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roqaya\Data-Analysis\رواد مصر الرقمية\Task2\"/>
    </mc:Choice>
  </mc:AlternateContent>
  <xr:revisionPtr revIDLastSave="0" documentId="8_{C9D9FC8D-92DF-49F6-AD11-E8667A2516E2}" xr6:coauthVersionLast="47" xr6:coauthVersionMax="47" xr10:uidLastSave="{00000000-0000-0000-0000-000000000000}"/>
  <bookViews>
    <workbookView xWindow="-108" yWindow="-108" windowWidth="23256" windowHeight="12576" firstSheet="2" activeTab="2" xr2:uid="{A05F10C9-077E-4EA0-9AB3-727AE951BCAA}"/>
  </bookViews>
  <sheets>
    <sheet name="Databel - Aggregate" sheetId="4" r:id="rId1"/>
    <sheet name="Databel - Customer" sheetId="3" r:id="rId2"/>
    <sheet name="Dashboard" sheetId="15" r:id="rId3"/>
    <sheet name="Churn Rate" sheetId="8" r:id="rId4"/>
    <sheet name="Age" sheetId="6" r:id="rId5"/>
    <sheet name="Gender" sheetId="5" r:id="rId6"/>
    <sheet name="Contract Type" sheetId="11" r:id="rId7"/>
    <sheet name="Payment Method" sheetId="12" r:id="rId8"/>
    <sheet name="Churn Category" sheetId="13" r:id="rId9"/>
    <sheet name="State" sheetId="16" r:id="rId10"/>
  </sheets>
  <definedNames>
    <definedName name="_xlnm._FilterDatabase" localSheetId="0" hidden="1">'Databel - Aggregate'!$A$1:$U$6670</definedName>
    <definedName name="_xlnm._FilterDatabase" localSheetId="1" hidden="1">'Databel - Customer'!$A$1:$AC$6688</definedName>
    <definedName name="_xlchart.v5.0" hidden="1">State!$F$2</definedName>
    <definedName name="_xlchart.v5.1" hidden="1">State!$F$3:$F$53</definedName>
    <definedName name="_xlchart.v5.10" hidden="1">State!$F$3:$F$53</definedName>
    <definedName name="_xlchart.v5.11" hidden="1">State!$G$1</definedName>
    <definedName name="_xlchart.v5.12" hidden="1">State!$G$2</definedName>
    <definedName name="_xlchart.v5.13" hidden="1">State!$G$3:$G$53</definedName>
    <definedName name="_xlchart.v5.14" hidden="1">State!$F$2</definedName>
    <definedName name="_xlchart.v5.15" hidden="1">State!$F$3:$F$53</definedName>
    <definedName name="_xlchart.v5.16" hidden="1">State!$G$1</definedName>
    <definedName name="_xlchart.v5.17" hidden="1">State!$G$2</definedName>
    <definedName name="_xlchart.v5.18" hidden="1">State!$G$3:$G$53</definedName>
    <definedName name="_xlchart.v5.2" hidden="1">State!$G$2</definedName>
    <definedName name="_xlchart.v5.3" hidden="1">State!$G$3:$G$53</definedName>
    <definedName name="_xlchart.v5.4" hidden="1">State!$F$2</definedName>
    <definedName name="_xlchart.v5.5" hidden="1">State!$F$3:$F$53</definedName>
    <definedName name="_xlchart.v5.6" hidden="1">State!$G$1</definedName>
    <definedName name="_xlchart.v5.7" hidden="1">State!$G$2</definedName>
    <definedName name="_xlchart.v5.8" hidden="1">State!$G$3:$G$53</definedName>
    <definedName name="_xlchart.v5.9" hidden="1">State!$F$2</definedName>
  </definedNames>
  <calcPr calcId="191029"/>
  <pivotCaches>
    <pivotCache cacheId="27" r:id="rId11"/>
    <pivotCache cacheId="40" r:id="rId12"/>
    <pivotCache cacheId="11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6" l="1"/>
  <c r="G15" i="16"/>
  <c r="G23" i="16"/>
  <c r="G31" i="16"/>
  <c r="G39" i="16"/>
  <c r="G47" i="16"/>
  <c r="G8" i="16"/>
  <c r="G24" i="16"/>
  <c r="G25" i="16"/>
  <c r="G10" i="16"/>
  <c r="G18" i="16"/>
  <c r="G26" i="16"/>
  <c r="G34" i="16"/>
  <c r="G42" i="16"/>
  <c r="G50" i="16"/>
  <c r="G51" i="16"/>
  <c r="G22" i="16"/>
  <c r="G46" i="16"/>
  <c r="G40" i="16"/>
  <c r="G41" i="16"/>
  <c r="G49" i="16"/>
  <c r="G11" i="16"/>
  <c r="G19" i="16"/>
  <c r="G27" i="16"/>
  <c r="G35" i="16"/>
  <c r="G43" i="16"/>
  <c r="G30" i="16"/>
  <c r="G9" i="16"/>
  <c r="G12" i="16"/>
  <c r="G20" i="16"/>
  <c r="G28" i="16"/>
  <c r="G36" i="16"/>
  <c r="G44" i="16"/>
  <c r="G52" i="16"/>
  <c r="G38" i="16"/>
  <c r="G32" i="16"/>
  <c r="G33" i="16"/>
  <c r="G13" i="16"/>
  <c r="G21" i="16"/>
  <c r="G29" i="16"/>
  <c r="G37" i="16"/>
  <c r="G45" i="16"/>
  <c r="G53" i="16"/>
  <c r="G14" i="16"/>
  <c r="G16" i="16"/>
  <c r="G48" i="16"/>
  <c r="G17" i="16"/>
  <c r="G6" i="16"/>
  <c r="G5" i="16"/>
  <c r="G4" i="16"/>
  <c r="G3" i="16"/>
  <c r="H18" i="6" l="1"/>
  <c r="H17" i="6"/>
  <c r="H16" i="6"/>
  <c r="H11" i="6"/>
  <c r="H12" i="6"/>
  <c r="H10" i="6"/>
  <c r="H5" i="6"/>
  <c r="H7" i="6"/>
  <c r="I7" i="12"/>
  <c r="I6" i="12"/>
  <c r="I5" i="12"/>
  <c r="I7" i="11"/>
  <c r="I6" i="11"/>
  <c r="I5" i="11"/>
  <c r="H7" i="12"/>
  <c r="H6" i="12"/>
  <c r="H5" i="12"/>
  <c r="H7" i="11"/>
  <c r="H6" i="11"/>
  <c r="H5" i="11"/>
  <c r="D13" i="5"/>
  <c r="D12" i="5"/>
  <c r="F5" i="8"/>
  <c r="H6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tc={F56C6A71-66AA-4827-8EC9-6330A7FE3679}</author>
  </authors>
  <commentList>
    <comment ref="E5" authorId="0" shapeId="0" xr:uid="{F56C6A71-66AA-4827-8EC9-6330A7FE36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Churn Rate mean the customer churn numbers per the total customer.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tc={C0BBAA5A-9051-4627-AB28-8AD2A11A539A}</author>
    <author>tc={6FEDF64B-1945-4DAB-A29D-085D88AACDCA}</author>
    <author>tc={BC817730-8F25-4DDF-802A-F531A88D3009}</author>
    <author>tc={D072CED6-9C52-4BE1-8523-97E91270A704}</author>
    <author>tc={E5944F34-C27F-404D-9ED3-02592300FE1B}</author>
    <author>tc={003CE42C-C4A5-4EB1-A257-78586C719ACA}</author>
    <author>tc={ECB6A6B9-BD6D-4CDE-A6ED-09179728B20E}</author>
    <author>tc={420E8F99-DF30-4152-B3DD-F70EB4DE5EF1}</author>
    <author>tc={CD494953-21C6-4516-98B3-2279ED2FE200}</author>
  </authors>
  <commentList>
    <comment ref="G5" authorId="0" shapeId="0" xr:uid="{C0BBAA5A-9051-4627-AB28-8AD2A11A539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under 30 </t>
      </text>
    </comment>
    <comment ref="G6" authorId="1" shapeId="0" xr:uid="{6FEDF64B-1945-4DAB-A29D-085D88AACDCA}">
      <text>
        <t>[Threaded comment]
Your version of Excel allows you to read this threaded comment; however, any edits to it will get removed if the file is opened in a newer version of Excel. Learn more: https://go.microsoft.com/fwlink/?linkid=870924
Comment:
    Between 30 to 65</t>
      </text>
    </comment>
    <comment ref="G7" authorId="2" shapeId="0" xr:uid="{BC817730-8F25-4DDF-802A-F531A88D300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above 65 </t>
      </text>
    </comment>
    <comment ref="G10" authorId="3" shapeId="0" xr:uid="{D072CED6-9C52-4BE1-8523-97E91270A70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under 30 </t>
      </text>
    </comment>
    <comment ref="G11" authorId="4" shapeId="0" xr:uid="{E5944F34-C27F-404D-9ED3-02592300FE1B}">
      <text>
        <t>[Threaded comment]
Your version of Excel allows you to read this threaded comment; however, any edits to it will get removed if the file is opened in a newer version of Excel. Learn more: https://go.microsoft.com/fwlink/?linkid=870924
Comment:
    Between 30 to 65</t>
      </text>
    </comment>
    <comment ref="G12" authorId="5" shapeId="0" xr:uid="{003CE42C-C4A5-4EB1-A257-78586C719AC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above 65 </t>
      </text>
    </comment>
    <comment ref="G16" authorId="6" shapeId="0" xr:uid="{ECB6A6B9-BD6D-4CDE-A6ED-09179728B20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under 30 </t>
      </text>
    </comment>
    <comment ref="G17" authorId="7" shapeId="0" xr:uid="{420E8F99-DF30-4152-B3DD-F70EB4DE5EF1}">
      <text>
        <t>[Threaded comment]
Your version of Excel allows you to read this threaded comment; however, any edits to it will get removed if the file is opened in a newer version of Excel. Learn more: https://go.microsoft.com/fwlink/?linkid=870924
Comment:
    Between 30 to 65</t>
      </text>
    </comment>
    <comment ref="G18" authorId="8" shapeId="0" xr:uid="{CD494953-21C6-4516-98B3-2279ED2FE2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customer is above 65 </t>
      </text>
    </comment>
  </commentList>
</comments>
</file>

<file path=xl/sharedStrings.xml><?xml version="1.0" encoding="utf-8"?>
<sst xmlns="http://schemas.openxmlformats.org/spreadsheetml/2006/main" count="170312" uniqueCount="13516">
  <si>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</si>
  <si>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</si>
  <si>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</si>
  <si>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</si>
  <si>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</si>
  <si>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</si>
  <si>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</si>
  <si>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</si>
  <si>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</si>
  <si>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</si>
  <si>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</si>
  <si>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</si>
  <si>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</si>
  <si>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</si>
  <si>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</si>
  <si>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</si>
  <si>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</si>
  <si>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</si>
  <si>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</si>
  <si>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</si>
  <si>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</si>
  <si>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</si>
  <si>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</si>
  <si>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</si>
  <si>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</si>
  <si>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</si>
  <si>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</si>
  <si>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</si>
  <si>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</si>
  <si>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</si>
  <si>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</si>
  <si>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</si>
  <si>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</si>
  <si>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</si>
  <si>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</si>
  <si>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</si>
  <si>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</si>
  <si>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</si>
  <si>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</si>
  <si>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</si>
  <si>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</si>
  <si>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</si>
  <si>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</si>
  <si>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</si>
  <si>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</si>
  <si>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</si>
  <si>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</si>
  <si>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</si>
  <si>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</si>
  <si>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</si>
  <si>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</si>
  <si>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</si>
  <si>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</si>
  <si>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</si>
  <si>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</si>
  <si>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</si>
  <si>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</si>
  <si>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</si>
  <si>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</si>
  <si>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</si>
  <si>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</si>
  <si>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</si>
  <si>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</si>
  <si>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</si>
  <si>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</si>
  <si>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</si>
  <si>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</si>
  <si>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</si>
  <si>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</si>
  <si>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</si>
  <si>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</si>
  <si>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</si>
  <si>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</si>
  <si>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</si>
  <si>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</si>
  <si>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</si>
  <si>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</si>
  <si>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</si>
  <si>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</si>
  <si>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</si>
  <si>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</si>
  <si>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</si>
  <si>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</si>
  <si>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</si>
  <si>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</si>
  <si>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</si>
  <si>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</si>
  <si>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</si>
  <si>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</si>
  <si>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</si>
  <si>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</si>
  <si>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</si>
  <si>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</si>
  <si>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</si>
  <si>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</si>
  <si>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</si>
  <si>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</si>
  <si>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</si>
  <si>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</si>
  <si>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</si>
  <si>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</si>
  <si>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</si>
  <si>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</si>
  <si>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</si>
  <si>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</si>
  <si>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</si>
  <si>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</si>
  <si>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</si>
  <si>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</si>
  <si>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</si>
  <si>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</si>
  <si>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</si>
  <si>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</si>
  <si>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</si>
  <si>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</si>
  <si>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</si>
  <si>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</si>
  <si>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</si>
  <si>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</si>
  <si>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</si>
  <si>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</si>
  <si>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</si>
  <si>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</si>
  <si>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</si>
  <si>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</si>
  <si>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</si>
  <si>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</si>
  <si>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</si>
  <si>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</si>
  <si>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</si>
  <si>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</si>
  <si>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</si>
  <si>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</si>
  <si>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</si>
  <si>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</si>
  <si>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</si>
  <si>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</si>
  <si>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</si>
  <si>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</si>
  <si>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</si>
  <si>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</si>
  <si>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</si>
  <si>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</si>
  <si>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</si>
  <si>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</si>
  <si>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</si>
  <si>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</si>
  <si>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</si>
  <si>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</si>
  <si>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</si>
  <si>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</si>
  <si>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</si>
  <si>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</si>
  <si>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</si>
  <si>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</si>
  <si>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</si>
  <si>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</si>
  <si>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</si>
  <si>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</si>
  <si>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</si>
  <si>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</si>
  <si>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</si>
  <si>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</si>
  <si>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</si>
  <si>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</si>
  <si>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</si>
  <si>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</si>
  <si>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</si>
  <si>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</si>
  <si>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</si>
  <si>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</si>
  <si>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</si>
  <si>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</si>
  <si>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</si>
  <si>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</si>
  <si>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</si>
  <si>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</si>
  <si>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</si>
  <si>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</si>
  <si>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</si>
  <si>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</si>
  <si>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</si>
  <si>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</si>
  <si>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</si>
  <si>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</si>
  <si>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</si>
  <si>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</si>
  <si>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</si>
  <si>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</si>
  <si>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</si>
  <si>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</si>
  <si>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</si>
  <si>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</si>
  <si>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</si>
  <si>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</si>
  <si>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</si>
  <si>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</si>
  <si>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</si>
  <si>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</si>
  <si>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</si>
  <si>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</si>
  <si>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</si>
  <si>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</si>
  <si>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</si>
  <si>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</si>
  <si>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</si>
  <si>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</si>
  <si>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</si>
  <si>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</si>
  <si>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</si>
  <si>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</si>
  <si>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</si>
  <si>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</si>
  <si>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</si>
  <si>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</si>
  <si>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</si>
  <si>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</si>
  <si>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</si>
  <si>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</si>
  <si>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</si>
  <si>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</si>
  <si>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</si>
  <si>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</si>
  <si>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</si>
  <si>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</si>
  <si>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</si>
  <si>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</si>
  <si>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</si>
  <si>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</si>
  <si>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</si>
  <si>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</si>
  <si>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</si>
  <si>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</si>
  <si>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</si>
  <si>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</si>
  <si>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</si>
  <si>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</si>
  <si>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</si>
  <si>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</si>
  <si>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</si>
  <si>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</si>
  <si>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</si>
  <si>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</si>
  <si>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</si>
  <si>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</si>
  <si>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</si>
  <si>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</si>
  <si>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</si>
  <si>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</si>
  <si>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</si>
  <si>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</si>
  <si>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</si>
  <si>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</si>
  <si>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</si>
  <si>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</si>
  <si>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</si>
  <si>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</si>
  <si>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</si>
  <si>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</si>
  <si>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</si>
  <si>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</si>
  <si>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</si>
  <si>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</si>
  <si>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</si>
  <si>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</si>
  <si>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</si>
  <si>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</si>
  <si>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</si>
  <si>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</si>
  <si>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</si>
  <si>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</si>
  <si>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</si>
  <si>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</si>
  <si>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</si>
  <si>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</si>
  <si>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</si>
  <si>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</si>
  <si>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</si>
  <si>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</si>
  <si>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</si>
  <si>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</si>
  <si>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</si>
  <si>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</si>
  <si>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</si>
  <si>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</si>
  <si>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</si>
  <si>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</si>
  <si>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</si>
  <si>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</si>
  <si>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</si>
  <si>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</si>
  <si>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</si>
  <si>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</si>
  <si>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</si>
  <si>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</si>
  <si>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</si>
  <si>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</si>
  <si>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</si>
  <si>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</si>
  <si>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</si>
  <si>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</si>
  <si>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</si>
  <si>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</si>
  <si>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</si>
  <si>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</si>
  <si>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</si>
  <si>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</si>
  <si>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</si>
  <si>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</si>
  <si>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</si>
  <si>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</si>
  <si>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</si>
  <si>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</si>
  <si>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</si>
  <si>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</si>
  <si>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</si>
  <si>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</si>
  <si>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</si>
  <si>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</si>
  <si>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</si>
  <si>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</si>
  <si>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</si>
  <si>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</si>
  <si>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</si>
  <si>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</si>
  <si>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</si>
  <si>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</si>
  <si>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</si>
  <si>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</si>
  <si>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</si>
  <si>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</si>
  <si>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</si>
  <si>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</si>
  <si>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</si>
  <si>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</si>
  <si>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</si>
  <si>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</si>
  <si>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</si>
  <si>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</si>
  <si>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</si>
  <si>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</si>
  <si>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</si>
  <si>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</si>
  <si>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</si>
  <si>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</si>
  <si>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</si>
  <si>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</si>
  <si>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</si>
  <si>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</si>
  <si>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</si>
  <si>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</si>
  <si>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</si>
  <si>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</si>
  <si>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</si>
  <si>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</si>
  <si>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</si>
  <si>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</si>
  <si>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</si>
  <si>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</si>
  <si>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</si>
  <si>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</si>
  <si>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</si>
  <si>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</si>
  <si>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</si>
  <si>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</si>
  <si>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</si>
  <si>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</si>
  <si>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</si>
  <si>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</si>
  <si>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</si>
  <si>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</si>
  <si>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</si>
  <si>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</si>
  <si>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</si>
  <si>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</si>
  <si>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</si>
  <si>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</si>
  <si>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</si>
  <si>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</si>
  <si>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</si>
  <si>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</si>
  <si>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</si>
  <si>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</si>
  <si>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</si>
  <si>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</si>
  <si>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</si>
  <si>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</si>
  <si>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</si>
  <si>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</si>
  <si>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</si>
  <si>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</si>
  <si>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</si>
  <si>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</si>
  <si>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</si>
  <si>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</si>
  <si>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</si>
  <si>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</si>
  <si>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</si>
  <si>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</si>
  <si>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</si>
  <si>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</si>
  <si>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</si>
  <si>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</si>
  <si>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</si>
  <si>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</si>
  <si>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</si>
  <si>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</si>
  <si>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</si>
  <si>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</si>
  <si>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</si>
  <si>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</si>
  <si>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</si>
  <si>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</si>
  <si>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</si>
  <si>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</si>
  <si>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</si>
  <si>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</si>
  <si>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</si>
  <si>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</si>
  <si>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</si>
  <si>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</si>
  <si>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</si>
  <si>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</si>
  <si>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</si>
  <si>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</si>
  <si>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</si>
  <si>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</si>
  <si>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</si>
  <si>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</si>
  <si>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</si>
  <si>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</si>
  <si>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</si>
  <si>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</si>
  <si>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</si>
  <si>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</si>
  <si>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</si>
  <si>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</si>
  <si>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</si>
  <si>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</si>
  <si>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</si>
  <si>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</si>
  <si>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</si>
  <si>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</si>
  <si>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</si>
  <si>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</si>
  <si>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</si>
  <si>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</si>
  <si>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</si>
  <si>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</si>
  <si>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</si>
  <si>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</si>
  <si>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</si>
  <si>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</si>
  <si>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</si>
  <si>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</si>
  <si>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</si>
  <si>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</si>
  <si>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</si>
  <si>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</si>
  <si>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</si>
  <si>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</si>
  <si>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</si>
  <si>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</si>
  <si>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</si>
  <si>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</si>
  <si>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</si>
  <si>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</si>
  <si>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</si>
  <si>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</si>
  <si>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</si>
  <si>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</si>
  <si>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</si>
  <si>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</si>
  <si>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</si>
  <si>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</si>
  <si>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</si>
  <si>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</si>
  <si>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</si>
  <si>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</si>
  <si>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</si>
  <si>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</si>
  <si>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</si>
  <si>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</si>
  <si>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</si>
  <si>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</si>
  <si>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</si>
  <si>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</si>
  <si>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</si>
  <si>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</si>
  <si>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</si>
  <si>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</si>
  <si>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</si>
  <si>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</si>
  <si>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</si>
  <si>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</si>
  <si>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</si>
  <si>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</si>
  <si>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</si>
  <si>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</si>
  <si>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</si>
  <si>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</si>
  <si>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</si>
  <si>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</si>
  <si>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</si>
  <si>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</si>
  <si>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</si>
  <si>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</si>
  <si>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</si>
  <si>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</si>
  <si>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</si>
  <si>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</si>
  <si>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</si>
  <si>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</si>
  <si>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</si>
  <si>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</si>
  <si>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</si>
  <si>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</si>
  <si>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</si>
  <si>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</si>
  <si>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</si>
  <si>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</si>
  <si>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</si>
  <si>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</si>
  <si>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</si>
  <si>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</si>
  <si>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</si>
  <si>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</si>
  <si>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</si>
  <si>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</si>
  <si>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</si>
  <si>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</si>
  <si>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</si>
  <si>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</si>
  <si>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</si>
  <si>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</si>
  <si>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</si>
  <si>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</si>
  <si>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</si>
  <si>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</si>
  <si>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</si>
  <si>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</si>
  <si>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</si>
  <si>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</si>
  <si>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</si>
  <si>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</si>
  <si>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</si>
  <si>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</si>
  <si>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</si>
  <si>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</si>
  <si>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</si>
  <si>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</si>
  <si>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</si>
  <si>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</si>
  <si>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</si>
  <si>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</si>
  <si>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</si>
  <si>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</si>
  <si>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</si>
  <si>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</si>
  <si>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</si>
  <si>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</si>
  <si>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</si>
  <si>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</si>
  <si>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</si>
  <si>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</si>
  <si>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</si>
  <si>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</si>
  <si>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</si>
  <si>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</si>
  <si>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</si>
  <si>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</si>
  <si>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</si>
  <si>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</si>
  <si>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</si>
  <si>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</si>
  <si>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</si>
  <si>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</si>
  <si>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</si>
  <si>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</si>
  <si>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</si>
  <si>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</si>
  <si>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</si>
  <si>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</si>
  <si>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</si>
  <si>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</si>
  <si>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</si>
  <si>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</si>
  <si>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</si>
  <si>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</si>
  <si>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</si>
  <si>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</si>
  <si>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</si>
  <si>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</si>
  <si>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</si>
  <si>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</si>
  <si>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</si>
  <si>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</si>
  <si>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</si>
  <si>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</si>
  <si>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</si>
  <si>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</si>
  <si>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</si>
  <si>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</si>
  <si>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</si>
  <si>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</si>
  <si>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</si>
  <si>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</si>
  <si>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</si>
  <si>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</si>
  <si>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</si>
  <si>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</si>
  <si>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</si>
  <si>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</si>
  <si>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</si>
  <si>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</si>
  <si>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</si>
  <si>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</si>
  <si>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</si>
  <si>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</si>
  <si>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</si>
  <si>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</si>
  <si>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</si>
  <si>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</si>
  <si>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</si>
  <si>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</si>
  <si>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</si>
  <si>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</si>
  <si>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</si>
  <si>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</si>
  <si>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</si>
  <si>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</si>
  <si>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</si>
  <si>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</si>
  <si>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</si>
  <si>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</si>
  <si>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</si>
  <si>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</si>
  <si>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</si>
  <si>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</si>
  <si>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</si>
  <si>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</si>
  <si>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</si>
  <si>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</si>
  <si>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</si>
  <si>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</si>
  <si>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</si>
  <si>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</si>
  <si>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</si>
  <si>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</si>
  <si>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</si>
  <si>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</si>
  <si>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</si>
  <si>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</si>
  <si>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</si>
  <si>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</si>
  <si>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</si>
  <si>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</si>
  <si>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</si>
  <si>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</si>
  <si>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</si>
  <si>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</si>
  <si>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</si>
  <si>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</si>
  <si>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</si>
  <si>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</si>
  <si>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</si>
  <si>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</si>
  <si>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</si>
  <si>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</si>
  <si>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</si>
  <si>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</si>
  <si>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</si>
  <si>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</si>
  <si>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</si>
  <si>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</si>
  <si>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</si>
  <si>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</si>
  <si>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</si>
  <si>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</si>
  <si>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</si>
  <si>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</si>
  <si>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</si>
  <si>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</si>
  <si>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</si>
  <si>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</si>
  <si>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</si>
  <si>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</si>
  <si>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</si>
  <si>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</si>
  <si>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</si>
  <si>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</si>
  <si>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</si>
  <si>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</si>
  <si>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</si>
  <si>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</si>
  <si>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</si>
  <si>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</si>
  <si>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</si>
  <si>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</si>
  <si>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</si>
  <si>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</si>
  <si>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</si>
  <si>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</si>
  <si>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</si>
  <si>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</si>
  <si>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</si>
  <si>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</si>
  <si>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</si>
  <si>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</si>
  <si>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</si>
  <si>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</si>
  <si>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</si>
  <si>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</si>
  <si>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</si>
  <si>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</si>
  <si>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</si>
  <si>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</si>
  <si>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</si>
  <si>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</si>
  <si>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</si>
  <si>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</si>
  <si>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</si>
  <si>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</si>
  <si>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</si>
  <si>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</si>
  <si>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</si>
  <si>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</si>
  <si>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</si>
  <si>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</si>
  <si>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</si>
  <si>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</si>
  <si>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</si>
  <si>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</si>
  <si>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</si>
  <si>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</si>
  <si>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</si>
  <si>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</si>
  <si>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</si>
  <si>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</si>
  <si>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</si>
  <si>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</si>
  <si>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</si>
  <si>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</si>
  <si>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</si>
  <si>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</si>
  <si>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</si>
  <si>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</si>
  <si>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</si>
  <si>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</si>
  <si>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</si>
  <si>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</si>
  <si>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</si>
  <si>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</si>
  <si>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</si>
  <si>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</si>
  <si>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</si>
  <si>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</si>
  <si>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</si>
  <si>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</si>
  <si>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</si>
  <si>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</si>
  <si>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</si>
  <si>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</si>
  <si>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</si>
  <si>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</si>
  <si>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</si>
  <si>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</si>
  <si>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</si>
  <si>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</si>
  <si>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</si>
  <si>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</si>
  <si>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</si>
  <si>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</si>
  <si>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</si>
  <si>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</si>
  <si>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</si>
  <si>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</si>
  <si>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</si>
  <si>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</si>
  <si>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</si>
  <si>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</si>
  <si>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</si>
  <si>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</si>
  <si>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</si>
  <si>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</si>
  <si>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</si>
  <si>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</si>
  <si>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</si>
  <si>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</si>
  <si>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</si>
  <si>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</si>
  <si>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</si>
  <si>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</si>
  <si>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</si>
  <si>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</si>
  <si>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</si>
  <si>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</si>
  <si>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</si>
  <si>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</si>
  <si>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</si>
  <si>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</si>
  <si>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</si>
  <si>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</si>
  <si>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</si>
  <si>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</si>
  <si>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</si>
  <si>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</si>
  <si>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</si>
  <si>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</si>
  <si>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</si>
  <si>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</si>
  <si>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</si>
  <si>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</si>
  <si>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</si>
  <si>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</si>
  <si>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</si>
  <si>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</si>
  <si>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</si>
  <si>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</si>
  <si>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</si>
  <si>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</si>
  <si>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</si>
  <si>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</si>
  <si>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</si>
  <si>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</si>
  <si>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</si>
  <si>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</si>
  <si>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</si>
  <si>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</si>
  <si>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</si>
  <si>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</si>
  <si>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</si>
  <si>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</si>
  <si>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</si>
  <si>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</si>
  <si>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</si>
  <si>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</si>
  <si>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</si>
  <si>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</si>
  <si>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</si>
  <si>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</si>
  <si>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</si>
  <si>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</si>
  <si>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</si>
  <si>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</si>
  <si>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</si>
  <si>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</si>
  <si>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</si>
  <si>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</si>
  <si>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</si>
  <si>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</si>
  <si>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</si>
  <si>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</si>
  <si>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</si>
  <si>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</si>
  <si>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</si>
  <si>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</si>
  <si>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</si>
  <si>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</si>
  <si>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</si>
  <si>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</si>
  <si>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</si>
  <si>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</si>
  <si>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</si>
  <si>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</si>
  <si>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</si>
  <si>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</si>
  <si>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</si>
  <si>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</si>
  <si>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</si>
  <si>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</si>
  <si>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</si>
  <si>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</si>
  <si>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</si>
  <si>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</si>
  <si>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</si>
  <si>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</si>
  <si>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</si>
  <si>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</si>
  <si>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</si>
  <si>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</si>
  <si>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</si>
  <si>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</si>
  <si>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</si>
  <si>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</si>
  <si>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</si>
  <si>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</si>
  <si>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</si>
  <si>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</si>
  <si>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</si>
  <si>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</si>
  <si>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</si>
  <si>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</si>
  <si>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</si>
  <si>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</si>
  <si>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</si>
  <si>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</si>
  <si>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</si>
  <si>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</si>
  <si>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</si>
  <si>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</si>
  <si>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</si>
  <si>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</si>
  <si>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</si>
  <si>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</si>
  <si>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</si>
  <si>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</si>
  <si>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</si>
  <si>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</si>
  <si>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</si>
  <si>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</si>
  <si>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</si>
  <si>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</si>
  <si>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</si>
  <si>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</si>
  <si>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</si>
  <si>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</si>
  <si>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</si>
  <si>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</si>
  <si>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</si>
  <si>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</si>
  <si>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</si>
  <si>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</si>
  <si>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</si>
  <si>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</si>
  <si>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</si>
  <si>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</si>
  <si>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</si>
  <si>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</si>
  <si>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</si>
  <si>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</si>
  <si>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</si>
  <si>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</si>
  <si>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</si>
  <si>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</si>
  <si>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</si>
  <si>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</si>
  <si>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</si>
  <si>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</si>
  <si>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</si>
  <si>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</si>
  <si>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</si>
  <si>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</si>
  <si>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</si>
  <si>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</si>
  <si>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</si>
  <si>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</si>
  <si>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</si>
  <si>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</si>
  <si>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</si>
  <si>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</si>
  <si>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</si>
  <si>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</si>
  <si>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</si>
  <si>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</si>
  <si>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</si>
  <si>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</si>
  <si>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</si>
  <si>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</si>
  <si>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</si>
  <si>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</si>
  <si>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</si>
  <si>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</si>
  <si>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</si>
  <si>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</si>
  <si>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</si>
  <si>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</si>
  <si>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</si>
  <si>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</si>
  <si>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</si>
  <si>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</si>
  <si>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</si>
  <si>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</si>
  <si>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</si>
  <si>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</si>
  <si>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</si>
  <si>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</si>
  <si>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</si>
  <si>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</si>
  <si>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</si>
  <si>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</si>
  <si>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</si>
  <si>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</si>
  <si>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</si>
  <si>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</si>
  <si>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</si>
  <si>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</si>
  <si>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</si>
  <si>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</si>
  <si>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</si>
  <si>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</si>
  <si>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</si>
  <si>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</si>
  <si>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</si>
  <si>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</si>
  <si>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</si>
  <si>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</si>
  <si>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</si>
  <si>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</si>
  <si>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</si>
  <si>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</si>
  <si>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</si>
  <si>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</si>
  <si>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</si>
  <si>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</si>
  <si>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</si>
  <si>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</si>
  <si>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</si>
  <si>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</si>
  <si>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</si>
  <si>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</si>
  <si>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</si>
  <si>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</si>
  <si>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</si>
  <si>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</si>
  <si>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</si>
  <si>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</si>
  <si>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</si>
  <si>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</si>
  <si>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</si>
  <si>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</si>
  <si>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</si>
  <si>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</si>
  <si>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</si>
  <si>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</si>
  <si>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</si>
  <si>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</si>
  <si>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</si>
  <si>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</si>
  <si>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</si>
  <si>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</si>
  <si>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</si>
  <si>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</si>
  <si>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</si>
  <si>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</si>
  <si>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</si>
  <si>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</si>
  <si>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</si>
  <si>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</si>
  <si>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</si>
  <si>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</si>
  <si>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</si>
  <si>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</si>
  <si>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</si>
  <si>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</si>
  <si>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</si>
  <si>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</si>
  <si>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</si>
  <si>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</si>
  <si>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</si>
  <si>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</si>
  <si>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</si>
  <si>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</si>
  <si>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</si>
  <si>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</si>
  <si>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</si>
  <si>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</si>
  <si>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</si>
  <si>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</si>
  <si>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</si>
  <si>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</si>
  <si>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</si>
  <si>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</si>
  <si>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</si>
  <si>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</si>
  <si>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</si>
  <si>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</si>
  <si>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</si>
  <si>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</si>
  <si>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</si>
  <si>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</si>
  <si>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</si>
  <si>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</si>
  <si>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</si>
  <si>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</si>
  <si>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</si>
  <si>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</si>
  <si>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</si>
  <si>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</si>
  <si>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</si>
  <si>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</si>
  <si>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</si>
  <si>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</si>
  <si>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</si>
  <si>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</si>
  <si>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</si>
  <si>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</si>
  <si>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</si>
  <si>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</si>
  <si>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</si>
  <si>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</si>
  <si>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</si>
  <si>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</si>
  <si>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</si>
  <si>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</si>
  <si>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</si>
  <si>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</si>
  <si>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</si>
  <si>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</si>
  <si>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</si>
  <si>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</si>
  <si>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</si>
  <si>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</si>
  <si>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</si>
  <si>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</si>
  <si>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</si>
  <si>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</si>
  <si>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</si>
  <si>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</si>
  <si>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</si>
  <si>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</si>
  <si>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</si>
  <si>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</si>
  <si>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</si>
  <si>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</si>
  <si>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</si>
  <si>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</si>
  <si>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</si>
  <si>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</si>
  <si>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</si>
  <si>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</si>
  <si>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</si>
  <si>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</si>
  <si>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</si>
  <si>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</si>
  <si>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</si>
  <si>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</si>
  <si>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</si>
  <si>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</si>
  <si>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</si>
  <si>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</si>
  <si>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</si>
  <si>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</si>
  <si>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</si>
  <si>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</si>
  <si>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</si>
  <si>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</si>
  <si>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</si>
  <si>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</si>
  <si>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</si>
  <si>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</si>
  <si>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</si>
  <si>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</si>
  <si>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</si>
  <si>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</si>
  <si>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</si>
  <si>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</si>
  <si>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</si>
  <si>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</si>
  <si>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</si>
  <si>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</si>
  <si>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</si>
  <si>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</si>
  <si>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</si>
  <si>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</si>
  <si>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</si>
  <si>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</si>
  <si>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</si>
  <si>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</si>
  <si>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</si>
  <si>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</si>
  <si>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</si>
  <si>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</si>
  <si>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</si>
  <si>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</si>
  <si>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</si>
  <si>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</si>
  <si>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</si>
  <si>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</si>
  <si>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</si>
  <si>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</si>
  <si>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</si>
  <si>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</si>
  <si>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</si>
  <si>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</si>
  <si>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</si>
  <si>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</si>
  <si>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</si>
  <si>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</si>
  <si>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</si>
  <si>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</si>
  <si>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</si>
  <si>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</si>
  <si>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</si>
  <si>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</si>
  <si>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</si>
  <si>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</si>
  <si>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</si>
  <si>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</si>
  <si>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</si>
  <si>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</si>
  <si>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</si>
  <si>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</si>
  <si>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</si>
  <si>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</si>
  <si>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</si>
  <si>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</si>
  <si>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</si>
  <si>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</si>
  <si>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</si>
  <si>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</si>
  <si>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</si>
  <si>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</si>
  <si>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</si>
  <si>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</si>
  <si>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</si>
  <si>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</si>
  <si>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</si>
  <si>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</si>
  <si>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</si>
  <si>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</si>
  <si>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</si>
  <si>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</si>
  <si>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</si>
  <si>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</si>
  <si>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</si>
  <si>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</si>
  <si>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</si>
  <si>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</si>
  <si>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</si>
  <si>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</si>
  <si>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</si>
  <si>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</si>
  <si>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</si>
  <si>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</si>
  <si>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</si>
  <si>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</si>
  <si>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</si>
  <si>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</si>
  <si>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</si>
  <si>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</si>
  <si>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</si>
  <si>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</si>
  <si>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</si>
  <si>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</si>
  <si>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</si>
  <si>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</si>
  <si>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</si>
  <si>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</si>
  <si>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</si>
  <si>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</si>
  <si>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</si>
  <si>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</si>
  <si>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</si>
  <si>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</si>
  <si>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</si>
  <si>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</si>
  <si>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</si>
  <si>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</si>
  <si>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</si>
  <si>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</si>
  <si>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</si>
  <si>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</si>
  <si>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</si>
  <si>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</si>
  <si>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</si>
  <si>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</si>
  <si>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</si>
  <si>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</si>
  <si>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</si>
  <si>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</si>
  <si>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</si>
  <si>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</si>
  <si>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</si>
  <si>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</si>
  <si>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</si>
  <si>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</si>
  <si>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</si>
  <si>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</si>
  <si>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</si>
  <si>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</si>
  <si>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</si>
  <si>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</si>
  <si>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</si>
  <si>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</si>
  <si>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</si>
  <si>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</si>
  <si>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</si>
  <si>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</si>
  <si>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</si>
  <si>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</si>
  <si>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</si>
  <si>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</si>
  <si>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</si>
  <si>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</si>
  <si>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</si>
  <si>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</si>
  <si>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</si>
  <si>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</si>
  <si>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</si>
  <si>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</si>
  <si>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</si>
  <si>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</si>
  <si>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</si>
  <si>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</si>
  <si>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</si>
  <si>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</si>
  <si>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</si>
  <si>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</si>
  <si>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</si>
  <si>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</si>
  <si>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</si>
  <si>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</si>
  <si>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</si>
  <si>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</si>
  <si>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</si>
  <si>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</si>
  <si>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</si>
  <si>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</si>
  <si>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</si>
  <si>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</si>
  <si>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</si>
  <si>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</si>
  <si>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</si>
  <si>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</si>
  <si>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</si>
  <si>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</si>
  <si>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</si>
  <si>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</si>
  <si>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</si>
  <si>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</si>
  <si>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</si>
  <si>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</si>
  <si>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</si>
  <si>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</si>
  <si>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</si>
  <si>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</si>
  <si>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</si>
  <si>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</si>
  <si>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</si>
  <si>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</si>
  <si>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</si>
  <si>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</si>
  <si>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</si>
  <si>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</si>
  <si>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</si>
  <si>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</si>
  <si>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</si>
  <si>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</si>
  <si>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</si>
  <si>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</si>
  <si>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</si>
  <si>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</si>
  <si>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</si>
  <si>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</si>
  <si>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</si>
  <si>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</si>
  <si>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</si>
  <si>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</si>
  <si>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</si>
  <si>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</si>
  <si>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</si>
  <si>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</si>
  <si>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</si>
  <si>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</si>
  <si>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</si>
  <si>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</si>
  <si>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</si>
  <si>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</si>
  <si>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</si>
  <si>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</si>
  <si>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</si>
  <si>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</si>
  <si>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</si>
  <si>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</si>
  <si>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</si>
  <si>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</si>
  <si>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</si>
  <si>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</si>
  <si>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</si>
  <si>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</si>
  <si>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</si>
  <si>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</si>
  <si>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</si>
  <si>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</si>
  <si>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</si>
  <si>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</si>
  <si>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</si>
  <si>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</si>
  <si>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</si>
  <si>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</si>
  <si>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</si>
  <si>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</si>
  <si>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</si>
  <si>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</si>
  <si>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</si>
  <si>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</si>
  <si>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</si>
  <si>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</si>
  <si>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</si>
  <si>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</si>
  <si>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</si>
  <si>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</si>
  <si>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</si>
  <si>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</si>
  <si>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</si>
  <si>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</si>
  <si>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</si>
  <si>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</si>
  <si>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</si>
  <si>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</si>
  <si>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</si>
  <si>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</si>
  <si>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</si>
  <si>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</si>
  <si>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</si>
  <si>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</si>
  <si>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</si>
  <si>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</si>
  <si>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</si>
  <si>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</si>
  <si>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</si>
  <si>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</si>
  <si>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</si>
  <si>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</si>
  <si>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</si>
  <si>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</si>
  <si>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</si>
  <si>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</si>
  <si>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</si>
  <si>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</si>
  <si>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</si>
  <si>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</si>
  <si>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</si>
  <si>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</si>
  <si>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</si>
  <si>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</si>
  <si>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</si>
  <si>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</si>
  <si>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</si>
  <si>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</si>
  <si>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</si>
  <si>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</si>
  <si>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</si>
  <si>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</si>
  <si>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</si>
  <si>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</si>
  <si>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</si>
  <si>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</si>
  <si>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</si>
  <si>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</si>
  <si>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</si>
  <si>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</si>
  <si>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</si>
  <si>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</si>
  <si>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</si>
  <si>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</si>
  <si>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</si>
  <si>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</si>
  <si>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</si>
  <si>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</si>
  <si>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</si>
  <si>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</si>
  <si>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</si>
  <si>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</si>
  <si>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</si>
  <si>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</si>
  <si>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</si>
  <si>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</si>
  <si>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</si>
  <si>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</si>
  <si>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</si>
  <si>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</si>
  <si>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</si>
  <si>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</si>
  <si>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</si>
  <si>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</si>
  <si>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</si>
  <si>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</si>
  <si>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</si>
  <si>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</si>
  <si>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</si>
  <si>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</si>
  <si>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</si>
  <si>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</si>
  <si>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</si>
  <si>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</si>
  <si>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</si>
  <si>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</si>
  <si>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</si>
  <si>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</si>
  <si>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</si>
  <si>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</si>
  <si>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</si>
  <si>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</si>
  <si>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</si>
  <si>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</si>
  <si>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</si>
  <si>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</si>
  <si>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</si>
  <si>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</si>
  <si>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</si>
  <si>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</si>
  <si>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</si>
  <si>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</si>
  <si>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</si>
  <si>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</si>
  <si>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</si>
  <si>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</si>
  <si>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</si>
  <si>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</si>
  <si>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</si>
  <si>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</si>
  <si>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</si>
  <si>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</si>
  <si>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</si>
  <si>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</si>
  <si>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</si>
  <si>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</si>
  <si>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</si>
  <si>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</si>
  <si>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</si>
  <si>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</si>
  <si>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</si>
  <si>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</si>
  <si>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</si>
  <si>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</si>
  <si>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</si>
  <si>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</si>
  <si>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</si>
  <si>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</si>
  <si>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</si>
  <si>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</si>
  <si>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</si>
  <si>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</si>
  <si>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</si>
  <si>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</si>
  <si>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</si>
  <si>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</si>
  <si>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</si>
  <si>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</si>
  <si>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</si>
  <si>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</si>
  <si>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</si>
  <si>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</si>
  <si>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</si>
  <si>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</si>
  <si>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</si>
  <si>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</si>
  <si>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</si>
  <si>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</si>
  <si>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</si>
  <si>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</si>
  <si>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</si>
  <si>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</si>
  <si>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</si>
  <si>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</si>
  <si>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</si>
  <si>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</si>
  <si>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</si>
  <si>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</si>
  <si>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</si>
  <si>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</si>
  <si>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</si>
  <si>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</si>
  <si>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</si>
  <si>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</si>
  <si>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</si>
  <si>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</si>
  <si>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</si>
  <si>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</si>
  <si>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</si>
  <si>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</si>
  <si>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</si>
  <si>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</si>
  <si>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</si>
  <si>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</si>
  <si>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</si>
  <si>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</si>
  <si>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</si>
  <si>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</si>
  <si>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</si>
  <si>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</si>
  <si>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</si>
  <si>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</si>
  <si>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</si>
  <si>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</si>
  <si>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</si>
  <si>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</si>
  <si>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</si>
  <si>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</si>
  <si>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</si>
  <si>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</si>
  <si>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</si>
  <si>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</si>
  <si>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</si>
  <si>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</si>
  <si>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</si>
  <si>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</si>
  <si>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</si>
  <si>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</si>
  <si>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</si>
  <si>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</si>
  <si>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</si>
  <si>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</si>
  <si>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</si>
  <si>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</si>
  <si>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</si>
  <si>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</si>
  <si>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</si>
  <si>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</si>
  <si>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</si>
  <si>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</si>
  <si>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</si>
  <si>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</si>
  <si>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</si>
  <si>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</si>
  <si>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</si>
  <si>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</si>
  <si>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</si>
  <si>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</si>
  <si>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</si>
  <si>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</si>
  <si>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</si>
  <si>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</si>
  <si>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</si>
  <si>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</si>
  <si>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</si>
  <si>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</si>
  <si>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</si>
  <si>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</si>
  <si>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</si>
  <si>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</si>
  <si>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</si>
  <si>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</si>
  <si>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</si>
  <si>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</si>
  <si>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</si>
  <si>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</si>
  <si>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</si>
  <si>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</si>
  <si>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</si>
  <si>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</si>
  <si>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</si>
  <si>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</si>
  <si>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</si>
  <si>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</si>
  <si>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</si>
  <si>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</si>
  <si>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</si>
  <si>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</si>
  <si>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</si>
  <si>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</si>
  <si>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</si>
  <si>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</si>
  <si>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</si>
  <si>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</si>
  <si>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</si>
  <si>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</si>
  <si>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</si>
  <si>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</si>
  <si>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</si>
  <si>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</si>
  <si>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</si>
  <si>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</si>
  <si>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</si>
  <si>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</si>
  <si>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</si>
  <si>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</si>
  <si>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</si>
  <si>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</si>
  <si>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</si>
  <si>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</si>
  <si>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</si>
  <si>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</si>
  <si>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</si>
  <si>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</si>
  <si>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</si>
  <si>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</si>
  <si>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</si>
  <si>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</si>
  <si>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</si>
  <si>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</si>
  <si>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</si>
  <si>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</si>
  <si>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</si>
  <si>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</si>
  <si>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</si>
  <si>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</si>
  <si>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</si>
  <si>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</si>
  <si>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</si>
  <si>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</si>
  <si>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</si>
  <si>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</si>
  <si>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</si>
  <si>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</si>
  <si>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</si>
  <si>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</si>
  <si>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</si>
  <si>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</si>
  <si>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</si>
  <si>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</si>
  <si>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</si>
  <si>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</si>
  <si>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</si>
  <si>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</si>
  <si>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</si>
  <si>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</si>
  <si>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</si>
  <si>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</si>
  <si>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</si>
  <si>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</si>
  <si>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</si>
  <si>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</si>
  <si>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</si>
  <si>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</si>
  <si>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</si>
  <si>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</si>
  <si>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</si>
  <si>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</si>
  <si>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</si>
  <si>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</si>
  <si>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</si>
  <si>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</si>
  <si>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</si>
  <si>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</si>
  <si>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</si>
  <si>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</si>
  <si>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</si>
  <si>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</si>
  <si>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</si>
  <si>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</si>
  <si>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</si>
  <si>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</si>
  <si>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</si>
  <si>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</si>
  <si>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</si>
  <si>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</si>
  <si>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</si>
  <si>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</si>
  <si>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</si>
  <si>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</si>
  <si>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</si>
  <si>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</si>
  <si>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</si>
  <si>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</si>
  <si>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</si>
  <si>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</si>
  <si>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</si>
  <si>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</si>
  <si>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</si>
  <si>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</si>
  <si>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</si>
  <si>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</si>
  <si>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</si>
  <si>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</si>
  <si>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</si>
  <si>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</si>
  <si>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</si>
  <si>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</si>
  <si>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</si>
  <si>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</si>
  <si>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</si>
  <si>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</si>
  <si>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</si>
  <si>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</si>
  <si>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</si>
  <si>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</si>
  <si>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</si>
  <si>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</si>
  <si>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</si>
  <si>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</si>
  <si>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</si>
  <si>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</si>
  <si>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</si>
  <si>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</si>
  <si>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</si>
  <si>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</si>
  <si>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</si>
  <si>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</si>
  <si>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</si>
  <si>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</si>
  <si>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</si>
  <si>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</si>
  <si>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</si>
  <si>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</si>
  <si>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</si>
  <si>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</si>
  <si>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</si>
  <si>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</si>
  <si>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</si>
  <si>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</si>
  <si>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</si>
  <si>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</si>
  <si>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</si>
  <si>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</si>
  <si>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</si>
  <si>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</si>
  <si>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</si>
  <si>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</si>
  <si>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</si>
  <si>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</si>
  <si>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</si>
  <si>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</si>
  <si>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</si>
  <si>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</si>
  <si>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</si>
  <si>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</si>
  <si>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</si>
  <si>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</si>
  <si>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</si>
  <si>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</si>
  <si>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</si>
  <si>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</si>
  <si>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</si>
  <si>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</si>
  <si>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</si>
  <si>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</si>
  <si>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</si>
  <si>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</si>
  <si>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</si>
  <si>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</si>
  <si>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</si>
  <si>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</si>
  <si>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</si>
  <si>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</si>
  <si>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</si>
  <si>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</si>
  <si>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</si>
  <si>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</si>
  <si>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</si>
  <si>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</si>
  <si>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</si>
  <si>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</si>
  <si>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</si>
  <si>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</si>
  <si>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</si>
  <si>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</si>
  <si>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</si>
  <si>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</si>
  <si>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</si>
  <si>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</si>
  <si>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</si>
  <si>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</si>
  <si>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</si>
  <si>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</si>
  <si>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</si>
  <si>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</si>
  <si>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</si>
  <si>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</si>
  <si>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</si>
  <si>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</si>
  <si>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</si>
  <si>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</si>
  <si>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</si>
  <si>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</si>
  <si>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</si>
  <si>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</si>
  <si>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</si>
  <si>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</si>
  <si>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</si>
  <si>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</si>
  <si>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</si>
  <si>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</si>
  <si>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</si>
  <si>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</si>
  <si>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</si>
  <si>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</si>
  <si>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</si>
  <si>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</si>
  <si>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</si>
  <si>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</si>
  <si>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</si>
  <si>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</si>
  <si>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</si>
  <si>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</si>
  <si>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</si>
  <si>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</si>
  <si>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</si>
  <si>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</si>
  <si>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</si>
  <si>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</si>
  <si>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</si>
  <si>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</si>
  <si>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</si>
  <si>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</si>
  <si>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</si>
  <si>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</si>
  <si>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</si>
  <si>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</si>
  <si>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</si>
  <si>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</si>
  <si>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</si>
  <si>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</si>
  <si>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</si>
  <si>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</si>
  <si>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</si>
  <si>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</si>
  <si>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</si>
  <si>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</si>
  <si>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</si>
  <si>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</si>
  <si>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</si>
  <si>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</si>
  <si>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</si>
  <si>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</si>
  <si>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</si>
  <si>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</si>
  <si>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</si>
  <si>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</si>
  <si>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</si>
  <si>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</si>
  <si>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</si>
  <si>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</si>
  <si>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</si>
  <si>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</si>
  <si>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</si>
  <si>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</si>
  <si>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</si>
  <si>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</si>
  <si>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</si>
  <si>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</si>
  <si>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</si>
  <si>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</si>
  <si>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</si>
  <si>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</si>
  <si>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</si>
  <si>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</si>
  <si>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</si>
  <si>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</si>
  <si>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</si>
  <si>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</si>
  <si>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</si>
  <si>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</si>
  <si>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</si>
  <si>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</si>
  <si>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</si>
  <si>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</si>
  <si>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</si>
  <si>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</si>
  <si>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</si>
  <si>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</si>
  <si>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</si>
  <si>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</si>
  <si>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</si>
  <si>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</si>
  <si>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</si>
  <si>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</si>
  <si>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</si>
  <si>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</si>
  <si>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</si>
  <si>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</si>
  <si>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</si>
  <si>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</si>
  <si>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</si>
  <si>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</si>
  <si>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</si>
  <si>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</si>
  <si>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</si>
  <si>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</si>
  <si>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</si>
  <si>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</si>
  <si>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</si>
  <si>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</si>
  <si>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</si>
  <si>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</si>
  <si>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</si>
  <si>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</si>
  <si>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</si>
  <si>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</si>
  <si>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</si>
  <si>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</si>
  <si>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</si>
  <si>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</si>
  <si>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</si>
  <si>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</si>
  <si>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</si>
  <si>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</si>
  <si>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</si>
  <si>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</si>
  <si>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</si>
  <si>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</si>
  <si>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</si>
  <si>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</si>
  <si>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</si>
  <si>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</si>
  <si>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</si>
  <si>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</si>
  <si>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</si>
  <si>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</si>
  <si>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</si>
  <si>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</si>
  <si>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</si>
  <si>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</si>
  <si>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</si>
  <si>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</si>
  <si>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</si>
  <si>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</si>
  <si>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</si>
  <si>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</si>
  <si>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</si>
  <si>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</si>
  <si>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</si>
  <si>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</si>
  <si>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</si>
  <si>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</si>
  <si>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</si>
  <si>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</si>
  <si>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</si>
  <si>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</si>
  <si>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</si>
  <si>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</si>
  <si>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</si>
  <si>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</si>
  <si>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</si>
  <si>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</si>
  <si>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</si>
  <si>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</si>
  <si>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</si>
  <si>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</si>
  <si>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</si>
  <si>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</si>
  <si>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</si>
  <si>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</si>
  <si>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</si>
  <si>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</si>
  <si>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</si>
  <si>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</si>
  <si>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</si>
  <si>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</si>
  <si>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</si>
  <si>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</si>
  <si>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</si>
  <si>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</si>
  <si>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</si>
  <si>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</si>
  <si>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</si>
  <si>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</si>
  <si>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</si>
  <si>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</si>
  <si>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</si>
  <si>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</si>
  <si>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</si>
  <si>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</si>
  <si>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</si>
  <si>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</si>
  <si>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</si>
  <si>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</si>
  <si>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</si>
  <si>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</si>
  <si>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</si>
  <si>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</si>
  <si>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</si>
  <si>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</si>
  <si>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</si>
  <si>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</si>
  <si>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</si>
  <si>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</si>
  <si>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</si>
  <si>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</si>
  <si>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</si>
  <si>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</si>
  <si>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</si>
  <si>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</si>
  <si>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</si>
  <si>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</si>
  <si>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</si>
  <si>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</si>
  <si>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</si>
  <si>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</si>
  <si>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</si>
  <si>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</si>
  <si>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</si>
  <si>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</si>
  <si>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</si>
  <si>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</si>
  <si>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</si>
  <si>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</si>
  <si>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</si>
  <si>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</si>
  <si>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</si>
  <si>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</si>
  <si>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</si>
  <si>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</si>
  <si>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</si>
  <si>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</si>
  <si>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</si>
  <si>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</si>
  <si>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</si>
  <si>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</si>
  <si>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</si>
  <si>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</si>
  <si>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</si>
  <si>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</si>
  <si>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</si>
  <si>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</si>
  <si>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</si>
  <si>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</si>
  <si>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</si>
  <si>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</si>
  <si>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</si>
  <si>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</si>
  <si>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</si>
  <si>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</si>
  <si>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</si>
  <si>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</si>
  <si>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</si>
  <si>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</si>
  <si>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</si>
  <si>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</si>
  <si>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</si>
  <si>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</si>
  <si>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</si>
  <si>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</si>
  <si>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</si>
  <si>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</si>
  <si>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</si>
  <si>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</si>
  <si>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</si>
  <si>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</si>
  <si>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</si>
  <si>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</si>
  <si>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</si>
  <si>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</si>
  <si>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</si>
  <si>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</si>
  <si>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</si>
  <si>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</si>
  <si>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</si>
  <si>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</si>
  <si>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</si>
  <si>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</si>
  <si>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</si>
  <si>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</si>
  <si>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</si>
  <si>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</si>
  <si>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</si>
  <si>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</si>
  <si>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</si>
  <si>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</si>
  <si>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</si>
  <si>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</si>
  <si>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</si>
  <si>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</si>
  <si>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</si>
  <si>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</si>
  <si>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</si>
  <si>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</si>
  <si>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</si>
  <si>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</si>
  <si>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</si>
  <si>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</si>
  <si>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</si>
  <si>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</si>
  <si>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</si>
  <si>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</si>
  <si>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</si>
  <si>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</si>
  <si>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</si>
  <si>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</si>
  <si>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</si>
  <si>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</si>
  <si>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</si>
  <si>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</si>
  <si>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</si>
  <si>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</si>
  <si>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</si>
  <si>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</si>
  <si>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</si>
  <si>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</si>
  <si>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</si>
  <si>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</si>
  <si>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</si>
  <si>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</si>
  <si>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</si>
  <si>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</si>
  <si>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</si>
  <si>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</si>
  <si>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</si>
  <si>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</si>
  <si>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</si>
  <si>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</si>
  <si>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</si>
  <si>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</si>
  <si>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</si>
  <si>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</si>
  <si>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</si>
  <si>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</si>
  <si>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</si>
  <si>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</si>
  <si>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</si>
  <si>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</si>
  <si>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</si>
  <si>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</si>
  <si>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</si>
  <si>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</si>
  <si>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</si>
  <si>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</si>
  <si>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</si>
  <si>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</si>
  <si>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</si>
  <si>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</si>
  <si>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</si>
  <si>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</si>
  <si>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</si>
  <si>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</si>
  <si>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</si>
  <si>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</si>
  <si>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</si>
  <si>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</si>
  <si>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</si>
  <si>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</si>
  <si>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</si>
  <si>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</si>
  <si>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</si>
  <si>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</si>
  <si>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</si>
  <si>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</si>
  <si>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</si>
  <si>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</si>
  <si>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</si>
  <si>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</si>
  <si>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</si>
  <si>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</si>
  <si>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</si>
  <si>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</si>
  <si>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</si>
  <si>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</si>
  <si>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</si>
  <si>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</si>
  <si>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</si>
  <si>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</si>
  <si>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</si>
  <si>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</si>
  <si>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</si>
  <si>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</si>
  <si>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</si>
  <si>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</si>
  <si>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</si>
  <si>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</si>
  <si>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</si>
  <si>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</si>
  <si>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</si>
  <si>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</si>
  <si>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</si>
  <si>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</si>
  <si>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</si>
  <si>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</si>
  <si>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</si>
  <si>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</si>
  <si>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</si>
  <si>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</si>
  <si>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</si>
  <si>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</si>
  <si>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</si>
  <si>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</si>
  <si>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</si>
  <si>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</si>
  <si>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</si>
  <si>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</si>
  <si>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</si>
  <si>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</si>
  <si>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</si>
  <si>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</si>
  <si>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</si>
  <si>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</si>
  <si>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</si>
  <si>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</si>
  <si>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</si>
  <si>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</si>
  <si>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</si>
  <si>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</si>
  <si>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</si>
  <si>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</si>
  <si>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</si>
  <si>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</si>
  <si>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</si>
  <si>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</si>
  <si>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</si>
  <si>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</si>
  <si>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</si>
  <si>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</si>
  <si>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</si>
  <si>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</si>
  <si>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</si>
  <si>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</si>
  <si>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</si>
  <si>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</si>
  <si>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</si>
  <si>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</si>
  <si>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</si>
  <si>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</si>
  <si>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</si>
  <si>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</si>
  <si>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</si>
  <si>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</si>
  <si>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</si>
  <si>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</si>
  <si>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</si>
  <si>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</si>
  <si>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</si>
  <si>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</si>
  <si>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</si>
  <si>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</si>
  <si>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</si>
  <si>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</si>
  <si>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</si>
  <si>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</si>
  <si>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</si>
  <si>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</si>
  <si>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</si>
  <si>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</si>
  <si>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</si>
  <si>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</si>
  <si>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</si>
  <si>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</si>
  <si>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</si>
  <si>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</si>
  <si>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</si>
  <si>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</si>
  <si>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</si>
  <si>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</si>
  <si>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</si>
  <si>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</si>
  <si>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</si>
  <si>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</si>
  <si>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</si>
  <si>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</si>
  <si>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</si>
  <si>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</si>
  <si>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</si>
  <si>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</si>
  <si>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</si>
  <si>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</si>
  <si>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</si>
  <si>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</si>
  <si>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</si>
  <si>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</si>
  <si>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</si>
  <si>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</si>
  <si>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</si>
  <si>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</si>
  <si>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</si>
  <si>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</si>
  <si>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</si>
  <si>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</si>
  <si>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</si>
  <si>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</si>
  <si>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</si>
  <si>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</si>
  <si>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</si>
  <si>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</si>
  <si>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</si>
  <si>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</si>
  <si>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</si>
  <si>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</si>
  <si>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</si>
  <si>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</si>
  <si>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</si>
  <si>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</si>
  <si>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</si>
  <si>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</si>
  <si>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</si>
  <si>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</si>
  <si>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</si>
  <si>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</si>
  <si>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</si>
  <si>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</si>
  <si>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</si>
  <si>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</si>
  <si>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</si>
  <si>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</si>
  <si>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</si>
  <si>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</si>
  <si>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</si>
  <si>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</si>
  <si>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</si>
  <si>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</si>
  <si>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</si>
  <si>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</si>
  <si>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</si>
  <si>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</si>
  <si>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</si>
  <si>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</si>
  <si>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</si>
  <si>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</si>
  <si>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</si>
  <si>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</si>
  <si>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</si>
  <si>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</si>
  <si>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</si>
  <si>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</si>
  <si>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</si>
  <si>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</si>
  <si>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</si>
  <si>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</si>
  <si>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</si>
  <si>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</si>
  <si>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</si>
  <si>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</si>
  <si>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</si>
  <si>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</si>
  <si>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</si>
  <si>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</si>
  <si>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</si>
  <si>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</si>
  <si>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</si>
  <si>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</si>
  <si>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</si>
  <si>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</si>
  <si>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</si>
  <si>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</si>
  <si>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</si>
  <si>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</si>
  <si>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</si>
  <si>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</si>
  <si>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</si>
  <si>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</si>
  <si>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</si>
  <si>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</si>
  <si>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</si>
  <si>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</si>
  <si>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</si>
  <si>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</si>
  <si>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</si>
  <si>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</si>
  <si>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</si>
  <si>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</si>
  <si>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</si>
  <si>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</si>
  <si>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</si>
  <si>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</si>
  <si>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</si>
  <si>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</si>
  <si>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</si>
  <si>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</si>
  <si>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</si>
  <si>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</si>
  <si>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</si>
  <si>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</si>
  <si>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</si>
  <si>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</si>
  <si>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</si>
  <si>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</si>
  <si>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</si>
  <si>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</si>
  <si>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</si>
  <si>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</si>
  <si>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</si>
  <si>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</si>
  <si>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</si>
  <si>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</si>
  <si>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</si>
  <si>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</si>
  <si>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</si>
  <si>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</si>
  <si>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</si>
  <si>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</si>
  <si>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</si>
  <si>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</si>
  <si>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</si>
  <si>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</si>
  <si>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</si>
  <si>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</si>
  <si>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</si>
  <si>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</si>
  <si>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</si>
  <si>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</si>
  <si>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</si>
  <si>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</si>
  <si>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</si>
  <si>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</si>
  <si>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</si>
  <si>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</si>
  <si>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</si>
  <si>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</si>
  <si>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</si>
  <si>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</si>
  <si>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</si>
  <si>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</si>
  <si>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</si>
  <si>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</si>
  <si>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</si>
  <si>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</si>
  <si>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</si>
  <si>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</si>
  <si>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</si>
  <si>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</si>
  <si>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</si>
  <si>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</si>
  <si>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</si>
  <si>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</si>
  <si>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</si>
  <si>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</si>
  <si>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</si>
  <si>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</si>
  <si>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</si>
  <si>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</si>
  <si>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</si>
  <si>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</si>
  <si>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</si>
  <si>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</si>
  <si>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</si>
  <si>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</si>
  <si>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</si>
  <si>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</si>
  <si>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</si>
  <si>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</si>
  <si>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</si>
  <si>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</si>
  <si>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</si>
  <si>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</si>
  <si>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</si>
  <si>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</si>
  <si>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</si>
  <si>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</si>
  <si>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</si>
  <si>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</si>
  <si>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</si>
  <si>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</si>
  <si>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</si>
  <si>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</si>
  <si>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</si>
  <si>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</si>
  <si>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</si>
  <si>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</si>
  <si>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</si>
  <si>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</si>
  <si>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</si>
  <si>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</si>
  <si>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</si>
  <si>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</si>
  <si>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</si>
  <si>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</si>
  <si>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</si>
  <si>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</si>
  <si>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</si>
  <si>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</si>
  <si>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</si>
  <si>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</si>
  <si>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</si>
  <si>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</si>
  <si>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</si>
  <si>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</si>
  <si>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</si>
  <si>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</si>
  <si>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</si>
  <si>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</si>
  <si>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</si>
  <si>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</si>
  <si>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</si>
  <si>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</si>
  <si>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</si>
  <si>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</si>
  <si>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</si>
  <si>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</si>
  <si>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</si>
  <si>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</si>
  <si>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</si>
  <si>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</si>
  <si>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</si>
  <si>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</si>
  <si>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</si>
  <si>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</si>
  <si>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</si>
  <si>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</si>
  <si>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</si>
  <si>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</si>
  <si>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</si>
  <si>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</si>
  <si>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</si>
  <si>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</si>
  <si>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</si>
  <si>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</si>
  <si>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</si>
  <si>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</si>
  <si>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</si>
  <si>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</si>
  <si>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</si>
  <si>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</si>
  <si>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</si>
  <si>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</si>
  <si>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</si>
  <si>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</si>
  <si>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</si>
  <si>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</si>
  <si>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</si>
  <si>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</si>
  <si>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</si>
  <si>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</si>
  <si>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</si>
  <si>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</si>
  <si>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</si>
  <si>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</si>
  <si>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</si>
  <si>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</si>
  <si>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</si>
  <si>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</si>
  <si>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</si>
  <si>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</si>
  <si>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</si>
  <si>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</si>
  <si>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</si>
  <si>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</si>
  <si>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</si>
  <si>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</si>
  <si>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</si>
  <si>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</si>
  <si>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</si>
  <si>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</si>
  <si>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</si>
  <si>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</si>
  <si>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</si>
  <si>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</si>
  <si>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</si>
  <si>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</si>
  <si>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</si>
  <si>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</si>
  <si>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</si>
  <si>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</si>
  <si>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</si>
  <si>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</si>
  <si>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</si>
  <si>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</si>
  <si>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</si>
  <si>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</si>
  <si>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</si>
  <si>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</si>
  <si>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</si>
  <si>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</si>
  <si>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</si>
  <si>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</si>
  <si>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</si>
  <si>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</si>
  <si>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</si>
  <si>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</si>
  <si>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</si>
  <si>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</si>
  <si>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</si>
  <si>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</si>
  <si>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</si>
  <si>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</si>
  <si>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</si>
  <si>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</si>
  <si>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</si>
  <si>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</si>
  <si>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</si>
  <si>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</si>
  <si>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</si>
  <si>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</si>
  <si>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</si>
  <si>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</si>
  <si>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</si>
  <si>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</si>
  <si>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</si>
  <si>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</si>
  <si>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</si>
  <si>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</si>
  <si>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</si>
  <si>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</si>
  <si>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</si>
  <si>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</si>
  <si>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</si>
  <si>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</si>
  <si>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</si>
  <si>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</si>
  <si>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</si>
  <si>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</si>
  <si>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</si>
  <si>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</si>
  <si>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</si>
  <si>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</si>
  <si>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</si>
  <si>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</si>
  <si>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</si>
  <si>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</si>
  <si>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</si>
  <si>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</si>
  <si>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</si>
  <si>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</si>
  <si>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</si>
  <si>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</si>
  <si>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</si>
  <si>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</si>
  <si>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</si>
  <si>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</si>
  <si>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</si>
  <si>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</si>
  <si>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</si>
  <si>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</si>
  <si>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</si>
  <si>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</si>
  <si>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</si>
  <si>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</si>
  <si>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</si>
  <si>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</si>
  <si>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</si>
  <si>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</si>
  <si>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</si>
  <si>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</si>
  <si>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</si>
  <si>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</si>
  <si>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</si>
  <si>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</si>
  <si>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</si>
  <si>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</si>
  <si>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</si>
  <si>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</si>
  <si>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</si>
  <si>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</si>
  <si>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</si>
  <si>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</si>
  <si>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</si>
  <si>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</si>
  <si>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</si>
  <si>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</si>
  <si>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</si>
  <si>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</si>
  <si>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</si>
  <si>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</si>
  <si>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</si>
  <si>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</si>
  <si>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</si>
  <si>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</si>
  <si>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</si>
  <si>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</si>
  <si>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</si>
  <si>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</si>
  <si>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</si>
  <si>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</si>
  <si>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</si>
  <si>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</si>
  <si>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</si>
  <si>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</si>
  <si>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</si>
  <si>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</si>
  <si>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</si>
  <si>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</si>
  <si>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</si>
  <si>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</si>
  <si>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</si>
  <si>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</si>
  <si>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</si>
  <si>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</si>
  <si>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</si>
  <si>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</si>
  <si>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</si>
  <si>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</si>
  <si>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</si>
  <si>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</si>
  <si>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</si>
  <si>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</si>
  <si>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</si>
  <si>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</si>
  <si>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</si>
  <si>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</si>
  <si>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</si>
  <si>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</si>
  <si>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</si>
  <si>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</si>
  <si>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</si>
  <si>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</si>
  <si>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</si>
  <si>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</si>
  <si>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</si>
  <si>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</si>
  <si>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</si>
  <si>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</si>
  <si>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</si>
  <si>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</si>
  <si>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</si>
  <si>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</si>
  <si>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</si>
  <si>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</si>
  <si>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</si>
  <si>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</si>
  <si>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</si>
  <si>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</si>
  <si>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</si>
  <si>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</si>
  <si>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</si>
  <si>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</si>
  <si>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</si>
  <si>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</si>
  <si>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</si>
  <si>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</si>
  <si>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</si>
  <si>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</si>
  <si>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</si>
  <si>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</si>
  <si>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</si>
  <si>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</si>
  <si>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</si>
  <si>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</si>
  <si>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</si>
  <si>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</si>
  <si>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</si>
  <si>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</si>
  <si>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</si>
  <si>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</si>
  <si>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</si>
  <si>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</si>
  <si>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</si>
  <si>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</si>
  <si>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</si>
  <si>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</si>
  <si>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</si>
  <si>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</si>
  <si>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</si>
  <si>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</si>
  <si>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</si>
  <si>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</si>
  <si>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</si>
  <si>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</si>
  <si>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</si>
  <si>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</si>
  <si>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</si>
  <si>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</si>
  <si>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</si>
  <si>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</si>
  <si>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</si>
  <si>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</si>
  <si>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</si>
  <si>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</si>
  <si>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</si>
  <si>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</si>
  <si>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</si>
  <si>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</si>
  <si>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</si>
  <si>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</si>
  <si>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</si>
  <si>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</si>
  <si>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</si>
  <si>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</si>
  <si>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</si>
  <si>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</si>
  <si>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</si>
  <si>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</si>
  <si>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</si>
  <si>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</si>
  <si>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</si>
  <si>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</si>
  <si>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</si>
  <si>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</si>
  <si>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</si>
  <si>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</si>
  <si>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</si>
  <si>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</si>
  <si>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</si>
  <si>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</si>
  <si>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</si>
  <si>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</si>
  <si>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</si>
  <si>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</si>
  <si>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</si>
  <si>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</si>
  <si>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</si>
  <si>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</si>
  <si>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</si>
  <si>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</si>
  <si>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</si>
  <si>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</si>
  <si>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</si>
  <si>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</si>
  <si>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</si>
  <si>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</si>
  <si>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</si>
  <si>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</si>
  <si>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</si>
  <si>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</si>
  <si>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</si>
  <si>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</si>
  <si>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</si>
  <si>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</si>
  <si>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</si>
  <si>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</si>
  <si>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</si>
  <si>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</si>
  <si>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</si>
  <si>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</si>
  <si>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</si>
  <si>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</si>
  <si>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</si>
  <si>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</si>
  <si>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</si>
  <si>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</si>
  <si>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</si>
  <si>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</si>
  <si>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</si>
  <si>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</si>
  <si>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</si>
  <si>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</si>
  <si>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</si>
  <si>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</si>
  <si>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</si>
  <si>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</si>
  <si>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</si>
  <si>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</si>
  <si>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</si>
  <si>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</si>
  <si>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</si>
  <si>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</si>
  <si>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</si>
  <si>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</si>
  <si>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</si>
  <si>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</si>
  <si>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</si>
  <si>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</si>
  <si>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</si>
  <si>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</si>
  <si>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</si>
  <si>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</si>
  <si>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</si>
  <si>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</si>
  <si>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</si>
  <si>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</si>
  <si>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</si>
  <si>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</si>
  <si>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</si>
  <si>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</si>
  <si>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</si>
  <si>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</si>
  <si>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</si>
  <si>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</si>
  <si>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</si>
  <si>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</si>
  <si>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</si>
  <si>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</si>
  <si>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</si>
  <si>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</si>
  <si>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</si>
  <si>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</si>
  <si>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</si>
  <si>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</si>
  <si>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</si>
  <si>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</si>
  <si>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</si>
  <si>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</si>
  <si>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</si>
  <si>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</si>
  <si>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</si>
  <si>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</si>
  <si>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</si>
  <si>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</si>
  <si>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</si>
  <si>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</si>
  <si>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</si>
  <si>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</si>
  <si>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</si>
  <si>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</si>
  <si>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</si>
  <si>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</si>
  <si>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</si>
  <si>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</si>
  <si>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</si>
  <si>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</si>
  <si>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</si>
  <si>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</si>
  <si>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</si>
  <si>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</si>
  <si>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</si>
  <si>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</si>
  <si>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</si>
  <si>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</si>
  <si>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</si>
  <si>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</si>
  <si>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</si>
  <si>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</si>
  <si>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</si>
  <si>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</si>
  <si>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</si>
  <si>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</si>
  <si>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</si>
  <si>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</si>
  <si>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</si>
  <si>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</si>
  <si>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</si>
  <si>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</si>
  <si>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</si>
  <si>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</si>
  <si>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</si>
  <si>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</si>
  <si>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</si>
  <si>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</si>
  <si>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</si>
  <si>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</si>
  <si>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</si>
  <si>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</si>
  <si>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</si>
  <si>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</si>
  <si>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</si>
  <si>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</si>
  <si>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</si>
  <si>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</si>
  <si>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</si>
  <si>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</si>
  <si>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</si>
  <si>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</si>
  <si>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</si>
  <si>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</si>
  <si>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</si>
  <si>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</si>
  <si>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</si>
  <si>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</si>
  <si>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</si>
  <si>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</si>
  <si>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</si>
  <si>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</si>
  <si>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</si>
  <si>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</si>
  <si>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</si>
  <si>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</si>
  <si>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</si>
  <si>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</si>
  <si>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</si>
  <si>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</si>
  <si>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</si>
  <si>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</si>
  <si>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</si>
  <si>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</si>
  <si>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</si>
  <si>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</si>
  <si>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</si>
  <si>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</si>
  <si>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</si>
  <si>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</si>
  <si>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</si>
  <si>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</si>
  <si>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</si>
  <si>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</si>
  <si>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</si>
  <si>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</si>
  <si>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</si>
  <si>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</si>
  <si>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</si>
  <si>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</si>
  <si>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</si>
  <si>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</si>
  <si>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</si>
  <si>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</si>
  <si>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</si>
  <si>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</si>
  <si>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</si>
  <si>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</si>
  <si>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</si>
  <si>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</si>
  <si>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</si>
  <si>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</si>
  <si>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</si>
  <si>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</si>
  <si>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</si>
  <si>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</si>
  <si>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</si>
  <si>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</si>
  <si>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</si>
  <si>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</si>
  <si>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</si>
  <si>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</si>
  <si>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</si>
  <si>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</si>
  <si>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</si>
  <si>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</si>
  <si>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</si>
  <si>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</si>
  <si>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</si>
  <si>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</si>
  <si>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</si>
  <si>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</si>
  <si>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</si>
  <si>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</si>
  <si>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</si>
  <si>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</si>
  <si>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</si>
  <si>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</si>
  <si>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</si>
  <si>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</si>
  <si>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</si>
  <si>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</si>
  <si>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</si>
  <si>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</si>
  <si>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</si>
  <si>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</si>
  <si>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</si>
  <si>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</si>
  <si>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</si>
  <si>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</si>
  <si>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</si>
  <si>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</si>
  <si>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</si>
  <si>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</si>
  <si>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</si>
  <si>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</si>
  <si>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</si>
  <si>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</si>
  <si>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</si>
  <si>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</si>
  <si>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</si>
  <si>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</si>
  <si>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</si>
  <si>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</si>
  <si>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</si>
  <si>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</si>
  <si>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</si>
  <si>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</si>
  <si>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</si>
  <si>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</si>
  <si>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</si>
  <si>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</si>
  <si>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</si>
  <si>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</si>
  <si>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</si>
  <si>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</si>
  <si>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</si>
  <si>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</si>
  <si>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</si>
  <si>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</si>
  <si>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</si>
  <si>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</si>
  <si>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</si>
  <si>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</si>
  <si>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</si>
  <si>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</si>
  <si>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</si>
  <si>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</si>
  <si>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</si>
  <si>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</si>
  <si>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</si>
  <si>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</si>
  <si>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</si>
  <si>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</si>
  <si>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</si>
  <si>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</si>
  <si>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</si>
  <si>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</si>
  <si>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</si>
  <si>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</si>
  <si>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</si>
  <si>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</si>
  <si>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</si>
  <si>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</si>
  <si>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</si>
  <si>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</si>
  <si>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</si>
  <si>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</si>
  <si>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</si>
  <si>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</si>
  <si>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</si>
  <si>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</si>
  <si>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</si>
  <si>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</si>
  <si>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</si>
  <si>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</si>
  <si>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</si>
  <si>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</si>
  <si>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</si>
  <si>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</si>
  <si>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</si>
  <si>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</si>
  <si>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</si>
  <si>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</si>
  <si>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</si>
  <si>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</si>
  <si>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</si>
  <si>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</si>
  <si>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</si>
  <si>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</si>
  <si>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</si>
  <si>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</si>
  <si>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</si>
  <si>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</si>
  <si>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</si>
  <si>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</si>
  <si>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</si>
  <si>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</si>
  <si>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</si>
  <si>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</si>
  <si>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</si>
  <si>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</si>
  <si>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</si>
  <si>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</si>
  <si>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</si>
  <si>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</si>
  <si>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</si>
  <si>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</si>
  <si>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</si>
  <si>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</si>
  <si>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</si>
  <si>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</si>
  <si>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</si>
  <si>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</si>
  <si>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</si>
  <si>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</si>
  <si>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</si>
  <si>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</si>
  <si>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</si>
  <si>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</si>
  <si>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</si>
  <si>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</si>
  <si>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</si>
  <si>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</si>
  <si>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</si>
  <si>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</si>
  <si>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</si>
  <si>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</si>
  <si>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</si>
  <si>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</si>
  <si>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</si>
  <si>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</si>
  <si>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</si>
  <si>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</si>
  <si>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</si>
  <si>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</si>
  <si>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</si>
  <si>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</si>
  <si>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</si>
  <si>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</si>
  <si>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</si>
  <si>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</si>
  <si>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</si>
  <si>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</si>
  <si>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</si>
  <si>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</si>
  <si>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</si>
  <si>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</si>
  <si>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</si>
  <si>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</si>
  <si>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</si>
  <si>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</si>
  <si>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</si>
  <si>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</si>
  <si>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</si>
  <si>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</si>
  <si>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</si>
  <si>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</si>
  <si>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</si>
  <si>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</si>
  <si>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</si>
  <si>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</si>
  <si>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</si>
  <si>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</si>
  <si>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</si>
  <si>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</si>
  <si>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</si>
  <si>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</si>
  <si>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</si>
  <si>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</si>
  <si>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</si>
  <si>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</si>
  <si>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</si>
  <si>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</si>
  <si>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</si>
  <si>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</si>
  <si>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</si>
  <si>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</si>
  <si>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</si>
  <si>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</si>
  <si>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</si>
  <si>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</si>
  <si>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</si>
  <si>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</si>
  <si>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</si>
  <si>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</si>
  <si>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</si>
  <si>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</si>
  <si>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</si>
  <si>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</si>
  <si>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</si>
  <si>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</si>
  <si>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</si>
  <si>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</si>
  <si>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</si>
  <si>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</si>
  <si>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</si>
  <si>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</si>
  <si>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</si>
  <si>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</si>
  <si>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</si>
  <si>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</si>
  <si>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</si>
  <si>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</si>
  <si>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</si>
  <si>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</si>
  <si>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</si>
  <si>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</si>
  <si>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</si>
  <si>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</si>
  <si>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</si>
  <si>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</si>
  <si>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</si>
  <si>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</si>
  <si>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</si>
  <si>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</si>
  <si>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</si>
  <si>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</si>
  <si>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</si>
  <si>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</si>
  <si>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</si>
  <si>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</si>
  <si>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</si>
  <si>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</si>
  <si>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</si>
  <si>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</si>
  <si>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</si>
  <si>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</si>
  <si>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</si>
  <si>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</si>
  <si>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</si>
  <si>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</si>
  <si>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</si>
  <si>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</si>
  <si>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</si>
  <si>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</si>
  <si>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</si>
  <si>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</si>
  <si>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</si>
  <si>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</si>
  <si>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</si>
  <si>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</si>
  <si>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</si>
  <si>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</si>
  <si>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</si>
  <si>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</si>
  <si>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</si>
  <si>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</si>
  <si>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</si>
  <si>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</si>
  <si>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</si>
  <si>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</si>
  <si>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</si>
  <si>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</si>
  <si>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</si>
  <si>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</si>
  <si>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</si>
  <si>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</si>
  <si>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</si>
  <si>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</si>
  <si>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</si>
  <si>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</si>
  <si>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</si>
  <si>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</si>
  <si>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</si>
  <si>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</si>
  <si>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</si>
  <si>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</si>
  <si>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</si>
  <si>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</si>
  <si>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</si>
  <si>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</si>
  <si>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</si>
  <si>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</si>
  <si>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</si>
  <si>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</si>
  <si>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</si>
  <si>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</si>
  <si>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</si>
  <si>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</si>
  <si>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</si>
  <si>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</si>
  <si>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</si>
  <si>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</si>
  <si>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</si>
  <si>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</si>
  <si>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</si>
  <si>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</si>
  <si>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</si>
  <si>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</si>
  <si>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</si>
  <si>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</si>
  <si>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</si>
  <si>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</si>
  <si>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</si>
  <si>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</si>
  <si>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</si>
  <si>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</si>
  <si>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</si>
  <si>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</si>
  <si>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</si>
  <si>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</si>
  <si>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</si>
  <si>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</si>
  <si>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</si>
  <si>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</si>
  <si>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</si>
  <si>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</si>
  <si>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</si>
  <si>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</si>
  <si>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</si>
  <si>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</si>
  <si>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</si>
  <si>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</si>
  <si>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</si>
  <si>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</si>
  <si>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</si>
  <si>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</si>
  <si>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</si>
  <si>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</si>
  <si>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</si>
  <si>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</si>
  <si>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</si>
  <si>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</si>
  <si>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</si>
  <si>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</si>
  <si>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</si>
  <si>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</si>
  <si>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</si>
  <si>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</si>
  <si>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</si>
  <si>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</si>
  <si>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</si>
  <si>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</si>
  <si>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</si>
  <si>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</si>
  <si>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</si>
  <si>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</si>
  <si>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</si>
  <si>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</si>
  <si>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</si>
  <si>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</si>
  <si>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</si>
  <si>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</si>
  <si>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</si>
  <si>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</si>
  <si>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</si>
  <si>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</si>
  <si>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</si>
  <si>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</si>
  <si>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</si>
  <si>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</si>
  <si>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</si>
  <si>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</si>
  <si>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</si>
  <si>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</si>
  <si>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</si>
  <si>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</si>
  <si>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</si>
  <si>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</si>
  <si>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</si>
  <si>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</si>
  <si>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</si>
  <si>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</si>
  <si>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</si>
  <si>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</si>
  <si>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</si>
  <si>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</si>
  <si>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</si>
  <si>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</si>
  <si>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</si>
  <si>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</si>
  <si>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</si>
  <si>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</si>
  <si>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</si>
  <si>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</si>
  <si>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</si>
  <si>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</si>
  <si>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</si>
  <si>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</si>
  <si>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</si>
  <si>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</si>
  <si>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</si>
  <si>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</si>
  <si>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</si>
  <si>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</si>
  <si>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</si>
  <si>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</si>
  <si>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</si>
  <si>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</si>
  <si>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</si>
  <si>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</si>
  <si>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</si>
  <si>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</si>
  <si>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</si>
  <si>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</si>
  <si>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</si>
  <si>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</si>
  <si>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</si>
  <si>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</si>
  <si>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</si>
  <si>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</si>
  <si>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</si>
  <si>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</si>
  <si>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</si>
  <si>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</si>
  <si>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</si>
  <si>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</si>
  <si>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</si>
  <si>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</si>
  <si>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</si>
  <si>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</si>
  <si>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</si>
  <si>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</si>
  <si>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</si>
  <si>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</si>
  <si>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</si>
  <si>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</si>
  <si>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</si>
  <si>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</si>
  <si>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</si>
  <si>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</si>
  <si>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</si>
  <si>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</si>
  <si>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</si>
  <si>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</si>
  <si>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</si>
  <si>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</si>
  <si>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</si>
  <si>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</si>
  <si>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</si>
  <si>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</si>
  <si>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</si>
  <si>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</si>
  <si>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</si>
  <si>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</si>
  <si>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</si>
  <si>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</si>
  <si>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</si>
  <si>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</si>
  <si>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</si>
  <si>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</si>
  <si>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</si>
  <si>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</si>
  <si>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</si>
  <si>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</si>
  <si>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</si>
  <si>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</si>
  <si>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</si>
  <si>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</si>
  <si>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</si>
  <si>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</si>
  <si>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</si>
  <si>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</si>
  <si>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</si>
  <si>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</si>
  <si>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</si>
  <si>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</si>
  <si>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</si>
  <si>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</si>
  <si>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</si>
  <si>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</si>
  <si>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</si>
  <si>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</si>
  <si>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</si>
  <si>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</si>
  <si>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</si>
  <si>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</si>
  <si>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</si>
  <si>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</si>
  <si>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</si>
  <si>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</si>
  <si>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</si>
  <si>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</si>
  <si>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</si>
  <si>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</si>
  <si>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</si>
  <si>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</si>
  <si>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</si>
  <si>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</si>
  <si>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</si>
  <si>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</si>
  <si>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</si>
  <si>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</si>
  <si>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</si>
  <si>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</si>
  <si>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</si>
  <si>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</si>
  <si>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</si>
  <si>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</si>
  <si>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</si>
  <si>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</si>
  <si>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</si>
  <si>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</si>
  <si>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</si>
  <si>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</si>
  <si>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</si>
  <si>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</si>
  <si>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</si>
  <si>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</si>
  <si>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</si>
  <si>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</si>
  <si>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</si>
  <si>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</si>
  <si>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</si>
  <si>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</si>
  <si>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</si>
  <si>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</si>
  <si>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</si>
  <si>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</si>
  <si>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</si>
  <si>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</si>
  <si>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</si>
  <si>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</si>
  <si>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</si>
  <si>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</si>
  <si>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</si>
  <si>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</si>
  <si>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</si>
  <si>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</si>
  <si>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</si>
  <si>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</si>
  <si>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</si>
  <si>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</si>
  <si>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</si>
  <si>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</si>
  <si>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</si>
  <si>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</si>
  <si>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</si>
  <si>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</si>
  <si>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</si>
  <si>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</si>
  <si>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</si>
  <si>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</si>
  <si>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</si>
  <si>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</si>
  <si>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</si>
  <si>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</si>
  <si>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</si>
  <si>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</si>
  <si>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</si>
  <si>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</si>
  <si>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</si>
  <si>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</si>
  <si>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</si>
  <si>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</si>
  <si>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</si>
  <si>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</si>
  <si>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</si>
  <si>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</si>
  <si>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</si>
  <si>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</si>
  <si>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</si>
  <si>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</si>
  <si>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</si>
  <si>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</si>
  <si>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</si>
  <si>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</si>
  <si>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</si>
  <si>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</si>
  <si>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</si>
  <si>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</si>
  <si>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</si>
  <si>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</si>
  <si>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</si>
  <si>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</si>
  <si>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</si>
  <si>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</si>
  <si>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</si>
  <si>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</si>
  <si>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</si>
  <si>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</si>
  <si>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</si>
  <si>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</si>
  <si>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</si>
  <si>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</si>
  <si>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</si>
  <si>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</si>
  <si>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</si>
  <si>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</si>
  <si>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</si>
  <si>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</si>
  <si>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</si>
  <si>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</si>
  <si>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</si>
  <si>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</si>
  <si>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</si>
  <si>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</si>
  <si>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</si>
  <si>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</si>
  <si>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</si>
  <si>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</si>
  <si>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</si>
  <si>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</si>
  <si>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</si>
  <si>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</si>
  <si>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</si>
  <si>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</si>
  <si>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</si>
  <si>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</si>
  <si>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</si>
  <si>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</si>
  <si>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</si>
  <si>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</si>
  <si>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</si>
  <si>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</si>
  <si>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</si>
  <si>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</si>
  <si>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</si>
  <si>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</si>
  <si>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</si>
  <si>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</si>
  <si>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</si>
  <si>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</si>
  <si>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</si>
  <si>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</si>
  <si>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</si>
  <si>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</si>
  <si>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</si>
  <si>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</si>
  <si>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</si>
  <si>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</si>
  <si>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</si>
  <si>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</si>
  <si>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</si>
  <si>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</si>
  <si>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</si>
  <si>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</si>
  <si>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</si>
  <si>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</si>
  <si>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</si>
  <si>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</si>
  <si>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</si>
  <si>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</si>
  <si>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</si>
  <si>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</si>
  <si>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</si>
  <si>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</si>
  <si>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</si>
  <si>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</si>
  <si>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</si>
  <si>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</si>
  <si>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</si>
  <si>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</si>
  <si>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</si>
  <si>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</si>
  <si>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</si>
  <si>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</si>
  <si>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</si>
  <si>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</si>
  <si>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</si>
  <si>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</si>
  <si>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</si>
  <si>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</si>
  <si>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</si>
  <si>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</si>
  <si>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</si>
  <si>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</si>
  <si>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</si>
  <si>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</si>
  <si>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</si>
  <si>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</si>
  <si>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</si>
  <si>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</si>
  <si>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</si>
  <si>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</si>
  <si>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</si>
  <si>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</si>
  <si>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</si>
  <si>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</si>
  <si>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</si>
  <si>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</si>
  <si>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</si>
  <si>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</si>
  <si>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</si>
  <si>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</si>
  <si>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</si>
  <si>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</si>
  <si>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</si>
  <si>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</si>
  <si>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</si>
  <si>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</si>
  <si>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</si>
  <si>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</si>
  <si>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</si>
  <si>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</si>
  <si>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</si>
  <si>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</si>
  <si>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</si>
  <si>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</si>
  <si>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</si>
  <si>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</si>
  <si>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</si>
  <si>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</si>
  <si>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</si>
  <si>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</si>
  <si>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</si>
  <si>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</si>
  <si>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</si>
  <si>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</si>
  <si>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</si>
  <si>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</si>
  <si>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</si>
  <si>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</si>
  <si>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</si>
  <si>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</si>
  <si>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</si>
  <si>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</si>
  <si>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</si>
  <si>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</si>
  <si>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</si>
  <si>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</si>
  <si>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</si>
  <si>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</si>
  <si>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</si>
  <si>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</si>
  <si>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</si>
  <si>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</si>
  <si>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</si>
  <si>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</si>
  <si>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</si>
  <si>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</si>
  <si>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</si>
  <si>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</si>
  <si>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</si>
  <si>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</si>
  <si>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</si>
  <si>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</si>
  <si>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</si>
  <si>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</si>
  <si>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</si>
  <si>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</si>
  <si>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</si>
  <si>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</si>
  <si>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</si>
  <si>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</si>
  <si>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</si>
  <si>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</si>
  <si>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</si>
  <si>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</si>
  <si>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</si>
  <si>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</si>
  <si>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</si>
  <si>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</si>
  <si>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</si>
  <si>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</si>
  <si>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</si>
  <si>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</si>
  <si>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</si>
  <si>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</si>
  <si>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</si>
  <si>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</si>
  <si>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</si>
  <si>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</si>
  <si>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</si>
  <si>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</si>
  <si>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</si>
  <si>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</si>
  <si>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</si>
  <si>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</si>
  <si>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</si>
  <si>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</si>
  <si>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</si>
  <si>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</si>
  <si>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</si>
  <si>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</si>
  <si>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</si>
  <si>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</si>
  <si>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</si>
  <si>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</si>
  <si>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</si>
  <si>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</si>
  <si>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</si>
  <si>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</si>
  <si>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</si>
  <si>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</si>
  <si>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</si>
  <si>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</si>
  <si>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</si>
  <si>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</si>
  <si>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</si>
  <si>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</si>
  <si>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</si>
  <si>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</si>
  <si>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</si>
  <si>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</si>
  <si>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</si>
  <si>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</si>
  <si>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</si>
  <si>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</si>
  <si>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</si>
  <si>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</si>
  <si>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</si>
  <si>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</si>
  <si>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</si>
  <si>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</si>
  <si>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</si>
  <si>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</si>
  <si>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</si>
  <si>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</si>
  <si>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</si>
  <si>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</si>
  <si>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</si>
  <si>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</si>
  <si>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</si>
  <si>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</si>
  <si>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</si>
  <si>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</si>
  <si>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</si>
  <si>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</si>
  <si>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</si>
  <si>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</si>
  <si>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</si>
  <si>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</si>
  <si>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</si>
  <si>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</si>
  <si>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</si>
  <si>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</si>
  <si>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</si>
  <si>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</si>
  <si>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</si>
  <si>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</si>
  <si>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</si>
  <si>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</si>
  <si>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</si>
  <si>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</si>
  <si>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</si>
  <si>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</si>
  <si>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</si>
  <si>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</si>
  <si>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</si>
  <si>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</si>
  <si>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</si>
  <si>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</si>
  <si>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</si>
  <si>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</si>
  <si>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</si>
  <si>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</si>
  <si>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</si>
  <si>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</si>
  <si>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</si>
  <si>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</si>
  <si>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</si>
  <si>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</si>
  <si>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</si>
  <si>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</si>
  <si>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</si>
  <si>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</si>
  <si>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</si>
  <si>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</si>
  <si>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</si>
  <si>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</si>
  <si>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</si>
  <si>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</si>
  <si>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</si>
  <si>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</si>
  <si>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</si>
  <si>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</si>
  <si>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</si>
  <si>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</si>
  <si>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</si>
  <si>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</si>
  <si>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</si>
  <si>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</si>
  <si>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</si>
  <si>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</si>
  <si>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</si>
  <si>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</si>
  <si>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</si>
  <si>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</si>
  <si>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</si>
  <si>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</si>
  <si>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</si>
  <si>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</si>
  <si>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</si>
  <si>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</si>
  <si>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</si>
  <si>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</si>
  <si>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</si>
  <si>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</si>
  <si>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</si>
  <si>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</si>
  <si>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</si>
  <si>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</si>
  <si>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</si>
  <si>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</si>
  <si>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</si>
  <si>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</si>
  <si>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</si>
  <si>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</si>
  <si>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</si>
  <si>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</si>
  <si>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</si>
  <si>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</si>
  <si>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</si>
  <si>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</si>
  <si>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</si>
  <si>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</si>
  <si>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</si>
  <si>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</si>
  <si>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</si>
  <si>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</si>
  <si>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</si>
  <si>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</si>
  <si>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</si>
  <si>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</si>
  <si>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</si>
  <si>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</si>
  <si>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</si>
  <si>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</si>
  <si>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</si>
  <si>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</si>
  <si>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</si>
  <si>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</si>
  <si>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</si>
  <si>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</si>
  <si>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</si>
  <si>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</si>
  <si>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</si>
  <si>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</si>
  <si>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</si>
  <si>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</si>
  <si>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</si>
  <si>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</si>
  <si>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</si>
  <si>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</si>
  <si>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</si>
  <si>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</si>
  <si>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</si>
  <si>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</si>
  <si>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</si>
  <si>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</si>
  <si>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</si>
  <si>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</si>
  <si>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</si>
  <si>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</si>
  <si>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</si>
  <si>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</si>
  <si>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</si>
  <si>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</si>
  <si>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</si>
  <si>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</si>
  <si>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</si>
  <si>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</si>
  <si>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</si>
  <si>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</si>
  <si>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</si>
  <si>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</si>
  <si>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</si>
  <si>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</si>
  <si>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</si>
  <si>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</si>
  <si>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</si>
  <si>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</si>
  <si>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</si>
  <si>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</si>
  <si>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</si>
  <si>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</si>
  <si>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</si>
  <si>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</si>
  <si>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</si>
  <si>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</si>
  <si>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</si>
  <si>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</si>
  <si>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</si>
  <si>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</si>
  <si>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</si>
  <si>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</si>
  <si>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</si>
  <si>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</si>
  <si>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</si>
  <si>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</si>
  <si>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</si>
  <si>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</si>
  <si>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</si>
  <si>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</si>
  <si>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</si>
  <si>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</si>
  <si>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</si>
  <si>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</si>
  <si>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</si>
  <si>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</si>
  <si>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</si>
  <si>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</si>
  <si>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</si>
  <si>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</si>
  <si>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</si>
  <si>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</si>
  <si>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</si>
  <si>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</si>
  <si>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</si>
  <si>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</si>
  <si>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</si>
  <si>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</si>
  <si>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</si>
  <si>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</si>
  <si>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</si>
  <si>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</si>
  <si>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</si>
  <si>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</si>
  <si>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</si>
  <si>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</si>
  <si>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</si>
  <si>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</si>
  <si>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</si>
  <si>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</si>
  <si>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</si>
  <si>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</si>
  <si>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</si>
  <si>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</si>
  <si>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</si>
  <si>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</si>
  <si>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</si>
  <si>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</si>
  <si>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</si>
  <si>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</si>
  <si>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</si>
  <si>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</si>
  <si>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</si>
  <si>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</si>
  <si>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</si>
  <si>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</si>
  <si>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</si>
  <si>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</si>
  <si>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</si>
  <si>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</si>
  <si>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</si>
  <si>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</si>
  <si>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</si>
  <si>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</si>
  <si>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</si>
  <si>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</si>
  <si>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</si>
  <si>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</si>
  <si>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</si>
  <si>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</si>
  <si>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</si>
  <si>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</si>
  <si>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</si>
  <si>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</si>
  <si>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</si>
  <si>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</si>
  <si>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</si>
  <si>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</si>
  <si>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</si>
  <si>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</si>
  <si>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</si>
  <si>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</si>
  <si>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</si>
  <si>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</si>
  <si>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</si>
  <si>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</si>
  <si>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</si>
  <si>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</si>
  <si>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</si>
  <si>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</si>
  <si>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</si>
  <si>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</si>
  <si>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</si>
  <si>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</si>
  <si>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</si>
  <si>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</si>
  <si>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</si>
  <si>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</si>
  <si>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</si>
  <si>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</si>
  <si>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</si>
  <si>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</si>
  <si>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</si>
  <si>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</si>
  <si>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</si>
  <si>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</si>
  <si>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</si>
  <si>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</si>
  <si>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</si>
  <si>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</si>
  <si>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</si>
  <si>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</si>
  <si>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</si>
  <si>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</si>
  <si>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</si>
  <si>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</si>
  <si>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</si>
  <si>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</si>
  <si>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</si>
  <si>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</si>
  <si>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</si>
  <si>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</si>
  <si>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</si>
  <si>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</si>
  <si>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</si>
  <si>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</si>
  <si>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</si>
  <si>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</si>
  <si>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</si>
  <si>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</si>
  <si>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</si>
  <si>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</si>
  <si>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</si>
  <si>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</si>
  <si>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</si>
  <si>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</si>
  <si>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</si>
  <si>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</si>
  <si>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</si>
  <si>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</si>
  <si>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</si>
  <si>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</si>
  <si>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</si>
  <si>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</si>
  <si>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</si>
  <si>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</si>
  <si>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</si>
  <si>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</si>
  <si>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</si>
  <si>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</si>
  <si>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</si>
  <si>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</si>
  <si>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</si>
  <si>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</si>
  <si>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</si>
  <si>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</si>
  <si>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</si>
  <si>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</si>
  <si>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</si>
  <si>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</si>
  <si>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</si>
  <si>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</si>
  <si>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</si>
  <si>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</si>
  <si>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</si>
  <si>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</si>
  <si>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</si>
  <si>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</si>
  <si>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</si>
  <si>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</si>
  <si>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</si>
  <si>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</si>
  <si>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</si>
  <si>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</si>
  <si>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</si>
  <si>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</si>
  <si>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</si>
  <si>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</si>
  <si>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</si>
  <si>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</si>
  <si>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</si>
  <si>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</si>
  <si>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</si>
  <si>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</si>
  <si>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</si>
  <si>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</si>
  <si>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</si>
  <si>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</si>
  <si>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</si>
  <si>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</si>
  <si>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</si>
  <si>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</si>
  <si>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</si>
  <si>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</si>
  <si>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</si>
  <si>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</si>
  <si>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</si>
  <si>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</si>
  <si>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</si>
  <si>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</si>
  <si>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</si>
  <si>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</si>
  <si>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</si>
  <si>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</si>
  <si>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</si>
  <si>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</si>
  <si>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</si>
  <si>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</si>
  <si>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</si>
  <si>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</si>
  <si>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</si>
  <si>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</si>
  <si>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</si>
  <si>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</si>
  <si>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</si>
  <si>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</si>
  <si>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</si>
  <si>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</si>
  <si>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</si>
  <si>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</si>
  <si>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</si>
  <si>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</si>
  <si>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</si>
  <si>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</si>
  <si>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</si>
  <si>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</si>
  <si>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</si>
  <si>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</si>
  <si>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</si>
  <si>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</si>
  <si>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</si>
  <si>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</si>
  <si>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</si>
  <si>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</si>
  <si>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</si>
  <si>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</si>
  <si>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</si>
  <si>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</si>
  <si>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</si>
  <si>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</si>
  <si>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</si>
  <si>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</si>
  <si>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</si>
  <si>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</si>
  <si>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</si>
  <si>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</si>
  <si>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</si>
  <si>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</si>
  <si>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</si>
  <si>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</si>
  <si>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</si>
  <si>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</si>
  <si>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</si>
  <si>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</si>
  <si>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</si>
  <si>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</si>
  <si>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</si>
  <si>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</si>
  <si>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</si>
  <si>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</si>
  <si>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</si>
  <si>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</si>
  <si>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</si>
  <si>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</si>
  <si>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</si>
  <si>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</si>
  <si>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</si>
  <si>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</si>
  <si>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</si>
  <si>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</si>
  <si>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</si>
  <si>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</si>
  <si>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</si>
  <si>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</si>
  <si>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</si>
  <si>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</si>
  <si>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</si>
  <si>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</si>
  <si>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</si>
  <si>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</si>
  <si>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</si>
  <si>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</si>
  <si>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</si>
  <si>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</si>
  <si>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</si>
  <si>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</si>
  <si>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</si>
  <si>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</si>
  <si>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</si>
  <si>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</si>
  <si>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</si>
  <si>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</si>
  <si>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</si>
  <si>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</si>
  <si>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</si>
  <si>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</si>
  <si>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</si>
  <si>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</si>
  <si>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</si>
  <si>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</si>
  <si>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</si>
  <si>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</si>
  <si>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</si>
  <si>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</si>
  <si>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</si>
  <si>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</si>
  <si>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</si>
  <si>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</si>
  <si>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</si>
  <si>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</si>
  <si>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</si>
  <si>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</si>
  <si>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</si>
  <si>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</si>
  <si>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</si>
  <si>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</si>
  <si>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</si>
  <si>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</si>
  <si>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</si>
  <si>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</si>
  <si>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</si>
  <si>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</si>
  <si>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</si>
  <si>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</si>
  <si>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</si>
  <si>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</si>
  <si>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</si>
  <si>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</si>
  <si>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</si>
  <si>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</si>
  <si>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</si>
  <si>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</si>
  <si>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</si>
  <si>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</si>
  <si>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</si>
  <si>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</si>
  <si>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</si>
  <si>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</si>
  <si>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</si>
  <si>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</si>
  <si>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</si>
  <si>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</si>
  <si>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</si>
  <si>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</si>
  <si>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</si>
  <si>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</si>
  <si>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</si>
  <si>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</si>
  <si>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</si>
  <si>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</si>
  <si>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</si>
  <si>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</si>
  <si>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</si>
  <si>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</si>
  <si>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</si>
  <si>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</si>
  <si>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</si>
  <si>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</si>
  <si>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</si>
  <si>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</si>
  <si>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</si>
  <si>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</si>
  <si>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</si>
  <si>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</si>
  <si>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</si>
  <si>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</si>
  <si>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</si>
  <si>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</si>
  <si>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</si>
  <si>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</si>
  <si>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</si>
  <si>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</si>
  <si>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</si>
  <si>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</si>
  <si>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</si>
  <si>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</si>
  <si>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</si>
  <si>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</si>
  <si>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</si>
  <si>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</si>
  <si>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</si>
  <si>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</si>
  <si>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</si>
  <si>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</si>
  <si>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</si>
  <si>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</si>
  <si>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</si>
  <si>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</si>
  <si>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</si>
  <si>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</si>
  <si>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</si>
  <si>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</si>
  <si>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</si>
  <si>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</si>
  <si>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</si>
  <si>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</si>
  <si>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</si>
  <si>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</si>
  <si>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</si>
  <si>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</si>
  <si>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</si>
  <si>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</si>
  <si>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</si>
  <si>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</si>
  <si>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</si>
  <si>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</si>
  <si>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</si>
  <si>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</si>
  <si>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</si>
  <si>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</si>
  <si>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</si>
  <si>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</si>
  <si>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</si>
  <si>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</si>
  <si>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</si>
  <si>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</si>
  <si>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</si>
  <si>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</si>
  <si>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</si>
  <si>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</si>
  <si>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</si>
  <si>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</si>
  <si>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</si>
  <si>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</si>
  <si>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</si>
  <si>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</si>
  <si>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</si>
  <si>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</si>
  <si>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</si>
  <si>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</si>
  <si>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</si>
  <si>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</si>
  <si>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</si>
  <si>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</si>
  <si>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</si>
  <si>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</si>
  <si>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</si>
  <si>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</si>
  <si>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</si>
  <si>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</si>
  <si>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</si>
  <si>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</si>
  <si>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</si>
  <si>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</si>
  <si>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</si>
  <si>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</si>
  <si>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</si>
  <si>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</si>
  <si>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</si>
  <si>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</si>
  <si>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</si>
  <si>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</si>
  <si>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</si>
  <si>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</si>
  <si>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</si>
  <si>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</si>
  <si>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</si>
  <si>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</si>
  <si>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</si>
  <si>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</si>
  <si>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</si>
  <si>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</si>
  <si>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</si>
  <si>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</si>
  <si>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</si>
  <si>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</si>
  <si>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</si>
  <si>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</si>
  <si>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</si>
  <si>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</si>
  <si>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</si>
  <si>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</si>
  <si>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</si>
  <si>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</si>
  <si>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</si>
  <si>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</si>
  <si>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</si>
  <si>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</si>
  <si>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</si>
  <si>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</si>
  <si>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</si>
  <si>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</si>
  <si>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</si>
  <si>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</si>
  <si>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</si>
  <si>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</si>
  <si>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</si>
  <si>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</si>
  <si>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</si>
  <si>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</si>
  <si>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</si>
  <si>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</si>
  <si>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</si>
  <si>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</si>
  <si>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</si>
  <si>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</si>
  <si>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</si>
  <si>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</si>
  <si>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</si>
  <si>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</si>
  <si>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</si>
  <si>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</si>
  <si>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</si>
  <si>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</si>
  <si>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</si>
  <si>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</si>
  <si>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</si>
  <si>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</si>
  <si>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</si>
  <si>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</si>
  <si>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</si>
  <si>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</si>
  <si>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</si>
  <si>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</si>
  <si>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</si>
  <si>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</si>
  <si>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</si>
  <si>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</si>
  <si>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</si>
  <si>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</si>
  <si>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</si>
  <si>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</si>
  <si>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</si>
  <si>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</si>
  <si>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</si>
  <si>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</si>
  <si>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</si>
  <si>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</si>
  <si>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</si>
  <si>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</si>
  <si>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</si>
  <si>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</si>
  <si>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</si>
  <si>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</si>
  <si>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</si>
  <si>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</si>
  <si>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</si>
  <si>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</si>
  <si>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</si>
  <si>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</si>
  <si>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</si>
  <si>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</si>
  <si>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</si>
  <si>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</si>
  <si>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</si>
  <si>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</si>
  <si>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</si>
  <si>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</si>
  <si>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</si>
  <si>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</si>
  <si>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</si>
  <si>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</si>
  <si>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</si>
  <si>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</si>
  <si>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</si>
  <si>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</si>
  <si>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</si>
  <si>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</si>
  <si>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</si>
  <si>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</si>
  <si>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</si>
  <si>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</si>
  <si>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</si>
  <si>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</si>
  <si>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</si>
  <si>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</si>
  <si>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</si>
  <si>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</si>
  <si>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</si>
  <si>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</si>
  <si>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</si>
  <si>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</si>
  <si>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</si>
  <si>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</si>
  <si>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</si>
  <si>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</si>
  <si>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</si>
  <si>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</si>
  <si>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</si>
  <si>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</si>
  <si>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</si>
  <si>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</si>
  <si>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</si>
  <si>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</si>
  <si>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</si>
  <si>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</si>
  <si>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</si>
  <si>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</si>
  <si>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</si>
  <si>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</si>
  <si>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</si>
  <si>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</si>
  <si>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</si>
  <si>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</si>
  <si>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</si>
  <si>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</si>
  <si>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</si>
  <si>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</si>
  <si>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</si>
  <si>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</si>
  <si>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</si>
  <si>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</si>
  <si>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</si>
  <si>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</si>
  <si>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</si>
  <si>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</si>
  <si>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</si>
  <si>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</si>
  <si>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</si>
  <si>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</si>
  <si>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</si>
  <si>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</si>
  <si>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</si>
  <si>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</si>
  <si>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</si>
  <si>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</si>
  <si>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</si>
  <si>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</si>
  <si>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</si>
  <si>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</si>
  <si>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</si>
  <si>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</si>
  <si>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</si>
  <si>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</si>
  <si>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</si>
  <si>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</si>
  <si>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</si>
  <si>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</si>
  <si>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</si>
  <si>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</si>
  <si>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</si>
  <si>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</si>
  <si>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</si>
  <si>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</si>
  <si>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</si>
  <si>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</si>
  <si>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</si>
  <si>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</si>
  <si>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</si>
  <si>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</si>
  <si>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</si>
  <si>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</si>
  <si>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</si>
  <si>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</si>
  <si>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</si>
  <si>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</si>
  <si>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</si>
  <si>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</si>
  <si>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</si>
  <si>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</si>
  <si>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</si>
  <si>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</si>
  <si>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</si>
  <si>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</si>
  <si>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</si>
  <si>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</si>
  <si>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</si>
  <si>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</si>
  <si>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</si>
  <si>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</si>
  <si>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</si>
  <si>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</si>
  <si>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</si>
  <si>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</si>
  <si>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</si>
  <si>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</si>
  <si>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</si>
  <si>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</si>
  <si>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</si>
  <si>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</si>
  <si>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</si>
  <si>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</si>
  <si>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</si>
  <si>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</si>
  <si>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</si>
  <si>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</si>
  <si>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</si>
  <si>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</si>
  <si>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</si>
  <si>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</si>
  <si>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</si>
  <si>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</si>
  <si>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</si>
  <si>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</si>
  <si>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</si>
  <si>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</si>
  <si>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</si>
  <si>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</si>
  <si>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</si>
  <si>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</si>
  <si>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</si>
  <si>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</si>
  <si>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</si>
  <si>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</si>
  <si>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</si>
  <si>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</si>
  <si>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</si>
  <si>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</si>
  <si>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</si>
  <si>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</si>
  <si>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</si>
  <si>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</si>
  <si>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</si>
  <si>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</si>
  <si>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</si>
  <si>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</si>
  <si>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</si>
  <si>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</si>
  <si>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</si>
  <si>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</si>
  <si>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</si>
  <si>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</si>
  <si>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</si>
  <si>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</si>
  <si>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</si>
  <si>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</si>
  <si>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</si>
  <si>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</si>
  <si>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</si>
  <si>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</si>
  <si>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</si>
  <si>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</si>
  <si>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</si>
  <si>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</si>
  <si>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</si>
  <si>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</si>
  <si>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</si>
  <si>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</si>
  <si>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</si>
  <si>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</si>
  <si>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</si>
  <si>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</si>
  <si>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</si>
  <si>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</si>
  <si>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</si>
  <si>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</si>
  <si>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</si>
  <si>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</si>
  <si>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</si>
  <si>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</si>
  <si>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</si>
  <si>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</si>
  <si>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</si>
  <si>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</si>
  <si>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</si>
  <si>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</si>
  <si>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</si>
  <si>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</si>
  <si>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</si>
  <si>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</si>
  <si>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</si>
  <si>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</si>
  <si>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</si>
  <si>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</si>
  <si>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</si>
  <si>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</si>
  <si>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</si>
  <si>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</si>
  <si>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</si>
  <si>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</si>
  <si>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</si>
  <si>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</si>
  <si>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</si>
  <si>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</si>
  <si>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</si>
  <si>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</si>
  <si>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</si>
  <si>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</si>
  <si>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</si>
  <si>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</si>
  <si>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</si>
  <si>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</si>
  <si>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</si>
  <si>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</si>
  <si>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</si>
  <si>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</si>
  <si>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</si>
  <si>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</si>
  <si>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</si>
  <si>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</si>
  <si>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</si>
  <si>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</si>
  <si>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</si>
  <si>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</si>
  <si>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</si>
  <si>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</si>
  <si>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</si>
  <si>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</si>
  <si>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</si>
  <si>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</si>
  <si>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</si>
  <si>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</si>
  <si>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</si>
  <si>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</si>
  <si>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</si>
  <si>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</si>
  <si>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</si>
  <si>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</si>
  <si>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</si>
  <si>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</si>
  <si>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</si>
  <si>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</si>
  <si>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</si>
  <si>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</si>
  <si>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</si>
  <si>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</si>
  <si>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</si>
  <si>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</si>
  <si>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</si>
  <si>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</si>
  <si>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</si>
  <si>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</si>
  <si>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</si>
  <si>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</si>
  <si>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</si>
  <si>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</si>
  <si>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</si>
  <si>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</si>
  <si>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</si>
  <si>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</si>
  <si>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</si>
  <si>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</si>
  <si>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</si>
  <si>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</si>
  <si>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</si>
  <si>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</si>
  <si>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</si>
  <si>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</si>
  <si>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</si>
  <si>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</si>
  <si>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</si>
  <si>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</si>
  <si>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</si>
  <si>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</si>
  <si>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</si>
  <si>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</si>
  <si>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</si>
  <si>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</si>
  <si>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</si>
  <si>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</si>
  <si>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</si>
  <si>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</si>
  <si>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</si>
  <si>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</si>
  <si>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</si>
  <si>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</si>
  <si>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</si>
  <si>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</si>
  <si>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</si>
  <si>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</si>
  <si>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</si>
  <si>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</si>
  <si>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</si>
  <si>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</si>
  <si>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</si>
  <si>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</si>
  <si>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</si>
  <si>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</si>
  <si>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</si>
  <si>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</si>
  <si>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</si>
  <si>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</si>
  <si>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</si>
  <si>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</si>
  <si>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</si>
  <si>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</si>
  <si>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</si>
  <si>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</si>
  <si>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</si>
  <si>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</si>
  <si>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</si>
  <si>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</si>
  <si>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</si>
  <si>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</si>
  <si>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</si>
  <si>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</si>
  <si>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</si>
  <si>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</si>
  <si>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</si>
  <si>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</si>
  <si>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</si>
  <si>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</si>
  <si>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</si>
  <si>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</si>
  <si>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</si>
  <si>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</si>
  <si>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</si>
  <si>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</si>
  <si>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</si>
  <si>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</si>
  <si>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</si>
  <si>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</si>
  <si>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</si>
  <si>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</si>
  <si>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</si>
  <si>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</si>
  <si>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</si>
  <si>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</si>
  <si>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</si>
  <si>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</si>
  <si>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</si>
  <si>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</si>
  <si>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</si>
  <si>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</si>
  <si>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</si>
  <si>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</si>
  <si>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</si>
  <si>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</si>
  <si>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</si>
  <si>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</si>
  <si>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</si>
  <si>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</si>
  <si>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</si>
  <si>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</si>
  <si>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</si>
  <si>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</si>
  <si>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</si>
  <si>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</si>
  <si>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</si>
  <si>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</si>
  <si>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</si>
  <si>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</si>
  <si>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</si>
  <si>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</si>
  <si>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</si>
  <si>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</si>
  <si>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</si>
  <si>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</si>
  <si>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</si>
  <si>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</si>
  <si>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</si>
  <si>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</si>
  <si>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</si>
  <si>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</si>
  <si>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</si>
  <si>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</si>
  <si>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</si>
  <si>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</si>
  <si>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</si>
  <si>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</si>
  <si>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</si>
  <si>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</si>
  <si>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</si>
  <si>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</si>
  <si>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</si>
  <si>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</si>
  <si>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</si>
  <si>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</si>
  <si>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</si>
  <si>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</si>
  <si>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</si>
  <si>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</si>
  <si>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</si>
  <si>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</si>
  <si>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</si>
  <si>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</si>
  <si>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</si>
  <si>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</si>
  <si>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</si>
  <si>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</si>
  <si>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</si>
  <si>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</si>
  <si>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</si>
  <si>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</si>
  <si>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</si>
  <si>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</si>
  <si>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</si>
  <si>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</si>
  <si>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</si>
  <si>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</si>
  <si>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</si>
  <si>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</si>
  <si>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</si>
  <si>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</si>
  <si>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</si>
  <si>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</si>
  <si>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</si>
  <si>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</si>
  <si>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</si>
  <si>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</si>
  <si>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</si>
  <si>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</si>
  <si>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</si>
  <si>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</si>
  <si>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</si>
  <si>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</si>
  <si>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</si>
  <si>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</si>
  <si>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</si>
  <si>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</si>
  <si>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</si>
  <si>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</si>
  <si>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</si>
  <si>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</si>
  <si>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</si>
  <si>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</si>
  <si>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</si>
  <si>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</si>
  <si>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</si>
  <si>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</si>
  <si>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</si>
  <si>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</si>
  <si>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</si>
  <si>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</si>
  <si>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</si>
  <si>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</si>
  <si>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</si>
  <si>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</si>
  <si>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</si>
  <si>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</si>
  <si>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</si>
  <si>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</si>
  <si>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</si>
  <si>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</si>
  <si>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</si>
  <si>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</si>
  <si>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</si>
  <si>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</si>
  <si>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</si>
  <si>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</si>
  <si>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</si>
  <si>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</si>
  <si>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</si>
  <si>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</si>
  <si>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</si>
  <si>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</si>
  <si>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</si>
  <si>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</si>
  <si>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</si>
  <si>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</si>
  <si>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</si>
  <si>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</si>
  <si>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</si>
  <si>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</si>
  <si>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</si>
  <si>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</si>
  <si>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</si>
  <si>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</si>
  <si>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</si>
  <si>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</si>
  <si>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</si>
  <si>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</si>
  <si>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</si>
  <si>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</si>
  <si>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</si>
  <si>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</si>
  <si>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</si>
  <si>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</si>
  <si>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</si>
  <si>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</si>
  <si>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</si>
  <si>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</si>
  <si>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</si>
  <si>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</si>
  <si>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</si>
  <si>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</si>
  <si>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</si>
  <si>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</si>
  <si>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</si>
  <si>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</si>
  <si>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</si>
  <si>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</si>
  <si>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</si>
  <si>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</si>
  <si>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</si>
  <si>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</si>
  <si>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</si>
  <si>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</si>
  <si>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</si>
  <si>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</si>
  <si>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</si>
  <si>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</si>
  <si>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</si>
  <si>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</si>
  <si>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</si>
  <si>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</si>
  <si>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</si>
  <si>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</si>
  <si>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</si>
  <si>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</si>
  <si>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</si>
  <si>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</si>
  <si>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</si>
  <si>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</si>
  <si>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</si>
  <si>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</si>
  <si>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</si>
  <si>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</si>
  <si>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</si>
  <si>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</si>
  <si>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</si>
  <si>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</si>
  <si>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</si>
  <si>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</si>
  <si>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</si>
  <si>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</si>
  <si>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</si>
  <si>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</si>
  <si>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</si>
  <si>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</si>
  <si>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</si>
  <si>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</si>
  <si>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</si>
  <si>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</si>
  <si>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</si>
  <si>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</si>
  <si>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</si>
  <si>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</si>
  <si>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</si>
  <si>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</si>
  <si>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</si>
  <si>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</si>
  <si>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</si>
  <si>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</si>
  <si>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</si>
  <si>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</si>
  <si>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</si>
  <si>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</si>
  <si>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</si>
  <si>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</si>
  <si>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</si>
  <si>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</si>
  <si>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</si>
  <si>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</si>
  <si>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</si>
  <si>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</si>
  <si>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</si>
  <si>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</si>
  <si>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</si>
  <si>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</si>
  <si>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</si>
  <si>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</si>
  <si>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</si>
  <si>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</si>
  <si>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</si>
  <si>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</si>
  <si>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</si>
  <si>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</si>
  <si>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</si>
  <si>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</si>
  <si>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</si>
  <si>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</si>
  <si>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</si>
  <si>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</si>
  <si>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</si>
  <si>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</si>
  <si>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</si>
  <si>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</si>
  <si>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</si>
  <si>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</si>
  <si>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</si>
  <si>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</si>
  <si>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</si>
  <si>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</si>
  <si>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</si>
  <si>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</si>
  <si>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</si>
  <si>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</si>
  <si>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</si>
  <si>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</si>
  <si>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</si>
  <si>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</si>
  <si>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</si>
  <si>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</si>
  <si>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</si>
  <si>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</si>
  <si>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</si>
  <si>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</si>
  <si>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</si>
  <si>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</si>
  <si>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</si>
  <si>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</si>
  <si>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</si>
  <si>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</si>
  <si>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</si>
  <si>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</si>
  <si>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</si>
  <si>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</si>
  <si>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</si>
  <si>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</si>
  <si>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</si>
  <si>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</si>
  <si>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</si>
  <si>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</si>
  <si>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</si>
  <si>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</si>
  <si>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</si>
  <si>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</si>
  <si>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</si>
  <si>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</si>
  <si>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</si>
  <si>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</si>
  <si>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</si>
  <si>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</si>
  <si>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</si>
  <si>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</si>
  <si>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</si>
  <si>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</si>
  <si>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</si>
  <si>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</si>
  <si>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</si>
  <si>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</si>
  <si>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</si>
  <si>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</si>
  <si>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</si>
  <si>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</si>
  <si>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</si>
  <si>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</si>
  <si>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</si>
  <si>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</si>
  <si>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</si>
  <si>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</si>
  <si>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</si>
  <si>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</si>
  <si>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</si>
  <si>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</si>
  <si>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</si>
  <si>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</si>
  <si>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</si>
  <si>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</si>
  <si>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</si>
  <si>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</si>
  <si>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</si>
  <si>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</si>
  <si>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</si>
  <si>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</si>
  <si>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</si>
  <si>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</si>
  <si>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</si>
  <si>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</si>
  <si>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</si>
  <si>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</si>
  <si>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</si>
  <si>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</si>
  <si>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</si>
  <si>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</si>
  <si>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</si>
  <si>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</si>
  <si>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</si>
  <si>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</si>
  <si>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</si>
  <si>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</si>
  <si>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</si>
  <si>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</si>
  <si>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</si>
  <si>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</si>
  <si>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</si>
  <si>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</si>
  <si>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</si>
  <si>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</si>
  <si>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</si>
  <si>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</si>
  <si>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</si>
  <si>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</si>
  <si>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</si>
  <si>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</si>
  <si>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</si>
  <si>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</si>
  <si>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</si>
  <si>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</si>
  <si>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</si>
  <si>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</si>
  <si>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</si>
  <si>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</si>
  <si>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</si>
  <si>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</si>
  <si>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</si>
  <si>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</si>
  <si>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</si>
  <si>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</si>
  <si>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</si>
  <si>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</si>
  <si>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</si>
  <si>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</si>
  <si>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</si>
  <si>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</si>
  <si>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</si>
  <si>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</si>
  <si>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</si>
  <si>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</si>
  <si>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</si>
  <si>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</si>
  <si>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</si>
  <si>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</si>
  <si>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</si>
  <si>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</si>
  <si>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</si>
  <si>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</si>
  <si>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</si>
  <si>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</si>
  <si>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</si>
  <si>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</si>
  <si>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</si>
  <si>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</si>
  <si>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</si>
  <si>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</si>
  <si>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</si>
  <si>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</si>
  <si>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</si>
  <si>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</si>
  <si>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</si>
  <si>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</si>
  <si>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</si>
  <si>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</si>
  <si>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</si>
  <si>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</si>
  <si>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</si>
  <si>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</si>
  <si>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</si>
  <si>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</si>
  <si>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</si>
  <si>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</si>
  <si>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</si>
  <si>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</si>
  <si>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</si>
  <si>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</si>
  <si>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</si>
  <si>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</si>
  <si>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</si>
  <si>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</si>
  <si>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</si>
  <si>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</si>
  <si>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</si>
  <si>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</si>
  <si>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</si>
  <si>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</si>
  <si>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</si>
  <si>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</si>
  <si>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</si>
  <si>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</si>
  <si>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</si>
  <si>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</si>
  <si>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</si>
  <si>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</si>
  <si>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</si>
  <si>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</si>
  <si>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</si>
  <si>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</si>
  <si>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</si>
  <si>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</si>
  <si>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</si>
  <si>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</si>
  <si>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</si>
  <si>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</si>
  <si>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</si>
  <si>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</si>
  <si>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</si>
  <si>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</si>
  <si>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</si>
  <si>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</si>
  <si>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</si>
  <si>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</si>
  <si>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</si>
  <si>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</si>
  <si>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</si>
  <si>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</si>
  <si>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</si>
  <si>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</si>
  <si>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</si>
  <si>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</si>
  <si>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</si>
  <si>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</si>
  <si>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</si>
  <si>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</si>
  <si>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</si>
  <si>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</si>
  <si>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</si>
  <si>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</si>
  <si>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</si>
  <si>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</si>
  <si>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</si>
  <si>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</si>
  <si>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</si>
  <si>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</si>
  <si>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</si>
  <si>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</si>
  <si>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</si>
  <si>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</si>
  <si>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</si>
  <si>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</si>
  <si>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</si>
  <si>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</si>
  <si>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</si>
  <si>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</si>
  <si>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</si>
  <si>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</si>
  <si>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</si>
  <si>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</si>
  <si>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</si>
  <si>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</si>
  <si>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</si>
  <si>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</si>
  <si>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</si>
  <si>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</si>
  <si>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</si>
  <si>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</si>
  <si>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</si>
  <si>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</si>
  <si>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</si>
  <si>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</si>
  <si>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</si>
  <si>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</si>
  <si>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</si>
  <si>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</si>
  <si>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</si>
  <si>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</si>
  <si>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</si>
  <si>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</si>
  <si>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</si>
  <si>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</si>
  <si>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</si>
  <si>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</si>
  <si>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</si>
  <si>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</si>
  <si>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</si>
  <si>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</si>
  <si>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</si>
  <si>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</si>
  <si>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</si>
  <si>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</si>
  <si>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</si>
  <si>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</si>
  <si>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</si>
  <si>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</si>
  <si>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</si>
  <si>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</si>
  <si>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</si>
  <si>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</si>
  <si>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</si>
  <si>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</si>
  <si>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</si>
  <si>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</si>
  <si>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</si>
  <si>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</si>
  <si>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</si>
  <si>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</si>
  <si>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</si>
  <si>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</si>
  <si>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</si>
  <si>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</si>
  <si>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</si>
  <si>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</si>
  <si>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</si>
  <si>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</si>
  <si>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</si>
  <si>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</si>
  <si>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</si>
  <si>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</si>
  <si>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</si>
  <si>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</si>
  <si>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</si>
  <si>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</si>
  <si>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</si>
  <si>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</si>
  <si>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</si>
  <si>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</si>
  <si>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</si>
  <si>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</si>
  <si>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</si>
  <si>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</si>
  <si>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</si>
  <si>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</si>
  <si>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</si>
  <si>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</si>
  <si>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</si>
  <si>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</si>
  <si>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</si>
  <si>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</si>
  <si>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</si>
  <si>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</si>
  <si>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</si>
  <si>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</si>
  <si>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</si>
  <si>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</si>
  <si>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</si>
  <si>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</si>
  <si>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</si>
  <si>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</si>
  <si>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</si>
  <si>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</si>
  <si>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</si>
  <si>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</si>
  <si>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</si>
  <si>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</si>
  <si>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</si>
  <si>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</si>
  <si>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</si>
  <si>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</si>
  <si>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</si>
  <si>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</si>
  <si>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</si>
  <si>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</si>
  <si>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</si>
  <si>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</si>
  <si>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</si>
  <si>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</si>
  <si>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</si>
  <si>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</si>
  <si>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</si>
  <si>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</si>
  <si>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</si>
  <si>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</si>
  <si>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</si>
  <si>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</si>
  <si>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</si>
  <si>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</si>
  <si>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</si>
  <si>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</si>
  <si>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</si>
  <si>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</si>
  <si>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</si>
  <si>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</si>
  <si>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</si>
  <si>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</si>
  <si>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</si>
  <si>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</si>
  <si>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</si>
  <si>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</si>
  <si>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</si>
  <si>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</si>
  <si>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</si>
  <si>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</si>
  <si>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</si>
  <si>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</si>
  <si>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</si>
  <si>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</si>
  <si>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</si>
  <si>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</si>
  <si>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</si>
  <si>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</si>
  <si>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</si>
  <si>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</si>
  <si>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</si>
  <si>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</si>
  <si>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</si>
  <si>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</si>
  <si>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</si>
  <si>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</si>
  <si>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</si>
  <si>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</si>
  <si>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</si>
  <si>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</si>
  <si>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</si>
  <si>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</si>
  <si>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</si>
  <si>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</si>
  <si>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</si>
  <si>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</si>
  <si>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</si>
  <si>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</si>
  <si>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</si>
  <si>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</si>
  <si>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</si>
  <si>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</si>
  <si>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</si>
  <si>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</si>
  <si>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</si>
  <si>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</si>
  <si>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</si>
  <si>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</si>
  <si>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</si>
  <si>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</si>
  <si>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</si>
  <si>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</si>
  <si>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</si>
  <si>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</si>
  <si>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</si>
  <si>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</si>
  <si>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</si>
  <si>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</si>
  <si>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</si>
  <si>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</si>
  <si>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</si>
  <si>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</si>
  <si>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</si>
  <si>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</si>
  <si>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</si>
  <si>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</si>
  <si>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</si>
  <si>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</si>
  <si>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</si>
  <si>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</si>
  <si>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</si>
  <si>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</si>
  <si>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</si>
  <si>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</si>
  <si>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</si>
  <si>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</si>
  <si>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</si>
  <si>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</si>
  <si>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</si>
  <si>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</si>
  <si>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</si>
  <si>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</si>
  <si>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</si>
  <si>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</si>
  <si>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</si>
  <si>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</si>
  <si>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</si>
  <si>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</si>
  <si>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</si>
  <si>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</si>
  <si>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</si>
  <si>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</si>
  <si>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</si>
  <si>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</si>
  <si>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</si>
  <si>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</si>
  <si>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</si>
  <si>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</si>
  <si>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</si>
  <si>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</si>
  <si>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</si>
  <si>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</si>
  <si>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</si>
  <si>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</si>
  <si>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</si>
  <si>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</si>
  <si>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</si>
  <si>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</si>
  <si>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</si>
  <si>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</si>
  <si>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</si>
  <si>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</si>
  <si>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</si>
  <si>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</si>
  <si>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</si>
  <si>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</si>
  <si>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</si>
  <si>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</si>
  <si>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</si>
  <si>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</si>
  <si>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</si>
  <si>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</si>
  <si>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</si>
  <si>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</si>
  <si>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</si>
  <si>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</si>
  <si>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</si>
  <si>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</si>
  <si>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</si>
  <si>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</si>
  <si>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</si>
  <si>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</si>
  <si>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</si>
  <si>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</si>
  <si>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</si>
  <si>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</si>
  <si>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</si>
  <si>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</si>
  <si>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</si>
  <si>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</si>
  <si>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</si>
  <si>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</si>
  <si>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</si>
  <si>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</si>
  <si>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</si>
  <si>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</si>
  <si>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</si>
  <si>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</si>
  <si>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</si>
  <si>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</si>
  <si>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</si>
  <si>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</si>
  <si>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</si>
  <si>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</si>
  <si>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</si>
  <si>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</si>
  <si>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</si>
  <si>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</si>
  <si>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</si>
  <si>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</si>
  <si>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</si>
  <si>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</si>
  <si>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</si>
  <si>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</si>
  <si>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</si>
  <si>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</si>
  <si>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</si>
  <si>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</si>
  <si>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</si>
  <si>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</si>
  <si>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</si>
  <si>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</si>
  <si>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</si>
  <si>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</si>
  <si>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</si>
  <si>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</si>
  <si>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</si>
  <si>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</si>
  <si>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</si>
  <si>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</si>
  <si>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</si>
  <si>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</si>
  <si>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</si>
  <si>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</si>
  <si>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</si>
  <si>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</si>
  <si>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</si>
  <si>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</si>
  <si>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</si>
  <si>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</si>
  <si>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</si>
  <si>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</si>
  <si>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</si>
  <si>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</si>
  <si>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</si>
  <si>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</si>
  <si>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</si>
  <si>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</si>
  <si>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</si>
  <si>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</si>
  <si>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</si>
  <si>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</si>
  <si>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</si>
  <si>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</si>
  <si>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</si>
  <si>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</si>
  <si>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</si>
  <si>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</si>
  <si>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</si>
  <si>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</si>
  <si>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</si>
  <si>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</si>
  <si>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</si>
  <si>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</si>
  <si>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</si>
  <si>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</si>
  <si>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</si>
  <si>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</si>
  <si>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</si>
  <si>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</si>
  <si>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</si>
  <si>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</si>
  <si>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</si>
  <si>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</si>
  <si>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</si>
  <si>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</si>
  <si>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</si>
  <si>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</si>
  <si>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</si>
  <si>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</si>
  <si>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</si>
  <si>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</si>
  <si>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</si>
  <si>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</si>
  <si>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</si>
  <si>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</si>
  <si>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</si>
  <si>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</si>
  <si>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</si>
  <si>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</si>
  <si>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</si>
  <si>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</si>
  <si>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</si>
  <si>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</si>
  <si>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</si>
  <si>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</si>
  <si>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</si>
  <si>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</si>
  <si>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</si>
  <si>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</si>
  <si>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</si>
  <si>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</si>
  <si>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</si>
  <si>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</si>
  <si>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</si>
  <si>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</si>
  <si>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</si>
  <si>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</si>
  <si>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</si>
  <si>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</si>
  <si>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</si>
  <si>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</si>
  <si>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</si>
  <si>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</si>
  <si>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</si>
  <si>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</si>
  <si>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</si>
  <si>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</si>
  <si>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</si>
  <si>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</si>
  <si>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</si>
  <si>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</si>
  <si>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</si>
  <si>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</si>
  <si>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</si>
  <si>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</si>
  <si>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</si>
  <si>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</si>
  <si>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</si>
  <si>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</si>
  <si>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</si>
  <si>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</si>
  <si>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</si>
  <si>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</si>
  <si>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</si>
  <si>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</si>
  <si>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</si>
  <si>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</si>
  <si>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</si>
  <si>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</si>
  <si>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</si>
  <si>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</si>
  <si>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</si>
  <si>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</si>
  <si>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</si>
  <si>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</si>
  <si>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</si>
  <si>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</si>
  <si>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</si>
  <si>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</si>
  <si>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</si>
  <si>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</si>
  <si>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</si>
  <si>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</si>
  <si>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</si>
  <si>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</si>
  <si>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</si>
  <si>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</si>
  <si>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</si>
  <si>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</si>
  <si>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</si>
  <si>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</si>
  <si>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</si>
  <si>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</si>
  <si>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</si>
  <si>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</si>
  <si>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</si>
  <si>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</si>
  <si>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</si>
  <si>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</si>
  <si>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</si>
  <si>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</si>
  <si>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</si>
  <si>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</si>
  <si>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</si>
  <si>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</si>
  <si>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</si>
  <si>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</si>
  <si>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</si>
  <si>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</si>
  <si>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</si>
  <si>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</si>
  <si>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</si>
  <si>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</si>
  <si>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</si>
  <si>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</si>
  <si>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</si>
  <si>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</si>
  <si>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</si>
  <si>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</si>
  <si>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</si>
  <si>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</si>
  <si>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</si>
  <si>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</si>
  <si>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</si>
  <si>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</si>
  <si>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</si>
  <si>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</si>
  <si>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</si>
  <si>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</si>
  <si>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</si>
  <si>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</si>
  <si>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</si>
  <si>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</si>
  <si>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</si>
  <si>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</si>
  <si>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</si>
  <si>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</si>
  <si>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</si>
  <si>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</si>
  <si>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</si>
  <si>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</si>
  <si>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</si>
  <si>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</si>
  <si>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</si>
  <si>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</si>
  <si>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</si>
  <si>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</si>
  <si>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</si>
  <si>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</si>
  <si>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</si>
  <si>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</si>
  <si>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</si>
  <si>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</si>
  <si>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</si>
  <si>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</si>
  <si>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</si>
  <si>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</si>
  <si>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</si>
  <si>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</si>
  <si>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</si>
  <si>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</si>
  <si>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</si>
  <si>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</si>
  <si>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</si>
  <si>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</si>
  <si>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</si>
  <si>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</si>
  <si>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</si>
  <si>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</si>
  <si>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</si>
  <si>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</si>
  <si>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</si>
  <si>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</si>
  <si>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</si>
  <si>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</si>
  <si>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</si>
  <si>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</si>
  <si>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</si>
  <si>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</si>
  <si>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</si>
  <si>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</si>
  <si>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</si>
  <si>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</si>
  <si>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</si>
  <si>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</si>
  <si>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</si>
  <si>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</si>
  <si>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</si>
  <si>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</si>
  <si>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</si>
  <si>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</si>
  <si>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</si>
  <si>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</si>
  <si>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</si>
  <si>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</si>
  <si>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</si>
  <si>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</si>
  <si>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</si>
  <si>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</si>
  <si>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</si>
  <si>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</si>
  <si>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</si>
  <si>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</si>
  <si>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</si>
  <si>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</si>
  <si>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</si>
  <si>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</si>
  <si>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</si>
  <si>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</si>
  <si>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</si>
  <si>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</si>
  <si>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</si>
  <si>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</si>
  <si>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</si>
  <si>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</si>
  <si>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</si>
  <si>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</si>
  <si>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</si>
  <si>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</si>
  <si>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</si>
  <si>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</si>
  <si>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</si>
  <si>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</si>
  <si>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</si>
  <si>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</si>
  <si>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</si>
  <si>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</si>
  <si>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</si>
  <si>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</si>
  <si>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</si>
  <si>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</si>
  <si>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</si>
  <si>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</si>
  <si>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</si>
  <si>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</si>
  <si>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</si>
  <si>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</si>
  <si>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</si>
  <si>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</si>
  <si>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</si>
  <si>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</si>
  <si>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</si>
  <si>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</si>
  <si>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</si>
  <si>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</si>
  <si>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</si>
  <si>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</si>
  <si>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</si>
  <si>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</si>
  <si>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</si>
  <si>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</si>
  <si>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</si>
  <si>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</si>
  <si>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</si>
  <si>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</si>
  <si>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</si>
  <si>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</si>
  <si>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</si>
  <si>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</si>
  <si>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</si>
  <si>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</si>
  <si>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</si>
  <si>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</si>
  <si>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</si>
  <si>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</si>
  <si>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</si>
  <si>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</si>
  <si>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</si>
  <si>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</si>
  <si>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</si>
  <si>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</si>
  <si>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</si>
  <si>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</si>
  <si>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</si>
  <si>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</si>
  <si>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</si>
  <si>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</si>
  <si>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</si>
  <si>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</si>
  <si>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</si>
  <si>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</si>
  <si>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</si>
  <si>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</si>
  <si>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</si>
  <si>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</si>
  <si>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</si>
  <si>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</si>
  <si>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</si>
  <si>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</si>
  <si>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</si>
  <si>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</si>
  <si>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</si>
  <si>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</si>
  <si>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</si>
  <si>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</si>
  <si>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</si>
  <si>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</si>
  <si>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</si>
  <si>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</si>
  <si>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</si>
  <si>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</si>
  <si>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</si>
  <si>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</si>
  <si>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</si>
  <si>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</si>
  <si>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</si>
  <si>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</si>
  <si>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</si>
  <si>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</si>
  <si>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</si>
  <si>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</si>
  <si>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</si>
  <si>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</si>
  <si>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</si>
  <si>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</si>
  <si>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</si>
  <si>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</si>
  <si>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</si>
  <si>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</si>
  <si>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</si>
  <si>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</si>
  <si>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</si>
  <si>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</si>
  <si>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</si>
  <si>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</si>
  <si>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</si>
  <si>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</si>
  <si>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</si>
  <si>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</si>
  <si>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</si>
  <si>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</si>
  <si>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</si>
  <si>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</si>
  <si>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</si>
  <si>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</si>
  <si>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</si>
  <si>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</si>
  <si>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</si>
  <si>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</si>
  <si>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</si>
  <si>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</si>
  <si>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</si>
  <si>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</si>
  <si>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</si>
  <si>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</si>
  <si>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</si>
  <si>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</si>
  <si>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</si>
  <si>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</si>
  <si>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</si>
  <si>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</si>
  <si>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</si>
  <si>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</si>
  <si>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</si>
  <si>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</si>
  <si>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</si>
  <si>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</si>
  <si>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</si>
  <si>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</si>
  <si>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</si>
  <si>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</si>
  <si>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</si>
  <si>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</si>
  <si>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</si>
  <si>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</si>
  <si>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</si>
  <si>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</si>
  <si>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</si>
  <si>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</si>
  <si>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</si>
  <si>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</si>
  <si>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</si>
  <si>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</si>
  <si>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</si>
  <si>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</si>
  <si>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</si>
  <si>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</si>
  <si>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</si>
  <si>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</si>
  <si>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</si>
  <si>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</si>
  <si>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</si>
  <si>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</si>
  <si>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</si>
  <si>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</si>
  <si>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</si>
  <si>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</si>
  <si>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</si>
  <si>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</si>
  <si>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</si>
  <si>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</si>
  <si>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</si>
  <si>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</si>
  <si>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</si>
  <si>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</si>
  <si>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</si>
  <si>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</si>
  <si>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</si>
  <si>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</si>
  <si>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</si>
  <si>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</si>
  <si>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</si>
  <si>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</si>
  <si>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</si>
  <si>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</si>
  <si>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</si>
  <si>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</si>
  <si>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</si>
  <si>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</si>
  <si>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</si>
  <si>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</si>
  <si>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</si>
  <si>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</si>
  <si>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</si>
  <si>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</si>
  <si>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</si>
  <si>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</si>
  <si>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</si>
  <si>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</si>
  <si>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</si>
  <si>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</si>
  <si>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</si>
  <si>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</si>
  <si>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</si>
  <si>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</si>
  <si>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</si>
  <si>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</si>
  <si>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</si>
  <si>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</si>
  <si>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</si>
  <si>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</si>
  <si>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</si>
  <si>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</si>
  <si>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</si>
  <si>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</si>
  <si>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</si>
  <si>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</si>
  <si>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</si>
  <si>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</si>
  <si>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</si>
  <si>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</si>
  <si>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</si>
  <si>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</si>
  <si>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</si>
  <si>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</si>
  <si>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</si>
  <si>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</si>
  <si>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</si>
  <si>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</si>
  <si>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</si>
  <si>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</si>
  <si>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</si>
  <si>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</si>
  <si>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</si>
  <si>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</si>
  <si>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</si>
  <si>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</si>
  <si>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</si>
  <si>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</si>
  <si>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</si>
  <si>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</si>
  <si>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</si>
  <si>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</si>
  <si>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</si>
  <si>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</si>
  <si>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</si>
  <si>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</si>
  <si>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</si>
  <si>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</si>
  <si>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</si>
  <si>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</si>
  <si>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</si>
  <si>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</si>
  <si>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</si>
  <si>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</si>
  <si>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</si>
  <si>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</si>
  <si>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</si>
  <si>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</si>
  <si>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</si>
  <si>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</si>
  <si>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</si>
  <si>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</si>
  <si>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</si>
  <si>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</si>
  <si>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</si>
  <si>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</si>
  <si>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</si>
  <si>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</si>
  <si>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</si>
  <si>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</si>
  <si>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</si>
  <si>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</si>
  <si>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</si>
  <si>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</si>
  <si>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</si>
  <si>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</si>
  <si>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</si>
  <si>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</si>
  <si>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</si>
  <si>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</si>
  <si>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</si>
  <si>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</si>
  <si>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</si>
  <si>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</si>
  <si>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</si>
  <si>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</si>
  <si>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</si>
  <si>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</si>
  <si>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</si>
  <si>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</si>
  <si>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</si>
  <si>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</si>
  <si>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</si>
  <si>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</si>
  <si>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</si>
  <si>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</si>
  <si>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</si>
  <si>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</si>
  <si>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</si>
  <si>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</si>
  <si>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</si>
  <si>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</si>
  <si>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</si>
  <si>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</si>
  <si>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</si>
  <si>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</si>
  <si>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</si>
  <si>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</si>
  <si>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</si>
  <si>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</si>
  <si>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</si>
  <si>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</si>
  <si>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</si>
  <si>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</si>
  <si>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</si>
  <si>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</si>
  <si>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</si>
  <si>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</si>
  <si>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</si>
  <si>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</si>
  <si>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</si>
  <si>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</si>
  <si>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</si>
  <si>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</si>
  <si>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</si>
  <si>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</si>
  <si>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</si>
  <si>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</si>
  <si>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</si>
  <si>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</si>
  <si>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</si>
  <si>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</si>
  <si>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</si>
  <si>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</si>
  <si>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</si>
  <si>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</si>
  <si>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</si>
  <si>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</si>
  <si>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</si>
  <si>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</si>
  <si>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</si>
  <si>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</si>
  <si>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</si>
  <si>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</si>
  <si>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</si>
  <si>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</si>
  <si>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</si>
  <si>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</si>
  <si>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</si>
  <si>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</si>
  <si>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</si>
  <si>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</si>
  <si>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</si>
  <si>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</si>
  <si>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</si>
  <si>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</si>
  <si>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</si>
  <si>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</si>
  <si>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</si>
  <si>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</si>
  <si>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</si>
  <si>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</si>
  <si>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</si>
  <si>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</si>
  <si>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</si>
  <si>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</si>
  <si>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</si>
  <si>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</si>
  <si>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</si>
  <si>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</si>
  <si>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</si>
  <si>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</si>
  <si>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</si>
  <si>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</si>
  <si>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</si>
  <si>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</si>
  <si>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</si>
  <si>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</si>
  <si>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</si>
  <si>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</si>
  <si>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</si>
  <si>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</si>
  <si>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</si>
  <si>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</si>
  <si>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</si>
  <si>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</si>
  <si>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</si>
  <si>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</si>
  <si>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</si>
  <si>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</si>
  <si>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</si>
  <si>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</si>
  <si>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</si>
  <si>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</si>
  <si>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</si>
  <si>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</si>
  <si>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</si>
  <si>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</si>
  <si>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</si>
  <si>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</si>
  <si>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</si>
  <si>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</si>
  <si>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</si>
  <si>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</si>
  <si>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</si>
  <si>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</si>
  <si>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</si>
  <si>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</si>
  <si>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</si>
  <si>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</si>
  <si>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</si>
  <si>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</si>
  <si>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</si>
  <si>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</si>
  <si>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</si>
  <si>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</si>
  <si>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</si>
  <si>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</si>
  <si>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</si>
  <si>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</si>
  <si>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</si>
  <si>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</si>
  <si>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</si>
  <si>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</si>
  <si>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</si>
  <si>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</si>
  <si>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</si>
  <si>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</si>
  <si>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</si>
  <si>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</si>
  <si>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</si>
  <si>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</si>
  <si>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</si>
  <si>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</si>
  <si>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</si>
  <si>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</si>
  <si>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</si>
  <si>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</si>
  <si>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</si>
  <si>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</si>
  <si>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</si>
  <si>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</si>
  <si>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</si>
  <si>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</si>
  <si>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</si>
  <si>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</si>
  <si>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</si>
  <si>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</si>
  <si>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</si>
  <si>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</si>
  <si>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</si>
  <si>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</si>
  <si>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</si>
  <si>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</si>
  <si>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</si>
  <si>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</si>
  <si>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</si>
  <si>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</si>
  <si>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</si>
  <si>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</si>
  <si>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</si>
  <si>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</si>
  <si>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</si>
  <si>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</si>
  <si>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</si>
  <si>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</si>
  <si>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</si>
  <si>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</si>
  <si>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</si>
  <si>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</si>
  <si>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</si>
  <si>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</si>
  <si>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</si>
  <si>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</si>
  <si>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</si>
  <si>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</si>
  <si>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</si>
  <si>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</si>
  <si>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</si>
  <si>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</si>
  <si>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</si>
  <si>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</si>
  <si>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</si>
  <si>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</si>
  <si>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</si>
  <si>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</si>
  <si>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</si>
  <si>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</si>
  <si>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</si>
  <si>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</si>
  <si>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</si>
  <si>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</si>
  <si>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</si>
  <si>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</si>
  <si>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</si>
  <si>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</si>
  <si>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</si>
  <si>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</si>
  <si>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</si>
  <si>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</si>
  <si>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</si>
  <si>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</si>
  <si>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</si>
  <si>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</si>
  <si>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</si>
  <si>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</si>
  <si>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</si>
  <si>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</si>
  <si>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</si>
  <si>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</si>
  <si>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</si>
  <si>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</si>
  <si>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</si>
  <si>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</si>
  <si>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</si>
  <si>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</si>
  <si>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</si>
  <si>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</si>
  <si>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</si>
  <si>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</si>
  <si>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</si>
  <si>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</si>
  <si>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</si>
  <si>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</si>
  <si>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</si>
  <si>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</si>
  <si>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</si>
  <si>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</si>
  <si>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</si>
  <si>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</si>
  <si>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</si>
  <si>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</si>
  <si>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</si>
  <si>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</si>
  <si>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</si>
  <si>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</si>
  <si>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</si>
  <si>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</si>
  <si>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</si>
  <si>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</si>
  <si>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</si>
  <si>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</si>
  <si>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</si>
  <si>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</si>
  <si>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</si>
  <si>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</si>
  <si>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</si>
  <si>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</si>
  <si>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</si>
  <si>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</si>
  <si>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</si>
  <si>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</si>
  <si>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</si>
  <si>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</si>
  <si>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</si>
  <si>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</si>
  <si>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</si>
  <si>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</si>
  <si>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</si>
  <si>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</si>
  <si>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</si>
  <si>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</si>
  <si>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</si>
  <si>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</si>
  <si>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</si>
  <si>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</si>
  <si>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</si>
  <si>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</si>
  <si>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</si>
  <si>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</si>
  <si>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</si>
  <si>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</si>
  <si>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</si>
  <si>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</si>
  <si>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</si>
  <si>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</si>
  <si>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</si>
  <si>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</si>
  <si>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</si>
  <si>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</si>
  <si>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</si>
  <si>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</si>
  <si>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</si>
  <si>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</si>
  <si>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</si>
  <si>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</si>
  <si>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</si>
  <si>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</si>
  <si>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</si>
  <si>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</si>
  <si>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</si>
  <si>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</si>
  <si>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</si>
  <si>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</si>
  <si>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</si>
  <si>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</si>
  <si>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</si>
  <si>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</si>
  <si>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</si>
  <si>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</si>
  <si>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</si>
  <si>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</si>
  <si>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</si>
  <si>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</si>
  <si>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</si>
  <si>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</si>
  <si>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</si>
  <si>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</si>
  <si>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</si>
  <si>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</si>
  <si>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</si>
  <si>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</si>
  <si>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</si>
  <si>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</si>
  <si>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</si>
  <si>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</si>
  <si>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</si>
  <si>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</si>
  <si>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</si>
  <si>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</si>
  <si>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</si>
  <si>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</si>
  <si>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</si>
  <si>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</si>
  <si>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</si>
  <si>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</si>
  <si>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</si>
  <si>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</si>
  <si>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</si>
  <si>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</si>
  <si>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</si>
  <si>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</si>
  <si>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</si>
  <si>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</si>
  <si>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</si>
  <si>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</si>
  <si>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</si>
  <si>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</si>
  <si>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</si>
  <si>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</si>
  <si>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</si>
  <si>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</si>
  <si>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</si>
  <si>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</si>
  <si>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</si>
  <si>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</si>
  <si>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</si>
  <si>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</si>
  <si>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</si>
  <si>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</si>
  <si>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</si>
  <si>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</si>
  <si>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</si>
  <si>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</si>
  <si>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</si>
  <si>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</si>
  <si>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</si>
  <si>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</si>
  <si>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</si>
  <si>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</si>
  <si>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</si>
  <si>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</si>
  <si>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</si>
  <si>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</si>
  <si>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</si>
  <si>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</si>
  <si>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</si>
  <si>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</si>
  <si>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</si>
  <si>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</si>
  <si>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</si>
  <si>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</si>
  <si>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</si>
  <si>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</si>
  <si>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</si>
  <si>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</si>
  <si>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</si>
  <si>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</si>
  <si>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</si>
  <si>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</si>
  <si>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</si>
  <si>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</si>
  <si>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</si>
  <si>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</si>
  <si>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</si>
  <si>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</si>
  <si>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</si>
  <si>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</si>
  <si>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</si>
  <si>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</si>
  <si>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</si>
  <si>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</si>
  <si>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</si>
  <si>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</si>
  <si>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</si>
  <si>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</si>
  <si>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</si>
  <si>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</si>
  <si>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</si>
  <si>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</si>
  <si>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</si>
  <si>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</si>
  <si>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</si>
  <si>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</si>
  <si>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</si>
  <si>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</si>
  <si>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</si>
  <si>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</si>
  <si>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</si>
  <si>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</si>
  <si>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</si>
  <si>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</si>
  <si>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</si>
  <si>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</si>
  <si>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</si>
  <si>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</si>
  <si>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</si>
  <si>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</si>
  <si>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</si>
  <si>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</si>
  <si>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</si>
  <si>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</si>
  <si>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</si>
  <si>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</si>
  <si>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</si>
  <si>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</si>
  <si>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</si>
  <si>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</si>
  <si>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</si>
  <si>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</si>
  <si>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</si>
  <si>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</si>
  <si>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</si>
  <si>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</si>
  <si>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</si>
  <si>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</si>
  <si>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</si>
  <si>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</si>
  <si>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</si>
  <si>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</si>
  <si>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</si>
  <si>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</si>
  <si>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</si>
  <si>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</si>
  <si>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</si>
  <si>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</si>
  <si>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</si>
  <si>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</si>
  <si>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</si>
  <si>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</si>
  <si>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</si>
  <si>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</si>
  <si>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</si>
  <si>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</si>
  <si>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</si>
  <si>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</si>
  <si>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</si>
  <si>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</si>
  <si>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</si>
  <si>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</si>
  <si>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</si>
  <si>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</si>
  <si>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</si>
  <si>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</si>
  <si>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</si>
  <si>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</si>
  <si>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</si>
  <si>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</si>
  <si>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</si>
  <si>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</si>
  <si>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</si>
  <si>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</si>
  <si>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</si>
  <si>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</si>
  <si>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</si>
  <si>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</si>
  <si>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</si>
  <si>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</si>
  <si>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</si>
  <si>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</si>
  <si>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</si>
  <si>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</si>
  <si>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</si>
  <si>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</si>
  <si>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</si>
  <si>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</si>
  <si>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</si>
  <si>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</si>
  <si>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</si>
  <si>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</si>
  <si>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</si>
  <si>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</si>
  <si>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</si>
  <si>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</si>
  <si>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</si>
  <si>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</si>
  <si>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</si>
  <si>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</si>
  <si>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</si>
  <si>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</si>
  <si>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</si>
  <si>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</si>
  <si>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</si>
  <si>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</si>
  <si>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</si>
  <si>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</si>
  <si>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</si>
  <si>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</si>
  <si>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</si>
  <si>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</si>
  <si>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</si>
  <si>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</si>
  <si>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</si>
  <si>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</si>
  <si>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</si>
  <si>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</si>
  <si>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</si>
  <si>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</si>
  <si>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</si>
  <si>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</si>
  <si>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</si>
  <si>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</si>
  <si>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</si>
  <si>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</si>
  <si>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</si>
  <si>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</si>
  <si>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</si>
  <si>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</si>
  <si>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</si>
  <si>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</si>
  <si>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</si>
  <si>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</si>
  <si>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</si>
  <si>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</si>
  <si>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</si>
  <si>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</si>
  <si>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</si>
  <si>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</si>
  <si>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</si>
  <si>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</si>
  <si>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</si>
  <si>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</si>
  <si>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</si>
  <si>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</si>
  <si>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</si>
  <si>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</si>
  <si>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</si>
  <si>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</si>
  <si>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</si>
  <si>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</si>
  <si>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</si>
  <si>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</si>
  <si>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</si>
  <si>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</si>
  <si>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</si>
  <si>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</si>
  <si>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</si>
  <si>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</si>
  <si>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</si>
  <si>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</si>
  <si>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</si>
  <si>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</si>
  <si>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</si>
  <si>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</si>
  <si>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</si>
  <si>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</si>
  <si>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</si>
  <si>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</si>
  <si>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</si>
  <si>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</si>
  <si>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</si>
  <si>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</si>
  <si>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</si>
  <si>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</si>
  <si>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</si>
  <si>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</si>
  <si>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</si>
  <si>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</si>
  <si>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</si>
  <si>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</si>
  <si>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</si>
  <si>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</si>
  <si>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</si>
  <si>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</si>
  <si>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</si>
  <si>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</si>
  <si>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</si>
  <si>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</si>
  <si>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</si>
  <si>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</si>
  <si>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</si>
  <si>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</si>
  <si>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</si>
  <si>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</si>
  <si>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</si>
  <si>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</si>
  <si>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</si>
  <si>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</si>
  <si>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</si>
  <si>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</si>
  <si>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</si>
  <si>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</si>
  <si>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</si>
  <si>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</si>
  <si>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</si>
  <si>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</si>
  <si>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</si>
  <si>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</si>
  <si>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</si>
  <si>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</si>
  <si>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</si>
  <si>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</si>
  <si>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</si>
  <si>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</si>
  <si>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</si>
  <si>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</si>
  <si>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</si>
  <si>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</si>
  <si>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</si>
  <si>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</si>
  <si>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</si>
  <si>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</si>
  <si>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</si>
  <si>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</si>
  <si>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</si>
  <si>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</si>
  <si>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</si>
  <si>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</si>
  <si>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</si>
  <si>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</si>
  <si>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</si>
  <si>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</si>
  <si>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</si>
  <si>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</si>
  <si>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</si>
  <si>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</si>
  <si>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</si>
  <si>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</si>
  <si>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</si>
  <si>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</si>
  <si>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</si>
  <si>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</si>
  <si>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</si>
  <si>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</si>
  <si>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</si>
  <si>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</si>
  <si>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</si>
  <si>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</si>
  <si>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</si>
  <si>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</si>
  <si>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</si>
  <si>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</si>
  <si>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</si>
  <si>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</si>
  <si>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</si>
  <si>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</si>
  <si>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</si>
  <si>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</si>
  <si>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</si>
  <si>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</si>
  <si>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</si>
  <si>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</si>
  <si>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</si>
  <si>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</si>
  <si>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</si>
  <si>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</si>
  <si>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</si>
  <si>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</si>
  <si>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</si>
  <si>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</si>
  <si>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</si>
  <si>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</si>
  <si>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</si>
  <si>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</si>
  <si>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</si>
  <si>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</si>
  <si>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</si>
  <si>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</si>
  <si>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</si>
  <si>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</si>
  <si>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</si>
  <si>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</si>
  <si>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</si>
  <si>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</si>
  <si>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</si>
  <si>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</si>
  <si>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</si>
  <si>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</si>
  <si>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</si>
  <si>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</si>
  <si>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</si>
  <si>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</si>
  <si>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</si>
  <si>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</si>
  <si>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</si>
  <si>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</si>
  <si>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</si>
  <si>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</si>
  <si>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</si>
  <si>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</si>
  <si>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</si>
  <si>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</si>
  <si>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</si>
  <si>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</si>
  <si>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</si>
  <si>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</si>
  <si>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</si>
  <si>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</si>
  <si>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</si>
  <si>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</si>
  <si>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</si>
  <si>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</si>
  <si>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</si>
  <si>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</si>
  <si>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</si>
  <si>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</si>
  <si>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</si>
  <si>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</si>
  <si>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</si>
  <si>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</si>
  <si>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</si>
  <si>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</si>
  <si>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</si>
  <si>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</si>
  <si>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</si>
  <si>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</si>
  <si>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</si>
  <si>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</si>
  <si>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</si>
  <si>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</si>
  <si>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</si>
  <si>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</si>
  <si>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</si>
  <si>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</si>
  <si>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</si>
  <si>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</si>
  <si>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</si>
  <si>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</si>
  <si>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</si>
  <si>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</si>
  <si>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</si>
  <si>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</si>
  <si>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</si>
  <si>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</si>
  <si>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</si>
  <si>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</si>
  <si>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</si>
  <si>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</si>
  <si>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</si>
  <si>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</si>
  <si>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</si>
  <si>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</si>
  <si>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</si>
  <si>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</si>
  <si>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</si>
  <si>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</si>
  <si>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</si>
  <si>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</si>
  <si>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</si>
  <si>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</si>
  <si>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</si>
  <si>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</si>
  <si>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</si>
  <si>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</si>
  <si>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</si>
  <si>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</si>
  <si>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</si>
  <si>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</si>
  <si>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</si>
  <si>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</si>
  <si>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</si>
  <si>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</si>
  <si>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</si>
  <si>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</si>
  <si>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</si>
  <si>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</si>
  <si>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</si>
  <si>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</si>
  <si>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</si>
  <si>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</si>
  <si>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</si>
  <si>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</si>
  <si>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</si>
  <si>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</si>
  <si>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</si>
  <si>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</si>
  <si>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</si>
  <si>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</si>
  <si>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</si>
  <si>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</si>
  <si>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</si>
  <si>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</si>
  <si>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</si>
  <si>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</si>
  <si>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</si>
  <si>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</si>
  <si>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</si>
  <si>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</si>
  <si>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</si>
  <si>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</si>
  <si>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</si>
  <si>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</si>
  <si>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</si>
  <si>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</si>
  <si>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</si>
  <si>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</si>
  <si>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</si>
  <si>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</si>
  <si>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</si>
  <si>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</si>
  <si>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</si>
  <si>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</si>
  <si>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</si>
  <si>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</si>
  <si>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</si>
  <si>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</si>
  <si>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</si>
  <si>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</si>
  <si>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</si>
  <si>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</si>
  <si>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</si>
  <si>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</si>
  <si>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</si>
  <si>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</si>
  <si>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</si>
  <si>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</si>
  <si>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</si>
  <si>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</si>
  <si>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</si>
  <si>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</si>
  <si>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</si>
  <si>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</si>
  <si>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</si>
  <si>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</si>
  <si>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</si>
  <si>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</si>
  <si>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</si>
  <si>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</si>
  <si>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</si>
  <si>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</si>
  <si>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</si>
  <si>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</si>
  <si>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</si>
  <si>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</si>
  <si>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</si>
  <si>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</si>
  <si>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</si>
  <si>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</si>
  <si>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</si>
  <si>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</si>
  <si>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</si>
  <si>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</si>
  <si>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</si>
  <si>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</si>
  <si>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</si>
  <si>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</si>
  <si>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</si>
  <si>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</si>
  <si>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</si>
  <si>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</si>
  <si>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</si>
  <si>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</si>
  <si>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</si>
  <si>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</si>
  <si>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</si>
  <si>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</si>
  <si>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</si>
  <si>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</si>
  <si>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</si>
  <si>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</si>
  <si>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</si>
  <si>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</si>
  <si>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</si>
  <si>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</si>
  <si>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</si>
  <si>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</si>
  <si>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</si>
  <si>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</si>
  <si>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</si>
  <si>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</si>
  <si>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</si>
  <si>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</si>
  <si>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</si>
  <si>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</si>
  <si>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</si>
  <si>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</si>
  <si>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</si>
  <si>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</si>
  <si>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</si>
  <si>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</si>
  <si>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</si>
  <si>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</si>
  <si>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</si>
  <si>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</si>
  <si>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</si>
  <si>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</si>
  <si>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</si>
  <si>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</si>
  <si>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</si>
  <si>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</si>
  <si>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</si>
  <si>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</si>
  <si>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</si>
  <si>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</si>
  <si>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</si>
  <si>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</si>
  <si>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</si>
  <si>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</si>
  <si>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</si>
  <si>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</si>
  <si>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</si>
  <si>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</si>
  <si>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</si>
  <si>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</si>
  <si>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</si>
  <si>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</si>
  <si>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</si>
  <si>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</si>
  <si>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</si>
  <si>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</si>
  <si>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</si>
  <si>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</si>
  <si>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</si>
  <si>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</si>
  <si>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</si>
  <si>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</si>
  <si>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</si>
  <si>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</si>
  <si>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</si>
  <si>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</si>
  <si>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</si>
  <si>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</si>
  <si>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</si>
  <si>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</si>
  <si>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</si>
  <si>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</si>
  <si>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</si>
  <si>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</si>
  <si>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</si>
  <si>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</si>
  <si>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</si>
  <si>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</si>
  <si>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</si>
  <si>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</si>
  <si>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</si>
  <si>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</si>
  <si>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</si>
  <si>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</si>
  <si>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</si>
  <si>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</si>
  <si>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</si>
  <si>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</si>
  <si>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</si>
  <si>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</si>
  <si>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</si>
  <si>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</si>
  <si>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</si>
  <si>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</si>
  <si>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</si>
  <si>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</si>
  <si>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</si>
  <si>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</si>
  <si>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</si>
  <si>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</si>
  <si>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</si>
  <si>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</si>
  <si>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</si>
  <si>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</si>
  <si>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</si>
  <si>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</si>
  <si>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</si>
  <si>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</si>
  <si>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</si>
  <si>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</si>
  <si>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</si>
  <si>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</si>
  <si>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</si>
  <si>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</si>
  <si>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</si>
  <si>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</si>
  <si>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</si>
  <si>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</si>
  <si>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</si>
  <si>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</si>
  <si>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</si>
  <si>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</si>
  <si>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</si>
  <si>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</si>
  <si>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</si>
  <si>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</si>
  <si>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</si>
  <si>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</si>
  <si>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</si>
  <si>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</si>
  <si>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</si>
  <si>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</si>
  <si>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</si>
  <si>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</si>
  <si>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</si>
  <si>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</si>
  <si>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</si>
  <si>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</si>
  <si>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</si>
  <si>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</si>
  <si>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</si>
  <si>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</si>
  <si>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</si>
  <si>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</si>
  <si>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</si>
  <si>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</si>
  <si>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</si>
  <si>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</si>
  <si>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</si>
  <si>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</si>
  <si>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</si>
  <si>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</si>
  <si>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</si>
  <si>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</si>
  <si>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</si>
  <si>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</si>
  <si>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</si>
  <si>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</si>
  <si>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</si>
  <si>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</si>
  <si>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</si>
  <si>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</si>
  <si>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</si>
  <si>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</si>
  <si>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</si>
  <si>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</si>
  <si>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</si>
  <si>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</si>
  <si>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</si>
  <si>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</si>
  <si>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</si>
  <si>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</si>
  <si>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</si>
  <si>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</si>
  <si>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</si>
  <si>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</si>
  <si>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</si>
  <si>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</si>
  <si>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</si>
  <si>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</si>
  <si>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</si>
  <si>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</si>
  <si>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</si>
  <si>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</si>
  <si>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</si>
  <si>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</si>
  <si>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</si>
  <si>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</si>
  <si>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</si>
  <si>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</si>
  <si>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</si>
  <si>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</si>
  <si>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</si>
  <si>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</si>
  <si>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</si>
  <si>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</si>
  <si>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</si>
  <si>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</si>
  <si>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</si>
  <si>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</si>
  <si>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</si>
  <si>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</si>
  <si>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</si>
  <si>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</si>
  <si>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</si>
  <si>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</si>
  <si>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</si>
  <si>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</si>
  <si>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</si>
  <si>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</si>
  <si>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</si>
  <si>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</si>
  <si>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</si>
  <si>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</si>
  <si>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</si>
  <si>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</si>
  <si>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</si>
  <si>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</si>
  <si>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</si>
  <si>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</si>
  <si>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</si>
  <si>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</si>
  <si>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</si>
  <si>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</si>
  <si>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</si>
  <si>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</si>
  <si>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</si>
  <si>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</si>
  <si>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</si>
  <si>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</si>
  <si>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</si>
  <si>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</si>
  <si>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</si>
  <si>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</si>
  <si>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</si>
  <si>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</si>
  <si>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</si>
  <si>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</si>
  <si>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</si>
  <si>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</si>
  <si>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</si>
  <si>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</si>
  <si>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</si>
  <si>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</si>
  <si>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</si>
  <si>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</si>
  <si>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</si>
  <si>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</si>
  <si>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</si>
  <si>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</si>
  <si>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</si>
  <si>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</si>
  <si>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</si>
  <si>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</si>
  <si>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</si>
  <si>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</si>
  <si>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</si>
  <si>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</si>
  <si>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</si>
  <si>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</si>
  <si>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</si>
  <si>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</si>
  <si>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</si>
  <si>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</si>
  <si>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</si>
  <si>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</si>
  <si>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</si>
  <si>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</si>
  <si>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</si>
  <si>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</si>
  <si>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</si>
  <si>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</si>
  <si>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</si>
  <si>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</si>
  <si>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</si>
  <si>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</si>
  <si>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</si>
  <si>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</si>
  <si>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</si>
  <si>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</si>
  <si>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</si>
  <si>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</si>
  <si>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</si>
  <si>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</si>
  <si>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</si>
  <si>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</si>
  <si>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</si>
  <si>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</si>
  <si>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</si>
  <si>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</si>
  <si>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</si>
  <si>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</si>
  <si>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</si>
  <si>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</si>
  <si>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</si>
  <si>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</si>
  <si>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</si>
  <si>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</si>
  <si>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</si>
  <si>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</si>
  <si>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</si>
  <si>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</si>
  <si>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</si>
  <si>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</si>
  <si>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</si>
  <si>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</si>
  <si>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</si>
  <si>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</si>
  <si>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</si>
  <si>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</si>
  <si>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</si>
  <si>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</si>
  <si>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</si>
  <si>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</si>
  <si>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</si>
  <si>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</si>
  <si>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</si>
  <si>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</si>
  <si>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</si>
  <si>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</si>
  <si>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</si>
  <si>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</si>
  <si>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</si>
  <si>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</si>
  <si>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</si>
  <si>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</si>
  <si>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</si>
  <si>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</si>
  <si>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</si>
  <si>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</si>
  <si>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</si>
  <si>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</si>
  <si>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</si>
  <si>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</si>
  <si>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</si>
  <si>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</si>
  <si>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</si>
  <si>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</si>
  <si>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</si>
  <si>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</si>
  <si>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</si>
  <si>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</si>
  <si>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</si>
  <si>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</si>
  <si>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</si>
  <si>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</si>
  <si>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</si>
  <si>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</si>
  <si>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</si>
  <si>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</si>
  <si>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</si>
  <si>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</si>
  <si>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</si>
  <si>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</si>
  <si>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</si>
  <si>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</si>
  <si>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</si>
  <si>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</si>
  <si>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</si>
  <si>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</si>
  <si>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</si>
  <si>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</si>
  <si>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</si>
  <si>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</si>
  <si>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</si>
  <si>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</si>
  <si>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</si>
  <si>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</si>
  <si>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</si>
  <si>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</si>
  <si>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</si>
  <si>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</si>
  <si>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</si>
  <si>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</si>
  <si>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</si>
  <si>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</si>
  <si>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</si>
  <si>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</si>
  <si>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</si>
  <si>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</si>
  <si>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</si>
  <si>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</si>
  <si>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</si>
  <si>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</si>
  <si>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</si>
  <si>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</si>
  <si>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</si>
  <si>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</si>
  <si>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</si>
  <si>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</si>
  <si>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</si>
  <si>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</si>
  <si>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</si>
  <si>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</si>
  <si>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</si>
  <si>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</si>
  <si>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</si>
  <si>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</si>
  <si>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</si>
  <si>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</si>
  <si>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</si>
  <si>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</si>
  <si>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</si>
  <si>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</si>
  <si>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</si>
  <si>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</si>
  <si>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</si>
  <si>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</si>
  <si>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</si>
  <si>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</si>
  <si>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</si>
  <si>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</si>
  <si>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</si>
  <si>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</si>
  <si>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</si>
  <si>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</si>
  <si>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</si>
  <si>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</si>
  <si>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</si>
  <si>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</si>
  <si>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</si>
  <si>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</si>
  <si>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</si>
  <si>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</si>
  <si>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</si>
  <si>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</si>
  <si>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</si>
  <si>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</si>
  <si>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</si>
  <si>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</si>
  <si>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</si>
  <si>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</si>
  <si>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</si>
  <si>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</si>
  <si>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</si>
  <si>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</si>
  <si>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</si>
  <si>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</si>
  <si>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</si>
  <si>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</si>
  <si>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</si>
  <si>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</si>
  <si>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</si>
  <si>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</si>
  <si>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</si>
  <si>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</si>
  <si>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</si>
  <si>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</si>
  <si>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</si>
  <si>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</si>
  <si>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</si>
  <si>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</si>
  <si>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</si>
  <si>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</si>
  <si>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</si>
  <si>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</si>
  <si>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</si>
  <si>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</si>
  <si>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</si>
  <si>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</si>
  <si>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</si>
  <si>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</si>
  <si>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</si>
  <si>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</si>
  <si>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</si>
  <si>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</si>
  <si>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</si>
  <si>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</si>
  <si>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</si>
  <si>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</si>
  <si>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</si>
  <si>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</si>
  <si>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</si>
  <si>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</si>
  <si>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</si>
  <si>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</si>
  <si>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</si>
  <si>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</si>
  <si>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</si>
  <si>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</si>
  <si>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</si>
  <si>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</si>
  <si>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</si>
  <si>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</si>
  <si>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</si>
  <si>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</si>
  <si>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</si>
  <si>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</si>
  <si>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</si>
  <si>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</si>
  <si>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</si>
  <si>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</si>
  <si>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</si>
  <si>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</si>
  <si>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</si>
  <si>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</si>
  <si>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</si>
  <si>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</si>
  <si>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</si>
  <si>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</si>
  <si>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</si>
  <si>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</si>
  <si>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</si>
  <si>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</si>
  <si>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</si>
  <si>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</si>
  <si>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</si>
  <si>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</si>
  <si>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</si>
  <si>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</si>
  <si>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</si>
  <si>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</si>
  <si>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</si>
  <si>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</si>
  <si>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</si>
  <si>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</si>
  <si>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</si>
  <si>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</si>
  <si>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</si>
  <si>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</si>
  <si>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</si>
  <si>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</si>
  <si>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</si>
  <si>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</si>
  <si>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</si>
  <si>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</si>
  <si>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</si>
  <si>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</si>
  <si>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</si>
  <si>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</si>
  <si>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</si>
  <si>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</si>
  <si>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</si>
  <si>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</si>
  <si>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</si>
  <si>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</si>
  <si>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</si>
  <si>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</si>
  <si>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</si>
  <si>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</si>
  <si>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</si>
  <si>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</si>
  <si>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</si>
  <si>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</si>
  <si>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</si>
  <si>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</si>
  <si>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</si>
  <si>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</si>
  <si>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</si>
  <si>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</si>
  <si>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</si>
  <si>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</si>
  <si>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</si>
  <si>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</si>
  <si>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</si>
  <si>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</si>
  <si>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</si>
  <si>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</si>
  <si>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</si>
  <si>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</si>
  <si>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</si>
  <si>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</si>
  <si>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</si>
  <si>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</si>
  <si>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</si>
  <si>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</si>
  <si>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</si>
  <si>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</si>
  <si>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</si>
  <si>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</si>
  <si>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</si>
  <si>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</si>
  <si>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</si>
  <si>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</si>
  <si>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</si>
  <si>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</si>
  <si>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</si>
  <si>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</si>
  <si>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</si>
  <si>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</si>
  <si>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</si>
  <si>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</si>
  <si>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</si>
  <si>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</si>
  <si>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</si>
  <si>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</si>
  <si>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</si>
  <si>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</si>
  <si>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</si>
  <si>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</si>
  <si>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</si>
  <si>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</si>
  <si>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</si>
  <si>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</si>
  <si>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</si>
  <si>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</si>
  <si>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</si>
  <si>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</si>
  <si>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</si>
  <si>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</si>
  <si>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</si>
  <si>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</si>
  <si>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</si>
  <si>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</si>
  <si>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</si>
  <si>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</si>
  <si>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</si>
  <si>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</si>
  <si>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</si>
  <si>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</si>
  <si>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</si>
  <si>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</si>
  <si>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</si>
  <si>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</si>
  <si>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</si>
  <si>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</si>
  <si>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</si>
  <si>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</si>
  <si>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</si>
  <si>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</si>
  <si>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</si>
  <si>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</si>
  <si>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</si>
  <si>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</si>
  <si>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</si>
  <si>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</si>
  <si>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</si>
  <si>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</si>
  <si>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</si>
  <si>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</si>
  <si>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</si>
  <si>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</si>
  <si>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</si>
  <si>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</si>
  <si>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</si>
  <si>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</si>
  <si>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</si>
  <si>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</si>
  <si>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</si>
  <si>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</si>
  <si>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</si>
  <si>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</si>
  <si>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</si>
  <si>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</si>
  <si>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</si>
  <si>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</si>
  <si>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</si>
  <si>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</si>
  <si>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</si>
  <si>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</si>
  <si>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</si>
  <si>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</si>
  <si>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</si>
  <si>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</si>
  <si>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</si>
  <si>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</si>
  <si>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</si>
  <si>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</si>
  <si>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</si>
  <si>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</si>
  <si>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</si>
  <si>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</si>
  <si>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</si>
  <si>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</si>
  <si>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</si>
  <si>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</si>
  <si>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</si>
  <si>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</si>
  <si>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</si>
  <si>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</si>
  <si>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</si>
  <si>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</si>
  <si>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</si>
  <si>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</si>
  <si>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</si>
  <si>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</si>
  <si>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</si>
  <si>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</si>
  <si>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</si>
  <si>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</si>
  <si>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</si>
  <si>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</si>
  <si>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</si>
  <si>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</si>
  <si>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</si>
  <si>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</si>
  <si>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</si>
  <si>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</si>
  <si>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</si>
  <si>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</si>
  <si>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</si>
  <si>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</si>
  <si>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</si>
  <si>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</si>
  <si>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</si>
  <si>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</si>
  <si>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</si>
  <si>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</si>
  <si>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</si>
  <si>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</si>
  <si>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</si>
  <si>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</si>
  <si>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</si>
  <si>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</si>
  <si>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</si>
  <si>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</si>
  <si>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</si>
  <si>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</si>
  <si>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</si>
  <si>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</si>
  <si>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</si>
  <si>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</si>
  <si>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</si>
  <si>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</si>
  <si>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</si>
  <si>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</si>
  <si>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</si>
  <si>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</si>
  <si>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</si>
  <si>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</si>
  <si>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</si>
  <si>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</si>
  <si>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</si>
  <si>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</si>
  <si>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</si>
  <si>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</si>
  <si>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</si>
  <si>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</si>
  <si>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</si>
  <si>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</si>
  <si>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</si>
  <si>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</si>
  <si>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</si>
  <si>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</si>
  <si>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</si>
  <si>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</si>
  <si>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</si>
  <si>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</si>
  <si>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</si>
  <si>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</si>
  <si>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</si>
  <si>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</si>
  <si>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</si>
  <si>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</si>
  <si>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</si>
  <si>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</si>
  <si>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</si>
  <si>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</si>
  <si>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</si>
  <si>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</si>
  <si>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</si>
  <si>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</si>
  <si>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</si>
  <si>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</si>
  <si>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</si>
  <si>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</si>
  <si>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</si>
  <si>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</si>
  <si>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</si>
  <si>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</si>
  <si>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</si>
  <si>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</si>
  <si>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</si>
  <si>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</si>
  <si>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</si>
  <si>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</si>
  <si>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</si>
  <si>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</si>
  <si>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</si>
  <si>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</si>
  <si>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</si>
  <si>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</si>
  <si>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</si>
  <si>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</si>
  <si>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</si>
  <si>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</si>
  <si>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</si>
  <si>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</si>
  <si>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</si>
  <si>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</si>
  <si>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</si>
  <si>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</si>
  <si>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</si>
  <si>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</si>
  <si>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</si>
  <si>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</si>
  <si>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</si>
  <si>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</si>
  <si>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</si>
  <si>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</si>
  <si>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</si>
  <si>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</si>
  <si>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</si>
  <si>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</si>
  <si>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</si>
  <si>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</si>
  <si>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</si>
  <si>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</si>
  <si>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</si>
  <si>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</si>
  <si>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</si>
  <si>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</si>
  <si>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</si>
  <si>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</si>
  <si>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</si>
  <si>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</si>
  <si>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</si>
  <si>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</si>
  <si>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</si>
  <si>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</si>
  <si>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</si>
  <si>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</si>
  <si>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</si>
  <si>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</si>
  <si>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</si>
  <si>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</si>
  <si>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</si>
  <si>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</si>
  <si>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</si>
  <si>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</si>
  <si>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</si>
  <si>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</si>
  <si>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</si>
  <si>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</si>
  <si>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</si>
  <si>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</si>
  <si>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</si>
  <si>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</si>
  <si>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</si>
  <si>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</si>
  <si>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</si>
  <si>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</si>
  <si>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</si>
  <si>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</si>
  <si>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</si>
  <si>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</si>
  <si>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</si>
  <si>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</si>
  <si>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</si>
  <si>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</si>
  <si>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</si>
  <si>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</si>
  <si>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</si>
  <si>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</si>
  <si>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</si>
  <si>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</si>
  <si>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</si>
  <si>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</si>
  <si>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</si>
  <si>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</si>
  <si>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</si>
  <si>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</si>
  <si>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</si>
  <si>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</si>
  <si>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</si>
  <si>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</si>
  <si>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</si>
  <si>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</si>
  <si>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</si>
  <si>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</si>
  <si>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</si>
  <si>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</si>
  <si>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</si>
  <si>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</si>
  <si>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</si>
  <si>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</si>
  <si>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</si>
  <si>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</si>
  <si>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</si>
  <si>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</si>
  <si>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</si>
  <si>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</si>
  <si>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</si>
  <si>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</si>
  <si>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</si>
  <si>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</si>
  <si>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</si>
  <si>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</si>
  <si>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</si>
  <si>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</si>
  <si>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</si>
  <si>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</si>
  <si>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</si>
  <si>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</si>
  <si>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</si>
  <si>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</si>
  <si>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</si>
  <si>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</si>
  <si>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</si>
  <si>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</si>
  <si>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</si>
  <si>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</si>
  <si>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</si>
  <si>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</si>
  <si>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</si>
  <si>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</si>
  <si>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</si>
  <si>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</si>
  <si>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</si>
  <si>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</si>
  <si>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</si>
  <si>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</si>
  <si>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</si>
  <si>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</si>
  <si>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</si>
  <si>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</si>
  <si>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</si>
  <si>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</si>
  <si>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</si>
  <si>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</si>
  <si>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</si>
  <si>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</si>
  <si>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</si>
  <si>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</si>
  <si>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</si>
  <si>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</si>
  <si>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</si>
  <si>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</si>
  <si>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</si>
  <si>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</si>
  <si>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</si>
  <si>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</si>
  <si>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</si>
  <si>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</si>
  <si>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</si>
  <si>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</si>
  <si>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</si>
  <si>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</si>
  <si>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</si>
  <si>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</si>
  <si>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</si>
  <si>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</si>
  <si>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</si>
  <si>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</si>
  <si>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</si>
  <si>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</si>
  <si>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</si>
  <si>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</si>
  <si>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</si>
  <si>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</si>
  <si>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</si>
  <si>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</si>
  <si>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</si>
  <si>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</si>
  <si>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</si>
  <si>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</si>
  <si>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</si>
  <si>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</si>
  <si>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</si>
  <si>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</si>
  <si>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</si>
  <si>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</si>
  <si>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</si>
  <si>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</si>
  <si>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</si>
  <si>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</si>
  <si>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</si>
  <si>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</si>
  <si>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</si>
  <si>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</si>
  <si>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</si>
  <si>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</si>
  <si>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</si>
  <si>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</si>
  <si>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</si>
  <si>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</si>
  <si>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</si>
  <si>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</si>
  <si>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</si>
  <si>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</si>
  <si>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</si>
  <si>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</si>
  <si>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</si>
  <si>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</si>
  <si>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</si>
  <si>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</si>
  <si>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</si>
  <si>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</si>
  <si>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</si>
  <si>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</si>
  <si>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</si>
  <si>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</si>
  <si>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</si>
  <si>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</si>
  <si>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</si>
  <si>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</si>
  <si>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</si>
  <si>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</si>
  <si>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</si>
  <si>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</si>
  <si>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</si>
  <si>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</si>
  <si>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</si>
  <si>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</si>
  <si>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</si>
  <si>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</si>
  <si>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</si>
  <si>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</si>
  <si>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</si>
  <si>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</si>
  <si>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</si>
  <si>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</si>
  <si>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</si>
  <si>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</si>
  <si>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</si>
  <si>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</si>
  <si>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</si>
  <si>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</si>
  <si>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</si>
  <si>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</si>
  <si>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</si>
  <si>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</si>
  <si>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</si>
  <si>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</si>
  <si>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</si>
  <si>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</si>
  <si>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</si>
  <si>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</si>
  <si>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</si>
  <si>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</si>
  <si>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</si>
  <si>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</si>
  <si>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</si>
  <si>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</si>
  <si>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</si>
  <si>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</si>
  <si>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</si>
  <si>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</si>
  <si>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</si>
  <si>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</si>
  <si>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</si>
  <si>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</si>
  <si>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</si>
  <si>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</si>
  <si>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</si>
  <si>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</si>
  <si>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</si>
  <si>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</si>
  <si>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</si>
  <si>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</si>
  <si>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</si>
  <si>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</si>
  <si>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</si>
  <si>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</si>
  <si>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</si>
  <si>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</si>
  <si>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</si>
  <si>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</si>
  <si>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</si>
  <si>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</si>
  <si>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</si>
  <si>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</si>
  <si>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</si>
  <si>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</si>
  <si>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</si>
  <si>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</si>
  <si>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</si>
  <si>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</si>
  <si>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</si>
  <si>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</si>
  <si>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</si>
  <si>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</si>
  <si>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</si>
  <si>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</si>
  <si>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</si>
  <si>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</si>
  <si>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</si>
  <si>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</si>
  <si>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</si>
  <si>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</si>
  <si>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</si>
  <si>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</si>
  <si>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</si>
  <si>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</si>
  <si>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</si>
  <si>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</si>
  <si>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</si>
  <si>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</si>
  <si>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</si>
  <si>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</si>
  <si>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</si>
  <si>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</si>
  <si>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</si>
  <si>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</si>
  <si>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</si>
  <si>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</si>
  <si>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</si>
  <si>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</si>
  <si>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</si>
  <si>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</si>
  <si>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</si>
  <si>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</si>
  <si>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</si>
  <si>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</si>
  <si>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</si>
  <si>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</si>
  <si>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</si>
  <si>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</si>
  <si>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</si>
  <si>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</si>
  <si>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</si>
  <si>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</si>
  <si>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</si>
  <si>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</si>
  <si>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</si>
  <si>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</si>
  <si>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</si>
  <si>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</si>
  <si>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</si>
  <si>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</si>
  <si>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</si>
  <si>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</si>
  <si>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</si>
  <si>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</si>
  <si>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</si>
  <si>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</si>
  <si>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</si>
  <si>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</si>
  <si>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</si>
  <si>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</si>
  <si>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</si>
  <si>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</si>
  <si>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</si>
  <si>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</si>
  <si>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</si>
  <si>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</si>
  <si>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</si>
  <si>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</si>
  <si>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</si>
  <si>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</si>
  <si>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</si>
  <si>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</si>
  <si>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</si>
  <si>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</si>
  <si>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</si>
  <si>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</si>
  <si>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</si>
  <si>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</si>
  <si>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</si>
  <si>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</si>
  <si>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</si>
  <si>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</si>
  <si>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</si>
  <si>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</si>
  <si>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</si>
  <si>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</si>
  <si>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</si>
  <si>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</si>
  <si>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</si>
  <si>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</si>
  <si>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</si>
  <si>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</si>
  <si>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</si>
  <si>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</si>
  <si>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</si>
  <si>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</si>
  <si>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</si>
  <si>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</si>
  <si>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</si>
  <si>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</si>
  <si>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</si>
  <si>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</si>
  <si>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</si>
  <si>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</si>
  <si>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</si>
  <si>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</si>
  <si>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</si>
  <si>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</si>
  <si>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</si>
  <si>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</si>
  <si>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</si>
  <si>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</si>
  <si>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</si>
  <si>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</si>
  <si>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</si>
  <si>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</si>
  <si>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</si>
  <si>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</si>
  <si>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</si>
  <si>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</si>
  <si>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</si>
  <si>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</si>
  <si>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</si>
  <si>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</si>
  <si>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</si>
  <si>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</si>
  <si>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</si>
  <si>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</si>
  <si>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</si>
  <si>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</si>
  <si>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</si>
  <si>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</si>
  <si>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</si>
  <si>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</si>
  <si>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</si>
  <si>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</si>
  <si>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</si>
  <si>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</si>
  <si>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</si>
  <si>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</si>
  <si>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</si>
  <si>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</si>
  <si>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</si>
  <si>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</si>
  <si>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</si>
  <si>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</si>
  <si>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</si>
  <si>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</si>
  <si>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</si>
  <si>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</si>
  <si>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</si>
  <si>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</si>
  <si>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</si>
  <si>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</si>
  <si>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</si>
  <si>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</si>
  <si>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</si>
  <si>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</si>
  <si>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</si>
  <si>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</si>
  <si>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</si>
  <si>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</si>
  <si>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</si>
  <si>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</si>
  <si>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</si>
  <si>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</si>
  <si>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</si>
  <si>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</si>
  <si>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</si>
  <si>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</si>
  <si>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</si>
  <si>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</si>
  <si>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</si>
  <si>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</si>
  <si>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</si>
  <si>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</si>
  <si>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</si>
  <si>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</si>
  <si>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</si>
  <si>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</si>
  <si>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</si>
  <si>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</si>
  <si>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</si>
  <si>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</si>
  <si>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</si>
  <si>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</si>
  <si>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</si>
  <si>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</si>
  <si>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</si>
  <si>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</si>
  <si>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</si>
  <si>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</si>
  <si>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</si>
  <si>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</si>
  <si>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</si>
  <si>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</si>
  <si>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</si>
  <si>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</si>
  <si>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</si>
  <si>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</si>
  <si>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</si>
  <si>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</si>
  <si>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</si>
  <si>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</si>
  <si>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</si>
  <si>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</si>
  <si>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</si>
  <si>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</si>
  <si>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</si>
  <si>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</si>
  <si>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</si>
  <si>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</si>
  <si>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</si>
  <si>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</si>
  <si>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</si>
  <si>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</si>
  <si>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</si>
  <si>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</si>
  <si>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</si>
  <si>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</si>
  <si>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</si>
  <si>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</si>
  <si>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</si>
  <si>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</si>
  <si>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</si>
  <si>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</si>
  <si>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</si>
  <si>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</si>
  <si>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</si>
  <si>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</si>
  <si>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</si>
  <si>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</si>
  <si>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</si>
  <si>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</si>
  <si>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</si>
  <si>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</si>
  <si>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</si>
  <si>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</si>
  <si>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</si>
  <si>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</si>
  <si>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</si>
  <si>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</si>
  <si>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</si>
  <si>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</si>
  <si>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</si>
  <si>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</si>
  <si>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</si>
  <si>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</si>
  <si>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</si>
  <si>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</si>
  <si>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</si>
  <si>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</si>
  <si>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</si>
  <si>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</si>
  <si>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</si>
  <si>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</si>
  <si>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</si>
  <si>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</si>
  <si>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</si>
  <si>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</si>
  <si>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</si>
  <si>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</si>
  <si>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</si>
  <si>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</si>
  <si>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</si>
  <si>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</si>
  <si>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</si>
  <si>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</si>
  <si>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</si>
  <si>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</si>
  <si>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</si>
  <si>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</si>
  <si>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</si>
  <si>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</si>
  <si>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</si>
  <si>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</si>
  <si>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</si>
  <si>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</si>
  <si>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</si>
  <si>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</si>
  <si>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</si>
  <si>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</si>
  <si>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</si>
  <si>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</si>
  <si>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</si>
  <si>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</si>
  <si>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</si>
  <si>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</si>
  <si>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</si>
  <si>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</si>
  <si>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</si>
  <si>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</si>
  <si>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</si>
  <si>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</si>
  <si>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</si>
  <si>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</si>
  <si>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</si>
  <si>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</si>
  <si>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</si>
  <si>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</si>
  <si>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</si>
  <si>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</si>
  <si>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</si>
  <si>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</si>
  <si>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</si>
  <si>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</si>
  <si>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</si>
  <si>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</si>
  <si>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</si>
  <si>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</si>
  <si>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</si>
  <si>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</si>
  <si>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</si>
  <si>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</si>
  <si>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</si>
  <si>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</si>
  <si>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</si>
  <si>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</si>
  <si>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</si>
  <si>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</si>
  <si>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</si>
  <si>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</si>
  <si>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</si>
  <si>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</si>
  <si>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</si>
  <si>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</si>
  <si>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</si>
  <si>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</si>
  <si>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</si>
  <si>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</si>
  <si>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</si>
  <si>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</si>
  <si>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</si>
  <si>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</si>
  <si>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</si>
  <si>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</si>
  <si>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</si>
  <si>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</si>
  <si>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</si>
  <si>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</si>
  <si>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</si>
  <si>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</si>
  <si>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</si>
  <si>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</si>
  <si>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</si>
  <si>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</si>
  <si>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</si>
  <si>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</si>
  <si>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</si>
  <si>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</si>
  <si>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</si>
  <si>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</si>
  <si>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</si>
  <si>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</si>
  <si>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</si>
  <si>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</si>
  <si>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</si>
  <si>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</si>
  <si>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</si>
  <si>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</si>
  <si>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</si>
  <si>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</si>
  <si>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</si>
  <si>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</si>
  <si>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</si>
  <si>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</si>
  <si>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</si>
  <si>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</si>
  <si>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</si>
  <si>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</si>
  <si>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</si>
  <si>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</si>
  <si>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</si>
  <si>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</si>
  <si>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</si>
  <si>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</si>
  <si>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</si>
  <si>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</si>
  <si>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</si>
  <si>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</si>
  <si>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</si>
  <si>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</si>
  <si>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</si>
  <si>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</si>
  <si>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</si>
  <si>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</si>
  <si>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</si>
  <si>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</si>
  <si>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</si>
  <si>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</si>
  <si>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</si>
  <si>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</si>
  <si>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</si>
  <si>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</si>
  <si>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</si>
  <si>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</si>
  <si>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</si>
  <si>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</si>
  <si>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</si>
  <si>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</si>
  <si>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</si>
  <si>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</si>
  <si>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</si>
  <si>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</si>
  <si>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</si>
  <si>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</si>
  <si>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</si>
  <si>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</si>
  <si>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</si>
  <si>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</si>
  <si>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</si>
  <si>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</si>
  <si>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</si>
  <si>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</si>
  <si>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</si>
  <si>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</si>
  <si>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</si>
  <si>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</si>
  <si>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</si>
  <si>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</si>
  <si>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</si>
  <si>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</si>
  <si>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</si>
  <si>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</si>
  <si>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</si>
  <si>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</si>
  <si>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</si>
  <si>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</si>
  <si>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</si>
  <si>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</si>
  <si>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</si>
  <si>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</si>
  <si>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</si>
  <si>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</si>
  <si>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</si>
  <si>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</si>
  <si>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</si>
  <si>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</si>
  <si>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</si>
  <si>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</si>
  <si>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</si>
  <si>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</si>
  <si>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</si>
  <si>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</si>
  <si>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</si>
  <si>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</si>
  <si>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</si>
  <si>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</si>
  <si>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</si>
  <si>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</si>
  <si>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</si>
  <si>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</si>
  <si>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</si>
  <si>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</si>
  <si>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</si>
  <si>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</si>
  <si>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</si>
  <si>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</si>
  <si>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</si>
  <si>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</si>
  <si>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</si>
  <si>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</si>
  <si>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</si>
  <si>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</si>
  <si>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</si>
  <si>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</si>
  <si>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</si>
  <si>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</si>
  <si>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</si>
  <si>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</si>
  <si>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</si>
  <si>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</si>
  <si>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</si>
  <si>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</si>
  <si>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</si>
  <si>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</si>
  <si>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</si>
  <si>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</si>
  <si>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</si>
  <si>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</si>
  <si>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</si>
  <si>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</si>
  <si>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</si>
  <si>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</si>
  <si>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</si>
  <si>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</si>
  <si>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</si>
  <si>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</si>
  <si>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</si>
  <si>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</si>
  <si>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</si>
  <si>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</si>
  <si>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</si>
  <si>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</si>
  <si>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</si>
  <si>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</si>
  <si>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</si>
  <si>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</si>
  <si>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</si>
  <si>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</si>
  <si>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</si>
  <si>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</si>
  <si>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</si>
  <si>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</si>
  <si>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</si>
  <si>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</si>
  <si>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</si>
  <si>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</si>
  <si>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</si>
  <si>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</si>
  <si>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</si>
  <si>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</si>
  <si>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</si>
  <si>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</si>
  <si>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</si>
  <si>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</si>
  <si>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</si>
  <si>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</si>
  <si>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</si>
  <si>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</si>
  <si>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</si>
  <si>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</si>
  <si>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</si>
  <si>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</si>
  <si>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</si>
  <si>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</si>
  <si>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</si>
  <si>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</si>
  <si>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</si>
  <si>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</si>
  <si>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</si>
  <si>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</si>
  <si>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</si>
  <si>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</si>
  <si>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</si>
  <si>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</si>
  <si>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</si>
  <si>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</si>
  <si>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</si>
  <si>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</si>
  <si>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</si>
  <si>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</si>
  <si>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</si>
  <si>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</si>
  <si>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</si>
  <si>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</si>
  <si>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</si>
  <si>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</si>
  <si>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</si>
  <si>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</si>
  <si>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</si>
  <si>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</si>
  <si>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</si>
  <si>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</si>
  <si>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</si>
  <si>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</si>
  <si>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</si>
  <si>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</si>
  <si>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</si>
  <si>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</si>
  <si>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</si>
  <si>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</si>
  <si>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</si>
  <si>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</si>
  <si>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</si>
  <si>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</si>
  <si>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</si>
  <si>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</si>
  <si>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</si>
  <si>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</si>
  <si>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</si>
  <si>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</si>
  <si>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</si>
  <si>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</si>
  <si>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</si>
  <si>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</si>
  <si>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</si>
  <si>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</si>
  <si>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</si>
  <si>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</si>
  <si>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</si>
  <si>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</si>
  <si>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</si>
  <si>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</si>
  <si>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</si>
  <si>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</si>
  <si>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</si>
  <si>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</si>
  <si>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</si>
  <si>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</si>
  <si>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</si>
  <si>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</si>
  <si>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</si>
  <si>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</si>
  <si>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</si>
  <si>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</si>
  <si>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</si>
  <si>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</si>
  <si>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</si>
  <si>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</si>
  <si>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</si>
  <si>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</si>
  <si>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</si>
  <si>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</si>
  <si>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</si>
  <si>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</si>
  <si>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</si>
  <si>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</si>
  <si>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</si>
  <si>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</si>
  <si>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</si>
  <si>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</si>
  <si>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</si>
  <si>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</si>
  <si>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</si>
  <si>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</si>
  <si>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</si>
  <si>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</si>
  <si>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</si>
  <si>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</si>
  <si>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</si>
  <si>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</si>
  <si>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</si>
  <si>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</si>
  <si>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</si>
  <si>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</si>
  <si>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</si>
  <si>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</si>
  <si>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</si>
  <si>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</si>
  <si>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</si>
  <si>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</si>
  <si>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</si>
  <si>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</si>
  <si>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</si>
  <si>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</si>
  <si>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</si>
  <si>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</si>
  <si>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</si>
  <si>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</si>
  <si>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</si>
  <si>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</si>
  <si>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</si>
  <si>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</si>
  <si>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</si>
  <si>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</si>
  <si>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</si>
  <si>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</si>
  <si>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</si>
  <si>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</si>
  <si>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</si>
  <si>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</si>
  <si>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</si>
  <si>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</si>
  <si>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</si>
  <si>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</si>
  <si>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</si>
  <si>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</si>
  <si>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</si>
  <si>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</si>
  <si>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</si>
  <si>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</si>
  <si>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</si>
  <si>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</si>
  <si>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</si>
  <si>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</si>
  <si>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</si>
  <si>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</si>
  <si>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</si>
  <si>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</si>
  <si>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</si>
  <si>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</si>
  <si>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</si>
  <si>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</si>
  <si>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</si>
  <si>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</si>
  <si>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</si>
  <si>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</si>
  <si>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</si>
  <si>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</si>
  <si>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</si>
  <si>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</si>
  <si>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</si>
  <si>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</si>
  <si>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</si>
  <si>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</si>
  <si>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</si>
  <si>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</si>
  <si>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</si>
  <si>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</si>
  <si>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</si>
  <si>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</si>
  <si>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</si>
  <si>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</si>
  <si>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</si>
  <si>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</si>
  <si>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</si>
  <si>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</si>
  <si>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</si>
  <si>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</si>
  <si>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</si>
  <si>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</si>
  <si>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</si>
  <si>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</si>
  <si>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</si>
  <si>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</si>
  <si>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</si>
  <si>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</si>
  <si>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</si>
  <si>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</si>
  <si>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</si>
  <si>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</si>
  <si>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</si>
  <si>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</si>
  <si>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</si>
  <si>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</si>
  <si>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</si>
  <si>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</si>
  <si>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</si>
  <si>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</si>
  <si>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</si>
  <si>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</si>
  <si>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</si>
  <si>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</si>
  <si>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</si>
  <si>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</si>
  <si>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</si>
  <si>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</si>
  <si>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</si>
  <si>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</si>
  <si>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</si>
  <si>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</si>
  <si>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</si>
  <si>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</si>
  <si>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</si>
  <si>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</si>
  <si>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</si>
  <si>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</si>
  <si>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</si>
  <si>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</si>
  <si>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</si>
  <si>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</si>
  <si>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</si>
  <si>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</si>
  <si>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</si>
  <si>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</si>
  <si>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</si>
  <si>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</si>
  <si>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</si>
  <si>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</si>
  <si>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</si>
  <si>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</si>
  <si>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</si>
  <si>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</si>
  <si>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</si>
  <si>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</si>
  <si>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</si>
  <si>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</si>
  <si>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</si>
  <si>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</si>
  <si>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</si>
  <si>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</si>
  <si>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</si>
  <si>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</si>
  <si>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</si>
  <si>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</si>
  <si>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</si>
  <si>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</si>
  <si>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</si>
  <si>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</si>
  <si>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</si>
  <si>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</si>
  <si>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</si>
  <si>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</si>
  <si>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</si>
  <si>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</si>
  <si>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</si>
  <si>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</si>
  <si>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</si>
  <si>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</si>
  <si>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</si>
  <si>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</si>
  <si>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</si>
  <si>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</si>
  <si>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</si>
  <si>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</si>
  <si>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</si>
  <si>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</si>
  <si>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</si>
  <si>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</si>
  <si>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</si>
  <si>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</si>
  <si>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</si>
  <si>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</si>
  <si>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</si>
  <si>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</si>
  <si>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</si>
  <si>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</si>
  <si>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</si>
  <si>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</si>
  <si>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</si>
  <si>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</si>
  <si>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</si>
  <si>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</si>
  <si>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</si>
  <si>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</si>
  <si>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</si>
  <si>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</si>
  <si>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</si>
  <si>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</si>
  <si>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</si>
  <si>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</si>
  <si>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</si>
  <si>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</si>
  <si>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</si>
  <si>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</si>
  <si>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</si>
  <si>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</si>
  <si>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</si>
  <si>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</si>
  <si>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</si>
  <si>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</si>
  <si>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</si>
  <si>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</si>
  <si>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</si>
  <si>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</si>
  <si>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</si>
  <si>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</si>
  <si>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</si>
  <si>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</si>
  <si>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</si>
  <si>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</si>
  <si>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</si>
  <si>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</si>
  <si>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</si>
  <si>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</si>
  <si>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</si>
  <si>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</si>
  <si>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</si>
  <si>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</si>
  <si>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</si>
  <si>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</si>
  <si>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</si>
  <si>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</si>
  <si>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</si>
  <si>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</si>
  <si>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</si>
  <si>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</si>
  <si>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</si>
  <si>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</si>
  <si>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</si>
  <si>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</si>
  <si>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</si>
  <si>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</si>
  <si>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</si>
  <si>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</si>
  <si>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</si>
  <si>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</si>
  <si>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</si>
  <si>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</si>
  <si>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</si>
  <si>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</si>
  <si>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</si>
  <si>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</si>
  <si>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</si>
  <si>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</si>
  <si>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</si>
  <si>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</si>
  <si>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</si>
  <si>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</si>
  <si>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</si>
  <si>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</si>
  <si>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</si>
  <si>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</si>
  <si>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</si>
  <si>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</si>
  <si>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</si>
  <si>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</si>
  <si>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</si>
  <si>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</si>
  <si>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</si>
  <si>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</si>
  <si>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</si>
  <si>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</si>
  <si>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</si>
  <si>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</si>
  <si>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</si>
  <si>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</si>
  <si>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</si>
  <si>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</si>
  <si>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</si>
  <si>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</si>
  <si>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</si>
  <si>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</si>
  <si>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</si>
  <si>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</si>
  <si>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</si>
  <si>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</si>
  <si>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</si>
  <si>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</si>
  <si>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</si>
  <si>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</si>
  <si>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</si>
  <si>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</si>
  <si>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</si>
  <si>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</si>
  <si>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</si>
  <si>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</si>
  <si>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</si>
  <si>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</si>
  <si>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</si>
  <si>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</si>
  <si>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</si>
  <si>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</si>
  <si>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</si>
  <si>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</si>
  <si>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</si>
  <si>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</si>
  <si>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</si>
  <si>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</si>
  <si>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</si>
  <si>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</si>
  <si>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</si>
  <si>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</si>
  <si>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</si>
  <si>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</si>
  <si>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</si>
  <si>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</si>
  <si>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</si>
  <si>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</si>
  <si>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</si>
  <si>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</si>
  <si>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</si>
  <si>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</si>
  <si>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</si>
  <si>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</si>
  <si>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</si>
  <si>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</si>
  <si>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</si>
  <si>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</si>
  <si>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</si>
  <si>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</si>
  <si>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</si>
  <si>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</si>
  <si>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</si>
  <si>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</si>
  <si>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</si>
  <si>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</si>
  <si>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</si>
  <si>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</si>
  <si>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</si>
  <si>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</si>
  <si>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</si>
  <si>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</si>
  <si>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</si>
  <si>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</si>
  <si>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</si>
  <si>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</si>
  <si>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</si>
  <si>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</si>
  <si>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</si>
  <si>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</si>
  <si>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</si>
  <si>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</si>
  <si>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</si>
  <si>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</si>
  <si>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</si>
  <si>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</si>
  <si>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</si>
  <si>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</si>
  <si>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</si>
  <si>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</si>
  <si>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</si>
  <si>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</si>
  <si>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</si>
  <si>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</si>
  <si>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</si>
  <si>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</si>
  <si>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</si>
  <si>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</si>
  <si>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</si>
  <si>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</si>
  <si>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</si>
  <si>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</si>
  <si>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</si>
  <si>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</si>
  <si>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</si>
  <si>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</si>
  <si>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</si>
  <si>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</si>
  <si>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</si>
  <si>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</si>
  <si>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</si>
  <si>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</si>
  <si>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</si>
  <si>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</si>
  <si>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</si>
  <si>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</si>
  <si>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</si>
  <si>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</si>
  <si>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</si>
  <si>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</si>
  <si>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</si>
  <si>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</si>
  <si>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</si>
  <si>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</si>
  <si>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</si>
  <si>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</si>
  <si>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</si>
  <si>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</si>
  <si>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</si>
  <si>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</si>
  <si>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</si>
  <si>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</si>
  <si>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</si>
  <si>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</si>
  <si>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</si>
  <si>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</si>
  <si>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</si>
  <si>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</si>
  <si>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</si>
  <si>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</si>
  <si>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</si>
  <si>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</si>
  <si>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</si>
  <si>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</si>
  <si>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</si>
  <si>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</si>
  <si>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</si>
  <si>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</si>
  <si>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</si>
  <si>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</si>
  <si>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</si>
  <si>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</si>
  <si>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</si>
  <si>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</si>
  <si>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</si>
  <si>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</si>
  <si>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</si>
  <si>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</si>
  <si>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</si>
  <si>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</si>
  <si>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</si>
  <si>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</si>
  <si>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</si>
  <si>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</si>
  <si>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</si>
  <si>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</si>
  <si>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</si>
  <si>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</si>
  <si>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</si>
  <si>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</si>
  <si>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</si>
  <si>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</si>
  <si>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</si>
  <si>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</si>
  <si>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</si>
  <si>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</si>
  <si>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</si>
  <si>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</si>
  <si>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</si>
  <si>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</si>
  <si>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</si>
  <si>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</si>
  <si>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</si>
  <si>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</si>
  <si>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</si>
  <si>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</si>
  <si>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</si>
  <si>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</si>
  <si>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</si>
  <si>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</si>
  <si>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</si>
  <si>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</si>
  <si>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</si>
  <si>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</si>
  <si>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</si>
  <si>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</si>
  <si>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</si>
  <si>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</si>
  <si>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</si>
  <si>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</si>
  <si>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</si>
  <si>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</si>
  <si>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</si>
  <si>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</si>
  <si>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</si>
  <si>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</si>
  <si>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</si>
  <si>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</si>
  <si>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</si>
  <si>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</si>
  <si>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</si>
  <si>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</si>
  <si>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</si>
  <si>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</si>
  <si>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</si>
  <si>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</si>
  <si>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</si>
  <si>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</si>
  <si>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</si>
  <si>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</si>
  <si>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</si>
  <si>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</si>
  <si>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</si>
  <si>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</si>
  <si>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</si>
  <si>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</si>
  <si>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</si>
  <si>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</si>
  <si>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</si>
  <si>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</si>
  <si>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</si>
  <si>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</si>
  <si>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</si>
  <si>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</si>
  <si>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</si>
  <si>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</si>
  <si>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</si>
  <si>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</si>
  <si>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</si>
  <si>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</si>
  <si>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</si>
  <si>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</si>
  <si>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</si>
  <si>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</si>
  <si>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</si>
  <si>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</si>
  <si>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</si>
  <si>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</si>
  <si>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</si>
  <si>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</si>
  <si>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</si>
  <si>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</si>
  <si>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</si>
  <si>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</si>
  <si>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</si>
  <si>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</si>
  <si>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</si>
  <si>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</si>
  <si>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</si>
  <si>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</si>
  <si>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</si>
  <si>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</si>
  <si>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</si>
  <si>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</si>
  <si>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</si>
  <si>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</si>
  <si>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</si>
  <si>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</si>
  <si>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</si>
  <si>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</si>
  <si>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</si>
  <si>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</si>
  <si>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</si>
  <si>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</si>
  <si>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</si>
  <si>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</si>
  <si>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</si>
  <si>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</si>
  <si>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</si>
  <si>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</si>
  <si>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</si>
  <si>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</si>
  <si>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</si>
  <si>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</si>
  <si>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</si>
  <si>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</si>
  <si>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</si>
  <si>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</si>
  <si>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</si>
  <si>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</si>
  <si>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</si>
  <si>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</si>
  <si>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</si>
  <si>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</si>
  <si>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</si>
  <si>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</si>
  <si>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</si>
  <si>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</si>
  <si>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</si>
  <si>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</si>
  <si>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</si>
  <si>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</si>
  <si>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</si>
  <si>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</si>
  <si>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</si>
  <si>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</si>
  <si>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</si>
  <si>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</si>
  <si>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</si>
  <si>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</si>
  <si>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</si>
  <si>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</si>
  <si>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</si>
  <si>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</si>
  <si>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</si>
  <si>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</si>
  <si>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</si>
  <si>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</si>
  <si>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</si>
  <si>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</si>
  <si>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</si>
  <si>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</si>
  <si>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</si>
  <si>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</si>
  <si>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</si>
  <si>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</si>
  <si>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</si>
  <si>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</si>
  <si>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</si>
  <si>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</si>
  <si>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</si>
  <si>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</si>
  <si>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</si>
  <si>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</si>
  <si>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</si>
  <si>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</si>
  <si>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</si>
  <si>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</si>
  <si>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</si>
  <si>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</si>
  <si>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</si>
  <si>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</si>
  <si>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</si>
  <si>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</si>
  <si>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</si>
  <si>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</si>
  <si>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</si>
  <si>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</si>
  <si>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</si>
  <si>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</si>
  <si>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</si>
  <si>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</si>
  <si>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</si>
  <si>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</si>
  <si>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</si>
  <si>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</si>
  <si>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</si>
  <si>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</si>
  <si>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</si>
  <si>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</si>
  <si>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</si>
  <si>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</si>
  <si>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</si>
  <si>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</si>
  <si>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</si>
  <si>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</si>
  <si>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</si>
  <si>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</si>
  <si>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</si>
  <si>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</si>
  <si>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</si>
  <si>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</si>
  <si>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</si>
  <si>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</si>
  <si>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</si>
  <si>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</si>
  <si>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</si>
  <si>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</si>
  <si>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</si>
  <si>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</si>
  <si>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</si>
  <si>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</si>
  <si>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</si>
  <si>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</si>
  <si>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</si>
  <si>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</si>
  <si>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</si>
  <si>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</si>
  <si>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</si>
  <si>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</si>
  <si>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</si>
  <si>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</si>
  <si>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</si>
  <si>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</si>
  <si>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</si>
  <si>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</si>
  <si>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</si>
  <si>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</si>
  <si>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</si>
  <si>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</si>
  <si>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</si>
  <si>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</si>
  <si>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</si>
  <si>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</si>
  <si>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</si>
  <si>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</si>
  <si>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</si>
  <si>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</si>
  <si>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</si>
  <si>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</si>
  <si>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</si>
  <si>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</si>
  <si>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</si>
  <si>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</si>
  <si>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</si>
  <si>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</si>
  <si>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</si>
  <si>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</si>
  <si>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</si>
  <si>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</si>
  <si>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</si>
  <si>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</si>
  <si>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</si>
  <si>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</si>
  <si>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</si>
  <si>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</si>
  <si>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</si>
  <si>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</si>
  <si>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</si>
  <si>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</si>
  <si>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</si>
  <si>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</si>
  <si>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</si>
  <si>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</si>
  <si>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</si>
  <si>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</si>
  <si>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</si>
  <si>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</si>
  <si>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</si>
  <si>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</si>
  <si>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</si>
  <si>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</si>
  <si>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</si>
  <si>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</si>
  <si>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</si>
  <si>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</si>
  <si>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</si>
  <si>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</si>
  <si>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</si>
  <si>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</si>
  <si>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</si>
  <si>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</si>
  <si>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</si>
  <si>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</si>
  <si>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</si>
  <si>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</si>
  <si>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</si>
  <si>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</si>
  <si>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</si>
  <si>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</si>
  <si>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</si>
  <si>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</si>
  <si>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</si>
  <si>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</si>
  <si>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</si>
  <si>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</si>
  <si>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</si>
  <si>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</si>
  <si>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</si>
  <si>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</si>
  <si>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</si>
  <si>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</si>
  <si>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</si>
  <si>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</si>
  <si>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</si>
  <si>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</si>
  <si>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</si>
  <si>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</si>
  <si>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</si>
  <si>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</si>
  <si>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</si>
  <si>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</si>
  <si>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</si>
  <si>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</si>
  <si>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</si>
  <si>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</si>
  <si>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</si>
  <si>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</si>
  <si>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</si>
  <si>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</si>
  <si>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</si>
  <si>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</si>
  <si>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</si>
  <si>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</si>
  <si>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</si>
  <si>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</si>
  <si>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</si>
  <si>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</si>
  <si>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</si>
  <si>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</si>
  <si>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</si>
  <si>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</si>
  <si>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</si>
  <si>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</si>
  <si>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</si>
  <si>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</si>
  <si>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</si>
  <si>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</si>
  <si>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</si>
  <si>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</si>
  <si>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</si>
  <si>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</si>
  <si>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</si>
  <si>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</si>
  <si>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</si>
  <si>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</si>
  <si>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</si>
  <si>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</si>
  <si>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</si>
  <si>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</si>
  <si>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</si>
  <si>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</si>
  <si>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</si>
  <si>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</si>
  <si>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</si>
  <si>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</si>
  <si>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</si>
  <si>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</si>
  <si>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</si>
  <si>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</si>
  <si>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</si>
  <si>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</si>
  <si>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</si>
  <si>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</si>
  <si>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</si>
  <si>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</si>
  <si>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</si>
  <si>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</si>
  <si>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</si>
  <si>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</si>
  <si>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</si>
  <si>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</si>
  <si>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</si>
  <si>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</si>
  <si>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</si>
  <si>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</si>
  <si>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</si>
  <si>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</si>
  <si>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</si>
  <si>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</si>
  <si>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</si>
  <si>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</si>
  <si>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</si>
  <si>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</si>
  <si>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</si>
  <si>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</si>
  <si>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</si>
  <si>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</si>
  <si>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</si>
  <si>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</si>
  <si>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</si>
  <si>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</si>
  <si>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</si>
  <si>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</si>
  <si>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</si>
  <si>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</si>
  <si>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</si>
  <si>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</si>
  <si>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</si>
  <si>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</si>
  <si>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</si>
  <si>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</si>
  <si>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</si>
  <si>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</si>
  <si>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</si>
  <si>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</si>
  <si>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</si>
  <si>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</si>
  <si>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</si>
  <si>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</si>
  <si>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</si>
  <si>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</si>
  <si>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</si>
  <si>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</si>
  <si>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</si>
  <si>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</si>
  <si>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</si>
  <si>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</si>
  <si>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</si>
  <si>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</si>
  <si>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</si>
  <si>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</si>
  <si>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</si>
  <si>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</si>
  <si>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</si>
  <si>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</si>
  <si>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</si>
  <si>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</si>
  <si>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</si>
  <si>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</si>
  <si>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</si>
  <si>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</si>
  <si>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</si>
  <si>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</si>
  <si>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</si>
  <si>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</si>
  <si>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</si>
  <si>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</si>
  <si>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</si>
  <si>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</si>
  <si>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</si>
  <si>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</si>
  <si>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</si>
  <si>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</si>
  <si>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</si>
  <si>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</si>
  <si>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</si>
  <si>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</si>
  <si>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</si>
  <si>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</si>
  <si>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</si>
  <si>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</si>
  <si>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</si>
  <si>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</si>
  <si>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</si>
  <si>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</si>
  <si>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</si>
  <si>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</si>
  <si>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</si>
  <si>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</si>
  <si>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</si>
  <si>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</si>
  <si>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</si>
  <si>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</si>
  <si>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</si>
  <si>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</si>
  <si>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</si>
  <si>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</si>
  <si>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</si>
  <si>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</si>
  <si>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</si>
  <si>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</si>
  <si>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</si>
  <si>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</si>
  <si>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</si>
  <si>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</si>
  <si>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</si>
  <si>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</si>
  <si>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</si>
  <si>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</si>
  <si>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</si>
  <si>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</si>
  <si>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</si>
  <si>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</si>
  <si>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</si>
  <si>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</si>
  <si>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</si>
  <si>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</si>
  <si>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</si>
  <si>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</si>
  <si>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</si>
  <si>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</si>
  <si>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</si>
  <si>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</si>
  <si>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</si>
  <si>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</si>
  <si>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</si>
  <si>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</si>
  <si>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</si>
  <si>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</si>
  <si>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</si>
  <si>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</si>
  <si>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</si>
  <si>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</si>
  <si>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</si>
  <si>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</si>
  <si>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</si>
  <si>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</si>
  <si>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</si>
  <si>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</si>
  <si>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</si>
  <si>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</si>
  <si>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</si>
  <si>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</si>
  <si>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</si>
  <si>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</si>
  <si>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</si>
  <si>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</si>
  <si>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</si>
  <si>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</si>
  <si>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</si>
  <si>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</si>
  <si>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</si>
  <si>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</si>
  <si>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</si>
  <si>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</si>
  <si>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</si>
  <si>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</si>
  <si>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</si>
  <si>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</si>
  <si>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</si>
  <si>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</si>
  <si>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</si>
  <si>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</si>
  <si>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</si>
  <si>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</si>
  <si>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</si>
  <si>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</si>
  <si>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</si>
  <si>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</si>
  <si>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</si>
  <si>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</si>
  <si>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</si>
  <si>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</si>
  <si>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</si>
  <si>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</si>
  <si>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</si>
  <si>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</si>
  <si>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</si>
  <si>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</si>
  <si>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</si>
  <si>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</si>
  <si>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</si>
  <si>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</si>
  <si>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</si>
  <si>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</si>
  <si>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</si>
  <si>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</si>
  <si>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</si>
  <si>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</si>
  <si>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</si>
  <si>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</si>
  <si>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</si>
  <si>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</si>
  <si>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</si>
  <si>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</si>
  <si>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</si>
  <si>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</si>
  <si>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</si>
  <si>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</si>
  <si>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</si>
  <si>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</si>
  <si>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</si>
  <si>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</si>
  <si>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</si>
  <si>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</si>
  <si>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</si>
  <si>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</si>
  <si>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</si>
  <si>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</si>
  <si>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</si>
  <si>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</si>
  <si>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</si>
  <si>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</si>
  <si>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</si>
  <si>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</si>
  <si>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</si>
  <si>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</si>
  <si>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</si>
  <si>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</si>
  <si>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</si>
  <si>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</si>
  <si>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</si>
  <si>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</si>
  <si>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</si>
  <si>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</si>
  <si>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</si>
  <si>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</si>
  <si>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</si>
  <si>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</si>
  <si>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</si>
  <si>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</si>
  <si>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</si>
  <si>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</si>
  <si>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</si>
  <si>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</si>
  <si>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</si>
  <si>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</si>
  <si>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</si>
  <si>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</si>
  <si>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</si>
  <si>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</si>
  <si>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</si>
  <si>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</si>
  <si>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</si>
  <si>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</si>
  <si>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</si>
  <si>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</si>
  <si>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</si>
  <si>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</si>
  <si>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</si>
  <si>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</si>
  <si>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</si>
  <si>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</si>
  <si>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</si>
  <si>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</si>
  <si>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</si>
  <si>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</si>
  <si>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</si>
  <si>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</si>
  <si>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</si>
  <si>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</si>
  <si>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</si>
  <si>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</si>
  <si>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</si>
  <si>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</si>
  <si>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</si>
  <si>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</si>
  <si>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</si>
  <si>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</si>
  <si>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</si>
  <si>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</si>
  <si>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</si>
  <si>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</si>
  <si>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</si>
  <si>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</si>
  <si>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</si>
  <si>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</si>
  <si>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</si>
  <si>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</si>
  <si>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</si>
  <si>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</si>
  <si>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</si>
  <si>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</si>
  <si>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</si>
  <si>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</si>
  <si>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</si>
  <si>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</si>
  <si>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</si>
  <si>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</si>
  <si>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</si>
  <si>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</si>
  <si>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</si>
  <si>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</si>
  <si>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</si>
  <si>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</si>
  <si>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</si>
  <si>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</si>
  <si>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</si>
  <si>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</si>
  <si>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</si>
  <si>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</si>
  <si>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</si>
  <si>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</si>
  <si>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</si>
  <si>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</si>
  <si>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</si>
  <si>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</si>
  <si>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</si>
  <si>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</si>
  <si>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</si>
  <si>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</si>
  <si>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</si>
  <si>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</si>
  <si>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</si>
  <si>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</si>
  <si>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</si>
  <si>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</si>
  <si>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</si>
  <si>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</si>
  <si>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</si>
  <si>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</si>
  <si>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</si>
  <si>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</si>
  <si>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</si>
  <si>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</si>
  <si>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</si>
  <si>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</si>
  <si>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</si>
  <si>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</si>
  <si>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</si>
  <si>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</si>
  <si>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</si>
  <si>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</si>
  <si>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</si>
  <si>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</si>
  <si>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</si>
  <si>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</si>
  <si>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</si>
  <si>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</si>
  <si>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</si>
  <si>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</si>
  <si>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</si>
  <si>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</si>
  <si>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</si>
  <si>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</si>
  <si>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</si>
  <si>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</si>
  <si>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</si>
  <si>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</si>
  <si>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</si>
  <si>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</si>
  <si>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</si>
  <si>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</si>
  <si>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</si>
  <si>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</si>
  <si>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</si>
  <si>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</si>
  <si>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</si>
  <si>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</si>
  <si>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</si>
  <si>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</si>
  <si>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</si>
  <si>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</si>
  <si>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</si>
  <si>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</si>
  <si>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</si>
  <si>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</si>
  <si>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</si>
  <si>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</si>
  <si>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</si>
  <si>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</si>
  <si>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</si>
  <si>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</si>
  <si>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</si>
  <si>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</si>
  <si>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</si>
  <si>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</si>
  <si>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</si>
  <si>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</si>
  <si>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</si>
  <si>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</si>
  <si>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</si>
  <si>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</si>
  <si>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</si>
  <si>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</si>
  <si>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</si>
  <si>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</si>
  <si>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</si>
  <si>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</si>
  <si>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</si>
  <si>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</si>
  <si>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</si>
  <si>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</si>
  <si>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</si>
  <si>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</si>
  <si>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</si>
  <si>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</si>
  <si>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</si>
  <si>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</si>
  <si>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</si>
  <si>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</si>
  <si>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</si>
  <si>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</si>
  <si>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</si>
  <si>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</si>
  <si>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</si>
  <si>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</si>
  <si>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</si>
  <si>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</si>
  <si>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</si>
  <si>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</si>
  <si>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</si>
  <si>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</si>
  <si>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</si>
  <si>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</si>
  <si>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</si>
  <si>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</si>
  <si>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</si>
  <si>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</si>
  <si>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</si>
  <si>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</si>
  <si>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</si>
  <si>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</si>
  <si>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</si>
  <si>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</si>
  <si>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</si>
  <si>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</si>
  <si>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</si>
  <si>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</si>
  <si>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</si>
  <si>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</si>
  <si>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</si>
  <si>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</si>
  <si>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</si>
  <si>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</si>
  <si>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</si>
  <si>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</si>
  <si>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</si>
  <si>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</si>
  <si>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</si>
  <si>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</si>
  <si>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</si>
  <si>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</si>
  <si>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</si>
  <si>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</si>
  <si>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</si>
  <si>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</si>
  <si>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</si>
  <si>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</si>
  <si>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</si>
  <si>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</si>
  <si>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</si>
  <si>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</si>
  <si>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</si>
  <si>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</si>
  <si>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</si>
  <si>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</si>
  <si>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</si>
  <si>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</si>
  <si>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</si>
  <si>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</si>
  <si>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</si>
  <si>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</si>
  <si>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</si>
  <si>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</si>
  <si>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</si>
  <si>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</si>
  <si>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</si>
  <si>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</si>
  <si>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</si>
  <si>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</si>
  <si>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</si>
  <si>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</si>
  <si>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</si>
  <si>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</si>
  <si>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</si>
  <si>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</si>
  <si>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</si>
  <si>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</si>
  <si>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</si>
  <si>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</si>
  <si>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</si>
  <si>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</si>
  <si>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</si>
  <si>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</si>
  <si>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</si>
  <si>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</si>
  <si>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</si>
  <si>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</si>
  <si>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</si>
  <si>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</si>
  <si>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</si>
  <si>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</si>
  <si>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</si>
  <si>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</si>
  <si>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</si>
  <si>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</si>
  <si>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</si>
  <si>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</si>
  <si>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</si>
  <si>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</si>
  <si>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</si>
  <si>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</si>
  <si>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</si>
  <si>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</si>
  <si>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</si>
  <si>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</si>
  <si>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</si>
  <si>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</si>
  <si>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</si>
  <si>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</si>
  <si>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</si>
  <si>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</si>
  <si>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</si>
  <si>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</si>
  <si>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</si>
  <si>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</si>
  <si>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</si>
  <si>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</si>
  <si>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</si>
  <si>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</si>
  <si>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</si>
  <si>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</si>
  <si>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</si>
  <si>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</si>
  <si>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</si>
  <si>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</si>
  <si>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</si>
  <si>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</si>
  <si>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</si>
  <si>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</si>
  <si>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</si>
  <si>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</si>
  <si>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</si>
  <si>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</si>
  <si>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</si>
  <si>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</si>
  <si>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</si>
  <si>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</si>
  <si>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</si>
  <si>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</si>
  <si>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</si>
  <si>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</si>
  <si>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</si>
  <si>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</si>
  <si>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</si>
  <si>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</si>
  <si>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</si>
  <si>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</si>
  <si>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</si>
  <si>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</si>
  <si>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</si>
  <si>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</si>
  <si>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</si>
  <si>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</si>
  <si>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</si>
  <si>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</si>
  <si>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</si>
  <si>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</si>
  <si>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</si>
  <si>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</si>
  <si>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</si>
  <si>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</si>
  <si>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</si>
  <si>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</si>
  <si>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</si>
  <si>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</si>
  <si>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</si>
  <si>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</si>
  <si>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</si>
  <si>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</si>
  <si>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</si>
  <si>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</si>
  <si>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</si>
  <si>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</si>
  <si>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</si>
  <si>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</si>
  <si>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</si>
  <si>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</si>
  <si>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</si>
  <si>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</si>
  <si>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</si>
  <si>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</si>
  <si>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</si>
  <si>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</si>
  <si>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</si>
  <si>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</si>
  <si>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</si>
  <si>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</si>
  <si>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</si>
  <si>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</si>
  <si>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</si>
  <si>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</si>
  <si>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</si>
  <si>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</si>
  <si>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</si>
  <si>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</si>
  <si>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</si>
  <si>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</si>
  <si>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</si>
  <si>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</si>
  <si>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</si>
  <si>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</si>
  <si>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</si>
  <si>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</si>
  <si>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</si>
  <si>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</si>
  <si>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</si>
  <si>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</si>
  <si>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</si>
  <si>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</si>
  <si>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</si>
  <si>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</si>
  <si>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</si>
  <si>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</si>
  <si>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</si>
  <si>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</si>
  <si>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</si>
  <si>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</si>
  <si>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</si>
  <si>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</si>
  <si>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</si>
  <si>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</si>
  <si>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</si>
  <si>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</si>
  <si>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</si>
  <si>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</si>
  <si>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</si>
  <si>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</si>
  <si>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</si>
  <si>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</si>
  <si>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</si>
  <si>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</si>
  <si>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</si>
  <si>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</si>
  <si>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</si>
  <si>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</si>
  <si>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</si>
  <si>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</si>
  <si>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</si>
  <si>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</si>
  <si>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</si>
  <si>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</si>
  <si>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</si>
  <si>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</si>
  <si>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</si>
  <si>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</si>
  <si>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</si>
  <si>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</si>
  <si>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</si>
  <si>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</si>
  <si>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</si>
  <si>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</si>
  <si>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</si>
  <si>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</si>
  <si>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</si>
  <si>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</si>
  <si>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</si>
  <si>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</si>
  <si>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</si>
  <si>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</si>
  <si>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</si>
  <si>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</si>
  <si>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</si>
  <si>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</si>
  <si>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</si>
  <si>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</si>
  <si>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</si>
  <si>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</si>
  <si>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</si>
  <si>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</si>
  <si>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</si>
  <si>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</si>
  <si>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</si>
  <si>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</si>
  <si>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</si>
  <si>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</si>
  <si>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</si>
  <si>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</si>
  <si>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</si>
  <si>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</si>
  <si>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</si>
  <si>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</si>
  <si>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</si>
  <si>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</si>
  <si>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</si>
  <si>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</si>
  <si>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</si>
  <si>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</si>
  <si>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</si>
  <si>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</si>
  <si>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</si>
  <si>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</si>
  <si>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</si>
  <si>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</si>
  <si>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</si>
  <si>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</si>
  <si>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</si>
  <si>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</si>
  <si>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</si>
  <si>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</si>
  <si>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</si>
  <si>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</si>
  <si>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</si>
  <si>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</si>
  <si>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</si>
  <si>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</si>
  <si>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</si>
  <si>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</si>
  <si>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</si>
  <si>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</si>
  <si>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</si>
  <si>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</si>
  <si>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</si>
  <si>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</si>
  <si>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</si>
  <si>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</si>
  <si>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</si>
  <si>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</si>
  <si>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</si>
  <si>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</si>
  <si>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</si>
  <si>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</si>
  <si>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</si>
  <si>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</si>
  <si>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</si>
  <si>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</si>
  <si>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</si>
  <si>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</si>
  <si>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</si>
  <si>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</si>
  <si>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</si>
  <si>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</si>
  <si>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</si>
  <si>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</si>
  <si>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</si>
  <si>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</si>
  <si>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</si>
  <si>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</si>
  <si>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</si>
  <si>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</si>
  <si>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</si>
  <si>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</si>
  <si>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</si>
  <si>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</si>
  <si>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</si>
  <si>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</si>
  <si>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</si>
  <si>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</si>
  <si>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</si>
  <si>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</si>
  <si>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</si>
  <si>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</si>
  <si>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</si>
  <si>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</si>
  <si>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</si>
  <si>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</si>
  <si>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</si>
  <si>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</si>
  <si>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</si>
  <si>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</si>
  <si>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</si>
  <si>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</si>
  <si>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</si>
  <si>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</si>
  <si>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</si>
  <si>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</si>
  <si>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</si>
  <si>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</si>
  <si>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</si>
  <si>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</si>
  <si>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</si>
  <si>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</si>
  <si>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</si>
  <si>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</si>
  <si>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</si>
  <si>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</si>
  <si>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</si>
  <si>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</si>
  <si>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</si>
  <si>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</si>
  <si>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</si>
  <si>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</si>
  <si>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</si>
  <si>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</si>
  <si>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</si>
  <si>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</si>
  <si>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</si>
  <si>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</si>
  <si>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</si>
  <si>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</si>
  <si>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</si>
  <si>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</si>
  <si>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</si>
  <si>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</si>
  <si>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</si>
  <si>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</si>
  <si>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</si>
  <si>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</si>
  <si>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</si>
  <si>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</si>
  <si>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</si>
  <si>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</si>
  <si>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</si>
  <si>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</si>
  <si>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</si>
  <si>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</si>
  <si>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</si>
  <si>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</si>
  <si>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</si>
  <si>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</si>
  <si>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</si>
  <si>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</si>
  <si>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</si>
  <si>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</si>
  <si>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</si>
  <si>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</si>
  <si>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</si>
  <si>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</si>
  <si>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</si>
  <si>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</si>
  <si>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</si>
  <si>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</si>
  <si>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</si>
  <si>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</si>
  <si>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</si>
  <si>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</si>
  <si>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</si>
  <si>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</si>
  <si>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</si>
  <si>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</si>
  <si>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</si>
  <si>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</si>
  <si>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</si>
  <si>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</si>
  <si>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</si>
  <si>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</si>
  <si>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</si>
  <si>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</si>
  <si>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</si>
  <si>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</si>
  <si>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</si>
  <si>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</si>
  <si>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</si>
  <si>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</si>
  <si>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</si>
  <si>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</si>
  <si>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</si>
  <si>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</si>
  <si>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</si>
  <si>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</si>
  <si>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</si>
  <si>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</si>
  <si>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</si>
  <si>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</si>
  <si>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</si>
  <si>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</si>
  <si>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</si>
  <si>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</si>
  <si>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</si>
  <si>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</si>
  <si>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</si>
  <si>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</si>
  <si>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</si>
  <si>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</si>
  <si>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</si>
  <si>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</si>
  <si>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</si>
  <si>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</si>
  <si>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</si>
  <si>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</si>
  <si>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</si>
  <si>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</si>
  <si>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</si>
  <si>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</si>
  <si>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</si>
  <si>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</si>
  <si>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</si>
  <si>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</si>
  <si>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</si>
  <si>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</si>
  <si>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</si>
  <si>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</si>
  <si>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</si>
  <si>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</si>
  <si>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</si>
  <si>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</si>
  <si>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</si>
  <si>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</si>
  <si>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</si>
  <si>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</si>
  <si>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</si>
  <si>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</si>
  <si>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</si>
  <si>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</si>
  <si>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</si>
  <si>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</si>
  <si>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</si>
  <si>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</si>
  <si>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</si>
  <si>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</si>
  <si>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</si>
  <si>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</si>
  <si>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</si>
  <si>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</si>
  <si>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</si>
  <si>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</si>
  <si>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</si>
  <si>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</si>
  <si>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</si>
  <si>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</si>
  <si>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</si>
  <si>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</si>
  <si>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</si>
  <si>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</si>
  <si>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</si>
  <si>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</si>
  <si>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</si>
  <si>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</si>
  <si>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</si>
  <si>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</si>
  <si>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</si>
  <si>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</si>
  <si>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</si>
  <si>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</si>
  <si>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</si>
  <si>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</si>
  <si>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</si>
  <si>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</si>
  <si>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</si>
  <si>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</si>
  <si>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</si>
  <si>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</si>
  <si>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</si>
  <si>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</si>
  <si>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</si>
  <si>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</si>
  <si>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</si>
  <si>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</si>
  <si>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</si>
  <si>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</si>
  <si>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</si>
  <si>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</si>
  <si>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</si>
  <si>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</si>
  <si>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</si>
  <si>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</si>
  <si>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</si>
  <si>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</si>
  <si>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</si>
  <si>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</si>
  <si>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</si>
  <si>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</si>
  <si>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</si>
  <si>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</si>
  <si>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</si>
  <si>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</si>
  <si>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</si>
  <si>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</si>
  <si>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</si>
  <si>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</si>
  <si>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</si>
  <si>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</si>
  <si>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</si>
  <si>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</si>
  <si>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</si>
  <si>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</si>
  <si>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</si>
  <si>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</si>
  <si>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</si>
  <si>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</si>
  <si>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</si>
  <si>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</si>
  <si>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</si>
  <si>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</si>
  <si>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</si>
  <si>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</si>
  <si>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</si>
  <si>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</si>
  <si>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</si>
  <si>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</si>
  <si>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</si>
  <si>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</si>
  <si>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</si>
  <si>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</si>
  <si>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</si>
  <si>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</si>
  <si>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</si>
  <si>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</si>
  <si>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</si>
  <si>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</si>
  <si>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</si>
  <si>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</si>
  <si>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</si>
  <si>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</si>
  <si>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</si>
  <si>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</si>
  <si>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</si>
  <si>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</si>
  <si>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</si>
  <si>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</si>
  <si>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</si>
  <si>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</si>
  <si>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</si>
  <si>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</si>
  <si>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</si>
  <si>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</si>
  <si>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</si>
  <si>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</si>
  <si>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</si>
  <si>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</si>
  <si>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</si>
  <si>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</si>
  <si>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</si>
  <si>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</si>
  <si>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</si>
  <si>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</si>
  <si>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</si>
  <si>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</si>
  <si>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</si>
  <si>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</si>
  <si>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</si>
  <si>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</si>
  <si>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</si>
  <si>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</si>
  <si>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</si>
  <si>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</si>
  <si>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</si>
  <si>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</si>
  <si>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</si>
  <si>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</si>
  <si>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</si>
  <si>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</si>
  <si>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</si>
  <si>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</si>
  <si>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</si>
  <si>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</si>
  <si>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</si>
  <si>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</si>
  <si>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</si>
  <si>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</si>
  <si>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</si>
  <si>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</si>
  <si>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</si>
  <si>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</si>
  <si>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</si>
  <si>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</si>
  <si>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</si>
  <si>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</si>
  <si>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</si>
  <si>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</si>
  <si>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</si>
  <si>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</si>
  <si>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</si>
  <si>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</si>
  <si>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</si>
  <si>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</si>
  <si>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</si>
  <si>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</si>
  <si>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</si>
  <si>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</si>
  <si>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</si>
  <si>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</si>
  <si>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</si>
  <si>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</si>
  <si>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</si>
  <si>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</si>
  <si>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</si>
  <si>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</si>
  <si>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</si>
  <si>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</si>
  <si>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</si>
  <si>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</si>
  <si>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</si>
  <si>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</si>
  <si>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</si>
  <si>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</si>
  <si>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</si>
  <si>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</si>
  <si>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</si>
  <si>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</si>
  <si>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</si>
  <si>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</si>
  <si>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</si>
  <si>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</si>
  <si>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</si>
  <si>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</si>
  <si>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</si>
  <si>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</si>
  <si>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</si>
  <si>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</si>
  <si>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</si>
  <si>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</si>
  <si>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</si>
  <si>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</si>
  <si>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</si>
  <si>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</si>
  <si>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</si>
  <si>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</si>
  <si>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</si>
  <si>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</si>
  <si>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</si>
  <si>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</si>
  <si>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</si>
  <si>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</si>
  <si>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</si>
  <si>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</si>
  <si>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</si>
  <si>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</si>
  <si>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</si>
  <si>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</si>
  <si>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</si>
  <si>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</si>
  <si>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</si>
  <si>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</si>
  <si>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</si>
  <si>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</si>
  <si>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</si>
  <si>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</si>
  <si>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</si>
  <si>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</si>
  <si>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</si>
  <si>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</si>
  <si>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</si>
  <si>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</si>
  <si>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</si>
  <si>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</si>
  <si>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</si>
  <si>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</si>
  <si>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</si>
  <si>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</si>
  <si>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</si>
  <si>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</si>
  <si>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</si>
  <si>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</si>
  <si>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</si>
  <si>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</si>
  <si>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</si>
  <si>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</si>
  <si>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</si>
  <si>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</si>
  <si>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</si>
  <si>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</si>
  <si>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</si>
  <si>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</si>
  <si>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</si>
  <si>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</si>
  <si>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</si>
  <si>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</si>
  <si>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</si>
  <si>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</si>
  <si>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</si>
  <si>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</si>
  <si>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</si>
  <si>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</si>
  <si>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</si>
  <si>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</si>
  <si>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</si>
  <si>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</si>
  <si>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</si>
  <si>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</si>
  <si>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</si>
  <si>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</si>
  <si>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</si>
  <si>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</si>
  <si>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</si>
  <si>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</si>
  <si>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</si>
  <si>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</si>
  <si>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</si>
  <si>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</si>
  <si>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</si>
  <si>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</si>
  <si>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</si>
  <si>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</si>
  <si>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</si>
  <si>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</si>
  <si>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</si>
  <si>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</si>
  <si>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</si>
  <si>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</si>
  <si>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</si>
  <si>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</si>
  <si>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</si>
  <si>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</si>
  <si>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</si>
  <si>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</si>
  <si>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</si>
  <si>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</si>
  <si>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</si>
  <si>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</si>
  <si>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</si>
  <si>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</si>
  <si>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</si>
  <si>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</si>
  <si>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</si>
  <si>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</si>
  <si>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</si>
  <si>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</si>
  <si>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</si>
  <si>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</si>
  <si>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</si>
  <si>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</si>
  <si>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</si>
  <si>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</si>
  <si>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</si>
  <si>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</si>
  <si>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</si>
  <si>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</si>
  <si>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</si>
  <si>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</si>
  <si>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</si>
  <si>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</si>
  <si>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</si>
  <si>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</si>
  <si>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</si>
  <si>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</si>
  <si>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</si>
  <si>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</si>
  <si>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</si>
  <si>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</si>
  <si>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</si>
  <si>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</si>
  <si>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</si>
  <si>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</si>
  <si>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</si>
  <si>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</si>
  <si>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</si>
  <si>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</si>
  <si>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</si>
  <si>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</si>
  <si>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</si>
  <si>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</si>
  <si>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</si>
  <si>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</si>
  <si>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</si>
  <si>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</si>
  <si>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</si>
  <si>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</si>
  <si>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</si>
  <si>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</si>
  <si>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</si>
  <si>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</si>
  <si>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</si>
  <si>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</si>
  <si>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</si>
  <si>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</si>
  <si>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</si>
  <si>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</si>
  <si>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</si>
  <si>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</si>
  <si>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</si>
  <si>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</si>
  <si>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</si>
  <si>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</si>
  <si>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</si>
  <si>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</si>
  <si>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</si>
  <si>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</si>
  <si>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</si>
  <si>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</si>
  <si>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</si>
  <si>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</si>
  <si>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</si>
  <si>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</si>
  <si>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</si>
  <si>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</si>
  <si>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</si>
  <si>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</si>
  <si>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</si>
  <si>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</si>
  <si>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</si>
  <si>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</si>
  <si>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</si>
  <si>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</si>
  <si>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</si>
  <si>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</si>
  <si>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</si>
  <si>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</si>
  <si>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</si>
  <si>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</si>
  <si>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</si>
  <si>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</si>
  <si>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</si>
  <si>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</si>
  <si>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</si>
  <si>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</si>
  <si>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</si>
  <si>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</si>
  <si>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</si>
  <si>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</si>
  <si>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</si>
  <si>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</si>
  <si>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</si>
  <si>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</si>
  <si>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</si>
  <si>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</si>
  <si>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</si>
  <si>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</si>
  <si>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</si>
  <si>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</si>
  <si>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</si>
  <si>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</si>
  <si>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</si>
  <si>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</si>
  <si>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</si>
  <si>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</si>
  <si>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</si>
  <si>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</si>
  <si>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</si>
  <si>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</si>
  <si>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</si>
  <si>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</si>
  <si>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</si>
  <si>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</si>
  <si>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</si>
  <si>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</si>
  <si>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</si>
  <si>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</si>
  <si>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</si>
  <si>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</si>
  <si>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</si>
  <si>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</si>
  <si>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</si>
  <si>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</si>
  <si>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</si>
  <si>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</si>
  <si>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</si>
  <si>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</si>
  <si>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</si>
  <si>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</si>
  <si>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</si>
  <si>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</si>
  <si>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</si>
  <si>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</si>
  <si>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</si>
  <si>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</si>
  <si>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</si>
  <si>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</si>
  <si>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</si>
  <si>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</si>
  <si>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</si>
  <si>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</si>
  <si>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</si>
  <si>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</si>
  <si>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</si>
  <si>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</si>
  <si>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</si>
  <si>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</si>
  <si>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</si>
  <si>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</si>
  <si>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</si>
  <si>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</si>
  <si>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</si>
  <si>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</si>
  <si>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</si>
  <si>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</si>
  <si>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</si>
  <si>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</si>
  <si>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</si>
  <si>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</si>
  <si>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</si>
  <si>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</si>
  <si>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</si>
  <si>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</si>
  <si>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</si>
  <si>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</si>
  <si>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</si>
  <si>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</si>
  <si>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</si>
  <si>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</si>
  <si>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</si>
  <si>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</si>
  <si>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</si>
  <si>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</si>
  <si>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</si>
  <si>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</si>
  <si>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</si>
  <si>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</si>
  <si>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</si>
  <si>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</si>
  <si>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</si>
  <si>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</si>
  <si>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</si>
  <si>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</si>
  <si>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</si>
  <si>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</si>
  <si>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</si>
  <si>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</si>
  <si>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</si>
  <si>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</si>
  <si>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</si>
  <si>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</si>
  <si>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</si>
  <si>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</si>
  <si>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</si>
  <si>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</si>
  <si>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</si>
  <si>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</si>
  <si>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</si>
  <si>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</si>
  <si>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</si>
  <si>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</si>
  <si>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</si>
  <si>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</si>
  <si>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</si>
  <si>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</si>
  <si>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</si>
  <si>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</si>
  <si>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</si>
  <si>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</si>
  <si>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</si>
  <si>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</si>
  <si>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</si>
  <si>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</si>
  <si>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</si>
  <si>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</si>
  <si>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</si>
  <si>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</si>
  <si>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</si>
  <si>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</si>
  <si>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</si>
  <si>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</si>
  <si>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</si>
  <si>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</si>
  <si>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</si>
  <si>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</si>
  <si>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</si>
  <si>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</si>
  <si>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</si>
  <si>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</si>
  <si>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</si>
  <si>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</si>
  <si>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</si>
  <si>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</si>
  <si>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</si>
  <si>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</si>
  <si>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</si>
  <si>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</si>
  <si>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</si>
  <si>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</si>
  <si>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</si>
  <si>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</si>
  <si>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</si>
  <si>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</si>
  <si>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</si>
  <si>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</si>
  <si>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</si>
  <si>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</si>
  <si>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</si>
  <si>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</si>
  <si>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</si>
  <si>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</si>
  <si>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</si>
  <si>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</si>
  <si>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</si>
  <si>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</si>
  <si>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</si>
  <si>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</si>
  <si>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</si>
  <si>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</si>
  <si>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</si>
  <si>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</si>
  <si>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</si>
  <si>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</si>
  <si>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</si>
  <si>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</si>
  <si>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</si>
  <si>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</si>
  <si>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</si>
  <si>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</si>
  <si>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</si>
  <si>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</si>
  <si>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</si>
  <si>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</si>
  <si>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</si>
  <si>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</si>
  <si>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</si>
  <si>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</si>
  <si>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</si>
  <si>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</si>
  <si>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</si>
  <si>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</si>
  <si>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</si>
  <si>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</si>
  <si>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</si>
  <si>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</si>
  <si>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</si>
  <si>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</si>
  <si>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</si>
  <si>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</si>
  <si>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</si>
  <si>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</si>
  <si>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</si>
  <si>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</si>
  <si>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</si>
  <si>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</si>
  <si>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</si>
  <si>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</si>
  <si>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</si>
  <si>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</si>
  <si>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</si>
  <si>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</si>
  <si>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</si>
  <si>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</si>
  <si>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</si>
  <si>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</si>
  <si>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</si>
  <si>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</si>
  <si>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</si>
  <si>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</si>
  <si>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</si>
  <si>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</si>
  <si>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</si>
  <si>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</si>
  <si>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</si>
  <si>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</si>
  <si>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</si>
  <si>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</si>
  <si>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</si>
  <si>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</si>
  <si>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</si>
  <si>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</si>
  <si>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</si>
  <si>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</si>
  <si>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</si>
  <si>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</si>
  <si>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</si>
  <si>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</si>
  <si>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</si>
  <si>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</si>
  <si>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</si>
  <si>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</si>
  <si>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</si>
  <si>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</si>
  <si>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</si>
  <si>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</si>
  <si>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</si>
  <si>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</si>
  <si>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</si>
  <si>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</si>
  <si>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</si>
  <si>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</si>
  <si>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</si>
  <si>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</si>
  <si>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</si>
  <si>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</si>
  <si>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</si>
  <si>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</si>
  <si>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</si>
  <si>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</si>
  <si>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</si>
  <si>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</si>
  <si>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</si>
  <si>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</si>
  <si>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</si>
  <si>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</si>
  <si>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</si>
  <si>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</si>
  <si>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</si>
  <si>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</si>
  <si>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</si>
  <si>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</si>
  <si>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</si>
  <si>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</si>
  <si>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</si>
  <si>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</si>
  <si>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</si>
  <si>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</si>
  <si>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</si>
  <si>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</si>
  <si>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</si>
  <si>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</si>
  <si>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</si>
  <si>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</si>
  <si>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</si>
  <si>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</si>
  <si>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</si>
  <si>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</si>
  <si>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</si>
  <si>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</si>
  <si>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</si>
  <si>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</si>
  <si>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</si>
  <si>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</si>
  <si>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</si>
  <si>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</si>
  <si>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</si>
  <si>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</si>
  <si>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</si>
  <si>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</si>
  <si>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</si>
  <si>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</si>
  <si>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</si>
  <si>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</si>
  <si>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</si>
  <si>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</si>
  <si>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</si>
  <si>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</si>
  <si>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</si>
  <si>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</si>
  <si>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</si>
  <si>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</si>
  <si>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</si>
  <si>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</si>
  <si>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</si>
  <si>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</si>
  <si>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</si>
  <si>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</si>
  <si>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</si>
  <si>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</si>
  <si>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</si>
  <si>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</si>
  <si>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</si>
  <si>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</si>
  <si>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</si>
  <si>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</si>
  <si>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</si>
  <si>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</si>
  <si>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</si>
  <si>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</si>
  <si>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</si>
  <si>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</si>
  <si>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</si>
  <si>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</si>
  <si>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</si>
  <si>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</si>
  <si>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</si>
  <si>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</si>
  <si>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</si>
  <si>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</si>
  <si>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</si>
  <si>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</si>
  <si>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</si>
  <si>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</si>
  <si>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</si>
  <si>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</si>
  <si>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</si>
  <si>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</si>
  <si>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</si>
  <si>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</si>
  <si>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</si>
  <si>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</si>
  <si>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</si>
  <si>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</si>
  <si>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</si>
  <si>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</si>
  <si>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</si>
  <si>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</si>
  <si>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</si>
  <si>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</si>
  <si>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</si>
  <si>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</si>
  <si>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</si>
  <si>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</si>
  <si>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</si>
  <si>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</si>
  <si>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</si>
  <si>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</si>
  <si>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</si>
  <si>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</si>
  <si>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</si>
  <si>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</si>
  <si>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</si>
  <si>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</si>
  <si>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</si>
  <si>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</si>
  <si>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</si>
  <si>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</si>
  <si>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</si>
  <si>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</si>
  <si>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</si>
  <si>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</si>
  <si>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</si>
  <si>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</si>
  <si>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</si>
  <si>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</si>
  <si>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</si>
  <si>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</si>
  <si>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</si>
  <si>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</si>
  <si>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</si>
  <si>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</si>
  <si>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</si>
  <si>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</si>
  <si>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</si>
  <si>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</si>
  <si>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</si>
  <si>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</si>
  <si>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</si>
  <si>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</si>
  <si>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</si>
  <si>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</si>
  <si>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</si>
  <si>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</si>
  <si>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</si>
  <si>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</si>
  <si>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</si>
  <si>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</si>
  <si>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</si>
  <si>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</si>
  <si>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</si>
  <si>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</si>
  <si>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</si>
  <si>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</si>
  <si>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</si>
  <si>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</si>
  <si>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</si>
  <si>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</si>
  <si>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</si>
  <si>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</si>
  <si>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</si>
  <si>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</si>
  <si>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</si>
  <si>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</si>
  <si>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</si>
  <si>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</si>
  <si>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</si>
  <si>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</si>
  <si>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</si>
  <si>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</si>
  <si>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</si>
  <si>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</si>
  <si>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</si>
  <si>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</si>
  <si>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</si>
  <si>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</si>
  <si>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</si>
  <si>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</si>
  <si>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</si>
  <si>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</si>
  <si>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</si>
  <si>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</si>
  <si>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</si>
  <si>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</si>
  <si>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</si>
  <si>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</si>
  <si>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</si>
  <si>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</si>
  <si>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</si>
  <si>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</si>
  <si>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</si>
  <si>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</si>
  <si>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</si>
  <si>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</si>
  <si>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</si>
  <si>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</si>
  <si>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</si>
  <si>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</si>
  <si>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</si>
  <si>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</si>
  <si>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</si>
  <si>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</si>
  <si>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</si>
  <si>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</si>
  <si>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</si>
  <si>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</si>
  <si>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</si>
  <si>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</si>
  <si>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</si>
  <si>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</si>
  <si>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</si>
  <si>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</si>
  <si>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</si>
  <si>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</si>
  <si>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</si>
  <si>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</si>
  <si>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</si>
  <si>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</si>
  <si>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</si>
  <si>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</si>
  <si>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</si>
  <si>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</si>
  <si>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</si>
  <si>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</si>
  <si>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</si>
  <si>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</si>
  <si>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</si>
  <si>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</si>
  <si>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</si>
  <si>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</si>
  <si>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</si>
  <si>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</si>
  <si>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</si>
  <si>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</si>
  <si>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</si>
  <si>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</si>
  <si>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</si>
  <si>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</si>
  <si>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</si>
  <si>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</si>
  <si>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</si>
  <si>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</si>
  <si>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</si>
  <si>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</si>
  <si>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</si>
  <si>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</si>
  <si>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</si>
  <si>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</si>
  <si>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</si>
  <si>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</si>
  <si>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</si>
  <si>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</si>
  <si>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</si>
  <si>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</si>
  <si>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</si>
  <si>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</si>
  <si>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</si>
  <si>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</si>
  <si>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</si>
  <si>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</si>
  <si>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</si>
  <si>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</si>
  <si>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</si>
  <si>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</si>
  <si>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</si>
  <si>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</si>
  <si>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</si>
  <si>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</si>
  <si>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</si>
  <si>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</si>
  <si>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</si>
  <si>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</si>
  <si>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</si>
  <si>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</si>
  <si>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</si>
  <si>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</si>
  <si>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</si>
  <si>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</si>
  <si>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</si>
  <si>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</si>
  <si>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</si>
  <si>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</si>
  <si>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</si>
  <si>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</si>
  <si>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</si>
  <si>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</si>
  <si>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</si>
  <si>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</si>
  <si>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</si>
  <si>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</si>
  <si>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</si>
  <si>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</si>
  <si>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</si>
  <si>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</si>
  <si>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</si>
  <si>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</si>
  <si>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</si>
  <si>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</si>
  <si>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</si>
  <si>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</si>
  <si>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</si>
  <si>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</si>
  <si>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</si>
  <si>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</si>
  <si>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</si>
  <si>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</si>
  <si>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</si>
  <si>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</si>
  <si>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</si>
  <si>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</si>
  <si>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</si>
  <si>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</si>
  <si>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</si>
  <si>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</si>
  <si>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</si>
  <si>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</si>
  <si>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</si>
  <si>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</si>
  <si>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</si>
  <si>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</si>
  <si>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</si>
  <si>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</si>
  <si>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</si>
  <si>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</si>
  <si>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</si>
  <si>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</si>
  <si>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</si>
  <si>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</si>
  <si>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</si>
  <si>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</si>
  <si>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</si>
  <si>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</si>
  <si>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</si>
  <si>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</si>
  <si>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</si>
  <si>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</si>
  <si>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</si>
  <si>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</si>
  <si>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</si>
  <si>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</si>
  <si>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</si>
  <si>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</si>
  <si>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</si>
  <si>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</si>
  <si>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</si>
  <si>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</si>
  <si>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</si>
  <si>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</si>
  <si>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</si>
  <si>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</si>
  <si>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</si>
  <si>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</si>
  <si>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</si>
  <si>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</si>
  <si>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</si>
  <si>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</si>
  <si>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</si>
  <si>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</si>
  <si>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</si>
  <si>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</si>
  <si>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</si>
  <si>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</si>
  <si>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</si>
  <si>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</si>
  <si>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</si>
  <si>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</si>
  <si>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</si>
  <si>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</si>
  <si>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</si>
  <si>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</si>
  <si>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</si>
  <si>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</si>
  <si>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</si>
  <si>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</si>
  <si>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</si>
  <si>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</si>
  <si>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</si>
  <si>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</si>
  <si>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</si>
  <si>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</si>
  <si>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</si>
  <si>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</si>
  <si>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</si>
  <si>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</si>
  <si>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</si>
  <si>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</si>
  <si>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</si>
  <si>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</si>
  <si>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</si>
  <si>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</si>
  <si>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</si>
  <si>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</si>
  <si>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</si>
  <si>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</si>
  <si>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</si>
  <si>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</si>
  <si>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</si>
  <si>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</si>
  <si>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</si>
  <si>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</si>
  <si>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</si>
  <si>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</si>
  <si>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</si>
  <si>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</si>
  <si>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</si>
  <si>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</si>
  <si>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</si>
  <si>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</si>
  <si>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</si>
  <si>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</si>
  <si>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</si>
  <si>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</si>
  <si>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</si>
  <si>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</si>
  <si>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</si>
  <si>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</si>
  <si>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</si>
  <si>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</si>
  <si>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</si>
  <si>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</si>
  <si>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</si>
  <si>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</si>
  <si>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</si>
  <si>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</si>
  <si>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</si>
  <si>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</si>
  <si>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</si>
  <si>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</si>
  <si>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</si>
  <si>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</si>
  <si>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</si>
  <si>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</si>
  <si>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</si>
  <si>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</si>
  <si>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</si>
  <si>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</si>
  <si>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</si>
  <si>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</si>
  <si>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</si>
  <si>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</si>
  <si>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</si>
  <si>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</si>
  <si>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</si>
  <si>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</si>
  <si>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</si>
  <si>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</si>
  <si>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</si>
  <si>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</si>
  <si>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</si>
  <si>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</si>
  <si>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</si>
  <si>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</si>
  <si>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</si>
  <si>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</si>
  <si>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</si>
  <si>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</si>
  <si>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</si>
  <si>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</si>
  <si>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</si>
  <si>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</si>
  <si>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</si>
  <si>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</si>
  <si>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</si>
  <si>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</si>
  <si>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</si>
  <si>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</si>
  <si>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</si>
  <si>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</si>
  <si>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</si>
  <si>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</si>
  <si>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</si>
  <si>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</si>
  <si>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</si>
  <si>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</si>
  <si>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</si>
  <si>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</si>
  <si>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</si>
  <si>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</si>
  <si>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</si>
  <si>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</si>
  <si>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</si>
  <si>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</si>
  <si>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</si>
  <si>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</si>
  <si>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</si>
  <si>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</si>
  <si>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</si>
  <si>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</si>
  <si>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</si>
  <si>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</si>
  <si>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</si>
  <si>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</si>
  <si>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</si>
  <si>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</si>
  <si>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</si>
  <si>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</si>
  <si>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</si>
  <si>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</si>
  <si>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</si>
  <si>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</si>
  <si>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</si>
  <si>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</si>
  <si>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</si>
  <si>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</si>
  <si>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</si>
  <si>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</si>
  <si>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</si>
  <si>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</si>
  <si>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</si>
  <si>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</si>
  <si>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</si>
  <si>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</si>
  <si>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</si>
  <si>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</si>
  <si>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</si>
  <si>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</si>
  <si>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</si>
  <si>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</si>
  <si>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</si>
  <si>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</si>
  <si>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</si>
  <si>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</si>
  <si>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</si>
  <si>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</si>
  <si>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</si>
  <si>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</si>
  <si>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</si>
  <si>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</si>
  <si>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</si>
  <si>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</si>
  <si>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</si>
  <si>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</si>
  <si>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</si>
  <si>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</si>
  <si>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</si>
  <si>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</si>
  <si>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</si>
  <si>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</si>
  <si>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</si>
  <si>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</si>
  <si>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</si>
  <si>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</si>
  <si>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</si>
  <si>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</si>
  <si>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</si>
  <si>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</si>
  <si>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</si>
  <si>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</si>
  <si>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</si>
  <si>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</si>
  <si>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</si>
  <si>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</si>
  <si>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</si>
  <si>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</si>
  <si>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</si>
  <si>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</si>
  <si>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</si>
  <si>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</si>
  <si>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</si>
  <si>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</si>
  <si>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</si>
  <si>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</si>
  <si>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</si>
  <si>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</si>
  <si>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</si>
  <si>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</si>
  <si>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</si>
  <si>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</si>
  <si>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</si>
  <si>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</si>
  <si>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</si>
  <si>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</si>
  <si>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</si>
  <si>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</si>
  <si>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</si>
  <si>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</si>
  <si>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</si>
  <si>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</si>
  <si>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</si>
  <si>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</si>
  <si>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</si>
  <si>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</si>
  <si>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</si>
  <si>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</si>
  <si>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</si>
  <si>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</si>
  <si>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</si>
  <si>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</si>
  <si>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</si>
  <si>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</si>
  <si>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</si>
  <si>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</si>
  <si>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</si>
  <si>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</si>
  <si>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</si>
  <si>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</si>
  <si>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</si>
  <si>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</si>
  <si>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</si>
  <si>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</si>
  <si>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</si>
  <si>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</si>
  <si>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</si>
  <si>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</si>
  <si>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</si>
  <si>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</si>
  <si>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</si>
  <si>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</si>
  <si>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</si>
  <si>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</si>
  <si>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</si>
  <si>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</si>
  <si>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</si>
  <si>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</si>
  <si>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</si>
  <si>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</si>
  <si>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</si>
  <si>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</si>
  <si>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</si>
  <si>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</si>
  <si>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</si>
  <si>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</si>
  <si>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</si>
  <si>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</si>
  <si>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</si>
  <si>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</si>
  <si>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</si>
  <si>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</si>
  <si>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</si>
  <si>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</si>
  <si>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</si>
  <si>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</si>
  <si>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</si>
  <si>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</si>
  <si>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</si>
  <si>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</si>
  <si>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</si>
  <si>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</si>
  <si>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</si>
  <si>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</si>
  <si>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</si>
  <si>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</si>
  <si>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</si>
  <si>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</si>
  <si>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</si>
  <si>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</si>
  <si>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</si>
  <si>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</si>
  <si>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</si>
  <si>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</si>
  <si>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</si>
  <si>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</si>
  <si>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</si>
  <si>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</si>
  <si>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</si>
  <si>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</si>
  <si>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</si>
  <si>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</si>
  <si>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</si>
  <si>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</si>
  <si>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</si>
  <si>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</si>
  <si>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</si>
  <si>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</si>
  <si>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</si>
  <si>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</si>
  <si>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</si>
  <si>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</si>
  <si>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</si>
  <si>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</si>
  <si>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</si>
  <si>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</si>
  <si>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</si>
  <si>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</si>
  <si>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</si>
  <si>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</si>
  <si>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</si>
  <si>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</si>
  <si>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</si>
  <si>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</si>
  <si>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</si>
  <si>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</si>
  <si>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</si>
  <si>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</si>
  <si>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</si>
  <si>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</si>
  <si>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</si>
  <si>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</si>
  <si>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</si>
  <si>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</si>
  <si>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</si>
  <si>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</si>
  <si>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</si>
  <si>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</si>
  <si>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</si>
  <si>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</si>
  <si>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</si>
  <si>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</si>
  <si>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</si>
  <si>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</si>
  <si>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</si>
  <si>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</si>
  <si>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</si>
  <si>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</si>
  <si>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</si>
  <si>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</si>
  <si>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</si>
  <si>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</si>
  <si>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</si>
  <si>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</si>
  <si>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</si>
  <si>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</si>
  <si>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</si>
  <si>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</si>
  <si>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</si>
  <si>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</si>
  <si>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</si>
  <si>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</si>
  <si>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</si>
  <si>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</si>
  <si>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</si>
  <si>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</si>
  <si>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</si>
  <si>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</si>
  <si>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</si>
  <si>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</si>
  <si>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</si>
  <si>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</si>
  <si>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</si>
  <si>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</si>
  <si>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</si>
  <si>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</si>
  <si>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</si>
  <si>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</si>
  <si>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</si>
  <si>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</si>
  <si>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</si>
  <si>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</si>
  <si>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</si>
  <si>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</si>
  <si>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</si>
  <si>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</si>
  <si>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</si>
  <si>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</si>
  <si>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</si>
  <si>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</si>
  <si>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</si>
  <si>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</si>
  <si>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</si>
  <si>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</si>
  <si>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</si>
  <si>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</si>
  <si>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</si>
  <si>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</si>
  <si>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</si>
  <si>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</si>
  <si>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</si>
  <si>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</si>
  <si>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</si>
  <si>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</si>
  <si>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</si>
  <si>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</si>
  <si>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</si>
  <si>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</si>
  <si>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</si>
  <si>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</si>
  <si>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</si>
  <si>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</si>
  <si>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</si>
  <si>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</si>
  <si>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</si>
  <si>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</si>
  <si>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</si>
  <si>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</si>
  <si>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</si>
  <si>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</si>
  <si>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</si>
  <si>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</si>
  <si>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</si>
  <si>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</si>
  <si>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</si>
  <si>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</si>
  <si>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</si>
  <si>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</si>
  <si>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</si>
  <si>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</si>
  <si>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</si>
  <si>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</si>
  <si>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</si>
  <si>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</si>
  <si>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</si>
  <si>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</si>
  <si>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</si>
  <si>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</si>
  <si>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</si>
  <si>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</si>
  <si>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</si>
  <si>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</si>
  <si>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</si>
  <si>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</si>
  <si>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</si>
  <si>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</si>
  <si>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</si>
  <si>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</si>
  <si>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</si>
  <si>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</si>
  <si>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</si>
  <si>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</si>
  <si>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</si>
  <si>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</si>
  <si>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</si>
  <si>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</si>
  <si>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</si>
  <si>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</si>
  <si>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</si>
  <si>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</si>
  <si>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</si>
  <si>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</si>
  <si>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</si>
  <si>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</si>
  <si>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</si>
  <si>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</si>
  <si>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</si>
  <si>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</si>
  <si>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</si>
  <si>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</si>
  <si>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</si>
  <si>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</si>
  <si>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</si>
  <si>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</si>
  <si>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</si>
  <si>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</si>
  <si>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</si>
  <si>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</si>
  <si>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</si>
  <si>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</si>
  <si>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</si>
  <si>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</si>
  <si>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</si>
  <si>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</si>
  <si>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</si>
  <si>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</si>
  <si>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</si>
  <si>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</si>
  <si>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</si>
  <si>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</si>
  <si>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</si>
  <si>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</si>
  <si>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</si>
  <si>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</si>
  <si>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</si>
  <si>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</si>
  <si>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</si>
  <si>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</si>
  <si>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</si>
  <si>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</si>
  <si>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</si>
  <si>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</si>
  <si>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</si>
  <si>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</si>
  <si>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</si>
  <si>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</si>
  <si>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</si>
  <si>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</si>
  <si>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</si>
  <si>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</si>
  <si>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</si>
  <si>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</si>
  <si>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</si>
  <si>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</si>
  <si>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</si>
  <si>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</si>
  <si>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</si>
  <si>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</si>
  <si>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</si>
  <si>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</si>
  <si>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</si>
  <si>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</si>
  <si>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</si>
  <si>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</si>
  <si>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</si>
  <si>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</si>
  <si>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</si>
  <si>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</si>
  <si>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</si>
  <si>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</si>
  <si>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</si>
  <si>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</si>
  <si>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</si>
  <si>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</si>
  <si>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</si>
  <si>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</si>
  <si>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</si>
  <si>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</si>
  <si>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</si>
  <si>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</si>
  <si>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</si>
  <si>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</si>
  <si>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</si>
  <si>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</si>
  <si>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</si>
  <si>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</si>
  <si>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</si>
  <si>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</si>
  <si>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</si>
  <si>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</si>
  <si>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</si>
  <si>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</si>
  <si>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</si>
  <si>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</si>
  <si>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</si>
  <si>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</si>
  <si>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</si>
  <si>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</si>
  <si>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</si>
  <si>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</si>
  <si>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</si>
  <si>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</si>
  <si>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</si>
  <si>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</si>
  <si>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</si>
  <si>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</si>
  <si>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</si>
  <si>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</si>
  <si>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</si>
  <si>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</si>
  <si>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</si>
  <si>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</si>
  <si>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</si>
  <si>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</si>
  <si>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</si>
  <si>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</si>
  <si>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</si>
  <si>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</si>
  <si>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</si>
  <si>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</si>
  <si>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</si>
  <si>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</si>
  <si>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</si>
  <si>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</si>
  <si>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</si>
  <si>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</si>
  <si>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</si>
  <si>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</si>
  <si>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</si>
  <si>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</si>
  <si>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</si>
  <si>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</si>
  <si>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</si>
  <si>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</si>
  <si>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</si>
  <si>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</si>
  <si>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</si>
  <si>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</si>
  <si>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</si>
  <si>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</si>
  <si>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</si>
  <si>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</si>
  <si>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</si>
  <si>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</si>
  <si>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</si>
  <si>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</si>
  <si>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</si>
  <si>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</si>
  <si>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</si>
  <si>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</si>
  <si>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</si>
  <si>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</si>
  <si>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</si>
  <si>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</si>
  <si>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</si>
  <si>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</si>
  <si>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</si>
  <si>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</si>
  <si>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</si>
  <si>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</si>
  <si>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</si>
  <si>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</si>
  <si>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</si>
  <si>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</si>
  <si>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</si>
  <si>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</si>
  <si>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</si>
  <si>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</si>
  <si>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</si>
  <si>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</si>
  <si>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</si>
  <si>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</si>
  <si>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</si>
  <si>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</si>
  <si>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</si>
  <si>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</si>
  <si>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</si>
  <si>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</si>
  <si>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</si>
  <si>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</si>
  <si>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</si>
  <si>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</si>
  <si>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</si>
  <si>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</si>
  <si>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</si>
  <si>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</si>
  <si>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</si>
  <si>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</si>
  <si>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</si>
  <si>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</si>
  <si>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</si>
  <si>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</si>
  <si>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</si>
  <si>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</si>
  <si>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</si>
  <si>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</si>
  <si>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</si>
  <si>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</si>
  <si>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</si>
  <si>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</si>
  <si>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</si>
  <si>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</si>
  <si>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</si>
  <si>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</si>
  <si>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</si>
  <si>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</si>
  <si>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</si>
  <si>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</si>
  <si>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</si>
  <si>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</si>
  <si>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</si>
  <si>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</si>
  <si>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</si>
  <si>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</si>
  <si>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</si>
  <si>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</si>
  <si>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</si>
  <si>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</si>
  <si>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</si>
  <si>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</si>
  <si>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</si>
  <si>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</si>
  <si>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</si>
  <si>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</si>
  <si>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</si>
  <si>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</si>
  <si>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</si>
  <si>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</si>
  <si>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</si>
  <si>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</si>
  <si>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</si>
  <si>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</si>
  <si>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</si>
  <si>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</si>
  <si>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</si>
  <si>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</si>
  <si>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</si>
  <si>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</si>
  <si>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</si>
  <si>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</si>
  <si>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</si>
  <si>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</si>
  <si>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</si>
  <si>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</si>
  <si>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</si>
  <si>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</si>
  <si>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</si>
  <si>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</si>
  <si>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</si>
  <si>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</si>
  <si>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</si>
  <si>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</si>
  <si>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</si>
  <si>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</si>
  <si>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</si>
  <si>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</si>
  <si>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</si>
  <si>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</si>
  <si>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</si>
  <si>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</si>
  <si>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</si>
  <si>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</si>
  <si>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</si>
  <si>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</si>
  <si>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</si>
  <si>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</si>
  <si>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</si>
  <si>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</si>
  <si>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</si>
  <si>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</si>
  <si>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</si>
  <si>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</si>
  <si>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</si>
  <si>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</si>
  <si>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</si>
  <si>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</si>
  <si>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</si>
  <si>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</si>
  <si>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</si>
  <si>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</si>
  <si>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</si>
  <si>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</si>
  <si>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</si>
  <si>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</si>
  <si>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</si>
  <si>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</si>
  <si>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</si>
  <si>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</si>
  <si>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</si>
  <si>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</si>
  <si>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</si>
  <si>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</si>
  <si>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</si>
  <si>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</si>
  <si>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</si>
  <si>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</si>
  <si>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</si>
  <si>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</si>
  <si>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</si>
  <si>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</si>
  <si>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</si>
  <si>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</si>
  <si>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</si>
  <si>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</si>
  <si>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</si>
  <si>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</si>
  <si>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</si>
  <si>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</si>
  <si>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</si>
  <si>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</si>
  <si>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</si>
  <si>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</si>
  <si>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</si>
  <si>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</si>
  <si>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</si>
  <si>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</si>
  <si>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</si>
  <si>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</si>
  <si>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</si>
  <si>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</si>
  <si>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</si>
  <si>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</si>
  <si>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</si>
  <si>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</si>
  <si>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</si>
  <si>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</si>
  <si>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</si>
  <si>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</si>
  <si>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</si>
  <si>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</si>
  <si>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</si>
  <si>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</si>
  <si>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</si>
  <si>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</si>
  <si>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</si>
  <si>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</si>
  <si>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</si>
  <si>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</si>
  <si>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</si>
  <si>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</si>
  <si>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</si>
  <si>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</si>
  <si>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</si>
  <si>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</si>
  <si>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</si>
  <si>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</si>
  <si>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</si>
  <si>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</si>
  <si>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</si>
  <si>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</si>
  <si>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</si>
  <si>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</si>
  <si>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</si>
  <si>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</si>
  <si>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</si>
  <si>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</si>
  <si>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</si>
  <si>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</si>
  <si>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</si>
  <si>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</si>
  <si>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</si>
  <si>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</si>
  <si>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</si>
  <si>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</si>
  <si>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</si>
  <si>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</si>
  <si>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</si>
  <si>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</si>
  <si>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</si>
  <si>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</si>
  <si>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</si>
  <si>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</si>
  <si>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</si>
  <si>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</si>
  <si>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</si>
  <si>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</si>
  <si>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</si>
  <si>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</si>
  <si>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</si>
  <si>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</si>
  <si>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</si>
  <si>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</si>
  <si>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</si>
  <si>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</si>
  <si>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</si>
  <si>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</si>
  <si>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</si>
  <si>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</si>
  <si>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</si>
  <si>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</si>
  <si>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</si>
  <si>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</si>
  <si>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</si>
  <si>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</si>
  <si>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</si>
  <si>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</si>
  <si>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</si>
  <si>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</si>
  <si>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</si>
  <si>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</si>
  <si>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</si>
  <si>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</si>
  <si>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</si>
  <si>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</si>
  <si>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</si>
  <si>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</si>
  <si>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</si>
  <si>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</si>
  <si>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</si>
  <si>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</si>
  <si>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</si>
  <si>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</si>
  <si>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</si>
  <si>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</si>
  <si>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</si>
  <si>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</si>
  <si>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</si>
  <si>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</si>
  <si>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</si>
  <si>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</si>
  <si>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</si>
  <si>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</si>
  <si>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</si>
  <si>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</si>
  <si>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</si>
  <si>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</si>
  <si>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</si>
  <si>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</si>
  <si>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</si>
  <si>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</si>
  <si>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</si>
  <si>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</si>
  <si>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</si>
  <si>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</si>
  <si>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</si>
  <si>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</si>
  <si>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</si>
  <si>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</si>
  <si>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</si>
  <si>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</si>
  <si>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</si>
  <si>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</si>
  <si>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</si>
  <si>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</si>
  <si>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</si>
  <si>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</si>
  <si>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</si>
  <si>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</si>
  <si>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</si>
  <si>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</si>
  <si>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</si>
  <si>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</si>
  <si>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</si>
  <si>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</si>
  <si>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</si>
  <si>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</si>
  <si>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</si>
  <si>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</si>
  <si>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</si>
  <si>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</si>
  <si>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</si>
  <si>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</si>
  <si>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</si>
  <si>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</si>
  <si>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</si>
  <si>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</si>
  <si>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</si>
  <si>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</si>
  <si>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</si>
  <si>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</si>
  <si>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</si>
  <si>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</si>
  <si>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</si>
  <si>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</si>
  <si>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</si>
  <si>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</si>
  <si>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</si>
  <si>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</si>
  <si>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</si>
  <si>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</si>
  <si>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</si>
  <si>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</si>
  <si>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</si>
  <si>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</si>
  <si>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</si>
  <si>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</si>
  <si>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</si>
  <si>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</si>
  <si>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</si>
  <si>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</si>
  <si>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</si>
  <si>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</si>
  <si>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</si>
  <si>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</si>
  <si>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</si>
  <si>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</si>
  <si>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</si>
  <si>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</si>
  <si>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</si>
  <si>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</si>
  <si>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</si>
  <si>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</si>
  <si>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</si>
  <si>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</si>
  <si>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</si>
  <si>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</si>
  <si>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</si>
  <si>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</si>
  <si>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</si>
  <si>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</si>
  <si>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</si>
  <si>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</si>
  <si>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</si>
  <si>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</si>
  <si>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</si>
  <si>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</si>
  <si>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</si>
  <si>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</si>
  <si>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</si>
  <si>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</si>
  <si>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</si>
  <si>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</si>
  <si>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</si>
  <si>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</si>
  <si>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</si>
  <si>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</si>
  <si>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</si>
  <si>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</si>
  <si>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</si>
  <si>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</si>
  <si>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</si>
  <si>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</si>
  <si>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</si>
  <si>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</si>
  <si>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</si>
  <si>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</si>
  <si>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</si>
  <si>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</si>
  <si>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</si>
  <si>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</si>
  <si>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</si>
  <si>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</si>
  <si>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</si>
  <si>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</si>
  <si>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</si>
  <si>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</si>
  <si>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</si>
  <si>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</si>
  <si>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</si>
  <si>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</si>
  <si>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</si>
  <si>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</si>
  <si>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</si>
  <si>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</si>
  <si>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</si>
  <si>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</si>
  <si>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</si>
  <si>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</si>
  <si>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</si>
  <si>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</si>
  <si>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</si>
  <si>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</si>
  <si>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</si>
  <si>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</si>
  <si>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</si>
  <si>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</si>
  <si>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</si>
  <si>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</si>
  <si>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</si>
  <si>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</si>
  <si>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</si>
  <si>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</si>
  <si>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</si>
  <si>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</si>
  <si>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</si>
  <si>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</si>
  <si>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</si>
  <si>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</si>
  <si>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</si>
  <si>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</si>
  <si>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</si>
  <si>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</si>
  <si>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</si>
  <si>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</si>
  <si>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</si>
  <si>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</si>
  <si>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</si>
  <si>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</si>
  <si>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</si>
  <si>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</si>
  <si>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</si>
  <si>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</si>
  <si>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</si>
  <si>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</si>
  <si>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</si>
  <si>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</si>
  <si>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</si>
  <si>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</si>
  <si>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</si>
  <si>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</si>
  <si>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</si>
  <si>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</si>
  <si>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</si>
  <si>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</si>
  <si>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</si>
  <si>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</si>
  <si>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</si>
  <si>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</si>
  <si>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</si>
  <si>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</si>
  <si>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</si>
  <si>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</si>
  <si>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</si>
  <si>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</si>
  <si>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</si>
  <si>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</si>
  <si>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</si>
  <si>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</si>
  <si>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</si>
  <si>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</si>
  <si>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</si>
  <si>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</si>
  <si>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</si>
  <si>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</si>
  <si>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</si>
  <si>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</si>
  <si>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</si>
  <si>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</si>
  <si>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</si>
  <si>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</si>
  <si>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</si>
  <si>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</si>
  <si>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</si>
  <si>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</si>
  <si>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</si>
  <si>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</si>
  <si>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</si>
  <si>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</si>
  <si>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</si>
  <si>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</si>
  <si>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</si>
  <si>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</si>
  <si>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</si>
  <si>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</si>
  <si>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</si>
  <si>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</si>
  <si>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</si>
  <si>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</si>
  <si>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</si>
  <si>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</si>
  <si>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</si>
  <si>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</si>
  <si>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</si>
  <si>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</si>
  <si>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</si>
  <si>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</si>
  <si>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</si>
  <si>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</si>
  <si>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</si>
  <si>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</si>
  <si>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</si>
  <si>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</si>
  <si>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</si>
  <si>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</si>
  <si>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</si>
  <si>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</si>
  <si>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</si>
  <si>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</si>
  <si>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</si>
  <si>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</si>
  <si>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</si>
  <si>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</si>
  <si>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</si>
  <si>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</si>
  <si>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</si>
  <si>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</si>
  <si>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</si>
  <si>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</si>
  <si>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</si>
  <si>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</si>
  <si>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</si>
  <si>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</si>
  <si>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</si>
  <si>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</si>
  <si>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</si>
  <si>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</si>
  <si>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</si>
  <si>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</si>
  <si>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</si>
  <si>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</si>
  <si>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</si>
  <si>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</si>
  <si>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</si>
  <si>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</si>
  <si>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</si>
  <si>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</si>
  <si>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</si>
  <si>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</si>
  <si>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</si>
  <si>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</si>
  <si>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</si>
  <si>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</si>
  <si>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</si>
  <si>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</si>
  <si>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</si>
  <si>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</si>
  <si>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</si>
  <si>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</si>
  <si>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</si>
  <si>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</si>
  <si>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</si>
  <si>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</si>
  <si>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</si>
  <si>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</si>
  <si>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</si>
  <si>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</si>
  <si>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</si>
  <si>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</si>
  <si>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</si>
  <si>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</si>
  <si>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</si>
  <si>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</si>
  <si>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</si>
  <si>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</si>
  <si>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</si>
  <si>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</si>
  <si>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</si>
  <si>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</si>
  <si>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</si>
  <si>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</si>
  <si>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</si>
  <si>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</si>
  <si>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</si>
  <si>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</si>
  <si>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</si>
  <si>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</si>
  <si>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</si>
  <si>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</si>
  <si>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</si>
  <si>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</si>
  <si>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</si>
  <si>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</si>
  <si>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</si>
  <si>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</si>
  <si>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</si>
  <si>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</si>
  <si>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</si>
  <si>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</si>
  <si>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</si>
  <si>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</si>
  <si>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</si>
  <si>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</si>
  <si>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</si>
  <si>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</si>
  <si>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</si>
  <si>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</si>
  <si>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</si>
  <si>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</si>
  <si>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</si>
  <si>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</si>
  <si>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</si>
  <si>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</si>
  <si>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</si>
  <si>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</si>
  <si>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</si>
  <si>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</si>
  <si>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</si>
  <si>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</si>
  <si>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</si>
  <si>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</si>
  <si>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</si>
  <si>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</si>
  <si>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</si>
  <si>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</si>
  <si>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</si>
  <si>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</si>
  <si>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</si>
  <si>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</si>
  <si>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</si>
  <si>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</si>
  <si>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</si>
  <si>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</si>
  <si>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</si>
  <si>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</si>
  <si>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</si>
  <si>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</si>
  <si>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</si>
  <si>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</si>
  <si>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</si>
  <si>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</si>
  <si>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</si>
  <si>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</si>
  <si>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</si>
  <si>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</si>
  <si>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</si>
  <si>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</si>
  <si>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</si>
  <si>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</si>
  <si>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</si>
  <si>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</si>
  <si>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</si>
  <si>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</si>
  <si>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</si>
  <si>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</si>
  <si>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</si>
  <si>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</si>
  <si>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</si>
  <si>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</si>
  <si>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</si>
  <si>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</si>
  <si>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</si>
  <si>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</si>
  <si>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</si>
  <si>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</si>
  <si>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</si>
  <si>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</si>
  <si>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</si>
  <si>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</si>
  <si>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</si>
  <si>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</si>
  <si>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</si>
  <si>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</si>
  <si>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</si>
  <si>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</si>
  <si>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</si>
  <si>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</si>
  <si>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</si>
  <si>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</si>
  <si>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</si>
  <si>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</si>
  <si>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</si>
  <si>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</si>
  <si>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</si>
  <si>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</si>
  <si>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</si>
  <si>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</si>
  <si>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</si>
  <si>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</si>
  <si>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</si>
  <si>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</si>
  <si>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</si>
  <si>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</si>
  <si>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</si>
  <si>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</si>
  <si>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</si>
  <si>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</si>
  <si>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</si>
  <si>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</si>
  <si>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</si>
  <si>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</si>
  <si>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</si>
  <si>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</si>
  <si>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</si>
  <si>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</si>
  <si>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</si>
  <si>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</si>
  <si>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</si>
  <si>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</si>
  <si>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</si>
  <si>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</si>
  <si>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</si>
  <si>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</si>
  <si>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</si>
  <si>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</si>
  <si>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</si>
  <si>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</si>
  <si>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</si>
  <si>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</si>
  <si>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</si>
  <si>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</si>
  <si>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</si>
  <si>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</si>
  <si>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</si>
  <si>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</si>
  <si>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</si>
  <si>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</si>
  <si>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</si>
  <si>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</si>
  <si>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</si>
  <si>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</si>
  <si>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</si>
  <si>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</si>
  <si>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</si>
  <si>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</si>
  <si>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</si>
  <si>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</si>
  <si>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</si>
  <si>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</si>
  <si>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</si>
  <si>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</si>
  <si>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</si>
  <si>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</si>
  <si>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</si>
  <si>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</si>
  <si>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</si>
  <si>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</si>
  <si>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</si>
  <si>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</si>
  <si>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</si>
  <si>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</si>
  <si>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</si>
  <si>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</si>
  <si>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</si>
  <si>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</si>
  <si>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</si>
  <si>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</si>
  <si>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</si>
  <si>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</si>
  <si>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</si>
  <si>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</si>
  <si>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</si>
  <si>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</si>
  <si>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</si>
  <si>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</si>
  <si>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</si>
  <si>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</si>
  <si>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</si>
  <si>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</si>
  <si>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</si>
  <si>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</si>
  <si>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</si>
  <si>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</si>
  <si>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</si>
  <si>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</si>
  <si>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</si>
  <si>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</si>
  <si>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</si>
  <si>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</si>
  <si>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</si>
  <si>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</si>
  <si>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</si>
  <si>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</si>
  <si>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</si>
  <si>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</si>
  <si>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</si>
  <si>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</si>
  <si>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</si>
  <si>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</si>
  <si>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</si>
  <si>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</si>
  <si>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</si>
  <si>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</si>
  <si>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</si>
  <si>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</si>
  <si>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</si>
  <si>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</si>
  <si>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</si>
  <si>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</si>
  <si>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</si>
  <si>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</si>
  <si>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</si>
  <si>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</si>
  <si>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</si>
  <si>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</si>
  <si>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</si>
  <si>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</si>
  <si>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</si>
  <si>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</si>
  <si>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</si>
  <si>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</si>
  <si>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</si>
  <si>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</si>
  <si>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</si>
  <si>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</si>
  <si>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</si>
  <si>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</si>
  <si>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</si>
  <si>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</si>
  <si>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</si>
  <si>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</si>
  <si>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</si>
  <si>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</si>
  <si>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</si>
  <si>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</si>
  <si>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</si>
  <si>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</si>
  <si>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</si>
  <si>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</si>
  <si>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</si>
  <si>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</si>
  <si>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</si>
  <si>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</si>
  <si>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</si>
  <si>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</si>
  <si>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</si>
  <si>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</si>
  <si>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</si>
  <si>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</si>
  <si>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</si>
  <si>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</si>
  <si>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</si>
  <si>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</si>
  <si>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</si>
  <si>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</si>
  <si>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</si>
  <si>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</si>
  <si>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</si>
  <si>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</si>
  <si>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</si>
  <si>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</si>
  <si>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</si>
  <si>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</si>
  <si>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</si>
  <si>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</si>
  <si>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</si>
  <si>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</si>
  <si>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</si>
  <si>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</si>
  <si>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</si>
  <si>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</si>
  <si>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</si>
  <si>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</si>
  <si>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</si>
  <si>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</si>
  <si>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</si>
  <si>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</si>
  <si>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</si>
  <si>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</si>
  <si>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</si>
  <si>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</si>
  <si>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</si>
  <si>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</si>
  <si>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</si>
  <si>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</si>
  <si>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</si>
  <si>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</si>
  <si>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</si>
  <si>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</si>
  <si>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</si>
  <si>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</si>
  <si>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</si>
  <si>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</si>
  <si>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</si>
  <si>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</si>
  <si>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</si>
  <si>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</si>
  <si>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</si>
  <si>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</si>
  <si>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</si>
  <si>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</si>
  <si>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</si>
  <si>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</si>
  <si>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</si>
  <si>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</si>
  <si>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</si>
  <si>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</si>
  <si>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</si>
  <si>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</si>
  <si>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</si>
  <si>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</si>
  <si>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</si>
  <si>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</si>
  <si>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</si>
  <si>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</si>
  <si>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</si>
  <si>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</si>
  <si>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</si>
  <si>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</si>
  <si>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</si>
  <si>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</si>
  <si>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</si>
  <si>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</si>
  <si>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</si>
  <si>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</si>
  <si>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</si>
  <si>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</si>
  <si>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</si>
  <si>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</si>
  <si>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</si>
  <si>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</si>
  <si>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</si>
  <si>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</si>
  <si>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</si>
  <si>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</si>
  <si>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</si>
  <si>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</si>
  <si>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</si>
  <si>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</si>
  <si>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</si>
  <si>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</si>
  <si>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</si>
  <si>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</si>
  <si>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</si>
  <si>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</si>
  <si>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</si>
  <si>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</si>
  <si>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</si>
  <si>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</si>
  <si>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</si>
  <si>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</si>
  <si>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</si>
  <si>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</si>
  <si>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</si>
  <si>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</si>
  <si>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</si>
  <si>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</si>
  <si>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</si>
  <si>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</si>
  <si>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</si>
  <si>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</si>
  <si>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</si>
  <si>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</si>
  <si>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</si>
  <si>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</si>
  <si>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</si>
  <si>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</si>
  <si>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</si>
  <si>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</si>
  <si>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</si>
  <si>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</si>
  <si>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</si>
  <si>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</si>
  <si>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</si>
  <si>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</si>
  <si>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</si>
  <si>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</si>
  <si>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</si>
  <si>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</si>
  <si>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</si>
  <si>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</si>
  <si>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</si>
  <si>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</si>
  <si>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</si>
  <si>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</si>
  <si>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</si>
  <si>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</si>
  <si>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</si>
  <si>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</si>
  <si>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</si>
  <si>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</si>
  <si>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</si>
  <si>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</si>
  <si>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</si>
  <si>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</si>
  <si>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</si>
  <si>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</si>
  <si>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</si>
  <si>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</si>
  <si>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</si>
  <si>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</si>
  <si>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</si>
  <si>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</si>
  <si>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</si>
  <si>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</si>
  <si>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</si>
  <si>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</si>
  <si>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</si>
  <si>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</si>
  <si>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</si>
  <si>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</si>
  <si>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</si>
  <si>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</si>
  <si>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</si>
  <si>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</si>
  <si>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</si>
  <si>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</si>
  <si>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</si>
  <si>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</si>
  <si>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</si>
  <si>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</si>
  <si>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</si>
  <si>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</si>
  <si>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</si>
  <si>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</si>
  <si>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</si>
  <si>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</si>
  <si>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</si>
  <si>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</si>
  <si>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</si>
  <si>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</si>
  <si>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</si>
  <si>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</si>
  <si>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</si>
  <si>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</si>
  <si>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</si>
  <si>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</si>
  <si>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</si>
  <si>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</si>
  <si>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</si>
  <si>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</si>
  <si>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</si>
  <si>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</si>
  <si>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</si>
  <si>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</si>
  <si>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</si>
  <si>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</si>
  <si>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</si>
  <si>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</si>
  <si>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</si>
  <si>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</si>
  <si>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</si>
  <si>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</si>
  <si>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</si>
  <si>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</si>
  <si>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</si>
  <si>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</si>
  <si>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</si>
  <si>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</si>
  <si>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</si>
  <si>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</si>
  <si>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</si>
  <si>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</si>
  <si>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</si>
  <si>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</si>
  <si>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</si>
  <si>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</si>
  <si>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</si>
  <si>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</si>
  <si>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</si>
  <si>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</si>
  <si>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</si>
  <si>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</si>
  <si>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</si>
  <si>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</si>
  <si>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</si>
  <si>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</si>
  <si>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</si>
  <si>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</si>
  <si>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</si>
  <si>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</si>
  <si>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</si>
  <si>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</si>
  <si>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</si>
  <si>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</si>
  <si>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</si>
  <si>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</si>
  <si>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</si>
  <si>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</si>
  <si>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</si>
  <si>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</si>
  <si>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</si>
  <si>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</si>
  <si>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</si>
  <si>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</si>
  <si>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</si>
  <si>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</si>
  <si>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</si>
  <si>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</si>
  <si>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</si>
  <si>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</si>
  <si>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</si>
  <si>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</si>
  <si>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</si>
  <si>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</si>
  <si>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</si>
  <si>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</si>
  <si>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</si>
  <si>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</si>
  <si>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</si>
  <si>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</si>
  <si>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</si>
  <si>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</si>
  <si>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</si>
  <si>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</si>
  <si>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</si>
  <si>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</si>
  <si>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</si>
  <si>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</si>
  <si>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</si>
  <si>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</si>
  <si>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</si>
  <si>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</si>
  <si>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</si>
  <si>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</si>
  <si>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</si>
  <si>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</si>
  <si>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</si>
  <si>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</si>
  <si>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</si>
  <si>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</si>
  <si>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</si>
  <si>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</si>
  <si>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</si>
  <si>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</si>
  <si>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</si>
  <si>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</si>
  <si>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</si>
  <si>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</si>
  <si>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</si>
  <si>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</si>
  <si>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</si>
  <si>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</si>
  <si>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</si>
  <si>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</si>
  <si>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</si>
  <si>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</si>
  <si>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</si>
  <si>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</si>
  <si>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</si>
  <si>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</si>
  <si>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</si>
  <si>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</si>
  <si>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</si>
  <si>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</si>
  <si>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</si>
  <si>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</si>
  <si>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</si>
  <si>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</si>
  <si>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</si>
  <si>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</si>
  <si>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</si>
  <si>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</si>
  <si>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</si>
  <si>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</si>
  <si>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</si>
  <si>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</si>
  <si>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</si>
  <si>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</si>
  <si>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</si>
  <si>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</si>
  <si>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</si>
  <si>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</si>
  <si>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</si>
  <si>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</si>
  <si>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</si>
  <si>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</si>
  <si>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</si>
  <si>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</si>
  <si>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</si>
  <si>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</si>
  <si>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</si>
  <si>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</si>
  <si>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</si>
  <si>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</si>
  <si>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</si>
  <si>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</si>
  <si>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</si>
  <si>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</si>
  <si>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</si>
  <si>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</si>
  <si>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</si>
  <si>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</si>
  <si>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</si>
  <si>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</si>
  <si>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</si>
  <si>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</si>
  <si>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</si>
  <si>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</si>
  <si>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</si>
  <si>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</si>
  <si>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</si>
  <si>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</si>
  <si>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</si>
  <si>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</si>
  <si>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</si>
  <si>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</si>
  <si>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</si>
  <si>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</si>
  <si>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</si>
  <si>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</si>
  <si>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</si>
  <si>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</si>
  <si>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</si>
  <si>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</si>
  <si>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</si>
  <si>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</si>
  <si>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</si>
  <si>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</si>
  <si>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</si>
  <si>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</si>
  <si>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</si>
  <si>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</si>
  <si>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</si>
  <si>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</si>
  <si>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</si>
  <si>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</si>
  <si>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</si>
  <si>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</si>
  <si>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</si>
  <si>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</si>
  <si>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</si>
  <si>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</si>
  <si>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</si>
  <si>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</si>
  <si>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</si>
  <si>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</si>
  <si>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</si>
  <si>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</si>
  <si>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</si>
  <si>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</si>
  <si>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</si>
  <si>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</si>
  <si>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</si>
  <si>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</si>
  <si>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</si>
  <si>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</si>
  <si>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</si>
  <si>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</si>
  <si>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</si>
  <si>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</si>
  <si>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</si>
  <si>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</si>
  <si>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</si>
  <si>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</si>
  <si>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</si>
  <si>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</si>
  <si>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</si>
  <si>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</si>
  <si>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</si>
  <si>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</si>
  <si>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</si>
  <si>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</si>
  <si>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</si>
  <si>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</si>
  <si>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</si>
  <si>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</si>
  <si>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</si>
  <si>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</si>
  <si>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</si>
  <si>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</si>
  <si>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</si>
  <si>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</si>
  <si>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</si>
  <si>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</si>
  <si>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</si>
  <si>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</si>
  <si>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</si>
  <si>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</si>
  <si>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</si>
  <si>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</si>
  <si>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</si>
  <si>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</si>
  <si>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</si>
  <si>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</si>
  <si>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</si>
  <si>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</si>
  <si>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</si>
  <si>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</si>
  <si>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</si>
  <si>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</si>
  <si>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</si>
  <si>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</si>
  <si>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</si>
  <si>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</si>
  <si>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</si>
  <si>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</si>
  <si>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</si>
  <si>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</si>
  <si>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</si>
  <si>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</si>
  <si>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</si>
  <si>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</si>
  <si>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</si>
  <si>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</si>
  <si>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</si>
  <si>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</si>
  <si>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</si>
  <si>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</si>
  <si>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</si>
  <si>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</si>
  <si>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</si>
  <si>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</si>
  <si>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</si>
  <si>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</si>
  <si>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</si>
  <si>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</si>
  <si>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</si>
  <si>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</si>
  <si>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</si>
  <si>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</si>
  <si>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</si>
  <si>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</si>
  <si>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</si>
  <si>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</si>
  <si>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</si>
  <si>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</si>
  <si>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</si>
  <si>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</si>
  <si>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</si>
  <si>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</si>
  <si>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</si>
  <si>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</si>
  <si>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</si>
  <si>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</si>
  <si>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</si>
  <si>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</si>
  <si>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</si>
  <si>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</si>
  <si>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</si>
  <si>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</si>
  <si>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</si>
  <si>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</si>
  <si>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</si>
  <si>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</si>
  <si>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</si>
  <si>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</si>
  <si>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</si>
  <si>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</si>
  <si>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Count of Churn Label</t>
  </si>
  <si>
    <t>Row Labels</t>
  </si>
  <si>
    <t>Grand Total</t>
  </si>
  <si>
    <t xml:space="preserve">The Churn Rate </t>
  </si>
  <si>
    <t>Up 30 to 65</t>
  </si>
  <si>
    <t xml:space="preserve">Age </t>
  </si>
  <si>
    <t>The Relation Between Age &amp; Churn</t>
  </si>
  <si>
    <t>NO.Total customer</t>
  </si>
  <si>
    <t>NO.Customer Churn</t>
  </si>
  <si>
    <t>Customer Churn Rate</t>
  </si>
  <si>
    <t>The Relation Between Gender &amp; Churn</t>
  </si>
  <si>
    <t>Column Labels</t>
  </si>
  <si>
    <t xml:space="preserve">Churn </t>
  </si>
  <si>
    <t>F</t>
  </si>
  <si>
    <t>M</t>
  </si>
  <si>
    <t>Count</t>
  </si>
  <si>
    <t>Churn Labels</t>
  </si>
  <si>
    <t>The Relation Between Contract &amp; Churn</t>
  </si>
  <si>
    <t>The Relation Between  Payment Method &amp; Churn Rate</t>
  </si>
  <si>
    <t>The Churn Rate</t>
  </si>
  <si>
    <t>already churn</t>
  </si>
  <si>
    <t>Still Customer</t>
  </si>
  <si>
    <t>Churn Category and Reason</t>
  </si>
  <si>
    <t>Count of Churn Reason</t>
  </si>
  <si>
    <t xml:space="preserve">Churn Rate </t>
  </si>
  <si>
    <t>Dashboard Customer Churn</t>
  </si>
  <si>
    <t>The Churn Rate  27%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</si>
</sst>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9" fontId="0" fillId="0" borderId="0" xfId="1" applyFont="1"/>
    <xf numFmtId="0" fontId="0" fillId="0" borderId="0" xfId="0" applyAlignme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5" fillId="5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6" borderId="0" xfId="0" applyFill="1"/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9" fontId="0" fillId="4" borderId="0" xfId="1" applyFont="1" applyFill="1"/>
    <xf numFmtId="0" fontId="0" fillId="8" borderId="0" xfId="0" applyFill="1" applyAlignment="1">
      <alignment horizontal="center"/>
    </xf>
    <xf numFmtId="9" fontId="0" fillId="9" borderId="0" xfId="1" applyFont="1" applyFill="1"/>
    <xf numFmtId="0" fontId="0" fillId="9" borderId="0" xfId="0" applyFill="1"/>
    <xf numFmtId="0" fontId="0" fillId="8" borderId="0" xfId="0" applyFill="1" applyAlignment="1">
      <alignment horizontal="center"/>
    </xf>
    <xf numFmtId="9" fontId="0" fillId="9" borderId="0" xfId="1" applyFont="1" applyFill="1" applyAlignment="1">
      <alignment horizontal="left"/>
    </xf>
    <xf numFmtId="0" fontId="9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8" borderId="0" xfId="0" applyFill="1"/>
    <xf numFmtId="9" fontId="0" fillId="8" borderId="0" xfId="1" applyFont="1" applyFill="1" applyAlignment="1"/>
    <xf numFmtId="0" fontId="0" fillId="2" borderId="0" xfId="0" applyFill="1"/>
    <xf numFmtId="10" fontId="0" fillId="0" borderId="0" xfId="0" applyNumberFormat="1"/>
    <xf numFmtId="10" fontId="0" fillId="2" borderId="0" xfId="0" applyNumberFormat="1" applyFill="1"/>
    <xf numFmtId="10" fontId="0" fillId="7" borderId="0" xfId="1" applyNumberFormat="1" applyFont="1" applyFill="1"/>
    <xf numFmtId="0" fontId="0" fillId="7" borderId="0" xfId="0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</cellXfs>
  <cellStyles count="2">
    <cellStyle name="Normal" xfId="0" builtinId="0"/>
    <cellStyle name="Per cent" xfId="1" builtinId="5"/>
  </cellStyles>
  <dxfs count="7">
    <dxf>
      <numFmt numFmtId="0" formatCode="General"/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Category!PivotTable45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Churn</a:t>
            </a:r>
            <a:r>
              <a:rPr lang="en-US" sz="2400" b="1" baseline="0"/>
              <a:t> Reasons</a:t>
            </a:r>
          </a:p>
        </c:rich>
      </c:tx>
      <c:layout>
        <c:manualLayout>
          <c:xMode val="edge"/>
          <c:yMode val="edge"/>
          <c:x val="0.33137528430196556"/>
          <c:y val="6.66065760880127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465318691599193"/>
          <c:y val="0.10612471040457691"/>
          <c:w val="0.48053422468231083"/>
          <c:h val="0.867858260267135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Category'!$F$3:$F$4</c:f>
              <c:strCache>
                <c:ptCount val="1"/>
                <c:pt idx="0">
                  <c:v>Attitude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Category'!$F$5:$F$25</c:f>
              <c:numCache>
                <c:formatCode>General</c:formatCode>
                <c:ptCount val="20"/>
                <c:pt idx="13">
                  <c:v>84</c:v>
                </c:pt>
                <c:pt idx="17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B-4D02-912A-B8033E02ED26}"/>
            </c:ext>
          </c:extLst>
        </c:ser>
        <c:ser>
          <c:idx val="1"/>
          <c:order val="1"/>
          <c:tx>
            <c:strRef>
              <c:f>'Churn Category'!$G$3:$G$4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Category'!$G$5:$G$25</c:f>
              <c:numCache>
                <c:formatCode>General</c:formatCode>
                <c:ptCount val="20"/>
                <c:pt idx="14">
                  <c:v>95</c:v>
                </c:pt>
                <c:pt idx="15">
                  <c:v>110</c:v>
                </c:pt>
                <c:pt idx="18">
                  <c:v>297</c:v>
                </c:pt>
                <c:pt idx="19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B-4D02-912A-B8033E02ED26}"/>
            </c:ext>
          </c:extLst>
        </c:ser>
        <c:ser>
          <c:idx val="2"/>
          <c:order val="2"/>
          <c:tx>
            <c:strRef>
              <c:f>'Churn Category'!$H$3:$H$4</c:f>
              <c:strCache>
                <c:ptCount val="1"/>
                <c:pt idx="0">
                  <c:v>Dissatisfaction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Category'!$H$5:$H$25</c:f>
              <c:numCache>
                <c:formatCode>General</c:formatCode>
                <c:ptCount val="20"/>
                <c:pt idx="1">
                  <c:v>11</c:v>
                </c:pt>
                <c:pt idx="2">
                  <c:v>26</c:v>
                </c:pt>
                <c:pt idx="4">
                  <c:v>12</c:v>
                </c:pt>
                <c:pt idx="5">
                  <c:v>35</c:v>
                </c:pt>
                <c:pt idx="8">
                  <c:v>60</c:v>
                </c:pt>
                <c:pt idx="10">
                  <c:v>69</c:v>
                </c:pt>
                <c:pt idx="1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B-4D02-912A-B8033E02ED26}"/>
            </c:ext>
          </c:extLst>
        </c:ser>
        <c:ser>
          <c:idx val="3"/>
          <c:order val="3"/>
          <c:tx>
            <c:strRef>
              <c:f>'Churn Category'!$I$3:$I$4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Category'!$I$5:$I$25</c:f>
              <c:numCache>
                <c:formatCode>General</c:formatCode>
                <c:ptCount val="20"/>
                <c:pt idx="0">
                  <c:v>6</c:v>
                </c:pt>
                <c:pt idx="4">
                  <c:v>18</c:v>
                </c:pt>
                <c:pt idx="7">
                  <c:v>44</c:v>
                </c:pt>
                <c:pt idx="16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3B-4D02-912A-B8033E02ED26}"/>
            </c:ext>
          </c:extLst>
        </c:ser>
        <c:ser>
          <c:idx val="4"/>
          <c:order val="4"/>
          <c:tx>
            <c:strRef>
              <c:f>'Churn Category'!$J$3:$J$4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Category'!$J$5:$J$25</c:f>
              <c:numCache>
                <c:formatCode>General</c:formatCode>
                <c:ptCount val="20"/>
                <c:pt idx="3">
                  <c:v>28</c:v>
                </c:pt>
                <c:pt idx="6">
                  <c:v>37</c:v>
                </c:pt>
                <c:pt idx="9">
                  <c:v>61</c:v>
                </c:pt>
                <c:pt idx="1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3B-4D02-912A-B8033E02ED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83163344"/>
        <c:axId val="383163824"/>
      </c:barChart>
      <c:catAx>
        <c:axId val="383163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63824"/>
        <c:crosses val="autoZero"/>
        <c:auto val="1"/>
        <c:lblAlgn val="ctr"/>
        <c:lblOffset val="100"/>
        <c:noMultiLvlLbl val="0"/>
      </c:catAx>
      <c:valAx>
        <c:axId val="38316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6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Customer /payment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'Payment Method'!$H$4</c:f>
              <c:strCache>
                <c:ptCount val="1"/>
                <c:pt idx="0">
                  <c:v>already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Method'!$G$5:$G$7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Method'!$H$5:$H$7</c:f>
              <c:numCache>
                <c:formatCode>0%</c:formatCode>
                <c:ptCount val="3"/>
                <c:pt idx="0">
                  <c:v>0.14460596786534047</c:v>
                </c:pt>
                <c:pt idx="1">
                  <c:v>0.34494867639113991</c:v>
                </c:pt>
                <c:pt idx="2">
                  <c:v>0.38005390835579517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E-4914-B121-6A2D815E5E28}"/>
            </c:ext>
          </c:extLst>
        </c:ser>
        <c:ser>
          <c:idx val="1"/>
          <c:order val="1"/>
          <c:tx>
            <c:strRef>
              <c:f>'Payment Method'!$I$4</c:f>
              <c:strCache>
                <c:ptCount val="1"/>
                <c:pt idx="0">
                  <c:v>Still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Method'!$G$5:$G$7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Method'!$I$5:$I$7</c:f>
              <c:numCache>
                <c:formatCode>0%</c:formatCode>
                <c:ptCount val="3"/>
                <c:pt idx="0">
                  <c:v>0.85539403213465948</c:v>
                </c:pt>
                <c:pt idx="1">
                  <c:v>0.65505132360886009</c:v>
                </c:pt>
                <c:pt idx="2">
                  <c:v>0.61994609164420489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E-4914-B121-6A2D815E5E2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6039040"/>
        <c:axId val="486049120"/>
      </c:barChart>
      <c:catAx>
        <c:axId val="48603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49120"/>
        <c:crosses val="autoZero"/>
        <c:auto val="1"/>
        <c:lblAlgn val="ctr"/>
        <c:lblOffset val="100"/>
        <c:noMultiLvlLbl val="0"/>
      </c:catAx>
      <c:valAx>
        <c:axId val="4860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3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Category!PivotTable28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</a:t>
            </a:r>
            <a:r>
              <a:rPr lang="en-US" sz="1600" b="1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Category'!$C$3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Category'!$B$4:$B$9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'Churn Category'!$C$4:$C$9</c:f>
              <c:numCache>
                <c:formatCode>General</c:formatCode>
                <c:ptCount val="5"/>
                <c:pt idx="0">
                  <c:v>287</c:v>
                </c:pt>
                <c:pt idx="1">
                  <c:v>805</c:v>
                </c:pt>
                <c:pt idx="2">
                  <c:v>286</c:v>
                </c:pt>
                <c:pt idx="3">
                  <c:v>191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3-4B16-A395-16981F5187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6043360"/>
        <c:axId val="486043840"/>
      </c:barChart>
      <c:catAx>
        <c:axId val="4860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43840"/>
        <c:crosses val="autoZero"/>
        <c:auto val="1"/>
        <c:lblAlgn val="ctr"/>
        <c:lblOffset val="100"/>
        <c:noMultiLvlLbl val="0"/>
      </c:catAx>
      <c:valAx>
        <c:axId val="486043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0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Rate!PivotTable13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Rate'!$C$3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B14-4C7F-A6B4-9D644FD457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B14-4C7F-A6B4-9D644FD4570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'Churn Rate'!$B$4:$B$6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Rate'!$C$4:$C$6</c:f>
              <c:numCache>
                <c:formatCode>General</c:formatCode>
                <c:ptCount val="2"/>
                <c:pt idx="0">
                  <c:v>4891</c:v>
                </c:pt>
                <c:pt idx="1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14-4C7F-A6B4-9D644FD4570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Customer Churn Rate/Age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Age!$H$15</c:f>
              <c:strCache>
                <c:ptCount val="1"/>
                <c:pt idx="0">
                  <c:v>Customer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Age!$G$16:$G$18</c:f>
              <c:strCache>
                <c:ptCount val="3"/>
                <c:pt idx="0">
                  <c:v>Under 30</c:v>
                </c:pt>
                <c:pt idx="1">
                  <c:v>Up 30 to 65</c:v>
                </c:pt>
                <c:pt idx="2">
                  <c:v>Senior</c:v>
                </c:pt>
              </c:strCache>
            </c:strRef>
          </c:cat>
          <c:val>
            <c:numRef>
              <c:f>Age!$H$16:$H$18</c:f>
              <c:numCache>
                <c:formatCode>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1-466E-A6FB-3E2076DEC6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6257680"/>
        <c:axId val="326265360"/>
      </c:barChart>
      <c:catAx>
        <c:axId val="32625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5360"/>
        <c:crosses val="autoZero"/>
        <c:auto val="1"/>
        <c:lblAlgn val="ctr"/>
        <c:lblOffset val="100"/>
        <c:noMultiLvlLbl val="0"/>
      </c:catAx>
      <c:valAx>
        <c:axId val="3262653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2625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Rate for Each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1F-41A6-ADDF-B162415D5F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B1F-41A6-ADDF-B162415D5F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B1F-41A6-ADDF-B162415D5F58}"/>
              </c:ext>
            </c:extLst>
          </c:dPt>
          <c:dLbls>
            <c:dLbl>
              <c:idx val="0"/>
              <c:layout>
                <c:manualLayout>
                  <c:x val="-0.16379923499323676"/>
                  <c:y val="-0.2011989647127443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B1F-41A6-ADDF-B162415D5F58}"/>
                </c:ext>
              </c:extLst>
            </c:dLbl>
            <c:dLbl>
              <c:idx val="1"/>
              <c:layout>
                <c:manualLayout>
                  <c:x val="0.1109512868058728"/>
                  <c:y val="0.1402588218139399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1F-41A6-ADDF-B162415D5F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'Contract Type'!$G$5:$G$7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Type'!$H$5:$H$7</c:f>
              <c:numCache>
                <c:formatCode>0%</c:formatCode>
                <c:ptCount val="3"/>
                <c:pt idx="0">
                  <c:v>0.46291410143652889</c:v>
                </c:pt>
                <c:pt idx="1">
                  <c:v>0.11291413116970926</c:v>
                </c:pt>
                <c:pt idx="2">
                  <c:v>2.7824151363383415E-2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F-41A6-ADDF-B162415D5F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229335002578899"/>
          <c:y val="0.20235771762010071"/>
          <c:w val="0.3307796555046334"/>
          <c:h val="0.65031074311902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Rate!PivotTable13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Rate'!$C$3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'Churn Rate'!$B$4:$B$6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Rate'!$C$4:$C$6</c:f>
              <c:numCache>
                <c:formatCode>General</c:formatCode>
                <c:ptCount val="2"/>
                <c:pt idx="0">
                  <c:v>4891</c:v>
                </c:pt>
                <c:pt idx="1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4-46DE-914A-0D6630812E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Customer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Age!$H$15</c:f>
              <c:strCache>
                <c:ptCount val="1"/>
                <c:pt idx="0">
                  <c:v>Customer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Age!$G$16:$G$18</c:f>
              <c:strCache>
                <c:ptCount val="3"/>
                <c:pt idx="0">
                  <c:v>Under 30</c:v>
                </c:pt>
                <c:pt idx="1">
                  <c:v>Up 30 to 65</c:v>
                </c:pt>
                <c:pt idx="2">
                  <c:v>Senior</c:v>
                </c:pt>
              </c:strCache>
            </c:strRef>
          </c:cat>
          <c:val>
            <c:numRef>
              <c:f>Age!$H$16:$H$18</c:f>
              <c:numCache>
                <c:formatCode>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4-463A-B367-C57486CF58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6257680"/>
        <c:axId val="326265360"/>
      </c:barChart>
      <c:catAx>
        <c:axId val="32625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5360"/>
        <c:crosses val="autoZero"/>
        <c:auto val="1"/>
        <c:lblAlgn val="ctr"/>
        <c:lblOffset val="100"/>
        <c:noMultiLvlLbl val="0"/>
      </c:catAx>
      <c:valAx>
        <c:axId val="3262653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2625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Gender!$C$12:$C$13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Gender!$D$12:$D$13</c:f>
              <c:numCache>
                <c:formatCode>0%</c:formatCode>
                <c:ptCount val="2"/>
                <c:pt idx="0">
                  <c:v>0.27173583762496212</c:v>
                </c:pt>
                <c:pt idx="1">
                  <c:v>0.26546315477952059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2-45A7-8FFC-40353A0203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Type of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69916587651674"/>
          <c:y val="0.14540718221954863"/>
          <c:w val="0.86630548799201146"/>
          <c:h val="0.68145327332037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'Contract Type'!$H$4</c:f>
              <c:strCache>
                <c:ptCount val="1"/>
                <c:pt idx="0">
                  <c:v>already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'Contract Type'!$G$5:$G$7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Type'!$H$5:$H$7</c:f>
              <c:numCache>
                <c:formatCode>0%</c:formatCode>
                <c:ptCount val="3"/>
                <c:pt idx="0">
                  <c:v>0.46291410143652889</c:v>
                </c:pt>
                <c:pt idx="1">
                  <c:v>0.11291413116970926</c:v>
                </c:pt>
                <c:pt idx="2">
                  <c:v>2.7824151363383415E-2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3-4315-BFDA-6249AA55E107}"/>
            </c:ext>
          </c:extLst>
        </c:ser>
        <c:ser>
          <c:idx val="1"/>
          <c:order val="1"/>
          <c:tx>
            <c:strRef>
              <c:f>'Contract Type'!$I$4</c:f>
              <c:strCache>
                <c:ptCount val="1"/>
                <c:pt idx="0">
                  <c:v>Still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'Contract Type'!$G$5:$G$7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Type'!$I$5:$I$7</c:f>
              <c:numCache>
                <c:formatCode>0%</c:formatCode>
                <c:ptCount val="3"/>
                <c:pt idx="0">
                  <c:v>0.53708589856347111</c:v>
                </c:pt>
                <c:pt idx="1">
                  <c:v>0.88708586883029072</c:v>
                </c:pt>
                <c:pt idx="2">
                  <c:v>0.97217584863661655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3-4315-BFDA-6249AA55E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346272"/>
        <c:axId val="478350592"/>
      </c:barChart>
      <c:catAx>
        <c:axId val="47834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50592"/>
        <c:crosses val="autoZero"/>
        <c:auto val="1"/>
        <c:lblAlgn val="ctr"/>
        <c:lblOffset val="100"/>
        <c:noMultiLvlLbl val="0"/>
      </c:catAx>
      <c:valAx>
        <c:axId val="4783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4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Rate for Each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79-4BA9-85CD-0437C797BA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79-4BA9-85CD-0437C797BA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479-4BA9-85CD-0437C797BAE3}"/>
              </c:ext>
            </c:extLst>
          </c:dPt>
          <c:dLbls>
            <c:dLbl>
              <c:idx val="0"/>
              <c:layout>
                <c:manualLayout>
                  <c:x val="-0.16379923499323676"/>
                  <c:y val="-0.2011989647127443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79-4BA9-85CD-0437C797BAE3}"/>
                </c:ext>
              </c:extLst>
            </c:dLbl>
            <c:dLbl>
              <c:idx val="1"/>
              <c:layout>
                <c:manualLayout>
                  <c:x val="0.1109512868058728"/>
                  <c:y val="0.1402588218139399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79-4BA9-85CD-0437C797B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'Contract Type'!$G$5:$G$7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Type'!$H$5:$H$7</c:f>
              <c:numCache>
                <c:formatCode>0%</c:formatCode>
                <c:ptCount val="3"/>
                <c:pt idx="0">
                  <c:v>0.46291410143652889</c:v>
                </c:pt>
                <c:pt idx="1">
                  <c:v>0.11291413116970926</c:v>
                </c:pt>
                <c:pt idx="2">
                  <c:v>2.7824151363383415E-2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9-4BA9-85CD-0437C797BA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2519685039368"/>
          <c:y val="0.36450131233595801"/>
          <c:w val="0.27496369203849519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A0B-4A97-9DE7-EEBB9FFD81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0B-4A97-9DE7-EEBB9FFD8107}"/>
              </c:ext>
            </c:extLst>
          </c:dPt>
          <c:dLbls>
            <c:dLbl>
              <c:idx val="1"/>
              <c:layout>
                <c:manualLayout>
                  <c:x val="-0.13520364810513802"/>
                  <c:y val="-0.1338494623655913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0B-4A97-9DE7-EEBB9FFD8107}"/>
                </c:ext>
              </c:extLst>
            </c:dLbl>
            <c:dLbl>
              <c:idx val="2"/>
              <c:layout>
                <c:manualLayout>
                  <c:x val="0.18398682628700189"/>
                  <c:y val="2.35604097874862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B-4A97-9DE7-EEBB9FFD81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'Payment Method'!$G$5:$G$7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Method'!$H$5:$H$7</c:f>
              <c:numCache>
                <c:formatCode>0%</c:formatCode>
                <c:ptCount val="3"/>
                <c:pt idx="0">
                  <c:v>0.14460596786534047</c:v>
                </c:pt>
                <c:pt idx="1">
                  <c:v>0.34494867639113991</c:v>
                </c:pt>
                <c:pt idx="2">
                  <c:v>0.38005390835579517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B-4A97-9DE7-EEBB9FFD810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Customer /payment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'Payment Method'!$H$4</c:f>
              <c:strCache>
                <c:ptCount val="1"/>
                <c:pt idx="0">
                  <c:v>already 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Method'!$G$5:$G$7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Method'!$H$5:$H$7</c:f>
              <c:numCache>
                <c:formatCode>0%</c:formatCode>
                <c:ptCount val="3"/>
                <c:pt idx="0">
                  <c:v>0.14460596786534047</c:v>
                </c:pt>
                <c:pt idx="1">
                  <c:v>0.34494867639113991</c:v>
                </c:pt>
                <c:pt idx="2">
                  <c:v>0.38005390835579517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E-41EE-8C4E-886FD260CF14}"/>
            </c:ext>
          </c:extLst>
        </c:ser>
        <c:ser>
          <c:idx val="1"/>
          <c:order val="1"/>
          <c:tx>
            <c:strRef>
              <c:f>'Payment Method'!$I$4</c:f>
              <c:strCache>
                <c:ptCount val="1"/>
                <c:pt idx="0">
                  <c:v>Still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Method'!$G$5:$G$7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Method'!$I$5:$I$7</c:f>
              <c:numCache>
                <c:formatCode>0%</c:formatCode>
                <c:ptCount val="3"/>
                <c:pt idx="0">
                  <c:v>0.85539403213465948</c:v>
                </c:pt>
                <c:pt idx="1">
                  <c:v>0.65505132360886009</c:v>
                </c:pt>
                <c:pt idx="2">
                  <c:v>0.61994609164420489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E-41EE-8C4E-886FD260CF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6039040"/>
        <c:axId val="486049120"/>
      </c:barChart>
      <c:catAx>
        <c:axId val="48603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49120"/>
        <c:crosses val="autoZero"/>
        <c:auto val="1"/>
        <c:lblAlgn val="ctr"/>
        <c:lblOffset val="100"/>
        <c:noMultiLvlLbl val="0"/>
      </c:catAx>
      <c:valAx>
        <c:axId val="4860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3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Category!PivotTable28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</a:t>
            </a:r>
            <a:r>
              <a:rPr lang="en-US" sz="1600" b="1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Category'!$C$3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Category'!$B$4:$B$9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'Churn Category'!$C$4:$C$9</c:f>
              <c:numCache>
                <c:formatCode>General</c:formatCode>
                <c:ptCount val="5"/>
                <c:pt idx="0">
                  <c:v>287</c:v>
                </c:pt>
                <c:pt idx="1">
                  <c:v>805</c:v>
                </c:pt>
                <c:pt idx="2">
                  <c:v>286</c:v>
                </c:pt>
                <c:pt idx="3">
                  <c:v>191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8-41CA-8C30-511F92A34D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6043360"/>
        <c:axId val="486043840"/>
      </c:barChart>
      <c:catAx>
        <c:axId val="4860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43840"/>
        <c:crosses val="autoZero"/>
        <c:auto val="1"/>
        <c:lblAlgn val="ctr"/>
        <c:lblOffset val="100"/>
        <c:noMultiLvlLbl val="0"/>
      </c:catAx>
      <c:valAx>
        <c:axId val="486043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0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[Task2.xlsx]Churn Category!PivotTable45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Reasons</a:t>
            </a:r>
            <a:endParaRPr lang="en-US" b="1"/>
          </a:p>
        </c:rich>
      </c:tx>
      <c:layout>
        <c:manualLayout>
          <c:xMode val="edge"/>
          <c:yMode val="edge"/>
          <c:x val="0.36590339573889891"/>
          <c:y val="3.0225940300508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465318691599193"/>
          <c:y val="0.10612471040457691"/>
          <c:w val="0.48053422468231083"/>
          <c:h val="0.867858260267135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Category'!$F$3:$F$4</c:f>
              <c:strCache>
                <c:ptCount val="1"/>
                <c:pt idx="0">
                  <c:v>Attitude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Category'!$F$5:$F$25</c:f>
              <c:numCache>
                <c:formatCode>General</c:formatCode>
                <c:ptCount val="20"/>
                <c:pt idx="13">
                  <c:v>84</c:v>
                </c:pt>
                <c:pt idx="17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0-4524-84D6-227AA03E8531}"/>
            </c:ext>
          </c:extLst>
        </c:ser>
        <c:ser>
          <c:idx val="1"/>
          <c:order val="1"/>
          <c:tx>
            <c:strRef>
              <c:f>'Churn Category'!$G$3:$G$4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Category'!$G$5:$G$25</c:f>
              <c:numCache>
                <c:formatCode>General</c:formatCode>
                <c:ptCount val="20"/>
                <c:pt idx="14">
                  <c:v>95</c:v>
                </c:pt>
                <c:pt idx="15">
                  <c:v>110</c:v>
                </c:pt>
                <c:pt idx="18">
                  <c:v>297</c:v>
                </c:pt>
                <c:pt idx="19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0-4524-84D6-227AA03E8531}"/>
            </c:ext>
          </c:extLst>
        </c:ser>
        <c:ser>
          <c:idx val="2"/>
          <c:order val="2"/>
          <c:tx>
            <c:strRef>
              <c:f>'Churn Category'!$H$3:$H$4</c:f>
              <c:strCache>
                <c:ptCount val="1"/>
                <c:pt idx="0">
                  <c:v>Dissatisfaction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Category'!$H$5:$H$25</c:f>
              <c:numCache>
                <c:formatCode>General</c:formatCode>
                <c:ptCount val="20"/>
                <c:pt idx="1">
                  <c:v>11</c:v>
                </c:pt>
                <c:pt idx="2">
                  <c:v>26</c:v>
                </c:pt>
                <c:pt idx="4">
                  <c:v>12</c:v>
                </c:pt>
                <c:pt idx="5">
                  <c:v>35</c:v>
                </c:pt>
                <c:pt idx="8">
                  <c:v>60</c:v>
                </c:pt>
                <c:pt idx="10">
                  <c:v>69</c:v>
                </c:pt>
                <c:pt idx="1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0-4524-84D6-227AA03E8531}"/>
            </c:ext>
          </c:extLst>
        </c:ser>
        <c:ser>
          <c:idx val="3"/>
          <c:order val="3"/>
          <c:tx>
            <c:strRef>
              <c:f>'Churn Category'!$I$3:$I$4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Category'!$I$5:$I$25</c:f>
              <c:numCache>
                <c:formatCode>General</c:formatCode>
                <c:ptCount val="20"/>
                <c:pt idx="0">
                  <c:v>6</c:v>
                </c:pt>
                <c:pt idx="4">
                  <c:v>18</c:v>
                </c:pt>
                <c:pt idx="7">
                  <c:v>44</c:v>
                </c:pt>
                <c:pt idx="16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0-4524-84D6-227AA03E8531}"/>
            </c:ext>
          </c:extLst>
        </c:ser>
        <c:ser>
          <c:idx val="4"/>
          <c:order val="4"/>
          <c:tx>
            <c:strRef>
              <c:f>'Churn Category'!$J$3:$J$4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Category'!$E$5:$E$25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'Churn Category'!$J$5:$J$25</c:f>
              <c:numCache>
                <c:formatCode>General</c:formatCode>
                <c:ptCount val="20"/>
                <c:pt idx="3">
                  <c:v>28</c:v>
                </c:pt>
                <c:pt idx="6">
                  <c:v>37</c:v>
                </c:pt>
                <c:pt idx="9">
                  <c:v>61</c:v>
                </c:pt>
                <c:pt idx="1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80-4524-84D6-227AA03E85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83163344"/>
        <c:axId val="383163824"/>
      </c:barChart>
      <c:catAx>
        <c:axId val="383163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63824"/>
        <c:crosses val="autoZero"/>
        <c:auto val="1"/>
        <c:lblAlgn val="ctr"/>
        <c:lblOffset val="100"/>
        <c:noMultiLvlLbl val="0"/>
      </c:catAx>
      <c:valAx>
        <c:axId val="38316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31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</a:t>
          </a:r>
        </a:p>
      </cx:txPr>
    </cx:title>
    <cx:plotArea>
      <cx:plotAreaRegion>
        <cx:series layoutId="regionMap" uniqueId="{B518E4A9-272B-4FBC-B021-A7387130CDF3}">
          <cx:tx>
            <cx:txData>
              <cx:f>_xlchart.v5.7</cx:f>
              <cx:v>Churn Rate </cx:v>
            </cx:txData>
          </cx:tx>
          <cx:dataId val="0"/>
          <cx:layoutPr>
            <cx:geography cultureLanguage="en-GB" cultureRegion="EG" attribution="Powered by Bing">
              <cx:geoCache provider="{E9337A44-BEBE-4D9F-B70C-5C5E7DAFC167}">
                <cx:binary>1H1rU9y4tvZfSeXzMWPdLGvXmVM1tvsChA4BhmTmi6uHEFu+ybbk669/l4HONA6QPUXvejedFAlt
t2Tp0VrrWRep//em/9dNdrut3/V5Vuh/3fS/vo+NKf/1yy/6Jr7Nt/oolze10uqbObpR+S/q2zd5
c/vL13rbySL6BduI/nITb2tz27//v/+F1qJb9UHdbI1Uxafmth4ubnWTGf3CtScvvdt+zWURSG1q
eWPQr+83Z+/f3RZGmuFqKG9/ff/o+vt3v8xb+aHHdxk8lGm+wmcJPaIYEY6oY9+9yPt3mSqih8sW
sp0jZLtE2C7a9brZ5vDJzW337uy2lzfqf979Xkhz+/XdpdmaW7277amHu3u07dev9a3WMK67f19s
6tHY7od+o5rCTLMZwcT++n7Wt9TKv7/BV9MAf7+8m5FfHuPxf/87ewPmaPbOHmTzCf3ZpR8QO7t6
aVL+GWKUH9mEMCQ4fQYxceRQhrBD6K7Xe8TOVGG2xfbVcD3XzgyradBvECv/kFihI8YZYoDXPVYg
Q/vSxfERJy52EWaPofJVUdzeGHnTmFfD9VJbM8imsb9ByDbr3ew9pXP+oXiRI8dlDhI7yGYKkU+Q
cgcLW9xDind9/60W19u81LGsb1+N3aRkn29tht40DW8Qvd9OdzP4evQceoQoKD8m/kZnX+AQw0eY
C5fYAnC9N6L3uP2WbXX6et34TDMzpKYhv0WkPuzm7PVIEVB9jkOxs5OjmZy5zpFLwdBhG4v7167v
73j9tc0PAtiT7cwRg6G/RcQudrN2AMTokSuEa5NJuqaX+9iYCXxEiUCMMfdeM85s2m91ui30Vr9a
KT7b0BwzGPwbxOzi+HCYUXTkYBcLBsjdvWaYTdYMua4NhPH++kwrXsRAot8d62xbfH01bi82NsNu
moQ3iJ3/2+GwI/wIM+o4Aj3Yshl5RAiIPuIYfDd0D96u73sN6W8z+U3VhXy9knyhqRlu0wS8Rdw+
7ubuAHrSPQLdyJhN8ZOkH9nsiFHuEmcmbL7KVL39+np/+tmG5mDBqN8gWIF/WLBsAANNzvI+U+Tg
ZiOg+Q55UJ1wfZ8v7uIx79S3dzDfTf7XAeTs32p0BuI0G28QxM9/7Obz9RJHMUiccLDzDDNBNj9i
bHIMbPspTfl5UBBhi15t4J5rZ4bYNPQ3iNhvfx4OMQg7YkEwRD7oPSD8sfQhBMRlIiUOu49Lgu3b
l77fajmqA4Synmtnhtg09DeI2Ofr3ay9XsaIC1FFzEBTPvhjM8RcG8gI4RAoRvdWb2bcPt9q8+5a
1pE8BCF5ubUZetM0vEH0zi4PiB5429h2uftA84V4LG8uUEnmYKAsD5zF2fV9zyXPpNbT37KUr9aS
L7U1Q26agsMg9zj8v5cAsbB9BAEjKuyHcLo9o9mMwsJ2gGyTB7d2porOtka9W0FeSKt3X9W7yyb7
n3devR1ltpvCp4Tv6UTIS239fGp2vc5TIB74wZAUmuU3fnjjP5sCCRYvTccTz/ezJMt9Nu3J1MwP
+ZflAQNX2D1iAtgEJnMZgviHywnFEF28e8004BLYvfz6emfsuXZmC2Qa82FkZ7Zw/rPrZAUO5L2l
f0ps/lksH2KMDoX0isufsVnkiFJKIJH2INozxFa3CuzV6xF7rp0ZYtPQ3yBiHw6JmH0kXCAQLgMo
9t0xgSD4iFxgjA8MfuaOfVCN1PIQ2c3nW5rBNY37DcK1Pv6ZgM3k/ZCKeHPys84fG+qXSheofYSA
bgpGHhgnZOL2lwwHww2EB+oy7l0MMVsyU27t5LbWt8OrKc0LTc0WzTQBb3DRHB9QxsFbtzl1GKdP
FzAIcjRlyx20Y2QzLnqsuter5CcbmWE1DfotYhUcUMboEcS/bI53IeZZ/gAhEDImCAfPYdfrvcdw
/HUbvz6S+XQrc5xgwG8Qp6svuxk7ANNBRxQildRFD7oQPdaFQhwRyKUKvmNCgON+POXqtj9AYu7p
VmZoTcN+g2htDhlLATSYQ6lAD57CDC2EHJAqRiY3486TgOv7aG1u2+0BHIlnmpnhNQ38DeJ1fECX
b2IaoAEp5HTuqcRMC0L0BFHXIex7eOUxXsdZJgslX5/5frahGWbT4N8gZht/N28H0IiQZCNgmASa
00IAC9wL13EeKl5n9GKjahO/87e1AtBeTzR+0twMuGkG3iBwx5ufAXdAn+Ll+dmPHTy6858WRgtg
oYRxm8H62HcrwJTayCUU0rjfUxf7ynlWj/z88zwdApx9/NEQ3kax8+nlzxbDv+/jQdaBuhRIC+f3
MbWZpRQu8FOAA5B6EozTw1QcPdPMTHingb9FvCAdub9KH43qn0oNJFoxJ5g6cxPJjrALIFLq3AM1
c8ZP4Qmam/T1rvizDT0a1q/vT2HUbxCss98OBxY44lA+BOFP/jQNheIwxwYlSFzI9e2ruLOt1tub
uNG3xrye1Lzc2gy2afxvEbYD+uSgE8UkZGyWf+DOEbchO0vEQ06dzFGrh4PU8Z1tn2lojtXb9MvP
/n9mqs5+Gp39940nhYJdEG4BOfun3RYGu09swQVUGN69Zkz4TN7EMtoWrw6PPtvQfMHA4N+gcF/9
lP3++5gRBmXvkK2yoSj37jXzXqAsnlACdaG7svlZ2O3qFjYOaX37+q0nz7c0Q20a/htE7eyAqNEJ
FYGg/P3vGoFHPgNsS5k2nUDF00wnywkuZV7vZ54929IMrmncbxGuw1boEofDNgVw4p4SsmknA+dQ
n7srm/9BMUKxR1MfphTmyYbmmL3NQt2PF7vV/lw854BhgUdTNu2SPiDlgj234LgQ2ANN7i3ljHrB
MoL4+1TQuMs17gZ+nwy5DwIF2/QQkv5iY49m4X4S3qCwXx/Qy4FtFFCsAwZVPJ1u5FDYCOEFl+7K
9Wfblg5Ws/hsQzPMpsG/Qcw2P6XN/z4Lgm1L4OFAOSl/iNHOWBDE4KBKZMplPdjbGWab27/qg2zn
fLahGWbT4N8iZn/s9NRzCvofYAZF+ERgOm3ZvHuB+7nPgTiDrWg2hFN3Jd8zozrVUPyh6vTV3saz
Dc0xg8G/Qcw+rg+IGZgt2LAJ3PUhvDrDzIWyYdgpzdxn7NrHWL4+x/9kIzOspkG/QawuD8lB4KQW
AsIDB3/cyxd6LF8TB8HEBjfEobsVcs8+LlUDGa0DsY8XG5uhNg3/DaL28acHEvwHaev5AakP5K1d
4UBQcCqpnF4z8YY9bi5x3Sm58j1AtB/nPYdggh6ydnuILRsvNjZbONMkvMGFc+nvBO/15tTCwFuB
31B7t6lt5nNQqEOnUBFrs6fLzS+3cNoP5LHNtr7LY+92Bzyf6nk6IflcOzPIprHPINv1+F+5H+H3
q8NhRaCeB/IowEX/zkLuU5+73WwcipexMyM9v5tt/GrC82QjM3im4c7gmWWa5yj9VxycdX1AlCAc
bnOG4c9cDcI2Adg8Khw45uzuNfMmrm/rHI7OejVOz7Uzg2oa8xuE6vMhDRfEWxCC6gsXkhPTa7bZ
EMGmLQYVdN8jeMCF9g3X5y0cv1RERr0+d/FCUzPcpgl4i7gd7+bu9UYLRMwBGWIETvW5fz3mqFAo
B8UBUNYonrZZn6W+UYWWB4Dt2ZbmqMHw3wBqs0fcmdZ9Y/7oln9YtwHnPE4FwvCyZ6EWRo7u/fm9
UMy+qP38SZ6mFbvPPXrqX9/v3p5bo8PsYXyet3/faBIAYVrcHa65t+/l5au7PYizjz5opCel6n4G
j7/++h5Pp2DtoTU18kiX7Z+as5PUvQ/ebrX59b0FtRqgFDFyCNgxDCX7QDQ62HJ9fwlin5AwRBxM
HAfjVkwljr++nzZiYKjgdx0XfEbbmQ4h1JOvCJegOTgtAU2ba+Dt3QjPVTZEIKCz398VTX6uZGE0
HChq2+/flff3TY/JqAsv8EuhLIHCcxEOC6y82V6Afobb0f9UddTUuRBqbXFdeMkQq0uRYiMXkSvy
hcTsS5e37VlmldJLmvJLFjHr2O74BqsmS/18jNOg1DT/JNq8OM8a+5qFdiS9MquSpaKdG4yNRY5r
xDOfDhZfJkPfea7mmzJrUw/36Dzpu3orSH7mdNkZsbpVaMowMDUTftPlzMvaxvXaWn5r7EZucphH
v+Jl4TWFqjzbckevZ7jzpD2eKmGfO0gTT9TdVvVd77G0Xgx0SL3ayG86S9IgJ9Gw4MrdcNKvOslL
v4yKbyItzjrUXoQ9iz0qmyXF6VkzjOc0GU7tCO6qE8vrY7kdSqMCVY03zKQnWYtuFHe+VINeqizM
/DqPyeewomtZu47X2VoslA5Hr7DcDTLkS9pmW26PaGlH3YVdp2fTDJi8cQOaZt+SsrB8HZlkSbJB
BSTvUq+JeOy1XXsVke7CLXrHd7ETHdeZuOnCVKxQTNdRNJymDVbHIxQ7+1anYWJs26dMnuC4wX6f
9ldOPFx0Jf0Sk/Qk6rNtXSVbNbINj0nteA7VCwoD6igcW2SGc5oBVgMxy0qUlWfR9GSkTej1Js69
AkeJhxVMFI7r0AtZbTyB7XghU2H8xmrVqSnlsIisaS7jfNugofPsYUw906nBn/oqKdxgVeN5p+1z
g7tVE4+nyI1y32rt05Iry2/T+BvJ4DaG5Fma9qcYwFm7SjheImGEig7XY2hCLzNOFkhBrCDV0FEr
3SSIBR0/1Cw5UcN4XdMq9GLWX+U2C/qh6Pwirk0QKtiz2HZikeH+xlXjaYsj6SdxLTdpxb/I3v7L
rchH0UnkOx1aDtisR9bU66pvr8aKraUsDSxUso5ywMiy3cxPTWu8phlPHTXEi64DPAVB5ERwWAn9
aIxX4Zx4pbaviwjdCNIZL+/rwjNRdoJ4e1XVzRXts2+5nQy+7SgTNHl/RUIUe6k05TLDSixGx4p9
hKT07+YdFc5GCPpFVUWyhIM7NiUccbQ00+dgnF7cc1iKxPkieT2snR6Wo4X6TYmt8s8ktITPk3gI
aitsPxEHll3WR6E/VJT5gzDtuuJDe1Ip1h7r3HGP+9ayPqbxkC2qscw/FlY5LO04a0/yuNI+tjIC
5yTrP4e2dj4gNy0jWDVKVjSo07hMApFXJODp2G1DrmrLi0qcOauEVsV1WoTXeW85TTBSLaSXY+n3
cbihRfpnTYbWT/ts0cfO4I9EBqUZ6kVF+xgFNZSTJ57s6+jEVSbxHF5tMis+LxRVi86i18pCka8b
xhZtw7Z9MdQ3RYEbkMokXmRO5bl8SLxyFM4yl3kT4EGF58gw40UFLP8xwTcKqdLTVV56cWv7To/R
knAFuA0gAs0Iy7AKkR30mLofqc2bVY9h0Q0p/8ItZ9PgqjsO2/qb1dWn1ElhI+L3k6If9Pq+Hgf7
MdPiYjo4c9pPDalzjqbre1pcJg5tki5Va9paqUeayvih228kq87GEDney72B5fmhN6jch7JeCkl6
15lsyl5vgnZN4Qy8WEcg6kGB0hOckdhzCCj0l3uCutR5T3A6r8uhMzhpEkKrj3vqOO9JEpZqjU26
FSFow0kdJ6gbfKI9rY7hf/by5T4hcvNjny5YfgKVWdO/j/uMSCFiV4fFejAsXjDdXqkeBNsidN1Z
LPOn8WbZeFpr0G4vd03A1/2xbzhWx+YcMcTpNB97M1umUTcmg1usdV6TIFG5ez6ETjypi9NEJena
Fv1Np/t2mXZte5K0GuRWFMSr4+EmdkJYruNpE7VgdQlbC5FbftLUC+x2p50D6tt1cOmnFNaqSs4K
p17mrL3o8+jaZnEeOD3dNG5m+b1SYsWYKv+IwNHzqQvq4eWRPrGEpiJ9zODwDpvBuSaPB4ozKXKF
abGOsV5SZZ/bYjzPx7r6yYxO0YMfZpQiMlErl8JSms2o6JDbw0VYqyKjx7rvzwck6cLOQAkXjkgC
7aZnJkL5p6wdzrmx809xBDaUjtG3qgW9PFGVJAUCgXB/Glk69ETXXFnC2ZC6XcUuqHtWytyPothZ
VT3uv0QMD6s8wuWil4M8bexaXxRpf93XYPYbLOmJkW6+6ByjTmkhv4WSOV6RZoBi76pVbyXfQjVe
u1GzHI0G412SdTywdRwX0o/yMfRI2Z+m3Mp83IznfKiIhzG0LVzrz5qlg88RcKyXAXtCwxA4iU1w
OG+eY6jOeQzYyC1VUYsU67FDd3SiB83GSux4VkcgP/SSNgOG/QNmbDr1Es6G4FBNO13fk4IaD5Jn
dCjWLG0vqJYnufqZwryTpMe8V3AH9o3R6afA7qwPGVepyWy7WCvRlkste+zTcLyZNL0cybAydXiS
YroWFt50oYgXvMhOrD78rJPkL9dpCw/nbe25WULWbQJGPBagncohP0Mo+jY6HVnwUKbrjDijlzDS
eY096g+ZdBatW/7uGnjb0W50TAc5+BkD3gIxF+NXoiqXuMaxR0SFV01fGs/G8hsrYAlWMj1r+/Qk
ZdHgu04CBBV1wH5R6RdFLP3WNheqwPGCkhHSKC9i8oTEAhYCojqgh+GwNvwYlAKXpldDXqxRBo5C
G+fSh68pAAZvpTDmGGZAAt0KssHd5Mwp/VDXtjei/KNJYC2HabGwnKJZduHYecZBKmhi+0uXlCRw
bT56aetswoY7fhOyTSxwErAaNFGpOhXwZLi2cXczatuTXF72BNihqGDAtdWv0ti+HoCIeWUYlyuS
dStRdhcRcxovqWF90hIUn3bazhMWTYI8zMQKs/FalHUL3+Xw0iQ9ISQP1bzT2Qd42ty2v3C7qOKZ
6dpi3blFABSn93gHj0PtxgvL6CeIQJz6RzmBDANUnDKEsPuDTFaUDLDZoynWNdbFAjlaBW6YnIRg
qQQCfEYFS3IcwEFqMaipJAEGGGVnTgoEsFGh46lClL7M22ohnDH3ZKaNVwzuXzpFH6zW/ZiJXPux
ALbfF4oEpNQ3eTJe9NlwmvPJGMMyi0i6DbuJpXbYT0b7rGqKIOkV9oGuLlqTuEsDkN65lyPtSSAZ
3Cjq9MSxDHyi7NplGTbGy0YTH/duf37nBIVFr4LOpOqkaLoracCRdNOo8ccKXD02dle1iWxvoMIT
pL3CKTqvLHlCCLA1xJtAFukQTP+xcngnbKcFWTbtEtFaLyYx0j3bKN5dOdHkQLDUAnkqLT+rgC3Z
YXLWV6kb8BLuri32pUoYiJgJqw+C9Te1MUHXwAQnmTyTBHwW0QMVpxn9ksTtRUeo4xPF1m2Rn1ht
cjLmVeXVEQiwMdkJOMWrPATLIqMWFiZIh9OZswyxP2PdFScpYptWtwHB9eBPjlE/1nLVVbU6dYHZ
Z4Z+wbX8mT12nhBv4DoQ+4MaEFhR9sxOZgNJKkxZvtZ8uCl0e6FtsHstuFkhA7Ge+Nedq62MQEsj
gOndyXwRm+XQ6c6rEvhYlZMgNUWyEKkI3LYmPMhMVPlwcEyxEH0zrDOkLXDQ0rzyIioXVZFFN5WV
ibOyFnEwRmAXzRiLDwXocn/kZIMt0DGJGa5bAnTLrknpO7Zs/D4yqZe5wKwjcAzBHsZEASAR0Gye
NFemBQ1aY3NRu+CSiiY7a5vmgrJGrlTm9AtZpySouvE0j7urJMzdIEfW6DE13Dh6LJd1aS44eAfr
VDqbFowIOJnNFXH684nNG76zrw8xrfN703MfmrlR5VDLKH74spnvv/7flcrh791RYH+/OX1Xzd+/
QbH+/ZfcvHgXHGk0FRfo+U3T03xvCx7m4emmqNajX34Ise1CSrMg2uNTvmYXH0XYHgUS9wNliAGT
+K5jf4ivwW4WA2cSVs3tDx96iK05kEaHajP4I2AZwZcLgFJ+iK056AhDbSGQaWwL2Kc45fceomtw
Mgactwe73SCk6nAynS/7EFyDKxAMg0uQvoBv/wAF+k8CbDMqw6DeA/YCwJPZcFYtbP2ZxG6PyhTp
iGgRiSJgjhag+rh9bA+WG+zNycPa2Xf/7ljsHpuZugELAJvFwOaA8N5Zir1uMt3YKlFxEcRF1cce
1BSE62Qo+sZzhmG8ytuYHpMm5cu+I2MQR0332Rk1vc2dONyWFl83dGiLAJeJyD0KnutnRKxVUZfq
vByQuuhUGVR2WX5hSR6CUUuyVYM7EfRpWfxZNdq+Up1sbnXJPkURrxxvIHYb9EVbnSYgiR91zsKT
GMJBvqNqDnR10HTj1grayoUpvL510Vcnb9gXKA2vz4eWxNobe30J0QGdQdQpB+EfJTGXiVVgiOqV
2beh1KLyqgHcdE8W1L5GuCJfxyTnrdcJlnyq+7zxIlKaDMKMlCofvFTSeoq5OUhzy9SStNo9zhQa
FiGJxi+OE0oPgjjqTFV2+2eYV3wKJPbMs0XMl83Ao8FLjY6PFcRIv2aqjVZVKpZJY5+XYYd+dwpd
fiVyNNfEUmnukci21xwXwu/HssZBVnKgTn1SHTu1QzKPiyH/4rZxlvlD33ReHKfy5m5p/CO98rG8
LS5NfXtrzrblf49OeJTr2RdvsELglD+vFP4+8PzHTz1ohenoGwRHroAbgTF858G0He9BK4CEHFHY
OQkOhg1iDjVb37XCFHNHoBamzKUQGM7e/64W4LQ6+KIg2O3swuYfqCYQ6J+ohTl1g1IEEFjkuKB7
gMCBYX2sF8xIVFk1Tb8pOiIWbQfU1VMk4amf8q795FhsOEn6tkgXtp2aP4yi7e8p1X3laVFUn/dm
7wn1gSBhu+9wTU8DGQjMORy2N4WQJqK5pz5oMZSpiJt2g6sCbaJ0LCCkxZUT+31rlIDoM23+4G1p
Sa/OXVP5VVKnkReOmlMffMbiqzDG/ghtxBA7yzL0+8gsF60Gh4W3aIBg4/LlJ75zAfcU3t0TO9xx
BeQruQ0sePbEkseA7WA2pGdRBJGLMfu9pbDLZ2n4oJjXDj1KAslD1xu5M0gIxNlkBR7bANHCVpmv
ca818qVVskDDd8S1nslju/U4+M/RIlJJfJ424iTXItYBxKXEtY6r0zTrGHAHbTlnso7bfPXyqH6E
gYPy5gCEM+WK5n4vH6yos8pMb4BpimsVwWm/Hk0xLI2yaPrzrq/FZRmi7MvL3c6on80RRJvgbEwB
BYrTj+mx9tBndh/RUkfFpnBHtEFp3GwKXfvSDePrl3uaSOQ+alNP4BfBAWMufIcT7Hx83FNZ0GGs
6lht3NKm26pTdQbJHnfAXlrGC7tqstEn9uAqPyGsy3+2aKZF8bh7WChQYkKBgMNxyPPuYVORjKMi
lxtepWybJxAKTuFY0GzFxlwvnFopbwA7Gq+6rOqwV6WK35pM6ONODPRD75Da9kmXqNRPeJH/TuoS
kyB2h+G2tNoysK0x5z4TitZrSMKPzU9CMOhHoNwpWgHRLKjkBlmdIpd7QNlOwwrGQusMNWG+lbXR
kYcsINzUI8NQRCddLNO/IHFXfujHKl46ivbSx6jl3wwfR+UPccR9qpL2VgI3/9qyMuY/iURDkGY+
y+A+wCKaThKAYnLGp4jc3lM6tSvtOjbkDGL6ZSjcwIh4XPWmJ2JpgIX7dV/Zn9p8YA0YvJj7NSpW
GtflKqMleI1ZlV+UGcvBec666HOX5Op40JA4KVlV/u5o8MvCqgj9RiWJ9KQhSeeFiS42XWnpj5U1
kkUUIZF41hgWuY8hVLFmjskucBKdR0NBei9rIEEA3tyVwblFAgfyPh6SAwbdQJtx9OzOTT5kMXP/
CO2GnsSQov0wRn0r/M6OaQ7fODDIY8uth9zrwL0OUMesYEz6m1JX5rKxLcgGdbnhy1BXzTENMb6q
YtSlq5BbSHqQMw3/AmZat0BcKuvPJud5UJYaH6eqKI9RJbKvsi0dkHuSp5dShD332opGJ3VYN/4A
87BCsE/1Y9Xl/YJ2dbVEqEftIoPUQOS3XeRWPtCucJFrUgdNKT7GoRXZAULKrMHUYEiA2YnjuYZn
X/rcjk9xLcpLRgxbNSKx8FI7+bh1gawttN0n47JN3Whp9b29BT7WfdNRWTJ/xAYiG0WE22jZm0SB
cHTdYoggX7sEbheD80fydQG3emCAagUTnbfcSyCEZvk87LjHFetHj5os9ImxinxVO+kios1gf+oI
ovCNDLWdQeCCVmZJTCf0qie8/+Ck45iFn5quMnnuDTIbivprHMYQBf1Dd1bPc+DANahydYOHPDGk
9hrTNKW9ManJ0/5EyGpctaIx4XFeQxbPS3CmLm0OmepkIKTxG8AAsjcVxNsBrtx1gyKEQLxvsrSr
Fk7aRbZfZwaFH+PKdrhapwPv4mDoM2E+ONoQWFFdqJDu/AZs4RLydUn4sQXRcSK/cksXFhxJdb4s
MlkLL6vAeIWLvpWOb4WwI5x5Q2gX1IfccZ5DCKbpwmWX8Sxf6BBYwZIVEAj23ZGBxixwShs/j2sr
8yAhEOlzLa08X6hIut+spuXSDmyFzUpSt3E3zAqj8KQg3HCW+EWvq3FYaxu0W7woo5jni1C3Y7UU
tS7kcsicfFjbWuelD3FtiIzzng3ZqpaVhCAcnEr/2SrzEQWEOCmkENLctj5miW1pmPKi+JzkuciP
SS1Mtkhj41yMjSFkmVgKo9O4izUwYh7j2KzCui2LSzDG5CSJRpwuG4i+FAtlsmhcuKgfhe8mQ9md
5e4AS9sCUamDEKHmpCaMZUEEHL4JeNECnJJr4CfFmJDxNkuJcAIIA2R5QAZIUh4jW0LKXPLU8XGa
QjpSKhlCnUKYMohm16U4T8IuoT6RVTJ6eZmM1qkdZnSJyjBi8LiClws0xKM6jiXqokUqaNx5030e
ElIUsHwiUvl9JyGmYHoJYfliUIPlSZAjvEFjIUfpuS0E1K+GrMPNxikFJF4LUZkz1hRgkiLNU/iA
yKEqaBnKGBV/jCgr4pNqyLN+qTs2ylNkInNFE8y2rA/BMXMRLN5lU/ScLLQzSnj4BiV5kJEq1b7b
hQuJZPVH1nXALJIoaS81c7q/yjqGIDbvonDhpszGXuGG0A7LVNIvi7pFmxFyEPSTNgxdIWPBHZ1j
adc3aOD9osV5Itd1j3F3XPBI44/S4uK6sKtpcSZJpVc807E+7wdqXN+uOsAm7gp4MKVB6Z6CBRPX
cJIQrO4ctGQdQJC1V8dGixCfJ3WTphcQQBL0uKdJ15yZ3kzkMx76c4jbQTBHdTl0rdQ4tl6PczOu
7JRPg58evQP9BM9V5mhDWQGjaCoGUxWnKh19kbYgOmUWpfJTUXMQ+boBVhDBNdCp2BTxxwrRAYJ1
pIxtgLur++Yst+JSQ71JU/XLHgITZDG0FZ6UBgiTDyMCBdILNPFkU+TXIRxWfuK2UrqeG7MU1sUQ
OduuIPAYfZ0MF8T0tj6NgOYmp6os0uTSBWux0oWNNpWIqj8oBDEqL6axxCfKjURzGsYqaoOh5lUH
BHcgqxISzKlv82q4SbOUnfeNttW6soc2/dw5eaTXeWjl34ZRTDpEVlkcgB/gEijxGWK9LJ1cfLbs
MF/mXRlVHqeg5oa6iy+kMvpU5GnCAgZ5iQjUHhQXQAIAi2soiWkjqJ4oQExGKyTimBYKVbc5KOTh
xEWwpBbdpLEXCbNgRvt2bBdgZLrqFNUNdvxQgCMOlpa0NlDvKvmzFq24sgag6SejMDX6anQxaC9H
UBpxLDsMTfU5ikefdhEUwZQAS+dbKeTtR9W25qwfeHZ5F7Z0uV7TvG8ZZKwcACe1kR5XZZYqBZnP
nn6wjA3VAXFV5O1pNHRl7LtM5/EVMBH91RYFqBFQnbr1UojLasj6tW4FVmCoLrOoQv+PvDNbshvH
suyv9A+wDRzA4bFJ3slnl9zlkl5gGkGCACeQAIivr02PzMqQlKWoqLe2SssHmWVKvLwXBM7Ze+3D
9n04+Dg3sDiCbnselzgo8I9pNh+aLOj4VcBG+7nhJDCVzHTaXVq8nOPR6YD507xOuj20fsUibaNF
xA+uk0BxVDpKWU6jIeltAq7HVZBlrT7YZsSvBlOh5eXsM4W9Q2t5CF3s5trIKJ9PPp+w+rvE8aze
2EY09G6dTi+WbuETkBasNZx0xTusdaUf+gIuNrzIsRDHXDUpTKT1A99mGkRlKkP5hkb9ZGtL+ZLc
Jkzm5s3EdAGUimNFH8Y2xq+JxmFzNxBluuEmm8cmfogckemFuaHAfTkX8NtuDkZbK82wZ6AaWyF0
S4bPPxcdP+om75raOkIuoE3w3G9pmrVlwprsD2Pmb6kg/yvV1b36/q+FlLuWf5v/rKGE+///Dwkl
pHhtE7gZ2KSwR2H7/qeCgnmbaLxR3wMdhL6K8cL/UlAijIcO0eZBQcX8VEyRhgX2T2EVA6uKnT3e
mwP07HhD5T9l5X9oFL8jFzP6o7SaxYAzUgg4mPpJEor3Af8kobTztLV8Gg6My8hcw5ca4momvpMV
zBL6NYpzIcD8MJKdgSiZCbXUtJCrWA0sOAHJCn3VdGbrHkBAGXnFMHAi+Ypurp0ebB4Hd0Q0HhU7
3ChfYzdkL3LMczwoqeu/UHBwn7UT+S3UyzAvVyqxf6R6iq9g9w/8s43Ckd8EUeiv8mgZThFJ2VH2
zGTXG+mJPLJQEWdBQ82Zp4eCdKK4bHMyzrfbMht9pq1enud+Tk0pUfWrMhL95A9eN52qKO8bj718
3LKb1GxhiTJGjOdcpJk4jBBk+MGlIrC+FrJJyGmD5jWXE6WGfOsnWUz9cS2kSfKyX4c8G0pvcbye
1ZYt8WERzLGP+QIGCsYYCoq7dFjjsGJmFSmgrLTp0tLD3InLLKDs67oO68vUbXaDGMv6qQS/Qo6r
MUZXNsXOAdl0P5qmLeE1We2urGja1/EajDfDkLQzoKlpmstxbRm4T0JWmHWDRjMmxujNiC7ruHCe
XLOUsLZaNvl+C4M4K4egEHcL1HR05Vuqvgwm6Wy1uL55W+gxBlbXFaS0c2RqlVDxEeDnKEori7Wt
w6HFjkjGeb6wKZhU1RVR46pmI2lfhgNL7jrZ6HGnCuOwTsT6IbR20ZXJ/b2OGnvotsWd2iGKj3MT
pW/aMRm/oCXTAE0n8IJlF/bvtyVszpCfIP8rl/l3Xir6taddEYI/tOlwaHMSyGOc8HCtQsE6lLlN
9FbFqyG2DFDQsLONOL6r1LKlQ4lN+fAkzRKPNcWrJ9ePfJpdd6P4YPObHsWVG7EU0y1mJ89THX+y
oldFWAIl1v5uRN+5HWFejjjE2xQ/bABqRO7PRTcciU6GJ79RcZ1Mc1HTLr0xg7vFKfx9RVFSFuMK
eYRNsmxke+EG/lwfQC+fW7rWZCqWg8vXG6ktAYwk+8+Czk/bPM+HnKPzRO9V8NJl+RfU11MdO/RH
xSSGMjQ4oTvr0TFSd+LROEMUkOYsuPPV2ATvQGm8A7EUn4Zk0UdvO9h+2yhPUItu3Fig926744J7
Pm9yPEU6e8dQkA19e9Z5FgCMoUXZbSHkADK7Q+fJV+36935LP0+pvG6H9OBdyo+JTfJvXiZfAwle
I2cPweajt/1MIJhYj2pv6PDsMzRHYxShjyhEtYlG1tJmXzlpNYwWFpZNZHcxktQdHadTvob3fnKi
Qvetq8FBrvGLbT8b/N7XjhUn1GU3hZ6waCyNXvqBvywDvyoK/jGZsrdoQZrKtvJjQRdWTwlMShOs
d2Mm+IexUY+wwy5emPgsQjFXcp2vfCbHahmDe97A/2HypeGBKBX3fY3XmNpKR4Q9d6FK3+hxfKaj
/RCo5d56qM56uSaCyzMd1lvHBvWMXX2q8nUZvqciDI7gMHgVwcAa8Cu67cqO6RthoXFJY1BFcZfC
4UYxKuVqUCIm0SHyygHK7KkuDUG7M6bGV8yZqJpH2R4hLhCQxOt4FnL5GLezOQqafs2hLN9Onsi7
vpgfOPDcOjQx+iqWFjd6NvhGskiWG9X5HQHBVo0rfTPr8EVachRDTMqiSbrHpVjOQkRLCR/+oklx
EI59aNLkM1osWcHmIrVM3Mvi2Ct+y47cE3pIY93c9m1XAQ5iB7z8Tpy5MWMZ0Lhe52m+okDd8S3E
t3FbzNd8isTVimpv72BHqALmOu/022zVD2MgsIWMbVOvGUjxOH+jQjpdpUbOJ5vZ9xJl2Nt5iF0l
rZtqS+RUt0sUnUO2nKHYObhjMq55hopvJKRu4+lmcckBgtVw0F0gPrQ2Ps0J/6zsmjxBoL+XStfD
skLEjLBMxRQWZ9W0ed0sZjxTOz9rt35V6QCUur3uR/Cu07a+U0P8QedBXmGzCe7csmUllpyslmB8
lC11qE/d80KcO8IzuSLW3w77Rm/lKVtZVIUaNn2XZmWDJ6qUGYPIkJy6NRzOKdqKBUV5lcTDaaAF
0KAAq3MKHsxqvg5EXW18uovD6aI9CS6mTx6xv6m7zOOel3xB3qAFvkPp+BVO5jMl/fdIb1dp0hy2
aeQ1IMUb027FaQ43efR98CiJ4fDUZjzrLrioKbkajV4+N8YeRqZcpQbLKyQqBFANmVWNn74Mw/ag
JARnPi5fGgKuoi0KeZ3MbVDmdhpKAHjHjnDIFgWwZZ3WyhRfA+fvgXIkj4OgV6nNbn2YCw8ajOUA
pHC0dy24iUhiu+sJXabvZCHd0zJgMZYTlwNJSmEIfoECrMgxHryQ5ZCRYPjiQrckOFKyWFdFs/jw
Hfj57ch4toRgzMIIa+qIkWWT+5LFs9ctnMwonPsDSKvRw3DM4nWsC5+3+zlmc5lnTzkaaHuzqElc
InBBAQXJstI2fYxyNRTTkQQ4cYbvUQjLR10mbBmRP6yyaFICiksY2CQNt6IW+LAalVOkbXS96x7+
Y0KmxWUH0CwOdo8jXSGjU9wHlooTi4fIQdldFhecGq77czEnJnrGjxcN5m7jAbkiW1NAFpjcI15v
Rz5PBM8RlFDUkBXqB9q4t3MGFY+es6BJo1IpEx+nefKcvnS2l8BseOdAxvcJ1tCjjPAcBochiC1Z
LokYOPAVnLw0OKTwhcVYByQZuXrPNlghdT4MzyRUVgb3UKxbHV7WvCMfXC+tWepGQKvwOPjQCnkk
PrY1SSZ3I4TNVRWzdmqSN3BxWN22u1bddQGfxN5fUg52j1t9igrhu6bCW9nlWksWz9utiiAaRLoM
oW9PtVRjluPrjX1PYwgaYxYe8iHuFVIrKqaVzqH4TQDJcNDcNWyeoewxMmOTBdWSP25q2zJw0JOC
us6FrHiR6/ZDH84foeuO7XPI9ZC9hRG28EseJePwuQXOLQ4ooR7mYBU4T3zEsvnIAFPdNjqIh1oV
s7EZjh1vGwXyphmb3py0Waa9VZV8Aao6U7Z+M5Zs7YPtcre8XwblFPB24ljdTCjLKufwpSdJ23Z1
MEjnn3KOt2kfjQ6suPc50i05GJw5R0rBFqbsW8OaU2eVQAYpM8K99CrSb5iiPCu5TsP5kE6jjCCg
FVNy1xjXDMDVttaeeifJWC6FWPRVLIP0DE1hyk4NI4Lg8U7CGq461NAAOiSw6LBQsOBZ0VVoqteh
xpOuIL7HRQCeKMArh7kup14vkxKggcJmu5833kPJJ6qTl3Dso+QdYEcghb2dB2SflN+DHVkzDPjS
TN6BOPBTaYcWjfzmlwWMYjq/h9LSgkJoRAneWF6pBdjzSrflNLvRv0QsHj+sUqyo1eJBzkV7cJpG
J9sJ1peQ7nU9Amao48Ytl0JoWqE7CG5ckQ2XNO2Sm86s9gy6zl4CnU1vBondjm7BSkutbb3g675K
vc9uvMujcyZpc0VybFu4y+AAhxOk25y2TTkw3Z3TieEc87y7zvFiZej0Uh/jNh2etAyWSu8hl3wY
k1tYXvLTIrL1SjSBeCdcRm6Clc/f+21ClZihxv8mGUm/z6N3XYmBUcHnfF2VhGdlspex6bIDzDdk
qWBXhMdwyFeUPG10hAQtjlNB8y95241FicAKLwWbH1OkYEoZqs84UT6PsPFLvcI5AJmcP4Db6z6j
W4WGPQcI2QydODs3NEmlcUpe5pa4I222z8FA7WXuoGnTuRBgWAPPq2B14tBybIkB79ILx9yH4zaZ
vFqj/j0OnD265sb3YGQ40LbAVgqs6buRKFfncrkuVr3UsSSiXLoRjUm2poCxV+w0ZW9i81JAFapn
QM11g+apyrc0Obtp+abzCSIIbYZHa6cH1Rt1w1sseG/jrOpynOKdl6IKVdahFVNFVEd2Sp5duz4z
mzQXQZLgkKv0mPCsx9do0gMfSXgV8mIrxdS2X9S8t7CZGm4VBJ8yhBpcd0LLtxOf0TXaxJU2MeML
7gTF6Vas5jQos6GHFOklY6G/s0qPl5XNGW7cuFMcba7GnSzdH+bs31Jo/ntw2/9vNEtY7HTHfy3C
/OMtxz/IMK9/5Z8oC8E7DQCs7HOg4HlB6/gXyrJjbGGCOeBIyOyxUqgt/wDcYrwhff9bf8AqP8RH
4xADMTDBFv9cjvEl4d/SYfAI/eT3Fjk8Xogx8NZB3cDA+tHvBSSltetSexO2o3Rgv3K7KIngBEWF
Dz3b5JGqxJQtfj11kZKKvCw5ZikdOojy+ilSyYLSCRskiQ5yFvNoRZWZfhrztyhiIGIiUij6Fi3y
aF3SH5PYwtbt+2I7Q+KwCML1NAKMf5lXlMAG3Niy9st428tN9LVBGhDibT72N5QJdzUEypCLaNPt
dksYexLxNF71Qfo+0IM52cFkvCKuqAGQjTdC6fakhFtDlKFd9NSkre9RDa12d2Z2GyOfTXGw8QSx
VM6eD1BPU/fGd4Z+ImPEuhKxXHPbEpzeB5hcdi1ns6u+BdAwibPLyJMzs8xrYAPtBf3glCHJtxgo
VxtpT1MAFaBMRxwUy4xNvgwkUh+NSrrzyGZ7RNEJdj4LevzDfQLhplKGmfuIsv7DYrfwjU334xuZ
OBQ0WqM85uMWOURMN1/qTs21oJN5v8yIUjKPIGuFJm50Fzfk2LLZTHGjCTzw6D2TYrqxNJSw6tP5
kISdOaR8nMJSh/ONHYZwrDHu2h5gJAJYaTtLLylDN14g8HsTvXq37auP27x6uma3d4N4d3oneL7R
q/sb70Zw+uoJG7FkZfvqFNNX1zh/dZBhx9O9k1TnaTeY3avXHO22s90NaKRu4EUjpwlfen71qMPd
rkYSg3zyNOTHjuLd5ceOtfMB9ur2Se0cGKxOBeN7cOPbsJ+b6w60wPthN8gZMaGtxoAvZ2kg5tfR
nN0rtcFU3+11oCzZBJVCwnUnrw4853I64phwcAHm4t7tVv20m/brbt83r07+sJv6qYzpWNJmlV8J
zNDLwkR0WXYQAO/mg/z2Sgf0Iiw+M2XADGx6Md2JL1P0xGS7XuyssmMkDUiDomf6bZ6YL2THEMwO
JLBXNgFPQHsZMkAE1fZKL/AdZFCpTK66HW7IwSCdjN5zY1T7MKzpDkLoVyZCg46giZzvppz4z3JR
rIapub1b21Gd2StZEQQElMW4AxdmRy+2wfV3E0WFXC6vbEZkWlbRHdgIGzY8p3xaShsU/aUvWkgd
E6oUIAhMvul28EP7bjyZRZ2WIcc6zFiyljTpyCNtJkAPr/zI0CfA/3PKQnY94pCC2rWM9zA3ChAL
RH7DIbddpkIPyI1OAqjlVpQ9W74IOL4QbaytaA7vV8iiqIYk+uTs9kLljI6o44WrCxNlc1dP6EO5
hKE7oURMkVCGY47LdoiUbPMfUM/fOvf+NzoTmIz1u0Px7af1a/t//t/86XP76c8n4+tf++NgpBhZ
if9kePX3TmlH4X8aFDEAzwI2BCjBGCZmtv8v/zwWo/8bUhgQoDgjxB3Qe/3Ln8CY8D1ttk9IIUib
xn/Hnkj3yRx/gs2yKKTA8/AizTiPgZTiBWU/HoscqrfUYRKA7QiH4MQ4V9/apECOBUYzvUJoq8Vu
4j1BZDqC3BvGCDl4v6nwYkQwFch+K/l9VuH2lnNgAMcoWcR5hUd8ihoPyTDAoQLQwaI4bmESn8eE
49QQG0SLSMz8KxCR6ZLr4Ln3Oa3mnPTXodoWiOUxm19anMh11LfBV4Zq90029uERcCOkkSj8EFsm
Kq+QpC7y1cozTNJYX0Ywn58c0tofNt5BpkVI7w2Ig16UEKe7S8cTBNZpcYPPXeDIDfNkhtQX0e/w
DAuJphVa3rT2yQNlKVroAFLayGL7CHNHNFWHOQctGmucwjoxa1waCHknbHvAw9H2dNABF6/EZZyU
hxegXRZfdZ0k8EKbWbxF3iIyp9i6DeeQZt1y23QOYY9YR7ciGDt0r31G35Mla91zRNe5v3gm5DUc
Xv2NNak8ocwnAOjzxs2ljCb5jB6z1fUWFk38ViFZwu257yfWfenQXQAyV6ZDxfGu19NWmJpZplJo
vrlP2JPx+cZhmI84IJHGM2adzHfbOGTGMDmB5KOeeUXVysLgW1gMwfoQwZ1RaYEfjEfFoW/ZinB8
rdAij+TWKZrD9uFetPyuDVY5NMjUIJJpIRFGKfQdqJJhX4S3Is/hwHiD+ejwWhIGzbYn61eUSRs+
MFbQrRRUzxc7rRijYagY8pvc6wgSZmoMqJrQpS+M5jxAZC6fTD15h47Y2rz4BDLCh8Dnu+I6mw1d
bkaEkXwOhqGf1yNrFkWOxq0Y/iGhcVTrGkfydkEqyrxJE4WSJlFxmnygaMMO1DO1lZi+boqXoujy
pxweBCgY0awYJrB0j1nqYB2FwP3pxTKQQO9skKcoUgrxtSHgOO6nwYwf3db17QnpVFf2rpVgq1xR
WASYFX3Ix1R01ToGqq3TSXXNs7aAak7A0xYFGbm3X9Id9wUaEED4G3a5Tk8NGP9sjJbmmkXO2yoc
Z+qrhQa6uJK28+8X0Ea3wPk0v/aRHWUZFN2Afte1UXuY+8AjdNZzew+Gw7izGcet9ADVC4wL2ObH
Ua3RM6VbFNTQkLYP/QoNs6Yr0oJVGnSyNlYVB9rlC/q43GyAmOCrVIya+GlqN7ZbUGHxDG8yEocJ
MyYu87BZUgMcxtAGyu3kDh5CvP+EDn+2hzn2iO812cbHq0Z0kz5r1cLpWmSMfhVTusb7PGRkqp0P
Ov/UQ++JymHDWixtCPblXg0twnlkAy86QxoDn4agNEcnOo9PkCz4chkhNvpqXhVS4s2UtaB4utQc
2zACL84wXAaZrnnYAakwbT6NnUrOQ2ibe1DJJjmqPug+sDUWwDxgQsIosVA5ecVCCyZmTPD4i6xN
vvl0jB/GyEVXBbUxLwfIbd+z3BFkSuUA02Ypom2tMg8Vt24C2Q5XYMDHeuNkTmunM3VWcBYh5A28
f5cHW/Te+xQt+uLz4SVC5vmDC9cF/gGkEF6H/WYnIKdMr1gqWWfKsYXoUuJv8+YQAwZG39EmHXSC
ZOXXXYyRNZ7z6d6vKUgabKwjUih4ho7Nkqi9CivgeUzhwvYSHfqIsgWqp0lMXsJSSZAVPE5qadMy
anvZVxtUn/iYIT5ZUSTi4vY61gPPLtFUDBqzRtpEQowJwEUt0HjiSG1vIzAy70H+UQbOdgYjEzBF
DKAzNALo9mme+hmwDCEmvRmHVAwtNg+8tFaVHdf2o5p4ARpoitMWugfRQQ7fVAwj8DKI1ht4lofM
RnGXGDjJajIUrtWEb1TjEbE+QXw3IbIPXQl/G2tjQigVEzOCJGiCEiLtCsEvXgUKXJclGmMUEu5c
iVJrmrsL8KBJVBEOxfCmJ72LyKFdQ/y7cJbghQ7HLUHoGJvOCmyJqn1Yh+y4cqc8kX43cueVZabm
nLt1PayQz+01IkMMrnIbd6nrHoLEsxytQ4L5Iwehw+ALbWLkg2bL3XSTCPycQd+HHykG1HRvN7RU
uqb5uhU1z+f+bTtBa6vSZiUoYRXd0gqs1DI/inzg6w0St5k9C1qApKQIFnyXtNdPgSsWd1hAQ3B8
wFF9a1QjOZx/8KFV6OW0VTCAoo+jbBr/hFZW9RVPM/iMJog6elI6Ydl91MXteM2TaAZ27gjL8VA0
4GvylqkGP4HECKsqDzT4zknjw4sSTyB8Cq1yQ98bRcegKbc59cs9OvBQlqtC6wlYUVl9zEKp2hjA
RO/jEjxg8RKjS00vMdwcddOQlV+gsc72xqoV/hhECENB1/WtTO5EimkHD570Kq6cnJvuOLk+TR+F
42FcR62JPnIdZyMUOz8WVTznQt/ZtOjOOaDp+wV3VLzjOQAEbCmJQbRVMpNcwcTB+dTNXWCgo2OG
RH+/dCE8p9wSek/6DAAdGFKFPPNej33RIeNDlavVfpBTwOdKrY7fURNsb+nI2DFrEmyaUN+Az5VJ
JNQSYpTDGn0MEeEY9y0nGT4O2dq+l+HS8gr8HQLTm3A+vSho+u1jAQn8bbiRiL4LoHJuBCOKOhld
Yd8okoOcEN+F9h4W8/cEPcX8boAJhKlPAqk7TJdYJsogvGGiyPUskb85IfEs/THXne6qhWlrVNXi
iWhhBU4JABKeEPEFw7HS8ZAbDhq9wVrcHoxyDf+4Ll5+FKmjceVFig8KOn7/TWVPx8OAgre9bLHR
9In3AR1VqShdFPRBwVY4Ias7jksTspu1YKl/E0LlDZ/arSHi4KehAHtVYOjAR0wQgIUJQL9/WEaX
fRQSPg8U6S6KT+uC8QhlH8KoP1CbjMjaxWrp8LV564YyRu7cfFwF5CzsDlrS45ZDVTzvcHJcGQyt
gDZO+JaXGJwg3zOsbXKrGjXTU1ww31yWfNwo5pSgoaxSnyHNB4d5wS3GU7DCDQSEBoSQU5g+bbAl
mCegmluMu4B9Lp24j8JAPeUDMhkVmsSYHpbJxlulU4MaHLjq/EgGVMMaoAf+fUSUeTnJJJ7qrSvm
F1Is41glzbqu9WZpFhwkzM3uHm7+0t2HIWVRuXZ9cfbtFuirrYA6qyLn2iNMiPWKQRz/BOyuN1VA
p/zjxNkK+A2LJn0bGK26mrAs6ZBF2tYjiln5PQWLcWYr9AUMV0v094FQ94ycengy4Jaas4zU+AbW
ld2O8aaxRAE2SygkOb1A6ZAHA2Hjkc1+vZ+DUH/Nmhb4BfBmjPzaK8cq8AGhWPVxslTonbFeAttg
1ec8JdgiBpidpS4slLc06D2kZ+MZT4/QDpNrD/6QqFKbuPmqENimAII7pssoaSjOWYVs1GUycfp+
CDpwq4vBRB7OiF2qzg+5qWxH3Cc6A/sp4wzDGhB+T3xTQpBJFapqSMo3YACa2yBk4QAIZabQkqgi
OBqGNXtAjV58UgpkioArTcsFnpsut2jF8xILWB1w5Fvz1HibrWeMDtgeUrNi49l4Is4QS1cs/gbQ
wCFbZve5I6IYLspQbH06CGLg7UMIloFQuw5XCxQ+8JUjXJxyAuSx/NHk//H6hX/Aa3/O5/4okYLE
AZmDgahpge2KoPn8qRccZpzxUz/2sMWQHyg7T/lb0bO+lrIBT6PSnlaQUNRD3C7D2eNY/6vxLT/B
cvsnQPQqRPsMuTjF2JMfu1EclpPvWmyUoyLsTgcqQTZl09//1KP/m/v8Kdb4x41CusWUmBQzDcn+
ntE/Z3+83FsRG4BQQ+AVwblpjw2saVvcRM4OEE2DYTXIDTp8C6ik8FiHUxoDxMvS5AmhsWasfv+J
fr3vJNvbb4jNmPKDV1z8+IEWSGsA99uh8huc9jBFCw2Elz/+/auAQCSYMITnBgG3H6/ShQ1046YZ
oC4Rf0FzkqDQYP1fDPz4Mf61f7k0CYsQA3j2ccggKH+8CnU5WjeR91AG0DtjGwUAVEMo357Fxvnw
F2HEX785JMxwRTgLGUWI9qerxRDZ0oXZHmVRgYdmo4k7EAag4i+ejd0e+Fcob78rpG0RZ0uR3cdL
vX4e0GRGsuLQwbPBWG8wMjKgqBrZNq8licf+0MVLyy6//7l+TKi9XjKDDE2AsKbA3PYJn39epfso
ThxwyNXkCGx/31G4B9o05po0a/pEvFVfsOm7Cnk+1/3Fevwx4olL73ttGEGBwmvO9+Xy46W7JHSY
ieXBGyYFTs0OLcV3R4H/QOMg2L0WuDau1vPizV/8nr+sHnzJ0LIzfM10Hy/205WHlIxFuiG8xpFi
xU4Ngx5CkVYrED4uoo+//4rDH7OWrzcKPirB75mAEMb8gx9vNBqhE7chUInWxDh2lsLhYBBy254h
56PMwvWzR0Yb+i6fctafKATfu3bs2ve//yC/LK8EgF+C2TlIthbZL3OeNk1EFAcUDtSS7zVJ79FC
hDNqKRCpXRqXVKZ/uab/za+cYp+Po3DfCn8ZOtayWPkut9gGF0qBWCGVB4hGFBRRnB6Q0qngOaCO
spsLAE+/v+Fffme8E5jkiNDvzxMe3J++eKCAewfcqAreALsm1DdD3Qa5/s6bBC3M7y/207eLV13S
ffZGGmK2Bi5X/LSoNp2uxCGpUEl0p9frajIMqcrTD1J3op5z6IJ/ccGfdqX9gji8sNVC7sUd/nxB
5BWWJlox6WVYMqihghqQNX+5n/9yWymy8HhGdzGYxNhwf1y88AhkMxZwFpdOjQdwAuE+kRJR1cFG
4pwS91cH508LBir1Hr7H5bBYwWL/vNnC9zODYSMGWvE4+ggLsXtx2Pygl9Aa4/y2sjEbHtTf/3g/
rRRcNE5ydBxhQhPUJj/vCJpms0WgjkOKtV8ZBJiqGNavMkrdX/xo/+ZCeGEYPG38F2dK8tOSbLY2
HKNZ8GrDYwFCFMPLpARuIyLMqvvb94RoNwzxGBcskmJX5f8UPrYE8yBbNAFAdTFr9PWmJMrTuthv
7/eXep3m9aeTa//+gFmhrIC9nO27+o/XkiylQscIhY6YKAwRRPQ55E67mFsxUY85XD7jjzESnHde
odUqQ+oXXuUOE/xOJpGpvB1DJ+3h9x/r1y8b78rD7DwsW0yNTn8eztkvGC8ndAuB2KOtAy7WlSpf
MZJp/9Pfv1SMlYMWGUXCL19262UD2J5jEu1knrPVPhu1PhP8+e9fBsUrzq4wRCTt5zsSsI1HzOvl
iBsKitZTykMi8qQslln+D748vNUAIyVirFQsoh9/0nYlAPIQda6sVlvVtJ7d5Sh8qnb/0+/v6tdH
PsFM7xgj9TDEArmbny4FgUV2cwTjGFWWOENrxvPtzOovqsMeA3eD39KgN19+f9WfOhGsWZT/OBxS
cCHYuX+ptvouYCLWvMIOVwwVQa95Z+m63hd6wTptGvvi/4O9M2urW9fW9C9yPW7k7nb29AQCJ+HG
D4Qs951sufv19YqZXSdMVoXKua59sdiBCbZlaWhojK9JpTorApo5fdCWn2TK/zI7feZnwNHAQUfw
9F1yWB6D1nD0/j809q1vFvYT+EBygxIG4mfb08er8aja1M7E94DrniR6ZVk0KvRbY9XK+cEoDcre
Xv/w/xALPl6IRp9PZgXFg13QPXmZFqDQeEjg6+bL9LYSaJv9j1YCcvS295aOB3A+TwJp39RT6rmK
Loe3DJuUd/TYTmqgacX/+/NE+ZcnIi8XjB6P8zGFGfs+iB2rYei67Fyv7dJMz/8na5uJgDQX+Shb
IAna+wVXuJrn1NIlDUSCwJ2aX0tHVBdZ0r/++Xk+JA6eFoAlDWTOkR6d6pe6iZHKrKfckQkrOwh3
HDafP82/XAQVZrRNyLWDjxfp/XJOa8gjq8KpqnvhJt0/rCix++tH0aAvqHlH4ttJdlKONTyrborQ
zHTiL+wv1UXbq8/OtB8ngK/HC24y+ST/V//8t52U/DZNRYI4ol17yJwInm3YK5hQySbMOzL4Pz/U
v15O6LQVPhQt+pPLRXNXRf5MqdSGX/AAKWI5a2dKFYUH5ffvLwWBkUySw7T7YbE66B2ARyEqyDKP
pk0RpvWFmXNwr9s08Fd/vtiHKUH5AXKy4Kxn2h/PmnmZhTNFbwMAqyl2Bue/rZkw+f7yKmSNAiiE
Frtidp/qRhtLLgfBZVapnm4dFddNMwd/PXBchUHTyEG24zeu6O9TQjXZAJY5R2WaQ/t4UDgyD5zS
S/+OXFK0n5Q7PiThXA0IB0GIhJ/U8STYTcrpAiBDSMSlefroODXIBdNp72ZroNueefEn4q0f3hTX
g+kKmoSdQnNL3094M8uCloZ6iG4HJWWg4AjYhUF2+Os3xXWQAmQ2oPx1mqBGHG3qDOwaLDojwlkC
hnq8D6KpneO/nXnafpfKF/kZdSNosu+fZwZVicnCyIoqW5XTXIOHCrMNgP8nF3I/pDJcSWdmAErB
1vDf91fqYm1zkLB2Cx27hzCfrmBy2i8lWITLpnMi1HDGpr5pQlqdBhDSYmPFcwa6Q5oZAl1JrrVo
NLVhVTkmWhtzqS5BNyD3a/VlurX8WV2rfnCf3NpzjHWeoJHlW+XymIQwTvcUPucHT/R1c9FGikaU
32acPEdfoOoAhAtxrxifVTQfvDY+yzs6DQf6l//VRqOTnZeRG3/v3H5KdrY+ZT1Mo4yuqaljI0Lz
ph7WUI+6h3FBtOW6AwgnVrQBnds2tkHadcAZLsMJ2Qq2sDjKtqJ2POrKgR3+XIbJKxHlEKO9iaU3
HZZ4xnekh2rylPkG6U7gK4o+fzvDAsoOHMmp3ek6zMk87ooAYrLyQ4xDyGHhilU0nj6dxx9XJ3br
7KV0Fyn0uqeHx4jhAHTM9iCCmnKSU0wRjD1FDjka0bU1N8snRbvT5YmqJQctIFWmth2zTytntRwL
SkSuAWgk7/6ZwlLsi2qIP5OvYqr+fqbjKgRS6qtUyKiWnxaws8BIFxewx0pODql4Spq1uEZ5/+dX
dLrZcRVk0EJqjwQCSnInOzgATlt1iRmtBvjXF1nXxFhLFBEngNL79KDxLwPHCY0FSupPInxazIAY
rtK6VsYK1LJYYSkwoW8XimMQ+P84xqND1I8azLic737GaV29AyTqQ8X/Hdx/YuP4m7OU/r1fCH/P
+18ETQdgL7h3RNNMFttRrNLykZ1Enx61BDpIglPb/0Ey4imlq/OUzG2Ahsyw/8gsBDh9U0Nmgyar
JqP2/wbHeOJIoa/IMiCaUE9BvYHt5H1sL6gnVgQ39ycooV6FW7sRDRB0sxnS5dF1VZM/C0O63Y4+
RDeLTW9joDTByYnMl7iSAv8baIC5fx4m7qw2eWhU7WEMy6K7ggPXGIDA8sltXty8RzR8Y3gejeF1
TG/C+ukjOK/uKDL4xTPpdhP9cEqn9a5jL201v99CiRFqTuPK8iaxzH6sNnHhyhwpzdEty0v2DWBu
27gERHmB606V/WN0NIKLT3LX9/sfBRD4iABOPUE7QffY9Ar8LVVmJ0oVzJ7gZzTWVdYe+hLQ2wFM
Qyd9unlxn47rBXJE+k+BgoEdfXIeOClEcX2UCykgUGzn7IlQh/3++qhcBaCfvfQ1s3InRyKhdlz8
WIiioGp2chpjzI5k0scgIMDjQGq8HQX9ZOi7YsGp4LyHJQCitK5bR1rXMK9afvbbtP+X1uD7/UJQ
UEFkmVyE7iAm2B8OehhnGZhFOcarZ8jBZD+kOOa3O+oMPZztSvae94T2VNR/sm2cvBt9XaG1n8mL
yVw/+Js1aq59CKHBa4xuVuetBhOBzW9gQuwKhbYsVelNBXQReUH6d1jEfpIbva+36Mcm9cfEzab0
qRHHelh+mxqxO6SGOSXOq+EXfuusafV47jMLyejP6gUELXBOq7aunBwy9n3emSYtcuwzQed9cifv
9xzuxKX2Q18AxRR9SjitN/VeiqEUDks/ohC6qdzXbVNG8xaMWBfO+zmQgFM3f37nHx8+oJgNBpoT
AxWY00wk8RNYI7MpX4U3ssp3s+UtyA65clSdQPwiEt6TVIw6qrae73tPNXJVEjnctDab8ZOJYOks
9L+3dj0AnJdZJSxU6rZ0HU9eRbgA0Gp64yVJpV8aByRc9IIoIQnCF1CoLSwCMwQUyZrVRALCXbkQ
d9R9CY5Ui11As74PNVal2pAWSvuuHNKqe/nzmOl4+vtd6goFrXMBfJ0Y/qE3ic5fIE1Aty+TxFjM
XJkqNxkstGIcspJJOoNx39iI1rFoMFPTX9ImVn87WFRaffHWIuXgKght7wcrAMDb092pX6qCKiQu
QkSvBWDabILFuHAil7jfYR2YI6PqVkRU8G3Scg+BgSQYPaCEaKsjPyJ5I3e4FMOFQCy8Lj8JKxrK
fzJeDBLS7vT4ecM0+d/f6AQZrAlBr710ke0Z6B70XVOo23bpU3rKYzvjLrA2/HLgZ/XclvWMj8Qy
G/dj00RnoImAsOJiuJgzVgAtwrsgwtDqgXPmos1yR1EyplvLqWciJNpGNlvVuYmIGn81T6MRY4c/
v/8TCIVWqecgRX+fbi+1CSbr+wdiZlbtUAFt9t3azdx1w3mfqRhFtMklsEE0KhP648foWSjBz9Rb
OGmsKOBH1FIdr92p0fl8QYvTKE7Lg2QEziB1IR1ITqZFPiFZifRc84RkIAJMWwdyj7iyrcSZwacq
iL+rMBqK5bFMJsjpK5XIsU3WBPzRuwOCEhkHWYoMRz5Ddd41wGGdIIB+hTKAaoSrX0/N+YwpNA++
O9w1Msu1cA6Km1CIi0JvWimjzwuq8enimw5eCxjMlNPEu4NJMPMFMYC4DzaN2zndzvOVfnf5FKck
GO3b5UMA7jjuBPWEa9qqJnngzlOj0rlB37hl/jx1HhTEXThIa7iHb7z0l5LSB9SAopQQGo0YRYlD
DA4p/l4FVSQeB7hiTDI/iMkzhraqSVH+PDdOQzijj88ByAEqptSbT89cToTGrxU2xRNiDxAIVsBk
/QZwPtL/BfL+7Uig+PMVT6ORLoXQamXfpuAYfrhiJ80uGUtn/O4sSk/GUQkd/uzOz9m8vaF1vSf6
CQuTcLQVesRXFHpR4Phklb9V/36PimBkKQ+zcbkIOAuy5PeLYnEgUGC5VT6Woip7zuW1co2fdZu0
RKMk7yprK7ETTG8HLJWIOE3i1sh4I2I11CtMpsaCGoAdtxdFFHj3k8OBeF51o+UNd31gmOmaht1U
XzCJzGQFrTpC/E9EnqUXe2IyD+shIbs4i7K81yt/oHd0Y7PfA+53culMn6E1TuNagNY8+B391Dwt
XMiT3Sr3oqQCQOk/DAoCB4wAKW2S2GHR85aDnhAHNCInpi0qV/BPV3H/ltkacCj0qsAO0I7uo8nT
U9pu06WUh7QBCqGlYTBSsnZtMTTQWxd3zll10VjqnNqaA8oq0rdaltGf55KtUW6/vURKyHCEOZp4
1CcdDWN6/xJbhC2WOqvsh6BPHNYW2Ed9Az0sUL1039YxPoAz9xYlk17ixEodUmQDRvzZSCzSeAv1
Wb5VI2iaPxdh5uO0OkI71k4QYw0IvZ34VJo4+hHnuPS6XW740tk1UHURVZnZL3jcTx7tJMvU9A0L
GX+0uQOTYttp/bWfcvxtVT0/OPGgI1UvW6bWUixp/aM3g9yuVnOPZ+wjZhB6fyyN2uKFUB6iGb5d
Sg8l1x0GprrPUoD+iVajnznMPmdYiCawCUKmmBiLRkc3Rdg8pHYzEtZ6MhIumPaRyb84Y1kMRRkL
hqLv/QTFBrdQGUsiwVOLfx3HR4fC/PnPg3ASnSibOGRX8CQQC6S6cZrqWpoDMHut8XUofWixu2N6
ayfBNORrTpZIr38WFk62I31JIGrg7diWTOpQJ9uRmSHU5oFQ/topixnSz33PhGLvZ3xE1oja3Uaj
gfAWtGykfyUk3qgiZSHoMUpouRb9re91mGbtol7AN+IUYg93iFLwqQmlHL4zVWxUv14bvBpgzqup
CCrWCqtIvw4UaPSLMLLU4ks4Z+FwZ9ZlzZ24SC0tj9CJ9Tn1z6MNiup0OeF/AFPRBmREn+bDiYp0
sEPTe5q/Jgm95GiFGRvmSNGIe9W1Zy9Czts2kV4T4M2LFA12SLJN23OzUHgmrBqyHeNCxqUhrqh3
+84aOf4p/mGmhXkYIyW8Te7jwvQqsmKRd2XtlfJ5RC5uvBGDZU7LJsiqEFeslvyxg4MzusFwLdsE
9c+VV5qldQmF2Qo3VSXRuwPDq/BJxUmzXaAjVYOkqx5P+cBiGKClzJi8GG4msh3NciWgR/fIBcLE
t9So9k04glonf4ugG/UJSkkFRJ9iXBaOtUzF5mzKZxDubddkiMygf+hsXNq9y1dU9uz0UYkijjaA
oG1rPXM+recVvl8Y8oSpjTRh7BYxNi1Ov2lrFK4uorAyzb01Isa3w/ExSMxtk9eleJjdIc6Nh7BG
D+urVrTvr4yur4w7dgxfvbrS8+TD4g9xVa8aKPFJ9yXEmQIJjpTqBhK1AsWlFXQxWBZrH/mmNnix
SiCdr4nd1MO0YarM7U90ycfRRAl/7OhV9mgqusGGcwBQtX1UGjlmvxaqY/kejgBy7MnPJKgcfLnW
k+UEUlxhLjIwpRdLdk3yBchq75nbqhJN45+B/E+T4rJyp7yNt9kQ41cHrz+K03RnYJebenduLyW6
MqjPxcGOueI5GBsOi8m2XnRBOoar2BBei6IAyPNsPhvjzkiwKEtLdhuEFEdBgB2aVLlAw5Xn4p8w
IiQQrWEKdNQXVEPWFa762cGa8wbRJp8vEA30N400LfhihpzqJQZ2nWhfFtWGNmannmxiBNImw/B9
xPfcXPn7CYo8ijKugO+BxbRrpDxO7LhsKs9TNKNGus7cJHTjGxR+AXij7G1kY7Hzc8ewm7NczWEw
3HjYTaThqkV5j8DlS4xf80c/jiJjuRCi6BgpA16thdFhyRR3LwwotH6B4kWbWsUtjHeavtsxIxDE
2zoFKCfXhCx9S/NgFMDrzRgUVLsxmzyTMIB703Crb3ZsV1yv1HT0B4UKTruWnIMZWTtQKTvIGgCY
/iPcPynLqm1DndOLpOPpkR2wKsfbZcmoR8wBUMUXuGG9cV+Vvg75YujjwF+HYw/6c7tU5Bv7Hq0D
PtccHzXpsb7gD2eg03z2ki7iakViccisrFS/HqsRie3+l1VMepwrEWbUkgxlSF6FAVUmET/blgNN
u0NHn0xrPQaIgre4h8ASMHiDQrXqsc8qlVaMl4Fo+j5RC33QqwC7G24FUjQKQfceM4srOPyofYmM
SU8wTxr6zaNkxPcwI9RDMwyo06ZssUE7cg9D1XHZ9a/nkaiSti8U3BK+506w3O5zV0Shg4gjXkvQ
nvwE9Nj21+zBwAbFdfwlDf1wUT+/DYZi1sj1rxw3dBdX/8vp3PzKMVNp3P8aauP48f8M8vFzVArs
/Mq3m5IbsOiKDS84yDWp3KeVM/PQrb1MXCu2nTg17+mwUItfuccXVS/IbMVbTt5KxmeVRXPLXeHH
MszeTViqmlFCa73gIwg3wzdaU+aIBuQtzVknvXFJ85Y16sdm+xIeR7BuWEHEteMzJXbKGQ1Tzcob
rcOsAn06N4+v9jg9vCgvGB9PpPzG1kUqir84eXPCPI0tqS8Dj8rjmzMeWX7ysMBEVD0KKrDpNKvs
bSItakYsYstD6r8C0arj90BcocCw6iAg8evHATWWceEfdeHUwt/CVUH8/GyxXX9q9rGuaJlbfMVq
1nSYxbry0aG18pIOvt2+WF5cMX067Lz0w8uBZPcGqUd9c7U96C9iwAyFEcHsgo+U0C74UikvTsYH
VcRFnO6qOODvJq1jxc4h72bf6i+c41xJsy7s/f2vIQ+zQXI7E3xC/gg7QM3FsyYFC7EfrHbxzAcy
twzSZNMaPU69ZhdHXBxue82RqS8aapsFBQNKNrymRJ35dayXM6Y3utADJ8jDKzMnWURe0wm7YqoP
PdbI4NSLUBQlvIkupmwIRUDx+aRvO76QNLrFNR1e/juXI0U01xwtSkUttfziekDIkqLAKDOubiVx
PTx6VTRxCoiQgmdmjCGhPNtNTmsTYQKkWyFqFiVbbLmdjCoKuzMgq3KZvpvelBFvkC+s8/zwq5yc
9QXs+51C8bVufsDSFI5zgMXNcOydtzXT1kHBgHWYd0fLo5PQLuwfWmdEAPfQHx99QnSNIXKaacl5
IkywO7Q4FxO43xppGj181tToWQOkX0/xY/0UCt3ICFjK1s/bp6nNF8kE5/MgOVz+lRYLdWV6cJC2
kKVNYTVeOY0l+YQ3W/oMC6W0Y14diyyLhRhIhIFCKyP7LI5aen+r5Vh6iziWUzVskSShXhpZOUdf
lGBwbIFLTWHCvYD1rNcTEFAAC8Dsg55Q6XhwGaxruDbI3e446+nBU6mjSwU2eoPU4rOiivl1ORc8
5feR9Cwyzkf8c2V6DVZNFylrkM6ElTxyvP6LoIw1YxYSZcaMyc/YuEW3oXQBJ2flUwTyngTQLY7k
bIYhL3+B+8pTeVWptw3owXq6SVtaTL7jSGZ9TSXaSc3UGc7HBX8E/0u+0C+8R2uxp6qwNG3oPRFv
mV/G2CyMQEbLUU+jBvGkdsfxUlepipR8lcwac++xecKgK2mtFzGBdb32EPCbo52wa6Tr/kEiGUXW
LTuaUyBSV1D/xoG1sHz5GAZizPuvJvzuGBo4CtTJdDf65DbtazikQ2t/76KA0sRe5pDBwjUqxl3+
uAhli3ql2B0mDvtY3ZBTgrkOlaWY5eBw0JTkmwbKDf5IZ2ra/HqS47tsse9geMAJzPqx3sJNUQw6
/oX4NfCF7F8v3hRoKJ+o3qr3qPbo74GSN/jEHM/6g5FDdaLccnLXvY20iBqWcky2SHe8n61mC6HP
16syLPVPfk1ZckoiEdhU/aNjPVyHUwOx5mmWyMpZtjSDW8jN8VjD/qmonuOnFYX2GfxdvcpjY9Hl
wI4+EV8EaVl/hpQu81tgSVRcU7fUd56ndBoRFX67ECp4bGl45/Kyjye2Ks0WH3B21SjxJT8GrPxY
aGwDSxejDYi2+h6lJ4XYlHH5hmdpPWXcq9RteOZ+pIs3nKd2rNM4iIRcwx8KfVvqbcFhj8g+gres
0ou8QRaDJVmNk56TfoT7S4o2UleV5TbJClbj7jgg1IF10MtRLuLvCmjc2UViOyg3fFL4OjnQU8sh
PjCDNR4fPPlpWRkONMlp3tj36Dp63LUPs5zVMNaE2dYQegUVA4WXZDVgEsO9f3K6e3+205fX7XpA
OxAsuP7JwVaqqTbGzqdUdQyNGTVg7oJzACvpz5c6KaCzmiBwmFyLkhX/fTMG/q1DNQY5/BtSyf/M
ETNHWHeNc5cQNwA29ewO4eXxRaUZbxh3M8Er+xUc/3wv70sIQJ+YP0jS8fC0w5l+9vsKUTQgLwga
Or4HzEsYS1HsIkR3CHk72wVFx0/H+eMFYXhQOAAOCAXjA50kT6QJA96M7t6o609xzo5/5s85Ye7X
yv7zA57QovQTUrs13+T6bAD6p4XMqchEXPUFh6xjxBiTRRftZ8+ZXXc3iS5ABruJFvlFjc6MW7mq
dDx3JKHB6BbBfvTJHb2f6dwRRym8GmiNAhOjRHdSaJxD0xgxkGnvMFPWiwp0qV7jk8oj4nqKbw2v
IBEItdmwKNgcSC2MRN8I3u2tWtZDy8l+55ZO7ZqridAyrwn1LR9nfUTWdTo7NmZI47Gf1RzD7J8f
4vQ18uIEyBaEgijJYmV4Uh5m3217ezKG6wS4E8O5vCVCDQqk6gv+AEpc/v31XJMXqf/3kWPhT2Qj
YNwVxI63bW+KtdqYWRNZ65UEHPtXpTXoelaAFynPh+wbMtun4QA5JirRQ5pdH7clkmT9Nvy8YF0g
P6Q3jD8/4EkXiiQdLAMeHjbXI2P+AO+qzD5BLbEJf0CfI9E5TkDby3VSJR1k9g7DGKBZsjZLIW0k
T2VBTwAPd9Pq1r1TTf5DNpqEi0/u6wim+O8qsku1L/BZtBT8dGsd+s37GGGadFb8NOn2crHNpNva
7qTxBAqSKSLW3VLRkl7XXUx1NFyVSApY3qrHx8YqL9hvAdHE6zpvqN1c2oLqgXmr8X9xfZjZ3d36
OprS3JrmNYSMjkSjbZFF2crMFlW7LQu12P3arE2vKzeBdCmWXTqTBeLvNjx25HI0BQznBqsbq52u
8jjBZG5DmuKlFlWNDLDFgaMCCh2bwsga4tmvFMM3+DUIgcfEgBw7INx7b4HoeFjI30YTTWab4Mvh
Tm/k42BDajjUiH0il28rhpskyVP+tYPyAn8AJW8dvxvam7w3swksdPiR+i+tZYXFJx5HG6/x0R1e
/ado0bLxYbN+TEXeciB6YzCNN0sb6G3YbwenPeN0kHs2KrHAyu7x09N7vUm/AVR4MZVIee+pyBdZ
8eCQuIbOtTf3oWjOMs809HG+GySV0vl4kgrHuUN/IclVSeGUGopPnwDd6T6okfZVdTwiQtDCM3Xt
27ANGyQm4xb+E/KEyG4t9Vc6BronRRYHY+IatyraAF+RlfCwG2GeAwjYJbK1LKQaLNLGf2YOj11w
7nqIRjxZ7jT3wbUo0Zj6UqHIk9vbrOoMrZDC0p+Qb+4TuuHbClkYL8CsyF7kvDINagvDmuQK6sR6
FnM0XuZQaLplRUN5TDkPh4Gks5kmZrdHF6cfXzwUpOdkEwlS5mpV4iAqv1XUTgwFRNTTTbNf0QSl
gDD2LoOSyJvtqqTwsK/6lSlRutaZ3lwhoZr8Okci008+V/lFzqFLixornKsk8nEWsSiufW4Dfxg8
25BUCb8ShuvgvqlCnEfK1MXPLonj8d6dUzdD2XfUCv54SqSmxj/KaThQi6jvfOnZ6yl0k2s/xZGD
qu8gv0ZM6oOI3bpbsfqSlwxjh2+YYWBkp0wT4epEwrmnVrke7cq9QMnsqc5ZjhXmEZfemGrF0CTh
7ZqG3GU+9gZoEqkb1PB7c8vM7bfBbGKTneNG+QMc771tieZCCiO+KBH237odRWSgJPFhqFW4SRDX
++I3SUtnvklf066NNvA40TUWFQbsUdieB4td7oAM08etGuQtySTnai0yBL5H/uQZslDJi5xqtQe5
EL22YV7s0S5CXQrDD3eXZGZ934AfXVYFRZZuhWJ6/ABXIXguECrjMK7Kr2OADpiJBOm5wDY8XdXI
TVwKCm1Yr3TVzy7zoy+U/1IQR70Tvlo0aziRWI11N9hZku6auTK2Vlf2d90gKBkQCjYd9uDnTifn
fOWWY7CO/DBKgm9o7ITzGRgC9aOzRWZta9X0HFRSpLhWg+MGP4PeRXHJiAx5XoYACjbC6rMv0+Dk
nHTK+sLteqtdR0FSP5tZh28seOKLzrP0DI1c3QWNh/F8IiG9MhHBOqN+bZynuZPYm4Do92qNo1Ot
lgXjGg6+jfF9bNrxJ7K1EzYZ1vLcdVltgwloAAAuS8fMTYoGyTSrlmrT4OYynXsKab2VaTXp9Ywk
x2HmUISHqVM45yIwi+Ycv1i5sxtlX7haMZRa7aM7zj9MFUXXwmL5DJ3qNxQH0QKMJxxGN+5cO1vh
99V1kwj5fW4msiqTBnWMK2UOiiFfY6yB/qqhHPFMbxnhGruo9jVHfeT5yv7LZFX5F1RiNEe/7+OH
Npnbb2i1l9gCI6ODOpnESyjj/uiZBlTNWHiTtqWbgvE2tDskw6tlyJ4z7cpAmwaZwBpPiKYZrC8Y
BAdnEGKRF5dmdC4wr3+G6oC3ABV7dMYomXJRjEkiZWAnGKv40guMGlk9Kw+fpUFasgnIsBCoz7r2
1hu9fEegRwYqTBf/0Ft1cgvSBnTGmMgHG59MJO8mC+GhwXuWTvQwctJ9WNBRDPZtI7RUeBn/xEzL
3Se9j34WidyMn3wIol+Klp5rjj6NmQzDGepN6NmSSVqr2O/Ch7DqwxcHc8ivmYzql2EZlp9ofEWb
wa9tjOMyBytGz960yJ3fkyEaK3eshktDdvnTYtbV3imsCGwVBeFrJHkQhrMnIpKZpQEVHTyIDj6t
lTWSOtk+R7TxAXSWw/0P9rllVtiIek73ncpaexvCED1gBBLel4ieX8RdhmKRT8jlIIvjcyXM/lwq
Md5WiLF/lcgW/HDygeBgt/NwLZDd3IJ+HG8sp8ebR/rjWYpzYU3lJaj26FUKpO3wHsYcxQrPFkNG
lxHh7ctiB8lDQBb4vV2C/isbPno+htSOIEYPCslLd0UYuZf0qC1n3ZdhsQkWPIiZ77LaLbFR3+YU
0W/jCT/4NdgOcyfHrP3e9Ergcekuy6UMhboAaoSzgFHWX7EXCEtiNs6/jp8HB4uuHeIxi7hBLcqh
ti6NVyPCEtC8nF2xpCGs64lsdeMritLBZe46g99vzVrmRb8qwia61NqBt9RJimtDzNVj0ctnfgcl
4D61HruSDAY+QXY9hRkASrex0vOwbuwnZSBvtC6S0bwCrKMeUnsY2n1iwwLBu8TyL0RUy2AXmshh
nZdJ0GzoxIplNdCxxo8Vs+xVtvS4P5ROVF3XBh37i9lofcbaQ0ZIXrbhQKvGmqSFgadoyxtnEsYX
H/XgZu1NiC9vk7CRd1mcDuWWpu2cXJRpjqydISsXTGOEvObeH7puucOTTKpkr1MPcxO2U13g4j00
GMLk5zmnalmsLZ/M5U2Uc7ii3pF1a0dZ8dfRX2qE2jA2vARwF1mb0SJFvOg5SvePbsr5TRJHZNO7
HokTsltxdBh6zz93cUOssq+LM0f2sJqn1gzVuU2wM88gOw7zvtW2xZtk6Fx1H2I8gDeZHRfQcyR6
w0W+NkQ43af4SqIJmIjiS43t2bIfPc6F2ujTNi/HMJuqtS2pxF/h+LGMGyBuy6amNnWe2X26Rhw3
P++NeeqyG+x3vBDtrqGszKncUGkpc42zahDUw80GSnWPAWPm4bJRqa5mPSAM2q6VNdvlVliqSC7z
hP7qqqwo1K6XfmqxRS1nWje+yvIDaohuvY1Hd7zKUwqdm2xKp4MTYzmy8QIz8SlqZdJCJ1Y2NBSV
6884ENC/9nq7vzbccPLXZRaJboVGlkMxjarbIwxU+Togxr5xJMrl+7pG1WsL19ZG4ooULjHqNd11
wGQjJkze3WyI2icxU/j44WxGa4IP1Oh7TukPKg9WFmydqPvm4uA5hdu8hL2HY4Q91Wh6YkvhqQe6
sSXmWW0gnuNheFqWJH6Ik+YpDhs3wxF6LO9HwBnbKIjk3mTvMIkRnqR/5S8XxWwX19JJ1W5IZLhu
2mZpVj44y2ZVlm55LxHQ3EjpzSuFDjXhFb3rH30cLTu/1s6f8RRd0SLE0c6aurHdLOw14jbsUKD1
QQDJTTpQrGE6MF9WANrGV6tu8i8NjiXBtvP9+LKrq/petV0fb9HBG6Izyr7oehnlFJ6VMM/Q/G2L
Xd5G7n2FJeo27OHd5vBqrux8Ehd2Q9cR3xy6zyGnoo1tR8NzpXy1XyYb3y3TZw/emOHQdtvG8upr
AIAjEqASnlnYjeaEdRYyxMLrsM3CbCgCBAqiUZ11UK+m7UyV+n6JZPoa0bhu9xkNso1kTeJiO+fy
mk2evT/10EFNM9ILbiG6Y9NJdxCavLWqmuQRDVzridIZ3ru5Fe5rMyx3fuNnt0ZmyvWAP+E3NAkf
8KCmIsq5befbUfYd5Q7ob65T198dM5LnynaiCYV7PBzhwmPyjq8bDx2blKjTaVgHCPncZJxKzofR
Sn/kieM/5VFsfcstZ7wcaL1u3Katzxxqvo9Uz+1chzT895zMbK+8KHJIW4mNeg6KHwI/H5OsHQ+m
lTvZ3Us9wDTaFh4GOUj4cWI5q9wKmapOplNPs2ipqfb5Y4Y5UEEYWXlGmrlXRdPZL0mCPu4K6XcL
ZdTCT4J1zt9dI73InEjmxj0rPWX7G07wuI2RamFGWzZ1/18NhzZ0lhvHMZ/Yd0eJHFcwDgecb7xN
32TGIW1d+0E3/nfWgrjxCpW75sZFFfpFoSrB7sDBc1fj+1VhFeM6l/Te5EUzgwrRavu2vJw61bzk
NpbX6446If72QzH96PuZtcKa5JimGsqQrwNtp2FFS23YVtngnFNljsE8pdNCLg/u86cAAxrtSj/p
L8TM8Q2RXTfq0XppDXdrYM4DNmQZ3Me+K4rvfjNMONg53aYwjda8VqNv3dMeC0JgPaRwK68fk2I/
klOdE/yqcTu1CVY87RSSeQLDMOprJxktY60iDaWbSxM1RdkMUASAlDCJ0AQsk0zkwy4ePHohJVqc
OTkahricYoc1rsCpTUrtVNHyrepUld/YaNx2uIWhRU1EC716adbSUnEx7w0TM09x4yknCjCKbFPn
uQD3aVTrwQimLNrR8con8ypPaq9GCNxgZWLsiA89YrQ++62L0C4NqADhR+DYYt5UwxyV+cUc4DVt
rjs1hVZzWwxwjpwVzi4qVDupmjb9Fse5qOPNyFKhDwKdxqnkapja2ut3MaladaYShU80poTT4G4T
AExltXVbmmX3ePjSPNljbZf21UbOwjCz20w1Oe9BwNZMFXr8iiI+LtySx/9ZGqFvMo5dVs0bVDQn
95srXTu5P1ZbjUZ3DPoi1LVN24qm5iJEj4eDMA1/3chgHS64K2JAMXl7gNFoVJ61Vhem31UzJsia
ViiJ4rlOZzEbPXYIwnH/qBLqCcElioDmhIlraM7/m7nzWo4by9L1q0yce1TAm4iZuQCQlkx6SRRv
EGJJgvceT38+sCqmmWBO5mH1zWlXUtPs3H7ttX6jOq1ft2W8mShPMVvceFEevSpmi+WOqyVNO2ZX
Skv3UAnPgUkgDQl0OPUelUYrQn2lgzTFll5s23LMARKFDSEOTwe/XBezC4EMzi7H8zHxDzJoLCL3
wuLEHK2QGMpUN2Fj4NVVkEbtSIWGmJfgVdKrKz8b1DBZFT2QGSRdqww17onIz1x5QqJ7lLFwqipa
W1JLlEaNcVLUDYW79GthtskXAXhMA18e9pittuydFXCR9KeYxQRZwNeDKl7lem0FblcBNBnsSS6p
Hk64GLzB5Pe4MHR3GvDWLYnc8DoXPcWJZb09RNI44vKspKCtOotKbiHgqo2El7ErieAMW8E/ULWH
rI+zTdWIwBAHs+gx1hK7+GcxiRifeJWKMK/OPdpiQDWND3Uo9FAPewHZSqPhgYi1rqZtKl1tUteD
lvgqTB7y7baEiLX0YMZhrLl9mGV/VhDSKxsnOl4G2SR0PEaqCF11oomq3rZ4qnc/fWGYEy4E1HKG
I2HgryFadZ6wTlvJBF0jlxYSc6Ka5yt1FOuthDXa96RLVPKVhiejjEg+MdR4oBpjfZNCD29d1BTb
5hnsArgHu8JCEMlnySqxK2slGWAQua0bn4d3aqto/A+HgYoZhkoKxlZGrCd7fLtysOgt6vsF4Lgi
BXuBRnXtmplmUVMSmmAD8YCJMQYE1xXAcVtczlBCbsmXveLtWbE2POu+FfByb4OpWOtSMdxBUh5c
1fJMbC0BR/wSQB+RO4xmx2GO4fqFt2Uf3COeWs1BlyKHWyIYfV+phha+ckQq40bp1OgBuruHuLzg
//QrKLtI7E4DeDOvJTEyTeGA5rXYfzEHrb3rqySgC/DQKO9iKMVpaqSwDWLNesBMVzJcK8r7nUTO
InTR5w6/9YoKEVCLa3WLNU0EvrDSHkvEetcNmvTPOqadNmJ3kxtUyQTEvp5GyMTaeAMpUsYboa07
WFkJDkC2he1bt/P1CnhZjSD6LDTa4x3SW8mMbeAxjP6sMcprSjwUSpH0Qrjf75SOo1eAsID2aGGA
D1R89N1tH0f5g9IW7bUvS53pippfGGuQDMVTPxgNsOEmo5eU840XtQpM306Jv29LYQ54a1M1M5uQ
egxtPfYs8CRxic0nF3oEdIpsyd2EUxcuRHpR6Ku4AyHnKiIs9qkc+BmI6PUO3EdauJ1S/O7rIFvJ
qHk4faON3w1Oi+5qaLKqcJOyMxFWqJqW5jSt5D0QkgRK5fygJJ58ZQZJbIDz8cbUriTPuhKEQH4d
kzDeD0JR3wG2wzssNOUf0FrajEKBYY1OiIRk5Ri9iup8249RPZsJYnbaYhWacP5WSnIVSfKorRu9
R/AYV8LhhsRVrJALyNHsT4pU+h5aQBbsFCTFTQ5ERFwZvTbyJrDkWVDXEzU04KUoeIq1Aclx7k2i
OsJzN1Cq0pzHTb/tlZ4stCLnSCwlqfJcApPw7a5Nvit1mj9XDcZHQZiRegQSCdLJ71jySfXdF9AP
JrYaBAeLXulQtfBzatIuL5nfCrsqYlO7VRgbt03bIO2qYe7Mgzy+Ji2AE7gnml9JGIfYCma+/lrI
uNcMqlg/dNUoow2QN7ITdWhNE62JKdiXjAyPQQlyWytBpruTJRA4paE1bLCd6pIH6K6hi49H7VYs
ddUpFa1dEb5IV9mYB4D7euk58Mbh2fJQni7qVoT7qMWr1Ey83+CCRRd5tuaLSbi/kVRPesXHLX7G
22PUbGFg4MDsP0OaMQ8DVfpN0TXsOrP9AcK4uStacfTw0MlFiX0w3Vm+gClVJanphvugynhm1IqL
gtkVSTThui/l6ltErsM18fG4KfMwm+whkPKvgpmoj1GgoA+pktTfFfiBUMsCKhkryp9jS/K/WsUF
6aDqlQsqTjuXIjY0pGcetDkixZVa56p220RBySlfm+YMLqpKCMxU+Ycxwu4SZkKh5LfqCBZm3PTo
JlNXQNZjaIKd2AY4uO9AYo/NFy8ceu1PLVPzeItBRdqojqdWYiO4ZqepfcXhFQNHMdIUgENkSaEu
uiDnpImw0RRHVPRivRKHXTsOJDFtXR60tapmvfmiZ1nDoVIWcTIknGNaIGoucR5AA1cYdd8HkaIC
kgJPTBgPLGqEzMymAYeO79TYBUX+SyyF0ahdKpIg7VZ10Y9xQMkxxBOlcTFhmFHgrMGSKogfYStc
3neK2fCECZVBr2Z58N7rIpdKqsm7D85POEQ3UZTXuFHWvY660EoslLYuXzGF6KQRXXa/CEcKsyoh
mT1hN1V2Ww+eY2Qh/D7OPVF1X7QSXFaHzii/oSc9IdofembM1wCzG/pwJTQ17+UrbBY8TBwG0TKN
bn2+Ondchp2RfRS0IZlioEONjpLMcWkuxNXC0PzQ+BnnxVzPwCBlRkikuMIy4UJOVepCnfK4eD23
CN+ZWuVMsqU2uhT4IjdnNiLEgl/pXy12f8FPFC2rqGHXaL+3oMU6cRDgRoQor9cXujwDMd5VI+mr
CPEDqALEfRXqx6LLhJ9DWLGdt0YmVLHmsCYN5QWRnOAiVuFjU9S4GVedp+fc8QUmJPXweGh93d/+
hdnCf2Fmfw5yOT8t3ybyU2IOm1/5zY/0V/2f80/9mRfQb/yg+e//PPrbv+NcdfR76/9+a8f/lbs/
mh9Hf1llTdiM9+2vCvkFDD3/+gx/f+f/6xf/4y/lhUtiDhIki/9dzOEx/FVVP/7j+lee/TrSgJh/
7H/cGv/AKwSFEljub3QnpukvLQdBUv6Agk7xGjg0aJvZEepvVyrrDx42fxXcIRFxHP+PmgPKEKAX
kZnUJAAacKi1z6g5HG9QNJhmSSBYsjB6ISxRPD/eoBWBDRVxc4e5s0SKF5y+HXNLvkqIr11gEC9W
69yUNJ8DmF+9uWDNH+UdrKim3lqW5bCrNBVHF4DKgPMb88L2P90IWwJtChMoy6I/csGDhjB1RyZq
cjU57FdCVI4XGjkxaIhpaHCMUG9n2y0aQYfKpFbS7+hx81PXoMfkstLfD2p5SRJy2R2eWgbLYjbS
RDoZS83jMdMzsQ+QkNhFmsndK5ADxo4izmv33aK9++t0eq9Gf7oZOJ0gkPBBW2KQiOuoovvFLvQa
5QmGrudQrG225xuZR+XdwWgwXpDtRVY1MDpVMuaT+938R9bUDmOvbilXjpu2bxSyDTW+im7Mp9qN
SlF+SrmHgaNBiExouqGBgYTujHN716BcW1XVGspW173UabLZpaOoLsECT/WKnY38maEhRawtwFJG
k/dBnSrbLlRR1NIQJxN7FaIFFFLwIPGlmTrZ3KxXaOjUXQGoHfcpyTwqcZ60jU1ROaB5MjuxF9WN
0gbRGt/n7OH8nMkfVwazBRJOVxhCKLczg/PdGE56reOCmW0TWJIv4MDC16LFPooAHg9xquoSwWac
mvHdoHc6HlBeRW1CGKjLiT68W3dUta4isE6M77wSRlIyPrUSZ6CWfqfWULQACDXhtzot05pQOODx
nsdi9yMGwiDcV2SYabuuS2l1vmPLLQyCihMPeiL0PZ1dPFPp3vULjqSnhmW7DcZaQy2srzBiN9Xt
iKXEBWTYxxlDNkFD2gkBOSZtiUTzdOpukNS3GGuJK0HxDWq8Y/drzHMcHpqpGD55OM09oxkRp3lI
qJDzj3uGh5BEgrKi+EJIOvVUlUxz6LeJOMRP58fw49qgJcCwyJwSxWlL3NUQ1UjuteUWH/HJqYGb
I2Ueds6nG5mPcW5Arg0uhcVE4a2ij5GXb5XBEDaqgUI9pCBpfb6RE6tBQ98CFwVsOXSCt+MxkxUk
V1rswDoE45AFgCAJ0LynCq5dkjA82RINaKIkIiy2DNk0nzeSAMI7MqvwOpIaYZ1TjV8lfaDcnu/T
idmBGg9SWNJZ6Jy6x31CKlMegONv8ZVTIQKR5AwNKCbnGznVHcSmcBESkTlF7Pa4kVCLgYYa8bZH
8MDuNb0GLyBxj2Stene+pZPdIT6RNdibBNmL7vSpP5bemGwFKxw3ZKl4YaupcWGxHT8e5htj7glK
coB/2e7iYh3oIuQ0BUOQ3LB+aEUyHgpK5Ic+lfWHDCXAn6Taigu2CCebBFZOFAFvGdLz8QgGoq/J
JF228YQqRuQH2RqyTrrVqzHbjmNTUEmmxn+hn5Cw+bXHlzHx6Pw0e1NWleTFtjIMkC9qhXWzLvnm
qtN78U+8f6hX12y23vXiTrYjKiUgdQAQUSCrIhJLgQZrXcGYZ0X5VryBNdbDokQ8xfb0vNrrvGaf
RRMasGNyBM2MJMC9dq/W3rrD88ukesBD38HkIKwAlGumAaJGVm+02KjauwjF+3AtJVlcP+hhRi2j
KUXRcKEEUaizeO00CPDEXfBDi6RMfJBDVeAlzqJRwRfL3q1cSdHvkERqvYfoidVT5Qn5k0Duq1h3
ci2mLibUW3FqZApZuoee9UjmSIFl0KibumRIHENK+70iT0YJiAdftBXqJt1KQsAy3HVwXW9yKfK+
U3D3ItTGOnmXDbH3u1QBnm2GuBmfKRwajRslMX5H0Kj8X0KG5ziegaSoUi004rXvS13sAgMcr828
ySVbNijLIV4ytLoLiKMst1ZRzvaCJUwMxw8MQFJsMlOCbzJylJdRN/ZujIer5iQqzndOZOih7OAB
1Qcrz5jU505ECsKN6y79DTU0vqk41BJYKI33WCIVLAII84o19XSs04RskH4C6iLfjBxW9130pYLC
gSoPhxo7TywhrWz8KYwFjoFIQ0WUdAKquEBykvIK8ooYM4wU/2yPrKK+9cc2z9zcguBp4zgWJO6U
ZONDq+rtdwsaz6vHNqvdXPVF3S6nqnuKRiN/CAqvxwqqBRymbEcC0tBtZPjWWAuGmnndGYi+b0cc
s+4nMvbKYQp6YaUHkHo2lTkkkgOG1txURfmkC3nibc2Rm68om0Jcl1oPFgCfmnYDF33GArDjHkxJ
whpOIbG7b8w4/jpq5vSS+Kl0MIfB/8YDYIip5Wnjb4S8JyCzNecFVLS6vqPnEZViMRwxDpwEA4M9
bnc8EseGp01hVEK6liMKVyzOpn6Fo26gHBtISegqkR7+IFjTfgKlGSXH8nyypGqRF+mV2EjtSw5D
K9ggg8HhRiWTqm3UpMEPPFdzbIBxnwy/YITGaE+ajmda35BHcnHljh41ZFkaR+BZ2fCGU3D2+Cub
64t9JjpmgL4NdBFxOviGnJCTTUeeSX5WDi6mswNW12qFKbEa+oLbdoHwVTFSX3K91tBjJwe8K8Oo
hOC6NvF9fAHFDGI5FNtxE3Cy1avAkEDImtC9pPsJlI3oBqZefdOlMs+3+pBXnjuOifk1KVNK4lkw
TuraUqc2WOnkhL6OrTgULpUwfGdzX1QLJFb9GEK5kqRfACSXuHJaUg3AzqCigoxBgCUP2fNHRKi0
eoWgsqLdFIaRJq4BNOt3MiLYYE91BrBkSgsAuihUlbkLCom+6ynlEQfIIwdKqKGApoPQ150xiELk
ixuAF+tCr2UF198kSoFrBF3jqiDR/oxMpcEyLzQ6/E1Hec4seqBXkLfSkv7r0BXogrhF2uXY8eFS
FwEKwye1tUfMiHW7kiQpOOhy/bem3afSM4fwzyqv89/N2fzMbfErA6n361dz+FEsv/P/wwTMzPj5
3/MvdvVjCpP3mZf5+/9OvMjmH6bK85ygQdTJxOmEwn8nXgzlDwItUWY2jBlJPX/p78yL9gdar9os
2m4gdI4BFVcnHIAm+K//IyjKH8ShCNXw6kc6DvugfyP3oiPmZvER5nsf+T1VXlz9ioAslOyzNEsN
711nQnOw2lAuV/M99YCo+VyQS3PkurF5oM8yZM9l1gL3E1QzKwU31rgqvRd853ActTMvFNRHQW90
6mDvpuJyVmFucKbEIAJNvkrldXwc2ohhFsNgLbF0FcTsoTEUHb9iPdqcb0VaiE1rJHtkEZ1plU6J
vLSW/kYpwPcoDaT79e3u6Xbt/N7uQnu9Wbtbd3tY725d9/FwWPPX1crhf+z99uDMf3Vv10/u0+7h
4D7n9s7e2M9Xr2t+wXpn327szdNdZ/MDK3v9sNusnMfV3nFWhb26+RHZ+8ets3dd2Xbv3fXhxbK/
rG5cGnHtrbu6d2x7f3Bd90LQps0x2fuYbdnPxVs8zoWBMqZ07x62B/t57a47m8/9fbO2H+y1bc+f
duu47pXjXq35EKsr1z0/1Noy3F9+gsWKnVismcZIX61fbv2VvdvYu/Ut47VeH9YP/ItR5E/2arXy
bWe/3f/eFk5v/3a32+3v3r5/vKAH/yZvdm5EFlGsKmJQHvF53Gf3ab1hAFbbC12+2MTihdPUVYLz
N4vLvX9+vfXtW3v1/cYR7QvtKAt5r4+reLFbJmPsRzRt7tfP6936wAI77NZP/MG9dZ2r3e7A5L7Y
u8OO/7rMPWtyVdr8cc1y3h7c7frFXrvPrPv1i7u7vWU9MC+3D75tf2OW1ix3e71b7W17/Ww/OHv7
rTO7ze529/Br59u/HuZf+vp0+xLaT5P96ts7ert7eLh94K+/fjHba9vZOjePe+eRf95vH1eP29/O
9nG7fbSfHna7wbZ9e3Oz2n67vrn5drPfrr7s9tufj/fOauPcO+7BWa0eXfvH9crZbu+v3Mf9dmuv
9vtr59Hdb1nVLgv2bQXT89+s5IPr0OLWoXu72/Xhytmubpyt+/aNXx/5v9mE/OzV/fMze9z5eX6x
LwhvHydk8eL0pKaM4IrdH9yXpx1Ly3k838BbVvXc6p3faO9yUKbv5cSO835eX/Ff9tHm4O7mk2hl
O+7edRz+41xYaFxgF46RRU65lgE+dBwjB7bxFefGvHnnf/PP25f1gYVyYI29HNYvh9vS5nw7vLyw
Eu3rzc5+2D1sdpvNZrXZXNtMNRNwxbm6+n59zZqw7Wvbudlu96xVJnLrOvdXTKG9Xe3vnasresOU
nx9Ewu4L3Zm//m4U484wupxRZAhZPodbziNO/XkQHc7u0uZAt185kmw6whG9s/lGTqv1A6PMTpsP
Tv70wA/s7BubL/Gn+Wd3u80N/9w+0kd379yzy1wOu8PamfvnOjdcIjuuFL5lv+dumE/d9bxnb9dz
RwN7y0jyM4zj2mWkruZl726fD7fz4Ny6/Mz5oVDmVPOZ9fT29XcjAUCvQGCXE4QpfWbn0lfnmkuL
nXLF5nKcC8fvh+Tw4jpQFhdSGlFSFRn6w/r2ZT6sOPmdH/PwPF5YtNQHLvRtcfOQmJYEib5dcRLc
MhHzur2ab3XW5zwxnBWcDBwYHIWcHFf0nfOK6eSv3NR8bcshc3BXe/7Id693BAZbvsp6588cbQ5r
weUS4Vfy6+dvWef8/O6JsIJNyWH6tlDmFndr54Vv4SPY8xqbv52/rOz5fNzSLt/Lb7zb3PLrOdP4
VZzNu91qXoWHw7PL/to92Zwp/AybZ54hVhQfjp/n982/zLmeFyw94RNxtnLVste+rvbzt672Owb6
5u10oNfbTU7n2Xz2erVlvuf1P69tPtuGn3xwfvBbOUWd/c0jZ/U8TAzU/NNshJQrhJPN4f8+vxqP
J0yn1E/1CxezOb8+Z6MXE9ZNk+WLbVbbpix0LomszjGQW1udb+X4LPu7FYpKaL+TsiOSP978uVcX
SNxSOvCyyFrBjtKATA7Jiz9MJckeS7ggjfCxV2+JW4pkKDrOmpXH7ZHDMmAlmJXdwsGBCt8P6wDY
9acC57lXZAIR2zCAMOiYW86f4t1GlmACRPDAKhvctfxNDMt0hxjadGGGPo4draAmgd0ukg8Uy45b
qcpEhNwFuWSI1cBwAguSI/6jmgb31xphcEplHzydn6/jAPKtZ5KIzRJFxvkhNRe83/fMAkXH43is
UOvM5D24Q83tMAY9iK2pX+jeiaZ4+s06iBoa75qxKMzJ2FrnaRvTFKqmdksKYlO3JsoyUZpcKDSe
GEkSqZjYUVOaC3OLVagVemYKkHdR/qijHaIY+hYjyOYa4xfrtq9y48KlN8//vw76t1E8am9xg6Mb
OuV6R3sYMUzFNpW8QkC4Tw8vtHNqCDWDZDglYZE1uVghsdcWIuUX4J0QIxU5Dq5rzFBu0C5TLzzi
TvVIQ3ACcVsMpT4UraS0k8HIA/BGXit2p7wCHY620YUb8mR//tXK8oIEUTzhxqbRSlIGQPRh649U
n4XxBZHW8h8MHjV7vN118Bos+eOlnk5Kk1OgKW25NqaVl/b6DZwyze6L1n8+v6vm9bVcD++bWoRA
QOILoLOMnjbltwFqQBszHsuvoynF10OSSS+V2V5o8tRQvmtyOZQQnxSxUSQUCfIwcoZOBlRlIHU4
Dsqv8507tTQQLwblxgufLM78Sd4dhjUsgWoSggrksdXegSOLHAFxy09Vy/7aUhy1s3EpSgEUao9b
8TRPLQOLrH9epyG461xfh12uX1jmpw6K2d2QdBTyrNabFsy7vlSWEVaoOMJdqSxFB8KaxPtET73f
KaXvJ4uD6hLo4uQ8IYkBdoTfiFDGcb9gUyUVWMUSKrahb5Ku/Y7ky6tcysbq89MEzRgcCkBOajyL
5U42mMd4x3ErzWI291mNJuUugP1eb/9JQ39pkFN6VBY9guYV+D3gZzvwBGQE0tok/S01F67gxetv
XhCElOid4J+iUxdc9icQzLBNAA0iNFEpdp0pvYNxdrQqisLfZNgs2IWubTwPzVW0RXskcHBusidR
DS4cWjNybLG78doBkk9dkooOvNzjKYSsYwYSCXSwz0GMWK/crUuEuZ/yrjr4ujDs0XTNV1VMJUlh
vMFWxAH+Bk4jNRaAV6G8EAN9PG1m9/R5FZPYI/k2f953izjLZfhLBpnz2Lf0h9ykCKL7VeJ2siq7
YptErw0AyPVnZ51Gca5D3wWhF/zFjhuF4z1A2+AqgoFtOlUexc6ktJfko0927V0ri/Bk7Aprgo3L
hRdIHTbbiez0pSdsUpjXo/U9jyBg/oN+MbcEk7pBWLk4usmaqipEFbgFCJvYVKiBpluDemENzUvk
+IJg9GYYD+BqKujmfMa+m7J+pHkBTpddiCZ6Br1vpTCIm57aJwVQGSoqSogvfeFF9wgnoKhwvpOn
hnV2h3hDGoJ6WG7Z1qeomauIAaZZdRX1eb4rUHw9IB5WXRGTqY4YI1Xx7zW62DZZNQ3QrbgUibT1
3u2QVbmSPRG7bTOtD1TzrcbNp8G75KH+8Ywnz862QH0KLAnIveOxBjySlkmVsT1CSXtuhHZoV7LV
RZseG5ECoWuh+Xa+px/PeNQVcIlB/Yjgmkz4cYut4veZVvul3Xk1KpZlWblKGnU2hd3PR55E08Qz
c81iRtctZhIa2RT3OtTDsW+TlYgi5HpotM/H0xagRwNRZJHxU5aoR8g4ea7KsI8Eo+g3SgydKo6M
e7GMNbgp4oWj5cTmAI8z+zLNdkgg+Y6HT0WZNQlgUiHfJ9b7wBTSTZ6l4j5PNXNVGHr3NPSCgEI/
6dn+8zvDQr9LpuBEzKEZiwPHiAdzolZbosjZWI8JZNtbWPjtzEcsd3mlo4xeBJ52YWucWDAWtgkE
VahzKkByj3vMa0EnduuJFyUoUIViIW0EN8cOxU64cPLMg7c4ecAFvYXAOlix5YIxC2ROVb8g4gny
7kpH+XlHlVrbI/EswyszoK7Ai2gvDOuJKSX5QEaAC3zOQyymtArQVG4aWkVtWPbRIA3RaQrzeq/l
SnszqDmgBtOqnTLsLm3/D+HqW0kPoCsACQl7lMVRq3m4SZQlG92PzALlGCRJyJJ0n3KmJTqZW6Fn
b2t2tlE7nkFkV/V60Dm4UdzxYISDK9ERKKum8bNLhYaIfgCoI8MokWI5biidaqkaQCnaYaZ7jiS1
8YNVS7WLLlF8f/4YOzVyHC7EodhFEH4tjrFYDVW4Gk1hx1YGRKBshemlE+TkEsjrw+qfu4ToMEuD
3ABR3nGXwikqIHO1Bas/Ht0a2uoVDgjpDhWfS1yQU00Z7DMR9CwV6CUWsxbxqu3VtLB1qYF8Aj1j
M+Rmc+2XQn/hFDs1eoRG7DVJE7Eema+ld1d8mZpBOMhFYVeqGK4qBBbsoA/KC8vhRCvzNcOVzOiJ
QJCPW6l9I7DKEBGoBHccG9G7wIbrZV44NE61wjOMlJ6JzzhIvONW2K6S6ScekrbxaGH5YgmvXQu/
8MIpcbIZWALworDHIaw8bgb9ttKbxghVCr37ahoZyokyqKjzq/rEEsCY4F+NLKJlQ07LACUXZLPK
1ls3cVM7sdJFjixZF9Lx8wwfHbUWAQfvSh4JHO7yEkkoob6S5hIAWUQ4xOsyGkr0leAOWD6iP/hf
DsPmfNekeYA+tCgBsIfrBvZTXAzgNAv69SUtqr5F30opcIcsix3P6hAGwf452GaYWc8oKmuTiaX8
WxiFPRqc8N6VPn44/3FOTScTOdtgzWSbt0/7bgeAMU9b02PVGIgAugKiBCsSBb8+34ihkSkwSFdB
AVkcHnrZT2FdwMWA5CWHAN8ivXGRmC/0C3vg1GwaEMi4SWAvkJE4XpyeGmeiMrJugA8ODjxMHWKB
sJag5mdwjS+0dmrsTIooXJWAxzF0O24NOzQdmbQcZZpG867ibix3BUeo+/nBM+e5IdCCCLIEhOB3
WSGOwnEY1Wl1nQMjXA2aEl7Ixp7oC8PGe4rTkIlanh4xQPTYghVBjGoENzhhqHCeteCzCSPwPyLp
ASRYedcAcjkeMXPqhEaY134cKukBLJ3sFl52iV3yMQ0xNwNzktAQyBHXyHEzmD8jvYZ7kh21MBOE
0VTWUpnscbO1bF3sbsxeeygEEd30wPCuSHfvdasotufn7UMQx4dACUmhSkDW3nyrA77bWVMptlbj
JwUM9k6WVrFXpMou8tNUvNHavlecAdp9uKs6THEvLMwT24CXAFgsQNnk1s1F/4U80ERkQHMUWCIU
CgNRH92+CK9R2kBvo/b43/N9PbV66CL5bpy45yfI8YAjkzOkqFVwpgVBaPe1Uq0NcrkXdsLHW0Fi
SjmjWUE8EpfdkhKexJXBtOrBrJBqGvluzCZjhzFJcOHK/jiCNEWlCrtmFpG1fExhT6aLlcYI5rEW
Cu6YJ/Dt8ZSVvli1ov0MeoROL/RuHqPje4H4QwZeTumKZI28uBeCuNQGv0Qqr8hSAY5+qX0t2356
LVsjcdEtll/JiAxXRaDkW6wT609B6ufgmKwgzySIKfxRW/Y4zUoR0QXSKWJS+W6iGz/xiX/RMnIe
SH6kNgjtTy+auUVWC69v8rvaYpXWPdJUMkhXAM8yD9aybbdslezCTH541WC5SMjPDcf65O5Rjpem
HDWA4ECM21UkVJNjZmH4XE6QNl2USNQ7IOOzlq8ZNJltJEl96Y44sWZnRh3vZEQ2Taxzj5uvpsKI
M7AWtoDm0lrz47EBviwFT/ABlOjCiJ44+AD6zRkGcv9sEWPRWUUWYrVvRDa+Xt+R3IqfELSI3Q7S
guSqdaA9xgqqgfbg9XWzlj3PQ9KsrssvKMxmhX3+UDgx8pRjJbJkhNZkHxcBqZzUTTXhhmbHZcB2
RVPotddHwUU2z7KT0YsPtflVKv3g01cZg0AVXaNewPaV5il5d/CKiENqZTEnBkc1QdbO95RpY3Vo
mVwY7lNzy6sLNgiUON4Pi2gjzbLIA3ma26gieV+6MVKM1ShZ3lUTqnhqnR/NU41BnyUrQIJnziQd
96rhwEAdKc7tSdXFfSHl7U2fGYLb6Xn/dL6pE4cfNuc0g2AjW3PJGpI8VRuNjH4ZSJD+jBpp/GI2
KFbFWZJsI+Bd3863d6JrZOpBHVMHoci9fFIkqhCm+ItzrueG6QoBb+aq8imo8zOfnzKTijPR/lvm
2FgcsqGeFn7dRBBjRrXybXVoW48CYKbsJGqpl+wnPoYArH4yDvMpB3VtmahCVFJPEFPJbClNI8fD
IDuyhXLAKg/jFflnM1aduCm5ay48ak61S6pRJL1JAPTh0GmbXkpkxaDdngKxPbSheiOPYupUWRh8
QQAjvzYhK1wI7k5MI/gEQgA4tkhYaIsgoDM6NW0En6OuIUXgZezyIi5zxzCQOz2/Yk6sUCAD4AYk
8sU4L8wD8G6LT0rfGl2f5lg5waKc5eQ3o96ZaGx7KIJkvnCBjnqqayaCA6Q6cW0mFD9ur+wNvxxM
C7m+WtV36JvJ2LVo+cNkoo55vmsfQynSOAragYwhaPvl6aXCyWp8pLXRQA2TG7WKJjdStWD9D1qZ
s94yng9UiecBfjeAyCbFqY7yBZZ1SblCaci8Qgiuv5BwOzlsOnG+SaZYAz9/3EodUIDTx4JWEg1V
UoDoyYihKNU1F+KQWG7Od+rUqiAqnN8xBBXUE46bE8VJr7DHmxdg8whL+D7Ny97WiadsFODLCxN1
qrW5ZgvpkVw0Vcbj1ooMIi+CbpldjaW/z0K8cevYN3aI/hdXUz+1F3p3YmFwIsMpt2CN0uZiymID
o9oBToDddwVadhOGnZ0Lv8m7FEWcmDWamJNiJIIZzMUwDoUqBU3IPh66DtFzNJpaPDJyM7TD0Kse
Pz1nDCJ5BxahRdy5WCLeIA0Z7oooc1rwJF3Kp+WfmEohme2hZahSXlCDz5+O3NjgCCCycEAu89wT
SkhDMKC9GXWh58SC76pYLth1qwkrFSVTexigAZ7v5qkxlYhB5ww0zwljcTYGTSQUWMQSY9bJHjHY
eIVWF/JbKqTKf6ulpQ+NXoAKq3QGtGibsNulIr6J7qBYMv7IcqZfyjrOi2HxarEMDitzjk1k8sPH
uyBtKjMJaiRUm2FqkGrUhLtJ9yy31OpyJQzWuDfK0Pt2vo8nG4WZaM7bYdYAO260Si20ZE0E82sU
8mx87OMv6ah/CfSsWot6qayRg1MvtHniecYzkKgaVRFiyuUM1iYqkZGCFBgvJVTbg2xvFUPybfSC
6M88VdIXLRUrVxPEaif3Q3rhsPkYS8+lp1kxgFsBFtVi86O3aAxKEiJEhoHbfStnCMgFlf9D8Mr2
MEEuXNVeWR/Qq7tw8308dWiY5yhKBSSvSXIdD/Uo47LrkZ9EZRE9OKQ+uzsrVrOn8xP68Szl1Ylm
CyhA7j7MRI5b6QxsTUM5IGHjtcGLPwVd4DbQ9jLsLNTyZcSF5ef5Fj8O6PzOnWv7kJ+Acy7WbdCk
QiBWRBBpE6a93RlS+4RkJZ4KFTWVdVhbvgPZdgZBQptv3c+3PkfxHHiqMeeJFv0VcjGUVMJQsUCG
zDUEdE7BC+boHFt9EkoUjjxUyItBLJAJKAXp1/n2Px5HqCCxkLklyTVwVR63r1ONIEzmkJCHWEGk
TfkRF2q/wWTcXH+6JaILMkPsmHkJL1ri7SBbE6YeUOYsI3OHkWiOsLRucKbstDG4MLAfdynSXjwj
iAs1EAXyfHK8i2vqSIixyK65TuSk/MkF4sZ9FLtS7EmrpsnyjY946PeiN4pNNCrq1/OdnRfN8WFI
66TSQX0S7EvLZHrTIibT1rQOfiy6kgodR8Mokz+9JedWEMVCW04kFl1sFnYIvr0WKrGktq19NKo3
nTkIu3/QFRNPKpW2ZFKQi4EE8ScAGWMg+6m4A5PujVS6xe4SUOvEzie5PXtRUeZG/mAxYQgbo2yU
tZkNfVnDUQCmI3Ln/g7U37A3zUb4dEgKSA3hUmpkFK94ky365csY7s5TJAiRsko6HJ808l6r1Ecg
/vwQnlqLFGTnohIJyw8IkzQKRd5bI0en0dc7MSpVhBLU1JXHPtkVdSXusebR7rUqKr5DQSkubIUT
JxxhHO8V8vnAl5Z7XEtiZMtFgm8PUVzsVsgo3qkmFo//l7PzWI4bibbtF2UEvJkCqCpa0YiiSE0Q
snAJjwSQ+fV3Vb8bL1qUQoq+kw4NmgQBJDKP2WevxNrD6clxhL8mPn4+T0yv6+kvN39+jm8+hdhm
gvXcM46oSLxZP70wA3+TpK9meuuVl1HBK3L4GFNVFnJGh9g0j2i4/P/DhsOFETHwkmmyvW0Bga8F
M76SBGh7nFPBX3i5RqZ8sUPV/CV2ffO5c1e4cp0ddvgSLYpub+7RLgYIg66uMjDExVF2Z8w93qaH
Py+jt0W9/70MtcOzbyEOYOdP6F97GrZ+LUBZvFtqehRLLFVmZlDo4PiQ91re8hhFzXIK9PYBdwx9
HOl2PuRq+dtyfrOefvkz3nw53mBtC2XrKqumqU12P5wAcm3rqVWhndW5LlJsr1DHoI37yxP43XMO
+FzRUoQcl2+lWoFxQ+23a5WpOK4OiyujDKpc/99Oqn/u799XefOYp75ClB0qDMiKQl35Y6APVqHW
Y1+tf2tkvNn0/rnUP6hFLD7PsoPz8fyvN6rt2akEsEMav70yR6yGrecur+V0N2Hky8eK1kL/7aK/
eYohB955R0LxZr0Vpbgaz1m/jzGtz8vidtnFknUxbi5/Xq2/ubVzOkBxhj4iJ/6bVTLAr8y9zSF8
W7bQ+0LZtexOi9uGDoQdPKevBw2P9b8uEL50lh6KARTvzi+UxWldQk/knZf641JcWBMopAAJ6n+9
tXMRm6OQBiaOV+wwP781JSvGR3oHQ5lKF2uqXdnf1SP4E1uX9C8cU/xlDz0vg3/tocgruCVCCepc
3BMt058vWBpPOrkYQPw1UB7kZqKMCiJm1OH2H/PT86V8CtnUsUnhSInfBKTwknC5xxMwzQm9D3jS
GHLGxQc9Ok5/eYy/uSustaBvnhU+LP434Qv25tja162b2lZf2veTkErd2ZRJozZBKjMvf2lsvTmG
/7k1TkCUKkjpsIZ88xTrJoBRozae4mz112UOxkvkeF0DYSgel5XGer4p3IBaUJab629/eYm/fBA8
WTSKpKoIB8mk3tyug7UMgWfppCzN6CSwUUq8YKIabAmXQ7m3Hv78Af7ymdOM4EjiP/QSuejbD7DA
Wgn6T546svEuGtmtB3zVl7+8xF/v6uernA+Lf+1g+BHHYmxckGLCCtMiCnqIlTanfRk/rKvrJ3++
qd9djpLoWQ3NaMEvcwU+FuJDFWGVWIUMV9XHcZgpaiMH2v0RusM/FnV8hj7okT9f+HdPk84kiQvx
NsZfbxbPtiLZ7wN+rXb2/D10vi1x4KP/t44VS5Tdkk2ZjZOkMAysn58mxC1Z4g3mpVq68jUG6Ab0
qRv+Uvf69V4oHOBtdx6JOM8gvLlKbaTKC+BjGa6lwCJVsZwEYqS/DDr89irnygyNSErYb+OvuYeW
N0Sihs9GBtsEfnmqrPlvC+LXTYTDBdkS6Iizh+I/nhv/Wn8UyHEIGqM6c9ZGXFfS+Me1WsANyb/a
HL6JZHk5Z2eb8+ID8H0emP355Uw9q8OCL5SdYVBfDXzVJx/u1XGs/T2bIziOBaXLvyz43z1F9AcY
DFMURdr5Zt1N2JQF6B3rrMi1vkGkFR+LyvubiPt3TzFwz/3xc4LArMzPt0ajdPRWRcskNuP0EQMq
/xI7NHEpty7/zzdEo5/A52ybjK3iW4WIZcZKDypqsmEz/Sme5Y/JDf7W6//1qeFLxLFyNrTBruft
CHAe6J5RohzDMHs1FyIwYabGvP/LDvvrgvj5Kuen+q+1N7t2s8CJ4TvyQv1B9cZAfer2m42C0q1V
DvIWuMr0t5bXr++Kb5aSFUc0Lun4kf181R4GY2cvZc2wkMkVZo7D7BxNPTXtxdg6y/96Y+E6juP3
/f+LMv5tbvy7m/z/l+OJvtkswPlWzShIOgKrKR/7CR/81huca7us8xY30dy98Mol//xft1tukmE4
mkXYF/PR/XyTu5kHkKc7qU4Q7Bn4reamwZg++z9chXo1jXuk5s7bIWe/VoRAUFmzENLi0R36BnmY
/beS7a9n1lk45J9NRClucDM/30u+lvBHMFnK3HHqDngGmofOr2RWkKBuCXrk8i87729eGRU25C7n
GvV5ZunnC5aL54kV1hmcCoKMZbHpD2H9Gl2gXFiOKwJuDAHnuT38+Wn+ZmGyCyNw4arn3OL8Uf7r
c4Cp4lr2CImhIK48+h34ibxSUHx7Eue/zaf/5qES6Qc4f2GP5dFo/vlicWfpMC7GOpuhyfbpiqbA
Tc8zYgFwCfh+F2C5qvYve9fvHiwFcApu58ICKcbPF+3zEPSNhsfT7ladoy0dVGXS0MybPSXNHu5x
ukTlup0KNSLk/c+PFwQm9SrOVM9lPOLni3vE+vOsVJt1dD1Tikj5U7At7oVx+/Xrny/1m+2TDhXb
i3O2rQaW/fOlSLG9UjhcirMHG4Va2JmY9+b456v8Zr1wFU5VKhp0n385CeyhQLkHqwqpM0bzbGpH
uKnl1WRTHPqPl+KNcX7S5qNEQ+3kzfm2kyzSS6z7zG/E+CCpsmfWPG2nUtvBxz9f6pc1widHeEqn
BCn5WXT587PDmUEre4ALmaPByi8roxnizfp8suKMaGGLytTbMCj9RHgGQ/zPF6dZet5NfsoVSRIJ
94nKz5oP+ho/X58OdcOkZzMetM+GDa7QuNgw3q/SzEWTYu44tyYJqtbIONHRNNcwKKPWwqXSpkmX
j4cYD8oWqGTr6vIzZGoqz5ebjAbxXIZdOCwfc93UXX1BH2gW37q2FnmUisrKRZ1Uzdo19cHawD66
aam7dbSyZaWxW5+WuJ7cp3UfYgiiQYkBKf9/aUb3dQzLdvlhL9awfTSOCdx3UxtO7bex8RaVOkpX
9qGG1wzrEc/nur1SQ11dWWEdYKYa1qt+2ctuoRVO8mo14RFf21ylEPbWLWZ/Bd17i4c4QMnaLfHQ
pG7keNdBsc7Wt3hmlOpDww+6NWDxsrc7XEdXB+fajpcssyHO2/i6ZLRMpn7diO29pRuf8laPO2We
tbTDQRfqJZ4+7J471XdT7wv3QsZxPvsZ99JDMpZaufAU/Jg++sVQbQyQH2hbwHqlVAZs2bqYylls
p6VFVJUEkj8gzJhBqSoIrjF0xATYXW5lfZm7+pFKkd19k0MXONVpwRLw4ziTs6+ZnPpBvEMZCwJq
qWKDrFnZc5WWPtDErA3QkLwATLQYPnZN15n3QwANLYsLL9KHfbbGJVXgSOuH+Ww4A8DHFSr+6AMl
mj8NCl6ZStn2O/V+7mvKq8naUakqyZ/z2L4oXSiVGA/vS0PmUhjIfgnIUIEDrnRgSn0M8E8sPlR+
tI7iiGPAtspLqVYFV61UwwqyvaSs87BtkFu3ZJEFvs4px3aoMS3XGJB8nELPs8q07IZ4eTba3QCO
VqtvxANQpkJ+xQe2cYq0FSIqzubtU+1E9PYtX73vA8BE3x1jvKKh/Ay1zErLAlvc8vy6J5h1Gmg5
vKEiBmHM5ZmHiJ8oZrao09UQROakC7/rXhentRsQo6zbjZNNqhBO1uKtjpUsYJzMPVROBI8ngVPz
DPu87ia/SKu6dMrhus4hXjOXqbH9fYk8bWbG0j24Umta1GLUr0MZG/tqcwbPfPBgGhbvXShX3RM+
nLvM/DgXW8r2AzAwspa8y9a+0tZtixcao/ZU2s2zxK/ZYjRXBQqDk20Mb/qyH6dnwrjKOfZRSTU+
RVM3l1Y2571diItRS+UXSTcCknrtPHivULYszdaThI1l0H90tegm69qdnHaIU5NjuLmdulL4oUyt
MspFBAqxodB/rQSzoHFqr60y3/xS0KLK8nJG4pPYvbZ674j+p4ug+IFe1nZSW6bbXpFPirpImB7P
uxvHKQQSVDx80Bwnuo+K5rM/goqv0rCwjPUYlAO2BYzk6DyuE7Ogf1EJe6qvvra1rmFHCaeIJ5V2
ulnn+Sq0yW6Wd01v+XK6nBZZDuo07cz8zulKAhIG2eAGMMU77IVbhS9RVXbl5VJTDUIAbccM1bn4
0/ip4wkxNGmltmhwLo3bsmN9yKWvlXrsGndsYraNONzsD8DbiVoIyLFrqc8NRxHeMgi479cRiqDZ
OQyFgXOxxRwWh3nWqCEzQGj1dN/Wo4ZaiGVHVSMXXHow1jEm5/G3qHVoaByXWgc/FnaR8Brz6Nn6
FFbO3D+1IZP3SPpQIqEqZBS1/+a4bMOJsxIhpNtereu1FeBe96TJw9UzRr04mEtZBM71DLlzTtmx
rC/h0mJeVCk9XE65AfLqY0ecjNtY2ElQbAUoXqe8ixkrODoybu5omg2c120Yz/5TVPltc6CsBXoi
oaPdl3fBsG6M/w7u6IkXx5318JV7qtyXJaihOfpKiPjEn0U/wYYOrNNlhxB3QkttyetZQ+zIgo1A
PW1qxtFfXOVEwgJC2I7DjfAhYT06TSXHG7vu/fx+hDWsb9jihhfjUY59Lrp4zL+GporaB7bvKHxY
RsvELwh9xv4496IKQb8OuF0THAMaXfcORehhhHL4vWdWc7pHk1q1R9jQe/yFJduz5nIbLcvDFDhd
9y3OvTpgYnDiORx6s07u98pbiQ8TQbLEqmaNWPtD4+1+97GVdVO/77QZzVUpahAeKE9z2TznBdyt
7sLb5mAOj5Y/Fbt9sZPb5XtqtqiefqwRbuvf18Ybuw1neNtTIp0XsK5fnGmHqcNofLdD7WH8Yp1l
istRUexJHJeVzyBGX54lp1PpjjssVt2N3fdQtRae0300zufB+sJZ4s+jV1vDc1h5bcU51LPQoY1x
kgRO2vQaCliibNUuHXtntE+nKFolw+UQZMbbSvh4I6CCUV4S9TtbOLqCWb22iD5hjQZ7pdgN7cZO
G0QeCCjtXiywm0Fd0sBuKi963gu6os/5JtpvRTfUEVVRuQIBVoP9bAtKMqnLWnTTcCym9uusTPSI
ekt1Wdxa5f4QQMq9KPi+crjqsAVTdp/xJbLp6iYzhLvXGcXOI9bW9beg8pf2Yuh39wFWbPBQ9lax
/HMSvBYRI7sUFOfgqtvGUr0nOIg4+0s/bk+jwcTihEdLvhysMPf21O3jyb+gD4dmBS1v+9zbIS8L
iu7lNGkLB/A6L7HyH7AySFHZ4TPgj1LWxzrw8xvSKd0mQyvN50pwZF8OizN6h6GcN/TVy9IeptFu
jkGkbe/oWV1xItvBYGJgtA24NqKfErvsrrdgoTR9NtEbUaeNE+3VRWgpU5gPZgYZuvJSKi0x/1mR
rC6pnjbVXM7VCjLeW6NFgt3L4wKToH1bMyjV836F/5zUBP9deNG00wJQs90iO7MAy+eJfb5Uqnqn
QdBhq9xLJ7sPRObuYDNQ0BXlI9ud83F2+25NHB3PH7w6LD74ANl/lMyeP9gTThk8ESGsY1n16Hys
cLL4HvoaBmgczcSneOEMwQ2c2L156HvTzSfHm+vhcu8ZwDkqd3H2Dw2z6mPmjaGoktqfNxKxnqUZ
zHHrHXIdWX0KaWW4O78HKu666dcUIqsDU9DBWyyDvlsqRIe65RCpw3ZNgk45n+PNb68LF4uLDNky
vuaM3CzuqYKZzFy6qepPPa+mSqtNiqNbzVhTdVghHKlSDh2avrZxUvKb9lh7kn9S7SXsLpqoKwGa
28Xz1NR1fuGBXXXOBulnInkdxX0a23K4a2QQlcfQqbGtiWcFShpqBFBiKzZNnPRm7nVarsh2E+Hb
pcenD2D7YBTYyC2cW/99CzPeTrdA1EvS7uEwJ0057vutD6ZKwFR0ETV1BVTvrOd9Du9GYzkXfVG3
1P3go+f8kPAIKEN1Rooy9kNtPVzYzGZTefLYtau4c9BN9V/svtGJiNgzkzHYVZGVxcivBdkbNwcg
swR5QVj5BTLwLryOJTKuUyTZw4nW46753hh3374HeOK8tHLgPKnLqoIpMUNOPS6msLgXe4aI4THD
kXQbWo6rfJ/8Z8fXc3TV5ZR10tJdi0cTFh2cAWT11/uaE0+u20Zct5ohdrIAYMKe4soTY6lY7tW9
Hh3n0+zF5U0l+9ZLFsstFjbDuIYmna9sjJuxvQ+TY+lPoodLmwhAvPajoxZMD3z0C+1LM40rhbFm
hgb7js9SG4wUd06+IK8scV8Syj4ZJbwhs3qnuu5tX8Vpj6u3SRhmb4qsKMrIveBV+esRL/9tZql2
8ePKLEl9yPdqycHbtmt5UW1iDI5AmLcmWZlRCuGw51SdjYChnJT9br94mzirnRjVrI+UIudD7K7r
kOZ7mZ+Ms1r41vhF0Z4EIfTwsaxdmA5R2MCVLxR7Fwb8YdMmG/OP7cXEMOs91TdHZvSpVvtyDBeb
8S9BmsL3FVRiPWGJuNeAiKNpuCZWIVFreC31BSk/v8eqlT9n8+4x5850SvmRjnr73bFN8Q3k5/YN
X5fy81Y08qbzEd4dXXLye1Or5qmD1L1nFgvqRbmdNZ+sxu2epgY2+rFubeMewz2QBAVWHovMJ6Bw
T4G9282lK9v5Ka+It01Kdt8uqQFP8TgxQKcPjBcNWZnXAWcBAsY2RaOLM1UuvagiGOzISVfpBveu
hmSeGCaV4iMCfGs6inAK9w91F0fN5eI1hMPLaoUHIyGD8kFUnbschrgtwBcDDH6tCybWE6b7rPap
Vnqbs7Udc/fEVtzfhjTFmd91TcBMjYL15ZkaEwCUEvEPa3L2H9Yi4h+z55PMrnU+6lRZyqcZG82c
Z6jnZJV4dusccp+MHFHL2Qxyt9vx87YB1UaN6rZNMsfG/Up7ibQH6gMEh0VMH6I87L+0nRbulcvo
+cm2gqhKqXFNI24eVJyPjKU0Q1r7OcKSshzt57XPVz6X3hRwXoftXWC8/HO8aPGgXEc9xAIgCfzc
CRRdvviMDIctva1DVdfjEd+GuTrE9h7lSakqfbuNcreO0tv2LyF2o03iC718rV0MEPCK6dwgy3cn
PEmLURjKNIX5PFveyhz8EHX7BeBp98u2MU3FwI7uPw9sHuYQqqi+dWrH+kGxanu3inVgKY1z8Hkt
ZP1U+vhfMK8o5ysFasvls1Xs7xpp9nohUdjqbNyq9sc+WuJLN++1w/6m9fuqXzB2mXsjy7u6Gj3a
s+3afbflPEGN1XED2UR4kuLALtW1gMgxkSDo8UcRePkn7Q7Fg+IIvw9kubyWi08/e+WpfQ3HZbre
29Em1u945wkuLrudykYQB0pZnmdyvZnCoeUBoaWFWqp38UTmndTAcciqdHlOEyK/ureddu+Og1X5
Bn0TVkXHddargrlV+eGJDqn9GizUKcDozuLOm3w+d4eZSngoPWl7tjOzPiVeuENfqVEsRDS1hI4P
m7szn9Hse39l6C17x80hlz+AhZRQs71lOYU1zxqjyXYJ0l45qkjUHLLI8tXz7vIxKp+pfcqnzVGU
fkj81Jy4QzxawG969pA2iPbHRhb+97WP5e02V3NxtZfC9Q5xRBBznPY2Ao2nzn0VK7eLS3sM5XLc
9zh+4kzvq2z1q+66Znx7uZx6GXzqV1fc7rWg9WdHZfmxIGBVV2ExxY9lDCiawcaGAYLZ3f0cSMk4
HiJ7h7o12l5Xp4U3eN+i0d0RFHW5vPbMZJ69TQ1LOvlzAOPe0WJLNG/m1NJX3Y7rWpoXGqh6v2G3
8NtjTCHvAFB62dLRB35MyF+Q3OXcPE9Hx/pF0c158hu3eN9MTPEm1UJBKSkEMUDmNNr6Iau6vWaW
77yFU7AKjtNaDWHKiMxyD68bTDGv0OYBmC1IDeqGO/zb3D0tBxN0yRqJYDzQF2z9VEjPuvTXjduM
mXDA7rHdwjDhe/a+0kjMP1iDN3/00Mp/6rxRXxdS1Xu6lDL+GG1r/43in7yf1NB+qX3jXvbc5pTS
jSf93elIYYWBoN/P7C3OL91ulhHXVZoVJfJlO+SWC/oK7PbIk2XPKNLG8edHiUcIyb6D+oLdMxzv
V7LULcGkt7YRAgn/0wpJ8DYM6ukzIijvoxsKD2yTJ5cvzYw9T7JLSp4pIPMAize/BqczqTn6nBcb
QbIq4+LG+OM+JZqHeJurxqqYm9rVDXahBCmWrexM56HsmdkaRZBo8o5X8ErVa1QFHn+3MzDvgUCk
P3lDnTegqaedFIiZUZJ/U/XjKW/FdptHZ+pHQMcX6HXphEU6l32kDkRNuku92dQvaPDze0cF25q0
5EcmbYtz1EaDtb/oAmwHk3UIwAsVLtP4V9Gkp8/Oqr2nwMQee7cw3UPfLdFHv3BtfRk3RfM0MKj4
dUE/fYs3RK+PVQAuPemxuHixdmqnicMJzGR/NdqPcu04AvISd0y22CB82Dsr/KjcgVQOibD3XK4r
R8fWa0Z64Crv8mqxavda4rPKEda5vcrczhYvVdRj/0bOkJOQRt4wJjNRy01rugXWpAczO+ETD74I
scniAKVcXrg1GXEqi6a561zyCepAtK5Pcszrm8nggnDKRWxfRnMTfi9ar7tCnE4UI1dCDHuJ9ieK
yeGYoTHOt3SPRFRmkT+gjpcUxDCqZCj+tqK79XWTSxwcl6V3jn4A9yztltogA5mm+dUat/g+QCiI
kL7DbyRp/FZOaYzF4zV9zN5P6JVW72H6LUM6LJ0jEfmvxF4R1lNusrhF+17FItzSdhtcky6evd94
UaFjjsKleoxqPYZJOyxVeGQMwobNRuGNyI055taZxSuiKWbZmWh35syX/nwjGX3bLhraUk8hsPvy
CtYOh2NJWF0m7EXiIi6tfT1ZxRCG2eRHjKD7BZuMR7HsKreluZsXOcYHs5fNte705JOA+dpNYqHn
u2oLONW6sKCRKdXUXVQhzaGDafzyxc8H83mMd2vMeIfNjdoXx87ibWZxyyZvPy6iGb7ErfRQbRKh
fKWvoG/rcFvKjJy5e7fsWsh7C5+FpXiMB+q+2d67C9idXFXTq+3qlrCjUp565+VOEWQQxEf9pTHC
mpOuWfgKRARTOLEI1ckMZ7dxT2sVh8wvV1P8NfArmqLjNJvtdcuV/T6iU3mhIbDx4ZhVvfTtFn9t
VS/LY2R33TPG6N5H1Yt6SjdXtK8W6Ckvsci4PxhRxzgqBXF/tKeAVRoHapMHMas4OuwqH6qLifL2
nDidZ5ubQsbELIa0+H3gzZQX7d1h7N+lZi2zamiiPcGBtd8PIPn6hjKH275vdlwRsEY3nUj2qdxf
IbwRhjqh3YWHVvLHZP06cuk9GgGIWkbvtwTPI7mslnpMWyp61YHR+xbhDW2gz0KvQVR8BeNKSUFb
4/gQ1SKKDg5ePAQb26i31ADZojIFdBAGr95Nz6EyTEPa09X+4ejQQv7Le6icCz/ehk9jrjAzzUM1
uik1ZtIaHbqKSo8I+uFq9hwhseN0QRlhH8B2NE1D2aadMf69qrfmZrXExoDGspEKFSYIyK/2CZP4
clqG7eg4xBhJWRYuqeXQTtTCmdx7rCflwMUza//OdmviNl0bqz0aqr7gBbsqeGgluoFk12qg4ta0
4TuM7dwwWYZAfWPafVcJxRBryAJe85C1kygpWA1xcb8C2iOj0G1jnVYUwFvm75inpn4bRxNLx/Fu
ZZ7Pj7FH9p4uoMvs8/YtP1e7p9imMWfjxyui6UTk9vrkGC++G9p92U9o8ev7uStsJ/MxgHhYYpwZ
8bdecHTvgs2hQ2WXikjAmh1bHFVMyei5LWvQvKYuVjsFP1qZ28ZrSNV8jsE2iRbl74fBCAwyhTSb
vK6myL6YhmGBSYhk46lkVS3JLmRUUqvw+oLNuOKDqhiMKJK9nxsS0cAvTqqAlJ3hPzzQuMzrpUgi
TLjzNFD5/tnr5GKdSrLUS2qq7l0fbsGPEuC5Yt8qFp3OLKAw8aU01rExRWOyKXfWp80XrUhsu9Iz
xheeDOm7VGGbDu2AmltjfLVHyC5cg3b3DrVt827DHM1Puy3eRqL9LbqlLzR9yJHiWSgMKIUk1bQZ
qn7wWCMUIaNBJZfP9r1jV5xN0vbkF1FWhqKkFzdPOZKA4dCGApSlID+4j/eayInRoalMLGs21Jm1
bC5z10Eesex0YhI8z5kJDYlcp1TR1mt5k6YnAdg9f6IvN3jv48kmr7aZqHyky2NTwhhtRSCkVJMs
TUQbSofLcK8qQt6sscfmsm1KYgzAjeuYrVu5fnFybYF5dLbhpm5aaV86Sy6eJuO5DyiLTZv4Sx5T
YbW6aTq0NPhuTe9TACsLf/nwT5Mhidd4+O6oab8TXb48i7wf5SGexvq77zYcp8O6my+bFtOdq7vy
+9jjz0Fy4OZ3g+4CtqC8d55X6eHNu1J9ugid3vmaK7Y8bpU1RivUqEzt3fQp7ASFeWNW7LRUVErm
jfFpwSet9gElV94dTbP5kVTVDKlb+PoFmYL41NGZ4CCLy31OpLJFfYsVKf2kYhnX94OOSn0KXQPW
YHDC6ftkYchCtB58F1hBWinJaPTOcbaaSu+0zx/E3hJZl4uybmV93mn2sswfOo7PJd0We72mOcJo
LTLpUCR5NdvB7e4bL6A108qH3dbEu1yyu3N2EWBauHLeReHKZjUhKnwco64er+c8dHYaTO3qZ0Uo
KVNiYB05F2r08MHysU/xs8Xu9A+e0HmzItRs0oFy6rO9lRRLG8zvtsT3KHsU+I74FxyCNnXtFqE9
pby2f2jONgLHuHP0Ddue25F+EN4nQST6H7loPS/t9nIkFV7d/rHe43lLaZFXMwjGDkcXZ6/sh4kQ
xEoDhFn3AKSZyPB5KTSf1hIvwXPui8V7Wez+scrbYU0a9jpmj9Yq1Jce437fI7+uPaCoymtTFol+
WVUtngq7niq6v9P0uWtyqrUrZi9NokAl3gcYnH6dOHnuqDTb95gA9879iBolp2TXNqA1zk3hve7s
6WNO5c861a5W961lz+11HizGJCOfV3Bk0pD+Xy3OftQ7bfFDO8/E8m5UxRXyIagFKVLe8kvXUJsF
KDqR0IqpaWgTDU157zDqqg7Tsk6HIp/p6u9e4/J8tUNQMUkreGhomeLkbwpihd5x+i9WQy/60M1s
xamud1Zs1Fvhj8W19KOn1TpfD1HAkaOtbbbTcPX3z9TBQy+dETufAjxty8vKQ3x/PuZwuxyG3iX8
A30pCcsLJ08p65qXel/tV93IyE5WB3koE+399yDcKDzjwY1la03X96OS4RqiHQBDz3MIx8t2Fvzm
dlpHQlovlH46NpH/g76HT7cD4cC5P9wyUNV5M2kW3vDWV2onlMU7NrU1bWgfOjd6aq0PUnj0+gVA
wirdKhr71JFz+u9hSf03wyiuf2w2V3/Z8dF45YYgsJBsyO4AlzYOUm9c5+W0YQl/RcHH2pKeJfSe
aKlDPubmwoJaa4R70vbivlp+Vz0jhi0/KWqzrxh12uWJ1nT7PNaV/30yfbknBD0WNX96c1+GfvRu
9zgat+ngr7H9FYH6YBInr5nwB2vhNZdWI7ePHeA6/8opu3zKFgQgLGRcmH/wPe4j1cORPnG1Sk2I
h84GN/NGlMNhnirvesZKgnbT3nnfc7elEmD3UZ6VE0DZY1gZZegz+pYgY+jFXNwWft1yz3QGRLqz
XvWxV8qVacu7u+rs3qKXzLTl92bYloehMwS1IgfmmmrK1e7B7/y9TgdLuta1yeWUJ7gO+a/C2ekI
dUXkLMeaBPYxbIQ9pLEvhL6sptJ5gvLC2L8FLffJCXsMWvrFpjpTnOOApMjz4U527iDZ3LfuvZho
j3FK15gLG3sIH6w5WIvjJpb2UzgQHaWwlz20D6LwOc8cOTwt4+5/w8WY+kzXqD5MpoWBG+/Fw6bQ
vnW1dsxNM3mVSNwmp9q0Fn54hyR4aLKIc9hk5RKNbErCV8zOrVg/HAvgLPKUyzGsrx22DyrP5bjY
By+eqqe6KTTlHn8T1aEHpepRznMoKw9LYFJHK0TKdmOaZ9cic0hazCoKfvx/SDuz3riRJQv/IgLc
l1eStUjWbkmW9EJItpv7ktzJXz8f/TIqqlAFzdwG7kMb7ahMZkbGcs6JevbNQp1blyeSHkfHS/O3
QYZX9+n4KJfmkAcpPCXHvDRTWxop6A/jz4itfK7mGQbxmDhx6Ukpvs/rgTsgWlyUotpSEgrvmmgR
38gGU3mW5Kj7BY+F61d0AZiTKa/Gxo90u9G9EAQYncPAVi+ahPv3Dk4AB6lbBY0uVcPZpoRZXM5C
rStXiSkxoFwCPgpRxIYkNjZFy9yfXNF2WQvlhNfACjb6SBLh6sihbou+lZIrYxoC07VHeYzdsEd2
yMsKCqqMPTaNv5Uhol8FLiViE6zuomS8r+3bwJ70hznNuqtJl8v4iujMvBoq2Sp2Rl/0sWcYOTga
IgeqNYrSK7XPXBaJAswccngiwyhf+6ljIUKLw/ucpOvXSE4AgUgqUS+Y7Sp4Su2wmqBKzhbIH56O
ZEOrt/5RVYQp25yaeupl1VR3cGO1+kbphvK3lElG/GNUTWMPtbr7bfaZsZHVqBM3lO7pebUwHpka
HgnzP6fP4z8TvdW/GdXXZ70ygU4EFXI9npaGRG+tIDT3477Sb1vgHoDC6MEiktRPIy2HXmdYtYq+
OIqaQ/1uJSVOsIuolvOStFbtJWnc8CkGi6Pf2lWhM6q40Z8d0EbvUaaMz7Kw7M7N1WJ8L5CZhi8Y
9dI98cT83CaCH2/Z+ZOud/VzOpay4+KrlQSGFbgTwGJ6TdAyhVUMcdwsZnK3uWndGHUXSg1Iw1Pm
qqzadpVu1N8NRIOfNNnq7nWJBNVt7L75rcphQTxCElQxpT2vL3IWSEgXdNqPmJDU9LK4b0owKyhf
o+SpoW/bV4AsuPp5teMtjD4sfTBaBKqnWUPESaCqoYOEif2ADVQ8cMAWdzXgHHixqsUAlxEEo39e
gdFyF58MOYYPrLs1I6OuCptyJx25tHpGPSr7k459XfoJ0fJtkRF5bqY+rGhr0d7NfSfp9XE7JrS1
xWjmwpusVGdlQSknmznggaE3bo9vVSqn7yQEkLTjXJofVWWSO9eWxPCoh1PyoE49Iz9UZaALx/NR
Vh54DTrTmd2Wt30biJtcV7WnuiDTv6fspOmeAGz1NoFtfQ3LKf/ZmCkhNhjwBBhYHGjPkTGV0Oun
WLuRaHNH+7IIxXvUlwvokBwkdQc02tpdJxep5Padw3shTV1CO4lm4qNpAmpJIqajuANz0P/28Dre
TFJQJm3HGvdTI0gIqUAq8+RG9qgDt3LSzvTUqDHuY2s2yJ9yaBtu16nK/agN433OsLGKcqWevAOc
I/GY2v7PCHw5d6NmOblNo8flfq7S4qWkCcwhdrIx9iSKAbJLvyByXApNlJ9mM42uI7D9llfrKsM6
woH/aCsivYsYARFREM9kacr2eh4AFmrCsb0PmwBYRbIA+V1dH6IJ2FknvZCPZ7eaQXmb3U6k26pu
wzugoKjhBkqhX6hKS923XmBJXDLDQPExLTvbtyikPVNIrBgwP6jGxpIzarF9HSs3QCML02OIHMUq
cjSTTnSiWJOHbwWwQbhV3E+Q6mJfEhofOWppH/sce2XwQoB5L1KkVaOvRZO8HyRa7vjtcHy3GZb+
aBC5sE+m1H0o2kxnH4Z7zFAXxZhIzqUhelaC2Agu0VgdbguBBMyW448zA4HH+1gagLfpuvYiJFrX
ampMeWXyPExlfSXp+BPXasM29dtMF7MrmVNwC5+jf+hVu/3o9Vav9woiID+KjPY70VoZ0IrUjXdq
dwMuz6rDfalBmaf+Gpc7eRCgeUZdqn6w1AY4g6VGkccgJzA55gCkRQpGxJnk3Pyv0qPM3Eh1X7wv
LoHMjD4HwtxEDxdWMOboFNIjfRX2oMByiLSw4FWSbEoy1CVushpKAZAYM7iZrYwJfTPFN/AH0Vz2
vhOUYUUYpMeXs1FQta4CwPAULUB8bIU0pTepU/Jg5iIfVI5PrV2mBn0mRGzkMiNvMtMHuR2T30M5
W28RuG9wl5Em/2pmQSJkZMjo6GMEwiZUZfiLYScHhOJmr/3iFCZX4P1/j0GTCU8rKiI8KyYmt2Zb
ReKxyOR9olZgmMaZxiZOOhHRJrEJ091eIvt0E1p0AIycQb0AiBPZG6TrgLuahaS9FwDg8FAaT29S
9PI+agRXgmK/c9eolXZXUXUu/GDQhleh8lJy+PThQy0EPRGAT+aPvgHv5RZOGT8PEy0y6lCDcQ2H
e+CEg6GMNh1gvhqxp0ong7dSOhdmrciXfLgafEY6So+pM4aA1xbQYWkwOGnXiz7GyQbFa21wnAet
KW8KOR61fZJV8raQxlbf4VBF6llt2UY6SAnKgEz5oYaQ9ZdpQc9TWbqH4Ohs14Id2+9Hx8jpMeSx
2Xi1pFLgZdoKbAqU72lp91rKfeIjBDXYpdYwaXb09nU6xHJG3ZSS+DV8NSoGxZiaFqN+amC4lCKo
UPBWRO2mr6xM2zJNhjJ20mn1S5mow1/YVpGJxBZdZj9pJ/GTIVhSdgWeN/6R4C1yzxqWTIq+Mj8C
iEwcuhbx1gvCotIPGJG0rq15SN71SB/+0tfDap02qeNTq8rs21rPKQIzsXAmB0DQlk5rYRv1Lyh2
lfEjMsr4CaBB2xJk9VUHTCaWwImMMI5Sr65AXe1DymjNFdTg5roHT97BsyNA3TPxsIqjW/qro/oI
qmL+INjqgb2Plh40z22YwjfZ1GhqWRcS7ft3ZLuHlzHUxm5HH94ufYdMGFxFJyH3SE5NQTu0ZunV
QeMMHS7bdG6iLnUiEGCRTUBdlj8bWveAqeRY/pCARBT+HKdGsAEQ4gCHIh3Nfb0BF0R3e7kAejc1
JpVfuxeeXUuNSVRtgS6ju+c8tqWw7+dOG2QalDPLhG0tdqBrh+u5b2ZKbjOewacZ0j2EYKM7ekJK
Kqhj2ulzXNKa8ruyrJHxAflHYJnmE/XhxsDl1EpKom8DBlGAibVtCxZFilLaChLHhp4tuoxpNVvB
XlBPjlEdIqj1SlmlTUjbrTC38PWqcJOgjWZvqdanvE2aSjtOBy2OCFzNkAmvqHuVRpUmhT8JGId+
EyGJeok6jEJVRS4kiYS44fgOo4yIgUjyKXDTCfdO75AizwUy3yTQgEws8FxzorwbqZrCTS7QxUQ+
tU9HP9d6/U80F/hAKWa0jCtpOXVZJwH363Y464c6E9kTYEStQptBHp/7MMqjC4lgm35GXGn3Vqgi
mTUqFSeyNYtWoVOoKNcDAc27SHr7J/q/DoAjswuDTebMsEVnTW1vajtW36JStQw/SUb5YjbCsrqt
nbK+HxipLoPXsAGql0s4nwdaWnu63IEEIwqXYHUXZvOriDJy2wSdT5w8wM3Apxqu3+MO6BvBLAOG
qxWZJC1sl+4ONzX3npak4BqrRGq3g/j3Duit07ulXLbXuEZ6w2CHghcIF9l+Qip19AE50BIE2iNe
J1hxjS8AuYlLpq3I/4UjJLCdLFHX8ygNKDwlsplMPs5FsjfKoJFyoi7S/slDtRkIotPwGdHc/n6K
6p4XpjLD90jE839KQLdkm9ZO+uHwSNcbk4tF90EktkBTJrHAgk6EmR4nngY3VB7uDWQFgj3S7fQ3
dfnivaysGPIZWu/PdG6pywxNO12X5eC8I+YCgocusSGo/M8JMGVNsv9kST5/xORTrEpB48TtcqvX
vSROjHZp4Rm9J8dW9hYj1sq4H2VGOkCnOkenM16oG03vABAtyjkHcCLLfPyQVt1lM0xq68qWCpw+
rXQpAlmUhPXGrhyg1rwtzEeyQ30GRF8KccNUMXnyLdmUr4ywYHpArAxZuSNmTH+JEq9MEAfcqFMr
XD8gx/w3ENPkTi2sFmxhrObSBhR4cNfinyKP0F4hNYvL7qcKPvypol/zaDBo8l3ndbzKy0x7SDJN
L+5FMnRo5zhxP+1Vux9/NlHToGs61xq6PlXWBrup1JKHrtIaqk3DBDdlkmcqjMQuqKDOqp3aGzIj
ydzEekmKODbCrH215dZswjYe8Y/OUBcXhT6qHZLMA9OWqKca+AdDa/njCNbO7yqeK8lDPK1EnSFR
puTDLgFL7CCm9cF1T14DiIsJ5Q8jWLm/OukAn1qRB4YyhdTXAz0CQjaBegHS0MrZx1CPwWNAdP8H
laeltDqNg44jIAbcwLjRXqF9gO7IYQG9injkIa9bxdmJbEjprEIEyvcjmM4H8pOKQcWJ2gCZN+AA
DcosFK/JoDu6qapmGagSCiN+EMCGIY60rDvq0USbBkyAH0kN5M6PmRxp0zDoeJ4A1GjP6iTij9EG
zetlmUWUC8WwFp6Q7eCuSHSwReWQEuTSao3Sbanl5k8pVwHvdFD17hpJaWdP2EE3uEzMAcFUWXL5
qMZW/QbUbJa2ozXVuwiO7uzboQguOVJ6tklrCHAUcLTiXrFb+4FRieWrrQlD2vYACf52Sjx+9BHt
JoosiX7TzFL60EwD+zRwHt4rmusj+eYgLmp4Vv1GQdC99fhd8qM+O9V+lJIAQAzF0z9NGoevUxUm
b3k7aU85Se+fTox5TDuWM+eqWi5Nbggum2KSgTYHE3gd9VeW0Z1R0jyghpv3Mw15y652YO2F6pEj
hSWvIX04QmbA+W6nIYe2CevWumkTQxpx4JliUAVMkpe6SuNHJ0idOxqI1F6GIJilpdQ1lq5tSvBa
xlgnCZjwd++EEiQgKnhLl/GsfEdYVcGHGVG02DaOSHR/AhXhgPhqp0t9NnPUNeTl3UlkkcUbvY8o
0GZgO7SNktvW7ZKBGriabr5oyiasvaDrqfIh06ReNf2sP4Upvs1FxzJmyhDJytauK4IcNJrr/wZo
eFdMd25Vv69lOuexDb/ARZlo7D2jFWHm9vMkvcA+5MuPE8rndjwrj9poIQkjQGCqfD8CNwbllCoU
nLRw7ts0mA2XtD0ilAgUhWsiq9LTEGvzUxD3nQI0fKk4MwShe9eTRhPePFCR8WYGTQQkq8VE643q
0V3OV5UA0pJgu5NmKddwxeob2wmBHltKTrwf6lY7+3SMhhH/T6NebSaavvOYDsEWyKge7jOlce6l
IkK3w3Ho3f/Q+oG+Bo3xxg/aaWogWxABXKiJ7khu0zIxuS1QUvHDlgb8hhS2SOAgJmV5r04KAAHQ
Yw10moDjRJuk7zZijKbKr+VR0T17hg7tjXLXvffaIA2boauVZOtETspNixyT+Aso6gyQLgwTX6E4
GP8ZQ0o0m26WlN7LSwjxhGtTCvjCEWp8icyYk18PfWzfGXGaCV/r5wyOVgna7hbyD+3tDsYCmyG0
/I+SFkqznaI5GP1ppHiFjhbhsq+wi7U/49qJOBL6VWxsVkkK9SE1eIiFRYQhmHAhAfnsCU0mrvDf
rBgZmx7DAHko2wkNm0Xt/5q5B+0L6FmddmTZmNfCoAPtafNUATK2qwTJRT1QwODiz0jZ1eShVRKT
oJmaKpi8AYC2n8Ek+lMG1fRUZkpyq4NPlxfoIFVk6rIW6WlZ/WcHPSkhFV6qhtQRicMSg9ZNa2Xy
G3Hg0HokLgWBaV/bt0qlCWUX6Pb8FkqDfI24QS//gEmm/RkMRVvKNBlATVQ6wgtKxNFMp1QubqEZ
aApofq2LaLgzx8ADDsSNssZEvo+YbZB6pS7zwXpZNh67pqbBLDqTRm8qN87FJIXtsBv43j9n3vVx
r1PjuEjqiE641lNNUmzKnUAjeDtLcCg3xAw8IpnclL07N5Q2dnYsauAXTlSGj3nn0HYCYK+CnCpS
+97MS2CxPELhrcjAFLs9u/wLrHp/u6R/gHLkDGaYJJXNHSTJ4HdaUUv2em0k79BHOwMwwuSUVyea
uMxhFU0WSK2MIkaeoJ+7QfRO/51RdkMAVq2ix0gvWvJh2RGvKCmZGeW2IvsdKqIGDxGkFJcch4I8
6PSielRKsAB4WpAYuoG0sRs3jB73ucXTmzOZc090r4EKGSjaGuBxCCZBTOvZgx7DavDoR5kfhl1b
97xMjbYtg5CON0e33shtWBP415VWeYt3nrZqQslnk4wtBW3DnoFIRnZ+u6BRJz8axXhNPFM05j6k
tz1tIlQJxE4phXTd9Lyl+7QstQubSonq2ujIk9iXY6XcNtAC/9SBPN+asZ217gDEotvr5WzHP+wq
LhTK82FrXc2tmVXPZAjSs+RQFqUJVMmg882EeLcdKuU1K2YqagpxffLbCZNecknEQCgGCpSpXSXA
jP+yGELq0HBxCgPHoFEkA2UbUoIH/hNPT2BLe0ZpOBCXtloFk8ctu4mJs6cJzmsNJ+YCoOqJXANs
LJVtWLGbM6R9HAHsh3awrr4x9DVwu1R0OysdxjtJytBxlYKQz9V2fpZ2yu60+bX03WLeRMfRQPkL
SZu1phKk1boFtJK7EK9IjDKAzN1eBiOoIVhb3dKhcNzZ0MMf9ZgBCj5tXFnT8v9ZV2WZniPDGCgk
H1K7ARcHos5ZfFjqeDrahX4SOqpHjPIsCEG52vSda5hfm6wdDL9I7GlXFGTe6hACw55I9cFuOOd+
l7qinK9+l77SYmA0mWnQUCzcNOD539RKwKXOGUO4Scl7YsBW1PlCKOJ09WNyPpirm7QAA0OcRRle
mO3L6Z1aKwv8+0EMJ0S+YBn+rK70C8SIV+50kuMiDym8wpwLgXVk1CXTpjRL/7S1tRTFYg2FDw4E
wqVMo1wtvxr0YqDDXeCBDftDjy0NcBxkKcuNR2P8CAguzsgZHDuGCCAqpoH8K/rlq4MAPLIp04Yu
PGRA9c4EZELAq4DEbeXxAuycs6sKyNqlZp6Z7PDVsG6CMzaXEwhI0Vldv8mUoIlUFTTAQh4W/dLp
eqJ79gN0hAZyW7S+sIV4cIws/KZYBFfuwPLyyT+Ji9glzEdwN7QZkfeD6kUJOq6ecr1W+wuqUbTU
T3/Ur3cNe4jPGOgVL193JePQTEapxDp3jeFH8mUIspXHtiovTlv5enSwwvw/WyXsgHCw3KxPq8J0
rDmCm6MNSntpLMA3O1cuackPPy3Q1mfOzdd7oSOBoi3TO2kHomN1aI6JqIGTS5zUuuUFaykSe9Qe
f0GtUfanF3Zs+3DUuozQGKq+a0c5MAlBp6mJS6g7AngeTDCVcgXA8sy5OLaDJIsMN6erxETNlSoK
jLG6HmMeoUCo4oLwCMoXLOXYA0cK+bmmgnxGXeeoRca3yxDtUdezVndAIakXeYdzqSJp+B1M1Nac
NlmKl3WU3iE5aZ+RaztqUAcAsshYw7pfFD8+HZLBAj+bRiyxpXMPdD1q5kuULDpI/oNxA8aiu/v+
x1uE4dBm0XWDTt+hwRjsOmELBmdhCaDVrQPEaRRnvtyxw+jIDtgBQjFL//KalbURTvby5ZTeuR8K
FBW8MQwtadNlBDJn7vNalmXxH4yH4TDyamNsdU5Kp8uIe+Ed10qYv8e09kCHpgBX5urKboplpLHU
9s+nN/KIu8R1IHemAEuB8bW63qYpjcooSq63U4lNUUE1ayYqr1qOcmEW2GgSxMbVIir3cdrwkdVi
mMeIsX/oH69f5ACM+tgylooify+/wAxKaTykQXzL4VE+CHHAZQ6wDoMz1/6YXVUhMkF5CuvrXUY/
JkyK5dqrIWBoD+orTeFQyRJno7RLfK80EJYipeNfnF7xkUuCqO3/Wl5tda/GZWQLXFsTdParCs88
IRxS+j2D17ptCB38jMEjHo4IVGXMjKbwBq9nzDSD0wIpzGjjgYb1DQRDt52kfVeYj2Nr8ffrCIfh
tZGdPbyKNXR3C3YpVtJqvBRtZ3mA9QyQ+Hp3xs0c+XYoDGqcl2VSJks6NCUyWZ0HI+fMwPvzpRpY
2WjUkG5jGkn3FRDll1Rxzo2VOOIFnEX0ncFABsOXldUCIUuj5dxzRWKOhi/XQJGgtQS7UIahcPqI
HPliDngPh/EZzLNBFvVwgQmEcypILDBA/8d3WjBMgzDOqb19tbKMUmB4gb3MeCFMP7Qi9zbjOQQD
XiTEA27TIQXLFyX9mUDsiJVFGY9/8J2LgvShlQ6uSl4YDk1pC3xopRQGSJ3ou3LKNpKaBApMLOQl
0BDPOrQyylE/kk4wiRLASH5bo6VT+mUttdEZv/H1FBhIqhqyhgo2Aw3Wy8mHFHYOdHyg1C2gZC+e
R5G9QOkfi8lnq6fs47tnAYO4SNmSeeLAlh+ujFaWHhYG0yjmAbXVOFdrD3TkGcHhrz5pkbjE+SNW
QhDprD6SStgyjAV1VFU20su+TZhCEWa0V5MK5eOFzl1Nr99el0UYR2xooGr4JUFlzDzzPDLCZE2r
yMQiu9pW0zj6p60cWZhlI+Gpy7ylprpOAwY0acM6FWT+jqBXmUXWVU7Jwg8I8CDFhufG/Bw57dgz
l+GRKhNE1uewNNWgT5eROxLoMxf4hrJtiF++7dEZTcJfzjtiyqZprhzgyJMxlDnJTSQsSmYU3ELI
ESq6SbvT2/fV0yLRhn69zoQSB578stxPAV00qIUzMDHaDbRi3hkAlt4yiWbdlaSSr94FEFoVtxQR
Rc3Tho/sI3pDlPoMDY8LIOjQsNOY8PchVLhdJgd39giZq0nS6YyI8deoh+KaDnWPqTq2wiIPrQRm
hHrWIg6qMZMPFDqKMzCChp/E5uKqkjI4donl0Ppq2vzMzh45mAST6B8aDF0hE1/tbB/LsRBMWnFL
Uw9foDcZL3Pn6M02K5Ekcc0U6NT2+3uK70ImkTdFxfcfrpa5mWh7oWLo9lEr3SSGjnh5VQ13p60c
cZBgHJAUVOF0OdyEQytlNSIXYIMzczK72EGdDNpFDsCipZhluXHmJhz7giZia4hNOrKNEt2htU5j
pBZQWJJfe4x3iakD38tiCVn9wEquizqcrg0qgzuNCP7x9EKPHVELNUimldhIn65LN1ZMUTw0DQgG
YKfuFGSlNiUijd5pK8fOCSOsCMx54jSC5MMFIitVaarEp8rN1HIb8BFv2ohSKRBfQXfObL7/vtlL
vo6QLtr5lrH8nk83fkaxpYSFCIMojwzgl3pIC9SkGwy0DDGuM9f86OqoJyyBDv+/zolRwAJ+ihIE
SjEBXAXGC9OOaUpnzPZpbsjNwwzD6FwV8IjRZdIKGRY7qiBzs1qiChy6muHzTIx9owMGVWwCb1+i
n8Ooc//09/syCoXPxhQUUyV0lBU+4uqEjrkThSZtCNfhJuSbuG/l62FEN8yJ22If2LSJlFg09Hbp
e4PPpRXlhpNF8y9HGe/MaTpyZhc3bqNmbSKbsRb4jQawmQx8KkHX1OGG2biA+EL1XMJxfM2fzCw/
49MhSsw26+WAgTbBPI+mW3eLpBbTH3XDyzWnveVsSRcMYhE0CRDGrTIUh6R+shm0k8hnRk8d+9o6
syJkMiAkeI1VZFgiIRdYOkuGN4agKXjVv1otUkBhcnjZN8p45kgf22KK3jL+j1EpXxJL3ZyZEYH+
omsZmkBtDd6QNeXDmVUd8bKETvz9SN5qi4jq4Q6DDdazsSNDQDhPvAZJSM9QqOE7s7TPPZJHF0S2
RYDIQ4xU+aEpRJiBBig8xTVzwf2gBhNIgyY68xQftQKVBDcAR4IPdmgFNlNQqUxCZfJvGNtbxIn0
zifHgvd8+kIe2zmyN84+BXcmoqzOQ02UbUNlxZDUylsJPLpvlb11X8ET/vl/McUoBgdxXQuZnsM1
5c3YtI7ER6rGtrq1gzaim2kD5AVPNCRP/wdjVIvIf2QSFHP1mRCxiQiAiQl7GhzbrmuZZQlG3O/b
LN+eNnXsWxG88CYhvGyjvnO4LlBMutnkVDA4mfk9Ahb2jWn358Z0Hru4CCFzY3mJZG09ibfIenOK
Z85d0YCcdDvQohc4x+E5ojK1rTo4PqeXdexkUOQDpMjYSI7isuxPXktroYrnJi0zVLQKL5khxdUJ
c78YZRWd+Vhf10aaRbxJxcSihmGsd5CBq1kDqnrhUAPrCcR9adeX6NCZe7mO+zMLO2LNZgwV9dh/
E2WctbVOkxggTivdGCTzMswd6TFx4GFQ3ZrvEOYLzoSAX88HKtUKY4B41XG56+J9LJtA9qUSKjv9
9NdqIULkmjo8nP5cR63QGuAaL8rO9uphlaTeHGc0mcC0obuq92F9A4jznJb5kb1bIhMaLNTuifVW
d5jqOZwoG2R90U/9naIECzwCru+lng/mL1UE2X/fXtYyIFGmFaEZKGSvDGpmVsdhRJSOrhjxc67+
iQvrm2OndW7v4muZWkA7hxBo5SxUCYmJYu5JfEoN7dwGxRiqynrhAbuAlibzzb4deeDXDdJWdLUI
+JRlnz9dLtFX8G56B0RfJrora06Ca7kbtOHb3h1Shcy0CUzg3ddBuZ2D7QHskaKH0ZabPM3/zgus
rDaTc6O1vhw/ppCQm1p0jRSVYSSrdwR931rqZOiHipji17yUqk3aRufq8sescGlp4PMsEVUsf/5p
2zJC/4VkC06ozkClxLUWXemxkZ95fRcP8FmKHYFw2sKySqVO45CvGzcgToGVW5ip00ETblrY6OwM
05Bq131XgQtMGgdcHiR8fAwymuL7bTieEyaG0QbHKXJAVj4KqXIgAUsBDzKYTSFt+FsAM95/824t
RoAl0AYnxoDRc7ibCcX10YwwgrxT8AMODDgZKQzOzOtcHM/BZlLmW+aQULQjZgKAcWiljoumbhvz
rYN/XJXSvRnvc9nalorqMrSHMApCGcMnzpz8L6WaxSqkJsrGVDQYGHpoFXQiSsCj+TZ2l05kX+X9
Ri0DLzMTf55fTm/j2hS1adJdku0F2cEIqFWsFqNZMTvOBOPYHMMblFQCrxvy/oeEfPvGzgPgabzZ
/mmjy7f5vKv/jDo2Ma/KfeAlO1wfzecQEWCMRhCdBkAb0lITRTvJg01+DiixvnZrY6trF06KZSNV
BzWU8VlXUQGZde61bPPtJS3FavhuVECJfFcupC5LRq0xVIWCTACMHsrgva0ArmMKS3Dmgh9Z0IGp
1e4ZZhBYs8AUvMcBskQe7BBu+W5gyLaBP2DUOJn8Uqpe1dO6TolA+KP8SInZ2A1Uz+lszdb29LZ9
XQtPFmwLujFLmclYHT8SEpQARpJHZEADF7WsVzlVXv9/NlafBvbEnBgmRMsgriry8SbaAKc894Z8
PdOUIJB9tdkrnJ+68kdjJrVqOCPTVja9+UcZ0YrIIP8umhXWuWFM//pThxdoMcZDtQQX+KbVERjQ
X9Cnni4ZLXMUaohMJYjgVnNVS7m4Ac5bbluz6/YIy6reGCfqBQq82Tc9MO6QZ3lJx2UbLTt59SNy
gXp7HlkvTgzTQCDh6I1mei5m+3JAFiNALOgQqrQW1nPvcyRlkCgOX9NJ5M5GE5pxWRT65Jwp4f4r
5n/aUQA3/G+p3gLmYJSnvTqIiMv0NJokwLcdaEbgfsoVUmvdjdGFBpdYaqFCjQbMRQhPQ8pwEdjE
XXhhIG7i8dvOnabVshf8D9cOgg5JGRGrswqx6sIuhqoaB3cGg3xVjylSSI3Wnqk8HLVCWM/cWXoc
zroyrwVWnBZE866Zw3Fv2Gu/yyTle/7q31poOi1Nh6WPsvYkc8kkCLWI8IoRA0ZqiN9Xmjyf602u
7t8/K6TK4EbAdjB1Z3UaY7tQUeZDgQIWROY2epr9GFFJ2MbQ584EBf9ii8PDQgbGYvhGDHvTzJVv
1HUU9a2JfYuS+rGDP4Qil7abg3SPEvLeKOu3Lh7eOoVBPHrwszC6l5Hm9kRYKdr0Arn7c4WQJQxZ
/SAiPksDM0Zygyc9fFAhbUD8tVHel5Xa0f7myMqml0VDA/VuEAyF2qbxnKsPSM3Fv+cYkesz6KQj
B4nWFd9WpcHN6KaV86tqCtpOx+0pEdq7SPlKV8hyWI+nHfmRT3xgZXUpgnpWO7RLexdkGwLEZln6
QJ4rX0RJ5p82dXxBjkOlkQeKCPBwQ2uYs0GRcWa7OYy2qjNK20pFwur7VnDkDIQ3ZRof63lzDsMb
MhTdOEdlkrxBvG5upF4yH05bWbZlfTgs+g5L948Xao2KA8sRVn0OcTuNlWRXoZ+M3Jic0XhQu6q6
1Pqkfzpt8dhxpGogA+fiWSAXONw9SNuFMuSQFjWKftejYgzvTFmQLiCRG3c5GnUIsZnmnQl9xjtt
+et3A3xPHsf9Z8woTY9Dy9JAF0eqE9RAbF1cJ2lR7iOnOddY+bo+2lMarSLaVDKp3PIrPmVykSx6
U67yyYXw9yCbxnuv24/BbF726MGgANvuLb3+HlAG/4ZNY2mwg+6w6eEe2oTDNJDOF5MraisPf8eI
TvZepWix6SFYW0W+2tEC2jcFWjlnPufXA0RDlVSSo0o6SbR2aBo4TuQ4KaZtEyC1NgbJpqwisWFY
EoSJtj5X0Vg+0uGBXezptFhI7oAhrapBkzIHeqiirtMMCCmoY578ysIw2IIkT6BNWtUeZWNnf/rk
fHUuuC1aj5TgmeekqaucK5qhVc2LWiPySJKXyqXkp3rjbCvUur7tXDAFvgp6KbkPwJPD/USUaLBy
CcUdelYocfOowYUu2kU95PSavtyGBdWi6Ka+oG5541dnRhrhY9sG/A1jRA9EqtHJqlJmrp228mXn
Fsw7JpamAp1oe+WWtQwun82YAg8uZ+Urevo3sZTWz0XWn7H05SD+s0Q+TEAELNVYvfFOAJZ5RjUL
JhtytRsCOaSnMzMy/sBhs1FvqxJ9e3pxX7bwH6DfYGU2SCFq2KtvNU+RjLQSmqST6C7QP8k9mEWF
/10rVEpotdPI5Oh96eWhTtonloD57KSNsRFRDzM0MOczQe76XhGsADOxkL9gwgvilasjDq9LYXYU
8JIuCGQGGKHCaRK3MC4PT+042oOkWmdivy8mKemSpCwAcJCEBAiH25cpljZqDSSRuKkVf0QH3fCc
spXuFBSabh27XXTvpnZzejvX/lkhCZMJMv7dZtzz6tyPWYFiQcFAKf0+2AmI388AbS+DM1aUVXEI
b3FoZnXwW1urnCjBTO8TAbqAeze/Zvf3003k3jX+O8GDi9jfmTvwJfhcW122/NPjM6lFmjUxVqn4
buO94j/m3uz+DdzKld1yq7rRmXWe283lzz8ZhBifZNIynmveMpnDQ7bPK7zqzA34koCtl7Vy+g7D
FDmeWBm8D3bU/V24l/95P59Pn4x1O3v9zdbVciL6zhQZZir/7bnwGbvi/rm8ez9t5czBWMc/2Th0
vZxipN3GbucNm3KnXav+uQ+zHOPP7+Rqy9btcF1ieExE18lVCsSY+wD4ell3l31qdWcC1X9x0ylT
q3ucN0VjofTZuGKD2JVHLcVjJJBn+6b/vntt/Cdkgf6fJ8JYuV4trhU9WT7Vtdh8pN7jX2P3/vxT
O7O0Ix7qs69YN4VsK2nsYrFiGy9dsI8R7q2WqZtFikbGuT7ovyz01D6uXIaG2oeaLZd38j7mrbxj
nNam2UY38UXgZruzn+3cQVz5isSWVAPhrcVDoWVwy4wC39oy/8x7iv3Y/w+auYuUkPvfWcPLOk6t
c+UzhjBHR19gWPupXjbP5Y241D6CO8ph9eRW79Pj/7B3Zr11I9mW/isX9U5fjkGycesCfWbNsiUr
bb8QsixzHiM4/vr+QlJ1pY4S0s23fmigkAVZR4dkcMeOPay9VnWaXjnX3u37G++4MPZmex95kdxl
5pRxzOcHLtcc1iv4UddQ2X1knfqwfOcJj3v0lCoLt9NXMg7uelwz/7N68C/8049yjY+23jGaIlZT
Kmp9IYe3CH0CFjMckABbRyt/3WzR9t4E62D9EQr7I1MV9mu3zwRCMVvaVNstEPk1nCmrO0iBr5Ce
/grP8Mn7b+4p+HhvPY88zCRkwnQ8l7P3YOM4TI2tdQlB2ga1sLW3BbKyOutWp4jNrOY/3r/2X549
tBgZCNBzd4C8Xj8qPDFz4Y1cW23Grbgrdslu3M2bfCdP7MNHpb2/DBv+dLVjy5F5UFamdtuoJW8t
NqazCTkn3HV4Vq4RHvwsr+Hh3nd79zz8YJX/ytnRO3DIW0HLUVF9/aAZhNfZ3DVy1cEib1rMy0J5
5c6PfdVtsuWD7OP4eCIYp7AIzAi8B91I88jXCZXaUVK4y9pwlLODcwl2ZqtL0Wqblw92o77vPxsP
lwK+CXQA/DWQx+PiXxHYYrIHFLgiZtzP6rCqwN46xd88KvRVXFBTZANUounMvV49F4FrdCWhUFLM
915BXumfdkMh1+Zsl1dZU5Zfmbi0rt83zr9YRRDDGrdNyE4tXP/+T9FXDc1CJxs0HxGubLbwu3LS
u6r8DO198YF1PDXuj5aRHM6iH8jFLFKs19dC1adbQt+Y1341VOEa5gz5FUI5eJk6j8rebWENCuLY
0of/ltKxNFbwLZbXRTZHd56qVA39wDAMJ20p7M/gU1q0irq0CVaNif7S++tyHJXSXsWGGRQMGYpn
SOTIugxIllLTaqY1sgg55MCOvUJAovxOFRsKgbEZgtO5sXH+6TBt37/021fisECAy0JsGyzo0eEG
+6oxzgxZrDsV/GiBXnxVkAddwZj5EcbzL65k01EUAsAAWe9x5SWWWqYutBfo8DQbSMKM0qaeM9g+
6f88vv9Ub/cQ9UE7BNxGiRALOHKCsW9OZQ0V1dqHtGaruglRpjb+IB98c0Dz2p5ydysINNTxzWlG
r8TJln5YR0YSrSZUQFdZGTurIp7L07Rf6q1fRMXWNjP3gtpJ8eiVs/WBtzgOTp7uAdSMwGlQS3OP
TGdehjGuWyw5gH9ZbOM6Mm7c3ATRFypYa06gHIZ05W+vrp7VB0FFZ0ejpF9vrWkOE5HlCMSbsH+u
W0Omh1Ca9gdP9hfvMASarCvxoN5AKr6+SjwONFrmbICQBQ1OOIuoLiGA/cFV3q4fBTIexKJ+RRnh
uNuQz07uK2Ad63RsqovCldYmNeCJGWH/3JT9FO3eX7s3SRtLxgMFuj8M8pJhhNeP5aK7UynfR/fW
GgZkigyshSASmutkM0mkoWGO94Yp2yGKPNx3EBs+xDKMg40FtGDZZY0jPqLFeLvSGp8BZEJPYxM2
6N//yS3bsykLNG3hmV/S+DSrjeUkQtvlg2T/rZPjmWEcYaEB/SEl8/oqzA/TM5sDuWYordqYJuw5
BeRABzPwDNAZ3gjb7CSHk8iQLyCv/3yY/lf8WF8/u3353//Fzw81VFEaiHb0439fpA9dLevf6r/0
n/3fj73+o/++ah6rG9U9PqqL++b4k6/+kO9/uf7mXt2/+mFbqVTNn/vHbv7yKPtCPV2EO9Wf/J/+
8j8en77ldm4e//mP+18la5JK1aUP6h8vvzr59c9/4E91p/M//3yFl19f3pf85fUj9CRzMdxXKYn/
83f+6Q8f76X65z8M3/0EQylgTKZwQmxTt4zHx6dfBeYnjRYH1cAgI8AaHXBWdaeSf/7DtT/xT4K+
Aa8UuSMda8q6179ywk+6fUfMRGyNk6Qu/K9bfPW6/v36/oNm9HWdIn3GUz3Fkf8+zcEq6dl9sHMI
S9KHEcdl5qJkEqpszPng+RUd+t5C9BppsNG5tKOpDrehnVnOuizTrtyNSqAWZcuuOwFSbZm7pe3Q
V0+g9g3XLTpg3iahUgrZVx6D5Q4fGgi7r0Yh5jP8s7lx0x6e5gXheWtVGnC/QBLobhZR0C434CY0
tj5cV1oyLrLsbQdca29Ydn3Xybk7nWEDvqQPYG6ZgIPwzEZIZoVGEKOEodmAba3L9gZOtqk6mG3Y
sq3p7N4vmQMXZm7VKDbBhSoQ9oOX4cn/bPpE65Et6aNhWfHDuBjpxcTffIMuPOuRvA/d86QsIijd
fGn2K84siWSnF9vb2hi96zCIi7PBCbMr5rvVBTJtxt6KMsJLkxxlVStCimBkmBJxaZwt/PiQhFP0
ocQu4IovS3TywgayPUjxna9BxzJbhp9zCTsxTytUQbcVMd/Bttt4a4esvAsQ63RcwvJaGQ4ac2Ip
P5tLUV9nfdBdJVHg2rBp5dUpMSpqqQHksPmIIC9NfROhqKC8qHwrNrezL1Dc0x4wW0NR+gd4B3Xe
1+436cXqxpKyCvZBF4XFBucZN6uyD/J91fXO3YRuiyYFDvYlvIATCsZRdOHWebqZHTOHOq1aLjxv
kF98gb7jVojIO3UgDfstDVFt0T744g/XZVhUGzm67d6NzWvIitBmkLXtXFrIoX234Kb72pXOdDXI
jDpwCRW2RHbTKyFn98HJ7p0KYcAQpsxzRN+qz56pXGSu7D/S0RUbqDLzzSz6eVe1cXQDPxayH4ZX
HkazXJu1hX4n8iZfSAHMq96QPtKu7ngSi3qfZ06wLWGYXic9s8QQMJcpZIN1dMjoKex6Uea/w3F8
sBD33dWuCyF1ogrrC0aO1i4kFCdyATa8FCEMgoE3bog2XXQrvM81p90aTouz2oxIb4JWbBAf+baU
KSSyk2/sEvrLUNkG3KVEzyqGY3YFmyMUdUNifIN/Iz5piqT94hVNA6uNF576gWw3mZHMUBpBKUiV
Ibl0hha7wWxH2t6zvW9mgidEHZDMMt0I3SHRI2YD4eOXeVQeUh6QfcZ74ZZzbKHBy+zAToaQvTbw
XiKE1G+yMUEF+ssoULhskIJgyu8G1S1vvPEkaEF3hTBZYt1ZLrawNeEJPxOQHX5WQRIlf6CvDJND
b8FRuoNVG16cQqQz1x/SyzCY7T9CtMPMVZFZhDpd5CTd1rVqw/tGFwpiwLG2mQQpas3xCmPcAjS6
q4mKbmCuc8cblae9B04LnVLnMnfMIfue56pboFoe8sqHyMGT9npuBKJYg7QnPFufxvF3pJHiAvZ6
K+X9gFjHPGHENLcIZFtMYcKeyeMH4+xDFZpViN21paPy+DCrwP3e19WoHnyYi3PxnTUK+wGhKlWf
MtjleNOqinKFdB0MpsYBwtI0xULMXkW3SKuIeW22dHXWtupslFWRF3tOOP7WWXxbl/zv+Hh9dSz/
z47r/WOtjzl5/FX/D57UFmnWewf1/4a4Ln91RD//xcsJDZb7E4Rt9NWoCTBIExBePZ/QBFSf6PIy
zUN4xeCQ4BR+OaB96xPMSHxcQ3xA8nlEvy8HtMev6AHyW03AwwH+tw7oJ2jtv89nfTswKQB+FHSC
XQ0jeB3cBf4wl2Vvuo+JuTTZbwbnIsfcjCNasWqjVGbPd1kRp2qH2DhtRwk7lAfFftFU51bt1a29
axgmhVG7RTEsh9+e0wllzyJPpq+dWVLpQTeiEYtYpRECW8Z6wI24EEwXELk7mzTrpX3FAdH4HUNM
jTF+RVINYuci62OF7ukcpna7WnqQCXt0DdIW9mBol8NuXYyTEUSo2mRawBJAZVQZH0S+R4kiIAfI
LBiJB0YigADax6sDSaZVK7kgjCPHAVXZMvaRFlt1hDz5RRjDQoFcEzyA5W8IjdP5Vue23BoKNB3P
A/4knr7+ybZeIqxXEdXrki+3BNQVMJAe5BAaXHL0wtCgJkOWXfzLgoozv2jcNM5PF7dvZcrIp0jh
OC79NIEDJkc/HIL1bGoY9M3MpkYYZZIzrUi/94zstDAZWUwQT4nR1VuKiVexVWpJlrukE5ExbQXq
NuJyWXKLj5XMknstuBLZ+38PggRUhkWmhsI4IBGrYC+8NsIoyafUyIvq0RyNWdwg5mXUXwiN6uWD
OpYuH/zJ2rkQwS4lE0GNnsU7xrTPRdmGi5iiXxS5KKtsmyKCW20FUW9+zwhk5l6NEtUoGEWFB5YW
aEvsD19yREiz3++/x9dFFf3IDGlpQgf4EJjYOkbvWE48m6g/il+DhOL30msoqGhWQIBSzmksxeJ9
hNfVhvH62XEmzIHpAguo92PCNTutiryhLPVrsmKZuo/2THCbnERNjy1QitCPXRDZ9B/xEx01i/Wz
6gzVBLug0bPQor1+vTDwWjlFgfLXOIrENw/ISfm/C1uxmdfKj6O4uZrCJTLLc5h2KmFuvSHJl7tM
+k3jwHaL54hWJrQK4ecsA7fgrpMB7WKEL+IumA/9CBayO7z/fl6n1twzUBLyBNgiLOCv3vGQqmHF
hl8XvvNQ9G2HaEw7N8aQIxmwRMA7/+61MHwCmid6TU6Ko1Ke0xWyC7NcPkxm2AdQ9fuo5X0hA0kx
ifcv9cYIPAIwUngNydElmiPvYYV5YE+2WT1Us4KkFSGbMM9+D9ZMYFTXJUiMTQRbLXKb71/3iMBT
ryfYLRLRAJYRytfHbisyLHNqOs/4uXjkXKj1+F7aU1II4MI117R5bFkc2Ca5fz8nRTzVm7brurBZ
lwZF9du0XCCI1/JHi/oZV1YW7tCHsOczKnOuDDbv3y1v+miz6HlePfaFV9JJ9bHJeqgcdWXf1T8T
9BfYitCJquVaiqnj/SyzGc/DPpSNFJeGE6XYh6xcl8OgEvOMswxzxKYeeJdl9ltI5of08efmywjz
tFtnv58dsBs1eBePAWXxTcZhCLHFgPALL30olOTtVB0ZsdpUVJx4IwmqnbhoQyYJF7RBGAefo6RR
03emVgghVu20RKyFnWUOTt5cUtFmO9ttUaFYQamSTteNcLPyUYzE/mDoVCSXaww69L5VacWOQycx
4x6tJgtR7rSq3voGayhJ0LYnRl/uFuX4w+3QtWL4IjP+BdBohXgF4XAiat6ZnUwjly6dBDj+OnMa
A6cSBXyHg3ZEliUxDNcVOQuouszmk8JCQStBwceXpUBMbkrUZwUwjcNsbifkJ9ayc7MYbbk45NJG
OoZ8fCGo5moGBThx6YR52qJWlHrDIXKHNqUYCIXHfrTkVJ0lqA71p/3UT9jSFER6L6dDas1naKJp
QQA0KfWZCVW+jRNpAhSsbZijqybPDy8P4GVIZYzIjMPglFEAiwwW1DPRTD2TU6wdZoH+llFuWxkJ
/g9w4IyUomzyrPvXd7RNa3RbJ428NFljcjXFXbisPdagd9KZS0+QKmans1PzTJDI6FV183xk5byg
6fnAiDI5gGq44A3oqZNQX9FBjST7PTeRYFma2W95PFyXNpc6VJxaTl5XGE0Wiaz8Uimv9v0dM3fa
XBovs9lTNFlCrCZG3It35kwUO34zD8Bg6k4LVAXOqeFO6fzQlhN87et6GjKuT6stsKKbAI1TPRHm
90ExnkSiGnKtnF3p2C2zJoffzYJokYfIwkZMF60TDVpfwdAp2cq3B7zAtlucgYepbdhdA8D5Leyj
2xjZAWc4DeXA8AUNh9plK/Qk0fykuZ3xxh3sM9zSzNPzj2MPFUW2ccMEAtc1dXC24AwxHpbioOXt
HpAbd7i9rASnT9wWUctILyWDwN43VNz5YR06s89twSiv17gdSlawp6bCci6Br22uIAR0D5maXNYn
RsUEE9Wh9XDbBBX/beENZwP7mcI3EDouRBnumLLP525etPNIIAa8z5AE01vaDfWXwiFg8SY8SdwI
1yWA2uGW1pbNKiS138j5gLaOzMoLyEtgW9y2nYTofr0Qi2mrdtK0Q0gvDxfLO0Ad7k00Us3bMIHb
e9hoij3tmRJUvZadMI2dl4dx4+zQAYldc4NtFwkqSWazXHvzPGH+gaSX6W7DcizmiqNvrMUllLFD
3pFwqqJF7DfKnPSqtpI0otaU9foN0+SaTWtHbVEOxkkqzSKdV1PXqlqup0JKYzzLI0n18UClmHfT
ukFae/eVtCoepoqyOa5vwrKN3OqSgnA4gScwScaLLY4Yd7NVDsqD7Tpu+joMSf1FMKGCayM8fIic
jMoZKuGoiObiATY/QwtcWy5a7LswQ/YppSKVoNEcn+d1Akr5UiFmrI0HELO2RDXOKHbmiO/xk9lP
EhuKnLTN47MavW2t5mkPfWddLshZL3fIf7FKmzLnfUD9YBoWopNyFDYuN6vanrdUAQ3lLEAzkMLR
OmxN7QVRoQmxXDNtaPDsTGTl+SQpTMvvVBdpv5SbQzl9hlhVR4SJ28e4J3qvgvVTiYF3GFhF9oJF
5R+DGtrOmesT3n47e2fBHGPpQSEXbpyRoZ5Lu1aBrOkOd8lxBA+9zylfRl7DztOMaSyCUn2LOU7C
S2stsdLN+AcUsQ33ajLp1ccrXJTnHhrA3zxSgN5TR6HV1tGKaYz5/EDViWzkJQ/B6+vFGevWqcN9
3uFVw22cZIjpnPTZsnTUQAIn3rQRsl9bBIui9iZqJx6eUidtle0wjz537GfIpAy7mgEvNnaGWgLG
E6S9XsEXsy7TUf9uhnIXw13SSQfOyExpdy8NJLruLAOrdLaO34UdoiJzEZvsT3Qx2bnIqHi+tRoT
y28ubfQSso2EVldRCVysWfwwqrHobsxyKm6ZDQ/Rbe26Nm1PRdUM+U7UQ988NCVnzFkXl4Z7EXGn
zrqumrT9keJz0Sryq7r4BYRs6b6UNSNO98jWF+PVEhrozo1GoeqzxvHoYa2CrAo9aPNdCOb73Th6
wXDZQaYAi54ozdI6dwqO1W0UoG26bnlHyPzWU9CiNphUQ0d3Pp7yQQepSzfOBfyIc4EgSdOhd/qd
LnLv3ohCQcC0zlotJwehlj1TZWxCnj/CTqNYnSgCdHajvxTjsmzCtFjMbhdBj1mfTWyOfiVUfjGa
NL13A5IUzsYjQFtu48xOag4+ofxT2DT6YOW4ykafAYx9jZx4rCQE+shYZWvmLaAcjOHJPtBxgja7
NsflDG5909xboxa+gEvPqpSWi0CgKokcz7hu0AB1v/ay7TLEDht/hlQ2RPRquqXf5aBJJRFm/uKi
X4maKlo7aOt0QnRfF3+IoQ0qlPC7Zh9MXox6nDn4jdiE01Lk+yhV2bRbajeAPz/Ma8dO1j66Ym3w
0yqzoPqV2E09TJtcIEr3GGaeQ3+99xukjG1HesrcQ+neesGmz1HGEHuID3JxCcbayPP9IBrC2uQx
CSpHoZpYB3lv1xvLUzBFbQWIFCO+7GweJrt+ib7NuYiE9QXsGrRZq7FO9YHalKjAel/H2Wsad9NA
xc/8UW2aMTHKPPge0VhkjmyYbpp1rFkxfUIE1TkoqnKshDgSNncb6PCx4wBnO8Dtoj0cnFg6wkyN
ObKiHQikMUYY3pHNGJwtbWwQknoJs+XlhZeUGacMQuCxvexnSvoq2vVereMUIXOdOfiZtXC3M7rb
RbjvWxQEv3kVqM10bzW0HsJ9bChqDU0PyjzbeVIS2Qe5wSrtXeRoxLfRJHaDVHoeG3wZYtz60IiM
MRo5w0vpmWBPKrE4BxgvCkKiyibPNk7KvjR5UOIS2H+1GHGnHWJZ2JzRIxNJhCbjHCoWCB1TfXLC
Mj5xp12coFu97/3Fr5ebwWXivVjXUTjxZWZWw7y4kgzScf8yzLSfzJFE5yP0rELuqIoaaXX3YRfq
eDWMBryNrfpO/BzHtqp3ws786jyu4Q61dqppdCxVNb4OWZJQ6TVSyJcq6zeNghlduBFoS8/YoAVT
gQULSTSxtqHZoQ1+gQ+fdYj0VO6BLEefUi8nGGVt1pHGhK5YiBAmLlShUEhnIRvUk8J6P6MTTG2v
R6IdOSjOFe6gR88X8/nXSiygASinN85CRIrkNN9Yl0qU7ia3qjmga2QU2hRT5oPIWcop8r4VEErn
p8+vkQPTsu5I/3p1G7TRxBM7WWXxjno5+FZ3WWmBj+Qa0h0zCr8DD/ay/JCg7FaOJ3r4e7hdgHLx
VNbS6OJT1/VDmpw0ZqWDClOhC4xCkz3rnDgQLcZSUq+zJvr/ZuerjZvbRCmxHelofqibrvMOzBnI
IbheFDSF6bmIfJP7mRmyYR84TmfyqENOkHlbSFdvkbZsdcELNhY+EA00nu4zC43pb2lraQNzoj5t
7X2LQCFxdvx8uibDgIb7uq9HAtU15KNEgcLpdLyphLbHqMhgmlybrED2O1p0H3TNv+tPE5V0y/VY
BD7HJZLCFEPXSeLr0DBHCVAH8w7Ci0gdPW2PXHm8lwLpa15qJ3F85TmjDUP8Ywggfu8OoCVyn13d
YgvFOp2JCcAjdK623aKyw+qiHK14UHCxysDqT/mC0iGopUfBu2V2EqX6bbV0PILZDKmuwcCznSFR
WZPyxX6YdvdD16cQ7Mm8b0BBkFu6zrk7Wgr6psizsbPStHUSmDUeGZtpTfqFIIxJeEniyXtWs7fM
Z85okz8xaz1Pw36ynTa/HxIm1om6niMfGZsDsQa6pKgd7tMpRNp9+5IRB0sVEhjAmW6SfSG37PBT
TM7SbSGlN6YHZ+jb5do0EP9ZO0mTkI4MSRdL4xCIxulvEbV0emNtjBbrbyDypGN2EegorJssneRD
06kD+bipsY9IRjFvTZUUdOvNFBgLwLRu8CpilNCrlztWXXvcxWrJeRHqZbpK6vwBc0IgJOGLumjR
rrLBJ4tD43uTSui/Tpj+gVZ8QqqCoOb88Lz1qqHQoRUTDyHa8XNbF7Tj1DBIbRh6KJtBqsiZtUn6
ZjBWV6Y7TVXLgqCKlODxDcVCjpavtzjZctxcwNLnErzO6EqjmIe45Wcx+Ys8CeiZF4dA2uQUHGwG
7MAkgWrAdQo4zPmakOk6fFXWVjoStSsbL74en7PGKY9zdikKlhZOioAfXWpJQc4utgyW6izwObEo
okXfdL1M4xyv2WVz2qxUsJDxukOQYegkSSbWPyYVtNjb1Or1rffVxEm4nZI+UmprTJWbX2jFQf1B
WvnLNSJs2mEpXqORrKdcaj0EYaRM0e2qxKnye/SCdIYOe672HCHSg6xhaeXaKt+vGv1FzQhEKyNK
NHQAAx6XDAME/Eaa2uPPKVI6z6S3WiTexnDntghXsu943g8ueVylpEwFs5gHvRjUaXDE2K8rq0hK
VYGphPrpiVF3b55Nowjgsvro6d5eCkgIMa6jG0a0po6KlDZjdctAdeIn0+TaP0Ez6wwEhThrfNf7
K3mEAdVIETiyLJj0fZep5DddKWlashiL3Pk5QVpJItMnJeNda0+5Cdsw6UqLs3ARNU6jr1xPUkQZ
ijYo1o2yybupQujORkjKq33Ps2d+6X1A4apThMr3JGeCL9qRn96//TdLpcFYBLZ67NjSRJGv38rU
RaWKR9+7VykgkWTLAaXTQg5XUqj3L/XG5pj7BzPuadJ6CCOOS8eEUaldEUDdQ9Hj9DOl9SAbEcnz
9RYRUTx+aHLHLRQ4qkAb2cwAUzVlqu7IDrpWOkFMr+AeGXHto5gMoIrYo5zBAWGH+syKQuJ9gomZ
nx8LGK+6K7xd+RFa/3iZ6ZrClkGRljYpqNRjixwrNQ1jGDs/qEmQOs5JQpUqqHydzv+9Vdaobp7W
gTJdM4EdF69zAsPAsTLrR1/Vfn6hmkKn5mlGpnYYEltHje9f8DVEngYNs6WUnWnywiNB0HRkQQps
Dc5k7n50FX0iIEhOpN0cTnHmvUZdWwB0StJ4TsK1n3uA2bfv38ATN+Gfu0WEWoAqTciEwLLz6Mee
xY2Twmr86kebmHNcbellLUwJtVUSZvvnsGXoEh0awzSm/fdLUdzwlC55lUJVnAvj8+KUmadLPJT+
Z3ZxDXMR2cICnTNHgswhkpGbwFFGMCKFkCu8tT96+rBEfg5Fhk0SAcFJVg7eiVhE+T3FIwv11jEl
fKNEtw0I5m11ktJaDpZNnRs6tpLge3AWRmf7ZDEybfVxLpqU2MaXjj7im6ZruC3/uUAvtZp9jrCr
rYOmLFBPEZ9t6WA5ykpEiVemjEfWP4izjsqkPUyDLrJUOWXZ95f/eFtriD8cvwB14UN5a9o9mUVi
mMv8vUZdipg1bpROgcJF6QjgpWT9/iX1vn31wnG1UE3Qo2Falsn+o84QPadZtQi3fg9joWuMfRqK
/AJ0r50bl6Y0uQPgcGFPEjVZkQ4KkZzTd/P+bRw/OYzUKCdB6aeF7mi8H/UKK9FWI+8y+Y4oggEY
u0S64qsNeXl3Dmn632IMQV6E4IxBDcDXjtZQOp5dhNE4TpNGyh9D22TLnZf52iyyDKTqR/zz9tGW
5tsDHzglHMl03hh+OXqwGPnxoqgG+2slFTqvEeVLFe9iyqhkumk2cjqsaHiX/J9PwQa7nCBLuyNZ
8zpmFyjrUoIh5dH9+2Z0CuJQUFQ6UE9jMpTExwk8QOGR6LLWZOgyQKBEzSYcAqHLxHBb8enBsJ7U
BHKPswh4k+4UWUOp/TUJQQ7KzDDwo8Wuqs3Y/YCz5shjswaAUR0oIulAMql/vAYe8D/wdv30tS8z
fTJHNa2KnJGJmsz5fTtyjuxZv1OclwBwITgWgfm/PoTHuqGmarnRbeDWT9cCzyUu86HVoX6Pq8cF
PffeC0A6rEKFXgXG/fJTN/S6QgC2kMX1XPBwuqFRNHg6u5QRFQUjz3pjOZdsVUEHqynzcT87PQkT
Cn8R6XG64NSG3Uvjj26RbiIZRWazd5bARK51N9SlfuGLl3EV46kT7z+XJgaLCqjaGF6i3yQgtpg/
9gccf70BbKwLyy8tNHYktpvR8+DciyKqHIjuWuVICeT9JQ1evz4Y3FHXYBJE0w9zFnrHr6/lCYbA
bKKHYnD8b1lXefbOpj16EHkA/dBUJGoXu1N4hrZVEW0aN6oOJRP+d0ABTUitgr6iacqcRWgAJ18h
ltB+jchf5TVCCUiSJ8FgH9Iw+1zSansYGlc2K9EBQlzTyxFXgxfVZ4mZygtOpESrPycD87Eyc/5Y
6CMPpxFoYSSVCwh1NlQN8ztjMVDHU8WUMBsZdtcup1K+c5G3vkD9etioZmaUOOQOE1m4pyhL0yXI
GkU5r85HWnjKKn6AA/DO5gkRR3h4WtPaOE3n39qcz/dNUlveKupEQgkjlnJvZ1V1O/pOf5c6TgIO
yoQDdWNQt/ue96H8VRhNdyNcKQmLov6QTX22o00wN0iN0VxeT2OYIkDqlsNpUdVbNSJGvQqSLPuj
RySEqnnU5xs1dvXtkvWUxGDFTaj2IU9gCvOzq2bzpz0r+cPyEZBOergM4acsz3JfokCdzukHdDBv
DILwS6PTiFToB70J03tPhnXOAOqvtqrI5zQJx7QrHQs82Pum94RL+PfphOmRT9m2JmCD/QIutiPv
Odllbg/AVX5ZY40pOTZelDlz4JabKSn8L5VdIoYsIwP+gcIL0bkdmrTYD6knNlOBjDFKrUpcdaIL
Tyuj9b9yDEnCB2YA7sqSM91WVdmsbGW5nwF7Vr9LQMjnFVXLz4OtwaQZ6dsK3VyzQSw7vnJg4U9W
hl8Kiho5LSrUkak3deH8K6sRPM/avttZsWfem5Ny1gt51d8KEZ5W5Gn1CdMg/HvDiVxTevNbJLx/
sVem69COqnwrilplbBlTfH1//V870+eLwZsNGI7ZLAYGjqLBCHgs9ZCw+gVbUgk+azJvEWy0oX8o
Ib530WBGv64uP9Oe9T9idjkC4XFxHQYQBmkBHM7o45AA0Lqc3GBefrm9trIkdZK9U2fFYVqm+wri
6+8Iu06b3o5perSdIQ5uNXsfsaM8kTK8MkEmGXRWBxgQ4Jjwjw4UK49K2geJ/yvuaRxQTkOQfmLQ
KtxIuiRqM6CFffBLNSGnbDQl3Z66PNTUrS6GRgwK7ffYuAIF7B5Q3KZwBgD+Rwmy11t3uXGRzpV/
PjuI1jqlc0sNlEF5A+tcQas2IYyuJtoucB9Ea78J/S+EjUO9G9309yyy9NLxm3SfUyk+pHHdXJWe
KtSmjmT/cy6S/iv8tTlS6gEHhJiscefYijkBpiLj27GAPWSdtCYPkExWuAJtTgvAz9qMRghn4o3r
GcF5mszuHxZV7WhF0wEs8vv2pdfueG3hSyPsFU8T0Ef5Tk9JmPfuR7/a1PUuDabz7prUmZl+bivz
0hrJJT644tE4F1YFX69G3YJHQtMFaNzr+ICBlaIrOTofM/h6TimbIXga9bNxRqEy29GIUHh6L+5+
NY5Z3KXxpM7TNDQ/G0Po7N5/+rcWzr1oonjAUYwDvqkcOTa9tnwa80emTE1/FY5h9hMcwUxfqqoe
idr9X4vsoxNRGT/nIUMcaRZD85FO5F8tCTo+BGaOHtwj+3y9JGBxZCkXv3iMSgHfFMPw87VY+qQ4
TwuhduYyhLdtV/W7WSTRtgmj6XuC+kBzQJbTuv1gTf7CJCCjo3qJcQKMO8aELmU/DvWUZ4/MhIqb
Vljyi10YxsandHjGEdNf9kWrThu3Kk+KybEuVOVzJviFmq5TPwmAvFbjcJ4avfMbbHbrrYI2zW/e
v8uj8SZtRSQJOF9N5g6G+hjG2Y2lJ4OYlxRPtIaouNTRj7pbkmHTlrO3ak07pzZV1lGxUh5V3k2W
CI/1ipGfKsYwXNOqLpNNVwv/W4rIiS7a0/yoDJlc5CKVh9ZxpkvRJ/FJ7PkxyuJIzo4rOVs2bMmN
WfaoegZwoJSL1+zhXW12Wa6MC/RNBz4w+sb502ucJ6SaNxnCwbt4JO5aI/Gbn5c06BlkdMohXhVt
gcbIMGZ032lX33kDRQWiSHmj7Kk6ScrCQWDbB+iED6HRtxbUa6+dMK1olgPxnOhF0xFEb72IGbfx
m4uxgfRuVaeNABEd2LV1Aqxo7PamiO0/VFen33rmHX67qZ1SpBuy6KOSpfXm2OLtAJ9ni4OZJqk8
MugBPfsybN3+kap3G3/ldPPkmkoinHnSHC5tMeT0lOQigk3AcPnvZDH9fLVEdjPuHb+Wd15YxOem
P+Zf7c7t6ZBwCuy6rCvYDHHmr92Wdu+zZ/r/cxa3709EArJ8dyCSOYuf9+XRoIX+k5dBi8D9BKIb
t0V5AhEbyif/GrQwguATNWXoo6lgC4v/YggvkxaO9wnCfU5pSveuoN1E3v6vUUjzE6RhFEU8CD89
DWL+O6OQr2NlcKTUS4FeUw6GblwPEr92rpnV2K50XOMAz7ibUTycl0MPpv4Dv/m6fvJ8GSI0hDF1
jf5NeXaxZDcPy2Ac5OJaNIXLefN/2Duz5biNbF2/yn4BODAPlweomcXiKEr0DYISLQyJxIzE8PT7
A+3uFulu63jfnTg7uqPDLYtEFZDIXOtf/2ANun8jRxh2PzlD32/Rb9cCpVkTtaGTr/5+778SzyLv
AmXFh9moghvdbdU1xHvrZC9UpLUrf3poQ0PkV/6rUFgvCdzNS00hhj4Vlfn7SzLgcRrDa7FIgv2S
kHxd9WfsphJs/nEHcyKfs/MJJrpl7vQhUdBTCowh9m5F8OCecnmIHKUQsA1Tme3rnJEpBDw6uzlo
9a/llLXnBlbYvomTYD8ubbbnJDThpk3laW4NeVcIJmGF1vafjN4tT4Fq4VXFMrvEc59d7ASgc0MI
cAp7VZfHLOnmLYRSeUfswgJ7hIlqSsP0RMIIaRVzth29ooyGutAPi4mkxKbP8qM0t4Y7sxvk98Va
qhvmd/knU8+wj9PjYucQmh4ZmVSMnMvxoFcxXOmFsbRPRGnYwtbbGumEtq23uivP6KsL/KuRLlhY
L3qRaIfCHZsNYRPjoUECkIR07LEb4dJUfet8Kc/IPqGfVUs6hHoz+knY+vaO2Vz7nAl8WwUdV+sx
cvHmETj0OQCmJ8AxLet859EmlNEYs84jPa10ujFLll9Rw9TPCHr8z3kgzPsg0YM0GhGSv+Z+VyOA
DVqPnF9zRkGk5dm0a8EZkpDBUPpVpIXvRFlpFzd6ofw6It6wOnvDOFzNnB9PNAZFRL4zoYpmwdrL
YUWiZM2dm8wy7tMp06N4yuf7tAncbccY/1l6FZyySe93vkK6SWSOK19bKdN9Wqbf5javNwkRt1cJ
ekTSOBaYL9uOm5OWcXHdoJD6jHhEu7PKbDnrC+xm1JmGoDhTOnad0L50An8wc8CG+RiTrXRQYwnf
YObA1fNkeEXd0X8VxpwX2yVZ0K1q2GucuAUdSLf7renJUAPevpQIdMLJK151a8IdW9gwYfoJgDr5
FHRaxiKti71W+/ChCWqIumksowpYOQrizIU+0l/lGkqlcOqTGSaln7/g7gqRVfN+hchgbdLKnbcT
E7D7eCzMs5t2t840jgbcPM9mafP2TPANri3Er0ip1W+TREvqkIF7Lcxy+dpPFeIur3a+1pMQN1lQ
mhux9P194/TwTXv/vmmCbDs4yxdtaK2LuaTm1pxXf2FvWbZj4I4PGMUOUWIEajdL+64c5WfPiitQ
IOFDpwj7RDEZJ9lVmGGM13m1ccEo8wJuYm3m4dLlaiMSKZytaw6ziMiCcZezD211OgIDQXiM0qTR
9TDWtIQpPapgSp3JHDpMCxatajbDzJjg0W6xd++L0MgnX42P3sxwPjA6VJrOnLYi0mI0QKHT6C7u
HH5Z7ke1ULFNmp34O28WpnOU/khERVYAbe06uACNHSYQaHaJGJfkXgmHv2nVmUoubtMOaVjJthxv
E1eD5xzWbtOlV0GsqSojxnt0ns0aLnAe6iUWJVtmHYH5lA+j5uyaiT3y1QPSYgLUE7x5Eiiah/YB
fLeUzZ6cavGsObV4CJSEA6avvVMlceVVUHefvHjWWoitZjyHsDGskzMpZLIjdiRD6MCE2Du9ZZ1G
M27OxjQ5B1NqtCSTmLN5I5fAeITol+Rh16x/7MUuGuh5GL+5Zhn7KN5gRNjCso4Vct8UJIsQYzEU
9rHudNzWwLe2vRyWEopKTL3HyKe6amy7ayIPltDOcDvYKASebJ066HGbx7KH5NtU8gRol6eWf2p6
rXxYOh3hPFOlod4oNcq7ybLr3zCh9c98kCzZCdOGWDkHctkMblIwQoPFfPT1IrgpnMx9QQnG57MK
Zexg08o7SKwgF7hi8dmYp/LvHK2X302/LZ4snZ6iELmLIeoiq4dEpuAQHWWEweYBUYf39g/v7/+t
An9SBaKKW0M7/7MvxueXLs3QD1Tlj64Yf/zYPzS3hvsLkjPqNodsJiYZFHV/uGIwJf9lzQNiuro6
Ef/DECOgCjQRBgJnMq/ELOOfVaDt/EJqFl4YGGiAABl8ur9hiPG+fkHMS11GJ0JxynQLF68PVeBK
JIfsN7h3UnGQRGUGDwf5V++GCGe6X3+4Mbe/l0U/akXXX/avYuntYsClwepETlHMuPx9sZQ40+pf
0dt3qTbXz6VdmY9zr4InkfUtJGlTr58T3bNfAoVO5X9waYZcug9ksWY9vr80ak5j6ivA1CWYuHSA
zuyN1D1tvcE1Hi1/MsywgxdhRV2MM8bfqkzXb+6BitLwYZLGg/t4edOCyh3gDHBX0J9l1DaKllfv
h6U+ZdV6uUn6/k9yLMy19nx/u7koSwWnHKAA7yNIWtZlPCR1YN45Zmk+lqBOR1O6S7MDhwqe1qkC
SVvWOkYwhpZ81n7oX92aCXqh4RUTNQzr9jVeHtOh09ok3i7LYr+AjbI5xg4U0itVx9hQZUulQRKt
DXADTIYtK/rrR/dxULneO7yh4HfgdERT9AFq9yHMDpOXmncGfNGnt817Kjh1dz5lziMUr5UJ7nSv
f33VD7SStyeGS03gAqZw4eDDgnE5TfLJaY07Cg3jsdQW6hu4cN/1fGruMGOf7h27Ni40ckx+5nTI
9n99/T+/mOsgGACCEATWzcd3RQVBKZAKGXeu5k738KHr5zkYpttENcZPps4fcLa31YntDm8WPSeT
9o+tYDx7qCj0wbizs2C612oYBDskaWBEsWV1r5Ow7Relu+vbqUsZ1d7Iy6Ll3nSbi/RnGvd/98Vh
0LBb4syPuPjDJmHaWoU0Jdbvhr7hJbG9uKjOZi+pPdEEBv+DlwSAc30v+Q8jhbVN/sGyCmmhnmmW
Mu/aDnJgidZziWxIlVeDpzPfbnP7aKmOoqDJWOVBsRgXqYIpiebc0JAm5kt1pblquk8aZ0q2AmTu
3AsVbOnHpts0Vc3Ib815yxwf8iDRZfpQ7P56rXykp62LlUEo7gtY/9H6fpSRY4gQD/4cGHdxnOvN
bvHa9vC2bqZe1s8tKu6o8Ef2PVjdZwpDxC/ZUmRRNwfNAW2gQE9D3HaxX8alaDdGrHevfqv/zJ3w
fX/+ts48cgTwLCLEjRTDD28ywtlBubFt3DkL1l3h22024Lw8G3psPDbQt3+ystcT9N0WiIiZVc2Z
q9Oi/1k2C+3NzHUxd3djbVVXTi+dF9j06/9YeRIONDK3reV2LilYMVxdJm1pGY5w8x+wPF4niMiS
Xy30FrdYsmR7nUrsObMo6ux1Tbzdoo5Tw8VIJQ3OEMurq9lgUKdpmX00vVWdBWXoJ1PO32cBP+7s
HNbAP9BFmEFhS/g2GP9h0S6+CLwmm5O7ip+KgnpeENh5Wn7TYE/bH0qVqjHKPZX3G9PRCjfKgB7T
HUHdNO0Fv1uP5qkO0A2YaqvL3tupBRLtIXW7wYhKI5lXPq8TLxvdWgIa33TUPtUarIwNPAWkViNM
LydiPJ92G91EoBPm3ThsOQIYCgv8qUPbr8u7oezTK7+T+dmUfnUBUvWaDWIt3KWwk9a+GLMnboxq
Lr7pAr+8gjogRRG1LMjgJpW+zvj0uaceie4m6zm/TzABpBUyjqlvyXqrJJZ+gQsPqKLVcQDZ4c97
nlY/DWWRjxuinLyHIIAxFjZ5IsjpNldXf8kUBR2DG8xt5Pam/xW+XOtHJewhyMkIus2wGQa7PZoE
X2rHmGnz2UwG7HlqFZ9gCgUP86iMIfLWTFYqdUaFYY7Vp4MpmCnSSMJNrW+9RBZtNAV2Gm8gQQZP
STpw7ArWiDdDIkUVNgf47aRjsqU0gGRm9OQ1gho5L11gUyaUPrsNJSAbsUKret9lMz82e0h44BMg
p/AhftjhhOeQd/bpFwZOZiM1ACWWctA9YmwSPZ+vXatqzijQfGOXzIjXkO9lk3+0IRtdlAh6SIro
ZcLETPHezvJ2E1hy1QHZ7a4NsrBqqvoZidXyxej87GQqf9pAcTG/zsRZRs6a7c4QIN6Zi1X9KoMO
5b4FjNG4dfrKQpl+S4YY48UlTXDrg9GN2iTusTdKamcjDU9FLCypW6BnhGL7IYR5QlWq/tWmvYV0
lCX1o+b4mbhSSByFTdRZEchHT8WVHrAAirnyNtLDW1uEqMnIohMhxB90mIjyzNFEwibsTMNol1HG
7MqNL4yg/qKlyrX4uCLH5nduZunvNH0tfhYMoyoBqgGRAUKxnkA1ZLfX7JfGh0qxZU5Sk/ebxMWn
CYdBFc5xz6Eww7WJlBewr4BVZfsMCWCHQYCxMjzKht+BCKt+DtqOJ+uS5lKAuaLT0PUWZSKStzos
k45HLxRbdmYnd4PnL320zK79EjsjXvKZ7iE6LXx2Izk6LxMhlU+oFrrXbkntozu4bDyk0pw9m1Q4
2aYNbsq8oT52dmgOoO07fDg6DhpRXC6eYMj6GzHL6kqUwnxsdGf9S1URnPtesT+zncUYsNuBTDaG
0fMniNX4Tiqj8DF1nT9YPMTDO3wX7ZeV1shQqbD4G21q5JehbNhiVhj6nDQyOAfole/xLuBQzzR2
1Lc9khrOP8cOhygT3vYQQ718bYL1VgYteHHXDfzj26eVJMvlIVLs6bai7DRRrmbzbfNWi4jCtdub
UgqYiYkyLsPCE1E2leFsjsajwrpqi0PkfD9ktBsWlKfHPDY5nvupHjfzWj3OJvfekDNfileSK4lU
da/ogaf7fP0n1c44RCc50IEulPMC/Q2zwLU8qgtO2yZImudcSKpf+Mfz/VuhgF1NOZ+Ah9wXc6K+
z7uCR9vwYSbTz19tq/C4FzB8jxXoxUVPeaXdKtYvHdL36swy4tmZ66ctq4aDp6vaQxfzifRcpwgn
Qi7YOoaon+Oh4DQH9kHSH0N2e3ExOYxRHbmQrpqu5ZMrfgaNXjXO0xnlfynRVlDgDGupIpa8f/29
+bHW0mfOg1xuCme2i8jWRJMD3rmDfT1i2YZFoGO/pB4mIXuOHT5gbU75EpImOubbWhrx10LDGSIs
314hI3aQMypU15RBnDz9ph3vfHuEehR0PKM6BiDp+b9Bsopl4M6zt1VrqyJS0CJjNigMiCc6ujzp
C2l/3pGvU11ZayIY6o55DrW04NOqAex8HDlx+3V5OuRmXPQEBV4o7NW/KVeUqzYyp+G6HhMtPcg0
pgc0XEDUcEihxm3xWuXDxA4LuLcF96w3/OBpUpn3mAu/wf630bM9LGXWSJEWzksqR+7pVEu+/9sm
IAoLsznicf2oEFlwdmfHOjYBb1jtrpeXY+9H+frWM80HgTaq6gqGenug3G8OTWzxVDMTZl/BQc59
GHlCQZnFT3DOptsJKfVL6yPQFSTuyK2ZLZq7SRze+LZlfgjTjJVoMwztrvBkW9cGNfrWaAs2Hztp
ku42mGJzPPrV+oDyxmZrIkO3OcjWCJ6yfpmCsKcd7baLC/0rNP2BGshE8fIw67nzYuU5cJsGJh8F
OW2IPfnG42ghYIQANRuKCJ0cU6o5C+pnF4pwEzXGCBdo/YacRNTIncsOhFY72781vMuo1c/Qs3lF
E1rUjK0b6I+W9nFo+ENmyzyWfq3SFqQsKIjX1fl2bM4Lo4BNDXOOIW7Kd2fcHJxL09fCfDDlph0G
Opn1rrW1mgKs/Yxi2bTrx8FymEEULMiXegBaxIggCc6FKHmtlhkrac9arN3QFYYfOl3CdoTjdxaZ
ts/umHatY4UpS35ggcfTPX4DrrUdldcc5swp5NYJhsK5n9qxbKNyxGIFwrfuvNjTurPwt4MnyEq0
rcVgH0VTadUWG6qxOEnl8tPFAEH9AS7IyBKJBTd6WQ+XjFkFe99k5tq+IjMO8nmtCP/aLnZPv5JK
1sTbDfh9L1obd5Wb7AvrxtomHifO29qNEWQDN/c17h5eNn9tOYbu3tanbQ7xPgcI2KsSMfY1/hks
EdSTLChHqBNkXli/vy8IOUr/e43fhYpkq9oDPsQ4jsy185IQf/34tipcmBJLKMzYuLg2oy2jKY0L
YmVugmBWUEVuCTYLB6FkJ5oXwsW8xgSEQFuaLWG2fiFtlKy+rHWKqLVH/t1MIdRu6D2NCxaM7YEl
Zzw6GL2MG6NA2hV5UJPuTUTc1g5rg+l2yCt2eyszbjAIXe7o1FnUOnY/QwRnESXougPaohcSbpLH
ze5j/D9B1HPukuWNvDbrAQS7JbHmMapVz6ZQJa2Kd43mB2xXw/pp86HnNbOamesm9TzdYwHUrnYm
0KUDPK6fEueNrDkzREIxavfaJrdR9cFe0OrlQRl+Nh36QZXpjdHlenUs2UYvrQ6Zn6YR821O/orV
rpNK3T72zkARkmiCueIIy6qsp/X7esF4aw+m9zD4k7zBovpbqsVEtgV5d3BwyAi9lndnFEn+PbG6
KvTMJg4tl5Y6UmsogLXOpPKs5kQiQHmJeiBPspvy2X0S+cx9zmD1hpUzLtNeg1a30/G0UWHCwDNM
1cRssSZSFKcAw4g4NeWRzn46lEZdzhEunuV1XFnV92AqqBdcc2IzpMiMw7Yze387TV2vn5p18z/l
cQIQCZuRmmqwKzoY/MiPSPVBYUCKiNkp4lF7QODP42llzf82gcFNspxlugUBhKBqjWw47br5N4oa
By7KdN/g1XQvkp4Kb2qQxzYg/W+NsihYBSOuPetVV0KZ3vLx4sUDbDIr6gM7Hvmk09thEqfs2wuu
FOK3ihqT0yWog22+nuFkx8dPsR+zgt4aw0RPyhoOb45bRduzp1UIHOMr8LT24KVVcM6CxD5CSjEu
hOgG+EL03au5zMQHMeE60oPxXPGU4vxs18HwgCM8zE03Mx8VV47e9k1sutgcEclZ27kpeSeKtd6s
48A/y9bP5Cauga/GyYbwSwITLr3se23DK9QXLJ4s1sRJq5ydm6w787JUnED0dunBdNLsN5tEx+4K
Yw7euF7TicwTTXDWfq8wGqoHjZNZCvwNjp4HV+VIwzb1h47+JvSHod1jVjjAYDfJDPK73nnRBcQs
LCCB7BxskiJwHm6Jl2scG3Fs0klIl4PFVbP7mIJYb5bGs461M/E+LMm6HbyVzI4uv0PawU8YOarO
SEt6/tade5PZ15A+pi2U/ill8pbac/apHhKxgQEUsDvT7Sw7DsSBWZGLMBhzgFq7haNZTRHldOlv
rdaaDmbiaN9WfdxrHgzLbwQtqu9MkDrK7bFI0BrO5pXBCOkMRa3aF4ArX1BZuO2GELkiDUmXzZtt
U03NybGm7IIBE8LT3M0+y7pPHrAnUFM0yIJZVOfo+9l35ktg1fGnFFeCb1Uz85ucEmY5lXIZJLcL
Bgqob/VkNCKv15nDtYFyn99QpP+d8Pw+4flWgTasPupslu9GNSu0+p/HO5fVofy3tvyv65c2eylf
/uvYFS/la/fjsGf9Db9PeiD7/ELG3orYroOGN2LPH+aqNnQgOPGrkhSDI0KZ/znsMTFGX5FOTEp0
cjsYBf1z2GPYvyDYhM6ymjKu08K/Za76HknHXR3XUOg+PhwZ2nOmSx+wTo3kV3wSpluhtdaGg/BX
TzR2lJdMTmHMU0i0nfwJev+eZrReE/Qe8ZQPeO9AlPkA59ad75UWxqO3ixrQnujlskkbKX8iBXmP
1r9dBdQNZh2yRw6Oj4GUoLjFKE1D3bZGWp7TXB6WNJ82Ttt7xxEjs22BUm7TtPEjUVjJT6B640/3
1URxgFQNhfA65PuYWFz5Cu/YZW5vQS3Uwcb4ajfWjrPTUUtEbueIk2Sr2cTAb8yZlYlUR1QhVkTF
QRgtc3y3nZEUw7cxeiO5SlSdfLVclf7kJpl/ukvQDiGsE4ht8ywg975//jooQe4adnmbW2W6c8t8
nVgn2n4spQPfZ1EkTC0dkUtWc8nISd1gwftspPCxpb289oQlfCNP3Lrketuc+Kj9rvVpGVKq/gOy
2mHXj5a1rxM/34HJ1gdbH25Hdx6/GFbnEyUXzBTQhopEr5e/uvn08MOL+W/Gix9oy6wCljbPgFIc
9AGd1Qd8uaR7nxXuKrecLfaJinPCN8jJzoQEd+AJhR6B6o0XO5bjNsXGA5/uYtr89Yd4P+N8+wy4
pyJ0QZIMSdhfn8EP0CwOvfgkYSVyixzYvCoK53OemOXWGl1oyt5NsCRGRPBG+rM1uH63f0HCXJfJ
MrsHA2OeIDXuh2fb6/jSuaVMbkdvTqPFNz5DtJ+gbjnaJoYWd8j69MGjGwe5Et1Ga5UW/vU3N9dX
+f1HCNj72GNIhYXB/Cbh/eGro3yoytwtgxvot0CCiWZvmmbx7pMyG7d+7BW08w9Q0m46E9uXuVzC
LmvjnTGYaGQzyglhNSkcqGK+E61/SDO5R0tebuiVv/SFGfU2FfMS/GRG8KcNah2B4weKXp9nhsfm
+wcmervGuNkMbtos8B5mZ1RbnJV+Gov6fhjL8+G3w4Bct3CmmESOv7+MOVVVUgHo3WS5PGLSqO3h
aNknX3bhIJx8Z/Tt9IJXy9ds8DbF4oIwDv7PgsA/jITfPgWXZqjI80H3+HHSp4k2LVW1mDelBcwU
D/G1ZxXxF9UH/m0f13YLti4M0PrcRuSnq6+O07jpZqg9n4XTiOrZca7TDrOhCE+vRNuYsfIuzih/
1cnYMQ8wudejxG5/XWBY/fbXC+zP++wqBEaZYBInwBv+UfGSYP7htCLQb8Cgzq2WJWuu1Uj1bdsQ
v4wZKpUagvw6b7rq2ssYHYbTpOKjp2DT7rBqMIl1S41fndHtrn0qT4xNrTm5LmP9Z6nC/+az0mOR
XAzdGzEH9k8fnncwCfJBVX9j5bIB9nT6/djEHomIwthB/tLacGjSOx+J2afGkN8IT3cQ6ijEdRHu
JR2YNQRGAGyvfIQcx231gsJdndVKIuTfbuzfqvz+72zy/19LtVnlUbzQ/7m8O1bjy4+l3B8/8Adv
J9B/MTAcYD6M8oPZ4h+cncD9xYX4+qaNWckJP9RytvWLw6vOMkWysr7svOd/0Ldt/RfMMYjWQkb+
RwX4N4g7tvX+NHdwgseew4KJAUsIJaJlvV9hswSlL73MP+k4oV5peVdvRmGK+wml6ass1XIc4972
Iq9YjSjxyhMXC+3+M5bV6FhZiuRNo2VJgLNmdWtbffwkFjO2r5psmr6lfZYn4NJWE0dxOVhahJtv
shtIA9nGU+E9zU4/3g1tbQH3z3ijn9LcL16Vmp2zagb/iQzeHE9GJmsy7CE/zRuKTyAWazymgZ0d
laOKbZ5aDRZ++AxmYSkt9xUiffEb9egxKYrlkgeT+owtt30vYm2AOQde/L23FnmDTvtagJaBzZRZ
/kxIQPNix4n6PDFriMy5S79rWF8B5iQOWup28iCAq0CStm11t7mTTNc0/8YYMmaYvxM8r91xeI0K
STOjL6WZiJvs2nPDBF+qDN87ixlgmgvsAvMFVRoerOnLUicl7OW4wyA8TklyAT2PLF/6+26lNoRo
y4uHmQLqBuXr0amGKjlk9I/7ZAn8E1wEtderqcZ6Qkr3gakDY6MFX1QvnOeU7rYCqcLKWDCQ3cCW
Cl7n1bQ6mv3W00khUsOVG7R9ZMaiOQ2xyLd5Z7hLaFaVGxXwMq9awkEwup1d7OOC2r8wEQmyHVv2
cK882Rzo9KuDYOz1FbCIzJkgk0UV2YtbPzTF2J/IldSg8E7cnKBA+6fVZUE4Ar5loU/I4U3GfAG6
rOOpL8WgY6s42L1/ZeARm4bpMk9TGOPRdeJYjLH4kgwIiq5kUAOVNMqmrJlBoOoGq6UprbAg7fpT
nzOqQok9Jbd+X3/v+C3DQe+XJttoPgDSmJAwG1rQFPDmsJf+W9larnaIY794iocpPyqrbLZLMOfA
BiW5ZzXiSSSxiKurunR2gWa1KLGshuzNKmDmOGUG5pd9l+RPjQ6iq+4WDRtYBLRotfu9R3zL/Th7
6a00g9koXnm65ojhu2xxQgwnu0y1DtY1Bn/ZRXc9GV+SrgmYa1ZmaNi9eh45bY4+A6tP1MVPTbzm
2BTLg41T83bESRvLecNQ5SEGK9tpVSxD6nI3Ung6nWbmELtOCsnrbbXRXLU46CER8kqjDTl0qi0+
GCsDdfVKTAWzEK83t0g8UWElFiMcYVyZGD1eV7RpUEPtexIOD8WoO+cFNXw06y1RMDjaHdyp4b4P
E8OMUNlzvCn9lhXI4FK/aOsUfrMioZGFSHSX5Ut/wpwaY+l89o7WFIznwVqyzdhIgahhGJBCy6W5
crtmOJn5IO9no7TLMKtcZ++SWnevBd3dkvJiCvzZmL18MjS2gcIX0E4qe5O7OBhUWd49aoNZXEjW
8KKubJjgTo7x0BJLCMYmS/g4+LiFmB4D3ggEaPmY+JECYaUOELeWXT4Fdlvg/8yLrVUWNsnJveuW
hEdURh7F9LxRjhMAlPuu8A/t4kIoEOjTtbwaHzHNoANSc3D0KnvZmoWr9j6MiXu3HroN25PYgvM6
RwouuXWdABFqYnfDNc2HvsUrfDpjUbt8tjBw+OJJJ9+koi2YFqXpyQMxfkRjPlzVo1sAYyUdewoO
EOyVmRNr33QGrUwbRLLc6IK3FwJqTgfN3iiS2j9UGG0cYMPl59FAarxNumRaTVHBtUtin0ZyraIk
Ew0Iqsr2Xiv9K9GaL1AXUJolGUZ1sVxwZWv6rexwneY1LNO7sUhxc11I445gKHO3TUyMW8iKQfAt
g23CPbdU1vAQiPRjelaeMyftbnJMWl6VTvaewrN9L3tT3+qwPwC5aQmZEMovTeX7DFsBx6OEx/8l
952d6QzaxRFTeYPJJHla2OA+0lAV37vZ7p/J7bIfvGYq75omTbaz0ei7oraHa7X0/pF8p06EhdDE
llCLgk03zYaHzLaqk5921ovVsaQtqxnPk9mU1z5Q3WHSHOOmoxmPpr4ZeKvG+SExpOuHUjOyS6+C
/qzjmXnunCI+6KmTR9ggiw1OrGyZRXIDkT0/AJhmt5pgNB8KRX0OSptsrLw30QNgXH3SizrdSZHL
S2YW4HnlQvIYXqndr/ObrHDRVHY2sQM7dDDau3Axpq+yH0S0WPXyaCnLjOo4J6uFgS4xW17TfWqS
0TwvaTyeMb1dhZGuTtIYqpt7xx2MBzNRJrpcRCLz2PQIK9AKfK6buru1lpWB1lXoktiYmgMn+vSS
iqZ4tFLbo+/ArXI7jpaIaI4W+EJDfwIxueuHuctvktYy+v6L3rhIZND3jobQv8xaUpSHavLa7DNI
Q1z2UV+5AyeRQM9xs1SpMsPSGuQWO5mGkDQmA9tan5ZXv1fuNhZzGbVtxhac0kKrsG1HBNzpPOxH
XQJTT80+E/BhWKTxkUdZbAbYHndWPfcAot5pSLR60xBt8ztK9bcq4P8vs6QCh0b1P5fH/6cV+J2/
dO9K5Lef+aNC9gNKYcddSU82Tk0AAP+qkomCNMBCXChqQALIyf+JeFruWiVzgq2lK9E2a239D5Gj
9YuOXnJNk0Y0uCZI/i16u/8elHAwbeK/mMN4hgHvHjL9+yoZc2zTrk2GrU7h+xE5Q3hYl73aL3E6
nQpImwdkN5iiVrD+Xhn9e2cHJiRbnWGM91U16Ehza+2l8Ar9WqAHxI01th7dPM94q2q33CSd7V0o
xrp7ImazR0yBi71g2z3KxDV+rSA4kB3l5SeUoAALXfMVfU/ObuS3GdMMzHFxYiSaVa+ZgWZx4mKn
NgnzASczcQrKoryKadH3A2U2LpjldeWYxAIUsdxouUxPhurGY5lJhpeSYQw5a4l3kg0KvpCAu5uq
9ot9XfjBee4SBY+DRPA7bGKDC3b++rUxZ/r1bM2agitiNTs05YA0lZl8MYIsIJ9Q3BqTO1zHDN8W
fcbhycVxmwFxoCHFq63vWCKk4Shn5HrUMCbzuLa/pU6yIcYypcQ+Y6I9KLJh7xR6Td4OF2HAQrxF
Bn+kHCrxqQGTbMKpsPN9LaecAOCewHl7lFANZ4PiyBw+V34W3/RDOt71VbZ8wzV4/rLmM94lgrwd
a87bi2vl053jcnOwe8p2Tczhqk9u81XCHt8Q8eDtalUoCjrB10goTW1RFgdVjrD9oIi8aoG1DptJ
nAjqK7NMjvbq+jtkuKILvSLA0YmvpajlUfO1YwHZbsPsE+mdapt90yjnexLkVdjlfXbVu/a4h9cd
w7dP5S3uh4tJ5ZmLE3Z5sba1MMu5qokCeErgSjx7jSu3eebWp7hGglarsXkMYju7XjDRuUbFRaoA
aEr2mXauO+eDXjzYlV3vJThoEI74lR8cOjIoS4Vl3S2zl10nib0AN3pFQc3uY0cDJwbDo56Y0Kyz
1NnF3PQ2gBlwwhzGjaN8sYtva/V3iV23OMzTYF252AoSe+lmzwBR2ZemZiJbwtm7k7jYHya4FRdd
U9aVOTrVoaW3uelhvD3miwUrT3bFUWoDNXjMDh+Ujn8xm9pEeWG4101ii2NmFPUhh08lQym6Au+Q
1Lkp6vHKTEeb5QgbTNP7LU4D/QvGjnQX8ySMrVnH3ktjjb85DUPnZK5hTFJn0anG9g7XJX8ze6X5
ZNni2zzSAEZaYpvPnl8+VsoiJqGr5/2il/pdlVIJhhN1zMnRcOcMmdvol1T9N3fn0Vs5kGbZX8QG
vVkOzXPSk02ZzA2RSkPvgxFk/Po+r91UD9ADdO9mFlUoFFKplB4Z5rv3nmt5VnJraf+55HP9FBTs
l7HrOByB8rA89pIv4p7WvoUVJy3p4LhCqO/u6oIPkfF3hQ+v9VOI791r4CziizmBnGPRWN+IEJ0L
W/mXQU1HQKngltmXOdy1dfMMda998fL2xLxcXPxc92e36YZ0GdcmXlksvwvubhw2u/ywV86UApfg
ekUF+gs6pPtHb9OQOA2QFF3uzQ123HxCzt/eAqBBz6PdYbkQIxe3mTEYW6g1PhnzdlCtP91NxFvr
JIoOHtevY74o88r8vj1O7bPMc/lp3Fh/je8QhjALB1E/NBfq7kz50Jty/uWInX8JzR3K3ILjgMcm
ky1hjQyXWPgpAnos6LrHbx4zmx7AOe/Fo16G5mhsQhN13r0gmeXmRxw1FTbUfM/WXoNq0HTHh2kU
ybdC72TUW8R20njFxDIH44Yuyk7fUa0wXXdGeJllGZ+1zeiYmkztZFUbcefxKQeJKPFKWqP6IMRp
nltzMTPKf6bYrpvhq/VLaP9DGT17XeifOSFulJrihn6uhNGkQdAnYJWXnz5eqmPNGP7JXPyOKrbO
MR9kOJhJyGEaSH1Iazrwajwf7BoP2i3LD4LK1X2n5Q9Aif6JHVFjJF3kw1K4GDdgW9wvDMwTQdXo
PWaH+UnU+XStTTW9G3nVPixNN2aDtRQHZutFqu1yzLxlcj6AgdknX/BTznk4HMqttv/ooFix6EXj
T9eZbpvLqt1PMBnVm7At2caEVimpqqPiuNL5Qr1CoRLDyssnC/N6rFCOqEidtldz5Vffl55O912M
2YJX8S4kCF+T7hnKR1rpFA+apZLIcD3Yf+YKfr9w1iPhMXGm9mN8azETVYhyGVMn/dSgyWSjpNAl
3oVJB+9q9HSpcmXxp0E+WLKwLxH4qB9qsptUkTiPJWWC14pX/G4BfnFCaKV0opnm6Hvj+1Xa9cr8
bHNi96xMVMYJO90Z0z3ptTZ+jQz7L6MIjQPVOMsjbYjt2XON/EBQe3ludxW+gaFFdzAn87WUlcm3
C7DK7LvhH5wymB/mffrqF71zDVtZ/iFtaUplNrc4bo6yUo3bIrYX4w6J3gak1M/VBlRlUFRP3Eqq
zIoVrTKfmcDfeiPruvi2ehxEMApN2PV7JxLPUzG1pwEXCNGvMWiAfCxYxsivhtPfaB6bs2xLptWb
Mu4ru8v2sO+eJPerE/af797skZLHqgHQjdz5VyOoZ63Kn2a+/qWj4nuI0ba3NCFVrSC5OVN3nvuA
6typ+mZPxXgZyyD4JsfGxtuj+l8QDrYPeODfQ9n7Bo96tYu5uTBqqMz1Mk7LJMWxZUSg/StHrb7w
Y21TL5FV9B252Q3qyEXLC9JVbWv4RGxnp0DMz/+u1e6Ep1YqPjhSszYDDlgQCcbt47pz6jl25Thc
K6qohu8jCyhnr1tB0JY3h4kyoO6Cp3umOrm2Uw55zR3BhP6yzlXw3du96QcTfK7FORbwu6D0rPkb
Ps4yx8HdtKRmt0VhZ4kL4dW/w3JbjDePHgAPGIHMe/AMVYM3NqictDfM/QjTvT9If/kgZK2YFxZt
au58kqJwP5CH1MnHG5UwdF0f+JPbIWoDjpP4larZvV8RAnFWY6SJm4JdxggAXnAWeet12WalzyiH
HcR4LdEs7knQW0nRW/uDLIvpYebTvGgBEKGs1E+3ifbLHN06xV1jPVr9tsfwxzluOdpeY2rV57uq
OkN9gfC+p7Q1i1PY0kBI3ymtEGBDaJ9ynztNMKOejOKsXUpUcKXkl7mzq4swi3vfatvEDKzxnni/
SPcimH6sjk8Lxebtx2qS1aGmHiUzCjPP5qodMpW7I+NIBhgxKtGSUBEXnlZztPF7293Rw8bzF5ct
x+iRSseNGml0+t9+2PvhB1XigJB+rW4wNd5bPtHBLBLgt4wa/wcyxv/Hl7j/0sDicHv6r69w8doW
N+vKP17hbl/xrxc4O/wnn0wlaWLHMj0XZeLf72+2Ta8v0seN402sDGvFf1zfsLLQj+pxHqI/83aB
+weRw/ondK9/cMBE/53rG3wYrmf/W1Mmv4p85nAmJO7ENzP/TxkNCH+u1hwbhSoQjqXD2cUzPKYV
zAnNYzCVlIHvJPeMRK9YBDkChwMt8EwgCKZSUfZBh4JvZZLj0MPsUg6G4WutiRNpnOpJbQtCLa5R
OYlHpVcVW420F+rwhA6SZqM9IgE2NUe0kefTC5OxKEqjqnBFmv8L7wGTYvi8Gl7Aur/ZPgkW6vy4
INl0RiUOlvbfE87Un3Xnbe91uef3Itd8W4kNF+vjyHGMA10b7HGT/7GpAEAKLtAscOWUB7aDD9l1
B7Rk7JzdY+mJT0OjaKrwCoX1nh5dBIYlVRQ/gaJI6IrJ7GLD/09J27gxT6YbYbFO/LkqpetdZu3m
meeJwX1iIE+Ipw0zwZdnv7P0eZKMl32twzntI/p9MMwjIp+YLv+cRPBA4w0D4fpunKI3s9me95C4
kFGLTFt85RqAkS04KTCQtShJM28g7AUX2+2/sqkgjUgOxmQG6+x8iatxwlAFMzPxXJ3PIhgOO8w0
gWMEZZSzIrUEp60CimVQIm5PlvFn58iYWFsH9q4+iGZ+rvzhC45GwBVcJYVq+zOVXgkO6vOIphM2
31xiznTolW3alc+LNg+i5RQwyudbropf7+fsvzP6ZRv4Du/iUC9ky7Sdto7CneJfjXzml7TFOoJ/
YdBX8UmHzHxrCJpQPjg2BC8QCN+krRIQrceixwpbgX7ggFSnOB8PtDVGqQ+abmhAJjIqrrzxYtLI
gyXVvhv2+oxJ+Mm9iWkWtDS3yjjrJq2NQ7PyX3yTHQ2vX105nJlvtesONRKdwah/4AYXqHtnuSye
lY21d9D1OyTng+XLDCAKP7X9Ruz7bhHusYha50UYP/whuA5jUx6b6dccqkfPQtjK8VnzqVXB8rQU
c7bN3ku99X85hiYapyP4uBgwbJti800DA0HEHR/7scBJ2fDidLTU+2eCRgFVFg7Eu9vAkxhA+BIK
HRurl8gcjgsO5KUv7sEKPUUMmt9KNXPZx6HS3q46jTx5nbbiwBwzUoRce2jOnKcrWhIgdqxqsW7m
d4M/ZhtIStR9PXYDaM92vw9C91vbSTO9zR0ZaR9tKr0ZT6Yzxp6TdKmLidtpcUHG6SIm5gHfrjtY
VXXHKSBR60ShzlxCXOVq77fB2Sv7k1XJq52PNBQSQzOr8EG5Ey9rdW1y62SO7aUMuXMp4T8F43ae
BcNhc+8gYlLgZu4IERM2I9XAXirPNicA6uv+bjUs+U4dJE8IAPGziS8oaWdYb2p6bAwRMaZla13W
e9ldgBAUMb6iVO7la+PrIC7C8bna1Z2zwsRB3zBP4LDjYm7/+POU1Hue2HD1BE7SaIe2hC38O6IO
Rpm1jmt3b5FSzJ4JU5Ose34qHX6jhBItVB5CGAfVjMce/nG/qrSNKJuecdmUdmoPt4nMTKoVnt+6
cBph836tLURKQtJVbr95TY/kMh9bPBRmWFwCqzvV3gJpdOpiZ7FAIs7904aWum/66gzlPRWG2WZE
KVG4xPOjc2lRiIeMYUcTQoffxcqR165gYVitmBf37za2KRmx2A/FCbNZ3CBvQLzyKljohKjIDw/l
JwVhd26+P9rLrQRvxsGd4wQxb7WDKS70uHfrc+G3fDyNfyLi3RGTmvCiCeTo1swaR8IdNSdg44P3
pWd6pcqQH4k5Z0xd29VsbZ7z6hIY1tW0poszRx0FB3/mxh8/RgeXf5MXB3tZ0mhx7nOz/uGaWwpo
7Nx5pEFd/WoW4lpSYUNtxoYoh1ShLrsceJx6wu2rhzuakOM+P5utgxI2HDjZdinb2nbafQfBwkSc
CrPQ2z5o4j2QJZLJUiqAU/7ZIU6lCDUwvETmt/jZlig85kZwoZPgmX7S+9tytOVlim/bPm/uHyOP
EukBxnGC3zTPpMB40qB68hgxHXbNKKJmXBdwqcNiDKz675ZfRbcBUAtOa1jf1w7jPjnM59XjYwcE
qczyIGEhP275/sNeurjWJVVMS/WkNicp3FVlg36pxk9AkNuvoNxO7vAK2vAAV/ouZwI5CaNLl7zL
sR6SvgsvwUYBKSdRCqBo0ppY9mjClBF3hnz4LTZffJZKjB/2HKz9id65QscW5v1nQn0AiMSwsLUA
bJt/z5Ezv286aj/MEa87uCbPe9rk5DJXgILwgwzU8oFzwfvaGUp1lNXOe5X29dLfe07NPAgwO29j
Z07eY47Q8T4SLjPiVpF6i5fSjt6A+UiLbCVXLoat5fIFMst4hbjutSkKrXnvoJtGcZ1TC5uVU4H0
joOnlElFw+E9uZMaG6LTGLCKdpjM9rjN9wChcjNpl5VfgjR3Vpd25A2/H5iT/QksW/0ieWeWD3ja
fOPHsE+lnUS3efZkqlpnDYmS9VgyfYLyMQ95eAqmwnIhEOBzS/lPPt9ty+58CuoDq9sJyY41s9KJ
4RpTfHqPyUGlgZLdcN92pFvOjdn7y3kQQRNeLXyiSe/pxnpu13nlFNRgf09s3wjduAwWKoR30ezG
iRrBwrrX9OX5RwWDYIkJ94FNL0Vk5g96QTNKuxkWeUaqgni04VM9nSzkACNMD5j/qR4llJkA/rq9
7M1oAA6/FbITFa5MI6vXbe++8dlVES9upU6B1PZwAaeFVOUQjgjvZV2rKtmsLvAzaVmDesBkUEqe
Mob2iQiFwKLIKD5/HDvSOp/wtOCcgUmkcMFjB5fZIgu3IGcFse6p8XReJMz2mZeTtylZRYS/0oNZ
Lv3nVBN6SGhiW2TKE+CyDzN42JJdNn6Z6WpYu3THthXFC5Wr1oHeO9NLIYsz3ibf7+mTkeutzmTE
FSqxBkjh8dzp2kx5f0x1UDrSfy2sQN2jAtNfnPjwRRUzXHPVWVtELBLmtcaFW6e3Po7R6rzlg28g
ro/z2B8I3zDS9RV/1S2ztvtZ4ea8MX7IbfQsIB+QXuxJ5h+nJfTK723nNYD70XYhrzEJ9nFeeOuO
PJ33DKgUzJr81mF68HJ3uIhw5nba0/PcZz4Zj/HO0Xv94e77qDJ6lx1K4LQ9f2C/lff5BKcstqN2
vXRF6wPeN53ajYOC3/IB8Fnbx3oT8m4cB/emz/u8l4spqi0Rczd5ZyMCnpEYjQ7cuPPJQ8aM6FxK
aWqXDH0hTS7t5j5HadtvHbKs9O/WbTQGek0b/x5ZvKUuOy/RMLhUuHgCrLVpUi03F+3enpniUcI2
UTFZjSVbOcde/p/O6dEct0BsBydUdkAl2ByOqashXsdL5CDtrrR6xhE9mIoTRh0I6vTyJsCzU1tu
lrs7RxzpQ4hIeXSG24GB9nJ+n1MwZ0Wrh98dE5av1SHrnkAeYMLsEPMlH7SOf5apIIAm0d92oIMy
X1OSnOli2a+kntzsRlwoUrMuzdfGo3ApLtu2O60tg4J0BgZxrwulPly3K0jviS3VJMwYKtfK/vLG
wew4BqqKIKWyqgt5s+UOIWtpM1KxPcP/oauqI4ZW43m3O10dKBYsvnsBgTYoB2WHaiKqVXoPZIXW
50bODgIUbLMqDv0i+kUjdeVy+BX7I7M1AfpuVVDjWJxJlddMsimfWAvKz5zefw1G1/nlDOg7CYKC
WNOedBtggnAh0jzNg3OkIbhtYmXmDscRRtDnctoWnXRbJz5302A6w0GJ9TYSlv8L4cv56+XK+e0G
BW2MxrQ5P2zleHWGJy5c6e/24fm5TalY9eCqYJaBlPW3UCPqgzNKez/QOtFwXNfktuIxEgGHBG+i
/k43Q/AyLC4Jvkg3y69t6Vf4hopAeiKmG1q9pqtkSvHusSWZtJ1mxGNvNevWEAs0mRdnnnCpzS0j
TOgK0TAlZaBpvl2CiI132utmTeyOFpJ0oQOELVlb7kWOzk4ktR8KP5nCRh12XLmgBCQ6VapAPDyX
OR3CcbHW5Q808ui3ZYwD70JNc2dMdHuGCVKUiBGOr2R9GO1ye2lNt3/m/rz+pEO+ceORFxlE4iZm
K+YWWAZZWeYD9Lx5JmOb27gdUCfnjTXSK5o46OTObugAd820OUzofr1FTtbdo/5xxO6zJovvGEzf
8UshseDzc/8H0v3/0+bV/3Kug0T+fxvs/K9e/Jx/ierXfxrt/MsX/VsYKSQk8O+Yudv//je4nOET
OALBFqGy+/8Kf/sP+Z2l/J9MVHO2nYDSQKYu/n9ngEO/zX8Ox5D4CazIRezkab+NlwL8Bv8YiBh3
s7HHOoz6uFz3dpnt7tIA4KhCq7uwOyAtb+HCg6fQsKUgV7xUwnzKXc8yntnEalolcJMhLCs2hKYD
/TkwY12MqwNlhSYCxO21ni4Bxepu/mBWrOUCcSEvPR7MfRDOkZ1Hu9vr4npubWTamNZNXnosT135
UCAsMu91+5l3a3axZCezoqzycRCbtV3x4qBl68gsrVNd0nD921yEZB7fudH+S1AVSTi3EDv6rdTz
mJHRnO3juLVgGS90gxY1Xeb5Aq4zzscwNE87ZjGLYxI3f7yko1+raYRh4giTOx8tkIc18vR9C+Wr
eRjFulQXhK4xBIruk5D4tdA/KD40Ka4XPrsIQkC7BiVFQMour/kyROqDROGeWWFRpG6piFWCTY8m
pDhjHJ8j6Y1vfIf+J7yB8WEzyhCGeu1AsfTt3B9OXh7sl8XSGCP7yLfLYz4LCarBmcTdzlbzRI+l
xw624yqq713IdceGrJn8FFE7nSPXtDIy1u7PRsxFoiq4/FiHnMrn3GbSvE5pDRmcyLLepQSowezB
NXfEPyw/+4lflmDoJhwkC7NVZcKGYsS5ku5yEeU8fKgOXj3mJFS5XHfBHTbHzUPjoDX0oGggTinl
7g85nRRogYWX77cbqdDHzcChj6Oi5Pl5XzQdn3+XNSzKLaGalejzVlTBI9WYGwXwpkEAenYC2z77
pO5rPmmnwEgb2lPzZa5udwxxJKQmjovTjrH6DrchiVnEy1eJMM9pv9zDAZd+FSCyNsbjqjzQ+nbY
JQt6PAcqg8AUQ4Inmk9nFZtgLn6EkywP22DXbmIVwIo0M/IxoeiJWwirLRxeZ7vlP3NErCbYnTP8
u/mDK+/QIyHvFMHk0JDeunBRT2STalhjo66+6XljLkjDj9j+Yi4dReY5g5LPvQdZlPOyWh6nHRpM
lxk2la555vQqpwS2XPbTQldimAoHx3ZrOcK6t+YOQVezjF9p08Yo6WPSNO+A1O3OHYaumf7wklgD
SjD5kBZ7HOXXyIddBRU6wSw7vPsDrvSfndUSHi9NfcrV7pWX1SiB9/e2ypEwiWZlRb/lFxr6FgN9
YnCXE+cn6fJMLNxbQSDM78B+/PJpK5stJdIHkQeh/bC0Qo/ZRNvxHwwJzkekq44UszA+5bo2zEly
PYBEkUN7FbZuX6ORKXJOaNSiH3ItD4NGF07W1Z6LNCAG99iUTL/vCMy4DPk4LqL7ryPzH9p60EIV
mAoAMMhvSPF5z1AVAP+AxwJ/RbauOjxppcZMblyp6PFwuD7BCyzMZ0B7jEcFY9/iF5Vh80fr1O14
Fw5TuJ2wtS/NYTcCnI3rrVgmRdHSJ2Dhg5VsObb0+82t2qsMw+oFoX34mDiTvQkwNx97s0dp05F1
SVkkKM2d7cZP+mIAxoN12A27rB+8OcPHl19uZ96j9pviSbaEyY4FU54iATo83BwjjO1QUsP7Ydzq
K3E7X+CFjObrIiP54U/16rwH7mKbSccJK0iDkt6rgIMyJQw4gh8Ct6APfuaUexhWGVyXcglxeXdh
PxwlzcrMlPaAMfiqGQaG6429hcHyITSpSE+p+LUPYjR6+8fsaug03j4ZY2YNLCCJXIzxUUotXPzA
gc7gTDP2a+gBZs1na2Q6L+vgqvDjEMVnDacemFhjWu874sA22cu1N6A7kwtCCvxuzwO22rGIVq6y
vkVV+7BRoOW01A3fG/nWvZL0xnIz59sr+fHm0C7GRnK29SB5T6X7uA46/6LAIuoJz3cihEXeD75A
y+NwDR1BmtyPeTrC8KEMdp2V9k4RmZc3uZ10eufKyd4GcxV/P7Gs/H3pnIqx0B6Z09NEhncCXDYv
FOsom7RFANDFP9nUiBzpFfZ+aHz2Y8L3U2ZiQp2ODn5XT6ce2npqodLyDHAaS0NP0vpFoMhwIDrY
cr5pil5QvfhiM+4wnvbNdxqYqwvg+Hng2jMEWzKa+fDse+MO68VB8GAYgWeGhDNom9Vzn6PAYG0P
x734Hni9egNeYweEOKZW/1kWiwJAVqopXuzN5DNv26N5e72KJgq7w8IL22R1WNqcZwVPTIzeWD+O
XjuahEvq8lqsLkNvuIpAlqQdCKItnu6dUzS1uJ3I8qOXhhVWlttXiuFr8pfbtxAd+7Hd1MUJG8ho
nRZpIkYODiZytJJQj1Zs9F4ZMoO3ajb8xXPhvMR1sYHL+RZNK+fXkppofKmBC8TOFlSFQPOxexgW
JjW6R+WYg74EgaceSQmEfZq3BohpJr0L/6KVVd/vRwGpfseIrVgLaV2jSF04B+Lf+rAKFg2buPQh
6NypAyFn1oMFodqSl3DBasHvyvDpVlmh28Xihr38UpR8NVPa0xxC8Wdb5juundViuHrj7uHrC9Qj
p6idBbFuKQkQ/LaKFi8GTDrH+ym70Q2P5bDuI27jLuI2vPW1dXKwLfSJxNwLxIKtsed6uRntW9R2
OMrhUa0LlBQGEi4kGaxBfGQPIFnacEloqfP5ofpuTua8avozTfGFGXOeXNSRTZguwskBzgeoxs3Y
pfiY6C3hppfDnB0SnPrLfJn8PBKgHTQorwky8C8cC3NxIi8C34nJtpAva9Op9mqaUfPUA2+5Na5C
Ozn1poPQPoSt/YwhZvQSj94KnRAxqD9sXnqLuTJ77xtuY/ObOWr+aWvtolxh8AcSQ+vlC9W84Q8l
W+M7fZfReM2l9OZH5rR50rpCqRimUx3GghqkKmMgL58mpTu254b1LgkptcdMVJTFVwdH6NYQvzJ7
3pkF4wUw7LW/o0ncIoUwzx4712T6SPeF4fzmb4pAFW1V/8LAedqOGyC2/WSHZAQGNZusGY0ppjod
0QnazLMJAqShcPYz+A2vz6g2Zi5aopn6cRWpEaUl0rUDFm10f4xrUGPBJAtg0BdlbN2LdATdWX4X
buqVIYz6rfHxfxLGYLns5SbWQ2NNyCNBG96cYWPkP0tjUt5xYTq/ve01an+2ePBFDtjT6+iQOwzT
DzV+jns+YsEchcHKaealetbGaP/c/HHMs0ralpk0K2iFxA2biX+fsTZt6qkePtO8ulPFgx+wnleu
iy08LEHscfLlonqZ/a3rs6YLI8hF5uQY09EBPOwTl4xUDmtjtNWSBrWvvu2r2/xegmUBHrS1BgmV
RYJN6ssQedi1Rw7l8LZepS0M69JvKH9pY5r9cJB9PTYJ3AXTedgB8YVxu5QTroUlnK9DWwRs45HM
l6uw3OHnyrCfUwk/fpkQ4ym+ZDMX4snruRlfhDfC72hF/jLz9HhHNIfgppl2lS5SEryUKdA7Or3g
otXTM7lezSKpt8awyKmEVEDEeeOQANVqKRLbm8s7shs4S4h67N3RibaNroC5wzxUBqH6yntSDBfg
+06fjMDlUIwHGb2JMoqMg7R6+97jEEaBZ00HFKMXrM2ZpSRmEKOe/ClRgoRM7O8EdQ5F4blEWDaz
Ou2yjXBDV6s65o43Ml0LcrAuRP6kfhHbslH1YejwTKTeRHV2Tbx8nm9W5gGG2MS0u5befd7Wlsdj
YSvcOzAC/1YENIJY7b73bbhtr1z/x+KhXlen+u4b4Gti2+3tDW1jLO2nZmSqdyhCNZGPAeRFLKK9
yVAe1pWgJZBMlZ4Yi4wt2q8S12DI4fS9Mu56fmCgowV9FU+YMp0/M5dGDD4Ej64TPd/zOUDDxg2s
jeInsZryTsvZf+5qxCVaZV2GwmGoqisX0SkZ+dtJLw2LzWuxD1wNzq2uIsJ/KuwtyHjUo6brMhi/
GZ+sziVcC7P5ctu5l7/NIkcuq8fZmal/qRRnUOV3X3ut9mM5yfaOAVl18duy5OhWFF8UZZOAoo3F
+3C2ECNVbRol3iHtS/4W2gt90HPv/MzmfNO5UdcRDlDVRzI7U+x2TWDFUz6IN2kKO7+2nkCMZVWq
iOQZc+dcrcjw9kNQbe30rhx/qb41qyPL1IejQE4U7XK+dKZfDelIhYJTJj1k2ZZ0ujLxHW88D9m4
LcUad/Ta3IbdTvnpkO0vjqBK9m9ur00zGy1DIXHPYU2B1ebnP1ay7hx86SGn+5Fuhb2gn9v2ttQY
QGr/UaYYvbfNb2xgP3qz0lp4ElrmVLysOjDfYarYb9DQ1nNnVnp8dycDcJtvi+8O+1P4XM+9XmMZ
eopnGshFutaN5ohthVOdAMeroA4pqwjPReBMTKZvTbCR7XaPm180J/SE8FiRAmAsWwZHNNz8it/s
RiJqrHcDvPXN2pd7Yxz008KiswLFqOUEAtMLOnJ1Phc6Suh8q8capZ3bTNB19HGqqgb5xadUGeFo
MYsMv2hEVD5cv3MmLYENU4Z5Mqd9h67JKSgGfOZFBXuXHRyGYagshnqzHyT5KsoJy+rIG00udmg/
OEt2/XX0LC4Z28Il+ESLBIeL0Pfqb13eLfstGmVzNVa+THDr1Me8Xzb81yEwIW4BaQ5T65WcH5n/
evOXLKBL+3FT1nR1LdFzpcA4wBV9Nx2SQmaX/wytlrsMLvjlcSD5w+Q2rPqLN7hIftawrd8HcvMX
rw6ni92SjrwLw0Xere2if2uolkEmdqt7aAsSrltUjHXS1oSpEgrW6zAFGqpfejsKpYSIx1zbjzbx
So3KGGHJHWs7lr0ebkp0ufym7WamlDeQ/mWZh9LFYWZOigtlEL35uV28wk3p8KNynwFf5RIMzA36
l463po+f9Ltbr4ZyrXfQr0TiZm3oDI+GOA6hLbmFBcAPFlCLf+Vk/wsiVD8sW8+nqlGIE2C+C5xE
7Pyc2dqCk/DsqzW2CffJo9GX6nEPrfCIv7uKkFGFAeh1X8KzKDcnizQThfvVXr08wSPYQ8Si9bIk
3dFZicc9WnE+wl5hjjeNd8GH3nxSu8yHR3gOJGxTcf5/trDEzk9ctcP8Ty/r4rNQHjdR+rS7C/nz
4SVwPPsbERg9nTkKiv6RIlZ0kXprI8pthGleNEblGa91N/6ipcwNPoUhfT+t19B378lzjbf7q31t
uMpiGy1L7wd8ZZPIqnTQ2EXVffbREOJKtIhd2ZUXPYeQgWmJaubmNdT25GPz3QbvVCwGOrSuaELy
dmA3GHMG3z3nQT98atTFm6xc5U+FBueP6X3h0kOqiP2tZNM/6UiGb1vE+5Uhgu7tXVMGQp77PTCC
tLYN+dPbPOdK2jcnojI5D26l5C+CkKQUGOaXGby64hhQaPNRjEiF8WorqrIcsh73Ba7+Ew1/g07a
bfdeO+rbsdEUhFMiEJfLA6fi4MCWH1nHwUdSZm0tOpqyO7Jzk+duyPMjanSqV7ATr23d8/BYwiDb
C1W3VGzPE7PuM2qgeCxXRgyr3zjlawVoGN+SKp2fRSlwbsoqBKJWwxy4WP0evjomxx9emPpoM06H
yBzkzx71cU+mgw013ZAOfWIQiFTCs+hk8uoeJXu1h8NGN9Wbgdp+6rp1pHKp4BJ8WFXg7GzNODo7
ItHWu/DBGN6NC6Nh1gsXN1PhKAyhrFZdQk0sM4pkrKOQbzVH+ZHtMnotaw2dwoTireJmbfUzycb6
BzxwltzbDOI659RvJsSPW3HAwVLzh31DnoymhSFHQ5fx3WEnHM6la6lfI/sZetyKr03aM7d3w5gv
pUuonEQHo0kOD9GQQ+sxA2hsXYnRAtt8nkmns0ssSBbFtm8BCv762Ghj039h2G5PIRvT/lDrnRGZ
3zOzU6hID5pyIvlR1yZB07FULlkQ05gyEJJVQ8d5Rw48K2eWqYegdkSbTgxXr6Pwuv4NTdedYt/Z
6PSNWacAsATtsoO3rShguI62P/8Zgc39KKM5LA/jbHbboQR3uOAzaho7etaLRQUQDgs3eBpGV4i0
AwoLnI57buzq0nvfKz94cLBWOvHs3ezwPni3Pgn/maPzWI7b2MLwE6EKOWwHmMwcJFIbFEVTaGSg
A9LT32/uxlWWJYscAt3n/HFFcxC2FGelDrxk6gFd/lcBvdQZIrwJAthsdrXrqyS5Y84fUBYjODuU
QNePvMrre5vn84vOC8AAjhXhs5ZHE+S+WJGFQaUe1y4W6LRFXdIpa01wpZ3nfyxRWN/VEHho0EMU
B6lDZHW5nxNRx6dhmA3ueMCp5eyWvGpZKebmYyxQe+wmK9ZPcFr6XWADqdNki3H0xN5K4PPo57jg
oJkUOi8zJRnk1bpkUrYh7aei01Dqtv2nIQbb3+uuq8xpVes0v69ObP5MA3ZhKrU1IeqeQuXeIM8P
pbdeLHsJwJfG2byLVXNkGvT7694b4/hUhpi5bv3CyXrkNO3655xmOLTfq4jqZ5+oYQ81c8LZvSRj
/FUJEBeCPEm04hRohke3pmCzDYfuzzaiVrNCWgorYZl9ogcvhcVPwJumcPaIUV7pNBbOrQACgLxm
aYrq/8zYugcQNnFsEF0fY09bd53RC/YyE5xD6QSPU5/Yf2pJAyzf1/AoaGw7TWILrlXfudGxEzjg
j+FqBT9d3MODN5NeT2YNhyOZtMVPqWL/vR5Jh7jvUMhMOzWv+e+qbbrnorOqU641yZU56eIXR3l5
nRbuzUtjJxv+ql7NOIo7qwRT8BpXQyguIv72ms3/O9aWOntgtucxhJEmI72sDl6NN43YjQ1LXzJP
mniicOv/uCD0vEZR7zzLHM73As7Z+5eScjrMZ50hBZW0YofATU3qqI4nZ8ySeK3t1BUJobraJfX/
2PgTsnw8G8rLiIr2uf/7fmW8d3yRXPPVC393YU6F/OJvM1Agobd3BI6O0Q/oY6u4QGMkqpaLmhKn
tQGPlpxmO9HPVCQujL2ehY8Nf0UAv8uINR+wI2ggBcvb4BP8cIR/sUZeOYq4nqfK3GQ+IW4cCm5w
u7FJaBcMHl/5E2Je85GvbvFWjiIsObYE7EQg5zjMAmd1zZMvDILPiblvSYlUaAHY4L/Lp8mZo+dA
cF88+EPbBgSdrsL+x7mXf2yBCftLGFXx/VSN7hOwOz8Cr7VOkogjzE2Od4s/yH33cktdHT4jKge/
TBA193ShRIRY1uNHMgy1SskRYUjFVB6fHI98jUwye7aHab7BmLaa5+7EQWPdrbXCaOag1kOUq0X9
GG5x89xg4usu1hi3PsqfIf7yeL2dfRN4ObcMtu2sHLBiBD5UAOzTxgWuLBJlprJzUFHBdd/a/2oK
HdDZ9XHarzO2fMVvX141zrlj68bBZR0b9bVtKy8vTWwGoQV6oSwRlncKEgu/B0qm8toseU86S2PU
H4HGkLzb/bSuxWFSrnSy2tfVOU621d1xhq8H2H3rx3griMrUcZBupQSXYdM2Izkyuu13jPzr35gh
5w6RkwX2aw0LSQON/124pj9to2VeOFdgznHq5SiorfwucC06EBGlj+KoqtFvdlsHVrAPBlOlNQnH
1cs2d1XE3TQr9zBKG6Rga5YqXShye5cmV1mrvISSIG2/FH3Q/26KTRyqakqG36V2SJroUfHWe3tp
g2d1q7jkAHHsf9IP13tdawIMvMll9A4pHlk4DRu/P40JAacpuw61GMkK+IYDM8E3HFSiQIkqalQb
a6KWq1CTEGdmGVKnEsuN3zqikMenwBk0Lnt+KXy6laUcQTy8+LiW0ch2T6TvVePlB60mo604xsVE
KoZfMgIsJuiCTMLFGDYrtHZHHfOycAjncGBhfYs4nEzsfYpkGaM9VhCicqrNnYasdyzPR43vVE4G
6KnJDgGtCK8S1+SWAvLRYUGIeo6OySc5mmx5RuTvfKMT+6GRE9V4/hB5dsZKHPeo6XgQOfJq8Tvx
RwUrY03m1Ruqydl1tFVl7JQsXiXdQTzfK2wRTcrVq0Dd4WQj3V/MvFU8Eawrpz1roUYzGwDL0Z/X
9lhmgOaqwEUm22C7zZaQAHzq9pK5xFzQAPCmoRjnIw5V73WjIJzEY/5+ih+mTkoCWa2CJ7l2/yZE
TRPNKsbogz9rXkTtDeclBn6FcDJfm6vd3+T0rW8xYS0LucKjq3e1V2jUHoOHU2c3LRS74ofeml/0
C2D+iumcGp8Dv4AKdZF2h7B3Yf9m1UP4HMp+6i515bddtm0qultRN7L7R3k/PHdJbEWnIcendsxb
ikt2MwYm85ljqOv/4ITb2p9NLdvKQRSBAPgIlzpcV0NN3EIyxzM+UmKVufVrPf8nu2SYyCI3frzH
40U+zQKtB8UZtGQpr3mSfwNVgZgxsMxfg6a85oSmGT+AH833eVBr8YA4x0pnrhqAKSMMNzwxHc4+
dtag+SQqhpIEjJDbPiEY79SjwP/bY7eKd35lBgKrdE9NwVmClBdnVnHvYiqXBuwgxHcBfSgRutY6
um/CbqGBZTXIB8d46h+hHGzn6A0AI29cNJEE6AmpRueLLBlRADbMO3KEnOyOqcfLtE5L+FDoIYG7
rNwABZq36QFhuFuiWnYAGdUhrtUNXgf6eC9rl6d0KyaDYNnd3Iuaul5QvKL9K3wDruuxlZbJVK03
P0uaoHXelnDql8vcj+PtVl77zxy6Hqj0/5j77SvdUAa4Rh+WeTZ0kvatu0fHsX4Mbc1ihP1XiUvD
aTGdl7GcnXOCQIGGBNpNoPCAKjwU5/Vf8HVrb5LBXbKkH1z/iGKxvt8Cr1xYjgi2romhuf0UWOcx
o+RXq0mclzVsKJapBW91HAUo75vR3xvbXmgP7lY0SlTuvObDGKm3gPLOeG+arrTupeXMzdkJrQV3
2OTs5wYVNjTt8BtJ6E2AtJCks2ZOPTr3lMk6LzV5jIQysT4wB+MBRmaISS9DvD4TSLJ0zbtebMve
cAHnARmQqqq5bILig4bL8cooDne2+LJaG8bdsHl3Kd79snEA8v4gY/jFvZejOIKkaMs7oo/szaGk
ubRn+uKx1tUfRUNt5oEa+TF83NiuWOwj1a+HqpemfGVTjdzdEDH6nYjNp3BhF6L33f4otXnBmsEY
DeVdYZbWgLlFYx/s/ZZTpsDI68YkXflymCx12JxOhsmx6sMk/4wiqncxMNWYM/4usrcow209YBgN
4Dk924J7YssKo1qi1/Iuac1fvq3aPfnS8RWnf+ETayCmRsf9niIA3+0IUxum+aOmJsd96vspKj/C
Ml9pcd4UKyhZaPJmMSbz0bYeXKKr1kyFNz/n2gcFIZNlVdvHDS8smDdUTfLpKpP0OkX9wMqbrq6N
jpPACIWspUSfBq0LNo1b3wzocsgyV68jHEwN31tDA705Xl3QGoOlH9j+0ovBqpeUSiMfxf00zH1h
pxNWcEtkrmTeG48JuDTWjj5w5lNAEkWrHrqKsvu/HU8NUz7+gX5fMiJohuLIBU7icfGD+a4hhg5H
gAVfxooAjD0+tUsglqepJgCY7gmC4otMzGh1omzBW3aT+qumIPV2GUDacFLopN85q02b4LEoG4ch
eQGfd9K4XbU5CVBrYrr9qS6vJMGP4pGTQzNPw/TCCLa6pkQ9JeYR52/Kx6gC/BfOSPCXO8+NGg4I
s+e+vhDEMfSEe5R6in56P5LRO5H/XnHHIjsSGtCFosChRWpvWoJib9fx1ucidjbNU5r3D4j5V0/a
h97HYFXdHgUAh1sXoCc5D8i76wewNA9LqpYzgmAR6/zYN3mS/NDv4GERQ9YU9P0pScLey/w1WJMg
FUtw0wj1hWCt38NfzdElJLMycJDcWMCCMMVFwiAhlphNfVkxMnsngd1aXRGVaVfuJlDvFaVA0VAs
mPGR0EDL3Jy3bkDGPglK84uqh8LZXhNbesERaQ20PEOS9u2jAIjBEbEiOZG7Ihm9AKX/hvol7aOu
mlBo+9pcF2sU1V7kyLmiM9yF7k9RUizrUYe9jfm9bqY6HWVRg0T1uGDioy3LUFJlgTHEVidpLzQI
KFxlzqlBmT7/QMCQIICS11jFgW8tkGexoS15nudysf9VcW6BbPNCDH/HguQr6x8FVxr+1++o/M4C
5uQtSQvPLfuqpRfHLriE7IDL00oXoA3rR6LY7LN49rr62KA3kQd6SOwZQBggGEoORG83FGtjHjwq
dqBmXUkUzRSvofVQqbXu02Vz6uQp8ZKOG1QQDEOFlRrmqn8dIyot/lkKh/ZJyMFGpY9Fp0qDXOMi
0njR3K+KXHuorhAgy7mS9Wu5EKmBjP6pNiIZgiOwozsGaJlwKwIfcRWPzVKb+6n3uzebAJkklb2T
NH+rxdZ48zTx9DWJAHjhgZFIzKgLpz9vCzqEN+PpNtd7WiCD6qEGqncP0whNsDcRQv2j1fe0I6AV
M8VH3zD/nH1hLdafG0NA1AJ3dfTJyTggmJ6bof6FdWWVD2ocIotUEOUUUxqT171dkxY3dwcgTSHD
wZQcc1wUplqm2x4Ru4f4Vg7Q432MxXZIVGH7WSOb1eKW3MTyFYeqcD81OGhwBwbF3IzynNP/FfON
RQ4Ne4O1HB1iwrYgDWnx3hoOqwgaGU4wSeBQbfQ/jQEOs4cQKL+l2g0pgR3r7hBtTtGMe8PEm1yA
cXp93hiNt4/BZ6W9jFaO3h9tlSQWcJhWnGPodtzxfjJ+EP/jnyRzHmx/7vUD6klOhDOoCHvZQkbd
vKeEnieSrSePq/NctZ11oPZnyQ+IFevmxUZpnLamY0HgOKTGAJTPWiYWCq+ZY/aXnI/moYO8Sn6H
tEitSWrCaVWXOSq89qIQLuRHF8mu9bSE/MspsrEL4x2zFUkVOx+/IeMVbRy9edIjd2W6+bKQ4Dmr
K8nInIu+PTSU67SvA4Wz3gtHB5KKIyz71r5QiIUDc51KzUmO/65d7worxrQXt1PZrti5os788htt
9T9TK+zihzhIU79wGPfwUIOv8kyGg+uS9qtH/wBGWetfbF9xcdoKwKWviPyLKKBdG1jqkYd8Ht83
mg0biu5mOlZejBDav2ucWes90yXs2RpupVPvQida24+1RO7M5VOtxXbZzFAGB1+7tfPPj5ZhIjVT
x88BHEA4wLA8RgXuYAQmVcAX+Vitbe7jElgcYurObTQZAi20tmW3Bwkcp69pwDqSs8gHhjruyTgD
Dt+AxKTqCgIiphFFF7mBj+sW83MiASLm/f2OrWrR6rGrefC+XcKfJhcEquw1IuqJkd+7c+I6WBhc
AKww0o9E9BHGUNFFaqLQ2tdTYWCisBM7FukTra9fcNNtg3ucb+T8q1v38XAShksUJc7SNOQm0ofc
VZ/htOXDsI/LGfXmDpXGtC0HYh6qeEGNDo1/XwSO8R9YoNpmRCmDbOOpR+fnIPpAxVWfEJ8QPNVy
fRcfuUvKd70fdLsWEPqTCplTpymKl4OiqIbRDIHdczUZgXa+dPH2wGfM6YIy/j3wKf5C9a68/wRu
i8+pVP5za4lw3nnC0ndmHEI/C/xQdWkn7Sp5sDzhIeBtieU1aCL0Ro5NHMTbXsatx5bdAv7pfWhL
ROowF5N4QcsunUOS67r90ROI3yOyLnf+dDEpJNw/hBRFBYp8Vjxk/nnYHpFQGh5a7E8O3Yyr7a80
0kv/YWn78iDzkVDzSluIPImwo9fPycnCo+vIAhR2fPnUqTw5ke8Bgy71KE5bt8mHBVUYLkVH6xTk
sM80DT1E/OGyefGrwn8UWHM3WJix+pQUvh/LyQsvgRdirFgSSelMYFmfYejzx3MLcCfEp/RrMEmU
laGwv5g0/aOqA+dKAO+c2vjg13ThJjqYHsov7AL/Im38atZWEZmB3th76qZ2ehTCstxdsxk72Vl1
HkIrrgE9NbLLXG/z7pO1sKGNgZ/P1B+0r/ayuGm4dNGL6wprN2GcblJQWndk38alSqBL+6tjKd5H
1WY+ImTFaV+W3TFqsRQPhFekcz6ri5U4gUbMJodXSxICswt8ZFZYhrr8rnVGK6FuDqcHWGPzUVV4
1ayoW/7ZURGuj7A6BcOZbPyTqHPxn1Jzg5eHZ/x2Wgr3u/E3SV1q7BTHkZhEeeD3I/YsRMRbEZQP
sfGqP21h0LU4UgXvCGhRZfhryHQwGe8sw44uRfxDdxRWgy5aBbIUl6o1fsK0Faa3lj7El71BQJPr
QiKilCoTQ0UcYtC4p+r/Wl0QdZKO1gVrKZeC/eAtbJy7uc6jJ+GWMGh9Pcs3m9gSsJFNinuvXggp
S0oeRIy/7X1dA8mcHbQkaezlnQclGm30tPXElKSxlFuWWOv6EOoJnQQ2m6Nb2GLvkP7FukGmMI8G
bhhqGzrcZgP4xKmbx/BYr3EB0RYh706IXMnghEG5qwZWPsWmWLKkL8jjAzH56HDBS44yFP4nKFZ9
8FS1HL14iw8QZOCExneACGb8gwuKjEciubrLSv1sDJcebkCTqFr1nbvxmrLXta+NBWUPWBBvQRaN
QXPFnciiO3bxTmAZJ5ELaheMUrQovMIaq3y/1dCyQm4LMgLKBzfyT4GM0qBw1R6SMOgeACO96+z6
EBQ1pt/McoeYxHq3bDK0hN659IjhxJQuBaQFgc85Z8/ZaEne0FZr7EUAkk3XmmvJL34gpu1oBWYv
jTffyyYNIMy6EItT2Xrz4zjX5R0JYcm9veUEBENt1kQbzcDPdhhGL6JNEJR5geWf+qm3Lnm0+H9t
wB0yVSghH/zz6vaVTTpet733udW82bXu391uTS5EULj7Rjlwos6K/4+pFUIjnwQxEJqo7aiZGTK3
in487Wx3A6jJnZnJNIC5cZy7uRTDPTXpCyEGY+TuZVt7+47kU+yHGB7ik68TWeMco6gEOwFvoWPa
9lE2GjlRzCUjfB73Xbs44k4iZikJU3BUtkyxMRcfvUvK4IdRN5aLfqgh8z46D3H/EpELp4B7DnLd
erjTxMX6Penuk+e5vpLFQUhGxbSxl1ZS3xOxQYwGzEH4oLmcUHZCcXJLQEedKHDgdQs7nb+BQm93
huX8Q9t+c4HQlvseKSmFbT3AYEELKdm0zfRE3vWG98kLUgVCe8DTGz34jKh3VHNq3HsNQVSlw+D8
pGY9SiwFY/VKQ8P8FPFzSLm13eLgcOb8rChZySfYWKtGhHJfzF/Jeurczs76qrBeOoweJ5wv7LW4
ElWVbuNS/iZbLP4sm5vvy9R03vIAQ7QlUTKzTxOmVGbTrCdI/DD4HmSev4pB+sAkDC6ALGRIuycP
wqNJ10FNyx4UxO+yCFrricVpZh8I2neFUvjqDV7yZsgsCc4KGOtoInJiHzdELs6OVK/lvcg7+6HA
9gI3MSTPDvDR2V7kfO7hEMjkmok4P6y5TV4EUPMP8ssAp/Si9Cvgo7IORTmaJDPMrjPvaAFyicPT
L7JcNRhex7b7CZxtOoswsC7c/5V8k1XrJRnRWmN/rhQy3f0QDfFbhArT3dGjhQ9uKQlPwfMZkJwL
kxc+NK6vPFRbjvo7EUrzftNCxBhlNgEUIsiaLuquPdpjItZj4dLY8NHqIaqAIxf+/IkPvvEyoDNM
icUiXBi1poQChNRH62MTT5XSWG+XZ02uVL23/KRRM1RH7zMMCqJ9u0edV9MMNkmn2nNuQzvclnsn
D6NdYFbWyNwuEu/KdYdDMCmjFo1BvhJ5lbq00yEWASouM5u0UUTIuCUL46Z9ghKeiXHRwGXeShdN
zBeHCgGKkNAUPvPhN5rylmmF8mZzZQJL8t1gQu8pWHLTP1OM5tsHK4plfO5Bt3wWSM7CC7fgki6B
Ibghj7AVZGMRJ0xP1rygXjYFoLZVBLL5JW4Rb8jqUNIfNIcOpYzaGNzD7H8oEZNEffplxKIY915w
sGgA1P9NLIVpk3SjvnB2WV82owZhvgGhkBRWMvwoZJ+8XJghEd+PU22QcBZrdPArPxKnfJm3Czh/
+Vy0NwMJTmbtfw56HMffsShvjtvZIkdBSMsFF7ViuFjuKUZgusWj8mpQZ1a7vPJvusOFmOTxWhaz
it6Ez8dwDNwtGf+101RbqAb4/JlVR479U6LVGP0Bpp0P4BhIXtsoSgRXydDUv9RKIv4xmSFoM12Q
BF+g8B2/8dgMmtt6DZ2XQYIP3sG7kCwQJYuKnKxd+qg/k6iMyWlvG012URqsMggItmzlG0upKzCB
1N3FScJaoEy3HfUklo7QdfyT1AbswpH7/xfBipGXDSumhW+SykAq66jlB7JBnq+AZ2QKDTvplsmJ
GcQamKAUJ1RmzxTjSMoaCeAi3B0ossNqkeN/G/Y1YXT5I8SoRW6jrL+lVzSI1W27/Sq2iZ11K8FQ
yNYICLMhZ/slmjpM6Zo64nSuOyqBhFP2B2NI9LmzwF2JJBJUne4xn6n5G/fr0qR5lbfXYfGr6DlH
efOD/HiuzqFuxwWyjgv6ZpfDh9EXxXerfMU3hyX2gY7T8EQab/VTWWq+wKuF4Qnz/3qH9vfHVlHM
QVURvtZ9bovEUwfyFZCSEqJSHciN2CK+ZtpyBg6+0RL2A+Iqgl8EH2DxPW5+oI7GipRnsrmClEVD
uLaKIFgCzZoULNZCfc5Kl9gn47PKpiHOBvvQtmS6ooBxJ1o5UyxViLJqgi7Lp26Gaj62yabbD0vT
h8GPTWLupbk4Ktc/pW370a5mbB/IeyC++wnZEyHBdLnrny1KsOi6becvuABntDjA5htaHbFaHD8e
4ebhEijFtidl9z3YjliuqKJp4EQUrgPrHadHckttQh2Q/DfAO273Q61R+si5RL6yIv6q70UnSvrT
p6KuQCs3Te+g7YPC7G3+c8gsqpoEChrd/XIqZZskmmCsoPs7bhoc7zIvKDLzbA7dVhF42ib5lqrK
7qlAheCo/TZ4JbSKPuVrGFkSFIWxy5CINOaA3uhSyFhaHoTCvdWncIM+hTTEQ/o+Xh4g8I78KQct
MCAnHvyw3NbfoVKDIg2jaG5p5bHDY1z2OPzFziHgwL3Wtfa/Nz6phr/KtkmuCsbYkp+dRHGwCzbY
eZzKEJjrTkbximaJONFBHtQ8dHovJqudeSVafyVAvvdn/lrjBpVzr81AX4VN8knoUwLJ0rS3YymS
Y+mDq7Mh+VqijV6DngCdWGAwuyvQKOuc8CdRtP90LRz320kEFOaeCnPsPlMApYKa/Xls6OC8sPjS
2uBGADvPrhpQo/auZ89Xir9b2gnAwZe9j+7VUGlZEzxdo37akfwAPjXOi31wJAAp2nhyRjmVhv5s
4cG6ciYVaTxBS11Q6aMfHIrpu4ZQpCNyjTHWMzBhb5qrS0QWvH2QSecfvDFy7npE7dOXHDRn0F55
5I0cAqz2TnJYfF9xieJSC27Axyrm8zCIwEpdvj5iZSsr/G+resw4WyCrP9Gt8WKat7U8kjgWBUBF
ABk8pCu0eiMFefEoJyh4LdaYvKtqJueqobcKtIcfwD7wjb6XDTZIDoW+e0YAm1/cIehfCd9Z8Pyz
Tz2EeEk/tIIVyHq3J+jXFDh74WiH+dGzJBrZVYYOyif0r3SmyHmjFszDUoIStxF4xrgmgYhBCMis
bpO+IvlESn6p3vRZNqJ6rBPFEqYXt3wC2A/764TG39lLHRB0EyS40xdXQ7ctCWSpBxE6peB+yn7s
DPTpjfBEql6zAL+QmRzje20ktaso8dxd0cRVxzutavtMkoMbky4FFEJLK6w89cNiyIbILX97TtWk
c2Jih/Wlhj9rUJlbD+HWqGNj0K7tiaLr7SxZkL4jfEmatIyBWXYqVsVw6HxHmHua+FjgMLypDZFC
DQGFg2jhO2VsSz4XYQ1vkWjjIjXYcjgCqRbZzq0XTM6Re2T+WntMBphv0OYMzSTe6S+x+9TWVoeW
DPORvE7otvCEbkk21lM5ZQMZp2dwXk8cckVSv2cJSLYK8vvXLTA6xmds1h8RYN69jlEyvbSkJygi
7LbpzZnDCHzFMtUxGHLRH+yEVfLQRto/qbJyyYVrndZ/VIAoT11djpfRn8fgYYy0vFQNfkESuGAR
WrmcyQpOzjMN5OcgbILvKIlmoAkBMu779fA0UviOsdly2IguZW5auQ8xdnxHlGSfWuyZJ94VsWdd
mZnAFKjbpVxZ7s4OrhCcm7XcknuiUcR8Gi3UMAfbWxngWmHBkRI4WiOVofK3y9pEBEcyBuXeLhlU
uTWn8UcXC7stS3wI9LfNW+aM5XCtAOZ5nQdtfSYCyubVadE5ZfmkQDx8HG3YNwSUMRe1y9bQ6eOg
I4I35klB89KMwdg01W61p3cXKYUJEnPujRPUWcI88CqTCliHLiYAsDaiFKgdSFTawc4lj/2scuZr
TJe7qfTC59WpcPEtC4EsTVeQm90byzzRbF0d6NluSZ8i3W/2JzRHRq/PLUbI1JIFCsNukvphbWps
Lbx3476x+uDHXQOkfISmddR9e9F4WAO3fRx58lIPhDOji5Gkeip1c1q4FZVwVn+LTQlBzQVksfbe
DSeTAkqNfJKJLKRNZUnQKtR7YYCAvQZFkd8FvX2Wsa6sLLTGBEmByYfjBvV1sZDlMHwbHMEHlDCI
m7eoWu9d8lv7tMWRiHOpchEEClvDJbsmDNZTiT4cA/ZsYsYM108yBwrhpO3ZOdReDVAmnNz6D+e4
OFKrJv4EEj0uARe2d3aNQgzTqaiPdi5wIiCLl/+h6Cf+5detsVKJYuqCwYzc5cCMexI0kupT2473
GrhBuaEOgKb4NVrOclaj71DiDF3Eali6Ccli0D2EOJei+c8i6uVpzDerObV4gm2Sei2EwEM9f7cj
tkEfz+Nztw511qJk7lKhFjQNg9UO6Qg7ex4hcp+qmt5RrWnxeylhRB8HAwGDlCFkmaoRG4HkdzT7
uJMqgn3H/tfvSgfpLFFEbIA0f3rf4dyt+VfX9fkddALvWtd5kccWUoS4s8G4TrpCsUaNF5LTR9P2
usIFjwzCWhfoQs6E6k2MdledTG6HewdSiOnHuBlE8gJehjC6Iqr31Q8cNmCNMwsRWLuU/yh11/bO
EoD9u8ajGQY7gLGy2OAxFKNHxJCLZuB1zVeEtSBq9lEqGRccnn3LloPPArR8ww1mT3E6OqN6tCun
JN+o5/CgRY+GGq7BNbzHbTzIDAgzf1gYXn7No803GOpA8AHls0YqDcTldgwcUjdBOpNM+MLWK+L7
SOvi3PbSu4tduVSXBCtFchipMuN/QB1ZfrH91h1/w5NUTKjQdPK8eHLpDviGWiS8UKsx3T/QaGSE
m8C+z3k+xhOqA/OFhqC50pYd3Owgk8HsnZCiTKdiP5GNXUYABZX/gM6Dzmnhj8BpxdKr06yr7qv3
WpqgwM1XsqIL78HrO/Sy/BQt90K5w+zcD7jVHubEERfLU+3J0tHwwfLa6bt1pJf+PA9TAMQ9cI1i
Jon8GbMWcWHA5AQ+XPRtW217gnrRj9pTdVYLwfSBZ9f/SiIdm92wBPLfhjqVLG+HBxaLY4JRi1Cf
ySUhirnibaasmknBT4qebPQhL/EEUAFzaacRHQSyyerUxLJ+sugzKI4tqdl7InNmXFQOxrrxXYl1
I6Rz1W2IsqxdnWD4D8/UeCXyQ60pLkzkkkrZlJ41yFXJLfIWxpFbKvd4xMA2RCT9DTXTYGvUCQIv
wVJDekjG3T1TV+BL+YFlBBc64jSvP8cMT/Fp86fisq3W8idU4MXrYLcohJL8o1kx/DzfUOT5Y4zC
FTMaNG+fmtytP6sVAGPH/rq9O6hpeKIheVEu5ixkD65oHTsjnQ33XxV65Um2kRsfqLefrnyLxDGw
Ish/pI/l7+5GRhMpA6j9qqZ0fZgeQnVuAkwa6v3a1dExghShex5VXIFHA9lMgQsRbRHB1kjVxLx9
cjiWkDis5V4BN4F5FsYdyvNULBimjwnRSCLzugnhXbzZxE+oxvcUha0GE8Rxc0v51w3N8KzRIxAP
1vigjjwKsP4NAtPnOnbCl65RdAMiwc10tzp7a5iGPedLRRZ7jE5XoyJb3oIJKUawVQSIU2U+vsSd
XYiriIQYjh4XQAXsWq90FQZkeuyLFctvBr/k3qkWmsrCFnPuPWHjd4t6Wlq2GfomAf/1FN8YcRPm
MUdmdylAxr8tMmU+pJgHnTnTlONTjlHYtFiNDvZk345NQbgDG4ffQ/mU1oFuZhWelorINsxSnDqz
5UrC2tYNKwmZMHhjlF0aNL+Gz67HKrHy/+W9D/ime/iFzBQmJsg6j5eIRFQuGpKIB2x8+ohWY/2K
cjWf5EiyW8Y8S+CNf7NBkZU2//AidgLzfqEf2Ctdj5IHv3lJ0ET+NztLwPME0rqTHZ0lWz/pe9Qs
sLtqzjeSlqqBBoXZOgerS/Tf/zg6k+W2lSyIfhEigMJQhS1nUqRm2ZY2CNl+BlBAYSrMX9+HvewO
P1siMdS9mXlyXktMuUPNhi8VqJd7Phfnre9DItPgIcVBKyR/djt9vR/7iM+1ZBTYuyQTfrkp9+a/
xW2s+wUCytvBPsbkTTMMx3JiyWY3yrF9Im+kztZz2SIVY0+NWJS6IUpXGtNUWq4zS5tq2vb4uN86
hpoTbPqRcSar9JHagRojf7hgCG26znFOpfTkhHeQuP7BIQXX79aWpTjp6ohvNoRCx/GpWLnK+L9J
ttiJj6+MzWM3VvaW8IVf8QyRLysTL+S6g2u/zRZDNg24PWlm1ZsL8yboNQA3f+0QEkjtbOBvceB0
yX6yIAQLCBzAdwM7Yd4kZfAemtBvfugmC9CUFEhjmMkw+kPZkMMtMlueygy1sIaUWI32iTNVpA/S
z9ND4wVABBhuJoBYyADlu8ewoZBV+QoR5NEaTqMvoXh6YCHL7dD7WXwyLJTrfQm0BQOMRFsnDwvm
rfXwc0/w+S8CvgqSc0hfZOO0rvdM1nQYbwOBkieTFUy/amLV/+xKi4Ufl2SAtwF17eg5ac7Kj6/f
2SgirC1UEBrbKCJYn9J5svwVEUkeQtU/ZyQzygnI322CIKP5Dl9zPsFqXQocetMg9NE0vVKHWlGS
cs29Jvau3epGAZqlwHXPB9KeQlY4P3Gr6q85LsYGc6G6I4vrqvnoHEYqlxd4jpEPY56lbNzJoB94
4ZGcLCvIEJ2U/GtDIWco9ENBkeUnJZnyr6+C6KVM41DcVs9M+QOjAU5GXvGw/TI2Cqxf2UA/VhBo
/ii/zJ8s3+kLHvaeoLcstUIZE/MybqMh8JIzQBjhv0jMyBQTib6D0cBmvIc9Q4phG004X5AwSsQh
l+GshXM6eEJSmgO1Gegz59O5SxxO7DFde/yF/5UGqg3auROne5nmAwNB5xFn1Fkfq8NCZx8Mvg6j
yQ8541c/qgTby166cXxeBq2OfpA1T/XQ5gMfDbSRHT9NT6YId97ZVtPSbWGNDj+nYm3+gTGf6125
RMSZq4hjGpDwYXlKa6wF25me9npLY056BdAVjo9zuk58Oj49gTtZd+jKKpOss5MED/ttVWn54sim
lDdn9fGzhFy08uhMmb2I1VmoBvGiS+mr5I87Y3ngURxZ+RDWeNZukLAMzSCu28od/t2yvmRl7z6V
edXtEC6Tl7qe7XuBp5ihIcH49VBzyFBwlNYAoa7A6xetHYGpbUw/ELzHwrA9S9lsT18D1NMGCGcx
Jnjcw9Y1J7T46SnVCchGfPr1fkmL5hQOlb7Vs3BPsJgW8QvJXmGsLjg+ZBpjMie7vu1fHYb7YJuM
iVLnRYPZRNuCVgdtKXhbgiGJn7BIMNY1NVHfW0wAY2Xh7/g7MxJIsHOMIi6oD/Uvk+MGB+0IrFVb
ilJF9Fl6s6/fu8pWVFNmFVgi8lix4JBc8/uimcPrJMnVZt47cR4eDBgdhHjwhlg9Fsk472xuB8Om
PkILIZcXveHxj4cX7PkUOTVexmOAvlODXgEVrX2hnYVCTY9IPdTCjMbOnm+lK/65nO+CD980TkxI
PAqneNOPrnqYphTqDwUj+CqI5feWx61KmBNzIAx/vWC0lCWVbngDd4lXhTCUDQkJUKiDmLVhU+Sq
cANfSmC6in16MFo5LDdulHYfhhZyUTlDFhQx/vfcHYbj6rBX3Jg2gC1EwQn9FHg2woteOJTT6hhd
DckOUhXUJb6Q3W1wGXicFCKGz1uZiOh7UprecA4NBFWehUOq5ARGisgA+APCwPVmwNdfkqY0dTne
ChlXYi8JQnW7kW072AdvmfLrwBiRHY3fs/jWI0uwTV34wMH92iETrPtWXouudqcvcjKh/9ESwPpu
Q37QrDMVSESI8XdWGQDjSzt597cO+Fjs7oM8sM1113PQ9hDNvL6kHJcexnRDNUZI+2mKvxLYToDa
QWVH+DXMU+Sd0l4ydeN4QufIKERpSVVWw/J3UUXz1iFzLUClJoulcFuVBev7pSoK+a/sq1r/RIZw
0xP+Bk2jJ+ohjpE2mgOc+qHuDqrxGXmLsAkCyOaDUYjssj0HHCvQpUVjzXrosHVx69N9cwW/b+IH
JuF15HdV6zeFn/CdhryjVUza/FlOoXxkT7QWu27saBiGW+yKZksgw/nPTF0HpT2X3QUpkycZCqFz
LeU6UypAHVnGqu+oPd2fOltEO4BCNfwPHOwaGyk8pw9nMDjAxsDIbyAF9+ltohZHf9rYm5EmFxxu
wzxzqo64NdKkRs2BMcMjRAiCzD8w1eL/At7Fo/kACAqvaMsSV+5jd1qH0xwKwFKU3S4//aJit8J6
sWBXFE4gz7mkr9QQzcC+WrxUO375miBuErOcGTQSeNdx85G5eC1iTYXKmJoGLNvEbqLxJqc+j5bf
kwVICoUatXsqn4ZqEf2L48kEq2QU5XhHLX8kyr27/aW3L9zK8ws8Ju+iR1M+h9Mk103tJuEf9vzq
pmNqV8pZrdC0Q46XAN3wd98BXzb6JdrhvhbJ72potpJZu7Adzj/9JobPTKzef2xCVHP2J7Mpwt/I
/FilEhQ2qKNB8eSbWpJaEcH8BYkkvlE3n457Cp9merBWdznOAaeG42ycJADU0rThvly0+8NiqGe3
GECOBphOlOLEjSZBxjVZbnAoYZ0wlzWc7LXV5fje0RWjiJSkU3mEgzMVu1Ab022gN1WvK0PzNpyy
kialPJthLqtwm2APARmBQ01iHTz2WHb2DvP+f9z+xKIcKziCecRBgVYNKjk38zBTMlO0aO0kv9aP
Zh2n+RiZwKEOvKP4AICJLeiqjeG40JwxRizlFSiFT/LlKzesTaP4xWpWWVum8+an4gefAV64POEM
R4oLLcMJ4djMYRcazNYbt6Oy6yeueirnMBUD9O8XmHHJDEVKhuwRU0xrh5Up8M3LipWlAfIC3RIk
zPTeIKbe6Ub4yZMDbStY5LSHtRR5JcM0zoszPPQ8oJqXJpU5/jN6iw+Vqtrb7PH6eyHDNIpb7JXB
JTCBoWJbopid8bp3/oPjRTCXqKgTX6CFPeUR2K4aMglOaJpDJluVPZa4pfWv2K+jcxti/4RiNVgJ
hYGK69ex98yHqjnzlXE67FF3iuahqOpV72QEywYevgncn1NWz78TU1NeYGtBmdy0LK8lDSc9krOt
/4V38+12AgcrnkkW+OWBQ6mDM7CUUJ6CjFaMfZo4zbXkLHODnIByEPuBbVkWYpQ8KzMke5mwtSoP
DKIcuXo1mebYURFP0t1ZA1a2YJ5fSm+9x3MXv2xwU01zcPLIel4MNvsdDDMQ2VE6r+cxiSL/kOBL
xCxluNZx6sZEz9Nqjk8+9Vqs/HEggebyqvcaY/af2E8UyPJ2vuaN7f6bw8L3cNyOcDZS173xIh0R
Mdv4p0vWct5kLaYkrq5guo3Y1y81a8st2BEKQ3BYF+4zig0RQW9CmbvEGUvK9yWocjxOAvaJ+VpW
xz0kM5FIjuiJyz/tglXa04WFyMFQhK2TQ3vdXOfUhWaaTwR8WhYdYq+ieP1ZFoP5WyyTc6GzEJmj
bQMQ7HXHkTR2KB9Gj5nitxyd4trQ8PGRjwM2Yj58SGchN8RIOUW3M/CY5Lu2NL1vaZz2CSyGGBrv
AQzsA30vzxSKwydq8czjlpVd+Rc4AnmJLJjZiPquvD8oFzQyiHXN7zXu6pc1X9bf2SiDDyd2HHmF
4Fg5N3Yn9/4nNEGf3UflT/vQxWnzMeWB4uXEguWORhvnB+R72ZDo4aV4NrkczylrwOiw6HZ1diWR
jCMvVpqfOe8PT7yKaWFc09gcVGk8+nIaTx/lUA76oFvtXsOx4P3gcA4C9MgVRRf1HFe/2RPDIY1J
XmCHsPdFWNbb07rG7BPdEXwEgcvyzI3Z4x7z23OH5zPYlPGSiH1SYUsCX9XxKoRxRlYmLXu49bZt
qgyJxtd/XHfK9hjv5YOPG4BzdBDj8O1Eiiuu66NdbVrScVwMEsksiUl1K/Cpl6aKJUgbgEcViVtS
NRzcUNRQjDyiUnRNz/O2ChQrzGnOxzdN8TkxtoZ4zkuZ9RzNk2XRB2q1APQN7iCe4DCs4uh1xmbn
1SOdAUsryt4bVtLgcbyuzW6cNdLbmJFqAVLKIYLH/epugiaOq2eE47V7AriI/woqnlXXuZOofNVi
Wv9So61z7cJixMjlpO2yD3raOR9WyglyXDlORbjNj0nMJ8heFHxHPlHqvgWHS6AKf+EOBzH1BjAz
8EnGbiqqf+2qqseI19eXr616nWHmnwJn4rlUZNiZPVfMFRIwHW2bAHv/o67LtjlgmVFPfehVP9ZQ
F9O+GVvaUpNcZq8xYRaZb01Fm/tnunpxDWBMxQgQkdey3ugHMutjwPLhn8pTE3wFjBr/pnIhl9rp
WX7KmubYFBuJIpPeSZSmknpZv6Kcjd96mtd3zsn+/Y3F2qbcpZGlEqNkwGo+AHDX3d9yVGn+mwkj
J+Rg17S4qLUjdY46xJtXIv2t2GVLFRxKlVbwQqRR/xrqGn+EaQZBA72b1z6eC64LtFY7vrMR5M7c
92QhHkNn9JInjIfYEamkWJCOl1yFtFuVwcvs0Gl7GukWPPtBhQ1CLPVbkN+R+m4Q3+tYJghSbZw0
lHbk3XKhHFR9NS0Qqj8VeYzfVcdjFF2TApU/U2hiWmBxW/hneIZhhb9MMQtY0qBsOSqc5s0XY127
/CVDVRcUzCjxX+uJ0DzLO+bDRRDwcUVWSV8dOzxDZMQVA+XGp9zwonny3sJpsREgECm+RzFGJz/2
sZrIplJ7P4m4yu3QVDTUycnDv+F3ewgDDGD1HBOdgYKxnjXeqPlXOwRR+wlwQ2jOOUs6flnRThNv
5Tz6ieNgsq9cKV73A5BgCzxijvtebWdWgSS46+KZZ8S9nnjKMIBY9vZt1KV7K+P4oeUc3gNB84Bi
kXcbgpMpZpOdMy3SfxjbJQ1iaDLPHFyHS1yv8r78jvvfRWuaX42mowuoZNqeyHn0rxZSwLFRXfM9
An56bHFP2DflpjkeFkfEt6gX9EfyU7jozrgiAVZx6tG/WchPXnIYNHYVkrS+qvhr8iXcI5SGCTBX
jH98a74Jp7/JmvugjGvMgsMu1kC3P3ly80+uHJgoOtNJ8IhuOt4WTk7i0gUoK1igVhfpZXK93N2F
UKh/FEA+CjZwGnYFkRMpYda33ieHPQmKJStbDU+MTDFXNC3S2U4CGp4OOsWt8osog8YK6IzB+OKa
jqt/I8jXNNeBFGCzq+wClCbsM3uMtRxZmNU4h3bkD/McYpcljhWosfKew3wsOZD3rAXrLmRsoG1X
OYRsbRdCcrWNqM+uv1YhDthm/ttXHMevOlNsgceO/OVMGuI7j5Hd032KfodTzRUIqT5I0/lYBgnw
NFuu2QtzOn4o2xVIYnaeXxIfpDZ1Yh6IUbaoyCgVgYDvWnXp+pZXgQEEi7vj6LfoTwh5PHiguSX0
3op2aU8ZL13sy1zRpv+qiiq6aQIpFcphnYf/ja02Li/UpGBsw1rKNXMHQ7bJC1GsuvwwOSRHTAqe
0YdFFOm+FFCLD2nSLHpfdTquYFAUifnjkt7zfvrR6jW8cKAUfgykF4qfCjsC2ijO2SS7wK0Ubyh/
mm1LDsOxcGXcbGoeXfuAqhWupiarj5XPw7ZhpjdXOc1krHP8ri/Gs9Ju5eSEz6zAk3xfeDBt//Qi
G7hAoIlG/ZGjDakTqIsMvaM4JxxsxA7tCd+emrvM2fnxQFgBzxHJyzCXG5eY55E28+bMqdJZT6tQ
jvNe9cC9j4qO5/wu3HvpdfUdMHu+mYP2wU4s+W89V097LKyNOQcG7Gh3aZr3V67f9QegLcoqaDHD
ktz2+E7qyPXQRby8/Z3NHc3JrV/pgjBHprktVOCPRzeEXrVfBm+Cg6YXIhY+kzroomo517OrZ1hl
otzH2L9ZnhHtOHt+iN2A0ggEFSPIUG5KL6n3nV+nV5QR/WbCBnOI9gPzIy6hmDDh1Nk3klZKfDdw
wZBMIwZtnJx8t8BItngjfShTTpgag5NtDUv7VTRLNJ70zLRfROw+9xLeziFFuCAEW0rwBnEI4u/H
HXVGCR4L9nLfcdaJN76PIMo1VYtujzl03JH8gkJG2gLwEgumuyIPNRLKV13RljTSy/nENp6Ef15W
rKMV/i/cQaGbs0URZLQqdgUhyU/4mhu/WGl1cOzIRiWJFtfuM8hgU35oeAiBa23YX7xBEnTy1yhn
YfGGgsgpIPYAtZ84aSzZx8qzL6WbMCMSxaB0NgiJIGeS8RhmNSJ6ESwXTPgA36CLnhaCvs2GVnjU
jNIbJZGZ+93runDrj7wA89CFq9x4Lcv2DhALvpF5+q343JYri9cVTJtHaT0DA4Io8mrPFfC2cqkW
5x4jAvm3nogsTtlIfaiSylWgKH7z0yFKQYyh4segcAVeaCTlVbOV+cc0meBP7GyJEN9X/g+diMQ/
sdHW14zxmJm08Lv0GW+KwCKxTKjS6ZTe2BEhlOkURTckAbZhZR2w1BuD4KWvHBCRoUd5ZR+wC9/z
lAp/YZhxXutC4AkNbABhF9bIbR7AnWRgXBHHp6b+prgaybjq7IFRi5xS4BpxGjE2vGcZkPybItS8
gxfhuCDJAto2MLeUT1nbiZXgNaHhLdXNaP6IXv4eeZdCbn7B8W1hoH3HAh+5x4iwIx/TVDSswmda
A5NQFhcbttI51NSvP0VjL1EzlxT3Ib4C0f/I6CX7M3lsnQkWdzXGPDdKHnK5wFBBchAfPgp6dZ7N
OlGsKFybn8AcJLfU8sIjB3ffmW36mPzQ/Q6z3q9aQjT85uQZxE9tbaV5Afrj5DcFp3J9V3GX288O
VOihamJgtLFXF9C+qnDMnvAPTjvldcsvIUh13lWvf7AN8SW5LUDaKsJhlQxd8xWYhbNFUw02pJJL
F1foyNHw4s/+cgwDhaDXYQ/GTemG3YlIbSrOXcfxYlAhgnlb8wcxLJTjF21t9pfjkDbnzmifpliO
x67x3Yiroa3OoyMqVnghP+I+TIa4e8wyUUGebUt98xTomdcQmAbef63FiffEalKsrphX9iwZok8X
jsXLJJoOD0lcJje9WsGMiLl6ZzgjgFsCr3tUpgNFBOa5+C+LnRktmT6fx6mvzPxdC5Ogfim8sPs5
ihYJ5Gawx8AbyvEwlgCBtwOmfH/LSdd8tpGAsNrUhMWnMlQ0MbJjfuLdIN9K5lZ8J35G5qNSxW/w
tO1tIbLmvjI1spLF/+wSO1l6XAaIWWH9EAsLfuO+9GPK7uZ75oJvYWZU33kOI9z9hN8UByhPAMiw
3jObQo3BeT1GBKTaoNGsfqfwLKWE05PfY8j3svm4HU6+7ZPoFImQyoYFGtgF1oV81cDB9Xlmc9ju
2j7KToYLy78hmHUIK7LB0cn5LY4OY5yZiAVnaM0lSCPyM3ho3YQcfVOJQ54HDVtzSzuq3sa46+D4
g5GAP75jbPYoVGT+/m9ONExPPox6ec5dSjAuPcekvz0REDLGBRwt5KBGXe6Pl6fQDATlg6DujpT2
xgGFFWE6nr2avDgXZwPrhCeDx8LZQdEgzVMHDbWfbgY2NyxnP34TWbWQPybBHLzCYin+FUENLJ6I
tZmH70Zy/KQnXTGO/rHtHMmVaLoR8gSRVjg7bJP5eysRzumLWDvOUtnwD0JL1h7cBL9otquoeM5+
kjkM5msWlA6jJVLB27SGy5+p9bsfQYONmKUv/abYESMh90Ky3rqOqWd+WOzHBxOaPP5nEPRwHUUg
em6VGPPkAO+5d8iaG7/2sn2g8v6RgcBldpTiKaOKAKwK8d1dVsrimTl84H41/iNj6XCeAooRdUid
NcCsatrkw9T3r0ZJmuMx5qUML/PU+NnnQrtVxY6DqgVxEROm56OtmkJdexfQzxvnLZEB+AGHH5x4
Z9X9Ac5vxIUXjL0PP6hb73QnrTu9H6w2T5KeiuTMc52A78JwsdPhPHjvzIkpNeMiRXCqqKU6dx78
2BOH6ezT4eVbf5tUF9EvenWBQ/G0cM7wR6P66PRMZR5W2nK/MDMfQ2nFzwYwI4gOM1CDct/tELUQ
oaqOnhzUlaA0Wx5+K8A+dmUQY0CoqcEKBWj2kRDh9LObekM+R8Xm331T+TRXK/RCTArZ+L6Mpt7i
i5d0+CErvzthkPk8Ctwqth8Mji6RvyjtovexdXg6bpp29NcTsVAY9dQeBmr+GsJosHbTuNpHwFAN
QPX/coJN3IcYwvLio3EKvSCxB8y6Dh46iII+CwAsjBwDONKfHEpwIzCMPh00006P4aSP6VyFnMxX
Bn58UXpU5iF1p6g+FyyJ+HUCZVv9gcU8nbpTMvjjsAdITKYH0z0Pj+9OjN0jV146gji5W+Zp7fJK
FXLMI9zIo6wmG4h85nbcFQ2OWE8rfcJpgoRGmcTkctpxl9QqbG2h130ACezXCze7n4V8um2eRads
GvPmvdSOlye7NZn9fBfEdjzlCWPcvA5BS4Q0Tg0BDE0/4xO0GMBpOBM8iOQUgM7zPnM0GdxjyzFp
nY75indlBwjIcb8UZkf5WHd1XD6UuNac+JTHknt2Z6UP5s9vsij9t9aGiXynkz5xKBtg6NDXKM9z
+Jvszi1yZOuo5SpoEAyTG61KzGu7GhjgX2MNCMlTB/4o2clg4C7hIc9lmh5KaaiBPimrJahbv636
4hD41VrxEE+NXL9oIsKn08DhpanmHlp38qZCdQuYI+hFqzK2uq3vkRXmzoClFWvXsZDmTJrtrEqD
M2iuhU0TGip/ThQfIziUBMpI5D/mQ4vpLHJnEDWGvcFFVAOUVYUF+bPgCuf5Ncv5pgPFJZPyWfov
7equlGLWLgVl8wBFCt2xeCw6VrfP1q/zeh/gvb7/rjoG7A49T4ev95fbW78SFQSd7unXXpI0G31c
NqicFt8mcYqBiD+rlrI4OT4wo4OqQaNfRsg5y6viff239i2bz9rt6uFxQp1ZYEUQqDnQ6gLtVwj+
JgxGuK3T57Du4UMqj1X0hyHyc6ykw0hlMVBJUn1ELDi2cu3SfUMco5sLv9wxY9EJsqbtNYR42G8l
YREqHUwonlkKjazL2vvQgV82hFqDkh0Nh2xw4vmdtbx/iuByz8A6lui5GfN7+XDpj+orkmPwihVZ
9Yw8xBqPMLNQXdJEV2DsOTlGBNgpFiVePeHxBvDMv0nj4B89WEamrhjqx9QVQXumLWBxqRCExiOm
kvc/iZvU7IwqcTy0aaif4qGXBjxfy4ka1fo/pH6PeFcRAsaO7f9XDEgbGU+TrXUTb3wYpzIrDtKl
uvWjrDC3nGJ80O0er16IfY7Ci3dvWundW9YifjQzVX3Md6Haj5Oe3F/VxIgOg+RuicBn6G/Aa5gH
JA6T70gsaPYMwwqZqEj6rjt495ivy3M04DVf5XsXKPuAc0JD5nbb/JzLpr2veTLnt8vW5guCsvkv
4lV6xfEKhazwhvByn8nlGYSCzyVA+fsBpN9yi2txh9+m7EljnyDEGKxw4ogMV/OJ4kh6jmJ2eecy
JECHbwMe6U7nUxHR5uur9hnTZ4T7x8Ysviqa339wzmq+6ccazgqU+n9K0ay9ren+6B4B7GrJqajN
fsCe0ccyEu03r9SagrPE2n0+M+CRLOXjRGRMZcvtEGOjA2mY/3Wc+wq8WoV6DQuNkA/8hMprMXjy
WlpsNTgnVanyTZ7F5YU9Mg85qD1UitIGKf6s5WgOWWvWbN96c/o3tUjR24F78dCS2jUbrNyGF1an
u18OFagR+EUnflyyrLXPlefqNyyg9dtcuMAQ+tRa7CCF+lUGIRxbzqAC8cuO/SEQWReRoRzR2y1E
pe96bFWBT5Ft376Io04BYONwfbVkjeClgdM/+7Pi3bLU+XqmzZVdNAvf9G/XZYYu1XaNqx2NLZzi
+To8tc1qndFsiGQQ4PibvTdOV+AfI7ZN954ptvCAcId3ktWYJQhNcsIrS8x/HDbAUA5Trf+UlVMd
gjjh55odfUlWMH6XFireC2lKTQYwAH61meCrrfjHp+jVo8+pPK8GFNl5Hu8YBYMXxNxqFpS4VPvp
R9U43bsfuQt515IA1zTEjNgd8uwNamgfHqeYCozzGngrDh04b3qzipgYvqKY9zGoUvHPHRqs/04W
F2cECOeUjkT6ySsNChuRAyMOa6/H7dOb9N2diSlvmljxIOHf959zMBc1g1PivrtsWfU+rpd5C+PM
u00xWO+dHVtvX/eV9V8QtbJD21ozfAz4hroPEmLVNY2S5hDCMIKWZtrxVXcx2gycEE6i2SCCfdvj
MTkmde06G3Y5FS/FUtVs+dPAPkWgtr5JMqZklWfgi1cP8/fIud0q+bKOc/Ntp75g2kDQXt84dpn+
1KgBDbDLBu/KZoC9K5paEY/fgrQnZly3dpzDUsRzzU7FNtlrX1R8IMXi0VOAp2yOyY/HdX/lEvHs
3h1ctziXjhmXozs5CbqSplXs0vk+pIRWZ3vRctFtmqntfyuPVewhKpvpSrZ/ZL0qhjn7N1W88fnf
meagP63diVXT0hzSoVTvgqGyeoz90sq9Kp212/CzkQmOMLnC4GY/RDaX9bpHmXc0Ur1wYpjt8y92
kQN8/oh81EmIoA5flwxL/KYSPCNPbgTmYtPgznA3cbXChptlxhzEKEYNAgss3I4Z5Wz3Kjqu0E1a
sDTbLFLU3t4n8kpInjtBPcgMxS6gKt2DYs/ujv35O94lE5zKRPcUqVjyQyVr0sUVyHpcnQPczlST
p+ap1pe0NMxU4DxWhW5RnJsMcgIGrjzExUS2vurPFcccTJklj3Y0RF83fbvtCcfQvo4xlz0V/Awb
PRdLY4rb6Bdxi+8NT+hkN4UpkurBokK5fyjbXtadKPpAR1jPgTzf7otLbJqMSfGrH9CSTDSD8lqB
ojquXvkB/XUi+mDZ8pR6Kwyrmk0dFz2XHgLFcpoo7+Gt7NqWvG3U5GvPu5mcy+WOxWXvPAn2Ffui
CV39m75EXZ9oM4OlsYGzT7nZIejroA+3RRatPcfvdLS0UTeT6umnJZXuu2jb7hDdW7/6GoPlwubt
MM5BVoW3JI+xn6ZDXaecaLvG1vuVK7wNdsbw9tjzCERTkAVggD0h4cE5mLUj8Q8jO1Ibi2GMIZrY
L2tXr+OCeJg8I4p3CRSygTsq5ubV1kPwl2ZuTDmE3XFYO6W/PiTAIcwuqERASCYh7OfxfOy89p3M
QOfj2mwQt3+3HP9c1kM1cwjaOcm7D8d26/A2ziOeJRlkLpXqRHzMqPZdS5D3losyHw/hqGreCqi7
fvjJStcleYPd1Nlj8nYrDBoFM8NWkrGcjtDeBIzYOqs8HzNOfo+YaAskbRMVDKDQ9ETj/OnMZGNO
ilXQvRZEKlyAspyt/QcAKVZsCJWp/qCYIIj0mioFpU+XQ1Y8NHhlSLxErSve+VKU+1UR4XQ5ilOw
wwDk94K+eEFR44Mv8obfXIKa3w5NDWkkIIgn92vr1sHWx9/g75epmyIWAQmwjulSMNk2nwgwqf9G
iGPIjuThHLHXTd75E7viWChxyuAbsmwAZjgiOLXmfjc6AFeuOIooTqd7eXS75wF7BkSAenGSMyCi
UF14O9bTxbL5jyKkoAlqPUxrqMiqYBe9nYj3DWcWg+ivNZ78hAhSvt73O3AVMdqkpesgY5hOdk9R
R8ByBwMsDaKNKOAtkAj3IzyivEG7Gny6htskcB97JwxTxJ25H9KhJcqPsPrskasv3r3ZssD1upKO
j4UzqHiK3DXM/45q9cI/vstocks8k4NsaqKgf+P4J9fXAC8HiM7YM/TwAPMZjqZd5+RsGy8RL8mg
KOAEE0RB3go4l6HdJcby5HGDt4+ds3BQwx87LodO9qoFBzAIbOjs7Ej3S68LjyMZDomxlUMcwoXT
Fbuh9OrkMwNBSP0PGna05ePJPLLlpOMeU8Ey60i4dxL/gS5YgFcEA5iCZtPkULZY8UpnoTKPY4J7
ytKVryPgv1M0NIVR0PK7hVARXWYzPKze1FIRWsSEuugJiqt7RHSlEe/gE00lMzk5dOhlesHRslV1
k+cPIVjvcjtaC9MmKJOlYsGra1QAmIpefZzaGouznWYnYUe8mvbD9RuJFhA25XRNZglntBvN2DLu
j135HEwsk2iBwIFqNmoxhb21pJU7tZ/XSsfvECxdHNFxFec7FvbCPqxx46Q3SNUOAHSOK4t9Ydvr
8wpKcxwNMbvY6bMRDjvHvd+FmYatbUMWZDiXWggSDccXLCXuOuEqRxvcxQMUdcrQol4dugLkELUj
nkvGp+xTykzmnK6MfTkGwCT6++NpLwKwGJuV7Uv9X57ygjkRm8Y0NiBYLBq+y5qMO+4jvIbW1zp7
rqE3Lp8ZYHN3q2WkHVbFA3tVRNpmSYdNFZk02Tmzwr0zzCx2d7LzwPoNEiD2JeIaam88sJnDtrTX
5xxndBBM8XPgujTBOz1Rnov04OvvQgi++VWw14YJPZN0OXHMKYqvOnOkcwYMoCkOh6cK8iXWGt0y
xh92b64rW54kG+m7bnMcvGCeHmzCdYZ6DThpE8EgxKpUhWhD08ZyDAcJ1kImazYT9gbvBg+wSW5d
lbfUPfWZt4CMhAv9P47OazlyHAuiX8QIgiBB8rW8lVTy0gtDre6hd6AD+fV7al92N2J21K0yIO7N
zJMEu7AeHqYcHuK7nUhMP7YBC3LCNEyabKmsotmGTpTrg5xjrle8NqbCUyiF94+1kVMdcvqeANKF
PoJw6vEgRWhh2/TCvNzO5Qp/cAfdg1yY6yvzx+rTfH+fVcxfdD5WILgRaFdgEVC+cTD6z1RYVu6T
mtGE6W/eNRNNFoOEk9FSnCJnsy0L3yrOvkeD5XMX5b25SIcfeHUDz6e6aUQmrERw9AJ61h8sarh2
dsk0usJ82iQnngdDxmIXEG75Gw4corv7xgRDRKmWM2Q6R+wSnSnaGAg4U3Fppx+F8SmoYum6rnWq
LyVnkr1RuhUnGQcz7IomGWi9bJ0jxu3kCFQxZS1kUs8DpJoOvyrt++yQAt5iM9ojUjqStsodKH84
bcuE/sMlq48v9KDoyz2Yj8pYslP8oc/as45OhfH/fmjQaeeD4Eehg2M3XSWP8W5vN0kDRWikl3IT
L6BMufMmMF0ZbRFiOyrRI27wk0b1KIdvU1UB6xmHH3MtsoLbALWt2Vduxe571Wb+XoKKlRcwad1p
Iez1WzOa+Be/lsGxmCp/3VtW2yKwuu6Rtc5dQKO2ZIPVxKSnPErtaxIoujRRDroEkpOfvwTUiObb
ucMlylPZtPU24elAnN7Yx5xzhDIS5lIcnc4kUcsaYnWCAt7MEaRncQM1PUDoxfq5N4wfJodo+Uhw
X3Cth0GyQxaHeVSk/fLD6YkwjBG7xSGIFkijhc7hSltxDWdygBeypo7GmR8HXSuol13/QXA1Po1z
AIskxmSycpnY32ycTRAbXEfdN+sT10R8Y1N3JmExAnxlxtsKfKIHP1Xs6SzMERsDp8iB0J9zSJM9
AONK+NsGhNgl105RjhAzDm2FhBm3ysDXnuxJ8pzsZnRnEEaBv0r6WZ2waw3ulpM29HZZguCP9bM8
9XHdJ2t/6M0Jb4CaviIwyfYZnTMcv0I5zvVjWnKcH4B4+/6DJzB2HJrEYq2FLj7tJEemt3FoEis3
+v6CnksR+odcl3Z7nHKUiBNncbVPOI4OeR8l71YqzEc8QU9ZE9rqX3llTcIuCmyYbRu/P3DPHK2D
AIuLq7PRwzVwlgD8LR01TQK3S8aAttmvhUirKi7+uchR24VgDKyVJFrjX03SV5MN1TMGYhbiROuj
sxNGHd2W7IfX+EIHf0X6zWnXkVPWXGeLkWPfW9g1tR6LZPaebVVvRHm3iNiixa9rLS92cA/Yq2SG
cEyPJqlB3u/NlLTmBeNWcO5gFaK+cDR8aKdlScIyzv02vnKtG6btGjS5UXaIMGLyEAr4vdSWpNu2
1J7F/VIFp5EAAwTF2NnhUEK3Qng4sJzTD1Ua+C+qt/0nJRYqTRPbolrEWjxcNm7fR6doGCqq93A1
e6sgol18JcPW6vf82/WBgchcrSGq9tDwp2MENQPXNA/0aGscXf1Yi82SSym65O/Nf6n5pHah9u/X
h3zv1102f2oWK/3K4DF8gadfsqUMMT9hD+6eHYgw80vTZC23h+nOj/ToT3ktVFlzgFgkY+laTOV7
kan5RC6fUhnRUYHGSse4FJ3XJeLCgluwcW1aaXpQJJsZSjJfNq2yG8ml5DC5IevWMW6dx1G6wTn2
R2f6/8C/1mJu98Ws3Q/Beda8zflCkQCRKTvZlHFQi1NSY7xf+yn5Zxod8HpT4URoegUfORG4T7zh
B6MY3hxgchgzCN7pTylT3AhJTdXgrquX6iUGHDSvxGLc/4CsE6DT4O99iJNhioOlTnu9Dxdl3UAg
RcGGy0R6VkBm8bnVOSdUCgr7IEpLfXWsZvqVUPi+ueq1IDDv9y7cHWS6kG09f5TrlnB/euHTy1kz
LAvuWqsy3m7REDOZMSZzHN2+vSzCrm6YZ6xD5g/NE/yH7Css+Vjf4ztkEOlBcnmisQZw7t5Fu9dF
sIm9ABZfPspyxctZ4t2PBJ0zs3QSuep10sZ7UAxOfXYpJX9Eoo/5IMs7mjGr3HhAQYiLDn6D5DEk
ZrCpH5r7ZXUC5AcohykL1E+BTLzT6GrttUrA1Z3qZezSZ24bkDjqBqM2hvAAPEZECRikMDfqxqep
QlO8zZM/+M8SzCJO5XDpThEWVhIGJCOFvesS1uTJ1IuKdXJClSz4I8u+cd2LWbtSjSnWNn1byRbw
JUHw0tL9WQ82mT8YwLSTow6sB462GACPPcId7+B1xZL8KeSRvnPWZrbwfbDubjcIweSQuJhwDwd4
UZZbQZkGAzXHXLEaBHlqjF3NzU0WSc2PKL3/7n1ce+SCQPN9zs1DuyQZpp8Q0HHb52yGmbKCA+Zr
Tf4j6EkFkdzVe0di77jlTaGvcSvbD+w6RG7XgOa6nh0nEzMedMr5phkjydhDuqirUManZiyQr9cg
FqmNrlqywAfixqjEPJjnH8kOjqgtcOLyMrZuDVdvuVNuYptUsJOjIKgGuRQDB9rfOrRnbv+BF9eb
Af5/uW/BebATh2HMB4lzKuB6APryKZwYIjn18mljwwzsNpi7wWZSbdDE125KJrDkix1857PbfIai
qZbr4OQY9NrUST8bypjPZCzUG+4SSJ1CJzHv5cAT8lh6KcEWVaIVCBzzjNG6AEYYQmQeVz055YMo
QNETmCdusu7VMB813+x7t11Y5feITnmUS8m7vNKBaJ7LIiITXyPyvbZsVLp1KXpng8pB0NZCjr61
zlCND4yWGDnqEOvpZVH3KPo4hSPCCF+LUZzsoSVkx6WIartblJqkenH6vlxeadjmO9SNTfKhSAfx
q8Bg2AUC9vlGp3w1zmzYcB/QgYHlZ0oLcOUO117lW4QYs0pQmTyFbe1gXQG9/gbaFjc+4B6URBoE
gzM2hQGHNTHWj47viV5pmWTpOgJIVMAsZ6w++dOUaUoLaOFMk1VErLC/l+jx3GB5A1Pd36UjHqB9
YJvuWFTgotYqt5Z9jYMWTGVa6neSu1P7zBbC9U5lZuNnfPCd0eINQzsikw/IImJ0QrAsTXlrvDCI
Xy2HVBpGgqnkLdp5VljbT0Q7yPdjcZ966HK0CniETNkG7ySiC2ruEDyEM6c8Unj0NNTSQReK2NZ/
zVqoYpMuI48u02uRb50C3Xi6u2OogaE/b5/jX/eO/GWc9FmwhEcayPVwFB7W9V/IeFNxceeSONMd
p+HOK4sBNOM570xbJ6hgS2W2MoCWgLpuepQJGEgBB/rrUML8XitD9ge05mL1GPrBIJ6qVHrJKa2C
iAAefWHnwU/7Z2bfoSHbx9extZX9XoiQtDii7xj94+1YvK1o+6nZxqyyzIZDfQhzyre7hJ4oNqnf
+DFCghvAEM89pXoxmmEZfNdy9MCMZvNSnm2c8y+0ebr1CZ0+XatRd0e07/vqRAfRwwjVe3w0aIXF
lgKRBpbcDHRl56mlnSEh3A0F+35wqADBFa8rwPpOSxatsYaFb3EIQGE92ao42SRL/IuHg8m6osGJ
5RDHFbRcOhDS8UjnDSfPKuNw/8dltD8VvbS+27gOkM55/bIRWkluUzEMXET450jboceX0/g/OfCl
mJ0aX8DgeXaz0v9sick254qd03Pc88RikAzvOFF57zuDRVz8vTsP8fgrJUpk6cXFucr0T2bJndw5
490Il2vle+LZqYxYKMXqlvwK1iT8zJagrM6k1O14t8xO8pEONNmtgswe4DO2HkB5rvPFoyyKDNwQ
lJ33HK5hewFagxGO4bWsN0vX5+4jY3kpqX8u2i8TQ3vZ5jUX7N2C1eZV50HzPueZ+RuOs/8P3wjF
tJDTMBhFWUi7QAzR9iAnop1c+qS7l4Hs03NPupZ000IcPwbtxQx4yqAkePuejZFznNuxG+116TTu
HvoiEcgcmlJ9AujHaMoJKFaEDtwz5YbpYUBLyLHzLMnGlkTvTtiGFvb598ntLIzju5uk9TT4hr5e
5nXAIG0dpmTM+VKx+TIvpm6nZ8wflrl26F/FpbWjosQOCURxPEWq98OT9mDhHGQRWu2r3ffMe2QV
LSwWviyeyBlZJ1EP/qGH4jfs8e8U//CH0BzRtEuenZraslEQ0sF3R26ocTslq5HENCislFg3dUAk
v8I1eA9VH+Kaa9A6SWS4vHp9l6gtEZXue2zsssAGX87pJjKsZtZ5DZQBqIIZxnc2//KGWWiwLz6U
ohNGKyt8KbtObX3RYoOqGmDtuusdDEFhdlMuy0l+f4ZIiL3NZwJall174sprG8GQ3FmgMHdZmC5A
cQf8iFsbmese52Z4yU3fTzvjdH360tUxZbgUTbEBr2iaYxox2aeXOECjbVJt30PH6A8Cj36LnWt3
oB7AS4D/VcCVzs6ctrdad/Tq+V3kf2Mt9sunhFuG+9J5roMYlLp1chsHd6i3fFEaCnDb2eO0htMz
NGj58Ol2zLUWc8/QJJcuJSXfTGkmX+BK1oTE7TjA3eJD/8rWbFzjXRoh+PCcBtSzpVADAE+zFJeo
cSWwoMqiDYNWcpx+K3Koo/tGarRIjyUH6yY1IT2AVVaPR1WmMG+Cxh3nlV3gh6crBNTleVaOKF7g
tNITyc5hsiMcuW39ULbx/IcI4vKjS4K/Z9e1+p9C1c4OWTdeHj3wP3qrcf/Mb5xfi411pk6r38Dt
vBsnYeljbQ8idMCBqFpXet2DVdi5gKSVT+qz0kndPMpGeMseekwe0pYsEhbhM+Iu6NFcRsOe7h4R
ryOwtPRAOi5yWU3AsllbxkUCmlQ/oD6ChEcqxTgMoq2q5RHblffjuhnYKMB73gYSEFyNCFTcQ2qI
XF5g0easPLPKOS4ZhP4H/G5ddcWGXj3zbMu9gyuwIJzG3HScChSWMj4AqyEcFniUntfuAFsIS7KZ
T13tpfswLIsQMrCDg3vwaxhkvojST2Mw7gJEaso3FgxD+8EmMfC2k+y4kUKTxXvmB350YvSyxbHE
U2su9gjWHpRKRLsZ9uXkoy41s8lEYcnCnOu2lzL13OnEuquiAmWWAaMdt913wAcsdlyADHvVju0v
A9T47vPCeb8p/TyXCe0WVjpdUFvD8+YEXr9/pCejOthAuE+13ZLatWAxcuOqlMeyA43mnQUAglRS
4dX4Zrizp5sS87xj+ZscwBNgudzW3LvpuC6hFG9UF6XTf6biurGpPEKgu5xvV/+nsMYw/pMBkJpO
Nuvu/FL0/nAcFdtW8lmw2jZ9M+nsgWt/dGpy8hzPpenNswqS8HvAEcMtS5ULtmHiRXiclwfRxM5t
IQoM1l2mQm0Xj+X5pWq0lT1gQSYVH89OdpKqidn7UOvZsQ7r8dbcrXASxLydOfjsWlohMRLGz6Sp
8X57VAgR7S8Lsvd9NlNHzfG/LmMv/bCWCsyMWwGeeWwl7dgbI537PoEo4zUzS/AxDL5jVhRbh2Tm
uvy9bRpvU5nIfmZAr44eHp2f2EGvgS/sYICnByKLz+GCvzClTxDER0mDH5ROKZMAq1FWp6yRHELP
0xjbCcOFnrFe0acXcdiQl0H1G1hLFnn9LVXMfFspTDoGS63PRIR97ZfY3fAJmX6OkQiKYjBg96dq
2ujY1rDpslZEzRHHs1NkgJQWMxIxtutTBkW02HZ5PHzPZOFupcmBB05SSMNaTS7O8kcM3t0uQOK6
22WmzmA06iQlGQFrPMj2erLdq8aMvTxLLoVPOQ1NPipIGHkWBwwkCdoKm/YpoZJYIqwQhSanZZGn
qio6UrbjiDX1jI2s78+d1Q/uUYnYDx7QxjFQ2SJ1vup5pnwqKlUr9tCeAwgJ82S+uFpab6xnKjb4
GfYqtdFc/EB1atEsVBbozpli64R0JYhoKsiYPgmLmLCeHdV3bpCovkBymQ5ZMRmrRy6y7Wve8gSl
eKUPKbPQNGpCBCmGx0LPNT5pb1REh9elb5fTg5gBUtWbmoW7dwogZOzq6J5rwZvQTZcUhs2Iax3V
5tgganaHwZkTVjhl/yZ1isO94XK2avKIXh4fxMjGoh9mPRMP9H+VW+KuGYeo3cd2Xj2FjqPmcyOC
pX/uVSmzTc9eS7N+Xpxm5fvkqx4GTIgUbaQAaMggEuDDpW1KR9YbWY7h0ScD0x5HIbThsTA1zY7W
++Q/MggieGDAUOUDhDo322RYJ9t16AuHlxLbh+cna0peeOrgSe3FTtae8qn5jPHSAi0DmrV4lFlY
nZ/PF6iLtvVkI3cirLJmO/vlVL9PVDTinaus7qOwKeagDboRn5jjymNKq2F6z6OoagtyWHdvjZVm
yW6sJOWa2qbKyomjYW2rJDhmbAX/+tyifpllmjM8iugECme6IGRRUpbzN3CvdtJJfZYJO9c0GwY+
cy7gnXUXVYxbHf+VPboyKdbwLkbj0FoEpdyaho5azMRLaVZwcNPwFXD7bE1LN/XuXBTrcwWT854p
6IclOCvXoUxlwqnFDsgu3WvG8qbYd1HLijiufPstqPCQrJkmSdU4iMfbPM84A8N2zg8BBm7ypQWn
CqNI6xdkgBnkE+2N79zEwkd+TbaNIUIbtYVmTh59bKiUu8E3TPbcJ7v7ikpL71Fj0jkiA8Q0dkjj
TueWxlResNazT52S87sUrnp3klHccroAqOJ06YW9Bhra4NUmTVLR/dok0W/JroKTw/E5TzcW2y8y
7KlFEBiILNk3Iq6FlW4Q8wv4e0nF5/dgTankkeOTpopp7Lj4fg+IaUUkyCquYHqQAuiJ9bbwSsGZ
sdSw/E9lOcK6TcB9oOVmLms925nNXuPqfTdxhRS2ojAjfEtJW73yVJfJp99zSdkzGTXTMwNGQtbG
+FN1VPTRbjTFl3eEiu9Sa+HXN/bpXKTZ/KDPKiJKvIPoeM55KbMx3DbKlMnHYOGx7lXePPPxiMZL
jEP1FbciiCfac8NjCjnJ32esVT7RYCgPLAMd8i3j3Y/OdNsRPNVNu7WUADRZIbeuZWcqKOkc9Yl6
8Gj6pdp46EsP4r3fz/YJq1PK7lLLIk/f/DuLUNoyVKuZnsyPzE7Kv0oE/Fhnwr7Mumr21vzqNlrQ
7IT0O9GnsgW2ILb2PLTxWRra69d5E2H8zVqUj0MfNtyAC7pU7kZGDAAP+JIs+7X2VWe94onxyIET
Z6Zp1sdCws2GaWTbZ6ky32FaeA/4jI3vbPLRnt4HoDayukcLu88aD/i2bilCW8neuN05BmRzoqUs
ydZJn1Ir1Cn33haTuXr+1gKcdbC6w25THGHoM8cqS/2cmgIeHitfpdC+El9NW5fWuIsJ+uUzBu1G
KGFu1YHNxow8MCxkBam4nNbCm91LtUyUsXkweuFRA2aA/r9EnfXOBj7CYKZ9zkUQDvK5dqrW3Ngo
2cQmCsUvykWVcgJvJ3rR6FuZzFN+bFh5sEb2GlnwIWjH/4yHUc235XipgsGBSTN3W8/yvAvkTtzg
qDagVrHBd+K77WalNoPm7rzOFk2hJZ2i2GnWlGVVEyB+i6K2OnEASG7qpKQvcGVDt5mHTTbxmURg
BexTgDnim2E3ZudwHdnEdB3/AasSXwM+pQfIR35/b36tzTNmbaxWLfVEwaqXfbhNM6icVzVozIFK
hkZvvLmcKJxriw1TlJ7+AOFKaPJq7o24APCpqTSoKM3O0YZOSbwMtMHeEhc+Km9oUBV7TInCe2Yx
OqXbCfv3Hh+ShSsM+vo2bcgIN+NAIYiybZevcp0Rq6kIKY6t7UN0BNezQZrJ8Hd7BW1aVQICeehi
XuZFXyG9cKOOvQmrqKZ3csdmnuIAVXWq3fhLNpSvvQny/JLbwcRMPy/2X9KP4m/kkLbaUFJKl0Hs
4Zj7RusOvQ34S28bm95eglWqyuxxQUh/U1ZGJVd85xbryjrb4J64380+ZTdglAJR7Yi/F+hsOHPh
yZCAin4o76Hmm7gdBl2WoEAzbAIwzglTIsj/iU/P81A6zhuVtI36sbtEX1HLlt9lbuq9jOjOOkLF
z+TWnuaB9F5jYB+CO94RuQXlxOuROQNeKqmZbRpIyx5ABvzLUzA9c5nL6reqJzK84YFLo2AM1qna
NjAVKQ8dAxVAYbgHNWrj78r2Hs6oSStkB1xJc36DzLME+3Hg1nbsejfyDgGNrMQFpoQzwmSt3/1g
ljJWRUU1f8mnkbOyOS0AM+tT69u4IryS2sJbHDravek4Ro9duRBoFOFTC+wXZt5mmk7YARNN/Lni
BvSK8YppCtWQFq11HVre1lPkACAF8aDsmHCIBj0FPX5c7KxyBDwWDznOkpVduahDI5n/Dlj01P9z
i6aTTPCZOWk/mHY1gykZQ6dv32qwjvvUExLbhyOSu83Ec1+pYAxf+iHvX4UOk39saDz724u6IYKs
G4i/CC3TvAbqMD5xf4ejFSdGHgk2thPP9KT7M2l+ShfWCTeNPiaLgtj2Rbxnfg7jzMVwB2hgyB8a
wqrLJYqi8EYpSvMPDxkcS84C9Tr1xLz/FHc402PhZOm1CXt++SAvJEgLl/zB1m1aEDK8WAh1g0pq
vS1FYydrVxTz2cq0oV6iFeOrSXTyg/2wE7taTkn5FDS2QlYIA7vaKvIERza/XCliNt2vVtpZ3gnh
ZTBcgQrVPsqAjTABBnhAG1p7gXRGBFRD7DVx00DOaHuWZrgpqnPZmYZVbg/HYDNHCVbcofbzs9Ow
PcYoh5hlHUhvMEXQwGGe5qwNPxexFG/sk6dxq1k9H/1S6XWr2+Z5cUxuTkynCphoElR/EluP74E9
Bij8fC5ZZGAG4nkedtswFlP/DTagnZrz0rIZqld80unaScfY3HEsIFu/ELxQKHI+UAQN6qCIoJ2E
tjinKRvDNcMf7p4lCpA73NpqzwY8Sb1mq463Kxko5SxX5AHhpXiB0sM+TLrYPIy4SR/HtvcfnLQu
X1Sal9GjRbtstgJujApDuSYNKZuKxk2ugBHU2K3TM+ev8VWlB1aR3ju1HpQnsGH3u9eOi4yEJuAk
YhOWyP5M1c29O15zKtMkYSEpC7Lbh0i76R+PpfubhwjHJma0f/FThKfIydr/+tTuLxkxyHNTxHGx
dyD5Q+Qu0UE538v0LxkvvgOt5Aa0qaWlSKhR8/PQJazbGRO5HZ9nz9bOJSjqDobzyG9si8RNacis
sH7XJkhpAxCOkt8kyqwjGkU3vTfUNNk0eDGb9qtCk/r4Vwc8/B9LqtvviYtsqcO/ntu52bXAB8Oe
yWlqEf2iwlBjy59seL4Inv2bCj4Ljk2C9gdoaOl4ZQKhCaGLaqYF8qPYTiBFNAtu+IVL51EpfFOr
aW5gTmJAjZ81SLhhO8wi73fjkkj5WCrio+s45vZ/glyd8WfM2UQ/lwymh5HHw42I3/wIn0U1T1hR
i6+qivPzMIWxwt+X0hKNb5X3Dld1ywo25o3tprawnl0yRziRcMH7CwD4WYfNjeIl7P4WOMa5WxHx
FE59565AxeXeFpI58iMPG0jrTwwMq6UHfQSNrfGwbuX8fU9RFvAMW3nNUI4flks8WaKZUENB6VyR
GnpBe+oRd45cigTjCBSJiw1MnRPSYy3HMmlO3uMxAkjhFTUZSLsWZMbYqhj/ze3Z//UbdJ/sQtAL
TxCFLoYcKCpmGeqLB3fqA2Rhl3z3AjshS5M6Zt4vKXX9C3Q/djao3HX+WLVRzpDpeXmHjqGTRHwA
R+uxGs4jlKkrEyUQUr8oCyTwRcJt+9I4GGW+NwE5krVtZ8TblWJNdOS+C6QEQVIdwKPpjYm1sUgf
B95RKj/vzq3DrYTmyN4U6iUFwd/8o6au3MeTB2K5Zfr+RxMbH5IhWuKjHzqGiGOTlr8mQ0pizhfL
ZiTLiqEvTfk0TkPLujUZyNb+WabC1oeiZhJ5SC2/qR/JVOMO1XXoxGsxUol8tDrKfp5ZxWNrzuM8
/e0gN+20wyRxMHz+IRHISdn/3M4EBTR+wsYlFaf6rCZCt5w2RfuIF51HeZRDga170mThSvdxq16L
iLXrC22gJQR0Rxlri5lCU9gxcOvX5K4+7j4DYJqhTdiX5RHJMquxnGvB1fvN9xvMuKkcKd1bsip9
UWxvGebYIf9ahD8xTrqxvolOZ2i34RCcK77dtI1ihFg1s2ttmdDYHtF5JUy+8hhAzD6c61Kd0zrm
H+ARIZE5B25A9Wdn6ebBn2emJh7H8N3flfDng2zImvogfx7v2z08NX4m2Arl7bGTTW49dkxCMegn
6ZnHmlO1hN7olTBWKaACkVenoXxNi1bKFZ7xisILAwY8VED0mw0qoqOv4MrT8qtKVJZ8u0qNA7lx
AlKUHnX9tM5T24qeEnDFuFexGbkU4QLUJJxal7CFsDJIx/monCSIIH4upEhKkTZXx7jw8NAdvJ8Q
QmW0W2IAMxMahIbkATe2HImQTSzyr4Rl8ugfSmaNUyrhaC6r8rvhfVUHvlwaMiEGddFeJemq5X0k
1qt3uHkbgbAN5GerWxMQT+unZQvEHcSLb9tTtIl6aqAuwTy3w3vSL/61QgEDz+XN7ELCbcGCR22x
Y9evLMCSekPLkcdVJFhAx60x6xkoTlYFJvdEqTeUfI61RT1DTaK4qaLLquPm3ABRKfAeyEfiXdW6
iQQsIa6NSRW8daytGN0bajD/skrHG8/8OR/otfapZ2IvScGXGf/JkN9wLVxCmavQDLBviwSQacl6
6HPmRK5XEZ0XWEaG2bx2XLGfimW0+H4lLSi+yT20jRiWS+uNDKfUiM87ZQonfnOFjRORLX2u/jJp
EDbARlA4RPDb4GOhtjeOCSAuCUcwzwCQB77IQR+5UfZakSqIHgcLvmDao4ByR11eBmpB3DsKZ4yH
N9cUhLCR5DpSOmIhAXrj4ZPRZlqWVf3htDFf0pyr7BcHTfDZ4S1hA1MsItqAe3KfhOUBNgz9dhxZ
scH/fmH94t5mpgT72GN0+a5pcUg/SPTE/d54OgfUE0TyGS+XgzOD6oZrlkzupwMP7IRbM8PRReNA
/NqLOgxu8CDu8ZbKDX9mIgf7UIrgMpumPGvhjQx0rV18cI2dyUACXAGVq/otTBxwTeTb+moFmSuf
ryVdbR+q9FPzkgfFHf5bjw7/z/vKlC0kF9zfvgGoshomNWyUsIjKWkPTXtCXNf5/5ma5HmMmwvXS
Y1L/FwWldzEUynUngXypxjXJZtLFiMQdl9qi2SfpkCHQ6NY/Coerq1oJFDAwPEZRCjp1wQMUHi7e
I2IABWJ1GXwtGV6YwXXgEs1eibK55eW37AuYuEl/Cd/rrbcJIIq1XnwQgJAhEv9knIJJsqp9a9wM
uRyTvz63VJLoI9x1xw1m/8J2e8QfPIUZRTSIqOVhDon2PQZhMLkpHfSL5f3HQopOJOoGItU8A5+3
660AJAuAwnNxoUGMnOit8awifpIWXcM2eL/Y3VK70QbPcYaHbM1NJlp32MMIHvL60gwVRxD4hKb0
8dpMdn1wCPq3LLTysd/WEcM9bZte8LsgL0HE4VvwFoNNzfZuLrgo3APXNDKIxinW3VJO2HeoxpF/
wqpV6PaCIR47UG7PXImJvaI7BYB+E7uj7WrrIZe9yN4qrE2LIrp1tEKynKhX8xrmTPQln2nAwp+W
r5xEhz1Z1L4gfFN28W6SQbcZY8uSa4kyh1sjtfNdxh2l3U3CnoOfCl7z9EDYra128MXoTqdwIz0Z
+q7eyl5rFJCMvODJZrWRsGuN6HLCuDzhWcBuUDrXPIkLIvV+Yh6DHJ7ZWWRD2nc7e25864NoROt/
NUOIGxMTPRY8PbOg2bSC/81Wj33q66LYFb0nXKEfHTPYWAFcic/hnw1PlNeNgyWUvzD8oSxVVQvw
DBquF37yqRHLh4k7jJ9r6giT4aXGKPqCjmviDcWm8X8kkYf81rZA6iI0jYTKBl5D7sZ+QU5O81O+
ib4K4nMynX/mHqRMUsQorsbCAQd9igIJ344ZJFAssMGIOM6u1MjUMF6DkDWA8PjPYkrVTgUjGydy
G9N8GlvP0x86NZhBfC7GPxMPCntVePBZtngFtH6tokT6R8km8DnyWhYEVBcQGWyp2vzJLTDHf0qu
d8UqB/2U7dnp93tvEDK7KmNPh2KxmzO9EFH/GraDkThhOJL2vdPT9b1phnb2184QcY64iV+OL7DI
yuQFzcnhz7RzEOHSmoN6P5dG/bNGnASrLOihZWCV3bVh4D+27pgfHT9vSclm9h8fq2L+OZV+Z2g9
w89/UYuDd4rl2Bhw4ZvCnU4JIYDCTOH119h/yKL328BIiyWPi886Ze20iUrbW27EKEguuGDePqu4
NCG+OGh3q5k+cYgt5FUGhOswAIcsOTx2nrEk845ZPinoyAcOoGrJ5v9oBwvzNSKVgu1TcsNYjVAm
mlcUu2A5xoSKckafOaBzk3MRnJk3arSkubmiT1Z0WQ9eJX+HRDVvgUXSYVxjWPWWUzJa/Is0gIxP
8AOHSylyH0eLbcX7mA55GlcmNZ3n0A/vGgDNSNjSxuVD9g2BRNc204ddcsaxZwqTrT2WfIRTXlf3
wGUpfop1Fb6gOPEal1aQWRxkoVfrXQV9CktUmYn6JQ6b0jqSh87TzUSveQOoiqe+y8M0QSlgab7l
urUAXwrdhgCBy11wX2Oto/gPQhEpOyL5hxLeYs73ftTeVwfOCHS15WUt24FlwVkkDy4MJP4E2HpJ
cPsfZ+fVIzeSrum/MpjrJZZkBN3Bnr1IW8mSStUlrxtCI3XTe89fvw91biqZCRK1gDANTJvICIb5
zGsgaoc4tKUJWtKJ3SnP3WT3yfNUOqb6YSi1RnW5yzyUV2iC/agwT3iOQcR7X6yiVWD1Coo+l8DT
9RN6P6mbqub4JOVIk1YJ8Ssiwaq/wawemj31OP03tZY8/GzjqvO5VCyiNjJC6OE2y4pFQhd+rmnr
7HHMLYzfNCOmAlV+y3lMW2PQ9ga2QjSmopD4wIlza3qE8Rg/8y6UOMHRHFSOoVU6tLMjFETjU40E
BCKUfcgRHdyyaFrxFYdFv+sfU5sSPhmmOQ0neFxOj4M4XCq6v2XaBaoEp66aVnTAo4IbgW3WWh+j
nvzyULcTkLJGjMpzYY8K3Kx0Lmu/m2wKa+c+kqaNA5pjdD+0HP34T2MNAb07AjagOGH0DpjJitA7
YgcPDK50+Dyoe9FMVapgN17QmIG0WMAqHQvdG7sX8Hz+VP5jqVXbwe7rirH3gdYqzUD1MjcQRhoP
WGVljfqxQPsdySW8QcnBP4VCVZ0vjZ13w3sJo67wfzsE2xESNujuQk6GmzgJ/2y3TYiiZpTKpMeE
wsNtdC9xd/ATsP7A4B9gaBTWMxK/TvNEZR876jbX8x9hpeXdOZJKSUdJK4VszxEPWVsjq6NhLgKE
Xmd6D/SPguB70CFVKh5GT+DdgKABstpG88+///W//+//+TX8l/93/pwnI4z+f2Vt+gwgpKn/+9+a
9u9/ca3P//fl93//mzQEGpABDEwnanMMVVr8/V8/X3ComP/p/yViaNVQvoufgJlK2Pzk+mc0eLWv
pk4+gfRAgN4wUoAdIg7OSPZS2bTyh5hGV6gFu/VfMw/26seAt9IMYaiOdBzTQbt78WNo540meurp
91gD+nHQEKn9pinIuh/1Lh3Tc+ppgKnLOCCkeOPIJsxHgxGFKQwJVep6GXRJJ0gJlP4rsWJ8rlKY
rnSay5NlmT5OYsovzcuK8/qYmnM9XYEMrbA1SeVcB6JuO4tBgVBRUAKq8jLOnOf3tmhNuaMYZqQ7
GrTJAPSFY8PVXNSG9mzovQFIv0ORkNdZWBSHCtqrB7wxwP6ZFGsjSlkV1DO6wsKCZa7U2SEeoqL7
2GstCqx+SmLzbn0Si09GE0xgyY3sGTR8UFfWPMdX+0dngSaUrNSX0dI6oErF8KOa4u5Y40/IXUVQ
823Udf+yPqq9WDlNVzXdpnI2bxRDW36uHJmWwMAU6WOC6KGKkJsNXDsuHBwqgH1hSyQsGs66l18C
lKLkxjadv8urbSrm0YW0JLtVlxb/qes5t0PiVDUueh+9vG9eYow3P/o1yHnHU7ONocx7Q9mGjhKW
MFlj9XqoWhcKbQGZf6wbMssMJMi+Gkii2xgrmgqh48/rC7v8nJou2ZCqga4v+xLFmuvxDAtZ3aFP
5IsWBpWbBs7cbKGOscfSLnug7E/3CJHAT+uj3i4ooxqU8aWmE4SLxajUOJgoLTgkEAnRoYma/wlq
6tj0zpTp15vHkviWmJZtaCo7SL+eIZRNokvd9F5MzNKIdyLUt5ME4GmSiVJ927XCTpFSSM2ydU3S
bjUWg+FgLxHOVL0XGWYeBoiO8nPEeqXFx1sHgk6yDmk7Afd+XJ+kdrtv5oFtk68INAXO+fUsDUX3
NR3FwBfgWG6hCBDnQKs7ar1UBXbwBKOZjlX9xF3vqzThSu/jGu07QI6NVnHbokeq9eRzBkCIv8pK
f3acTm4c4ju/EXdrLkDTtByNx+f6N5Zo2/U1clMz5Bm8V5CalOU67C8eEQymF5Hk5df1ZVleuHwO
pJ7kvM/YATx41yMCvxeTHWAiwWdDSDeDlRcBpEO5BgkgV0Mb4lGaCj38yB+bUwj3cL/+A+5sdO5L
jd9BdYuUZz5+r27LuEMPWm1968VsB/2SyJpKUpF4AHO7dmOo5cs+770ZI8Q9C8INlvHiUCHUAdE+
LcwXgMfOoUCo8VTjNLwHzybPWVQ8oo4GkcVuxEHTvPaAjw0QAZTTHtbnfHtXG/PX5ceozFzVF7+j
gaGrArg0XpTe0UfIzLZ2KZLkm4Jw2oOT29a7LlHHQ1BAKFkf+fZz8yzxlR2V/aXiBnG92s7UV45R
SPkC8IM+qGIM1mGg/nSyp9hASy3+kAA+QhHUnCEidvG4Pvztx0aiyORp5H2SPPTz/n/9sVF9Vcym
BoEfEclqUZ8POwSkpgOSB91/1se6PUumZammVKXOsecmvR4LVaQcYoLtvajgG08q5H8SugDZ5MpC
91QdovP6eNrNV7U0IbhfGFQFHKPPk381OeTbcJ5QU3p9vqIVj545RuKho+9JaTj0jOpkNr2KvYOi
hmAkfHyVrckUlzFLyum5LlXtPwgJkBciYFTNEKjuG4LzKPIFYQWhqSiC6MkJDOfD+s9eLJNpAnDn
QFimyv9yQhZ7EZQ0RrAgox5hnoz7DlXeB9gM2oG+HAaMcVBtLNPteELVWSCeAOnwoMrrVVJBH03I
QZY0Kh2IV1mPNKiHxNDe7uldTOFkn9YnqM0X+6vYhBkCXVLRdTKgSzDBxaXaAZ3IwTKVj7SUm8+O
VNKzxNUGBq46XEIxiW9KL5FpaQaQIUXaxNBbO+eAGvl0NHR92HjZl7fQ//weuIwmu9KB77+4crVk
8oFp9eTKUZKliFdZlfjdR/iE/+Nhc+9dqmCYaZKoMiCbRx18zMdY+SgrgCOuSIzp88YCzZ94uUCg
kWwhIGASRC4WiK6dBoiy4ZP4adLtE9UGryDx4mCH4q70odcDoMVUZ4WxE341ipPRKuo/SaGHwaFL
0dDcuKjnO3/xgzSMBfCpUAGGoQ5zvUccFFuI/IfmUaPIfxoQfMcjkDaaAZweGNIk/lYxo9+tL8Pi
+M6fhZdBc0wTEDS38yI+iJH7C1sKHo/Ioxc4lxmiGd8P7RjSXxQg9bF8rczhqaLG/QlNATTM18fX
57t3MWsiWt5/PoImSCavZ123SYzsSFA/BgPmFQhEQU5M1eGLE1ZPhP3S5dX6MMu0QXSia0MiLHih
0InfmWkyPfQ4je8AvLbDzgIThRiHZv/jd5aDKFkPGrlqA8A3jf+ltpHD8iZs6EDT/lyfxPJ0o28y
fzW48dJwcKpYzgFNTEH+nlwKfvoForHxjZ57+IGH0NpruhAv6+MtHhQTQ3PpkKgKXWPhTHVxewUo
rVlxgi0uVoE4/e10ytADHUfkGNEUTzBJBqe7PuRyc9r2n9BMCubJRJ3FkCa0Bar+duPKRi0eLGrf
x8kf0yOwp3pvGuVwjCHebWyOxbvNPG2kcjSpmbqhknIsbs3OtsYU+Cfquza8conQU1QbH8yExslD
qRaooqdDoihwGzX8fnO0TM191NID2pj8zfclw3QMwTunWyqFm8X31YGehUSHuIXVGS2+2OtNLIVz
H0m6qfhNZcDeGHCe2OtDwXejLUSIxB9gNWI+NK8e1RidLeSInBQxiqH5C82N4iOmkP7GKDd38v8M
Q3LIPgKbIxd3clGmMgJGnbrgDnoIrYa8VFL4T9h3oKrZFvpFSVE9SqokgMgDSzcpMHW2gjHeiJCW
txA/hMTIAOqBUggffXELIYSqT7UQ4Jkc2X+WaO/gipZMbjZNCOOheVjCRM4LN+7KcmMRbvcYeZFF
s5ynmbxsmehqkPPRZtIy+glwtc0sCz+kMLOPvRy8wwBV4QJ0xdqrXaY+YY3YPK+fqztfmjEF+4ri
D6WT+dy9+tJBWuvTmAIK9NEPpJKapelvBSXTy/ow4t40KS0ZRAPsZJLr63Ey5DeMStFr19YRXHpH
zzhoXlK4EilRqNnW32SrmajA4BqFtkndDSoMrKoew2hvdaFRv0O4G/4nbQqDal+HIF74vRciJpTV
4TcGTxG41filbMLSO6g0iZ1ftRwBr2kQUnhAg7ZSX4ra9gPKMSXoTwjWyGIA+m8C0o0Ck8CSTLTQ
1Es9BrOsfTp/AG+McmUuqIRq6PZt2nbtQSLlR28SQqX/SfRaJD9HMEeSZ/LEQIVWPQwtOqPo4qUb
i3jnGtA5jaqlqybLuMylux76JoKzHJcJwuIelzPzPQ65IzaEUe9/BeWPcMz6d7szJMfCcrh4qH7f
lCNRZx+KIA0Ct5YqRg9d/QinEIh9C9LM0K3ksD7cvRtBEgcQyTv8kWIRFFVqPDY0xgK3NxPe0SGu
2B4eSz8M8ckpWX0YBM0pGqPinY8J92m0G+2DWpW/1n/ITVjAjUChnOoTbsW8AHJxI3Ro/zl55aeu
B74F4UL0oG0XDs8Qf5O4QEy7UkMT8gfeLz4g/hC+96EfMqB8QiVs/AWITUORPobTANDYqRAX2dHk
MHBj1hwfzeCciDJyo3Dqi6cJiFL3ocTLkzxU9emQ71M8GgTuIbICiwPEFumR9QkuCzO8bUyQPyRO
Om3ZZeUSyEFmh+x6FzVygTDXxImBjGkDCLBH84E0wiJXbOCdnnSa+ljeo1P0qahjPXnHv4qOAkgV
D9GeOnwv4ZrjAMku+hURXGobu+LOJiRZItywnDl5tuc77NUdBeFKhX2LH26BYAiOITUm9NK36s/G
hNIN7jxh9s/66tx5D0xWRZ1LgKRn1mIbDmaEMC49a7fH3wQDBmBJirRCN+J6PhVCr9/Vwo+QWvSj
jbTgzn1sCk1lkaStz3X567nWiQYzvAwjl+pRgPYTXoaIhfdO8tf6DO+NY+kGCRFcPLTbFvexMMDq
a0UZu7GwBzQfcavTxvj/41014XhQX5I6t8iysdCbIbomsJJdOP+UGcEfA+1UNeVgIfuwE9BuTiac
vgcBmf24PsF7n5CCE1UBbi/bWj7pE4AZp5F55CYDBN7JxJ63SWVzCGyGT2vopRCZ5N7X0cRfH3le
ukXwRIWcW9Mk3SY8nn/Zq+0KxBwxbnw33MaWufUhlpwRmFKgyPY9MKyPKQKz2ZFP6hsbB+XOyMSH
+hzDkHpLuRi5AGwPhcvjXonTBImzAUvPITJxCHFKpPJ8THHI7YAJrU/4Jh1wQBNTMSc0nb2klpc2
qG4/tNtJd1FP7Pbo+ELT1b3ZUkFNNzKdmxk6RElzGVElhydcma+KV2trALTAg1LV3TjodXhyyERZ
oMF3vlkPxxFVGvqwarqxrDf3D+s5j8p7APSePXU9aJWApB9VYblJ0WmPZDy4aSG1u8uwhz03NCQ2
QsLbV5A6JTkHDy5vEED/xSWgW2kz10YMHh9Q/fAXEdmJon9Ks8/PMX5/uyxMmT0moE/oF2FxEUgd
a8LG3jhDd1Z7vv0oHdGomFvO1xOXZhRLz/ekWzelc64b4JZaH2UHWVliB4hW/YSy8tbsbw4ukxc8
T5TGVRze7UWmF3rIFeERIdykRjIRXG2Lr3WCoRGSe2QirrQrFbVLI7UeUAdpNmKsO3uZSgAsOJ4Z
2l3Lw2vXSZ46Or0KG1bX33Woluem61oLBFOlbLWZ72wsLgoaeJTIKZvK+ce82s1S1SpekMhwrZhW
/NfKiqmvIMqZP4HKilHM8Gs4B+uH9d43pQNkarxskl7Q/DC8GnNSeFdSvyOGQw0RYkoZHXHadD7Y
egBaxp/QZi+RiNs4QveWlQCSJQW9Si9gEU5NGi2O3m+kO2Koox4DuL4Yvfoe5VgtAEm7Pse76+pQ
5ySNpcJkLtYVGVDsi5RMurLgGmoCK9vTttdmu7KfokxHd324e5MjhyJ743YgaljcDy2MNnw8pEA+
Ykz3jR5mj2g7K/hJ+Prz+lD3DsdcWBU8p5oG/+v665Va2U+SRrCbtLa6VxEpelD8DA9vKxOXBuj7
5ybUtAO1y1zd2Dh/IsKrd23unqD8Q+cKkQphLFa1Qg3B11FnQLzGBjMKvnkqEE42wgH5XAZMIcQg
fHRCBlFtnF0L3GmgcumMzlGmjTB5/jxI/Dv+3QihqwFihXqaMmQoPoOv8PQNQMC9TWAhrcBVOhdY
rcVS4Vbj+RV+Ae5kA0PsgH8inmGlD1lEJjMGsbKxPvPBWS4PNSqaiMCPLaoZ159mAoZf4IhmuLjY
N7/H3KnOEFPTp/UNcG+v2VTcbCJ2AAfL+FA2KAOraiXdJi+bj4rZpY9I/UAGqPHEeOtQOo0yIaw5
TaA2sNjWSmEYCkIVFkEwQkde0KB1VkoUTcNObNy680NyvXYMJVTYx3SnbqsQsW/UFaxAC/C+DeDK
VwBd6mHzBYh4d6Joah/B0nvImBfwZNC92pjp7Z3I8PMWofdLCURd3E4i6sFZxpnjjoE9vUsK+T4u
Rn0uTHg7kiNsRgNEBdZX9/YkMyY5PJEpbywMl+vt4iNG43fjLGFBfeNFnYZpb1g9Uu2KlT0ZeRrv
6r6DiJ0rv9YHvt2nc6DGm879MUMPFueitvuiLMEDuWaUmvJ9IZH9w1MZZ9cv6wPdblXqFFwZc+LG
27bs+3aK0ZWj4L7Aw6p3daCH70Iz+FypLO36SPe2D8uIHyIwA+pHi3gpDtAZH3XfdougUsCwmc14
zMIqetT6Ht+HGHXFv2Icp773rRr9bfA2vjWbAiM2RyzUZUwdf6v5Lnr1qJIfFwr+jqaLjtSEZ5lV
Nog/gZl58x1Du5BYlDoap5J74HqcLrKkYiGj4CKNHnUn3W5KG309x3rzLcM4vJ8A8maBbHVx1VPz
muypsEyXANv+YeG7/giZqCJZVH+vf7o7x4DI2jZ1oH/AYJb3GS4OiGNzLl3eDuXoqVp6ojI47Luu
1B970GcE9MI7GPqUbXyzeyMTZ3LlmBYyyssMmP7ODBDnzoE6nn5HRSk6OJgBnx3e0xAROis9Rzk0
fVBlW02nOyeDui5tL8IvuuXLXmQedvBKg9ZyAyeDiKXQ1cLHBPOA3g7P6+t7+wqi6e9A9uSyAVRo
LE57ECndH/6lC4eY9pU3hv1DKincUGNHfkVBgnh9wDt3KdOy9TkLJdhbHgVHQacKOWGuF9w1h6wz
Lq3hIHeCKONe7RHxxSNm4yq9N0eLS0Zjq3KhLYMikpS+RKVNuE6HUKYPhPYRLycP/ftcIjsTOxvX
zb3Px2czaLtpvPTOYk0TNo46ilK4QurgC0BdIEk2xZept99+V9OSJbOmQkPj6w9w8/W9gvlsWaid
cKfccL5qXdAdbGPIN077vZMAcMKg8OTwwazFaddrrUbPAs2DAteSXemkyhekYbOD3+XA241ar/fU
Nn8ga/tG0CbNQ1IBYeF8oqLUbC/fosmGRADZXboayN9sBx3W/FLnzlddA2WNkQEEyzkHXN+hd7aL
TgnB1MWM7+W6vr5EEZGwMPVA15h7XJwbbImwVMy9Ty3iJAesDNtw49a+NyD1etXUHT4kEcb1gKgU
QOTuyWi7pgbohd0Xwv26d0GTMzk5Rv15fX430It5VanoAfYT7BnwZdfjqVE1GtizCBedHxx6/Aip
G2Q6DmHfQ0wYiA12XSgQ3uikRarQVe/zmeaDTLeBxENQ9xsLfud51qlm0GDj8dLksps44IQ04vAn
3MbQa7rldo9FJYAUSKpmE+IN1DvFqYbJ8FCCxXqxzSg5rS/JnRNLQQwYCukAfXa5CBCkhx9L2Fa6
O8HAOYd00d2hrPARL3N/Y7J37j+hAV2lXQuIAiz39eIjJigQ8mx1N0pt9RGaSblT2tb8kkdT+Pdo
ReP7RnTqxi1/Z4WBjVPGJzekNmYtdhiqtlZnDYZ0M1VR6kOgOC2OFZTf+l1SItS761AZfPIb5G/2
qPFaj5bsg3Zj5vMgiyCe95RWiUEvEeDPIqJFiDJCx48EaEQJ/3tY9x7uaYE+vf00AZoxqOvSngf3
sJhrjtcEJAxNuJpnabupVfRzXuDCpMZw8gR2LG/O7rkouH1BqBBj3txRdhP34VjT9KoULf2Nb6/p
erJSnnLIBxtv551tyupxbMnuuS30eW+9uu4R9PMV5Mmlq4qJHpCiD5gKNOHsQhXk48Zgd26lOfjQ
/qQgpAOLdXTiaOpEwauZAlX/5HRkdegjFNV+EJ5Z7SLiT29jyDvzo3RLjsUh1MGjLeYHJybiObN1
F/aW+q7KjYLKYo2gn4nY6fqJv3MiKOIZFBDnHgdf8Hop61CjuhR50WOjzdgcAwWOfudjtneAOwfJ
W3TDd0X05qlH24AUczRe1n/AnXsAlpxNLZHTYJAfXP+AMUysLPQKyJXAuxUI8mLGvSF+g/yGPmjo
FIHYifdQs3CWWh/6Tv2Y2xaSE7BIkiK4stdjw2Iu6zIPEsIgwxohCnpoz6mmj9mV0vf6rlVsJPsQ
K3/qdQ0LZzvSj/YU2H/LBu/L9R9z51agg0qKCxGE1GwJMIgHRSWrVuPHSYm1v9kZ6b5IIuPtwfzV
KIs3vUORqEXrOn7EKM876M4gsQv0PfSu0/yLZTgvU1hUbhtmW0jue5+Zh8Waw3iwtUv4qcQviqAq
ih57SGHycawQcvjk+Ib2kcZo8qMZVJQBcXWzho2g7c5ZmrtMc7lkzpusxW0bNYpuolUZ4aaBO6Od
1fo5ijTvZfTDrff7D1ZzcbPbNsVNQgpSCGBf1/up6fl7Qozho4Xjo5bvgbRW6BKnaZPu26JtigvW
Qa2HK20IFGOHkxBkxrKEcjztKkyt+43n/PbqAjRJq2luELCnliBjgp548sY0fYyI+8u9rlUjTtrE
fH+NhdF/aJtsi+dzu9qCLIrL8s9a3xBD4EX5hqpE6eMUDNgq43x0LI0UIXVdbsUqtztKAOLjrIBR
5eJaFobMIGmwCoDYFpll/TPQwgxxT44oyj6YZOORq6cHdXQQUlw/qHemOAMIecHBQoFPXtyYnVm0
UY2yvYsrNpqplL3S920YZPm+iGNgAeuj3eYcc6XGmJN+DUzyMk0UsFaNagJai9at/ZQgiXb0ClTl
d1OILKkytm2z14sZqU652/u1Pvjt/gEHP9MRmK9FBW5eilfvbA63w+pzp3WNMKXCl7S4SRlFB8ve
dHAWDcuNEOL2DvyT3fDYWhwUe4m1AFiGjF3rNW7jlRRRjUQ/94BXjuuzuv2APK0mheE5DqQetXjQ
e0tH1RejJ3ckqH7Oa3t6UmCRo/+PZP/G57s3Fs+aStnGmvkU4noFrdBKCrBio4vW0AweSVGmRgsc
pnK8VZy9MxSJE3UoJEfBrjuLaUV9puAbIjp3xMfhJ4YZyXOGuQHmPVP09lkxFF0V4koQnX+4Bq/2
RRVFhYroVQcJIx+e0RTJHvRc0qvP0Odd/1h3tiAkiRnW8gecsDzlGAyPbeSkPcoDfXq2KwS107AH
V5IjFDj1TbsxnjZ/kes73PgDRyDmAxwAX+L6i8ElVoPe9DoX1xjcsivbCC9jMHgfc1ka39XK084+
7mvRrkopnZg+79ihSPX+QU9UeeQqLx7ywJoO68twe9kZXDhkLjbAQNrdi0snrQYz1COlhxIaoKuh
j/7Rar0Y16e+R4oDwxuzfyPdi6IDUF6dqgqUNMrfziIya1PZZwkCna5A0/ebApL5y1AGKGiiB3HS
anOL/XNnAxMaAGbj/eDKWXKtGmdAXCcNW7cGyeRmSCRfqPFjEmfV2nl9Oe8OBREUlAS5trlECIZa
O3RBojUuel04qRu+dxH4950CErON9tq9obhm5FxGIc5dbuAJdUsEsKLGHbqwfrYVzTkT8GqfKHTY
D+uzurNJuKMJc+YKFTjExdYNkdko1NJqXLUcEKFXKueht2T0YAVR/74qR9SqpvztKTW9TgzdiKFB
00CIuD4vvlNXtpWqlZv3E9iWA4InHnC3pASDvMMuEv1l/GAH7G2kghpW7ojE+400S1E/r8/+zk1B
7MW7rIFFJOBb/JC2TQRCkTnIWYR+x78azA8wkqxKROlIchS0UFvpJW/O1Aybojj8JPYSufbijFj1
SKFhkrVriXQASZTVpxAZmAepIJ309vn9WWI6GkSXSypU5edDnMiR6HyW3PFU53c2hd4RbN+IiIHS
ndaHuw08DHAdYOhpSs0dsEWmoLcdaWNgVK7DyUegH477iHvGQ5Hlfw2FHz7UMpmBj1W9cTbvfcc5
DCABpt55A7xAtDDDiDWp3KE2wk9oeyTfetPwD+gvzPKKRXVcn+idLJAK9XxqiHxn2vZi40SEGUXZ
FJ1rQMEC6RbFyR7KyoThRt8gNFNX+JX4Y2gjMYnPCwlT6v8nrpT4x6DF9WX919xeF5wleEVAe6B1
cz9dH6dgROMcQZqJulvZ+4fA76Ynp4tLDO9rvOY39tTtR55PLhIOhFx862WNqMOmdZTY4rpaiUnl
LoqRhj80QPw/j2iJf3JMpLd30xDFh6qNi/frU729rmgL/Olmzw1ecsLrqYJr0kbElVSXHkm5t+qo
+KH1Vfh3ninoyjhtC3S6ieyf66PeWWBg/ATUlFZ4aJYckSgqyRZ7ZXJ9DVk5GTX2hyzV64Pt1+nG
Tr43FATPeTPPVZxlidOujTKQBsWpPo/Fj8waxguyKcgPqsjvrc9qfv+voxaUQWZulgSvDH92PlSv
IjKfN3KW2R9dH6D0ibaqgYRzZjwkQA0fxtYHGFArYGCiYkBnosg2ztCdmVogGvmcvAUzf/Z6eBtZ
3nSmlbqETPm5JhXZ9ViV7NCV2wrQ7gwFeohuCAApWq/L1m6tKoLYMy7dAgz8UXPG5GOKWRL2zVW4
cQXe2aAI5NEXpDgFHXrZH6go/+RFOzArFFJB9Q9K7QJ1T+uzj1r017TgID9WHJf8zU8Z/VbQ1Jpm
wncBnnW9nABxwzEI8EcTOIYAX/Kt0SK4tqbp0KCW96twKtzm1nfQ7bVLSkRfXhLS05NcNgcbkYBY
HYbMTZ2+SM9TqTq0mOOuc94FcozHQ07Vd+Oyu7fA4LPmpqs9x2GL15O6IOaONpXoKU41eLbGzxDZ
6J3dWoiim8VvXJu3IBB3pwm/hjouZB5w69dLqw2zF5HjpW5Vivq9OdXFqRn0FOZKmZ57pd4SEFiO
h/zyXNWbGWmweW6QCFqLrK452PKiRakSvbMnx+x/THngt084TeZIGPegrfuNDbS8DuZRZ3gFSQyJ
5w0wVs3zLIArLS6YXtXdQ4HrZbxPBQzRvdqiHpv5mnoQqWEfAvr3x94e+o0b4eZVZe8j9Ej9CagJ
1dWbw1OWvjOlPk7ieERQyy2HrP9UGcCXTmkUWM7X3kkb4+ApjuedCnRD8NFKith/3xeU2I8BGvXh
Rih+U5/jN5m0t2aoLjQyoovrjx/4pg9gthgvSVEau9z3q8eBxuregCwDkiLA+gZi697GZIoSXuyf
C/zW3prRzj+CQJniFdQJihDLHcgDr4RgZS897/HRshlQlNngWlbzS42AYK6f6+UTPw9HXZ0aIFkI
pf55g756GTi7OB6lencJzH6onuPUSeAk4aiom3j+Znz/Heq1sUC/sQnDkY4n5ggb23F5Z/MbQI1R
mWC283u4WHeE60O8NGR3mTJd/8ecxuRLUgXJU1UH3cZ05yrH64eQoag/svOIxumWL1tDk4YId90b
LSp5WK1HU1kfTfKv0/qi3p5qKi0aATJhBGHwslDlpEZGI77vLl1XjO+rBDYvWhX41CSDurORt9ut
j3fnI84dYd7YubBKNeT6IzoR1NYMT+yL4Ov1n7o4JxxvUwFrau/hM5u4ENt07+hp6dTs/KSR6kbj
YHlV05EnPCaScWB/0nOb1/3VNjKL2EJ83K8vbLIIq4JIZmNyglQHaSUuLaSvMiVsHW+HZfKEtcr6
/P/8568/K3VIihBArBAm4Hq7Hr7NnM7KqmG6YM3l685DV/GeYIGJI1RyQlW7sh9tWn/q50yilUc1
3W4KB0HlkV1yoHjSti4AAJxr+4nyyjkx9VD5rqCzV5xEhxb6UVERMDjXkMswRvcH8JW/Aq+Kkmet
jSyMOnIA1PKH7QDcfakT4I/7IAwQ41yf5+13BlrCWwG4hMafs8TGytAJAf36NMDC8hP2k1imNjjc
1EoCf6PrssfW0puT0EJlI1S9PTYCVccZk8c9YcPJuV7fWIgSluToXVQVOGlEArYPzDH98ubpMQrt
YaJU1aTXdT1K1cVxrsvWu+BlhzOuX7ezZJTsekqHrVHYZ9sEIX60hliXAEpT/+Nbxwd6CGME8BPo
Cq6i6/EDK8dgHPHKy2R58EK5r0BkdzSepiD2fmIb6B9iP2kdJLvM5q3kdKo/2kyb/lO/m5ss14Mj
zFcgcDM5l6HTMAtSjfRdVNrpc6eh+1jajLo+2ds7ij4boBagSoBqxHI8B63bLogG61LHZewfcyE6
XGUrqGx1oZAF1H65EULeeV8ZkrCDXAQuGapJ11M0TY8ovMysiz81M/kEV+ApJwdRRxrlVukJRCzL
IKebAaImDImgxxCmaq8F6fu4dpJs4zjdWwKHOi7KUXMgvUymqwQqNZ16lgA/Clfxh0+IhpdHr1Pj
92mhhBsxz53haJOYpD+zPgZV5Ovp91lkNVhBGRd/iBDGaWCH5P5oHjVfG3ajSoth/QvfRnmg3ahc
kMOTXd6yLyVriUWN77Y5vga7qdBxKJ3lQ36auZe9KzvDxPBrlN1nhOCxKHLwLske1n/D7bvAm8D4
0CPhqxBfXM85Nekme6IGpDVo+UNbp1h4hUGCYwOVksxH6DDhuntjT5ejRE+XhJq/IsuxpEumdLqo
FPS+i6iec0hpnJ6d3MpOKCNsSVvchi4MNecoc5ICxncxP6FSfMZAxnfNIFR0+CMQjs5G3rX4MCa1
81bEKzOjeEkWT9mdUvhS5kUr4gJjI12h8q3UFzwwlV2WmvH3ict448q/d1op69EFgweDZcESDFV4
Al9RrcW/zTCmk4gx9sxMfMsKDRXxqu/lPhoQSO31Ln6IoSNhyusEp/Xtc2d5eXEQDSFNYB8s4Sde
ovhq0TnOpWnb/NT3xl/2OEUYVEdblPk7h5NbkBBmlgcB4jv/klcBTJg4xmSgYXPpWI8zhtr4l1QC
i4R91iXVPvFTCMRvnRwKDjyqlIDJ5Mk3F0NOEon+XkE9bdD098AeDFj5WvkArazZEOa48zHnKh6x
tQCqCTNkESHqfp9qPnYKl6moKRaUZa3+7RWl9s3sYnxSSgjarhybAdvnsVXfT1KJvmILKDeupNtV
htbD+26hBEP7bFldK/KpEZCky8tQKDbV2gblrCqO39t5VV000vyNTfxHkOs6MGQ8QhbSKbSRuAyv
1zhKadr2aCnjvRLCZqMMlGJtjzS5ZX6acKVgwsJL0SmfhWnOjSNL5WXAHaV8Z/RqXP7jlcpouGY4
KuZLj2kqRjZVnYqfVtSaPjY9vQjCvfTaML0M+li0J0frM3SawwpTo12k6/h76n2H4e9uoKerhrvR
9x3xNXBwPCjOWlVir27IuAO0z+2if1exj/uFyhZ+izZq4dYx6SM/frazPMXKDw2TN0pa8vYhZMyu
4KmAdUEEcr1Cmch1FoLfH9aFd3aG6YW26fBAdyQ91SOgXnXwho3Y4/ZYky+QYM/cfEg7S8Kmoki8
r80YNVdcHQ9h5XVnNTNMvK6oRK4fstsHiDiSsAo2GXgWJIEX04vGNAuUNLkM5ah/kZhY+Icmtuth
71l6O5yLbgCoPFXcpxsj3wbrNPZh7VBFnhv8y95+6vhpVeGdcTHRThlgyPsqEBTFJ+2gJBKfbBli
Ill2eLpO3HEbN+edeYOWQ/yYDibLvARUQf0qK56t4WJ0qUCg27aO1BOGY0d9532W2NNf2Uz9Xl/s
O9+VpASqNcpy3DHLYkILXprGO/7Ulj4E5UOXwR18UPU8QCO7fvtbSCXbQqZrxtoQ5yy+bOhjAjFq
dXdRS9U4mjUW4gQ4zm6KxFa16mYxeQWB86BEYIFfItO93kQW2s3jkAfNpQBwia1mUh4x/eufBl/V
3CxKYjdz4i1g6c1izgCUWVGEBiKw/mVKbZFXyj4P60vj+ajfT2FpPFnl6BSIpxX+5/UvdxMrIlEF
UAPIEqhSpGYXt0A4Rvhv4s9yaeveOeImGz+lfeHsfPTJjiP0xcMYEz3abTabd5dyIxK/fZ/mxAuo
pTHX7YnIF+9THIKNCsyovOQCijzC+M5ZZn2C7vRUBR9A6ST7keaT5BdgNH7Ao7jUcRd5M8Kd4JxP
PUthUhcjclx86djJcVa2teqSTgLNi6Y1MEDAIHyXIGr7aX3Nbx7DeSz030gHZkjg8k1uDR2Vzbyp
LsYogLNmOGhGaNyhZXriRjFOMig9beOE3hsTYDmRDp01WgeL7+xL9Dwq0ysvZW0UwUORasHw2awU
jK5zikMvFtz5t3Z/5jWV9Cu5ieinAT+6Pj2elQxK3Bol5b02/9uESLU3J9/8PLYoiqwv6W1ZmbEY
g408q2PdaEwUUeiZRtpWF4UvHLW0aIss8fdJ1dQUbhVv1P4fZ+e1GzeytusrIsAcTsnOrZZlOWjs
E8IzXmbOmVf/P6VZ2EvNFprQngF0MsBUV7HCF95w0ELVybZ2WTrfDLkojW2YRGrzLOFm6sduo1VF
u3IXv7PoBJZMHOg71O/l5kbDpG1xu86OMSZvL+AS+5/k96Hkgt3r91Sngubjn5lSNokmzVsBKlks
eZnPhiUVWnbs0qxqaFGPSrQJcWqbf/p6on/XWiwkV2LM11jqKtZiPPITSqucH1jVi0HlZNAigzLZ
cQbdkVnuzMGJSs/AvXBCNkWUydQwLafwpGk4Fn02zTwedhU+bcbjVKlI57TGNBT/KHjtaF5pKG3w
6roY4/HTmVRBnCiQnW47hI6DaB9OYIPhhiXGZV9laxzrQzWbZbsSQb7z7VAPIQOiOUPxbYn3Cgut
sfKxSoHmFtEhlwz1kEj1uFVL41tph/FKD0KUmBZrSNFYh/7Bd6MiIX7OmzSkzLJCKaO4Oco0+U7J
2Dbn3JrW6oivn2IxDBw/EBQ8afRKb7ovoWNIwVwNR8xXeutIhpsj/iJjMrKrbItOty8B6Dc3o4RX
wtcKxVTlFBCrISitpXnyI5kxHHnCMXrwv1OeccJPsY4L3LQxnFxTtxgLBvj+JUTKwr91LLFmw0TT
PBrDyJ0OKdRGG36qUm1rRInf7oHaR9IB3igVt7zOK+iA4A7UQ1TqvYIpdGkZbjKnk/UZYVtZwug7
deafbYFjLY6YmHv9nUuKHG4zX9XLx9BRomibIqk7eFGDN9Amtat5/J7qOiIzkar2f3ChyKbHOVfa
7pxOoaQhVKuFs0J8Hua5dKqdCnEjV1HR1khcwB2G84hmpG9Tj5wwI7p/bd28vkJ5WQRpVBEs4icR
Sr756rLtN4HdWOph6LG6/I+EKXtjbTPbHuL2oRyNOBCyQ6n8OMe0lz2zAm6zixMtG17u/5DbmIM+
DEEru0+QMpcpKcgaFoNs5Nii6zsemlIdsQ4Pwij1IPA0/7k/2k2ELCDL1Gho1HMrkn9cTxs+ezA5
tNCPo5laVbhB3lyvnuwayNE+n8Yo+U9bBXGnbGw81KxtNOL18nz/J7wzYeI59JbgTfMLlp0aaahT
wNFTRZFjzF80CB4vNR44eLHi9PL/MRQ1IphCxBYMeT1bJ8+syYzy+tiiUK28zNA3hh9SQqj8Z6zj
Tv98f7jbmFWIh6M/StOeEsqyvjt0VVwCSzCPuNM1l6zGnA6+7TFV6u6CE2zqgmU0Vp6Ad8YUFWyK
fRo8OlwurqeoxyBmMcnCq7ae8m6jdq1ae6akZ9/6oJE8pHK6L6GDC8/9qd58REFko6pBvCYqnUsg
DfGVSR/bMoHV5frFwoX7FLWy8Nds1wKMm+fgdSjEDKH5IrS6rCfUceg3yHmYhyaUql9648z1FtvP
5ElFmuWYaXO/cjW8OyCvj9Ccl8FPiiV/czVoRdjQkZLMg6nPf/sIb18G3MM2ij3/zlQ5+nZ/JW/j
cPSaeHngp/AN8ZsQ79Ob4TDKmbG7tPRDIUvJZ6Uz5B96R1SzjZPcDBFxzgvcm+Oh9Y+qZLWKK/vo
ZW0wxFW393/K7UeFU0zDiWYToRNx8vUvcbqGNmaE6+owN4EbaKG8V40m3/cAao4fHgrMpPDuYReJ
csj1UPjg4mlfYgiK+61dtGjYT2X8dZ4UtfmlIlFdP90f7+beE4UoMIWCBOTAe18sckzneBplqdub
sTlsm8wM/55aPKUo/dT7UC/hbNttcNb1MtrcH/kGvs5Lzs0uQ2YjdebCW2wnXjUzH8oYiJKuh+Vu
youQjrDmdykCjfNcqcGXEbnM7lRbfhJ86sCNpzx5Slo82DhOyF+dMbSlPT6R1IxcCWkgfS1FudEM
5TdydejgjJA8IYRdLE+az3aNFk+7D60GiznUT54j7InPkuaXWz5juYGMixSRYrUgshUL/chifsDA
JzqaXYHnnY6+KRCKbINqHxJnWVkcU6SnSR4dJNijvjM+G+UQHOUBP8bUr9VHXYmtlbvw5uCKWWDC
hVEHQIMb0bcIYE2gY82451ua57CqqmNayLEXY1axw3xtTRr49f24iulQSuTUoqdAmkUBe/FpJUSW
jXbs6n2DS8NJaSbVreuwdpsqwuWdWO1XThF4K8+DdhkLnyQTsYdNW8U43JZxvFc62d4oeoAnVRjG
n7Hj1neNYVSbZi6SI3r+yQMuhJiBIjb9zWlLdZdURrKhDKocyrAxXQN71R3AEemAbfC0snNvQiQx
O2Rw2LkCT24vzijSgqgIFVK9zwIr38CxSh9e3cOLslY3ftK1lxHhqI3cdu0DSJfwo1eEGJ5yEyRY
cU8sH++kVtB1HsNmnxUTuNMqsvdhXc1eb2predTt7UBjh64ALVlAJNoyKlIg+o2lqcXHKpOdut8o
SWz5u8Gox3inzYVfPNqqGWs//SDM519zTfnvwzVhSwEQJKQKhacZ4KDrCzEykkFO65yfkKTjOQyK
xsM/tLkYQ1adGpNDJLXzfLh/N90ED2JQch94vuLCX37hAaXY2jaD5OjUattHXt0i1Y40u1lYBxmX
kfmfRFWzOPHyRK+bNan2m+cGNSB2l2iPAP3l3+spT0NdqoUi+wdpQBCsMyxA3r2VbKkzJStb+XYo
Kon08CjimDSTluySkGTGjLLJORSNmR4oIaqfkdGwvBlD3pVH9OYS4pGh8E2iJ+r7ABqvZxVM+CDL
lu8cxiQKdnKGUpzdq+YZUsD3OlGTj7Z3GAK1BnpoxCQyMdn1cMlYYLcUwitJKaZuZeTovRRFtYMU
YpYllSgh398yr5IXb+48YTVBDiHeUbi7Bgnz9YBw3WRf1wbpAX6Zk3zLMJtJdmHX2xWFw8wKMpdC
WlC7tSWX+V/4/Q7yPsEh0jzbgy6jYovINIK2EBblHYFrN/8oSUf/kExi0xrPBpDlfMzM6asBHGBu
NthNJQ/jkMjmThnLJHQddNIrz2/HccLravZH6dGBtvzkGI3eHeIJoqKH8DZdDt0HzXCw4tIYN3NZ
+cE+an0rI+3OlFlbQ3csLhFhhMItQhkM1C59o+V27g0M56n2BA9yqvn7uq6/961hftX80fIsvTM3
cW+B4Zn6tVrX4hQzMN+BmA0+KtLWhBjXX0QhYXytJaNRFqCgISu/INdI2ypp1aMS6sNBqHjs7m+D
d8ZEiZN7mcuSlvVystgkR6Ux29XDGNjmIYgQKsi70j7XsT4hKh4kG4B3a/zimxUWvVsUxESzGHWY
Jc93DgpqTlWvnatCn37QSSxPfa9hMS1rKXAlCKqTmv+S4rpcySNF+HO151GtRHCUZAc6iiA0Xa9w
njRmNuT6fKZn3p+HKSsemjYrV9b0NT9cDiNcvoSnjMh1Fkcr6An0jNqYz9SkdHnb9/as4jXUpgVt
QWUKfxe1P/xVJZKGU3TRpLpnI6/+HODbjDBFjH6AV1Vm07gTOqiPelXl9c7PQsu6BGVgfzfmWg1e
ClDPacvjAkoRafQ01PBez8KpeipasGil6wR4Rj/CAmrjTT+1lv1VrhQ731Ry0ZafNbucle/1UPTZ
g4UXWkKVyJ+SwstTsOEoxs9Ox0ET+vcBsoc1FgaYfQzAaZ8pVqJD4smVWYI6skpnrDZK0OT1psNE
6dw0cPJ2sqwmL32J/J4LFGA4oqo/y9uISODTCEXwd0IG9R8H4qXtNvh8r1zei3eC55DGD+UY4IxI
599wfQzUP6OA0OyxCo1pj7pZ/DCDCd8DPZ7390/QzVC0Ajm02AuS1MKlXYTcc+JXOQxd/6Eizfwi
1+PkJmbY/kjHcY018doEfLuxgJNQckHS41Vlhz7L9f5NMrtSSO2aM0FQQQ5Uz3joluVof9GkWBfS
2gFo9CHWnGfwTUPnSSjiOHi4WsM3O1WDBAodRi6H1qaSDA0J5Y1q6pSXdmqVNXT0IuoUnmhE1IC1
hPGiAEhf/9aiKzFVTMrh3M5ZvUnsqt8WqYThoh/OXlWm2UEpjfYp6KJopw+jtXYIb486YHTUMMBe
Eiy8ZutvsvF4whzWmdX+LMlV930Ix+hgxMZLNiDUsfKUvjdTONsCJkaES8h4PdNxyudCyon2cF3H
BFy1B3ApGpLghYPOZFClcuOOWTt9kgO8RvrJST4+V3a5CDq52tgbiy0oKQG2sthHnhtj7jdSYpou
6cCfdnbWZI3fmSraG0Cp0NMnO1um+y28wSRPu/YcSkGFCQPNBlmXhs3UQydJwETuFLmvH/PR+uGM
5lp6+yrj/nb/s6fYV5wzEtxXgMD1SjeF4rNV4/ZcOXX+vQpGqdoCEw/9L5qGmr0L8kL/21LmOnb7
Vu8Lt3U63UFmVPU1VzyByteArk5/qLq2rzZ6ZySobKvSCzegU2xhTXSn2Wkx4DKVKEAirBYeGhZO
4PRfqG7HWyvru7/13JQTD1GZ4jOSnmqyk/VpKtH27epsb46hYnpdO/of7Gozc2jqhNmIKIJUp/xx
PXtZVkZDqWr5bOBFts8QyHR7y+8fKccPK1vavDk93A/UWtGlQYuAJ/N6qLrpFWOijnwurP5PXpG/
+kOgv5LGY9co5eKf+5foTRhCfgoZC3aU0FMBBXE9ng9SbcCEFq3EVNX/jPgRbTt7cIKdEWkXqwvy
b2o5Ryv1QeU2HGBUQLyQadCGxUDgelRr0vyoLhz9bCBlvClzPTg6SfZ70k2ARUVgeUZbZRelVKTB
s4QI7zxPlgvKuvyZ24P9uVbTea+V4ZpYx+vldL3PwfnSZRVyE1z1yzQnoxNbTFjVnvXAHk8x4bVb
qFN9HMwk+joo1fBCovtkm7XxKSRIe/Ajw/h2/4vcPGt8EQQo0F2mOCyyuuu1YR3iFJdz8+xX3bwN
cYM5Bt1gb4Mxmleur3c+vuAIC7gtQh5woq+HCoze1gOFxELzE4osqGceOn3kaSoRgJBRvf9pSziz
3p/f7Q4HkAJiXtis834v863CCQdn5pY7Z45So7Cq/JomP3rU4SUfsHzSVkpa78yRh0hUQGB43PZr
asD//gibA6lsIz43fq+7EQgfdNzSajd3xu/c4Xx9eIpgUNnhsP2wT1iG2Q4gmGZEZeRcdvX0bJRz
8VerdvXZ1ACpOUKm+P54r6Dvt9tWhCcCooiiLc04yo/XH7KlkiWjRlWeZb1qHdCfuZ/u/XBUnju9
LeVn1OSsv6Cf+fJeQiUw24+jXiUbZMSzYhNNepm4RDS29hiHg7UrZZj+LsVVS921ZmYnB20qqrW3
c7kPxG+Gt4YPKhAL3rXFTadmqBuYE3S1iC8Qf867xFY2Ddy0v8swLMunIRiMD3ZC2HcAvAR9kFwf
WPtSjXK2R6Pvzak6R0mf/u0jA1BukF5oz04cd83O8fvp5/1PcztL0QEB10FxE6GupT+KBb82nUa/
Odd9VVzUZpYPtE3qlziQO8QhtTVpjmWGxwxBkyCQhQwvBIFlb5Dv2atFhpFnAHw+IMlXonYT2Frm
H4sacy3XRH30mzmXkjeo3fxyf7bvjo5OIkoHQKK4P6/3oW3kFL24Js9pLI0G4A20c+w5RnbAAJY5
7YaoRYqPH+ZA/UEW4HB/+HcWWzCpANbRlwYyvBheGGtnvmVgVDalxfdx4PBFWm/+jCLVl93Ilprn
+wMu72oCF4xLyWtJ5Yk/l05hjW4Sq6jSdBbM20NKf39XO4A1u7RZy3Zu50aqgyAH2k6YUXLWr5e2
9B21QZJkPONTp20rXS+8YnLkfZAH/8zUPVeuzfdmRqDJaLRhQf8sbhSBIBk0KPDnHG3N0Kth3neb
IdTbn0YZfVTXk3KiiAEF1FvACW5qcL0zRdgil9U+Hedha6nZywB3bdOj3PeQ9J2+En8sg2mG45Tg
kUTcCdpoeT8TgWKW2lf1fuik+jFo4hDosFztwPnl9Dow2RlNqqpKrqd7y/GnlRjvlbD59roW4zv0
sxxuIoC2y0NqEzwOYGqrfaEMWMTSgnayx7azndYFXpbCE1Ojcj+WmA26QZ5rgLIlRIsOGUynL5DQ
nBBRyzJP3KrMbGg4jTp8tpXEfqmkulFdH4HXL3LjSLmXZ9JYexqllwcnCWgsYY6dApXshsJVld62
qanVeehNAfqBXmiV2bf7J+R6qan0IEKJyjOKy0ATOSKLECNX0la16SHtptFMDr6aqadJGuKtRgGk
3QySVCL4FuVAJ4zyR5DIa5LkC3Ddvz8AmUBIIdz9bOfFnWAZlRMk4Ap3WoNna65CjY6VWX4OQRZv
MFyeL6NqG59aNeuPtdIE2wo06SY2pXIl7rm+G//9IegXocYiqHrsvusDjJFyJzmzLWNK7tPip4qE
TmWASm9XNd3Jh5b9VHVWsIM9ou/vfwTxv/7ffuPCEAVVIjwqwpCWeXKvh57x+QZHEar7xDKDr4k/
+w8NqdXKtr6+oV5HoUvLa0cthk7BsqKZRsUsd/qs7W2dCiPFPnujmr6/VSa13jixv1aUeXc8okjS
JYrpvDbXs/JBbRVWqGv7yOrUT5HU8qTVyvjDD0Z7N8/+WuB6fSUyP9oDpIDUtMAbiRD2ejxb6lun
RqppX/dN/DjG0R90lNvLQOVzBQn5ajx99cGQFeWCImbgi/G+qNdDGQFPO66H6r422vZp7jp/o0i2
7cJmVfZyG/9OsrA8lvTSLo1aHAMjtC+yHSVfzRxjJyNU/V1tx+auyo1wj5epcZxMvNVVK44eozCT
nmczAZs0oBpdQ2Tc94GdQbfu0FRGN2Gbm131+f4WvDmHrB6ND+4Ddj4yAUtLHoUAgNJ2p+4rdFm/
8EzHaBJY80FLtPrcEo5GbpjO1iHNzXrHhPBanEoHyz60W+//lJt9wy8R8Eh6Zu8lWHIZKlpPA2tv
a4nxCX3nz+3UTIc6Rzi2KOY/90dbHnsxb+ID8EWkH8KO4fpTFuY8Qo7WtD18H+dr4kTKV748dWO5
kfflrCtuBS3tR1xyKd4f+Z150tkiFkTvjt2qLU59EkIxgbGi7UeEbDZUZsuDlCTlhjl2F19q1hpb
y6seBDxRPHAfTglCR0touGb4NbXfKTikZGIbpe36nRaXkms5neSGUmpuIAnLW01CxCDptDXV59vp
EmEzUwqCAIipxl0vdF8aeQ1YLTnMDj7ZZWEV28LQwktiE5qh+iV9bHlp0wljBhGykEzgUCquizd1
znTUkbMJSlhHWgkzfzckEuFYRsJsOygqjzM6qpSN+w/FuAQrBPgEuIIAzX66qe7WVoRss1krh8zX
JHwssQLDjf23Xg3jLpqDNSjX4qP+OxylKKYKGRbK9fUsIVB0gY5m9QGfs3rTOFa3TYpee9HyKPxp
SE57SEbb3LDSspvxyY/39/Di9LwOjxidYNajbHWzyCbuU92EDMQh5RE/dQAP3TaShn1Vxp+irJW3
aZT8gHiq7e6PK87GmwtYjCuEPQhKufEJuBfTDnI5cppAVw5p5UcvNiaXnp4MwROiaup+1oipaCln
K2Hpu4NCMQTQRUcQfsX1WqsRUnu2k6mHsTa0nZSZtocX+3zQmxBmP1nTpmqVNa/Udz4wojbguchS
YZ0tTXgCcMTmnOnqIQSytsdk0XdjRan2WozihUlG5Tl+1xz8ojA2sH7UP/cXenFqWWhh0KaRIMM3
Q2N5sdADYrJqNFvGAXXpcZt2Ruap1hDv7dCI3VkOP2ZGKI4PPxIgq7gPLQq3i+t4ilQtGarEPMT2
aHt+PegHI0iU2QXW266Z3L83OaAoPOMgQ7D8WnxQNDVyae4785Cwhw/4RNeP6iCAkIM+fM84OPv7
i7lgM/w7O2iDEDdoaFOvXkTbVTGP9OQi6zBTm3erWJsfymHIvqiFX7tqrWj7OjTzvZrqWMeBf9xP
PH9uTLq677N2foh9tX9uYizvSYKKJ63Ms6fWgn9SKkrogTPKgLiQ2CBhHAzZSvwoPvX1maMWTHmG
rIjb5qYaSZm71wo/xn9aGbIno8sMT1NQ/K3qbk1R5/Za4dqmQEeEJarsy1tt7n0lb6zePFSFHR8c
FbaNAsTlaWhMIA7Qbb0ijexdVCEHef8TvTdJCHI8UaRpUBkW+89seCZDG3QQ1izGX7PDD3ArrULW
J1eUr/fHemf7oSX3v7EWAXKJHCw25q11sAIFC3ILCvxkdebJhJ/g1XpvrTxNr4fn6gsK2rsKOAeB
TfpxSyh1NJed6dMDP/A0dc9S2T/lSpds1CZsvw61E/6unPisdqVx7FEkcdF+o20l6iVtIlUr6dbN
QoMhB9cNhZXXEpzFYqGtHm9rGcL2YbQk00M62jjR/biETqN9ub/MtyMR1iI0iXQD3SFsUK6vbWBt
uiURzx4nB+0EKZ6l7VBa6jFKVHMlMVh+UTy8GALehqaLVtzyQunsdi6q3FGOqlll57wNf0l2+TtK
x+xZyeRp+7GJMRrwlFeGIzVTBryeWNdZvpRHmn40hTRE3Tjxg5NjBynNtbK7P9Ty6WMo0gIAGwJh
Ruq4uCn7eqp7a2RjRHIzueXUmmJPzF7W+so2nLS/60y3VlKSdxaTVUSaQhSgeXAXYxpTTPNYb4xj
iML/TqXHucG1NPcis4627UyB7f4cF80lglJmJnhSVEKAGt0EFU2Ki0BOPeoIb6badEpJD3cEmbiR
OlP2IARIj72E6r0aF87OaUCLuGndc2rv/45FNeC/P4NfAV6Z12BZpJX93Or60TDAalbyD60s5U3n
11hw3R/mveUVupkUPOA5K8vdU2Sl0Tn2YBxxhZN2eV+r275V1KPslJVXBVa18vi9O54F+B5dCupq
rwnom3jcRGK3bJPIPMaaHZxRqe8/x6aTeDTv/V3ITv5+f37LYy++Jj2X/zfe4oLR81I1E6pIx2Is
vsn10D9MSjr9p48sew3R8d5QZBsMhm4LGZb4om+mRj0JMl89QFGpqFKlbZE9WrxXG8Gz+OBlJmYF
HR5cGohIineLoWJ5yH07YY/afp/Erm8GthfQirHc3szzlYD3vXnx2iMkTn3qNj7KgkbXUjk0j7R4
632QatKlUylWJMBePzwUc2EfIpPJaafBfr2E06R1RlyH1lGJst9pqk2Pcow9V+mX44dXkIKNiCyo
0RPPOosYrOsHuymszjrSOgg/wcLXsEMZhPojWs/3t+DtrclQVJzAhVDghBN5Pamki4vJDzTrqKnd
yUyFI7M9tIDFbIBjFqx/LTTnb/fHvP1m9HdgYFK2fpUXWC5kN2N8aM/+sQ1q1TVhy570MYh2dtqh
q3x/rNubCqYJlGhKpkID8RVG8Gbfg9Czwy4OA7wz9Gwz5XXw1EjqGulhwS8R9zLDUJRC1IOwjKTv
ehk1JUiNiUngROhkeytNG6+Z0/45kqbJHeKsfywrivVW7IfPlR7FHgHqEHqoo0dbRFK6n02l9tbK
3F+F494GU6+/inyFTiWALtjv179K70ekvlJFOsZmH7gN8IzfmEr1D3U3fE8LlJSoqGg7WNrapkXn
dqep4BEMI282kx+qp34Y20M+Jvqhm6ocHFSVBkj125pHN7L+y8D70MOST9qZKWp8kmQGW9OIzd9J
PJgXVLeSbanrw0XSB+sInHg89GXjbIwaNPYQW2uZ0ju7CsADyCJRQiLSWIQahZk1BOWddASfOZ7S
EO3FKc6NU0tGuLKw7w/FLSfUBPjYi69dJHWjG8UkHQ3e4keI7IhXA6w6BX1erwx1cz5NASXhYFLy
p4y7rBinKMYliKlEJ6tvwk0US+rRCRvZtcJGOmo2NDxdR4jq/qG5mR+DEnvTU4ONJGQ4rvcNvD4u
DG2MT0iYNfuoM5q9Zkf9PtfjDz+5DCX6ngT9RDNgDhdDpb0xGaMdo1lmd24dKvl2CrVww6L8HQQ0
Dz8+s7fDLU6EJcHTCU0/PkltgYvOaI6XQR1bb2yyfIXSvgB8cieIqUFzQ/LJEJfPYmrOBN3VqhAW
7LvC8HKpKDZBEpZbdZwxDLLy4GEwQMoYuWXtJknrYA9IM2hddBjUWMk/OYj2fJ2CvkRQhiSkKNPg
o+ErvxCtZ/JIaMDCi+N68X0rL5VYQ8aFiz77FHfGy6gqwY+UMXeOnhYfE0L8d0XAVgPhpnnKuVm8
a9jFBAPC+gl2LX2+i/O5fozzDrGT3JJchBAqyR3UsPJm4rPcHfUmPpv4yu3v74FlH0F8GMC+6HnC
eQEIuazMjWVG48fKk9PcGGO3dbQ52Gp2EU+Ie9oD5cEmHuXdrCYRdk5p7fwymz5qPbPI5n8gzA2R
d/8HvXPceKIIXpAselWHuv4MgMAQjy3t5NTJQEDnALUstACyncEZXxlqWaoTUycLgK5AK0+ETddD
1W3RxwXWfqcySdXHIEst1wDyvQ0Va7iMfmV6Ng4LT6EZymc/wDvs/kxvAmyGJ33hoSShFiDU6+FH
9AmLdqjSU670485u5PBUxHKzLadi+mLQu1wZ7zZfEgOKTgKUDOqxpvhBb57/cZj9ucz69NSbo8Y2
TwYwK3NbuYNjhil/Q8Obwd8H3px2qleMqPBwNNcsFd9bdmDdorUhcEpLQLNf1k6PtGF6skZr/DIC
p9sFOLGd9LT7zn8ZXjTJST1zaiLPBHL9Mbut13MHZ4OGn4CDEqIs3qt2roLJL+f0pHepT5mosR8b
s4xOICXWzP5u3yu2MJU3aqP06rlarhe87KHf96OTnaQq5JaDxfCtL3CVkGwE/pDB89QuStZ0oG+q
RlT14YSA0BPQHURWF9saAhsgZsVpTmNh2Z4cI9zYwO2ADBUWrpTniLJkMAvlzkm3vaZ1+0ar7M9E
i8aL1etrvdebXUcUQhmSfcdJ42sbi/ezylsznaRxPCRW2jpuBSrjkNJA99hvJXojc/YYsQ7Hqez1
H7T0q30USf987KhRbRHlSeQdgIeIQOX6Q9h1bBRDAQmt05zxUcFRwDWsIjwj7zGeR6taq4ovPzwV
cd4RqgF0HsjFllVxHJKJu3JDOTl6bmx0yDobTa2JwVRZesoQKkBDODdXrvJFEZZmqJCRhL3B/MSb
snjA9Mpvi8lIpAd7KjQoa1b4JLVy7+pGRyO27Y0D8LHplOX5moHBYrr/jiwkLQj2wSAvd9w4BlSF
Jhh4SmLIpyJw7D3Wg82xL5Cjbs3O2aV2vVZzXiQzr71fkFSUfXm74K2IH/XmNotRBQkpgGSXBhDU
JukVfxcP9Qe7kmIUzhP4P9JPcCvLsqfRWE3r5HN2GUelO4Ryq7lBO4aXupFnjz6HdLy/UxfP3+t4
vAUa6aCAEi8RcBmwniEwpuyS2la8MY06ONRji7X4rK41eN8ZCt9IamfQBIFgLMUV8qKM2zi0s0sR
0LOiw+tblpsNyJ/68pyvgAQWl76Y19Vgi68FJH2W4J9nFzofmuWFbZE/4lD+N4G89kT5qfpa6rVz
QZlMc/GFVlZC3dsdyvBcxEINjOdviRCzfHSilNZn+FId/ghs7wHWp/al1vSzrk3cB12Vr1ESl4nw
v5MWQBceeUQllppfU8uMrYkVNoJ5OifGdAH4qz/Hhv9PPVjyzw5XPoBmRLtl7Ly0juXLXmBQ20BZ
N99kSblGzHx1XXyTBP/7i0jMSQqRI6BZc31ourBpGoyU8wvCD13kNaAQP6d1anp91eiwuhOgem2c
7nErpHGT1dGRPor5RYHDegFQ3ICF0VGs1igLBqVtfu8KlCstFAe0jZ9Nyvb+YVi+Ha8/F+EyUfAk
uby1+xsU2uWSnF/6HmvMBI4upgKB6Vm+Lj9EEvFKCxjuZ2U3+remiLVtYPd2797/Fbf3Kth60k2k
3vkpFPCv10wYlktpb+cXSifFCeUV1VPkCK5F1SeuH7cgMtQEMblMXXN0fO+E8mRhLQSyUlDFr0ce
/GpEcKPJL4k0+RcQTO0G2p95itTyx/05vnc83460mKMvZVZvZ+yLINGsR5Cxf+WjWoCimeZtzybx
Cj38T1HJ9re57ueVu2ERCP/7lQXcntRegEgXDR9/7sxIy6f8Mpml/xPWeLK1km449C2vtVsg+r67
P9v3vijSeMKCGF0OcKPX61qbcdlRAMovdVSVn+oQEzU/Mrv9MLVPCKBHWx2QywHP9TVpnfeuIQF1
Q+KLZIs/1wM7fUglNXJyvqVZ7iO5ijbGAFVVyazwLFtI8IPNWDOve3dQcMdo2iCocqtwnyQ0Paag
uIRRN3+JpTJ7qNuw8Kw6M3a+HtSfo9JcE11e5pWvH5Xwk6SS3iz332KqY2eGCKUW+aWcjTHxeL+m
bVPFzXOjGH/wazUf7UZ6qeDIX5RZmb8rStNuUBRYa5u8N3sEQ6AoEB1ROlqcIX9UYrRXqvySpY6y
w+mm+y2HDpfbkEY/R8fwH/BHHo73N9iCkEXEJ1I7lUSWmi6V5KX7LYAEO5kmCvxqjS48bu3Sl6oz
EA8oh+gJZHbSekElz78yPTV2gI7CvRU5E5+kKI6+X5Q7Gr3hAx9urRDzznIggk3xV5AnQIYvlqM0
aap2ZhZeMjxwPLOzp41l1NrWqmFADjOGP4lSqof7y3Fz3sRjQ0wqXA8ANSxpIr5UBlmCwc+l6cMA
G62+Kl25K3B/IC7IHqcg1DdjIimfiXfMlU9xM2HGRn6ZP5Sf+GcR+oODChoSyvASWVb2JcWk+phH
erItsgEjUvAJj3OSfizaoEkBtVlYpAh7K9QpFvdLOTaJNqRV/qnEOCba1z4cu9QFRlsYhUcTz2qf
ZL/t0p2jtpP5+f5iL25TBhf9V6FfogFrA0l3fcfEc5hRxbK6T0U1F2cyuu+UveJNNTaKi3LKuPI6
LoeDKix0RUQsIUh2yyutK3vTKHSjhafd7utuCn8MRoKYPPY5BxCM2tP92YmlexPAALoG7A8IU9Bx
RN9+8VbUhaXnjjbozzKObN6okstkMXx8E9k1osdp3A5yTbaFT/ixbi1ppWp3O1sxPFuKxJ6QZOkQ
QKVd01st0p8bbY63Tj/2xwJxiE+GHVI2U+Q/92e7CAD+O9v/DSd+zlWOo7QyaiH6M8qPIWVSilMN
elWfiXzW+lCLc/LfoaDCkCGjz7s8J1mUDY1k1vqzEnXhr7qHR1rIQ/spdurRK6rUOdtgF73783t3
ORFUYpuiqkTJ4np+tdMkgRzM+vPcFsMONzpzY7bgl1PNUdxuMNYqfouL6HWSr3rh4lDKN8rHuhGO
tT4a+rOBaviWyLby8FYDB6hIwSlFLuRrgT6uF1i9/+P+TN/5kjz33H9EkdR8lz2xpLEnJYli4zk0
g3xrO+OwsSIToXI5+2BdUUwSdXLiKMhNgty+WFQzSCuQXwNDKdlTFc3qSQsM42faJ6CirLFao1i/
s3No/FBAFdRXSj2LukMdy6Uyoxr73E1xcMyzzvmjZkG8yYcp8Xx9cjwTyu/KtfPOl9TQtYHwKCzj
QJRe7xw88LQ4UTvz+f/YO5PmuJE0Tf+VtrxDjX0Z6+oDEIiFDO6LRF1glEhhhwNwAA7g188TSnWX
yOySJk9zmDErs0qKjMDmcP/8/d6FND7Io0ExHIJ5xEBbDPbFmiCYKIW4tfUZ44JfP8l34lD2yjre
VCfpwsloEv/YdxNsokgSGxvDuW0XZMSV22EEb2POnuCuvl0SXW1Emeax45FbRFN83KqsniKPlF4M
p3OsVBdSrERnnQ3Y0kZZ0+p7mfa/Y6u/fSonGgr5nA74H6xMXFLeezkYRZllwDXuy0kTEZwDelbm
eZLrfRdsEsuC6js1QzE91qNI2dH8+h69He3fD85hT5JktkugJ6eT+2neypQFykoo2svcevm2JNzh
jFuabUrX+53E/O2C8OehUD7jq01gI1YC7xYEu1iWyrdm/2WBoLarPKPfKrNa9oELCSjUvBQxaqnr
Dz7BYmFBJurfWm5BRTn492ARXjoqvvfzplMZ8wjMXbyK2RL+PsC0Ub+WXTa5H8suM1QSavg3/G5n
+A7kPR32xMGjqmHaJCjSfTcIzbxrlsHuzNdV1hr+qkHmljEuV2538Kq+neQGvpA+3lloDP1rCKB6
cbnIOpOhbSaQ3XH5SOIhYQ99+PWjfzulY8F3ykzGsg7Ym4LrL7MBNjiQ9dxcf4UfWa6hXZbGtkia
Ydo4su4++U07ab+ZC96PNgjB3AE8isB2IfO8H22+hing5DnZN0APSQr3rB6IOpxDo66zl19f3fu3
6vuhTiXAKUnn5Dn2bmAPIy9ct+TfGBO5dSyCEZYbQia/ujfMwrtepox8Q941z/nNtPP+vjLSaRIi
j4CFfDLlezfhAW8TYRXMRRp26eRfu9LyDwthAVaYe662b3rR/M5A/i/3leYURwL5IFeSQfZuIZkS
QqbqIBMprxFNdy0dnKhNqxRxp0h3v76xb+dz2hEYaZ0mcpAOun903N/eWA3Ct6cNXZ+GheMme9HU
dPkrocKlNfIrtXr2FX5sZZh5a73/9aH/cmch154AOgbtdzeS9+vXOoEaGq5BirntL5eCLWNEZlgL
1ITHgNlRdP36gH+5ryd2PlHRFCEn9eL7rbHMtRF+S5NwrWNSfMZKsXVDWGLjsV5lIP/u23HCxmmi
0YGidv5LbklpFCDoa6kyeshQC6EYlXUoiyoIQsW69Zuj/eU5svfBsZ5EK/of1B7vnqO+2umampWb
hXpq64qj4UQa9k6W2PRBKqc8cXkRJQTOIkBDbf/Tr+/tO8iQgcSd/dO9AdAQcPvdG6pscn6syUqy
kG6IqeOZbhUL2+7ar87EHJAZ1ou0IBVc7/2XzCdAICyHQP80sBr/vTwxzgWdNxteBGvQU6nH3p1L
1hOn6AXKy8LRs/LdaFbD+SDaiUfuNaQdrb/zY/jL9ETdDqOZ2AV0W6xHp6fz07prTmM6k4WAVqFR
g7yd6myOSTXLUINUeRemrqUQrhV/z7WT6+QFguzN68slc9ffYz25O+t1ojisLdbkeqnbW6KdrQeL
1NSPsxybUCjzd3H27yyC6TZRglH8nexJ0ckyHb+92CnJWYWEpXNUanh5p3dKzpt+rpcm4mf73nIx
TNjP1Ww+uUOd31i1OTbPbmVMR4nbowodUS4Pjt7kRjh7lGXHvGjsT7D1nAu90ZD25amjtJ1EWDl/
ZiZUx0FHXRwNA4qxaw8bsh8bon//Ov+v9FVc/7mTlf/5H/z8VRCpnafZ8O7H/7xqX5u7oX99HS6e
2/84ffS///TtB//zIv/aCym+De//6s2H+P4fx988D89vfoibIR+Wm/EV54ZXOVbD9wNwpqe//D/9
5b+9fv+W+6V9/ccfX8XYDKdvS3PR/PHjV4eXf/xx0g/++89f/+N3l881HwvFOL0O/3aQ1XPDkvzn
N/7Xx16f5fCPP5wP9FAYYHRT0LNQ0bICqtfTb4wPQC2wilArngzlvvPCGgGG+Y8/NMf+cKKSYB3O
7H6iibOISTH++Tv3A/PDaczSmz55vgZ//NcJvnlS/3xy/9aM9bXIm0H+44/vdJGfoIk/3bzYzDIs
2dCScvp2PK4ZHTVDJgkkEtCDNUIWUmtJQ0htkgvxrc2FNUVmvUJxjLycNoL8rJcsAMsVilZv6GMl
ZZ9mN3huB1p78J216c/QlRb6dsJ9eYwcl4TOM2GggK2OVl2yWyWoKJ02eo5nrnccrFLUVZT52F7P
GxQUTtsgAUNd7UVCodJ/+P6I/t8ZrM8vdd4A8g19/nV4M+qgRTG8/vV4fcx7CD/58//woT9Hq+Y5
HyCR8T2Ix0CA4Qj+13CFE/qBJZk9K0yz7+ITRsqP8WoFH04iWDKh4GS5dID/OVwt98N3Fh3Tz3cK
JPSdvzFaQXsZjv8crpzUyZqVxem0RvKCvG/a+5MrBD7WKFH9pcFFZhLIIymQorVZumOurHhuks9L
4+MaNPpp9qCPLcaZuiXO8ywdLy3h5mQFT9bWIWo1iXu6WNf0Gdrz3m2qe0FDJwlRbxzgJdwnU4I8
cBm7Z91qyz7f9NzgB9mjIjAHd75ua5VU4WRq/YuTNOJcZGlwtJcZv3K9q1aAPuk8W63LH7EnDx4H
V2ivJfyhh9LCnueVFSrwirNc2uoyE17ck5DiE7F7rhclu22XWvZeWXY6YACijfblONDs25iZ0O41
22mJIc6aKW7J1Q69ri9DihbyzSiqYIv0c7VR3ah9cStcTs7lMPncFmGae2NW6bFocdkby5Mhtm5a
IgbsVfiqd7odJrL8Ytdrc56qvA0df7U3Tm+Xn/pCNrFjUBJprDXojS31aJrFclsLx0gPthzznWjr
9joJVt3bzUlmH/R50p4GWeWbUc7zQ6bDgAVQwtykW6fOe2xlPg2R585aEK/9CrVmLhI8WJIgrfLI
W+3BvOpy9uVbDa/g+77z7eextbOVOEzVPtmp7R8pWY174ixPd5m6MQ0zERj3AaQOE+qKwnMwJ24n
rFqHrx+QGkwhBE3jUoLSjJE3yFaGaBwrmqEORXXoZwSeRBpxz+VWkft1bvSVSZvh9J+VgRtclLRu
74bd2PB3S1bzGcdaSu/YNnP7ZAbkUETOUCePBf2UPHJG1z8Ok63lISy11diksxM8+qK0xqgZkuDR
GLUhJdgd4glD0zbuTYPcnLAep3ynPDGuu3kIrIOVDc5zO1ed3NmD31OfznI9DxrCHkKIquLcTI1y
jQp75YKA2fierreL84H4oexM8xdOAFemOY29tODu1lPSPlWqrtn6IfOoN87SW8XGnzEu2/iecM3L
ZKpUspVDoqeHoZ3yNUxFMbwUaKaivFz52Z5PX5uJrq92hNoNHTmRzSSn0MViLA9tv+HrZ/d08f46
kF8PJ5M72KuZf1k7zzrYbm0f5jnjsaxyaJ+IrNMiW2u5iGQ09WtYy+7x+xFdyH/zdtJc66Aqg7HZ
TRA8I3bNRDnhyehHqABTb2MT7LvuTt6Rz/qy4Ldup7M4d/W+fepMY53CziFyKwXXtG8I6Qni0iJv
+pBbsH/ixB0tK+rMnO9PLVgGu4U0o2OWVO5HrHwX7fH7WfrVOuJxsNgQLAGTOFmndRllGs2Vy6An
aSqsSklfULqK51xiNLTeDXRNy62oTo+UQvF0T4pFl5cDWULngSvFOdRhfsYIKS2IfEiJJtDEmu9K
oTEggrrLd56qmKG8ouv3dq0bC/LUtvpGgAIjEr+a05iCpSjC1NH8ekcBo2inGPU8RllbztHslYPa
DIG57uXqqlsdp4/rqVjaJ4uRhhRNjIbPOG1qI8Rdvz0OPm30ltiP0DG1bgqlKYN4rJvUinAl9i4R
sCfnRbAEjzxMN6OH4Rm3RYbdMLI12T4N9iiTrVeY893EKN4Vyq+3K5nbkT6lzs2YD/JrobHnDCs6
J49VUM13vqvVkYdS2QzNXvVcDDfgiM2extXVJTkuq0DiEA1kIFkbgrtkR8YiUOWe1qi3V5RjX/EG
8KzYaPCzi22MlpgcZGkf0rSwERqd7u8yZ8ljT7zhEaMTAdZp1upKEWYT2xORpzEeDio0CTIMwron
h9eac2tHxHuGERYrxk1jtM1tNQl4zhMR0yL0ysx8CMTqbQlnWl5tr7bOErIA9sXkGy+V462Pfjpi
taszBR673s1frW5W96PjLIe2bup4KSB3ilx76Autf8xMW24a/McFNnx+vsMSvwjNWauOxtwo/m1u
trpfL3EDH/E1X9KSN0BV8tx3lIcFa+EtdlhjgfO0lIU8H1TidRFEBeMwYg18QS2HmF8p0AuScFCp
5snqHZ20u+zdvn6ldM3seIUCV4XETC1nzTD7l5XSEJniJBjrIBN9VPqTNI5VyWx+s9pWdpj0YDdA
1d2ukzXh5Fe2F2psRFhqY3KN/o/ZBBPPJtfa8dZomk9Wqow0GgK5prtpBJ2C56ObD0lrCWyDq/6u
UvZ15kzd7WKWaahSadwmsPLvGm/Iwmokw+eqo1Ozx0Ogxb0y0z+lpprP7cS/Z0/vfhyJE9mJ2RH9
zlGNwBfRaCsI+f18evHVfm6DOhpb81rKVIRu3WZOjBxNPyqxEt2ZdIN+IzMh4hlCdlwVvQEOYfVz
CI8PKUCl9EbfZEmmPqMio5A1bDRmBBaMY71fuqrCBdqwT5zVTsDM1od7syn9pxw1l2QptPSrEcQm
rHWK58m1GNXKKj7PLO/nqhrHy8HUP6ve7y5auS5DaKi5hUnUJMNRuivO4rA575ZAs8+XuTBuSsMd
vk323H9eglR0zzNhUtMNWtYkReq/loe0Kpuo7fpP5rImN1lmJMDbZRJSCs5HiInEHkhKGs/tz0Y6
0Fd9P7ixNK10QTVev1aDmo/dmhdkPi/mTUFWzdMp3mST1pl7HbSBg724Sr2wbLK6C9n/tpfIossL
nTiBZpONunZjl5hIePaoYm4XikLbnc9axBuf83GwI0e0D8nY6mel3j8OLIlxVjBO2U88GWZ6KFQh
jwRb25+USq2ad27pIyORRpxoWXaOW0d6hRBgvBi9fu+PhJPiFjKEuPmTt+eJdraPKhtsrtA3IjND
ebhJW3McWPy0S+ig5k7Ps2OtfLE3K+NjUthemFZuHfbkNETgE8TGzFW1MdqJcWC2dpzNNMRSK0jW
TWp3bohzkW2gvbB0NLxma934qe1e+0E/3IneHlnom0lwPdkQlSjfiaKaLkSP/3s7pg8uHvHnDenZ
G8Oa2yjFEG0bDHV9lxewUvHkIDbWbEjEnM2qgHSvz1o4Dq7TYf+WZdf13CMGs/TlXu/76XyRlv5R
g46BbBMmDTPQtM9nmcvNUAc3dFNwL29g120G027PrXrtbjOnrqZoaaSKocHkWZgpYZyNdjHe5Lmr
b/rEPfhD4R/pFi0PuiRqMSS19JEkg09FUicRwCHmIek8pQ9Ti4WEJ+eBFVdaZ26LfmzWUzO0g8zf
0ungOQx9odywJi9mjXxsCfrtUmY4A7hY2UfkB3ZbOx9ZHSvYL2FHnPGuVbb/iOk9Xgbt3N8lhfC2
cu6SImY5VHu/kDl9/IC2SaohCmrq2yxxkb4RgGZv1iWV56Qe2FaoZ8t4TmNV0HkxZ2vLZ+YLUi0y
P/KYb16KbnS/+VWm4rx0nXWPPrz62npeh3drkMTVqbRqa9mH1bR0gLBGLaKqLtw417o2LhpyYPzR
Hy9waiTmZyErYJm6aVNC2T0vT3LCVfqt9cD6Vl4MTWVlU1QHc31dDLkVydIRt2M9p+4tkiJo55js
9JhqF5QFjbK/lIhb022AGJcXSKcWLF2jvEpZZNOpmo8kLch4GctgjgrpJzeSMuDCrNqWmXex0k/Y
aDdiQ04wNZYdPKWjIW7XRBVtSGLitivH5egQoHTZNVnXh0HXaRsEUOOZJcACZ6Nbdn6Tz9eGM8j7
TNVnCCPPW9yONl1gdle1FPIr3Xp9N4GNnxmTQ44HwQkUamrryX4zeb19U2D9CaGdBhfJE3OdVmcy
W5WxzQNsnkNl94SJiaohFas23fV2tPT2y1zWVcrwMasJEg5JgFYzckOsZD2WY6/VX5dpltdasKxX
WrYi4E/b3Bm/YMx0345LU3phn492YmLQxOR2SGZ312WWdyuM6uPJMj47b6rOS45Woz/Tt2gvZodC
LvcZC4dS5QnPuVjK2C+LzLuFRu/oH/Oa/0I92OPGfi1a2eGZXYW9VkVOqz6uGQYCttX7qXedmm13
zep3GGpWULX/aSf/A9j5Gch52w84NVigKkEwALZFD/WXbI00UONiptS1Xt/bB2WxE3XQp9xjmS1f
gt7If9P6+B5N+PNOHCYCPCHQLQsyDaXCuwZElU0LlB4p9k3dB8cho3SXTMzPpTbU2YZ8hK9ZRY7z
JX2f0Tr0vWvhyC4NLasvCqeomPl4sWM4bnZ/VfeTcVljQdSe9QBej9gdBDFJCxSA9toklG21K1/0
VLcCNvT2sN6Z2Bj3cUc8xj4fR8rMtnCehTOp4U6CtsvtOhiGklGDkt7+vLKfoKvvz2zY0sSxqPVT
9iIlM8Z97Vntk6oW+cKQab7569TcWUFKRT90zB7QAPT2Sa/teT7iBu5pp7lTZ4NlaMkN7PCTYXDB
xmHnp6LfL/xhf2UDqbmY7BjuHEvDF0/f98K12xl/K1Dl9NDpg9snnyhCHk6ElLfgXUmFnLhYROyd
5bRfdkCCk3A0KrZrvx5dpy96+7A5EI4AlAEwtKAwvD2Q37ODI0hB7Kus4hG3fl3HQ9PxfHj37GeZ
+ydVjJjZhKyssk9/9+gQwuDBoX2CJYJs4u3RW20h+4EY+31ftOa9q5S/ybt8oX6s+r2YNY7qDh6b
AE3VbNt+fXDj1Ad4e+0+Bt4n7yaDFs1frl0VjpbgnCT2knzjNpxUihWtV3bmfVNIts00vbn4yV7E
+ZC21Kh639A8kE3qkZFlz8b99xP6WwDmvaj533sA/Q3o/i9h9jd/tXsVJyxbvv+q/3tY/L+EN+Ef
/xKNZzUQ/fOL+Bnd/PMzP8BN2vrA6qeBBCRJq+lkQ/snFk/CcvDhJDt3T84sJLCf2Nw/wE3b+ABF
ArLEyUiIhpFJP+wHFg+4CXqP1SBWIycDM3DPvwFufrdG/Gmg0RDCfoZ+AEApgQgI4d4Ocx03Tz3R
Vu3cH5KuCLa4qfjL+Kmf0GP1Z4Vee3TDEFmT3b1D4OPmztEKqlrFaU033BvoDGHinp7ZAW1Z66IB
i9DdhcC7LNVZ2v2qz+VuLAuyMXalnzt5zm5PTUCAK/+ajPsEUC6wH3Sm0W4luXSsxzk7GlPtLGsZ
Kh+JLxGaKiKbF1znjMb/Cdpgy5kvYZckk/5kNn0yRMId+na5KzpUwFZMuoDybnzU/FlwledDrIbA
BqyrfRr1oGMNKEk19iuGy97CXgExiej8H6/x/39rftPBQjP603x36pC9aWHBSXgZ+2f580vz/SM/
3hlQfzj/MGIoLk5JBsF/9680P/gAExsyDxaJKCS/vxg/3hnD+2BjukWMM6UIKrTTnPrjnTHMD6es
QlpbuDmeOEj233ln3in0cdtiUsaHhFeW86PeeMcMZ7FC+lu67nZe1BJbS4twsHHOB724sTSJh7Y7
42sEp8rx87DpPiaqc8/WtDYPE+tGbCTpZm1qa1sb+e1P9/F/KMjepZpyavgZYjCLqBF7FlaOd53e
3JPKHICSdlS1yVOVNOiktBoJZdRaVsk+RqZz7MEvOnh4JlekpQcUmy5V24FpYLlb86WNO2uU91o2
SSekqoaNoBkCHz61XpvDYBxVS8L5dYEqtw1ln9hTtIra/JK7BRGBo0iS15MnUx8XWQ8Om5SJcdRs
u/9NdfCOXPj9Uun7wJs4kbghcb6jDEg4A3WWzjgs6Zp7PzfjoLZJMmdR0hne3s3H/I7osfXga6W2
67Uxf6qdVgNMXDIsI+rGyy+0wcTMM3GMnZ8E/guFpxGNaRv/+qF8l8z9NMeeHgqUT1r+PBj+770s
KvM7E4Qqz8Ah1/m6qL36Adgx7jOGBdpvdTX1i/8ww7jdohmyr9ag9Q9EF4hNKYZ0jICk58OQiBxb
g0Vtf3N2p9H65uw4Idz2KetONE1df3cfXUGcvD8Xzhb0G7hg6OaNixQoUgZ5XTVxFY/6Ul6RWZKc
UVcabNKU8RvPCxzA/noSlDm0xE6elacYnLfLUCOJ5HH71GKrhk38RTOnqYXdg8+mli4Q+Gm7WayK
Wh4sbJPRNo58XZShlz6sIz2ysm+M87JbzVh6Sj9qzriD46AiWCUilOkkbpVsWicU2rJ3RVVu3cYx
r63cUbvZNvKoLT4vsseaUOjFo3CWKpSY3D9iHE3Lwpt2lcJpu9fUPQ4H7UWn6jIEtgHVd40xv8+g
Dmqhm5oTedvCey6c1Mg2VWlW20QzETK409Rs3GTMHmp6dDu9R5JnlmQ5qclet0FjG01oYdlBUEZQ
apDiBp09tON/HKEdYkeTDBan4RAhXYFvbINJjwOjuPe8ct5IDfMAkE77q3Lr6jNm/N2elM08lAZW
dpab6h0JK7PHu9xVKlaVQ0p0ywb6FWN/I+oQIuPly/2FrAta1RZ0CKagyx/1YljCJHXVfp3r7nMA
xHQJY2g5R8647EiVSeI2QfaYORTJmt3J58SXUUEfmajhddh2y1Tjm2uKsLBkEQqn6g/s0i/nhvoV
8MQ5QnUsdsKt3Ft6T/WmnbQ2Xtwp22WL0RzxZchewT/K2MTL+GBo7Z3lQDxi3/apMa1+65NlsNPH
Zf0E/a2Na+EGV0Rd95tcTYBIEMSCz+DPT76vrtdFn7poGh3rXqgyjXx/us+BNStsvpfgvlCa/y2t
2iI7pyvoXqKJmCOy8gwEi02Krm+tm3Apufd4LcyXqZnJim6dWd+5iPHxh2Lr5fQiJ91muIPUI7al
19HTlWkXUgFWQ5gG4z050cEmrYxljBZ/msOqFloc5DxEFIRAIMZsHBIl81dDLk4U6E0VC+U/LSt4
BAS/J/Ao7VXLpIrqWWbXjiU+EzzW4DDCTV5LXcUkpCc7xPZftWWIu2QODnOl+qtkGb4YnWlGcPUc
IC/smwlriUSRTrGDQgJq9tDFKw4Pm5yBVMvZPJ9W7SbripsqceQ1pPwNkoORYPDVotvXJlsisYaX
snKu6c6uO9Vll3UL1JLhXvqqrd5XqJ55xL6lCXH2dbZFXpcIenKeGGa0kSmGPEyyxMhokZjn85Rk
36x+kZfMNXpAPE1mPqmVDqUwSsJjYa3u87XCTUXgALnB/Xo5AGI5sdYGryzVMpROejKJSNRVu5Tr
tgQlvl8wYWGD2NnXneXEzbIaMay2adP2Ti3C3Fiso0MLm9TbJtdjVg2oS80cfLHqzj4UU+Z+ou1n
f24byw4XbHWOSS11i9zNkuyEPIUs5sj1VtB8vZwNGl8VW4Arv2u+Lu3yMZXYSTLfOUfZGuked+Bk
q7XCfuytVd5lWXK2JtV6JmiF3tCeX49DraxIBO6ebiENxmRxgXSgyu7Rg2ll6BQ+vjKtyMZvJe/o
ZywGyNFMKrO+qtI53cM787ZA5WlkLRiCCgVenK7FbuiBiekezO3HsSmsQ1ErXrcKS+tqGb/pzqou
hd33sbP2zRqLhDxa2G9lcR1IbGQ81/yEtPWISYN3yCTTmG+BSIGxd2eZW09xXVolmK9WXvpr6n7M
Ya02Uafm5lwkvo1QJX/CvTMqey3DltXvLu00rfYrLqwZCvrmDKsj2APkvt2rZnWgE7TGrTQHsdFN
Kbeum1FC6XMCBdOY8R100vwqzUZrK7z8I/HJoNKGNsl2Q0bfelPYsg6HdNKAcBqj3+Gz5+4EhKEz
3QKhhfzTRIwJ+nyBeeLqArKHxVDddLmsNwC92aE2uuITBKD8Qacl9K1NV3URmPWXEmv3c1zg24Od
aM79XADHN2lASK8qvgVudzdWgQqNYPy0fq+osrRtthkprRcpbmKHsnG9UFitd9F5xhg2/ZRcFW59
U68DDXuMeEHYQFFFdmZZsxGrfpwP0E63uinaM7dXx8KVV97iWLFarMs2R/OjSdyh0Av0B6+tx81s
kytf4mdNftx6xraIWKtqBEZUbShcNczkGg7azeSUPrjtkkR0FucNKG62TYrkS7Mk3iaTCctd54Ig
LGkajVP7se9S8Wx0XfuQm0UV5/YowsCaCPccbYf4C5MGegUo3bj2TCc8s/ZuGaS8oLYZz4h4D3bW
eTdQB7JNtnbVtsYrMySAq6bz2ttXY110VdTZjG9WvmlPG788F1R8D0vQ3BVZjS7C1C7oZz6MhTFH
qOuvu2lq457m57fFrseLhl7+RZF4+Z6IrQZqBamF4TTnzmsj8+qbl47qspu6dNO3UFrITZzDUxjA
9VwErYxLIsnExuyQVoWeRvv2IOHfnHD8genr5IQP1ktjwT9OqRjx2B1xwTnvc6y14sZPacN206Lb
cZlMmkEPchZ6HUI7qay7Jfd6NJx5Qu98t3ZdRuZM3kDbGAe6nxVx9tVubK36a8PiVF10U6G8c8R5
RGAT2bvKl9pC0LbJnU7XI50BBOoZtL29o+M3lHdt49VHI6lG5qegAQtynWG4HDzIRvu0AxUN4YiA
yek4eLpbU1m9uhnhK5F6k89cW+tJ63yFsXFh2Cr9NvZLkEdBliksu6mvLhnmIxuYvt3JOWuOTiDn
SzoV3A9zWbhDywgXhwKsmMgSds16g2xZfrSNyngY+7bc2dNUXbaNz6S7OBoSrjp41svB2veesOKm
8D1JN3OVHi9sm5Vx44z0qSY9HeivuXlkjXSCxxUtTjjJdGmj3vLmXQKroI00fZqtDd2xVWDRiySI
3rynatimQ/HglXaFdYw92kAMbnpN3HW5nRYF1UYF+vk66tYFVC8ayEokT17es1UZUNIT+uRNYokz
xN8klcM8uoAibFdhMrTJmVbryVlpep2+cW3ZHNrGVXfWZHdn5jj2Tmjq+DBmuWHu6bctX7gD1Glj
k7TUoIV7KzqRnGX5RG221orqaTa2ydpMX1q82c/GVTP6qE/y/NoktvSjaHXrM7W2FfMn6xfN8tY4
8dImoIAV3quF/TK55FC47rxa3fVJINl3NY9114tNEuQfUa8vJ+Q5dM3istScjxga+RGtcgrWacoi
3aGXbpbQnrvJOsI/G46r8tZozJG8DeRu0fIHJL9NmGWLfWGufssm1hDNvoWeFhldWm0KnB76qHHI
oYwG4RRndTbQD7Nx+K2PLQaEoZMk2bA3ytHQLrJkkOZNvgYZ3vp5X76ogAa0Tnn50qdad67707iB
RIIUtTWrT7ChAHSkFs6rl0e547b3mnC1MK/S7qydAuZ3yKVX2lTkB+pW1HoL0cNhsS6EmUNDm3au
1Tl6iCAUE2N6O41NX7R5VkrJL34gl0+ZXbkH2+vkUZb98gKN6GkuJ3nijJod3CIcTXPZZ5/dXLAB
hrqQbvR1MJ+LpKoPi9mlF4PLw8YW8yHteufBkv26VWN6IeFjfTImioNmplrYuO0onoHD6FfbWqU/
ND7TWiRJPh2iHH+FleZtNhehRXP1pW7ra73SikveXxxYZrMoopHTT8MWXGNDBLfF/UsdahvX/4ZS
3N3Uajib2mlXl6V+ps/kFsToUK2LkhI5zpxuuOpQ98TcCafa2IAVMC+aakXjQCvwBWGlF7a1vRHS
EmFtCS0IS7p9n8H49I2OgNZKUj4CfQDyLEj/x5L8t4KQaX/YOTYvjTeP9dUi2n1DNltSeSypGcRA
UqaqJPSnSYvSPKiPftdTffraprNSIzL6QAvtVnutpnG+KmVxYN1llkP99C2fjRm5uzf5wX50bRx9
em1wUTA3g9gPtkyLuKpUYETeUna71BhWeWjtVl5wz7+RngGnPVicvSWkHjWWFveaLUIfkoSSUEU0
JxhuAr2+UUNebUqSy9KuWyNbdhSTVv+cylSFGq22yJna5D753+yd13bcxraunwgeyOEWobvZbDaj
KIo3GCQlAoUcC+Hp9wfaXluWHI73uV03sjxENhpAhVn//MNc3OZZrl3NpVN9cvW1LQF78uUpEcxK
6DAmvY/WK/EyLeZXVpR1L/s8JDlEpR83cb1CawIidiyfxilpzaObXiQswGGcUn+FRuICHJk5GlAo
+hReCvsrHBifvmATiMzJHospxe2xpeTcGC+nui7TAyVdfml2ieq3A2QemN4XxTycOq0t7hcCcH29
gKIDZZDDXIbe6RNBoDOhiI6Ufpb2lu0XJp4+w5yLz1M56mS/m2rZ+XOnd5epubDIt6zm3qJZxE2Z
epBgJvxByfjCjpOSqSVJiGrmYVcLqYZmbTsv6tg9NoUNOyuPs9cyL/vLcvKmyGrzlJK1hwaS3ZuK
m3+JU9lae7VAA+vB/nsbqJU/p7M77QSWTo8Utspl7Y3aCQu+6WVc++56Xdo+VDHTIWu7pVt/0dCx
xqitMigf1lp/U6dEpr6GYHRXdrYjA5XN4MJE5XjCYkQP4SbCxs307NsHfPJfiPdXiPcvGyM6jlvw
pP+a93310vcvb+nYf0MP9D3S+9tv/ob12t4viARtyFPAZFs343+xXsf4hRR3A7gV0QKysw03+70/
ov9C22IL9ds88zbS+H+wXloniOI2GAmFw0fz5N9gvRv49R04xkfT5YP9DdbMxVCF/RGX8ozFRt2i
NIQQFe/o+7y94tYxZTWCre+ezp9At392JdA3KDr0jzZR0h+vVFQmxl+zxpX0laBStaGuw5F/itN/
shL4sytxDVS4prO5CG3//p30KRmUeKU+aQ5QQzdwUb3uZZn5drs+/utbcqmQyfHkcihPebXfX0g6
hebV3doclj5/z4v8PVbEe8Z//y+XAfKmVUpo0o/vaLDJDwKEag6xMnmR57at36d2EeSz+D88OsYq
XTIUapC1PjoD3z+6hlZ7nXJHMi6706yO2FrVunvqquwfbuoHQHQbeFTNRMnynmBX/Kg5cGRJALY3
NYd0mgDox+VuSeZHTVkeGynd8O+f4Nbk+2GUuzQ66RiAzNKp3L7Md7elaIjDHI093GsBehy82Agp
Ar+qFfGiukkZCLMzWFxps/39hf9kKBLwRc9ic7bYOip/vLDd1Sj90PUfmlbU92PXGr7lKfmjkvG3
v7/UNth+ukfEnawKDn5WP5pTr2M2LoJoiIMyQmMux2aJMl2N7//+Kn96Q99dZevrf/ckXXxfpDJC
9VS82brUu/lRbijHR4fy/+9KPzy6iRxG2HlcKS3GBX5g9rLWEID+H6bXRwfgj48OCRmxYHSJ8XPQ
nR+GRx2Xlluisjg0JDyHjSo5rpN4Md+sJlWGF6t1qMH22WFRZR3Ubq7DDFuSyGjN6shOb9vBVDtz
5M70MihGpjcnFWAwWWxc4Mmg7UYnf1+QiV0gVJBXHExjv2tWeOibt7PPYUjbLWlcRmo+6cHIjnHA
m6O8XTpP/wzTsr6wgDCeZSmXcCpn6xA7dI7rpfL2EDdd2G+znQT9MioIWKvZDUEDzIthSKtozItq
O/xV94OSmUcIgdNbG7PKg53z3W2Nq4DPXBKsIDNCat20jhazUF/xjECNQLMtUPDDeyljbjqXZPHV
sHjgxK11OKDNwy3QiOPM14CHZr81Bm9vE3iya9V4jiB4uaHSkYfN2bKM1pKFq8wcpClDpQcxwgM/
RVoVAYJBQXc4McL9rYcAy1rjaJYINTKi0y81FbTM3Wj6JLiB2BWq/jlJpXU5J1r2nLh18WhPudhD
h0SLYJf655h7b3xn0povlP7oAmxOdQVle+MNgWGgyPhNPaGYXfGIjY51SYB1easoYniOeTSXaYYb
nD1m76rGO8WiTP9cuuJ97qf4frDX+mLalsa039QFhY7+oCtUSCoIE4v0JkMEe5fNwrxgRR+CWJaC
GNDC8CkDwO0LpKdHkSB892GuinNiNB5gWVK924qnnbU64yGOhVWFujKRTPox7AtIuMdVjRFN2Dyy
XPAQ6LdkHHrTBUyrSR7cVacaThyRP3vrzBbbTpyWrZTOQwHnd92gZbvYA9GozZUG+OWFdhrLpzRu
EArpmkTUUdVAbD6J991JqcX62VUqwEAaGu+6g+Mh9wgxfmDlREXWHswMWlmNCPjBqDDQDqxOtUgx
M+Ef+iAtst6Nc+mdurkxKPp1XsEA9mT5s97ACleSXMGT2PYe++1c35jqqgTSZItbF2xjB6ORADQo
ktLHoVISuR/dKnvxJl2ho8Q8AjBCqC88Wew3TOuOGCz5hN4p31vNOBS7if6F2GWNYa1A/25Om4iz
z+jbc6690oLsv+orc8tU4kULi8nqP0kHvh29OOvSAVo/lHPNl+1GBZqtaooFDYxQAi3nTVhpkj+3
iV4d8W6vIkRDOhBw9q67qXeKSS098kW0nZaUS6gsfTuFaWmn5wTyaDQmhbfPFN7QaLD1jQarWup2
bmhhGHFPaDS5Xmkzp98qmN+HKrelv9ikjZxMbXxq+kXujbLmLOONDIR1cqvjZIp3oM3Wb3H5hQ5Y
7L0u+TaM3QZ5zvdVqx8wOH8d00Ucy8rWo5GT0yVboXObjkxKreJrqVohr+TQeVGSM89N+DK+3jj5
Z1dr1kvVm3fl6hRBss7NEOAN2+c+igvhG0PBoGZVnG/SolnCasy8a4OictcqzPocGD4E0Yx9mmRL
tHasbhzp5V7b9t3G5L71MnsRveJeu9DCXgrO7bcGrPlzjYrhITNj4ziPjKicBfV59OIiUIulDmXF
7dOfYBqRBepdD9U4vfVKV3R+0rPmpDg33mp21/qmWrxYFgtl17F+2Kni3K4ChE/vugVtbAu9zzJG
9zYmwOKkTSMr2UelNXodsemIDsJsyVjE9LEO7YlLY80HQ7J3acjAh3xLrQ0uKyp6YBzJJea3USeK
a6MZ6l06GS4voWyuexAyX9DJQu/WMJjoKI0CDNMMcoenI2JvCkt71KKPVXdKxZeBuIlv6sRqJbcx
Yqmrds7jQZwza05A/ICanIlKwleUwTpnibXrzWwNZN3pgWWgcGqHeg7katefBAbu16sTV+GsOh1K
MHpsI2+Yvhuk9kPCbvAgmyQOXNjPR2w4S+jNrD1KwuoxeUz6XIIjS68ed0YGMz6Bin02Yl199bRx
uJSKRT1aj9du3heH3lblHodUb196iXKF5vbaEIZ8UrKsv0YhNFzF2fpZqMb0GW9EN8SlWuzNVbO2
gNk1gh9dXjdKF98U+RegljIURvpeJzGaU4By5vNjB4560F3ai2lStsGgGs21SVg74d9Lskca96pY
NYd8h00PvN68UERaPLZQCI9dxYqjlq72IFRty/XhlTa/LrIAn81u5R3sOHtNtBFmh0YmwfWwqmcy
4tH3dvsq9XxdSxuARBo/dE2LgsUs45DXMkQymi9aouYX1dTS53MxPQJb6souhKhObm3RGKL0jQQB
DPjhBNqCv+6nvtTL49Qa5ZFmjtoEJJu0R6Pox3DUykUvQuxfa8e+XCZ9Llc2H8LLMA51pviu1Scx
hSCaqbI3BTYPxymjgYFMooylezQJ2ajImhrxpQ+oxbsRMqnXOe/9guEz+FVefmssO/E1kTgXs+s0
WjAtHpq9DV+M2n5mXV9cFCEiGDoSs8HpUVugrvHGoHfBqoYm7dAAGCOUNtae/hlzODwt67m4x5Jm
LnxouwjDKK5p7zfOIo9VkeWhaNRX0x2xO4Z+ryyoTkw6tTvdZn6xcMhby8qUK82olCwcwOV9xdSX
PfNUN4DeaD2OhTsc9HYcInQKL+gbsIqddJrpau2GtdNqTyUo9Hlkj8bTIenUsDJ1VJBeYazg9kXy
lgCejH6uAcMWzuxRWirKhZgt1d05Scn6RueFRZ92HB4ljjnBn/cKK2y44UM+ovEM3MWS/0AB/8HO
iVO4x96JDyP6aow7INX8scLu1zVB3acWh5YNNLT1SV7BkVEdn1YFqxyl5XkxkOX4OoEI+9zrkEh3
OiCbQZQuHbp/OqhtjKo/FMfb9wEhgHq2hdD+GFvmoNpjDvB9ulJ7HNXlsstZUydHvFTFeBfTdN79
feH/08nQUyHLYfNsbm4invoDY7M3pVUmU1McJG256ypGY/TBSa6qtL5UYAT/E9HqpzPNdkF6m5hJ
AjL/zM3pKHBMOy9YUNpJ8VklapwCKtmEWVe+DEqNpq1PqQctiBYf2w4wKISIFB30LtUKJYjhCbzU
ayv3c8++/vfP48NJ6oc3sHnAExqBowRI0g/Hk2YWteKaY36g30pbW/ble23gee9Pw9TTjktMiu2i
AOL300wbztKm1tSI1LluNAptwU1QylRHV2/dcNE5efYCoUcAPmtdmpgQn6ou6065jQh1kC107GGM
rUMCIWtvzBxcaXqU8T2mQuYLZgmwgjz+2LuK5twuMUYcfrzMxaMqRPb8sStWlerBr1pzPf2HZ6H9
QObaZgfJ3LAjMXHF6/9HjzeanajHlD4/DDbiXYsmsT/ghBVMhvnUCkc5KJSNKIBTfWd1OBgk3fAP
FtU/nbMhy9uEF/FFsBrTPxiK352Ah8We7EZo4uBx3t5bSlJfNub0T8vAT4gFV9nMe7BkMHUCe394
56MYJQKrWhxsk+L5Q75dNfYQtLrHOcPe5LpYLIpzmlP0/v14039+xpQoUPpww4ZKbP54HMad0pQd
qPzB7FGBHwqz9k5KHHvPJT3xy77GVejao8/wWJnLY+4t7bvSWFM0LNJCdFpXqdjW227w22JEKJwM
DeWkiaiE+ts7ZbiTfUUAHA8XSozp7q+Iy3/x6n/Aq+l1b0Zwf41XI0rAqOTle6T6t9/5nZWs/sI6
vmUCqTqE/Q/Xmt+Y/K71y8ZS1qEuAqM5OPv9B6neVqvfmfsq3GVgLlAQ2MmWq/8bYJq194eNh8Uf
dYwHRL7xnbH1+eNGCIOlcuPaLQ6Gm3yZ8nSm4MrrCPTrqVLs+05idYcH0xO2rU/LxFI8OguiRXlE
C+1Gq9LqF8ZULhgNefQgNeJSPeCQPTF7NPWUtgoG6XXvSyxt0j4dagZyl05QZppn1bLVO0VHt7oq
Az2sYlqDxhUCtmO1nd+cu0wK92ZaIWa6A2nBlGB82oh0bsIClCBFPVwQ2x1VHGRbSfuw15GiDuZA
Ht58gcJ/vbX62KJMmRw4H9P4wCoMR3+Z44tUgF3ASL6dVsPa90Py2TZL4evTVOyRaqZXgyq0y8zg
O6n4Vd1odg+5SbHbGwzIIlMUj+NMdWTMq7+0NoctR77gP4B03ZBTiOZ+fhWVl1zmk7n6hgd/tClg
EcF6VaPO7Jz9VC3opc2CPcUwvg4ZMk6T7NAQxSY+Js74okM2CJRBHjMvL3fYo0xhtlZivw5QCXmr
/pQ61V3Z9ruhWHbAF/Dz4NaMSjsfGgMa0czJ/c7b+uCDtJrPlsx2pTfdrtpQ3uWs+Sds0LvRh0KR
IzAbi6uuQdEOTZKE5Bbt/tO41uI2N/BCMXplg3Qqdt0mkd19ayjxvY5T56WZL6vjK6X1cbxpT3Ha
iHNXF9NT7Omo95BmPc6lkeNIVo9TaJOQdEqlV2KrjKVBS3l562zQNCpSVtxCl9ZhMNwGQkXmkHrt
yOKxymHFW7AW4fwV2tmssGjxV60AD0rUpjs5re6GjTDQgwtPHzX/47SNwJlTCO5QdLprtTq2yjpy
dHcrp6X/n1OBaHUpzqBegEuYqsJtcbJnmEiKHX6gDZYusEHBj+IerlqJ4BtoWUPXdzbsub40qf9P
yTxnz01DP8L3NEckO4xFtF0J6hBxVppvqFsFzjfw5v0RNVWEfJn3N4GLGzBKUZAKsMZuM4ZpVaN4
JMtefe1GjEUUwxizIMFH6ZB0NT+TyvmGBwhyMy9ARxST2oPESOI4D3yko480gdUqWW70hKFpjfGS
wyqU3Hy7JMsdaB7fsazV+S638YKB9GUTLLzwHhq34AM1InZahMEc9uHbLuE8lM2XlPm3p7XP455n
QMZ4xr6d7MeheKTkoUBuzf6rQHiz10aj+YYzyXwTj3Vz/fHNsphUuZ0cNT6+AA6+TdYN7LQ64Ezc
At1bc2YMmkgu34syNY+VVY0PfWZOUDYWwF6x3TjlNi2L0Ro+OXPJDxZxpl9YOCf1MAhh2ahezxl4
MrPnj5GWWQNXWxMPTEtbKNfFDNCFMVN9PTVgZSChGbZeUMgeTSCuz1OlUHcNWzR3Z3F+rXMQLkyG
AB86rIL1ZHRM4Gpe6jiCQis4UmDGEU/NDvOZ4evHMaFSa+iamr1cst3qd7GauXdTq5RRyojMOQZa
W8TGVsxbJXt2Fc98kAQU6hxkvbuCLKD7j6J2tbP6vk3IgEOq7EFE5m2VU1nfi2RzgulzaA2BNkgX
xi1PbuEkcdLaHuqAjdZbhnbCx4/TkgDewgRZV/4QrvvF7cwl0Nua9JlsPfdVepbtcjMq/QMIdu1L
q36uhOujU10Cz73Sh/GaNvhNKlWMYIb0UGbduzV5lx4San9QcKHQnbu5N3YGHGtg2sek6+3QUmfc
SNDqE0lsUckTqUiuXuDqVX03sI8BExj1uNeEZt+ZTfap1zLtbEvWcMKSk9B2CBPXnMoMRLmcxeyF
05yFfVwfjcqJb7RBma81iCw7t4YKiaDLTvd2DcPI9aQZLQ30WwdviAN0sSYYgCFTMHHta5UAzWDa
22JccNmmornEH7qPKr3ULvAMfes0MmZd6xbrLpAVORrXcHLiL0qiPwGVvS1jXfpr1Ze7QsK+xuhQ
RkppLGFGvu4GbekyaGybnhNJ5YFMs/VrKa1Ax9zKt9a039HeuK+ysTl6Tr43siENLGvlBQtb280t
Z64Mz27OBNone8HzyfHai3xeygsVnd1hYhGGPDM2GIPhc6F64xEmabMjy/NLi5bYn6taPcF0do4d
A3+fLbgcWDipqxpojYKJxagt73B17hrhOt+EDrvRBDB5duCHhFqePwxan70sxH/iVCF7Xxgt+XVw
EzHS8oZNjGe2voQ4FM6GhM6ZYX4DmU81keqEOjBqW/Zf8cuJI7XCyHVOu6mJjGSLq6wGXV18MjbH
aJV6dao1+1yw5t8yrLpItWPtxlgXM5qA6eugHBUIyhU8ILPftDWa3nzrLWCGFbXTUiLRMJrmZSxq
PSR6yAszTT6p8Qo9o2a393R4IIo9vmFA/wVR/F5d2vgTfYnFR60kgR2nnDwdCwaoaX2Kl0oNbKah
n4kqeXIz9uGqJ4NYU93T5I5JRJHgfjUdS945ltA+5Uu71RA4gQa9aS/HCW6o5UsdZlyQyOxTtrVY
zN5EqooF4Leh64qj15X4FSR9HNZSkTv29GmX9/xuUhrRsg7q2cH94ZbImjlM0pbKylAsf2o699zI
Znqu1KV4nujvn3GaqAOLCsvHdGcNsfOqWckHQVplWlkth+LS9UDbs+Qk5yHXjj120zi89Kt91r12
3LlJW6pMieRxwKvs2tY6F+GjPhN0WtdqEEOci2SejSfH6kxGzGaTW7dWs+nXJ7DfeazPNfyGo2mV
cRS3VhnFfRs/Iu4Y7iactLJo7duq8oltU84DTKQLKoV8r6l1G4kZVyBQ/xqzkW5+r0pdv9bKZPg0
dWI6NFC8PtvgpyBDSxUm8PqCyZn6UDEbEajOepGXVGEl9K+jWrOANZreHmqkBEHTDdnGbo+hDmku
X6to97TUXp2+cH3kZNN1jo3XVRdX3a4wMNBpdVwqximPA2qGq7nOdqai7IFd7KBw1y9Z19UgEZUs
gnmCZLZqueYL9Bm70lTB2brc3K/1ejWLdNl3tEh9VAI48RW9vFlzarxc1j07l3SvFyJG7wnewdDD
yJUvdOvOWtX03wBzKEDsZdh5jZ3sCMOERAvCAKVaYDLXrUxxfN186ap37KD1Nc26EcbeuPi9OlmP
RjPv52lOQqIwoGcRGzULNDuD62Z7pCN7exJ9UGhdVMs6+dbOy94Y2PJkW2PhI7IxmtV5Pgqp9bTa
+vhiauOTSNo7M7YwtYld6P6rPV/GGd2VIcyUNNci21jvvJzVVbt0RsUWEgZgCrK+R7uQJbeGnbUh
U5gTrM8Noxj0PUVJ2BIS6MYIftVkoUWLRcGMhKSlu2JRquRBRjyNFS19JsPZbfTMt7BHywqffRtU
qLRFrm96q3R5S3N3kqaPA0Ot09EoP8+leauontyVFdgoIN50T6N2jbRl7c8JsZO7TFrm1WCtT+1q
iGht7DvhYfqWrcNwByNUDwvPyq5bp7Fe+7legkyv1let14arqXSUndDkty5Z9GiydHkF9dAIHcI/
CYnn9OOTinvjTYV+mhy7vUsoVSI9JoxtUZxnrJxivy3H7GUakiUQSodXSxXHx1IRtp9kELBzfBkC
KcWMEZ+bslU2BQ55ptgDDj54Cvx6KzcvV4NCG6TpqwMu6Ztt2Z3xSAmK2sSYQu9DuhPecUlWu4oy
bSv6k6UbXlVzGr46uZWdCLPrqeN782CgtL7oMu9elaMHzY9aRtk6zPnFuqKzokgwl5MpOuW2Kcr1
c9FBIe/T8o0DaFJGNcBvA/61Wpd4SwLXVelbi8f7flDa8qsj7W3Nog28Gyshdx0Oz18oX+xIx8bx
DnvANaAGujNwq7s2sjXpfezdjKNqem3oLDhUzWM1PdrjNF62jVGdiKx3m6BdhuI6r1oHY0zXSF+r
tlchm2aC1piWshWoAOvYAgm3pg7AXeyrm6gsHFiyaXdiTNzPMHmbL6tRVq8EsKpw2mPDpCNVOdCB
R3WqHqCA1pGlre5lXNM9Qo8OrUBbL8SCe2wzcciiK5ufBTjYF4ihWmi3joF2Bswl6LJsqvGcqhlC
CUVJVrtYOlbCGx6ID+gSTP7rtlqhwVI9DxCoZzGtMg+NfiBhvO3lO32q8uAYmKt1LcycWakw1lxR
2iGe4PjYk0KFsKFJOvfOLlV5k6RDc2dk3hrmaNuxcTEV30pqNyJBSoSZ58ZHvtgnDn4x/MS03ilZ
6V4UtgKh/QPK+C/q8w+oD3s7UMxfgz5BXVXf3gbxNg7fAz+//tpvuI+j/eJssKq9RSdsBg4wbX7D
fWAoOvg2qCopwnAVQGP+g/uY2D7QrIDaiFcN0Pn3DEUVNToe/i7URhK1iX74N0CQ+dFh+AP+TWQy
wl39Vzak+oFXfoe4WvoCTgQPF9l9sjm1EpyCqYwXoAd5Wuz81VVlhnBsHaJqpI2TZ8jl5nnJj2hF
G3iy7gNRkPlRKYb8ah6Lk3RNrGYUqpCW3ioH0ArrR+nhSWvOPnku6840IIe3Ccgr2mZv13gK0hF7
9DZd1S0SAZjjKRMyw4o00lpn9hNQGJqlqgxIqOeaKjKKLO+fZOHhRChq1rdaD2wre7WVRg0LnHdo
PFEmklbRXTSye9IwewlWSxqQ/C0lKmPnUZnUu8zQXiXWZfxu81TUgjboAHsF3cImXbvVUpZKveJ+
bMjKkdq1TzYu/z4LTeVDgGCVT6AmzCV2elJxcAxyL5JqGCiUeDQSy61kKHF+zPJ3PVfQU9g8ytrt
4CJzhN7UuJBU8uQTt8BjUN2LUvSs8h0/JVW+g2xMWrCx3vsIGutDhsEUVpyoJ+wWiYvMzVvq1iHa
fpNGvgtbY+T8p8NyThYeQVMYQ2QN2nqb1MWttxQyKnouWSQs7JZJp6KaDOgKLV/IaGzOHGvyKe+3
Br3Dsd+rq/elautDa2wtb6CFcMoxbPI9untxoVCCdGxeqjpEBkyyoFeRG6SEhO0QbLl+raIRZQvq
H2I3zk/sD3HQKMW6a1Z1PUwuT88gBzWcLOfC1ZSHj0EiWhrWC2rgsHEYB2gsb0vpsvqqKPxcDVvv
nD9K1bqVgi+VZIBJhtJhPJKNfVgn5Xx0vEGPkDQwigZ+FnruWfRaHrZ1r0cOZ7XAju2Zx8TAGouy
CUpcwxjP77OXGz4dCbxEJ/EKcs+7X/m/LLY20ZdShdOARBmVD7+D7xnHlQZ6hdOsV2rbe0HXd08f
77tMXPapgmE1TNxvgm6XE17Hq0fG5Y+c2o8Qn96Z5IxqbEmw72V0ug5Dpd7mAu3r5VNBuhwH/OyV
1iHvH/ED5nE5sBKPyzGdh2XlzVPKMbtoVB8nt1yvAAabwHP6J2w9m8B2eMPuyGAiuAXAi4dRNUyK
CTjjitLutSQsIIpVtJgUFxaWowxaHGDjI9w37a7ssybQm4nNtltkYGx9Bo5lsC/yWkVGbfJIVcl3
SFLsO3tl3if4bJ8MxONBO6Clzx0mJQccLK5p5NP2Y5RV/OM8VfmVqzNRDZWFwJVpEeWYQUVYSL+r
hRS3MrXOH9OL6mE9qNqIGtAsXFRKiJLqEd9SaCN9aKZefsQ9s9rPqpFHmy4vlLkL6WB7t5yDDR9b
+BOe1NsSwhComtYLUNs3wccoXx2kvnXTeXvoX3m0EFy5s40UE2qF4fwxALYRzhS/FXh67Ykv9gJP
Mr/N1VsPH695GCeDecAwmnN9iGSmxS8YuCkHgjhEsCpcq0LBdIhhDQSZJV7Fwl8mLX9Pcr4fLGvW
FQrsoOS8EOCTGB/VbkS+LtT5bM3WHtbOq5LgVqM4U3WKcw7HhcOMGFdVOSQW87ReLQ1UKPV2js0g
wxqkOik9cry1YvlysvKl6lkctLXyxWzuvbTofVWZ+TBtkkhXDMw5gS2Bvqzeb/W+u5jsjcdbQRSe
Rake1BrlqFIkLIroZSJgMBU/7dzb4yxxmxpbCLlWLftmYDFpEO4hN+G2Y8lXmEaNWeQ09aF0WcFK
h97px9qke7MefUxaKWwZKInywGejSu8YEp1l3upLtsAsRKRsDTig5hlkyaWdm11vC95fXeBg2qrV
aUY6et4ooPgJ8WgWZsDHs6b1kYd5yUdiLubtzIrYJhPUNFSIHEK/AsvGKZT4RidSDXgaXwU3bt9b
UGKHSj5i0uMOJlhPkF2JndZ1b66qIANXsH6tW+exrM0a/Wd6o0zj2akRhxqTmxwXMdM6VnAkpXoc
FxWd3FSrfjWDU4RrsT7nVlGio6MisCGbb+yIde2yVz1DYaORTo2dgqo/WElehD3q2+wK+8fxKCbI
ib6B4g1LlAS/1ihTWxrStRhuUsw6ObvbWpE4u+5XSklO7Nj8QTSBwQjpxMYP8djEI1Kyuv7ae/LN
FPgmYwI65+8usP5qs0qsax+w/E+HgZSjnVfmCP7RIbUGDhcwPMrMlAqwBSxegljjK49GvcIpu5r6
M81o17moPCTUhwGgQ3laEqxd0hFzR5oDnjFw3C00mzI/b8XZkjYxtTD8YuWuGikfUsd++K4Uu/m1
gvneXfCnHq9jmDY0T2jpqu2SV/XHBhcelPpq1t14cMTC0X1N38XGhjIq92HsaPBauFEFJh318O+v
+xPBYruuSdyxjs+JY6g/eJF4C0wab2jGA5Fk22LHHDRE/rWaoD3Pzb9WL2xXc2wNKxuCFn9Kn1un
RDHFWo34ejNAtkrAy2MlSpRe/fW+/nsI+PUQ8PZXeSrQSb8bAD+5UV29FMMf277bz/9a/GvmL2hX
sI4yf+/6/l778y8wN0wcc6ABAOe58IJ+Eyfh0LahvNQlOobKKv6Y/9sCtn5xVUyrvI+oP0BC99+U
/h/mcd+Rj/h8BgzJhCaLDUIo60e7J9D+cqMJo7U1BC0DJ9InMxytGAvK8Zb8uEAsL4Nh3GjFy5re
uOOnsUZ7jNZnSW/VMQPYZtvLTujJo76/n+h61P2hUx8NUz8YueqLUosSPKQ7wqDi9eBqt6s+UGs/
rc2VLbB14NJT86DP+wGYQ14qzVuNOlAB1DlgLDzfqjRlO1wFw1ICe87VxYAjioElATpyDA7Duj7Q
09nbDTtFEhRpdyRq40DXK7TFhVuWYUe5ui2UovuG0S0bCzBCf9MkuT+Y38z6xi5TX7TdvayyMG/e
VwDe2HtampJMu/ZVi5frQV1oyxXU6QZO3ofOQhurljtAHn8un9z81SHUUdQ0X8B6yBvzbWGHGpbo
NKC6BXf6/E1vmlNt3auYuKbyhfTCR8tNojmedpjUsTpMbIzgqrLaaU2yK+v0MmnTyDGS3WbpouAn
TUW4mzS5qxMjGnBahtN6mGiTafP7PJV7pIsNZCHxbLYXkk6+WX8Zk8u0Fb7lKL6ad8HSnekkB5iE
RjEynCl+K3XaGsBO+qFQv2nrm7s+KN6LZo8QETGhLzHfX16tVUdfL268OH1AekpJd7C6hAow36s9
EIfzpIr1YlHaYGymSAGgoGV3FcsNj9zHdUp7IehnLfSqjdqcw9Mfr2cSPIXZBno/4/uMYxbAPexN
+ilj1DUycubmbKiYUeqhpteRiutQmvYctzZjgzZKW5hxSaBkDB1hBurlJNMjgC1uHWxeI/bii7hs
VB2U+95oyeb4Wplu0EJiqpwpNAdYmCZb0bM6CxxfCyToi48rFJJkm/drQDFjfFv/w96ZLbeNZFv7
VfoFUIEpMdySAEFS8yz5BmHLFuZ5xtP/X6rsblt2We1z9Z+IE9HV5YoqiSQIZO7ce61v5X5pR1uK
wQ1k960RdQerCxTq3tktA3OyT4GXnNiRbPOZ21pO552LmtQ+NAJRMm1KPT9G1v04PtUrgOL8LO9C
PijvgSdBvmIkPmgDKQUyVbl8yhaNy8SdCl8lebbnya/RTo/MCBqeNocJWdSsHgOUzRrjnQk5jZnK
rmuQDiTrvsSjzoCfdx/Rvp69pJ+90ngusgTOLQ3auVy8vEQ7FC+7ZtY21jR7WPu2uX1ptXxw9XTU
bghauCjCd7ZCW+6x/+ktfF1ghKrT+IO4iwrwxz2YvofuxswsMBS/oKPFGnaXTXyXIY7nCeTDZWRQ
Ayuat7aMhBs60Xbha2Ps1xIzDp+pysPdbNW7kUH9GNFMNS+LMN7h3OTHbOYCn8r5mnS31fH6L7Ge
biEEVVqz1dwSxFbuqaCy6S+3GarikbCba2JZKluqzWN0t9rGRIJgGx8WFCAG3Qn13lUqH7jLFo7U
dnR4xhtCQE4t83OMGD8tlROrO2nQaufdIY0/Gq7kwZGlEAD3ynkTVNxbfCic9C+6+Lrol62Y35Ow
sp389qK+Fa/ZC3kSJhd1ze/UPrvEUI+jgYkzonuQ9OQ4bkv1EWLM6gTa0vpLU7zzvb4i595+r6Zk
6tIPhqH3tsYpR4X00S6T8l7bZxiwWWL8kl7UXeaxl1qfVlwD3XaNbV8w9HO2Qr82rUOpPDaooEM/
qy5YKlQdUSNBFr6yHHC7RU6Qu5D9AfZY+1odWEz/KFP89W506W9xL8p3/tpT+95dp3HHJGBTaMe6
n7CweINqbYmPAPj0zvX5sfT89kJIuQydy6O5b7+hCHaOijEe/NcWeTmR9AXMsDlIHNgq773Wq2Dw
hy9Do0hAxkUTzzKF9tYnOzkQ9XV8vvhTTp3SuiYk6oDLYR8V1X60RoTZq1e6uNtT4xHhL/uvEWji
gNhLFMxqprPchqJScjzMlvQOmRbq1nwXvYrviwc1ouRnn48Vi72z2IM3v2GM403GfczDOyX9Z6XF
CldPaL+bA37+rSpXcwYIdXQ+dc8aU45eLJe00znQnM3ENMwXpnrVOINv6NhJliuw08CphedaL0CK
QLW424gHkzMmWlMY8jgI1JWjd1hj0zMOCCROZ8byJmfLaQJI2SIuju5zy2GNbQ51G3lKzOE499P1
pVAuo6w7tnHgdFAZHJ1+zuz147k2bvSqQ/6gewmktoQNUVIm+vBWzQ8JMFfR7+3yqjIWVvV6x5Bt
IzsxLZfBfhoj0o/rB0Xcy23YbnFFLQ+xaW2MBnRKse7duMWrcoMif5sk82ZRzyaGevPyWVNPM6fx
LFzasXK7pDRL8s+LUxzVAv6aOC7DyPzshfQVm0tgqL7ScIwuPw7EBsX2hU1STXEx9vtBPWT99cjO
YY0rX/1DlIHYYLjLDlBUD/3gMjIXWxXE1aDQnGNypXlEeW8xTKEIQpQPxnJiqLkiawBLiHMHfRtF
W+8cswgwIOdRtaLtYE30CE4bEyIFqRH9ihFxNQ79Wtw6eR/EETE7eSI8E/lbjmpmNhOvkzPaar/w
4Y2s3rhsbeswcEs96w3Pfa6dgPWpCO5wk33cBlGuM9LVAnt5TuPGSyl4DJ4TrG8bmsTbod2K6DSP
XK8yY9+kNuPlypjjM9T4dAyB7dxn9nqcrKPeBaURYOcmnhxvtXUPLNUfh2ZvW5c9wgnyJfdySzXo
ahXoTGoKGaVs9zSpt3lu0YU+F8lnNPFXc+aHueCZ6QNuPeJvdoX+yKxoowt+jBwlg1ZKJJwtTsnR
oXhc4qNI3YNg/o9IZcM4bhMz3GEQvSm761UXN7lxN4rxzIBcgyr4yDA1jO4cFCMNGu+OcKIu9lMH
qojOoD+8zvgkjnIJ5G6rDVfN8DzNBtXXtB3VFNPVcVwoCQA1TvaOM+axc0NqmBS718swWdQjlu9U
+jWoej+vp4NGzoVev1Tq3uqv6xaOh+FNPFshyo7JhACZORs3ekxGgoDVlFGpgnBPP8TuJeXf5HxZ
Qag4MXUdXXqwSbp23zgXg9A8YiYMKq7CYBMvXDZq5VYkD8N8qxrqQSFXw53imwwM0zpGWw0lU6tf
hKri23W7H7pnpeL7IhllMLexG6PrnI5xGN3IkhL3rT+4pV8QzWXG4y6un8vuQZIHdGpNCRW11F0/
PJF+cmfOmbdiD7OaCNkXjeW9Ep4huCfCYbTZKdt4m0Qvek2pKZatmtgk3EBxRAVV7hYKUpCZICY5
WxS4jYk7ilLcUTwvSKmM5XqlHHWGB1s/w62y6cYHPIgbpqdbgb+sN1fftPRt6czI/x8r9dgpfk3L
eIFJREZXWY4Y3vqdoV+CWIsHzzR9Pb5vlPgYdRicquzenUYfXeAWwLUvjxJ0rC5sOyJpYNkZ5Row
e2UISZt9oa88mF5Bj5Ku1GbOYQSGHYgeZxtZ8x57FPTgg9FSt5D/YgES7toPUbvQy2kOfFubebof
0jutfCmplWRAl7Byj9iEAxpSeDH3HXlBK0nb6U0+fxYce5pq2M8F6p7lWlGsgNbOEa8l5irGMHF7
pXTXTbYeQp2al/RdqzW3VgKkavLoWEDj7hmfLBvm2r5T3rA1dBAb8z6/VaeTuOUuzQ+jc9IoH7UJ
4RRvpa96T1MuM/CDqCa2EYZYeppbpWopq4hUF89k/m2ZPAWK2npIbjdYMpe59nVerhEKDCVzF1PV
RoAtB/ahjJOt0zIpF4I+5INYbgoTCiH8zTWrjqnzmTmvXPKGEKWDrgcRbstYFJtma39y1uPo7icT
UJ44w9l+EvZ3mbofJtKG2gDe3Kg+ERS1yfrTJmk5gpUHQXq2CGbsqtNVq3hM1SI1gP9l9qfGfEOs
doPin6oAEK7d1p7eE9CsuvuOgVanfOnmx5CzF7WPC22py9DI6Sc1LtnUCqbmw1re1/J1ivy8aNMP
CiTFUTQfaH4h4y236T0jDs+RWfC2vuvm29aOTul9eSM3rUu0j5rqDKzUrWQmCSySE1GCJE0utX2u
cP7up2a3MtNux+qDk+yzUfeUuSGDC2ISMx3OsJkfqfOtVh0q63zMnkb7A4P9O621tqb2ItlSC9Od
tPKWmA7rzH267iBVblaVg0mse+uHGeYXPfew3IYciOLkYAwrPXrfoUk2tF5oFt6iCmKbWMAzGUle
blwyukoU0MzoNBtOIbs2t+o8oGHg6FpDYERLorHJ6DyjLdzYsGJEA0NQO7YspqIOCqhxo3a3ujSV
K+HPTszDkgVZO+5mJFSMHx8alvqpGuEEYDuvb+budBhoBLvjBrHOqZbfkEaDBHLaOFOMBvuRw/25
4dAnae7CGRLuct4ZxUFBw4rxaiN5JWoigCvhfIxpivp0JfhinhRjQC3l+mS5Yb2eMVaWZ66EXM8s
xNngiZDj/O1k4AAu8HEXg98ZnFe4rWtsyu0stvLzOwvnI9CAGpniltQoNVEAm/M2gXawVHKTy/BH
81j3uNTH0E9nxbfUjYIChhwBQFjbguujriSJcrND3AWTJoF5COZCYo/W8kzXa9+KY7rpCM9GsQGU
BoQK96dbeKWKUSo99qRuZviRszjxl5xKrjoZSzZfAoUyk+JkIt1OMKibzxWe5Zi+Sh++NDPoXj3f
x2XoCftydo+11W5QS20ShOIWlGJzDSIT3B8tn0wXQdFqG6cSm7VYT1FRcqukX0ZVoKQBQ1nUQWvU
2GjQaqnOeSyrFKO7QDByZzChSMy9thQQdyG2EjRiYcs3o8qrQpNDO7iF4X4OSVHrUh+2WrEyclXA
raXzeZ5Rdmbw0/oL8KTboWj9WZ5a5/KjnjbnQxsd9BZdJsQ6JDUUEsNnTJAevjDcY9ohQuPlIPuj
RNzOzeW6JH5XpLvUWmnNdkf8rU5NnqVVfDbseAc5AdG9RtPlA2mjO31mci2pFTghQ4bMS6FtM53q
k2vkkOY+KjsW4149MdTVmxXmWkqyM62nwrmRSWRjxPZXPnI3m3D2FjUwiw5EKQGmqNuzCKp0+AEB
LpVnsTcXjsrV6k3Vfauvu9Lg+67u1hLINBLebqeuYmfmK2vYrq0/4uYMyvGsWJXHqM1I19JOQJ1G
ziPgODJMxmBazowZiaLb5RdkCZ5PRndY+yZI9CmgCSfM/DhSOhXlV2j9//Wl3xGnkHWv0xr+Z3XK
CXO9j933wpSvP/JVmeLSncZ6SueXKB4CqEjl/qZMeY0dETiSLMgt+IMEPYhv7CzmGd8cSTJLRIU0
xJHaQumOmfYPskQ0883kRObkwHnCc8EJFJKQ9WZyQnyxA9Rttk4KvZZRd1ilcI5oE8JKnlOl7lmS
9TUc8I6DGgzPIU9qYtsKFQGAt/aGqd3kVaMqxbHrLOIOfWWdWzPcO+HA4GkwRioIm5Dj+jzjqObY
O1jgBTnGPeGWdE0X3Z5MzjqK1Uc7AoAL6xRAZ/ecRdMVUj2bJ0qn52TGFqRk03WxQ8GFrfV1uVGc
ddVO1x6h+bZxmUM3G9hMKZGpWovtqZy1XIBkV1tlY7e4QfY5p9/mMiU65KZtQvepy1eDjM6uGaDI
o/+oT6yyjUO/WtxHhQ5+xUss1urPbq4nQY2TVSLfid9EFexcZE1pPTXoADzFraYPyWiml6vo7V01
LMwT2xi3IMg9uIiVETNR7SsFJeda5IeUKIoPVieaR70zwIBrVeI+V67znM/LuaO2NL3wsC8H/i88
G4HnXJDBou5B/Wh+n3JOn5nh898YbnM1pGU8bYmvVb0enB5JurVNQVoNFcZ8MyTWZdLEuC+hoTOT
Hbr7OS5CllLWoXW1lyu305ej4hITu1kSMkM3IQYb+ERp8pn7QVyl2Tga/ljpykVclE4wC6vdc0wl
UiLsy9sY1ifHnqG6rFbTxjATxeSYOb1+ZopRf1CqnGwNq9GNi8qMBs+tc/Tntm0fxkRbT3JaFKOX
DExWNb2kJxWPOj3ncN4Zk7Hi0kznSiZrrh9Aa9Y7eG5K0OCBgVCsr89qoUu+tVbfrOoSniPJq04r
JRoKuAvKQr7kao0ayv/R7HX6B9/+3me6OcZnimBCMDD3fU3Lab5m59TgVMpjEXZTXnlwiWW8jt4q
1xiDnUkl0wlZ/eqjlNLU59dl4v9W1HcmfbLN+c/L6fnHUTIJ/4Wj8WP5+ftlVf7cN7Wf+EvF5Elj
++9QeSZ039ZUcupV1HrkF1lfI5m+rqiaQ/IMY2ocpi4jPfJX/r3C8q9YE10NICEuBBha9h+tsG+s
x8Tf6tJoSvlvMpMkz+bHdvzc2p2oeyLktdhCJtFQoS1L029mVSVMogzvtPkqltyBlhrM7VN7++c3
1n+X8XVRfwGa1X750p99rP8XBH3BzOJi//PNA9EADstz/6/q5V+Efg3Fpx+9wn///LebiH2VL0dS
0/5WjDI2+SYZtf+CdcmujSPgK57y28ZsOOzGbDvcYjiI6SDx7X7bqB3mxigg+JcWdDm21j+6jX6c
6sgIPxVspgEpgMLAMuQn/76PTrpGpsXLrO4z1sQieskj5WJewgPuNK+cSlJf6IGoIWi34VEjkIQA
j3ea3q936n963n+/BR4ZDekqxmkekB/fAjZGq3bQf+8rDMfng0NWj0s4+9DVAF5VHLOKysg2D8/q
OiJ5TDdLHEdPJorENUYGpkRn4LDgBTm7ntjV2tbOGxDL9BfGDSIcTxkjoEv1sznTbKzQ7NEiUrIP
KQpC+cfFNGn/LHfdWgUJFTYNn0W4e5P0m5jgb+sUYZxse2AyZYzRdrCX1YzUDqO8XxzJqteM/Ww5
AJNJBtWNE/Tm9iZJ1yuz5wM4OFkSRzkD0YLkpzc6v8vwSw5XBD7UfhYxTVOgEFvukwafuIvsj2vH
OyhSZmKcoZCLQCxzCYuN/aHKvXEutkCvrmclvE2bqcWjV/iw5oA96WqQ5MNl1NknCGs/rcDYejrE
jYUZ2lp5G1Pfy8DS8rmYTTXIUnq9izo9l2bkRdbQnZK5K5D41gxv6dVVK0ZY4yIqGLb++cLBmJ//
vV0LfkgG/O/Wlv//8gP/WXui8xD/86pyrNrPH8vvtyJN/sDfy4jh/iUfeGx5PPn0Rv5T3hvmXzLK
DM2HgzwJEAUP+DfxifEXqCK2IBfWAHuOJGN8XUR0V0pWeN50Niq2D84Ef1Dt6/II8cMYEw4C0hhe
X86HOWtIMs53unMyFty+04ee1IBR2wu9GE5TUMww4JvWtfc9ebQIFYgBPJhdFq+kTkPaEwrZ2V1r
9ifRak+HTjPup0JvDlPizFd60z8NVYKWWZnOIWgtdwpJqbc6xwN48MM8BbWRzrse/fHprGsC60Xd
X3Ikac46gWb8aEwaAgkQabwLXbGKdufWRmEcgf71+o6AwqI2mU7qCUM0te3OGCAO/bCF6pVIMy62
3y+5yEUlo4xMhGVGZ7IquREJhJuE8ObIB0Gg84j3aWGBZqMQnTl32LQwqP5IYTAm0z6ZmtEim9iO
wSzUS6pCddQaQksFHS61JfAFnXMkzvN2mg5OVdJwwrgIm6inc5PwewuUMkYyABVLsHdv637CEph0
Vaxv1blt9AAdv2Veh7Ajy3aTqk51FYVLcuj62YyOYBc0ji9rTBiM4zW42w90WdxboxtCujoZ1wlk
l8Gg5kRkKBkVTSmemmKe7dO8qcvzpgGRmUXdOl7Ac8TytfTTnaMWWnpmuuk8nOcuqulm6md7Y4jS
FR+NIcKAyJSsoS9scag5WqsyGCFXSY/r1ceOM8w5coUqTMnNhpVieS2k9odBY9E+ASiGHtzDZbVE
x2SwNMVLE/zRXkw00UOCa3/1arwWDakcTie2ytpExkluhci4K+HSkTSyrlt9ZVAzDO/50tIbxuE7
b4CtRSzuE3nPTIrUrEPsVBnKUza57YogWnXw6iewO+k0r9l0YWBM3uWJ2fl8oVi9xhBPLU5oM8+8
xZUe2mwN12WjJ6WGYdspiGWezMihYTjRBzUVQatMKdIQs33ULAaMMnRJe9NdcFXBi8OSRbwlI6gw
Aj8hksw1gXXF2c0QTQIRl7Pkkvxu4+5UNXuotjGedHKa6mo4cawZS5kyDPaFMPF8eZQexgWbR/n6
wm6+0camaxicFgkpUo75YmPTgKGKrPAkXOyq2hhVFaIXruosRQZr2qeKUusC+ZTt7nMjp4MWZ9N6
DcdQQfpFqn29WWbTRS7lEFOQrzlBNq2RNDsdKxNHwmpdbltBjB2ijYzE64SEFY9bwf4c293gSmqY
+tiuaOEN7B2YB4ylKnFxFtntUGqUrVVCNAg2uarITvVyVKuzgc6zG4iqUuJNj4ekPKFZ1YHKUarm
C3CEJvRHs0jjbd+oieLB9OrLPaBV7QwLI4oOx8lPNIWFcafUBMgzgjRH+mzZMqokKav9hDmjbORV
sQjpWhk06L5phtQa3WgIqh/LVWhxOnWgZXpxr7SCHXu1R0RAa+YWt2rvJsiCHfMcCGiH5M1ak11S
YsPgnrXUWHZd22ZLSPcARbG253w320Z9b7dR94VZmIvzdFXmx6QtsmunYr4oCGvQSG8y7AI1MIde
z+EX2Tu6AfOFaNNyPwo11jxt0cBY6YMVpm0gQgA1uzWcu2xn6Kf6zJlUEM3TFr3l0DHNi4064gT0
/3wX/++26P9t5b+GBINN9J936h05v8nnjz9s1X//zNea31H/4leogmMekdWSDvXvmt+x/+IYAI+L
3F6NzdzmOPBtuybol+MmKZb8MlVn5/7Pdk13j7acxK6hD4bLLf5ku/5R0UK9DRbZpIEGZZ8/qrJi
+H6zjqZZJcWFWaCuD1FPj9+Fz0fCnntqDoZLW020JTgDmKke2/l7kmopE/uu2qdAkFY4oPbkDQvr
JyhY0+AQH9e5D6ZBRyC4FJavJQhrFjsp9t99LZd//9LvVeO/fCmqJuoSE9/u29Rw8iRo1BSiD0yt
TYJc1yaGyTHzT0d7T7nzq5fiUpJACvIJnx+l1vfXFKEGAxTT7IN8non+M9bGAwHJHG62h3cgfG9g
T68X0OAzmarBTfET120ee9hMggvoAkLdjIt+VbaD9TIDZ4rKMN2SqQSZLyTIuFbBDvz+knIP/vTt
vebKyruYIPs3nxPCTBgadd+jn0Qgo6Vz7Jea2bwTAvrz1RQ69yV51Azb0VO/eZUucoxubMIhaGUU
KPdmybov5saW1vUCHt/vP5SsTn+8JQUeB9n5xoJJLS0/9HfVq2hG3Yi1fghws/RsfO0XxGAvTgQ3
hODTE5bZ90Ldf76MAh0lqcGyI6+pb7vjYYwFBvbNEKSqENsydHO+LLfyf/+55GV6+7kQrXFwILiC
Gl9e5u8+F7GMnO6bbAgMGEUbQ1FOsRJcLJpMf1QZSv7+1X51Fb9/tTdfGo2yqIlEPgTOOGkougFs
jwXpPSmqocp18Yxk2affv6Sckfz0CR36c8wYSAxgiPLjJ2TEaznTxGNHE8y8MCszv4/UITxY1ers
hyoifqe5tscF0XAO58iizDvWwthTpVbBOLijP8zIHdrJrp/n2VAOi2WiLg375mZt0ULZyHxJUV3f
WZi0X3z/MnKDIxn8N/2nO87psNdVpNIECRoHwCPKJMvVWUCmUQwKrg7Za+1UkxR5oYdg/v5BXe2Z
VrtTn9s9wZskMbkXnPG+ns45Wkdf6JbnS1SVP6yZv3xrrM/g63TBX28ehtTNrWwVqMHmPgaLEAuP
mcO8bRyr95mRdHdzYqRbdbLc3KvyFXpVCRGzCwv88cXcj7hdUVGYKK8bIC0bQ6tDLywdbFN6RGDs
oLfnOmeCA0U2+FoMeN5kCyYtuPPuB6jh98CRwq1Lbbmlc2nvoGnImUTr0JOYj33WSvl4TnMjFC4V
vjiBXn1HAY5tyVxAPRoriHljSDD+9ReVa697YJcA3kzcanOYh6ec3dQHpYVAmpZg1UOxvGSLcd07
PSh2O5K8zLi/4DeXu9/frT8/II4QFAY89ezB9qvA+rvHce5w+Am6MEHSxedKNiBjctSDlsy3wxrW
/jAU2h8/kryioH2IIYRW4dtMDZf0M8ddsz5ow/Cgdaafa9EzGcOnrQGkiciwx99/wp/XbUTErDbQ
MF2X0udNMxFmJWGI+dBDMcpp3kGoP0TVZPgOgyHv9y/1820qVb8WU03GltL38uOTHw2g8KaxYhd0
UO1VSqMdqmmw37mAv3wVxoeUKYZBF+XN+kIYg1IQjcN2Z7Uo9jkdKfuhiZzL338YmUf/Zh3j0xAi
AyzV1uAIvHmdLFGg5NZuF8yzhqwBotPOmguIWl1ZMf7vbEoKbnwsahFKmAecMEFl4gl452382Mbh
5iReiRIGIKVGxJJmvvn+mqYy12S0u8CccxtDsktq9ZT2O6AkiYOJdjUPGqm4fqtWX0ghtq+zPp1Q
TqpSTLAaR5EBbv/9e9J/+Z5kDjj2JumVerOtoCBRlDA2EINGQ3lQCfp1VabGK9kK52HHqC22h/op
FzzKecN8boAYj26NnC/XKRm2lfmXXJvH8wxJ37pOH4YU8wnYo/pmKaHKEx4m9iKKp2O55OeKiojr
f/IBXPCwshnH8y+/++8e+1AjZXZBYR8QP3EdtciPBxoFdzGr2LZu7NQLO01lemmhA67a4rjE60cn
sW87JLqHoQ7D7ey0ox+rlXtVkQR/65jrl1WE5dEA8oNyOUL+RQ4wewVRDm3S1O98Ak1+7T/WEdwW
332CN3fn1Oe84WrpggWVIch7tzz2YkbIpTAdTloW+YGBcJqqB3B+47arzeKdu8D45V2AI1IVPIya
/fZxdxbWkkUMOIMUSCqSaC4+UVZd0m4rid5TP1f5OD/Y0OafO3TfA/rUtNLRyhhocmkH7HS1AwhI
HxWVuzYBmtMHdPC8IKNnUAdmGmlfADBpLJX2DaAYX6iI34gZeaiRre81Tt5kyWvkFVfVR3AGpH3z
QhFBE9t6cmlF/f6u+bl0c5ghotagQrDUnyLAhA7QM4S3EDRp/kBorD1iNlJWNd7gEDfeqRN/sWxb
KruSS7OYX/wTRjzPECiw6AQ1ySpugs7X0NBCmfPqvvNKzs93Eq+EMs01GV0Qb/bjs0CezlDboL+C
pY1uM82IHtJc4hiLhdOEWLI8pyWrOMfQQlv6+yv6i92X6BF0JgaORclj+fGlcb41epiqXQD79gl1
yuVsN9eqGb7kdo/vr7Xe2aBea883T42lCh3ft86B23q7pruj0s1Jwi3LMby8HgzqniUEMlXCMDPG
9QtBP7dVkuO0WWqKGxMOAOm2rQcy7Z2P/subSSDpAVtjA6x+s6wnA+zYeOT5nRwkuWptI3iOQ6Zg
Up9M6s3L76/0LzZNJhLgcRjlCUYCb75ky02zqBhmvuSlBSRRY6BcMRy+c0b85fUlCBMIjry8P8Wi
pZ0WVZpZdwFnZBTF4xwTdJK6EEEc5UDAJ0/naA5kyjQ5gmwSVOgG5P48KifrysT895/550O5w1iG
alnlGQI68HaJXAaJisx4MyNu/Tiyox0psGfLCMkzKjRlW3dFGcR2r2+qbFDfeay0Xz3BVENcbOp2
x3x7r5FzHupGqbbBopnxp9puFTSwbdRfdImGAHqyKmCs1cAvIEACLMmGqQSqRDWtgbQVjR1nkESW
6WyMDaAEet8jXRKR6D7//ir94m0CQrGQY6mA2u23qHbkSnR5S6sJrDlsdwNofLrrDSj9UCTvXJJf
vBSgJtMGbCvVFm97P0mqdaBE7Sbo17B4MY2FHmwZkwWkWOr/4GNRgwqUILKl9tOqVkNi6WvHbAKh
J+2VKzRrVy12eJK20m3+70bjL05nv1jEeCXaIpSIxOS97VQgmIvSauCVEkONQMiV9U0RNTpJHt26
UcHqYReOl3eWj19eSs7XJmQCDZv7m+c5itSyd4kPDhZd8noEXLskxWnVqnr3zku5byaJryUolYYq
8+WkevBtxe1kZjVEq8YtYrZqs7OWBTB4EpvT6oGuxHpstZiJSTHr0driGVB2nByH2V/prRdXhSN4
uBKDHuMh7Jb8Xq9HXIwtmcUDyuEcQyLiq/gjYH7lLDOwIUD0yYF8dKWGfrrkIxnQoirED+4oAKVP
hmosJ8StuEGytGRvV2Ybp+gCYu3WGnR8cLk5C32XEkZu+YZbx/qjO2lJ8cVKaZYQ1swJJj6BqmqE
XptkbXzX5ZW2HPKS7lpASnhh+opaa8dinWcl6IZs7M5FAUfjzOyHJbyyCKkqd/yzMu2Kqe0ySEem
m5UeOUNmdObYpbDx+RvAMAcBtHJUgDMR3aNUe63NCGxaohZnnhsn9wVKSoCzAybTgx1NEZyioWLM
tWQJ48yiXsgyS0eOkyis3RrdQNdNbubNo1hmGKhLqJ4USheq9B2KWvfqQsjiCjyx/pGgPvoldsiM
cnUgddzUIlHsoOpJsrqcQnu8KQmO7H28QK59rVYFpvlhwUJ+oIidd40zu2ify8gC6A4fd912XeoG
JTivys9D2f5TSdfDctEJ5455JdzBvKgkzJWBM9neNfR2Z7iiz7sbJCg9lMj0XIHC2ZPOvgmLdN4r
krJokO5EztYOIuFuhrF0HUJhH8048jMJZtfNbPIyCWuPhvFoSHw7+umPKfBXpiqg3QcJeS+gvZuG
MvkoQzCqSxS8JaHwrplYgSlB8VTMZJBLeHwnMfJ2D/ndHIAelzDm1wbYPI7wdQMJnNkfgSCq5VsS
TC9cFOqahNVnEls/SIA9gdXxmSGh9pwWmHODNJ8l8F5Avk8kAh/9TngIXTNjppkNFBWYI3N2Ca+T
+PwMjn7Tg9hN1oUJ35pdZHSX5gnofjbPODnUrPHnvs2Jg2YmmNlZcTIZMVpxwP2hY14XSjz72uTE
O+g263aRoP/wFflP6XodyhgArNIoY2U0wNI3sNfVvn2xZHAA7Pvac2SYAFNHcWhlwIANt/dgqIl+
6GT8AE2Ko67Nu0TU2g4vy2MhowqYwu9tYd4kw/Io5hDJj4otvh3Cx+IVihiBzD2Mg13uRslMBAR3
m0mKYid5ipYkK6opvuRc0hZNyV2MJYERSOZ42UgqYzcgB0LXftpLYmMu2Y0LEMdO0hwdyXVMJOGx
LJzxxez6ARXrKwEy+5sHOXzFQ1JpSlokQtv+NnuFSOrcPA+FruL3txsJnNQlezKVFMpa8igbSaZM
JaPSybSDOmCKUiS/0pIkS/5QSU/L7CMQEEt36ixTNHVPS4zaD0OIHuJxxxunt0+KZuxUhuDRRtF5
z4Gt6NXzTNplDa2D3ESvcFqbOLwKBRrDXQumUWY7LXj+ZRTKkfasCiG6agBYtlypTZ+Vubc6xXgb
09W/JIFevw0LZAeHKbVITXCT5lybdEemfE8rVnqacXHSqZ8sNaSepL9b+/aq5ic1m+xzT96VheUk
qrbpJBLjdJ4768Ycs/DFpbkPvr20kBq/8gHXxZnvmDMVL23dgrtbik77UM5263FEExfAXuunxC0n
r4u7JeipWG6dxUyfxo7fsyiEL1S93hxfsx+TuTQPCCa7B7pwjEHSDrEJcRPcCQyTm0ccrs1zU5vZ
LpuV5tFu9GSftmGfHwy4yzvY/d2DqJqF82E1oVcPRdF7w9rxcOS6gndMhZQWWRYCcAquw9DApbJp
ISMx7t1WIjDGYl/UFf99n0TjfRNO0eo7EKilI1MyhCrVhFtWMBokCC9mOAs0ejpGbhrfqFgBN5Xd
Dhi+uJzKPQQmPqJdZy4UEX3lrVrZeI/2e5jOojCMLhKHmCLoqOtZBaXv1IwJTq2NmoQ4NbFuxl4X
64ZKpDladRxfpFNXf6B1BxUXNPEFeT+N5ZcVxq51mLPdVM1mESCiji7yvIbRUotYXPAQNTxUfLs0
4ZtjVrjmhQ3i7lOLJ+bKXFvttku43kmaYT9eQIc5MRdVac3lROHWvKpFW38S8oQJiWatRy9r0gTE
i0j2QpoRLWWYL7XWbI41OMbTdezqT/1St4/AT3Tm7XbzTHgl6P11iLmsTVmEx4huRDAgOfrsTp24
MNcGO9dI3urFjKQdaYVVFMvnNSU1fGYHngxT5o1AgDnV2JZrb3JRtSkAK2U6X5ziIRyGEF5apWq3
tbYIhPFVeFdbcXRuMUv/YOEx8/4fe2ey5LiWZddfkWmONPTNQBoAINg7SSe9ncC8CcdF37dfr8V4
mamXWaWqSjNNZKbJs3gR3pAgcO+55+y9dteLhSgxaQmVO965/TZ6GGlRZ9e7uZFDP5L6Yd/kvHlA
9NOTLSWsi1EYb7Q7jrGSpejUO+CTAWUaVOCFbDOx0Opsi/8I31jn0MQhOQT+n8jhwrgw12w3isYM
jvNSIT5ceM5pY+GbnTG+/tjW0H5bEY7GMJyzrdJ097u8FxW86QSLcpyL4RkZI5DxseRFZoaMzqDD
/4Pgx7xKDrQdtypGcZrNHBELUqDmNauX6Wybbf8sV1P6GN8/brUhS9UAhvdY6wO/KJXwoOJawIAo
leKkt1w1YqTmM3iB+UcmcGQtTbqBqaGxw0ciK8kIkQXsPhDuj3G5pI+U7NMTTtX2exkHXcLhRksc
KL+Yf6yKNh8WSBESe2oobeMWpjQWHrR7LFSENpJLGUtm+KgLjlxu1bf1vM2HwcTqibToTJhNw9Jr
6txprFnilKVJqXi5spRnSUto4pJQyGctt7YYtqZW2oXntN1PaUucmQY5T7w6H8lpKhPlGdnL6A9j
q/wC9gnihUevvrBaLD9o26rGMzHEphCRjP6XavcLvKEBPL9UVVwWk528XctjqjQu6l/ltqiZ9Oh0
MquZZQ6/psquL11Y0Piv1eqhA4zwNiVhfVHAvJ9CkxDfzoEICNRM27KOOcA/bJ5v8l27lzqOCxlT
KhiEgQNlbmzLueTikWtz5EwcBlUfNixiporTCwwqPIlQs98XgjgfwryK1kOWDRtC+/ho2DYPGgRI
EmQt/OGmTrJjBSf1qanw499Za11U8ldtVVV+OFTap+EQoInwiKgfMuZ8aCuFB47VXCtcL5eJpu6n
KKiRxt2TP5ScSBGKEFzFehI+q1mke5lUXjtHPw7WHasmyzFnmabxx95JHmr6P3IvyMzJq4Zfm5pE
WeTKg7AI8YNlzngdvQ/sCYnIu9kIr2ZINq1DwnvEopuTg1IwbKwVQ94acYe1HnRMzLN5lKOxORSo
pOBMouil1KcEdBj/0UL9cAxoE6kFgSYtB+17yPRdHcsKS5rNf7S2XhWmAiGr0/cExugv1Nsy+tmp
/HTG+5yp7AJBZ3mLZdViWiYoSIeknF/saYweZcw0ASykjVlmte+MEp7RGBirPS4f9P/ytzS3Fos9
h4ukSnrEQs8Jx7PmWRdekqbtNpVksk1DST6luQ43sSePLg974D+Zml/4g0VTPpRufS3BrRid6LFv
+SXwv6xzLwPQoTGN3tcK9Q8ndsxns+2yTRxbz1Mi52vapYI6kFLOzeO5RIw1imOMBtIrFXUbaovy
KWQQV4MtyesOyiLCJHjp48DD2FYgi4gQwJ8/z+ae4kJ/IRd4XRhTGfA4sQATQrm4kVk7aydznJ8h
7dWXqdKVByd3FlQLuX6rxIQRmBo2MFi7eGtt9qwYlnWZgWkHxtBOdWBRF7pNB7MKpWX1a2HUpHpV
RMprnXAbxKCkYhcWJubWqpqFizgMlR+0Q48BgusshMH0FgQMVY+Sj2Se4I0icO/SOoNdr0uHfpm0
cxLaH10s5QGPYhBrC+QUZmwUZFb/kOtG+JSlpRdj3Q1SlkBgynYXP2KuAuyda/a+nWNWL8RfwiBb
JNUa45RXaNg8MYI5WooMwtZcDkfTkNh2cltKeeDIF6+iKTlliSbgHydLxnPXFBxLMynhMWKGNhyd
sEtec1U31wZAJLacCeBJvVS0NPpYmsB6afVhppl9p88OMWnJTZLunDGWHwH/7JrEmjbhQGS43abH
jE953xYo1VudQJiZAQ/84LY70PedXbNNNsokOa8EgLqccz5Iau+9XBiLV2NeJtGpEBBsh055nWa9
2Zaq9aks5q+wKet3KtbsPWvzkkWrlZ4sZL6BNpDI0Vk9EeomFQuyTIWht9MtXjQRNnW3Fm8GlRjz
naSVYOsGS26tjZUqCnuMbpaYUCOSpQqkiyfaNzA4VTshpaYnypGwbsVI3vM8KRAN2/nFjOkju/HM
ApoIaPpZq8qfRZsIovTkBQyuxA+sUQHskNSVVxCP9vjaUPHwucUccnJhEow8SKa2zSqbHcWZqjd2
S3pnS6ao97wC/qkMY/VGfczJNL0nH0Xp1H7Dcuq+276liUDGfP6T6gVdhXbpwne5TZTPVDTs9KU+
T+e2nsJ3NW04hOthTCBPtYTtt2RUJNOry+BYqyU1imtWTywMrSDOiKRVsskDneQC4feT4PYQak+B
UxbkWwmzhy3gRGX4bigG3+NUU9b4VuKk8FxQ2FZuoc1d6g8tr3KVGMilIIupvCsdf15OkIpetPsY
qyHnRrkYFGI8qpE8LIpXfvIi2RMJ4CQmENKMilVaS/O9BOiYkIYuhyniCoWMux/NMkVrFpp8StLC
VucRCBy+D81AjkXUx7CWw8ggJb3v+a19rREpPqJRf//jYhoDVjvExJoC87aVUaZZyjKVLueJcq05
xCZqtYnakl4Ql55Q2OJqoB8r1lmc0O5BWRBzwEyndFMpdIGIAjImJSBJgviDpiuvxoiigo+QeSvk
vJr3l1oG/ZCmIhh436JiGNb5jPDjCBx4+BlMeqNurxqVOJqSIm7IR++i66J4yclkvaSk/aBmrWz5
NoqqnbGC6Ep40vt7CrI6yLxGqnJedVyEfHjmPBUS87+SDGg+E55dev8CZo+mcxUHqePrl4LMtZjT
C4LQe0AZpvf2V5y0CVnlfVMzwHDyOFnjc1UnL5N5flzCwMFwF/T/dqCNUOxyH1LRGYKQpq1sNjRR
GmYrsJaxieEfJd5X4Xsl9i9ie2RYjwUw95zMo2nJTmLQZCB7lJCZVagdfk9VPCkJWd11BhGFmXSz
AYgFzTuyJ3iwafy8LGJ8GhHY/tFW///uxf/Evegwovl7X/jfYErX8WdzJ5U2f5ag3r/lr/pT4y/M
mu928Duljx7qn4yL/JNpalDMkPZYPNwyg9a/6U/NvzBex8UBZ/cPK8nf9adgTH830ZlIGjSCkaz9
K/pTnCf/NCJiCIfl7J6VrJu4RRgJ/uMwLlzgqBtV+aMQ9LddttUtf1ReiRByOtBqbuWbq+90l++E
txwUBBduuR7X6cbaO/v5l3EYvrttdW4filu2lU7Zd/INumiT3RZAm1/jc0eAy0e7kr1iO3v1ytlQ
JWyjjb5y9st2+BYjw1+YMNEu8+sLZ+MPcdZ/4k15NA7qB9yiPmPc66rPza07tDvYjCvn1PlZUPjC
y7bps3qpDuMqvCRbLSgfocKtsvO8qiGf4Y/27Vu+4ggYeU5QnMoLj8Xk8S/tZTlgcz70z922fpRO
2pe6A5MUjOvuYK7TByOo16HfbdKVvLMC4Zk/ybnc8SoftL21CZ/zR8lxnS+bg4kbsQQPXrTpmeNx
IjbdDFTMrt6F/FJkdicnMDbyUzSdOFM758/+GO9yfmz0IM7zzjnNz1zCA+/hR10VQbhd3HhnevLK
2BcnilCXYLxreFO35ZoX6LXejTV4RcjgQd5pB4ZsnhyIB/tGYkmQrrBl+yAr1+OvIgwIChOvxqbc
KYETSCsEDcfwwibrSvvw3dqka/26ZD6+VNojHJYCyjVSoDoPymoqrwq+Xhw5lEafUMW0whv3xrb3
TK8Ipr3G65oOtGNBV711aDd8TfdGhsavyyHfxJdqX6/Jj0u29cbwCZ3kfbFycVmSrdhCB9iU62iv
7opb+y495Ef7zG94IWqAvKaV2BJzZnPZ0zUnDN961DY1qI3vyPGkl3Q/nMa1/TMfWTiHF+cRCOeL
tu+uzQk0mCLWhDzruOh5ocBVNvIDgPGV7Ffr3iNx8MPezbuu8MDhrfK9cpKu3J+weEVxQu5sBYpb
Hvl+P/YgLAXm/q7WDxgAI1f2qzcodW59Gc5kTlFkaw9ctJyjsD9toAAB8VZuUxiIIqBclQnWOgzB
COLEzT8NH9zoWviw26LjOfdc3SsfkwDnRmBtsu+gu0VAxp9V8rqSI9Yge/cOQVC4hHB5hNWvaGh5
AzbGdf2eH5d9EXDEicDrYXpxed64jWSPNChqB+UEpstNEYx7kOGaPlDM195i3tD9SKrlzs5PFu4Z
QdIyA3k2acfOPX+1geVN06rY1L6O/MWH+6Q9DZf5ajzlMFLJ78n3/B2A32zGgeu1X9C33OkpI+HH
2zQl0x5vJiSEWzE75LVfEBUJEKEwsG64o7PLIN/NG/lr0lsv5taVV+Eal8r8QZvwBVFi4uyiVe0r
XpLswq/y1p8nWEHFyhx4F7t6WwDH/ch28cm41T+xakK/u4YPFstSF8y74qCvQYDJv4ynekWSU3vq
r5VfEE+rBe1pOM5gFtzlaDzrgeLFHgkf2I9YjYJSCQoLesMdoVDBzfUltJ8J1imxjTJv7HjDR3O5
gVrwh7V2u7MVa9d8Alqr9LS3LsMAOwCMUebalpscy7P+DQLRXE1B23oq59VATFsLQO1HfJW25tpR
g8KV6vX0I/mA0urVCwcRhxgmN70AbVvlW0oyo1112gfXV35tabnqL6YPfS7/VTUv0irlJL+uQF3B
2FvoF6xU+6jB0/0cMcGZG8vxMtxyzZ5eevs2eZObr8bH2rN90mcYe93dLGANqMgat+PyQUNUXuac
Pmr5TlkF1otpSxZ+hXEWEEV57QliEGewtiTmkjnxjJVFedNheR2Lpzrf5i/9CwUqLErX3sCopJkz
rsmHs02POMS1xWzkOQUoaz7Ty3Xkl5YQvM2I+beDErdqIcgW/vIKTNFY1qXppdvZ+eBaz9c7kGcz
Xser9cw9RWXmTQ/do3yXMjEvdptdd0n9q7VVDI82HP5DjDXjt7APkXMBqTm+tC/yBdbVEFAk9VKQ
uN2anNeN1vvFk3Rm2rD5BuFYuOQhYC+qjpL+YR1lqff61/rUp6XLGTccj0r0WATaqY+8CWjWuwWk
O2fYWltr1Uw8Ugi96Svx5jWiQJo729jPvM6PH8cVZLVw9qxj4tfcyDd+zmvmiYuwDLccAx4OBTPY
rln11VF1juYnbWeX2KnVgFdMbFk2XIwghfmixbGrrWtzWCk1vBJgkK5Noprus7wRRWkNvgSa083f
cKshlVfzY/wqF6/KqenelWhrdV4fHdofjQy0uvoymifnZKT7fsfpAM+xX696l4eqx8fsPQ2r1fiV
t4AygZR6CSMFV3+Jlu/hqMADrRgwUjVDxzoSlsraDtORNGTWVUhq0aUPMBRC5UtNzIbymQ0L5tRX
a8PJLZ71WA/MNH+RYFUdi95Pr9giJLBiw6oA7usmu347+miOP+1H+8GCKO53xzr1kJKpn/ynO2a7
+RCeYF759efoGlt+FR8qXM1VdrBTl66ktKm2JpuL/i62/WdFMuy+/9TO40YnjcfFnjfBjTyXB7v2
69fRABdo+r2vBrzX0QOAbE1r/iCwoG4a6JYU8VIZFGLDvUpsIkBga9wY9orE0boCJI3qjsSUTWe8
jCTlfPfbsPGnxbOkFRbLELbcFJTWeid23GTczcMRCR7Uyn4T+x/2RkzAYALsYKO5C7uzXO6ykVaW
/y03nqyvf9ei/7dr9v+HnNsG5ev/uRr3yrb7+G+P8Rdajl9FF3fz9vt//Pf79/zNDqb+BX2SqtwR
BxberbsC9K8ICOxgMr4FA2QIvqE/mcEU5S98A4kTECLuSoi7oqct+07wk/+iI4WldlZlhy9ByPYv
WLf/jYqKKDOMIQbiZg4DdAbuipM/qVOJD+rlbHbu4x/sFVCz7ylAZdbsyHTGDIt0FZU+gYUPjara
uBNMuGMlgwYtT8pPxPjV25+u3b+jcFHuctg/y+ZgAysWKhMdJrUq6/ZdjfKnF0Tus6mnA/kF82Qr
N3HvfjcmcbFCqcZz0ZNmPZixcyhVjtD1LIcvJBnLlyJultt//ErQtvzTS0FabnNOQj9mIeMjxeEf
X8o9SKYVNQlUnWOw7ts5mX3TAAV0jpQ9CK5vBlJsek0zQYQ2ZwX1dkl8khisVY9f+LAYhXI2Qsbg
86Jpr2ooGWumE3mALdud+yILegGUwY9JoDp2VsQ+bs6geRf5sTa6L9zl0Qpda3/QoTUcaeiLh7Kd
5Z1jsNACoshtF6dic2aWLT1aoiwe1Nwy9k5fdW6oYDdHGWuqP9BtzXWe9uEelXQBQQmoRNln+3Ls
kAQyr2GgkvdrpmRfeQfCbijTd16ItpEMMX8PWNG9qZVo9rc6vhMretSzbD85kf6cdea9SZpPHym6
M/QUD1lmd14ta1+WlL6xsj/QFXkaB/BVNZ4TMpHiY1qKjMRexidZpQjs6p1wrYkL7LSKcWhkQPyy
Us+rscWVv9TG4msj6KZUGO0TRJLUs52i3bYpKEGCebStM4MxpiOL+YNRMRUD2ArSbPQvuxvilVFN
JtP75CtHY4KJmQ72Keyl8TIqCfSskhRzTNjy/KtYKInHXL7PYIdU9dCFtwxfhdnoH6gI4myHdP9A
CwhhAtAPKhdQ8ma5aQdJ9qThuTLkV9Pi46sigB25aEmQMPNPGAc7TIc/uDrfy1p0qzQjiMBJOnkT
ddSpA8PiPbJUaszeLvzJzL6QMSQ+UvjaBQC2rWY0IngcumOha5QV9/nmwPzbNYxxLyeOeFJjO/VS
vcMrvzAsHBbFE6X2mThhQF6DvBWqkRMkILFHaWp2sxzCLVJRH0QmKoZV83eSM6yvmMSBlJWatUqa
nteY4peSVJtyLl7TdlFcNQm7TVVB8mzTpNuEqXGNJqaSegaRWaL4WSw797LROmmQHzJXsu16K3ey
vEqn6jHsG5XREI0lcnzlc5XN8xT0dugEEd6OcxRG84YUNOcJUA0fKTOgw8LINEbwE7L5MYk5lWY6
nWOto09lz1a1h8ZmnousGA5Fhy6KO7kZ9VVFeCpVmko6nU/Y7ZIy3RvFvmQ18WM6vX5RVIw5SLD9
iGWZOrg215JxvwdJAJasYxuVmrIardQM96YzVOJUDuYITxfZCeqxtirUxQ3HmTYmGBXNBjFaT8qF
WK1p4WTSzPRpjYmXo4NnZwO209NI7AEZUK/FUm6NBON4XBlAy4ng6qBTe0SlhpyrRhj7xiLzpaLa
afpoPM7J0pG0URaBWqv0Spls0iwu1Y8MU/sHC156bgyRlaibLHk7YIIFhprOxnuuh9IvGV/ExbF7
+QYApzhqYY6KJQyt+lsqQ5rmaloHkuagfSERjsMkDc5OGfG4oAnaWGMLa9SWy20YxsK3sm5Za2NG
kIgxiXhjO8lCHc+DhZe4fZpj01mT4b5RFVD16hhbP2nH9uHLCuKVshjqq6BbS/LfkJv7saliThOV
Mj44Cenz9LoRdiX3gW1sMJcr5JIQOLR9njFzoyFeg5AG8iB9LLjDWNO4Xc/5ZHTPIm3JcF4GERdo
3yRanYYVps+LM5r2LdGUnIaLAkd2IZQPFcKvxabpzhSBUfZDrOtJ4DgtZ5ukS5DucW9mrE+VcawK
GYVGXnTmM/gF5Qa784B0Wz+lcVicbWNsGreJEtvVU115nVWoFhhnRq/Bh/s1ZjgCUGIzs9XQrIzJ
nV2kdMO6rOCPsGMlAI0mY1wlfQu1Wo7JPKyA3aVFn0AqJsw4qJ1wgmGsAfEfy165ZWFJc7geWmDv
khWROCI303SOjOhdY2RWeM1s00Mj3fdQp1b2ZNugxL0+7hlDFGWSfIHgvcYNljR3GRloFHAGztwy
09nqMH0XZUX1WRdCakj+qZQbNnTlJsV8kWNnxnYMMTrUAwuGHIFt1aO0vwq7oTyVnfwakbR3VU3p
zPM+bgXX/9gjdCvcJZSbY8RIeUVHmugg1lwo4BlTx5wWRZYU0YdR9gxzG7Dd6rDkj6bJAVerNVC4
CbF4BydBzYIAkyNJOlS3Zqm1NySoTBfyyVG6ayzVELuVOQqickjo0tedmbL02XdHSqNXR0voJvYN
PnXX7MsE5mGSk05313sWltHe6i6PBr/u4/CRP9XrsRE5jfrUOYyAMS5a0UnMEmRGPs7YmJfCFJzD
s05qYG/XhU2ST7WckDNbrhh0chhMsoVWZqplj1IRcVSu0iejzI1oYwAGP41Eu9/y2TowPNQCbkJ5
O5N/zKM/5CsnA+ngywPgYgisfX+bmd6do6RZLsVAwBnEEXmdmxnNLgVlUAs32pNAPkkhwr6sCY2d
Mi7jiujD+i1bmLHNYam9qV3JKblPHPLWgbCjWqX/1SQ1Cc+yeRS5XJ1nOxseEqg6gRnpPZJ9YmE7
SPmbCFF1MLNtEKdiacC2dF67Oyv9EZO5xqoVJ684lNLHXlATljIwqmhpwv2S2t1VVtOMbM5exrBS
ZZK2FWWvzas+6UmWEHctm2Lr1ZvTTvYhHOubXCTVR6yTM1FP6DF5GOwP4knZ6qSkFGcmxjKpU2jF
A2b/2WYeBZFSSkFYQlqo5kVr6rslLJvzl2SZmFyZWW7sDCFJUPU17AeDVbL3m53dYKlbeJrsgXwp
o42LDrCP1n53UxQhWjBXNfkPpMon4blZdA5MFTn1eLuKiyNn1RFsg/otUgfj0+9nUF0ybhZBHiGD
VBQvcyeWTcJ2tU9C4ovsaJY3aoZaVauJcpjFkO1AJVVvvxeICHfIIXGc8G3J6MFlnRM+VEqda1Rw
Mk9amBbxdlYkAYeduSjpnpN8R2RjtN4to9brR7nM1FvT5bbfDowjs77VOcBzZSfHdxJkjNewzrrv
eBhYCpAUsMzYHRNNiNvxk6hmMksRnhH08HvaWWlRLu66QW74qQundZuHVHVmoSLQum/LtXqniQxt
7fwUInIOTmm330UrO+BGNKxQtxQxQcgBl7hYghwarIyapdxDHWqELozzMohNORz4c9N2tg8XdnzF
I2978hCFZ5GbueP29+Le0LrqTSuX9hg6CjNrvdan8++/pNLghkx+T8fMsNI0npaxehOO0Qx+2RuY
aKTE4A38HrIynKNaEFNlfsGBT39MjYjZKSv4tt/aFzuPpmg1Tsp0JrezerPTuXptR4n707ESdJtK
Z/JP5lC9zcsgn5H7RutqqnkJcWbXXtcDiHVb4oulaz7k474phwViEInAXjT3/K2t99HZSZr2j8uP
QdY5EVf5x1HlXzpy/9dgLP8+eO3+i77Kam5icsjb//mby4Zd/D54+of/oQXP8fbS/2rmx19tn3V/
O3nev/K/+o9/PST/JxOw+1n4PzhzL7++xD9SF+/f8MeBG9AmfkVVR1QFQhEZD+e6P87bCkncpOvg
vsZ871jwDv8+/TIUQroNbI4qdi39DzvRXw/cuv0XwwCMzDjtbjT6V2Fp1m/H5/8+4jIVv6NcdFBE
GtZixBf/5Meao9SWTJONO25K+0pu2KnFarcxHe2JVKp2W88OYt8EdUkTQ8BveuujTgmj5yzx0sAj
9uJaS7eZ5BCCZ38iSb3EdYwoJvfSCnA6RwrCcjv9uJRG8YDtb28hjvAaJ0X7MBdroy23Szt5bENo
S9ppnzXtphIKJbyDMICILac8NlF5JIIETXh5dIz83czlr3IMNzrK7lZyjlar7eTKehTqgJFnJbJn
4fwqp/3gPMNk2xiINLHUJvFBsZ/SWntoE2YstZ55MiVeOK8d4gBqzfhyqs90IgcFiKMJNz5UllUe
5+fOYTckHtdG8B7Xz7CztnNK8EQfaCGaehZlS5+9ZGGedMR0g3w5pE8nfSWp/LRAZx+d5cF2Kvbp
fCMRN000oKmiZm3elsLwKg5e1YykFOZZRHTHVB5nnSNPvLbMT134c/8cQaTnMo49h7X4OGkParer
5cXrMBW7rfHrHnILeKr1Zyn0Fam9NdEHaG4XzVREN7JkVKiioqmnAN4GLKnwPIqFEQvc/kY+Mpjf
kKSgk/WmG8eyTdZLSmsXu1w+oNsbJsOfp/FgyeNJzASAzGIzxDH9lmBKP6hNNAYKuTfTEi1IECTq
Io6qC/bVDa5DT5NOeocMKBrzDjG0nFwifq0glCYFQzacG/U5AWXXE55CSyXrdgl8k2IgMaEH3ZAR
3bIVfXkYUoXoCwmHYNg8RlD3LeUcFsZKWJqfNc05ModrYyMbrI153WoMX0B9gMic87epRJxjmTNZ
5fZeGyiBrdhGY7AEckf20yTrQTXKj63B1V3S9FWb5s5TDWaJi/KjyL8omC0C/RilJM9ym6/JnfVa
C/Tl8FJhX98iAvcSpNeETI9gJtSnNpxcYEec31Xvd5kCn59JidEVe+IJE29oEQ4BtTf7H3RQDy3s
iqIxfLsryT1GZ5G+oTX0hx6RuZ3vYwIp9GI/i2uDbaNWkYAbH3OfPTWRs4mS0IUJ62N6P7cYT9zS
PmAQ8DAzrcw29grxLRQiNpTspVP7axgXWzWDirHYvqQ1D9ACV3psXFqr8pQq22a6tBm18TiX8peT
GW9iVrgPXomkBpKOKnJx0ZFu9fK5o08wFKRkIl8siTW01T1yVNmdHMFYQT/P5rCx0/ASDvmPgDTh
1t1MJu6oKNzfxBWrxkO/DN2HpTZfTlPuxO9Po6PnzBglHkp3kugZm6Le2XPyJqTwxcENgAZX+2kd
UiVV9vTYHhwYEiwQYbwSS7JXpWzVE9FFiNjZYfwuT/Zlgpgd5MDSSGWRicEcp6uVRG9EOC9+xAHl
JM2aijTIpijUsZMgG/Rpy0S0j7IT1V/pK0PzBOLMo692lOVsI4+lWxRv4Ndiw3hNUyJl4g2EI/Rv
2jXuvhB2k/uSL74JAG+qxKdi18hFgfONA3yAHm9HCnGQNheWeznUl1PWGxMDdc5iioUovOCZbgTj
XBuiCeqAvZpZ9bUU0iHWydNhOdfX9fzU03xadPXuILFeQ0JFGcrp1xQ1gbXE8UrvmD7aGVJ1cnyu
M42k3JzVS94Wp2Qyo62djT1VdrVswoZoxFKRTLBzPJNWTyzLmMbvqdruS9uBdBKe7KGU4NQebCqZ
m5HLL002n9Mk2SeW8aAUrRfq+16K4CEO8a9OSI/LSBoG2s5fTUge0ETL0G/nRGycWdVXY2Ynu0bn
TI5/7zxwWn4jo3zI+MBpHs1UTC6KNQbcnA4CEwsP2lOmu1JIeb40DzEkSPJHIChWenaw6Gluwm4e
bVbRonvoaj2GVhmqhJ31KzvWTDo90rBVbUiDcqU9IerOt0kom1u7c5CeN4yArGZi+CjJx3AOw9eu
L1oGd1P83HTVPUtVVBdujGTVYtw+oPyd9pHuGKQS6uXGzNqSiKaqXkErrt2cldWvZzNkC7wTb5Xl
aHGeqZeGD03isevFOtIkj/Xsy5DHHmwVXrU+ltNrRE74qumBy0SiKrfKgnZULb+rLroqkrTRYA0G
s/rYxqV24KQV+WpTkWzKUnVu4JW55uCYxUOj6cyDRTd8CmC+nEP0WSH98g4EthyDhVYtHqzRJp5j
GepTqy39ajZvkjFV2ymxWBhnYtGm6Ee7b3iR+o5cj0B0G4LFqOW7tOqmdQZmU+c4lOs1jr4pTbed
VegrsyfwXMzpG2AuVBkJ0TuSI14yOlyzrB2iqeq3OsPrOJ1p/FpJ+tXJheTCVGXwnS70P3PK7zqZ
Kn9W8hn+Ip6DPibwdaxLM+C6UwiY6meeJEznIoytC8bhQCrbM4rZYWUUWejpldTRZ827IK/vP03r
ZYTwTX4qCvVDU7JpbVQ4IVshNjRhbzQhT8RYMAUjpOvQy5QG1rNqOc56icjYbRLmWlI5k6IO3GOO
pnhPyyX0EOzPm9Rc9E2v9LUn1cd5Is6NEmn5QQNMLq3UyF5mNi9LUXwPZnRJjRpth03TSqjZUSEP
UYtpHEczJ1/Si3+zhdD/Gv1NbXJf0dlKwgUPVUqjltqMWIWGyx7H2Rr81Nq0mV1OQajjZSIUGNWs
Uxq7uDXWDpm8AsFtQsIFnRpvbMVuye2Y5ny/zkjyruf6WBqIcaf8FDFJzcYTPsZNUUgPZUVynGau
pAHqa0iV1urKSkp5NHSleuDaUzpcJQxsuyorrLcybIf9MtCq5hjN/S/kQTllkoRmIx8Bc9LVab00
bxzZW2AbbCFQ2es0UqegKQaSEkUpaW43IktddfUi5/4yOtlKX/BKg8YbjE1kWZj24pJAZ6NRnF1d
adae0tj8TMEZACENyQYiNtETUSfT01rEBV88WyJB8lnQIgiHUhHKazPKSDjI9ekuEzZWWquSikt8
jlf8L+rOozd2JMyyvygaZNDGNr3PlFLuaUPoPUkMem9//ZzsmQYaDcxilrOrQtWrUqbIiM/ce66q
5mOvbfFsahVvu2F2UP0k5qmvi5js1rl6LoqmWGsxUx410Rzc7XwohoXpBh7rKTw9JDWN/dWRXrJH
xmvs4nSs3mtoFQt7sOjEjT7qMYblOcmj5fQSz5N5rtngHBq7dX4zUxfLoh1aOnrx5QxMyBZpFbcX
v/WIGAafhciG4JFLnOmEEXUevRjdANqEj77oteE9sabzVnEfOvvUJLt5VBW7cgF7dg5QSxqWJnpo
IN9pgDNyqNGmouRH5rrh/LAs3EDIYFI3PPQqIqijGVGJtIbzbhIGwqDC1KvG6+KbYuAZcvdjcuOM
Jo4tLv3g1YVZtrcFMXKgwxGC1QH1yZQPSzNrxJGYLUDlsbLerTjDKGk16cHCOEpIVDZTI5YTePGe
UhhaEssO22vY+nhZd0aUyjBHpf5+NB1kPHLIEAbkaKK/57QkB7IXNn6p9tOBoMaBaJHqJJg/yMJ/
jrAxI/VvsSpFq5odc1XLVWeIQxX22EKiMdvyTbIwDMU5yIuLX49vNvmyJMFc5AjFaKn7cTxSsDfg
wPIZyLCYF10SfDIE36SmyzAPeREbgJPS3IAMrLBNQsEZsldAtZu4JZzUfogHihfuVZYtWD/zvl2N
9ZiunTD+Izpkhoh3N2PklevKKOY1cYQ32RE9XWE28hzo0YrzEoRNcE5lcWYvtVfNF8/gIwJrKNfK
Dd8KnNdlFlybSkgqP6PZF4XWxM6RR5zIPiNTDFdZFtrv8/CQgfSSL98jI036f9WI9qV72KXdKYoO
8WSXL1JWiAHG2X6Z04jBusvgyx3o9+zYlBvsR/UK78LrnM7qOUkS5E3h7C/b1D1knlp1EYiJIEiR
stfdtCgTHnw/JMnK8GCJjaU4hJ69kaV6nszPgnAIC52dQ9RdYORI7ghaJdRXMVoabBIOw/YkPb6k
mIJSSfg6YtyOWJt80/nNCb2qVL9p8eUksWbwFZ8r851JVfXNdOa7axAa+JTaK50aNcxkHn2THJ+B
tyyq+cR8ATQDQ3I05o58t74gsMwjIa2jHuXeENkxb8MDGJULeMLukBvdrdQDKa5oXIkRtnAuN3pb
inrlNHawamKXlR3y73Gd9ozpGX/iAua28M5J7yTbWYZYCyPLejdqjohGuy5A5KRxNzZs6Uva5kjx
mrS6arCIa9NMo1UWhFg3OslLYQYy28gwjTeFkdo737H0QURp/joKodbgHPUtlcw2W21571baTVvo
4fW2DcpIkL02qvfKD+eb27v9a+xO6d3DNr4znL7ddBhNo6WfKuddOm161n0Vn9NcqHueCr2sCoTW
i4ZsJvqaodqb6MPfB4Y2L2GaZ18jS5i/PfXGoZ07cTAYRjebrjLbV9V7HSKiPD5gaUwxKyYQttGx
91scfYAfHWw2F3Yi7UfryOCe1HH4bDL0xsLREEMA7jDKXhjPWp+za+sEmrRn5otRYqsGaDDuujgh
b1Tm3otTV6DTUddfEqc0CH6N6MU8HlTXy8x7QCDsqohqwaYyxJQHfeMSJJHD6NgtOfrjFMz2qsX9
fuISmI+zjdmeJ6fO31siiXhopmlJMLp9V7ixPkblYQmz9NS8d8qB2W7Po3xjhDDu2b7Ya5DbxVo4
8X5mRr0fwwh9pmpr+TyaYkbRTpG7kvjz+Gp6Lmq/UUvpR/otjQntrNycuZzs9W9n948ZHpNzZDjF
DJI78HSwnZ2qX8pAmpu582gRPRalx0SF3BEq8Q/NyFhzLPI1HAFrHQ/5SfPUYm7YmxiZLPxOSDsa
ZDmMJezWfclEfePehV3YUy0ETrCIO/uO45c+JgnQwNHRYLnJGBSDuyYn1PxWWY+Vqw6QdFmggcY4
+5m6qL30abyPwC2uczr1deeYizAQ/hrf+UcRyHQrSaIblL0m0Ym+O4meYqdRmE4HyrDkT14gLROT
/AA+fykd5EKdMEKYYnhrDQefVM8WizpCDssyn/tjin4u078z0xIyCEgsNd7xZu5VB1QH+NVCNj3b
QzkffCNAv5xa8CDRoOGW58+lAzqNdNMnD0EoXZhVZiu60kcf+QTgCts4/s+dGyDJm/ond36NsXRO
uLoSJko+Vuui06xLH8tZgOUrKta94RU7h9EyzHX8HYvWRNFW/rTyOhdUXg82CftBuuwSOWaC6FSP
RsGMmJGGV5ULzCtKHcGWW7JKeYeidtEY4Q+BGZs4837KMUpf80ycm5F1hlc1lFnMwHembKi6cd8v
kri80lnt+Sq/BcFnoM8CsQ6bdkPO8hdL/huHHGd+O2d82u+pz9dG+RGIGSYdc5M46Ad2cnQGbfVo
0mK0bX6aOCR0GPz4JgGkrgCBGZITklU0pqo8dvXcHY3ENTeV1tsmcOHv+YQ6zxD7MZ0xKnQgaMEh
2NgYOR9h3/GfyjWvYVL+g1syEITFHRqKZMLxEfik9hX2llvIX9RpnqzrIus2WjNNqabSWmdFVu3Y
aItlJovmCRQLIM/G52jJFqXZQDnA8tH5VJlJ8VaT7KxK/wveZb9sc8gGppGc+wQ1tHfvWiINZTKf
TfZxGiOPjhW2deORwtgmuyquwmUZNA65mLhsGzX9DVLj1KnAvXBms8vCjmRHrHjMuiBmkwg2UjIR
nDqaRWTPoi20469wjnkI3ap4n4vx1xxaZ8N6R/J1pDGBwfKStPZBETfNUOMrRSp4skP3xGQeRina
q2sH5f08DhYpqg0Uj6Egx1VPx6IM1o8FKreS82u4OZeMh26S52DheXdVl8UbeA4ytlOmuIOAJU8E
2UAWGNpeQ5eksqWjcxKMnu6kcKDVrwY49U17qZN560bhU5ZT4rNVe8PKja9mJoJUhnxfeTYbjGYw
OGHH3mTokfMifE0KC/NP3hGQIAMK+FzviavZ+AFPKXDWG5Ri5yVjzhj5ltiEsBiXdqrBrxSVt5HF
FIM69ZBkkJHzJHTyrxrCm5ztAz/JG3fiWaCUzTz/S6U5A65JchTG3I1BGGGhtZfStHHpshZfO6K4
EXHHnBEP8MJPAKYEsFhdYIzryfaPD199lY/TJ5eVSa0frXtGQqeOjCHqCrKoB2Oqb4S0lVdKg7PZ
Nkf38V70OMBW/hA/sVrzwA2EP2avkzVI/X+uE6FxNkP/PqbIUBDLPjFH45CsR1LI07p4cpMqofZA
0rQozN7fNMksofyWzmlKQQIUAkt+Q6TQBtgus5kpL5YVSiYurhvJEeUyKt03q0u2w+S3K+mV5Y2L
Z5tXZPkC5XCurYOJL+cM9pz4arrZ3XcqzitMwuX8n7cSvxHiCFY8oqhUKW1WeVy9Oh4etNDmRJ3a
jWHTVMQShkD1Zrmfdqv8S2UV5k13+5AAU08+9Tpdp8aXYB539wvn0fBg2jfruV7Qidn3SU7J1m/n
/iUPmgI12thd45zQILNI9nUwG2dHd9M6iv0/HViIJbXXW8VcjEE7By+GNeDnQwr/Q5HwU02aTzqW
p9ggbFsF/MNO6uSogfXmxrWXzniIyVmA2UzTBXZb9oKJabU23MJes0ZmRe9aJMiLB3kA4UTT4Z5W
wd4wxXnAhtuzrij9cSmjV4pguexruatqEa8dp13HMw0y89d3A9LAWT8i3m2Ea8tHYiJBHT0MRnuX
xGa5INugWkq6fyvb4fzlISRGvvlIqhZHc1XgWCkaYDRE/e1yW+HFYCj9WrRNc+a6dNjyTtyDcfmr
RbUaCzg3EHc1W5IZvqokLpZpt3AORsJuInA8Y9O02T8Zesekyk+M7Kx90iUf9RQaR/IS4eUkwz7L
wnLHntNbdMHcJ4usZDNtzvNiQNDx4xuQkwfZndLH1y4y3hK844c+Stu1OU1rFrF8l/VfZQYPW0ww
kjvsDKfB5yGPAu8wDnG9yXwbIUQtw0NmYn1IveaFHJEfnTurPrQPHaNkds5i03foh5NQYfqIkY4u
8tYwCbjImr+V73wlJaCRRPXWS+kPLzwGty5zoxVb3h+qH3kqVUtIjuscR0ccwx5phBEyClbTEK1z
iyzpfgzWRppgM4EPo9Fv7MMSV46caSiLzDonD06MhwEkDN9FNzGCgB/izGR0YR48ZGGUL+qKWiDN
9Ckl5F5ZzYBoATM6shcSLpIHlkDAlZ3HNfZdaqpCLSzrrLuDhzcmecmTc1vWV9rWlS+9DcklLne/
i4elQq1eZMvcE96iqgu5yuiGmSFu/LI+24a+9rb51Anmm7pO1m09C4obdUWeO6KBIZtXpT+o/+Bs
MfQZpnJhVj5TiYG9MYGeltHexja+O6hC9k43XM26OtRDMS1tOV26hOVRZXwHbsRpH0VoOqMW3Cj/
wtUjvWWRuEBkZ8fmXbOmVep9GrXxS7mNTA6F3yS6jZj8u6riE63VFQ3Yd5OBOvNci0ygAv5eUsBF
kaEzXCcRHuuJ1q705vcW0C55wwU3+CUT6ZMKH1B8zq9Z4ZuednlLyskMM9QljNlCorbyPLTkXc3C
qpqeYJZcSy6/wXglCYg6D7RANiAMJdzIScO16rv7kOYLKqZsGfRUS02gbtNj8VgqjmiTVy+rEyjr
87Gb5Mrj1xqGTMrymevDC/S31OEZ4jwAdYzB5ZQW+9BR7x73J3YvRqA4lvzwhlOBO128o2TEuiIh
ZfhqWvkWp0AXF/MVJBqQVjJhV0nnYQBrvQ9VFU9Fz3xkHNU+71hPhdtqRtGvQaZljvpj8Z9EObAa
0L6Dp/ru9SMd1ljVziZ1L0qB83I10BJ5roJq6VZ6k9I+lh0HgPmHYAhssO7fQQefIZecWw7rOV9L
aaLCObu5ONtjd2A9jFwL/HPvXaMoOBaBX3EnxzG1YISD3TDXNUO4O4gHAicKiUevqpjLuTPPgTHf
FXveF/Rdzr30CD0XVmi+YHaPsQY6IVndTLKKI13zwc5xGDiKPGvf7T6HpkDOmLKYm2wHHjzPdUxH
wgzbblayQqFkAlMPCSjdVab/AyeJRoqF7gKdYopUG5tN3E94HipwJQkJ1NLGn1TG/hJ+nHMoUSHv
qwy9ad+hb6upsYxJURmmDzqUeEo6lOBpiIlPM3G3r1qkyQGZ1FYkBlow1R6RheuDgmBPAHv4niCY
nOpkD7EHAxv5RWsGfN4iZNREZm4KPtAYjxlTxte4qH4Ng6ErUAp/Ec/8D8Sg7h5n4ioqiLlu8tTe
Cssuj0K2u9gGN9+TSCQRqdO7PPWNHT/pVrNbU4LPVEaUV1KJU6mbTZa017mSkNFiqp55207/4P5d
Dec5L4Jdl6EtzFI6u5otcVpsZCO39pQ/+zXU8hafZfLdtHpDob9r/YSzhsNsH8UxGL5+ayh/EzGQ
q8KKzbe7QaZG3QGnhpzywTnFMBK94giaEZ/8i5s0V4sDPtTVJZJiNZLB51kDB84s7D/KyonaaxJk
bF0i30TrYm93Q7qbYUCquZw7Ph0Ggk3kvuhwWib1mw27LnASEtKRvdX7uF+l48nx9NaG7E5j/ggJ
rqgPBGJBLl2i6X9l+bh/Rz6VWjtJ9OG248Zq/2l7Y1jlRxrXX8Ekbsbw0BxYq7DHdauZESXZum5P
KVJoI/oCVbUsaUBjDuaqJQAd1xiSu4wxTer+ybLHudFHK0r8JVXhwXP47XtotionCl7KCp0wWRQz
fZ3pIQtLjf3s03wvghKCHGK/8E4oUnXLM0aG5Vz1+6YWaovEA3etVUd/DRXYuO55okXHgbSsm8Fc
s70vIAIybGAzGRn+MfED+6Ev4KNOejqXZdccAlSY27Z3ynWR5fZbHknaOeTsPHKSiaMCfLMedXm1
49z801s6otQYB0a7afjb2F64NxIO7Ng2ivcOGSeobQM8Wx375fMI5GA5p3A7QvBeCUxM3jXbnw6j
h5Qzls0NaV/yMj7EcyF0NctsWPU5H+g7d15W3OMaPEYbUHqr9E8wleuyMNiLpZymheyeGswRXF9v
7NKLbTHZ6HyJdV1kNA55JJau76JX53E+4F2oVkmQ/pOxe2Od9yZ7IGha/yZdv6S6otkkBq1N6e07
9xlQ2EEFTH7LEbiax7TXCKyrEfG2NIrEvJLdWBl8cNxHq4SEkqi0VhkdTe+wKPSCAWeXwdsy6F3J
nsOWxbAQVvs0DRie/CK71UO7m5V1CVP7Wjnep5DOszWIQ2y1pzmttzH6WaYGcOxEN4tdmMS3tMCR
IKPwPhrxIbPaD5u7djHVcBRbWzs7FIQbJqjDQtn6XgFpQaW/8gVz6wIl1zCykexY5JjJOQigTkRe
B3Dstzax4BEkxxNlNqhLGAJbQDoW9Ka/rWbChfAQ/YuVImyAUaj4i2mkXE17Z0Hc3MW2uie/bVnL
zMHWGpPPTiV4wMKS8DH91zLwi2s3OtQj8AkrFzuoFoBw9LjLhbm1bC70OTwol8VQ4BTsukM0geqN
UvFimSKmXohuo0Eymp4utkFuXOBgY8iyExCYEyJ0wIigbpgaPM5kM4NFp1foztFHE2K3K2CVLZIg
+Shnb4vj5GDa42PlGED0UiujKNMt4LVtHrSfU5ld4wBbG8Sru6FdvhRFDTz1986aMdDKz9ye9nbb
Xds8BnvJeEqXv9IWxiaU6iUqkFUgvGzFAzEkDTCW1dbPfWvnTfm0QeZtredYKrxsNvd2al9Gasc2
s2591uzdOAO/04Rfps78B9v70+wmm8Gj+Rubk1rmsX9gLx4uyFC/6dG8Bmq8SCOE+BIg1Ww/JIk1
eV+TGDk9e+qv6jZRalxYKJZLr4XS7loRLY1apYOzbOmGEqPfkTL+Q4BbZcK7ADQTIy9cSsJghXl+
hACS5rj0M7mPGbcR5v48dXffQ4srd36ePY3ZXSZi1aL8QyEAuWM2HFxyEx7+KUj2oRqP1eQlaz2Q
lzdqTNNxHh09xI3rCvJHHBX0RhBYFjOkeDybkcmMmXLXaJtxU2LljD2Fnjpxj1qUGmdNiVInc79J
Uj8hDLk7XUTWvfnIWu9xwjC/axscIyKecPcySe+505Zm2H6k5XRIPfsbjt8h1/Yzy/bVULlnph4H
GthpYU1sPuk4F4VbF8CwM29rVROJCMV2Kh0wIg+7ZFxDp2w7mCamZOQuekyOHjtK6jHQAkV/6nzj
2447VKXWa1VmfwMvO06q/+lSnAQi2BK3E65chAZL2QF+9OMn4dhMp7r62Xeov3t3H0EFc2WIoBst
LcLlsYvZ+f0awEHXtvfTJP5rPYJAQHCxbJNRXsxCHkejvOphJhkBZWfZq2ypCs7Rbi6OhWYoWYxo
Ucs4/aDa3RsVwIxOf2BbsLb0ksdxMN+mvkKnSqiKZKTHQFy8GLzaJiMpXufffp47Km39O4TSX3a+
+8VAGYsrKuR1pKsbd/FB+tPN9/WSAgOO+bzzUoybUQbKFVQdHxE3vM9v1JnkKc6zK0M8b6kTGE5q
KE8iQ9SkEwH7yZx+o47NVk3JShJnt0oxY+u0KYEGhqe6wYScM0NbNLKdOOQK7MmT2PtVb+Cb53+C
ePgQhVmx7G3GuKhVzE3pEv/jKOMUJFov+Xqy18ZNsXWIv3PbIpPSLx0AXjPqoTf0sV5bia+PkZ74
5kpWZqG0Ch5F84g7I17WFaRO0IAMv3lNuRnEtkTws63d3l4GMvp1YgUpqWNSHUuGeNlWhf1n64K7
sE95yT5mqvmOdRytvL7+zOvxZNMr6A2AOJKYS/QarvOm2mjFBtVh5NH066lHRgsN/0vU8asz2vpI
tAhOVpk6fy1h/EKM5Dg1v4aBhisryz8yik/RNGIDluFjRfW3beSfAjmkw1o1bkkDBV2CxAjPfP8x
E3y9GqDcLSyZnYKxQuUQ7Ymmu/GbOgpASY/90i1O7VVp8CBJFhQpgog0QCiur11zVvqCZqgNSMhs
XXcPN/KAwH1XVf2zDyBzb5S8VY4ZvDgt6ReciiPqeDSOaji41vjhxJV7MUbprVjv3gl/XYQKAgRJ
JG3kvVSSr9CSG0/XG5vx2GLAX7RtMS2J0PoTFE+1QAFXKqJyrQAaT8dyK9PPFYNq5nMwhdSTicyx
Dcf30E0/q1lb23aI741I/vXIEAPvx6JiaNgADw7GOEp9SYoNqbm43h0QkREr2SQ9P96IuNikGhRX
/NrJbqO654jhwPDw/k84XSKDjUeJYYfxiDUhQJwYILVZBEsD1vbBH5KTBkIIann9qtXSvDqP9XuW
M39+ItJVvwBhDJ5rgw+KONU4SJwDP16SY/XvLPGDYSVZp7rP7zOiyF9L+1wust2YCZdQNkT6EmXO
MK2kY9rsYaf2PUG2dUFYm21JlZqQG3TxESaxv58wiGx8nEaniernlDmJ/hvkuuY2p3e1gvo/A+uM
TYYzZSfw3C6gigUfgxt+BQqhixN/eRWLJVwTDYuXlq2P8OQakSBkDT3X55R81otnZYQ2Nf1bk/M1
GgEj0bUl8jcwrQ6bc9lZBzP1Q7abyXcd1kuOW/IAxGY27dXYuSudY2Vr9Pvk9yjb3LcmQnBqRjnW
BppjgEtyJXKONovN+0sVu+KpU0xBra+CmgJvuLfADHEG3H+rwHKFXbATTCJ2DJXElnVztq7s2dpF
fXsj9+oZVRt8ALdc4cFFTCXz8VCjnV6NOFsXXtpdcP1+RFF7LOS/uDOWUU/zwZqmZRXdsqyPk20y
QTxhYQUd7cM3zsMjdHAApBoCJHtg/W6F1wPboiGipvPMHzGwaNRiF3dQJ6zq04r/zkoxUH7jvV0y
HFYoieZPQSbdpoO5aYcN3FLZoK/xp/nLApyPa5D5ngujIWD7TqHoHRKMRIxMLmFc7h3JRncKURHK
6L0GjPdoXCpOlXA1x8jvRyom6HqyFrfCp1ng4JPRyoZok2W3yoPdB75wbcHO+kgQPW6sgpoars74
IKuNc/Gu821fRkcyaZ/ix2Rp4JFYawtX9NQomtsRW0vd39NOnQIStoAnKMgSfjTuicMldNqr/9SZ
98XZgQq4Tv4GhvDfGBTqjTUriv6SvAU1GJse+uoSc/EqKRMkorblrfCCr83kUbDUkUvqGvdqOuLc
SnHs4/Y7h8m86UfzfW7rY9Oi2c0dyPQgNetYfSvJIcmQRfzxzNFcTtoJz/GDz+KL+SiKAezntE1w
RdIUJwTTx2NPkYUxM58xxnkq+NbkUnct+leh+nPV6ZPX/kQNcJncpj6ynQkm+Zh+cd/y8sCkm4rx
4WtcFznSVwy3azbn0EIUdpu+oirLzH9e/K8uGxTpkCcGj+K/428clKQLhwo7LWuIB0bDABZAGUfJ
4K8jq9QXhHbYwLgUM4/QiqAr1qEKXyZYpGsfzOlPRuL1ymD0BmukPKAGONeR8cbCWy87G/z6wnSy
CbdtQ9J4xtb2P+0G/0+Oi//vgm1tz8Tw8H93Vey/v3Tx3yEG5Gc8/sT/4RiYJh4JG3KXbdqW4QKy
+y9fhYBS8B/SskxgXsr97xwDW/2HYeC5eOTDw311fWJ3/stWYf4He3ysGBL+AJZ1UGT/ZSe5/W+3
BE6U/2tuoW//j2wM4/FfMPixcOqbtmn5/8NVkZhB1eH/dC9g75iIBflYHXNkrLCMfJjOHqeYzBKL
wEJDuel9xoWr/prS+9FEKt1tL7HQrRTWCxiH8T3xRHQkbAWqUCp9DLplzo3DvrpBnyyseWqfoY+G
cJnCYahejbwKBLdslFoZKoGo2fas6eOLR6outusqZWTU6HyfBSgcvRj9YjaZ4SrPKD9IhXM2BEFI
uY5V95Qwl38kuQ/BKbXK8oQspd0i7q7o8+vhezbTTztr/W9bNcafdCi8rVFG5Sch0sbSdjIXpnHz
ZdWxyef1H/MvT9b6OE80pkZZIAlyfXHJ48eYzfP6jTZ8s0ZqrWSIgs0rOzPrN06TYhaW0RBfhdby
vZ+o5zqr5J5i3txE2niemrx4prnIVwTevKdOpF5HZ5yuYz5a1I7qfRx9l+3ftAysPnuyY1Ht7K6G
I5GhZ+98XHlGHEUnZjjD3nF1dFYi/VJthXKdQBV0QW5yrLJEbVO0dX+bxAv2tMjWJsnN9CdLo5qu
0zd/HpGuAIeautgpGf10nazXQE+pv0x/yBdhFNNblj5rySz1P7me6Rk9hq6jX7xjNHlHbhGdc4yc
7G2HnmAogVrR4s4mXs9bOqWHwMgb8r5hjdE73I0RpldvBqnAhaipAnkiX/HmuhtwuewJgy4FVCe7
KlpozyMPuOgp7kXfW1sDRPL0GIoiQXYTGD12Yia3aWrmazBoY6lnG1O+RcdL0cWc2EP0sAa0bW/t
OKWfy4QV3Qe3SU9OVk4nPbnWmcxHVlk6GG5DXdWbHD0hPZjNOM40LGg8iSh/FVka3SJErrHNvHg4
1TNQ8tGhTmoDnxkLk5WQgz8lQK8EW0wSbh6Cpyi9o1kqmpmo9eA45KAN3FrN6aLOJRoyIEFcfD6k
cNwbHWsUa5IA8JNqwt/hYUoJdb/ptQT2JDIRL4pMqiN6LS7ntrSR3fVVUW/UMJ6iih/Kq9zygEK0
eQ2Rc2GBSaT+Lej2OO1TtfOixD3Vjvh2Z5YgltYxg90gfAhkxCARXoVIZ0qr3Hixod4pLWDg1N6x
DEjSyGjhNmnoGH9710w3MjLdfwlS38M8ZtwWbq9drL9UIrXZDh+qsK2bSAIPkZofbLoWrDyz8gFR
wCBs+IR+UBx891GXZIHQ64kUmBtJFUDJKsQAaNjzVTtahFvIpH5ODcfZPoT/b452CuI6cuJ54iDB
WKzC6ChKqMxOhtMCqgUfie0qSakyVQ2BgAMGJfRba3PuY9JYA5a7iMhf+5FOox8qc6ORUa+0mviV
tHZw1n5e31wXrlng1y8R9/yzsrpdnVvzdegM9Hijd0CNFrENSOX4EBENO39wixtpPuyRB7MZ2S/5
0z1p8LpmTS8fIsX4E+1ltRIu4sJuqIe9P0UogHJDefcxriR9ebO0xtI4Z+CIjLwYnkK7qk9TXMaU
Pz4C745fN140VghZZHEoUBmEFprauTK/zcFxL6VdYZMxe7nPGqiGkdkwmslLyTYnCLc1MbQsecsX
4ZW0k+hP2/us9PSDgRmXCaOhHYNp+8mbqizit6jZnlpSL80IOaDXIW6PAg5yQ84tHXA3vuYpDqSq
zBmv+b17NkY08UXBQaQIgkRmpHzcp4beTYTgLMWYorix2wm+RuO4f7gEQaEpJeBjVGj+Bo0b2rVx
FgWiuNhOVDw36G9goyMJLSoDjUoGbc5M04elqSceuRE1ypdK/5Ezwss6S5+bougOGi/B0qrrEvtJ
2N4wqhWbYfTnm2FG6tqwyawWLUvnNRKWepvZBdBAC6wF85N+1WF2/wmnvF8P3sjOGEBkwpmZ4iKm
xqxdR5w0ehSaf2d4xx+MNcgs52fik9WqtQoX0YDm3bBoFWYHia0ZJeM5Z+vLgcVOkxAP+zPBhoca
oIouZpDn29ko6M4RvLLVmF+DjiNdDpPcOb1bMu8SAdSBCNtzSdz8nhn382yYe6oHJKa1ZbqM6lCa
sKdy1MqL+qehTNgjjw5BbV3W4NbONe15A0pAVOHwZoRuxQq58g6h/1DY8DiqHecmBPLWODWesJ6Z
6Ny6EE1XlRJEQlxEsoTh0r3EkwSSRSA1r0S0zZVJFgEE0r3yxXMyMVlC7VX4rJ4BaJJB5O+i0UVb
4rcp2qSOvbgfnKAGJ9vCbSBvGaAf8hlm/VDCz+eF0psuI/QgbNknyjElTccPslPoACpUQzB86cgo
t6I3XKT7jffP9NL0L0MfcXGa+qmxMudOZtKrMdlkGKugOg2D5e3rVsxbH+3hmil6/9pkrMUdN/ti
U9budYz6t0qiR4j1lOxYjHguBq6wOUQy6DCYhfZzE+bFbX4klODjcnrEzU/w+eUfMeTDCVo46xfL
DPp3M4rELp1755QB5jjIyNkUVlwtmfVeiT16GwXFtEEI0TrKmS97aK9ARIQALlu/usI/Nx9DTNJo
quDHT0KOwBCdGnJLuMS6SXcNnqoTw+HhWDpJ+NGrBjVl0xercgaGDyB2/iW36kVnOdqCJPbuScCP
wDS/hZMWQCOPrXPPqbrGovoZNLCnssImzaQsTimhdQQBwAUNTPt/cXcmy3XjaBZ+lY5eNx0kCBLk
ojd31DzLkr1hyLKT8zyBfPr+6Mzqsq5UUjl33RFVFZlRtiCSIPjjxznfuc/qtDipMQhspdEMe2Kr
/V2sEZIjkNZ7qePmqzYKTrH93t9ynDwcqzHpOSBuv44W64pv5tYuBN2WyjDf0k58MvBIbprJNlfK
S+YT358QVIbAj7pTVYL8QnOeDxcyI0YxApaCPQL8RmK4xS1FVXpa1B6felpEkDTH1Esuy7Kz9r4K
qwtCEHa5a1d7T5vN+WgDzi6WrluUsB81I5qlivSobSOS/igMkhjlJTk8V7VT6eNI0obUXt9spiTB
ZiDHr63FWkt0jFPtx9GaL6tRJesU3dBJOTfFzvFG/QRtxwM+SKuINaF1Hdo/nN4jSK/lxiln/VzQ
cvnqTkA1KXOf8tAPNvwif4DrqHdJXvjleiqM5nhqTW+dJylnN3OTungbUqgslgQtVWkUUHYKJ3Ic
8poDXRl+J9hBACBf+Da5i0SXniUZCylKKmsRKZnZboTavTODii/oGFgnM+sA9n2qzcjzzKNg6QV6
S7emm+jm9R2x4aXbhVua6osztodakqXXDtFHNmLOSZ9iDKRjVgh4MDzqrwSbhkdCB8FWFX3VrsKp
5Qi77dt1GBl4DsaslyQ7B+qxxgoJEhbVATFZ5rWq+CCtxilMSD7qrGddqeySlDYWhEGAdAhSsQuK
mSS3W0+DeyDnfPCi8jnmfNnF2ltkfn6ndJSm8iRwvDg97bTnl3fjNHDXIMUjKafdW1ApwwQlAApZ
KI6SYV3A896QuJTCpozCYmN0ATiIIZz0j4okn++jz29IjeA88nfKrwbBQpgyhuoYK51uVtbgYZ5u
vfikH7z6vK7402Xrll9s3jw7XXp42iP+zvfrTU83cU8jtMJMUuniexOY1nkZa+/YFbjhOPkp+wvV
u7CVF0hM47jfZVahhp3VXJ0SwT5undlvbpq8xj7h5qgF8iq/NscoAmpe0jqiWd8fyazzltVg2lD1
iU0pKWHE2OaLaSQ9cptMblXmiFOzaIkqMOnUxY5JbngW6Y3jTrmN/prxzLQqyZ8f5EMLk15jD6rQ
irSWAc8ZpRJnv2NyMxLrt0ZvNX0ZneASTg+31cx8fauJxdgMSRgHHLejl5uqUKwTxGKbxsZChA4D
wQVw+sq79PgKJ9iw654UA6JjVnCf8hONDe4u9LLuC6e2LnumdriY4Ibd4nZtd95ys4M8SvaYANl9
OQJem4Hgt4HQrwe8ehXEl6Stb4MgN+F2lvzRfvadY6SnxU0X+s0qrK36cxM11qNFPMwj2s/PC9zp
TApQ/JBH0Z/YgnPtVeGbtMAH81T5eXVLVFJbbIKgKtR5ryN5XUT1k5obIiiqWYc0tyKs6x4RaqAl
8VVB4uLs+jLNpuwhMavk3kvGYO8J3wrXU2+JPVuh7j5t+vH7QNDYuhIS0z3Ctw2/EVLpJuEl1A1u
28bt4BGx9aDWqTlD3gSRM36bqfqo+A2nXTWlnui5eWmEPjKLb7BQU4nhzcQ8m/Ri23rAgYQir3FM
ZXwczXNy5iAlOM5hU10QHsEGVgOYcU3jW+aV832EptJBEOpycfbEomE66fSQslQIZj7ksjlRMx7j
ct5kpGfvOzFkN8VSJ9kz8wqqS4faC4RKIFKYyVS+6zj2y6MiCaCQsi1D7oSubGtaTgOIhOKaqJ0l
QmGmATnVI8qPlqP++hEPmZdfWmmCASCbXDZjtcVXAE9wG3GgFLmtCZJAuvN3oAvmeGX5RnLkRmXO
DxyM6aErdKXv5tFI+L4aHRve7qo3W9SS275X6FBXvt3o8ZRb0njkroV003EWWGWfrv4rl0MbgXzT
F3Oo94Gh6rssy/XnX9o/fzVZ/qPo86syLrr2v//TOshrNj3TMU0HRgVVGd0d5yD6s6rRI2Y2pC6c
Oc7G8EXE+dnAE8mP4T1tgvCryO39gNzPTp2dIZudE1lbTwXnVT9v27Lbcql7f042KXEc7/9yB7Gk
f/5urgAu70LV9MVCb/wFFJlbQ12YgRgvqqq5UBW1YkDb++L3ByGFm0xfU/rQ9A9ugJN0mk3vMCLe
QVjAf10DELwqdz+H+a124l1J3nP+k73yXFZ/slh+NsD++W//HuPl/xBZFcH+L8/jVdDB+dP3p/Cp
fX6ZdPDzL/3Zk3TMT7QohasU+rqFrAom9U/Ui7Q/AVS1pZKcW5Omp5g+fwUd0K38xJ9li6Z8SX+G
FLj/bUqiRvnkwkG1PaUIDSa1+7e6ki8JohAtsS2L5VcAxyBclGEv56hXYZWwIrr9qLs1mif88DLE
KffLTXnjNX3Z+fTodqKE8peepyug2vzsjP7yJniSBHndYh4enPo0Muv7oR8eekKLSj+rVo1sp/X7
Ax5eFkPxxvlkOAgWBUsdvBWaWK8gCTlTxc1vQihhmfUVSPDfHEXQfeWaiKbn6dKHfHnzlhTxcUom
xBJmBGfFXER6rS2v3h/l5RLHzROW8qH7kZfhKsdc+t2/LiOJkXqZ1cBTSHMt1zMnnqh+d3yLzrCM
3WnweRx4NB9c2nKD/kkAWgYVvkQbzdwQDg31g7VrwsDdjS3hB5LTmY3Vu92O1oaBv0JMZ6Wpqg9m
yMu1chkPm4lkJJtdG1rp5f//ZYbQBTcDz0U1bdjqURFRtmE4nKZh2n0w0qupAW6JnpbtScuzyRM/
uLJgQo2dJBrNpBPpk2nG3yuqPvsbo3Diy1iuL2x2Ci+vZ0jZDMVej76ijuoUPy3tdyYj8toPBnr1
anE4IXiHTZeHhaX8YKYnGJvCOSKWJMugsvdjmu79AUWuF8T2rjJK8UcL6fLo/Sn5xtNyfKot1yGF
yQTP/PLqcPC6M26Wft0JSSiBLLDvS2mQWVz5H0zEg+tbzmyIoQZBxdpkmuonjfmXidFwRl56A5TU
dApu8GbIfRAOnP7HW12YxyhGww9u6MHMXwZE40nwC3J216OGe3ltzmwWldYVHJZ+OrXhtnE/fXWS
VWT41WmUfXAr3xpOEHbDPGHaA+96OVzdjtLDVQLZ03VJOjA9TGpIqOrsdMgobZejQmIl3398y8/8
5eXmEoVr8eA4eRAc2cqDOWMXbtIigkUtObrGcSX927R22t++MMENVBQ/nu34rx5cZIUgJNqSQfTY
HocmnSh4bck2Cmpri6Gt+eC5vXVRy8LhKtaQJZ795Y2UKAHCnD4+LUcr3vWqwq3kh8bfuCqOD13F
EZyNt+6AuF3YBNNVlrfgawBsBCT8bcpGkAHS4VY3u9Ta/vaj4gvDVOR5AUI7vCol0aDysoH1ISF8
zaKGFsWq9O99LpkQPCI+//xn+U57B/fOn4B4O7g4SM8j6aYb2gZrQ/tXDfkvT0APVo1lFCUpBXzK
F6LH1MEonUtjzZunbO01SH4F/7htsUeuOvqaH1zQW0M5ioWRIspirh8OJaxQzaNCyTdnLoAlqW8x
2KHPFbgs339Cbw3FnVPY/z1hm4cvMIiAPqtmP1sHbnhHqimEuRhYUTWN/W/PBew/lk0qlTCZe4dV
FI2PjghRCLCFEyqOj1zkwzou1d+4IN/0HNZ3zo+5rJcvUmSXCu56lq/dxIBvbpizdcFxYRBemLh9
T96/e6/fWirQ5TPMh5hNzOH2ZUxoQQJBoGOVtRybZfEAMzT0jn97FI8Nt+3bLLQAOQ7e2twwRwi3
mJ5GEry3hH1+kSTo7f7GILxI1LfMdOkcVIPxYBFPbzGIgWWFVnQjL8OuHs/fH+WN6ea5v4xy8HRE
FaZxkTdggDlaOPIqAjDnru63mRjV7e8OJfm8Y49Bx8+MO6RAOqOhp3qwOaMYBbwCPoUp4kcneci8
3vjgCb2+LOlyLsXMtujbmfbBE/Lhh4hRmgA9nESeklxanHXYNJ+o8uUHa8PrKQc9c/k2CdN3GOvg
Do6BAN5UMlTJurp1mgmdobDaD0Z5/V3nYMBm3baFwx7LPpgNRaIgmhVq4RBV4XAu+rJ8zOBqdqeD
F9oV0BUDzcX7D+z1mGwP8HhTTpCTx0rx8s0d2faIsSSpqbJsmx662WwMYPMbAkYppW2Ec++PZy1P
5WUhQZPTswj58D2LncLBgCVPB1gR9OAQVzzES7vyw73rVxhEOn/yPhsj/GXs5AivicLp2mnLmav5
RbRV+9hZnGyug6SnxwmzHlae60f9pex9UiwsF0TIXmKZIoxSGpxLSTv8+v5v/3rKOewDlqSSZSZY
5sEv3yRtGFq0z9bjnMP65ICprSjX5+CbkQWZ88F8eGs0l92vRcQ1lZe1PLtf6tiW/FbdVNR5Y6K6
Cf+XI+4bWWMZbjxgIh+M9sZMsExMGQrknGdSzb4cDWBKQpOf75+005YcgMhNaHRlnFsYNsnxq4jj
8A9W8uVHHswFi06c6bBYKOa8/XJITj/nyEhReANj3EF0+DHN2DRTjDBxTegFx2u37z+/t66Rt1cJ
QcGCx+xgwN6UbWvUfA7jURurPrQfiNgmnY/ueYrc54O5/sbz42bSw1Ge9Ok1LqvKL88P042tjEbm
5ItIgO8EoXLaP9XpcSJj+/L9K3trrOVzCOyXPga775djeZXTjBNO17XjYQKN3NI4zYcwOcnydt6+
P9QbT015YtmjCpqoPxtXv15WERWh6+G9Wc8+4emYodW98Fpzi8yDrrcsEjrHU/jBN+z1k8OspFxa
GryAy7v38vpKT0C85GCNeESM8AvufOuYo3Xsx4m18ul27n73Ij1/qS24UrJ5yMl5OZ4hDFrTHiVa
P2qSEgfgcTAEGzzw0WieIHbRV4aonc37o75+ikQgmUI6wnH5B+fgHWwljjjVM2ozztke7Y3EVFOT
QNIRWvb+UB4X8PLdY/2yfVNS4uD6PbyhduIrlA8VwgSBAXQ1TxIZsd+gUQbUU3zO5jRDMrMcrMZT
35cfLDav5xCNAOYrGsqf/ZuDC80gWUF+TOGUNU13XoL6AF9BT3GB5yQXhpMld4GTOx/V+K++45JW
EaJN3n+TLeYrOeVQT5AyEr524KOO0aZnZz7q/A9u7VujsIZK4LxL1vThsgbKUEyIeNmf5061UWnT
rP0QyvP7D/DVXKElxYuw3EEf3Z91cAu7TjeDhZt/bTVTtF0KspUFqh8TxDj/naHoqbBXdGGPH36I
MnxPXe4gGhH56B4JvLYbaU5EUCYg1d6/qjfuHQWWw1dIklGOuvble5dbsafIgEa+UhkKBjCrzSZo
MjAFf2McQZOI6U836rAMGUVLbkYxszFqR6IXSZwGMob9ctq8P86rib48JVon7PNYlamyXl4P+JsG
Kzz6H79ekh9aLxiMtVfhlku1ZRxrQC7trhNT9Xeuj3XP5XxX0Qc6KI5TG+a5W0zgpR0fzkNgJE9O
akMbeP/y3nxc1EPLpk/6TMSDy2vw2oHBW2z9Nmgy0AwDZCraYR9Mi4MENe4e9xG6GC+T8jjGeHU9
KkVNNvO8iDwNPaIho/Aui6BA5E52XJr2URXTvCmQTcKJ6ffKL8QHL8Fbl/rLb6AOvgh+pmFYuhYb
wt4gUNPr3eKhl7Nz8/t39NdhDj500LY1YhQe3GBrfY6K8t7Oy+GDltTb17IsHwp8F9X/y8cmhmHG
i7rUWnD7m51nhtUaQatvfvDY3pr9NB9cSW1Hn/LwI1M0MSkn2MLWi3FsNUpt3bRSkDxlU/HJVanq
4MzCPPT7C/BybMbpiqLa47Dl5eVNvVP6Zsmwco4L/KIzyU5Z2NvX7z+qt1ZgGzQ7W2uOPYj2ezmM
O0wGHUvqu8B0/FWFnX03qY42ixxtNF7vD/b6kfEyE7dIUBFVEKkNLwcT4ICGEfkFmZ8jOOYyAtBh
k7Xw+28041BEsom36aK/2sHbldXLkgXLnj2s4e0gQ1CoTfxBPff63rFzdy3fZE0Uy4H8y8tRpZYV
AoyBmTDhiZkXFU0ELNSzyvyDNWqZzC8qHUlJJZh9nO3RRZQHdy6bIL2iAONcZcyDXVISHlw1U34Z
uVZ5lBZ5+8Guxlp+9xcDKnbvEksFFdzS4jtYewmBxzxr9JokZrR/l1WWOeVTRq+zYW/lN911BGjy
gdRkv9ym6K/EZ5VMvcLwC5/59v1p8+o+c8hPnc5RI60SDkMO7jOy9gQIONG0qaoNEB9mvjdpZlxD
+vyoomSaHFy4x+sm2TlyMM13FT/Ny4dKKCTe/ACLQVbCCyDLAY+Af6kmKdtH6Etmkm1Sb6wRQ8/S
kAGEX+XN8yX2Jg+8DJ+ORVtthXd1qtP4KZmQEJEjGeJchAwH5ZSd1o3DmZ9zkmoT6kFTjZbeTo2y
H2WSdu6prnMff3xju1C6Gl2H9wbfp5+nI/HY0f8E4hABq+rk0MEK1qWwPYD2hcmj8bXokUSUtPtu
MOxLYsa7HoUdMDm0+khVpU5XYUJe2jfpZ72bb/lKeVBPzJkgiAjE+mSjdo8tVdnfAjHlakJCTZFx
PWGYVvW6DA0LAg3hbTkdOL9RbX5aQroqt31nuWCXIJnZ9jlCHDTXq9ltI2Sy9mQo/CRpEGZb329y
vQQFOeh21og3++Q7+spAgybBzrOGnDbpZ9sLEaSv5qgescEi0oqBabajjoGgzXnyYGs7QjOt4ylw
b9RQ+j6ktaZwrsp+9NUO5rzdHnc8YOIip9InAAK/s8mly8KONmPpJ/VeTr3rX6SEU/mQwQeYa0Fa
19PliDzLuDfCHOZ/MHTNcOdNpe1gsbHMkyEE9rUy9DwXP2oRTD+SsjfEmWsBLl43Rm1LbL0iM8/J
Sk2aY9EUIyC5sAwQQ45+4T5GQGTkOpcWVEyFMRK7UA39dDWHqST/vEbmfGqPQFNDXEBFFD8YMgKb
GLIoQ7mWspmei8nmtH3RCEdYAIwKTGlQO0WAfC3z3BPLqTwFa09o8SXXVpxs7aJo3CfdRCb2E/yT
SOFg34k63KZFi3kqjRpt3pBA1GMJN5rWvSxSUY/bfK5NdVKPhf9Hg5/lR1NmLQo15ebhkd0TyElB
WKmIhAQVAMuuKuMScA7fjqrF6HNnw9W11lmL+WkjpsFpftRxYH6x7ajFNunyu61mUXV8COrFZduk
yJ/NyQXWQjvPnB8aY6i7lWpi1NtmMBKtauUUL9AedPxIzAvshjGGVYu+Wg0oJmkyko8VhSVGT1mY
zO05BWEYmdp+tn4CiR1/Noo1MBUohYWvkYsnTknIT5dYz6Zo0xiSEYmw+zE19B3wPa85dmCMt9uI
KFsg67It5TptC8fd5FlVOzvQQuJHCEFliRQTatjPbMSJP7VmPe6CMe2+QJyx5XlIjsYSNuu6EQaz
wEWnHqKE2zZpad1Vo8QYUcoSg7qqHPZcTYSo/cQLJhM4+ViEzwR3JcZW5ALMW2G53Vc1J053H1MM
9+smRDmOftSlCqIBXN/iADOncwTRgshXwCcRvdcZNyvW2FqlF9BsgnZXOCkCwSz3InMzGEOOTaUK
PHJkg85rT5K6x7qKScu+m1Njjh7mGJbkSiVJgt8pLjj5Tjqk3Sz80UPl6+CGtZuUhKJ13eTeKICd
HLUeuTxkqFTmH40puy/OkDf6lKZB8sUf2hhaBZkPQFgwZYClSKjvN2af5j9MEVj30cBBNXA72aHV
CwViNZrogElHHZTu1wF8h3mtSzB8D1iuzBuzMbpLCw/eQv305XzKOlRcDrPTZ8cIX5EREpaTzmt6
QfVt1Q0pRIbc8P4YpsAvj6dOw07xkT3GUKos8wuyTIdAsSnJDIT8Q/jDHi0LXSfieUCDfk1MBkyW
Cns0FaO3s3BKJWdhMfrWiRxhxruRucTM9lI8AjmpJ496H9QhL7tG/Qu20DsFOpjPZ1UPsnHTOmVq
bL0xhKAETmYc1n4wgVpdjWVrXy1uJgudXkvqi5nO0tvm3jj23wKO8+vzNi9Vt7L7aLC3rCVqBDGQ
T3rdGsl8nc201L42Zmt+9dwgTO8RI6XWadYarjyaZMSSX4eODXAchpJYW9jSyDV3ikHAOmyXcIgp
mF3YDUYMvqq1dR4+ZpZOv1VDLR7crMSIJS0jt9eJnVmsDTHfgGar+3Go6cfYYX0TGDh977LUbvwH
yLdxuFdZAPtEl2xFcAzY4sYWswnMNAlkcmoFWElg7zTgaUy8lslG1U4TkadFTjKkyzIBYFAMVfbg
Fpkt9ilw/PkM5X7Q30ddRY93rCq+kimRfvkGI4bymIgJXmY/aqCTdENimPtmYpZ/MbASuAiNh/5E
GqEej+XMw9v6Xmy2WwQz+Kp8v8TGUeSYz/9oOO2f2DMN+dMYKfWj9l2vedbpCGOMGVU729goIUZU
s1FTJFQ5ZA2WjczGWQ1BFzBEW7btEYTGUJ9UvKP2Op66JKAppzsT3TXQ1OBB1G4d3xpeb1pMdg9j
Ip5Dr9kv5/zDDXHOVXSbV0Enj63SqpjSudfLfOsNmPPuPEKjiR1C59ozS2aYN+dNBKfjpK1IETgK
iWpB8oapBVdFzH6meSiMLukwvcNF9jFYzLYFPsTnVP/JAXYc3sRDlbfPqHQ1r1CMiPiizkPvhywJ
ElmhW+4geCPbiFcF2KD5GD+sEW+DsnQQrLgddoK1drGf92AhNXlhVEY107gyikEdkalsyTuZToQI
Nzm9xAe3T9vwVnOnSbwccABcNhIv2o7jxWjYJ8SQRABw+uxhdMHl3cB6LYwNl5/U3zhtBfbop8BQ
YOOK2jzG2z/jrSt6pekqKfuEWMmpfQSKQk9OWACQkIJ782likr56VKiE5rm2/KIGiDfA+WGRgFnU
TIOwN5a3oHHbqRlZgqqRZw4HuOPFXEVmXxhf8zyF4WFFGKJ2hskIKMPjUe3YV2bWeQpGgjzyTufu
CnZMAqsdKlmxysOZCEcwCzDmBtc2LogMKNXZwHFu91z5JvJWgO0l3RYFoK29jQT6kVXegj1YsE+V
BZYiSby92Un/yehMs/0MCAwKKFx3n6hn3WOUgTdOtszKILBTkrUTkGQOvmtEEf1UhdNoPNZlyKfU
mvLp/mfd/lvi2X9PGft/zbG/yPXYpfxrx/7dj6L40bY/fvzq2v/rb/3l2vesT7SP2XPTZF10f3/K
Y+lPfELQzTGBYOcPqHxRV/6lj7XdT66HIMbjxFEumyF2iX959m35iQ4We15OJB3UW578Hc++/Nne
/ef2bznL8pedrUR2iWyA/frLXZCaGtuIRqc4Jv+mtar9oIIwATxtjHSnupyuBWeVSoxntP2mdd6C
r7JaDOaUtOqoziVwNido8y0HZtZFW0v3TqdmunVjs9iEodvijmpgmoeufsy1rsE224795IeFdSwq
TkgIFhjXNZaCLf6f731RdceD3bKLjwugVl5ary34Sut57paFwsQHhiSGDYevW5Tuy2kDsM5slUzl
o6xq76kAAXrc6xA/U+zu+lbhIu4Gcz0kcQhFFgYsyNfsTkT2gAyNVxs8sHDLx4hIoz3Vx3zSDpkf
bULalN8CD1DISsMNIeOqCcNz0sVxZSSdd6aT2bzpR5xVRaauh97yz0nGqXH6heHXDOYf3oF0OJoV
gRtpTGRUkJjNvlFBcTTG1JaNPV2XVYnLsBDFzoUNvyKbw7oslH8SFil+MJ1eGR5MA4VNgpcWKgfo
tBL8du3cNqZdbMdammuTuhisl26P+xaYH5x7KpM0Mk4y6Dhbqvt5HVEgkNkBLq9ecmy2tccSAd+y
v7PiCtiO5agzgFIOx9EWyRtkQvJT2/m6GkR7rmIDHG4v7lyd6+cp7V32N7j3A5W213PKN22c4AGT
7qw3RqWnGxkn6hsqIc68p69mDojBqmxoY0Mo9rbwg8+DF5c7cl7c717sptM5JNuEmGp2A5lXaXhs
uuMrl2eEkWM/O2rdptnVLvgYvh6wgDhwo8YC4tlMjf/NY9/1Rwhpd4esURN9FeTFlvdGXstpxKfP
cfx91Fv4a3Q5PRkoqUAxzY55zgd8OPUMLCslHmYOIkhzIoXF45RegOiPCFE+IS6tuOQ7WZ5nI4Wq
NqoO0qKsj7y+TClKa+PEK+zhUuSNfyrrGLRxlcmkWcdUSuqINTmedg0wdACpPekW0EQ1aKqYyJxC
4N2fdWPvIll5fKRqPEIYs/KjqUd8V2BKQkEme2z+mSDrENb9IDYA+9WmtbBYazHnV4bhgIGH7xz1
RX3euOKpzLDRndWYqaJTzuIf3LhRN3np4E/xaOC39OUCsc86O4EqPvhs+J5nOS3RpSCBL+dBt1fQ
Lrz82cdoOp/JAp8Tm617TI/2VeNh6EWIk6o7GbTJ1m96UsUB1p/AwBCgOYI2g64QudVNRZBGMlL1
DOFRBdijuRcAYcgccsy0gCxbuKpUIGM4/zXIw0swurJQLtEIEN13gZsUbrMFxGx+WToD3dqsjPAC
6F+uHuhiiZpNtjNZ1+DK+uB7EtQtMUcz4T3QHCOLbs2WfKJbZq5DJI+fw0aAMmqlaz1kHGuYnZ98
g3I7GeAGB7M8dkpsrKvSAxi1GfqG1KdAsyEBo577n/OpguRN75aZYoIMObaizhxWRT3qq6KD/jdJ
u0uh8OuhAshYK3gcRuynBGMEAakJ8F4rAulCnE+5NiEOhzNNQ/z9ZKCbYxXvWfsYkfhUrOLCp3Wz
gXUL0XaI/QKetTcJKExTX0d2d5oCWTRJoBwMgL4aIJNJ8vWlxpy7c+TIv5rZQGatwz1eu1h374i1
FqeNa7QNpL2mxpuV++M+4fDnvPAlxPglPEoCl9o4aQZbQfS22uM/i/aFGrx9iYP7qhDZ2Rwi/MDY
75RnC3HxNKgqtStH4KCrDPXCwjeLK7bmRW+tusQltkE1e2eJr+VdhUdkhW68JdGWcATQFOatyqpk
64p2ttb26BiYegrw1ISe3lDfuhedWw9fnITG1ErY/ulkezYRYYASU02Ht2u6uYXuCMWWGmmenol3
+8Y3qrmgz+fuRoUUPWbf6IHBrs1bEjQCUssT796BdHWNjjvg4wB1OQtVe1l2nrHLjImWD2am5xnx
0RVm5k2rCIxk6QyOcn7UY6qseNNywvFlsGpNXRUIIPROrQFPqvmcQ3K2fjUo/wrHxNcIje4JeHys
yaGmgivoXXTmTJPOjtheJgMW6YQd1xV7ZBTDMFbarKjuZzypS2Xd7/FDzHv20U69hNqNJHcbw3oE
Jn25KGJIHdbCO41tlniUD86maiCXj4x/qzEhrIQFByWE2XBVTSHRvmRcbkmwQ7rEBeyqNgXLbtGM
YGmc5aNt1w3fQsevngZPdOeWmq0fQy/KndPN9hasj3XktrUNGoDxhE96FDzXcJfEVbVtii67SM2x
/oz9tj7n7LW5wrDin9F+RXQRFclZGul4X9vRcJGWDjtzkbmL2/1r7WHxYG8aPQQlIYRBYPn8kNal
EsiBnPReaS6Ue+gVOsq7dcybf+UkSu9R+jZPnoKA0rrpxtZzd825pc5XMvdcdu2tf52SUHVqJWn5
bWzDGp5ibm5TRHHHkRk+0EB011aRE1ZYLGgr4lC3MawQ8KiW8aiLwNyOqL4IZfNRyBttTI7oErSi
DSzR0opkwvahuzcE/vtN34YtRFOlt75BSir9Rddf1w4cytmH00H/Z2nO5GiKyORMidHgp5lQRGyP
l7ohJa3EbP8ktEdNISMSBJWZsBI0TernvFXuFKlbYEJeyCePXmkY3bXuVMV/ng79VgX//9j+9vSd
VtUG/ngTP3e/VuoU5SYl77+u78FMxwWRA2/8pX+U9+oTgil674jlacT8BGz9o8S3PqEAwh/g+Wia
8XD+s8SXgv8LfQIuHVfxSyxi53+U+O4njFCcHLs+ewMfhervlPjuz0OwFyX+YuLyObVaNEKokZdz
z1+UXbEbQy+yQEXr2uIcZaxKZ+Ukk3ta1QrS0aThIsoevGhFWzxjZWP7vzYHz9GbsIWfctRYeRCs
SeZ1T+ZZyYDUt3IeV2xD9XVvy1zurURNoOr9pHmABk7o00DIRbKegswFQyfaAVBE7tHuCZxerPqc
qhW4fU8MWUIlsGrHZj6erbmTdBeIGgKmYTdb9MaUg/YIYLttg2pYSc9g+59M6hlb+rDpPGDZ4Uwp
vIqqrGvXE1oa2vdwlsSZLxaAvZ+756hu0WYM/U2bCWOnWgs3OhwD08bXbsW3FY3Oa7JbSQYKRX6T
oxIptgqpA+EMng6dVeGYIbCTpLrJnGrY8+NrgEDldBQi/jwRVROf4jre6xja4SoqKW4d+sZr0Ubs
S7pRpCSCENdL+KQSD5mfEjNiN9mtJbS7Jf7vazhM1aVTEhZRzLZ91QuOEwaOZzeRJa4iF0S6Q7m0
NaYYwEhlZFfo9LILoOo3jgnSwckygsMqraJnl2/SXqqSCFdVpKcWUPgNRWl9MzR4mld9FIfnUBfk
BdklNr9bP/dn5ritRVleBFWT/5EMrk9WmJx2rRN765BTnxu0dc8OVG+YRgRCu0YE3LXlfyJnfiB0
wFqRpAzgO3NOhpHCRlG1wFVv7RtbA2q2KzVexa1ZX1ewQBNhR09O6Y4bPNOnkJmmjdND16bklhjZ
K+N6KHV+mzXo5QvAgRfCZu/XcUfWgZ9ekyjVXRg67dfEo7b3qZ45xmiFvphiGIMwc8XWcvhNDT0S
cDgE4d3sKSNnX1ELwg+KEtAMbZRmC7TIwvpUmyeT2X/P+POXIT6kazUU8CcnHfg3Knaqa9xFNDeb
gHTVKpznCwlnfZ1U9KhTU5f7GSH8jSmY0crtuzORSnk6ZQRvNDanJEz781Lb8xcwWA5E6a4D1p7Q
4K1kyn7Stge5qcmz2fPhDHdG3Z+i/mlP4IOfD0NbKw7VigUAzXbASzTYgSIj7KZlDm40kgtajUa3
dufuM5nau6idb7x4MneBOpWDD5ihLh5xaCRXkd1cGl322WK7tPEzeYP1PtuS3fzcVkod50n5mWYb
8mDRfs1Vk+3SWHTs9GNxSkmZrYvlSU3fjRAsb2nBLZ578wERs14PExj9ahzIG/J8fxv0FTHkpvzC
YtheiirXO8rOJb6TnNapbuVn6RJJSd5yC7erMdlKESuVGCcElzirIBZf6D3U217lzZ7wb+jg7cnc
xWddjk6sJoZ9KuILkpfiFWe9q0WqugFllv8Pd2fS3DbSpeu/0nH36QCQGBd30SRIipQoiZIsS9og
JNkCEvM8/fr7QK7qsFVf2V9F9OJ2b1yDRYGYMs95zztsBoroLXLEcc0krrlxA5meStcK933MZZ4w
JdkDgYynjPSqXd4mhl+iV9/NyWgfzbo/gIAM+3oyg8THf2s4DWZ73+k0B6KarMuB/T7nBSsa8P5b
XPsIHMPXHFsYqsRBZhcDs96sdl/wg7c2tj17dzGmCMxncvoyVwXXFK/qyoqa59wsMSuqCC2flf5s
l73Vki6gtU9NzSmTRFj6dZka50vY5BZYikdag+veZyZkIcLMryeWXQJXWO/Sosba3KHDnjuP2i1g
fe47nkHcmacnDxd9Mg2UVt1W9Xiba3ZFGY49dsFc2KPvw5bhOrQCfS9LLEF2cBvwOkgtzK6bOS72
ZdKTtIthAdov5js3bey8MUsa1qEx6lsAxRRPHZdZyErYuIqUdp4x5DRVBu6yLjoLrztkVmKrz9G8
paLMtlNUjbziOW5eY3cfpVOjM5bo8/aQ5VqE1zk8h9cE4HJaUV112mbE3B17jNoltyIuRvcsoS2e
qZBq+zSyYVMSBbwiycCjh1FTbz00uqoP0ZyRukHVar0Qjt4pBh001mtdBI65GuzSualSQax3oGv1
oYCTc6imQGxpCPPwLKgovpUMr6K0S29dEUs6nh4L7ygBDltD9oweS9dsNr1hZmc6pdizi+kF/qhu
HcfrcGrNixARAuZKZkm1Nw9dsO9LjF4G2ZPRSKEqAFWK6S1nBEwYGOSiI1q05noagbF9x57wjpn1
HIpfbHVyZOY/d18Ih6ieq1pTj+zJIWU+ccEkmGdXASX7m0anOvtRGsgbELz+i0jS+TLTnL2DP8e3
LJP2Vyv3ALxVJKtu1Vnk9oUePh9W0e8zVtt1Aytk8qe0Xtw1A64iPlWRe9/1k3WBM1P6VcRUpIes
MwzAkVINpwCY7559xNuU2P5tOxw+Bd5HTknwDTlz4b5W4/iaYOphshiFwb2X5P31SBwQT+UUiWsV
2w05LzKrH+mCkkuZlgS/9sw6SKHwsplwyyr5arZVclMO+W1nzS7mjDyWB/waCQpPIl7WsmgrImZk
FaybgWjyldHgp7eZkOcdMfodHjGtHr4FblQ9uSaOw8xQ8XcJPGyVViOx9Idaj/vr3GK9ISGsFq+w
RBuic3Lyn6Rwm7POmcr6zBFD+eSFY069PgfdvtRbOfixiiucgxwoCpWrGE27hWxvYhPzSUgDsrq0
2zLd884pHGYMrYRdYY4VIbiRt5FOrT0GXhuYm1xpgCJ6LwgDSE0FlaPUaJUmZ53j2Efuo2vGO5Zn
BtgWk22cnQznYhpaYumi1vYhO2jk4HWNny7tBU31vGaERLiqZhGyFBukwkf0+Su9KU9617QMIC3v
IhV9l4ErFkQ0O3G5bxyTlGASZOpHomlbvLJCktTW3dgUD8lklPmGscNEFxVX8zebAuoYgFz44KYv
Zhh5n52IdNwCcHJLZEGf+izxQYYeJinEekDBfBdb46Tt4fM4R282nScoAulZGdGcrgnZmklWIvv2
xRmwSW0DXWJTH0Vq5WZyxBeqxvkzL4ziLHRH/jXB9N89I6JjunGTgIhYAqz0594j4qXMrfIJc5r2
ZHn4Qa/j0dAeu5kCchMygeZZ0hosrnOHaNcKW8VNkNkhGF4RBw/Ka/PP09zazVbm0XjeNQQLM0IU
kT/XDW6xjkQKESbX2typhyp3LsOJWX6U9eveFRsiBfBWnFrvRLKgdtk5ZujjNo8LJ221cWWn1IYu
ms1dZVNYrKy6N188B7ABA7MyvCf/w8GVMhvwVtOFZPqoN0rbeWkYXjatQVy2MQd7I04hHphW688l
MaOdpnUXOgaYdldn36IYEdIaXYrzzY5xXgPcziM/sdv6c4gp74vNJG/bM4sEmTKxF1uXtdkdI2Mk
UYMyi7CpwNLKlVqSfVdwVOKvpebhNoj3Ss4YL0pZWuRwLHBN/JIGY3qHP1S005Ql6A+C7qIuRw8T
ssQmBYgZ3zrEtT7KBmKl50zAQqir7sxVXgUhwwiThwZ8AF/4YMAEL1JWG2zK0rA3mILO54nAT3pA
6HjBGaYXhqnUazCrdpuptj3LyqrfhvBP9hUUJJ8wiS/lNBIch1VG/RzKyrmWVYU3pKbq/T+fc/0v
7pJfiy5v6+nmW0hEyo8NL+Onv++Q/zN9ec7V84ef/94cG/ondCFou6HaSQdVGL3n995Y9z4Zi1TV
Q5qzqAdtKKR/TL9ojW2QWuyiDHxTvhvH/Nkae58WZi5NMeMqB3sZ65+0xszefqA+OoYOORXuo4UR
CHQZw/hAia26SlU5RmKI9KL+BDBNvejwzm8KtGy/8ySAQv/xcNgXefAaTUjufP+PdkmVlcUMeZeG
pi5M4jFaUrUc3DNWadMVR1eYXbsd3JwNGKfe4aWRmYsdHZSYSzxYbHmGnV0wrxT11dUYTFDswqgh
t9nryvhkdvBxffYEpWH3TMwFky3SSjIqrn3PFCFfA/RCWRhtzX2Anwd9AmoABm69bdQTXCC9WHyq
4+zegpFBOFodS0C0urj2hgzzZ0l2B6uCwhvPbFPCMYXpqoc6KMM9KnTUhdHsZi6j8nggwQRg0Fpp
TLY80mQC48mTC6VwmpzovvHouteannpMraFbsLFZQoBLi1ays9vkSa7dpOwvQ3QUX5oxgHY4lPFN
mBPDxLI/mf06pUTqaK2rbsEpTENAwKmq6753DEwJ20nvv8VOUtmbFkjhKSw86yoKolluqa+sBwyT
Mf3r65TF10NVbK/FnFf36LNGdTYaOHQz6veCCydp88zP2f8KNBCiekTaEnwhYDwtfKDI1FlZudYM
q1CbcVyW2jA8IZxrCLuJdPeLMfWjBFtps5csm9SwLUxiN1Zd1RBp3Wiuy8YFpn4a4B/KM7O1cPcC
d+1O8SBtQZIDEc1r2SlXrBgy9NpuwBEVcsVQg/tW0NHI4Ju8O9c1cAUsMpe4oxAyVr+yhWM/RSMK
4VXWGuazyBphEKwSy3DDuI0QkLyeqmuKiP4lrofOXJFugdd4obrRgq/Y9OSMa67xGY1DTV7cPLrb
vkJatWuZs4HIDsP0uaUsIx8iN2MSvU27v+qRpMyAn1ldEV5VYJ4ooGfmdqGPO9ma9TdVamS1mwZB
zQihnfQCj4SBPPjatb+GsYhh+6WTdgda2iifqJJ63kxl32hnVOrQ8vS07x7MwSKx3JgiI17JVrXG
MosansKIwTIjG6igmN3RUBH27NAAmUwWaSzNwcv2tAVmurfJ7iPNoc/0t8SwqT7s1shxTSST7t4K
VPaZmEj7Ma6KeMRnzysdLMkxfoQHPDUSzDfFpNGzp+o2VK5LMEtINMW24wjJhubfGNdCKTqpunft
t0oBy8GqChNtlY6Fou+aZcXnlR6RvmAmeDuCCeDA6M6WfCOENAOzL9nyMe3ErW8FY3IsfFtBomRG
i94JO7+JvCoCnD2xlsyP1L4ttLL1+xwHDTzT3eToWEUJnTZL6gPH17MNjrLEvs+yJ/2IABaaikhn
QL+Gw+ne1o5qn0sbERO/NSwcIt+H9GmYWiioBtZ9NZ7PiimTOYfy2yCtrCX2ZHKa7VjWDfhHhL/z
wRNzeBelkGU2xpgvXqeqal/Js7FxP+8zTR5b/D5hFI+9O6zSmuhQ6m0s9ejjU/tptkXNFUb0P4Ei
9flN6EUJViN12l9bXmqRMlgx8WM+JZ3M/+f7+f9o3srf7tjGovr/+z37uvtWt8V/3KjXn9Im3j/1
B6xtW59QWqJBsBkg8Y+Fg/IHrG07nzwTFNcGNYSkLxcHjT/2bt39xI9CK3EW3yTzx7QJAipcF9cI
Dy4MRizs3/9k737fLX9AtdklXHMRxElcrhBZLVEYP6LaueqxQY5hnhSBLTbl3JEJ1lBwrwwH+WlH
XKZfoRw/TIZz62rdrZIJBsYyjg5pOpPcZxLZ4yhMMCPyGHHCFO6FnUYvU1HjAx4R3Nzk1Tk8yXGJ
ZPOuQowWDlU6tZsfrvv19y/8o8Hjz6IjC2dHjOkWxw4GBJi6LUZ4P57GUJq6ounG7Rjq+FpM9HJZ
oK6tTGvWouqB+Zj//Uad83PdsxzTpfpYjBQw8Fp0Oj8fM2TDbfMpDzdBqTE/8wgodfInzJeH7+/X
3xriUMP9UGD99UAfJg+AhLNyA5KNTTN9qmMSAtzMu/v1BfxXx+BscIZcni6EmD+fTNtJHP1bFW4E
K9qqHpoBt966/M1t0pfH6cfHjWtmUaYuHl0wfxzrw6nYEfvXXGbChwWBd36anheZ94XR3c7r6oe+
7j7Xjb6hZtC38ayfMne8/vV5/lw9vl9LMlpQ6jBFQrPyUYNkF71OCJgSvpdgu10MyXGG2b9K+lb3
+4Gt9NeH+6AL+uN4yI51dMGY5X00M1LWzCKdBzhQd5Q3RaVeIsQtqyZ0KfBS5wpQie3WMk9WF7/1
kNF/fXx8Nv56xcFlwRF5xXWSHj4Ik2Q+CnM2A7VRmPKUVnWZitnYmHb8FnblTHFqnVQy5DsoI5Ih
RPpiyvhNqvSiNNqY1rNs/GRi2y20mdQnoj2uO9O9rJR1ypzswhX25RwnbxrjkFy5iV9M6FxgSY7E
PlZLI2uBeXlNdJ0shHD20q99KtS61vhjCuRplrhd57O6tfTqCbLlXeOap6K2Tq7Gkcmt/RxL4HPb
gmtSOs0Kw93GX442tEG+Wr4Gdoh4YefO3VAUkgmOThUfQvbW0dt02qM7xdQMy19ZmNLcagQowJjA
CDGN3JqB/GiQ9sehFqLX2sTI34fEMJ9MjPSZhPKryz67ULFxihsXhGU5MyM2j7BtJ8hKy5qnBDx+
MYwH2pDkqJLmIckLzsqJx/m4yI1xE3B9UVBoUbVfVhLp7GzZj8Jp8i8txvr+1DbeutC5cgKtydpK
CMwM88aDDkM/kVfZi506l2z8l/i4ol9rivmYJp23nSz3zg4gTLGGz0e3pKp38LcmSDBU2xx7Xp+d
51K3qM6Mibx6lB/kxjuSMVL2kkzy3lDEtHlO84Dfc7rBCUSu4N5On5f7GmCuA4xFlOCYEiToMbCM
HfCs0mVcBt3L70tTbMyoloyPZm89Lhf5/TKOZhOvYkS5tFLh9NkJpbHRCi7CJAtvm+u5t5toDtau
ci69KPV2uOtMO1RIoOCRejFzhVo0aUvgey5w6A3YKwtA8AHA9gyu9IkZqnVeuDwK4zxa5wOXIbKz
GU0MR4pnbzoGYTCuKiGhACZEewQZ/xnkbHHMZt9QcD0YkbN//+7QV/Kdljv7PJt7yqv5eeiNNzsQ
d9XYldso5nXVZk6yr6I3qt15m4QDAZ4NOijkgASIqr7duFg3nkEIOWU2YQZuMRqkf/G9yVCat1C6
HuY413z02YmvdAZLaTo0UEC5Th7zxK2M82mXkz6wcvL2YbZ4AISl3gQCLCI064d2JKkVdju4tUhJ
jM24mYRTsr16qlyndECeTjq26vlmIq74dEA2BC+N1vOLgfDLdVDyv5fXvYuSxWaHLNZemHAuQIFR
IHgk92bJm9XzkqVz9qJq+zIa9KMRDFeV5t1lHbIiYoeTYyV54GFfeTsVGM2qG8zTHPSwNRq8qRnH
X+a5PmzylIS/Nvcu9UmeUpDqlWGHLxLF3WbCyZ4Zdv1gGcWFKcoHQfTNZnLUF6cRnQ8LBmnFzGka
XiTuYmVPRwiXRFMSqLC2+uUVdebXHjQEmNa90+Y58YOMVFSDp3v5PzIs3rAmeyECg9Aj07lrIh04
gsW3RarrV039QFLMqVYlL+3SuuTLg48fQEHHHmxy7KgZlw6WXxUCpZDJkjE7NSIE1Y6Yp5cQ7GxB
fxASHY/fUXQpGQIzugm5nU7DrbHIzPE1+KFHhIIjIj+XV7RMX0jY5Azg5oMQAvmLqkKO1BfZazZH
+wQsYO2VvPFNXD/UTvTSy+6BodZDWizX3iQ21rGZ80aoDVfkQ9LKuNFbqiqYkMt7KkrnLqP3YhSK
Qi6cOm9NI1eclW7PWxFiy0UqrrF2e3E3TgkPl/AOXpKWWxfRxk0PveGe2eGE/XwQT7vUC75pA5fW
GIkjFiafCjTjlCaY2LNlBs8NePTKWsq+wFuWxmrUL6RTEIaaZBbJ0Q0Tftgcw5Xeci/nsBuvXcki
GA96sqk9KfeI97zVgK/bhqERyXlLfM9ZqGrXB+h9njB8v5YEHK9j1u+zzmDBT6ziwVY0zCsPJ7cL
CJTlVkcVcKPPiC14oKf6vHeISoM2zMia+EbI+0lk8Um9E2eZyVfWbTDpUJv4ElPPSp/JUw2AC4+U
mPEWJRmJWCpuvtRpFF0lZFhi/mU9I59OYC1ljT+QN+zDfNYeRrx5zpuxKrdBpZWPunDHnZsH01HA
5rN8LY5emlAkN0oTz3qVMEhTWM6volgjFzMoZyRqA2TcHgry17JMijOlS+Ju4HuzoGPnmYfAU+Nk
NEzaBnfroIV4wMf8ZSQpvFwWp7LgCZZs2O7I7y37+uF9W6RuPU2QqpGXxcScacu+mAT1ebYUG4Ac
l3LmOQQKeohLFgw595xQZtXnpt4SQ9MMV1bfqqcC0z1YmKwRibIvtabMb6EivoRpGRzKMIKiWBhq
yxK/7CnpHXQWGOS2E/rLeszMzVgnhXrrSuO6lN2xLpxXM0ofETyeJxNKkHlmL4WURm2RZ9427jVj
XSteOCzPym2nwomiI7VXlkqWuIdsQuqrJRfTiKk90rvax18Y/C1s9kbS36JBgXWdEjzfjtZ4bQzs
IQy0xkNesqxTUT7AUuU0DQ1lMfKcVZpU81OnvDvQgBcVcv2SWr1BUOjXerW8tEuB8V4u5Hr9gOvl
C6K1kj0Lm3xSH3/njrN0KD9XxvDtHIl8wKYr/IuBjCRExc7HOdqkUIw3AHh3A0di0YzfBlUb61kB
Lxia/J323/5LSY6ZJ15UEJsYstIGfigQxymHzKKHYknRu4qUQ2J4dJBmfwoSwLlShz0RMmADiCT3
KSiOdivudad6iM1oR/wtEy+T/Xw2JSUb8iWtrjZ5R9BKPd+GA24CIY3bOmqafdBqr5bbChJsxReQ
6lurrM8r3S231WgdIhF+1pvua2ykZ0x4wJ14rPs0eCuZpa2jTB1snGJ9gpDHS0u0ySGbeJfzgIVb
OvZ+WGr3QfHSLM8c5oBQe1h1QDrFJktZIZs2uZrcksBVxqreGotpqsZ0yZEYmnk9uFBBsjIBeyoh
a6JR/o1BwF8aVBsPHbDxpce2oKV9AMmL0imx+XCFjzeH2KC1o0jT7f3shG9xyerJxvr269Lf+csT
xSEZTzscFmUKg4OfWzo4yHlbBakAfOVKcXPMPQKW+YRZcbhpMLfsSIuvYnYV0ht3feBeLuWkMbOg
o21DCd7SAOhk7K2XmklDgIKEn7WSYmCSycsYsZVCdXnocyKLVY82wqn3hZG+VWX9IIk99KHFniwQ
cEyXvJXXJCUJFSVVENu+EeHd0rfmyTApHZdyU8xUDiDtC6wLWmCwScDuhsnQay1VG03Le03X16W3
JpfjDs773SDYn5KkFmf6wN1GaXxZzvwkjdTDGOvNXQGvV0GMI0XXC9mT54Bt/PvOSM8VothBeKGJ
zThGJO15TQ2WOpQsrBl7cWqwK5CVJJbCrvFpVV46m2zgpdySqnpIoA2Ra9gEhzC25u+2g//dVNK/
y0gAXPg34haWb/NfP0ZK6R/fbskv+Ok/KHlUO52AuxhrNfgv/xlouvzkv/uX//Ht/bewnn77v//n
76mkOK/hIfH3oNs5v6Z7TaYfJ2XMvZYP/UklJRbB8YBlcLqxbAPc5g/EzfU+oZ9i8mVA33S/g3F/
asW8T7ppLPaOuJMs1qIsg39Oy2yYqTjR4bgF2vMuI/vz9P9Apn6V76p/QFoWj1TAwAUGwSuMd/OD
YQZeoFHtzkF46PUAfQFtu3MaqGG2csjbnapQLvXaS0xDuS8r0yTjsHC9GxTc7RkcwX4nK71Cwag0
7TdYBbbHP+9BfDXwSYt9gDEegjnjA4o2ogahSYb87fQEKV15XqJdubON8IOYVUQg+iIH0RdhiKqD
VRtKCGRlTx7Wu4AES3L91OiWi64EeBuRybzoTSAtIT0xo0Z/zCJGazW8V9Qpc28L6rx30Ur2XcFi
srW4Z0MSzFiNvQtc9O9yl+Jd+xItMpjiuyTGs9IKjtqilDEdRnwrkSCgcRcpTYF38wZJ7B2eUIvQ
xhtceT1T9H0mzDml3FwEtUys0pDWBSFsNmXajRlI6u7eJC1prSIUKis3sWBp9YERpQdyBdNkSxhn
SoEDVfeUsxMl5EYzBAruxyAUu1rN9aEKY33XdbJ5VcxerrwM7i8e6udk8RxKMvfusCUZyc8Zp53T
dC0BX1F/GEUvfOXMFZAEPN7LypTTRR5GW6HI6kOUpBc3wvQeNRk3xF2TsOjj0xc9GMQkMVnprOEo
wkKcIHTAJqRPajaD6scLnK1vtS5EEjwRAD/OXk7C1ABzHjGtMMntI+zMKyNsPwGiScOWKP1uNIaG
Nz35eOsscLNrq58dAhhlrSdH9tNGfo5DOBGjLtTVPFcbhp/GtvLS4W7SUGTnEXSC0S6tHRk++bZ0
WhJD9Nru1g05zJsZysjZKIMSpwmPMmDWSBjUygIdeYsvTBXaJ656dU4oab2NnVQ7hLqkRdFt9xDp
Whr6Qa6lD2W7LOxOEb9Vg+4Qy9rhoFM1ambLN8YL2WvO19CJ7C0UlmqTVZx9bWAFlE59vTFU0VLf
Y5ewndEewcZJyug54bFHwFjT9qGyWs1NONxoDnJi0Ob+3Boa9Fqm8nZmBUpCniE16kAA6Jy38iZq
sxoSyYyerkZqR+uSOcF2QAc6rWcoXg9YqptL+KZYBa7XbSxv0J+NkDz0LJ6mb5g0BMcKRqHvjmN9
BrmxH9ZtHNuPjTHNMHadCI1nj0+AXwySudvcQljc9YVh0GxaTYM8p8ocY43nWwpSIb3JT8OURHu7
AcOwxgbetinSdu+NtX7ulRYESzIR0n1PsBbtgJ5GF2Fi5+eQBbl6JsGca7OPsb/uSZtl9gcC5Qbm
K6yagTizdKjv5qHML7yU3DXE+2BeFhojwuc9ZOKuWt6uyK1gv6Rm0O96O5UUjuBcJyeH50LNWNj7
BD6Nh2nhi9PP4yYYGmoTO4YtaRNjiS6GAFJWwuGxjyYmhCWyfjRK4ZwjXVJIOtYh2Y+0B03tPOWB
43W+BUWTpC4SNvpLmcEQHXUYSxQyrkMR07dRdjFh/GCsvKnv90VoM1xtWETwwiRNEOJ4YddAeaFx
1aTmcLLxWUQblUf9CGG2Sa9MXozdYLhYwQxFXwgEiToU4rKmarFZDs6ziFSwxbgguw/avLpRnWyL
zYgF1DGohupCVG3R+I6stCvlxsWdU9DmkJiiTB9orLqweUbJSdSn6IANR30cjCi6VsaQfC4zPb9z
LeIpKVxg6yKnJ1W6YPG1miR5jUOEUStlKpiyQtb2Nar9VDygHEDNj1TYuzHk4KoNNlAhN6WsbWxP
tMz7VjNIPUyZPjxitgFBloH/jd721dlYkJ0qbIHrXldEZ5pBa0YqWmSeR14fb52hr28tWWDJH+h2
dNItw/hS9Jm6caYx08+augmvmTCUaBamFucQw4map2LSSEM24RxY2EnE6Sawu+SZCVGlQ8ob+2NL
uifhffpgRRDZFjVygrXllRhbAYjXQ6mFxdH2b6zv3o2H2npbOSRe2gIIYx162nwB5VVuYxyZ9jVu
Phu8kOBBo6bdQ2MIHqB16vzBQ8c6z0ueSDhcaPvpbzosidcMbgzIblblXOih5YUrYATMSbVGJ651
HBQk1BZ2eeva9vttOxNudJ5hpBKtOslJ9rqzaSL7NYbD4A+uiXd3Ncp7Bdl7H8MRv8aGSueo2atR
NR4PIqPYK8SwFwi+WHKs9ALXm+AVtuAeO4dsRdLtuA51ZiUu3orwusyYAp2YdLMQJR+YR+Mq50WH
kavc4RJFiLY2YNH7WTShUqj5Q7maeIqHpDrVhhzPTasy8V0uo/wRNk8PgpY25wlO9X4NhXW31CUv
qUiKV55SSwKGO0B4ZoyCcTPB/LhoSP2NVmyn9bl0K7y4LBk5Eo4dapZNNwnEFkMGsLOdaqHI1Zs7
7d6O2zbfVHaVvKDcCJMNMDTT89BEV0cMsZjmVZu2Gf1J5AzP2CvBLi8ThYVD12v1I2HzyT0lHLeL
FFMz7q+EZiY3k2bfJmNg7eI4I+JUmrUz4+oZLU5agw0oR+F1FSS5SdMZFU9TEWAA0YnML1qN+0Xy
7VTwssT5k4RJzu9U/VdDz5ONZgfmsonW2dGtGv0C2x2W47GZ5jXAAIlx1F0GJG8XvtOKLi95xp/s
sRG67aOklSa23YxZYgTnzoq3TmA7hQ4iWndpMOQbUVTZDQnp7WWxyGWYKarb8V1Ds9BBwxVkGnzM
m4bh/cBmzSztSNh25I8Fr9iFwtXR8lHsN816wE0amDEzyfJbRDwAds7rEI/Vi4vHVE86INieYzZE
Ji9OhvUGgYK3md61QfUiE3LfFUPeIh7CngAdEV6aKDBGMTuwt+K4v6j0GYrlwDoSr+t3NRLlSf3F
iBeNEspL9EpQJxEEvKuYwDlRNHmLuKmPa3YC2IY5iHjF9fTHIYjIqoTPjQIgle7tuIilinfdlLlI
qNw6YaGNvCVHtrDTGBeWiV6cpT27jHN3vK8Nr7rR5eA8VYEb7wo7JIGVaBroxnqwcE+dKt+B60LE
hgmkSegZM1tGhRZ2pzKMPwx45tnBLQmgDgl9efNyzaTD00JtX7pxquG3ghq4kZ2t+eN3lbD9XTP8
3qv8d7d1/x6d4u+av/8f2zrPcBlN/n1bd1F0qlHP+U8MSP37p/7s69xPLq0TXEMJaWFp7f6rs/PM
T6BYLixJYF+8D3/gUkj5iU7GIIgHA38HmiQ4yB+dncEv9Ogc0R1CZ6c00v8Jl0J+6Ox0RoqmIU2M
HugUHesjM1HhdtMVSscEjQfX9eNY6DcaSQFHF1X3tqhil9Tg0tFeGuEEd07k1fspy4ODqBXaPPb/
tZM6OrFpdr5LTHBI9hSAYpd6/c7FVsh3IuzONgXK+7UexeOVnovuW1wbOmryML03jardvCMXPOvB
sdBMUmdzbNb8usLsUA+1eti1mWCGVmX2LSrz8Tcpkx+m61wBCC1YmXMZFi3nR+fjmGKNRrUs95Sa
47UdMMJ8B1uMtl3Oi+/9wyPyR3P9I+3jAwXj/XiexBrVxOUFI8oPDashdG0Mk6TcDwJ0agzTF4qe
nswT0JtfH+kDfrccyZGGDmuAzp28tg9kj7kj1pjdPd0P2CT4JMMhW5gssXNloG5JUTaZaMbBza8P
+i9ODx06LFf8UnlMteXvf5CcxnjsDRnV576zF3hKLCK/BtDP8iEZ1r9zm/1XR7NAOJbEu4Uf8eFi
hhhbEhkTp3udGJzkmNcMVAkN1YerLv0d3URfUI4f4O7lehLuzEEciaAW/fDPpzaSPh5liab2VYTj
11pG9PLkCmSF79Y68qwpGq862vmLAZn9GUrWtty8j+P/6RVecG8H/BtEiEngh9uKnteZso6KscJJ
j422mRrfDoPgzrORav2GMPTXZ8iCu81WDQsGrcxH5KemUZZtbceIX+b59D6+bgVvMBKOJCKOHIcx
38m95Hfe9H+9sejkbR2/f6yEHeD+n691EsaDCu0y3udDxeQRY567QXbDsMoXq8h/dEFxTeD3MwtD
Js0qqH3kEZlKDHofeWqv6Of9apwWe0utns6xzpKff32sD+vt+7GgXnEp4clBiftw8+KspUehdtvP
0zzoOAA42YGUgV73f32cj7DYck4WIX+ezSLD48q28+Nr2NlpU9vYse3xfO5jqhn6CXjfubEKemnd
Rkpl7WqEKQhDFAAp2NBpRb/xTv7w7CznCmuKhW6xiQLY/4Aa0pxhf2S1fIe+WYwj8BNchbMIj4Gc
sgNRWLSztpx+s56/X8IfXtPlsAZLEKHP0AMR8n14dPrQproLHPKsEYR+qWM7O8Bzmi7LOI92tSxz
ZIKiGBcUfQyddTB0U78fGGR9RTdX1a9l72WHJMiDs1AT2SFAWnYI5licfn2H/tX3tLgxi5+XR/yK
/eHyJJYMhtkR4kxjGPQyTZ1Zr/sqpc1CO09+QS5owVZTLBwk4AvrS+sNErElzKx9lxTmOUqnYD8q
V156wm6crd1HRYwwycOk9Nff9a9PrUsYktQwOqAiQaLx89OkeTlAQDooHDaYQTPtdceE3qX5HSXy
w1vPrcMOgVtGF4I5g/Nxb1QkBDNoa9S+GIr5BA2FwXyOdQhulqZ1++tz+ricvx8MrwW0IJYFVr6A
8T++IpNLhqM5QqWuijrxQxIPfC0tuzWMoWSLnj5cl+MwQQQdnUeR5eGOlqb9zYUlRmh5E39+XIkl
gEvrkRtAaMBHADutS2HwZgRnDp5i0x63VRbT1htluX9nuwnGry9WxEhLqQ7BIqPfOOTfUciu7Exj
mB/2wcHruum67T3i+ZoqLsntTVtm90aSQbuKGPdEqjJu5lQGb/3YpffulM7HOSXjfOVVtX3rVGNy
MJizn/e1xoLbZINxY3WJfbvwH89agj0uIrRqUF1KJe6EM8ynKQxkt0oBnK4yuPfPaTBpL7OgjGtE
SZPs4afylrnCKg95VmUzniZlcDYjAG6ASqMuYgpaLzVCgSgWyhiShQgZ6iuh6fLzIGWJg2jQZ0z3
URC/pUzeBj9rsYXe4PYZHUPJm21aLC163auXDmNGv2hC6w1k2TXWeUbZSDumudg5Ki/stujrzd1g
ahRDuTM2X12ng24QV86jWyGuuCn0mOeNtz9MtgkaAJDCshZYATSsnegHnUdIiZY/Esx6dJbP4unK
15gsLH0qRrLDylGpuPMKOR3ZZ9J7rKaHq/fLG9hDuzHySDuVsoqSQwH5INoHeCP9P/bOZLtSJNu2
v3J/gBgYYBSd1zicWtJRLbnUYcgr6toAg69/Ew/PN8IjMyNv3NZtvG6E6xQcA7O991pz2WcL//cN
fO0SjPaCrm9HCh9PK4zoV9COeEL5QhvvyPNYkbWpBeyaQixH9FFcO8afKVRq00yeHJ06r0NnFgbW
SrO6Wx2j1TZzeJ0pSROG4Lj0e/wRnxmHQhOOum6OyYcPsG846MAfs9i2n1EcdNbGsLi2pW2lnwsg
2XuBbemDNpNRUOH3CBFxTCz3a4qeQn3S6TtzbPVtikMn2aLXTt8LV/FogtULfMDExI4UYrkpV56H
P2TwNWdI6ul20YIDjCjrZU+CF2vJK9VyE09zATSP0mveqB61SykNBkerv3s7JD2G2owvQBcYwxEG
YBbYzuyT5iOZYpNZi8/qlbmj77ooAWg6JFQMrqyNJzfJuWBm7Mw3sVFkZ7Knd8FCo053jr6tjaLd
Y3cXwD2Wetf2kQxno+7uY5WkJxPa3BXDEydMyyJlIN6bN4IAovPQmu4R9mP0FCuPaCn6g61b5Tcz
7xbiq/Ruy8U75OnShG0VaVyTmf3m+9x2jQPivp7hyuWDjfBKLzQdLVRkbtXtA7jHRIhURQ5JzbFe
gnS8TeNqPmci2KNRt/fTkNRn5nVMW4yhQb40BZu25GsVud+FSZ4X2IMx91i9w9hLOm8dM6cbMEK3
nca5P4623o6z7yDEs+y9bNNnRJl4qCECXxVyjQjOZdioagK/Cy4pXwRuzcV0t0HjYEULkoc+mT/j
cP1oBqPfZQCCtzNxyRuLntPJwGvW0syHRW6TNzxrn10NVc17CT19AagDGia9JG6KJ8hxn8Yxuqor
L/6kGhyviTPrc1KUPICd9YxUWvPFTUHOw/5q70Va9GdjRBm2LO41cQEoJDbgYRGx5etDJO6/Iblp
jjO+Nhh20RiBgojt7CzAb4tNZMTe9SALPlBdEA1Av9daniUqgb2eoBbv1GgFV0qI9paDkgNJ3l0H
Z55ZPHe4lp9pWU6Pcy05P9R9g02vGZf5JvdQYOAp9vZOrvyvWYkBVReuPtEsLnlTTtE3XWw++HKa
Hrxpnnf2Mgy7df+RYJKbMQmBqJV3vaIp6HGnFSdGlhwFrBy+AijjI/mKDKvyyu1DIkdTHkUVBjQn
Ykfw4sA7Nhmlz8D625Yc8/bBYtLrmkZaul1jlbe9qV68Ymm3gkHbxWkX2CIxbOdsq1wcv3tmmuWV
0fT5vspyeWfiAN+73hC/qiyeruxBbxWpnOdsGtAPWv4UvNuQJyOMYLi2YP50xqkKOkQ4Led2Jk2Y
6JexZGFmnB0oEQrjvpg7b1ciDK1qX+7NUo1vg1P535WjQWC6lbCeEHR5r3paguVgytQAkzUhga0H
zmOVbo/oJIKLNloXHgyTKruuiYNRrXekgg6OgRaWQvwzdN8aNC27Zsrmc6vsG690zJsg6tBkOwEC
PIlBPEd9fRi8IrgvohYVXmRHNsV/lji0KTrxZKQG3QdVBGd+1OBRS1ALbMKF2pAV4XzRi9nfe8qg
a9BW/davW2vruywB+IXNav2Sh8kDzrJykXGIp85zPvf1XayQR5WRyE5R1lo3XMF0a+Mjb8dIHEYp
WdhBdePSPkD9G1h3cVvII919+zqI4zVHYpGPkWzFFjp4fUA22eyLpfc/htXzzoOmDceeIV/oqxqu
Wx5J/5CMQPw21cRoKO4j/Oag8i+D6de35hJx7A/s2gXmb2TVbs4NHJBpNhaHIq+8Nyx3NHHqNr7S
hvTrbRRhpJuNYP6mKMevgSEM98oxtL+xG2jvIfNs9nQnmLq1MykvVOzNIS9BzUSjqM8FsV/cXaq5
mbKyuGtcqW79Xuuj3fZJgEvVP8Lg7k6TXxkbhAb+VQ065CYbKv9AAgvi74rpCUkkQfvqxLLduy4q
/kCWMKuQKtUnmDz0krKie/H65r3kpXddWzM+CORiMUSIlvHDZCQBPt3ojVPcDJxlfYFrsCXxYesQ
VAGbfE5Ds2YaL4d0l5fWF1jzzTbFEpdv0Ef0OwSOgPeDof4M5m48Lzpj2hGwB4JpXA6znKMtgzd1
J8yxx2aZ88wmuLEkUTuAL6nC0UFyL5+VOVRe/wWzpu9sTGLmk+8JoYuhSvsCN6CjKsokZXwH3Frd
aNlYl3SSA5kV0fjZ6VL/LR4C0A1VFTCS0+bir2yBuSw8QiORJB2hv89n5q3opkp3fJ2VSC9mXrZb
wx8LsckQUW3SKQfCSNTDZbZmRHRFS1cDmeyKxdSIix2lj+QkmjfOlBbbIp/YMxhlEfpUDIML6Cqv
k2EjslYfRTSps8A/jJbRsWoeZ/MSP/p2RoA4dCZ43QEgvlDQHWJd0pVHjL4YT2lBoia2Fn43NoWD
jafx3Czp8KWhNlqnI8W2IvDpe9v56XtkrUuZjpKJtrqxkEkz/T66ph29zNKyPwyrMb5bSD+uI3+O
n0gfyUJR87La0cGzwDeGtVF271HjpBwnEfMzgX/mYBztVOSamyRvH1z7JWZmCzyIx2tURCyq8sXE
7rsxfePBG8lWybxqCXGt7B0GjhsoiDP4IbOExJ3Q7sTLsBFVFzMcSileIBaT2JJ+zglRqEKDOhkY
l6rZKuOjpQ1rjzrrG9Sa4EAtT4oiQ4N9jvs9zEv3bPXkDYp0FKSHDXsEaXEIAhXVY8RyNjMtrmZZ
HoZFfCwNL5zUg3+wCO7c4DsmYlal+rF1rQS0px/fZNX43WgYM7RLWW3ccbTOKY3dXU8365x2c3EM
TNoDlh5n7uduODSJMj/jaiLsyHbYdTgInZ2hdnbo99t9SZD2tak0kEeMvrkLxNbmwBVSVBOzPunb
CVkSSB/tHmXXJqFZjj6lSbMtBhIJyPKN7rTomdEWGWJu1X9TnVHvGqNeDgI7wqZsg3fyi8t9Nzfu
lWroHaBdP2VTD3jO+EhdZ19Hycw5JUCC159LbNpTudwOeXRWtfvcdNENj1waRkWqrtxu+Q5C90UE
wYNnVYeG0zRAsOIjMNMJIBRNSk8Fn4XEe7d08bANDCGf6yKFGFZbn3UgOFgZMQ/5xDoVLrZV4p73
2dCgQCCOYYjdL+UYALYp6WpvpEFFEE/D8LrYyxc9pic3GxCdYE+cwjmY41eTHOEF0qOfn9HvjJt5
njeQzeyDWHZjm37S8HiPg0quZfts+uOAMKgNdkmfPnp2nBw92Cph12KMNqzO3+kJodVIDXM9DOgK
URWstzlcU2mn3ie3x5CRlq3rb/tk6k5p69IenbK1nPCCRB/qCfUuyIzcAUHkLtcwlYxun5T6QYKA
+2q6TM/OBg7dmVkwQnLzYI1Q6q+Yfq9mkBbBwV1hdevrWW2efcw0nScaF2jFTjFO9IDxe874l66m
k6kN8UrQ/vsY50LOeejo2YNnXNSgQKb0Rp3BllrtUW4/UXLiRQk7ZPRvfpxH33t8Q6zungj3DQFL
FCKWTyG1tfyasihm2Q/bmscLfaZ1pjHXQ/Q2xBQIkYGcFpSMvMrSRV9a9rgXv11V746kSk6RZ6u5
dc1LhoVl3JHwTNkxeDyWpj6zyWNZqxORavACizXdZu4MoUTkC0L+Lj8n+RS9xaVBkzt2PPEgeolh
C9JLQ78LYVxdT668Ucm4lryBIiQykU0PL3Hk6FAYrnlohN2dONvz0oZbGbukpkBnPIvEzhMe9RUT
4ne3KK0tHpdVHJM0dz88+mKsTlCjMiQ2NVlEOaYsJNjR2U4wsQU9Rb4/ePQI1knNj/cbVwPUjHLk
FLk2M5scsAwB9uWnH/8kwLrwYLqU/bWXBQdPyuUIIqb56EuYj6HuLLoEvj2RoMSxx6DYXE3slfsY
5FxM2DPAHxLV7n80ipsC0bKlMaUNObanokRIu0nTJDgYAR+xTAitQI5aHdxS9q91qvgCacYr8hxZ
UOVhviApR3wqB5NfvcpNPvOku1MnK32Xa867CyEuxyUflhvdzLMKtcn3ckBWPjWSsq8dyRQL5Zy1
B45q1PbDUHjdlpSqKcfMQleE5iUPg0FQnZhA8mpnlJCRSRwsWf/mYlyDvG0+aP6lB4TidBTJkgi6
rrc2YCwULZmWYT2eh6XeK4hkznXRKvMiEYRc1dnChGyRNK+iJT//WHdGWi37MeMXsBfAfOAbl/tE
9VikRm2sn498nu8Gw2OaIpRZ98WwXpMCjwcSUYyPq5C89kYuG03K0BHNcmNhTTuQOaJ2/VAtNx5o
utsF9jOoaFxcYA+WG+XgXNwE4/qCuJoeYysw4E/iLGgK9D3KwxykK8/8VJr8CQqE7uStvgMwW1wt
4WoWrLC9+WbkhXYIvAJcRpNhQs6XTrbNFRDjtGfdJwbHa+HRZ4XNQ8EvDCv6vggMJ2PGavrh2YBn
SMgcUxv4PaDQnxVguetATNF5TKL6IyLKCbze6jYiEYcf0x6YTeJrOEeNqD9yr0cU1oLj3czQ+k1U
A0UkHigO+IYVEtFhE8VxzgkY7cIhgO5wTd3SYVlcLy8Jafl5qLlMY19bD1OOWPzHDWv1efK1JCv9
A6QXb62HfjwXao5OZB+wIAff6D8WqBGxif9Utfxd0KX5FQ/fz4PsxxAcAqWHar5Uph+EAcO8Qz92
0dlU/DpKRdzsmjswGjDg9SXeA9VhwItrbGI2LfCbphyjt25Cyxou7kJ6D6bz28p2o7MsbD65ovKR
22rFRZu2pPnBWNTfAoTEQNDQmpONpKWARxorjo+4bzMFA6vEW8zPsZk1H4wiDaiBScM9jVM12tZU
pygAeT4GpE8dYmhYTwsFwXcvavjCgVrXYGfOrDyJdQaRWRlxDpiXo+EN/tbzPco+303Gb75LnQyd
ROhPfZ3qdyyfTKF6DuQdrdQm3iUcK9gZQYhdi36scOip4SkFhPy1GZ3oe1pr1MMSMuAGrOp066RT
u5+lN8ebABfLaQza6C1zCZPb9B3sv61X0+DeFk1az7sfLeH/L3T4D/p1osNX8cG/Fzo8flTq479C
hPNd+qva4eef/lQ7OP5vDNAZaPxOfBLrPPanjl3avxFeQkufpfa7EuL/kSPo6v8WSOm5q9PeMhn8
8Wc/5Q6GFfxmMx0m9gSlEHIJ+ud/Q8n+64ABHo1YNRiC4YKPW8b5M/fJ8aap7wcUiRVTqzBrnejJ
nZR9XOx6/PKHK/Qv5vy/zkx+vhWqfXtNVWYGv36UPwzCZTk6CZzwcisR/gBWNMTW6HW+/+t3+Zdf
iEvDtQMzjRfm13cxBcEVoOPLLfv9tDMqofYGPrczI/DsP8gJeFr8MqpYv1KwzqkkNxsAEMxBv74Z
qkWzsBpz3vpE213BrdOYmY1ivtRL3Hg3TuJA720qkwRuu7FxHC5TJGhwKq26K5QUJE/0HYXdV5NW
bWSTX9YNgR2qNtUGR2fbK8oQ6k6ZYIWz8UZpR2bEzeAx3ZMCqWlmdym5X4ZpSApTB2f41ukjwNW2
O8bkT8hCfLPi2H6r0mn8CiIuXmhXlogMW1o7djhyZkD+z5k0xiG6NPmRg+6C5dJyjO+MS+ubehBo
aiWlmxd2VjZ8g4VC2Yh8ts8QxMnpUbsewTHeJK3nyq+jC5yQIqOnw2QnhErcpeHioU9dM6kyxhUW
eKpNambxqzNY0wDDi24Qu6MwOeEOFdkmDMDdIlxmj5qO4bT63uYOIYdI2c0aMfZYvUgrkxOFmWt9
UUyvzzZ5kIAsRyv74PUpiUdMDlkYVKXB4RjQMMgcaSXWVR3zuDW9zKW6aTz5YSKgMzYZqkGQuiMp
ZxQAGe2fLu9H/BIWG2MVjxSfrptX1z5yNvzorkodIPfMdcIUs4J/TA0O4ddz3wYkTXhdbxaYkOR8
b9ADgNVZufKd2sHAPI04/L5SVmoe0WZync3R6G3c0DRMzbbsXiJrmBRmuzl70gwHPlcJQ+G1hjIX
pNwa3xvH0wb7fk+y7xWN8SwnRqGwnCtqTnC2HT/ON6Ing+cor6cn29QOQ21CG0AGe00zO2Hv+Q14
0CHuHnRb1++WmWUQVpZeo4p0i5ck99t3y+8rdKi6K26rxKJ/EzfCfaGkr26WzFNXoDx9sVN2Ncz4
ubzhNpIUcVAslf/JTgP3c9el9MTbWhlAH+kyX+PlEzeiJoNlOzR5/0ToUf449oF3wjaqJqDlsvsU
xAXGrMSbkQ0LAE9HkoDgpFg66d7lCkkEZTMjkA6UDTI1Zul+jFOmGIpYTZcciiiimzR7DiJMaSwp
GE67g4TejbLjjFHQ63ZBfzHUNOca+kGHEGCD5ys+ZeTHU591CMw3guC9YuPrQd8TDjpy0LOKuqFH
wEwS4oNyYFIBcP/oLd2A6Pbcr3mjoqPuRoBjXeESmpDguhU+csS2M53XiMEYB1l8ZjoEXtCy88Nr
YGw5ULkXbb/QhF0chNF+tAApnSPAqZs6EwTUuUYsrlytzVuabw7WamtRbdhbQy2IBS26t55jWBTW
RTZ/cQ3dO2FVmY3YpIavoJPlRnwCTx7p3eCYfbwxMqOJdpM3NcQYEUtab7rSMJqNDY7WCsEX5x+c
RDjmzK3AhUCfr8IbTlg2PHopKE7JibhXTb3+6jWAPPJUy5nAvomOwtlq0QRjdGEskFBqu/uSNAix
QXdecjgbCY9dj2CVCllGaYXrmMb4th0KeOJen5FolePKe6Tva2O+WODnweEjKqS3Whjugw9dI4Tr
ToJHkzYlwyKchssmz+Y83hKmk7wSDyb0log5Oz0wjW9gZVG7WweyE1eVL8k+CY+xuX4zk/X2z8fY
7Lbciv5zTFFhYoYiOI62A8EJuzrPDFhzQOwZ/Nn5wMHP0N5XeOo4EGQ1xI9lEo2fGnLrbr2yt91d
t0CQ3QF0SA7zYjUamrmie2X3zM5Dz0wAglTc8OlBkzJ2yD0lwGKTMp3sAYSOzqYw7Ope+Mp/SMgQ
ftON40ZQep01+4Mq+/OYOB7Ce5o922gkRotWYf7Qz5jwN0T32h/NVM/4sP2pPaH4KsadkJqbwYoG
8wlvZnPUpLeY2NU51hP5Gr/NlMjvpZrt57I2g69Dq8s0dKOWXjAsYqCAsZOZycaUpN6AMgjA9dOw
u5UZkew0OIR1aXyq/xDjW5Bug9RscM3nMnsXugKgWoHVBxRfdJ6xLbKuoAla2MkdjMsSxm8zNg/r
9Rk3viuhC46W+JRBXcZE0lbUDUVRVYSz66y5zMNSTntkIZl3VQhbgYL3xuDTNAj/fWElXxdNA0iB
TIOB9GraVbhboHjAeB719FnVJf6JVrspvzhG4SQ0KFUH4AtF8SVyuGlXg4t1HqxyYQf0YRjRCBxW
EF3XUSmrRdZ3sm/Exad+WnYF07RPqK7Nt7Lv5okUBhN/Cqh2ecbPQ8tq8AcAkKNtOl/6ERLjDmTJ
/NHyhUDXVMESb9qZoToz9bj81ImRbESSvqIn27Dm53IU1bGrBEOiBHIGJucE9lFIywn7x5jgdSMh
Jn9wgtj8qAJIFPQMvQYCT8U9i8QfZG1ujNalYqNOkBfZ9gMBleqT9AeJUakwja+iVzbhmtbg7B17
gXxNa+PBSKocijkN+Acz1fE3UlBpiJNXU9L/mgwMFbE9VO6GLkh0w7rA4VGCCHk04jR/MrIVoDx6
anwlqjr+IJiCjDYXL9W3Iq17OM+lkC0QAJW32PFL3AjurHhEZ85UPnZBxqPQdcr5ekYQcdsS9vDI
foUhHJ1wc2oAffIHuDEmftcItxuuJesTiQSS1hs6jjdNmw/RbE0gQ1r48tzLSd4sNb2MTedx5ApH
rzRg7ZGCpcHZdOI58mLzazNpNR5L3E+MA2jN38OvNO+qOiIQxGhL/8GVlfGlZxRQYCHO8UP5dgtp
k15dcV0X0md9Kox5rB/JHmvNI5jnVA/ZSjF2FG4+t3gNcr4ntsr0mmDhjt5nPu6WvmO7YxtBFNnm
txLhZBXabFGPOl5bb5qr42xjrYerZU7lvMFa6F5P7CxjWGnmCLXIg+ciSe3XVBHYtC+70nokExgG
UDt6zEQhDUwvPFvsS5dJmq8LDofkyjPlACQ+aODSV2nKSIWc2PklY3JJSoOdGtdIXyzSUEfocCFk
mfqu13FJ6W+Z8Qg6xAUi2thVdx95ZvQV/Au3L6Em6UdOaPtVMI3gvqnzW3+zjDjV2GuLEe6DzHuU
UVWXfLcWGHtMmhaCS+beJZcq7+pntu7qfRA55rPcHMVJl5aINhXzrBs8CC3WITd7ZNqDA4zppHla
IG/NqyegfgywlLwQAydfOI74jyXRQHKzGDpp93mg3C+ayBkQRr0X39JT6KPtwmn+zCbrsyp4lLOC
yhVXxH9IXyvw+UaYtGTombOl7whGTkEWBKojvqkZOPJmLYKoiV7q9HdLFszEqC0RP2IkZqpj/1pF
kBVrVZ2T1VCOjPa+MJoAOBYq72QW7utfV0f2P5VHFvRhBq8WbmjKlj/rg+u2mgdB52FrSVRBm8Y0
ovfWJ4uVBsWc8KtNM3tO4ThtusdmOH8v5zYg+EpazYvwFLNutLxrYghsbIxeeZIaG3LHxZXWU/3U
MFgxt/yk1rep0mgZ2nIG0aD7MfsuPCbEIA7mdwmNPgsdLWvCUuo8+NCDrd8Fph8Svhrt36vSSp5c
UnA/V1NRPk424WhsS4vznnC6vPtxSf5Wj+O/59T4XxrY+uXfoarJZ//D6lhd/j/d+5ePEvf+TV2p
b9W3uPuVe7n+0e/dC8ukeWExW6dDAZvas9Cz/t68AG3pQDkB4fyze8H/+Qex2v4NYJ4dMO5hpUGU
ZjX/bF044jcfgeeqv6c+/2HP/xudC2t18/9BKLgyqzGJgOEQFnYN+59EmIakj4JrLw8L7MIAIn7w
bgdUcf0m+cHB1arR70z94BUNqFrobTLmIDmoKlR8LISV8USjZN+NZWOZzLF995q+cU+tRUY1aqyV
wutYC6zo0u28r7nNw5JKogyKa7nSe6dCluW2tYoWEjRgX8/Rlj44K+63nJXc+l4EA3j4wQNu42m8
dX5QgvVMMicuymx+LrTkVAb8KQKHvIKFfcB8+3okczR0sG09l6UBhBiNN0BiGFkZh27dvc/IUm+o
cxgc1r3XP9tOy1jI4QqQmkwBITZOUxtZWKzhcaYU5bBhfIeXs4kNE3K0Yd/XdPq/ubiNjVDAyTs7
NIyz0CC0qdwuPuN0ehR1tQkwwCoCW0m02FaT4ZSbScrmmgdpfvbNphkucEAt/+C1mEzJcsIEGCz0
tI5Q+OKngjT0c2oOC2fTovByED52eaEUclFkcblJI1fyte9tdCrzMNcECK7TVg7WNS7uIGvaHTH2
OzFZiNzabG5U2JilW3NtrPHO9JtWbmqnHZ9bw2XGlcQzTVLSXLRHfEefAQfwfL5E40DKygfpoBvQ
+W08OvZnjvH2cCgReCoCK4bA3aKqCbobKk5xtlJ6Cfy8gziiViro7gb6nlmIP+yqRZeMlcSaKjAl
4KnRxfQcHDQW+iEQRMsnOURFJ31tRRO8uJYiXX2ITPvsIRHgpJ8GBt+lUJyxS8nwNTeKFxY4G/Iw
utRqPIzJJQH9hnsVzR2bgeryrrvkAIXvFtUtV1az+Jozdz0OW4fF55/WWOyX0iroDIxSxLtimlzy
wGRLsEMc9XETxkZMzzsaMnpuBLgSPzR+pJg6SMPVasr2RRuT5JiPjiJgU7KnbhrQymCuGq97M82l
4ChIbXgT50afhHFld1Rfda4eUHBE6Fdmk/cgS6UKK5+og9Cq0+JUVoQ9hCn9FrJIh4WGBxHv+R1w
NY6tvqcRnrOGaif0l4T9nYIL3+bEvkQaAnlJC2U8j5JNCYX0ggbGy3aiddTtegKFHsWQt8OcYKbf
EmtJ6tNiNuNNYPTxGcuKOHqWkRUbt17J5XU+dwjsHSTEfe2V7V6WIqtoEMUcvtClrOeGwb5hVGQS
VdHqew+9ltwEU2uwMFMH1UGZ9OY9OUJmdVraKk+2WdQRRE/ZK5wnVXoK2RkuLfd3K8bf2p3+ct/5
I/zl//zbfex/oZmQ2M8VY/Xve+yXb9N/vaE0/yMj5ucf/eyue+uGgnfEw+20pg0SgfCP7roX/IZJ
BqKvtXbRoS+zefxjh5K/wX9hJ2JOLzgLeXT6/7FDmVBiAuZFwjbpHyNT/Z/31gE/0xTGQog310RP
/0/7kwBgNJqwxE8j93Qa5lUsb+1uai4/xpF/uDT/orm+2mT+KJpf38vHscO1wIn1Y87wx+b62Juc
q31RnTx7EpcFZcIlG+zgBT+zf83OEuz++v1Wa9ef3s8xGReQUwNxx/6zV6AjsIwpKTcDvV0ieyez
YRwGK1VclHbsE1ESiP9s7YunyU2tp79+c04Xf35zZiIuR1h+Pf+ffGetYfa67jvuxE6pr2VR9pTR
YvSv8UbrBx0tAZ1U8z995X9xiSVXi9hcmD+rI4NP9Yf5hepVxozRK+mw4Iuk+FRfRzqhyPrpHd3B
Ivzbb8iAh0MUi4hwTJsRw69vmCGBbixoVsfEiNgafabSHNGDXenbxrsdje7bX1/WNYHk1+vqScBJ
PmOTgIuLzu7XNySJzFxAro5HamVEUwPeT2tFxDBV9ieHlgwQGlohBZZ8mrTioR1l9VI1jTeFiZsj
Eou93ntQs0WLha4rRVMDm+ZakH74aYb29dcfV/7gLv+yCHGnrYc/lqAZcLP/6fMCHPRjDGTDkdyV
2HkySktGuD8Ks93HNdjDsoVEgcw5memd9EqKJ+7B+cEIiu5oYX5wz2nv2wQiEGsd232HYgybmMu2
a9VX5eKLi06TEpaHaRXlrupGcWF2wnVAr7iI7WD1BFdj/LVwToFc2zNzFheDnle3GzyzvmqMWUPj
cPVdlAYE2S4Ya+VnHwX4vEWApcedD9c2u+psYIcuTwl3m/pjHhwzBgOvWYH54wEBXMeSQx4LK8Dr
ZzBBKMoTIb6xStdsO5GmmUbSgJzhXlfzdE2KXEEvT9LKG6m3rJV2FLx0gGFpRoy9vjMmRX2bIyEM
ddQ2b0NmNW9LZ9ond8xpMOtxbN5InOKE1ffI7oN24fFFanSwywQUTb8z9UPdcYCm7xY1b3ai9IPR
GuJJKkbhhCzID/jdFkKcOdBvbMFETrqOqIE2RlI/4OvimzY5WKyy6HlDZAnRi5XBgNsO/iQ/ioHr
6BPBfhd1jngaAn60Bb3Xy9Qu8sNl3PKQxn2wa8nLBlSBUMZHU2iQ/tGPkX74fa1iCrKHMLHTaYDn
jLulyFasKenUzRvtmqY/9NNYLHQEyaE5Bx4OjlPe0vuhCLYCTnrKsZLXZJyCF7/hebpV+UCycTk7
rJOxcp2PuvebtyRuuPnbMrgOSJV8QSvAsRP4MStD540BT1bXV+gG+PntptZ32JKaaTu6FpeUu7t5
0zoryzCu86Xd/564HiTCPg0JmdJ0u9bvOjkkxPhx3R1/XH9HK0keiu+Qlu1528A3kh4tE1lbP/6N
iiK0z7OZ8dxYkqPBd71P6M9tpzgI9kPbs4CT9fZwUeg0RxRrUXSFEIET3NhPwxbiCawyHFoCO7bC
BEe+TOGb2UW1RNVJsshySz82bmUi6oxqHEn7IgO2Fdmrf5tZgDBPk1BIQ5nRGFVypqZKjcNsrvO/
Njbm6KEhnqxAnkkpAW9qUNG1Be/5zQ2s6SvzBpLMpqxf0rtsrHKsRsVs0GPrq2o89KhGp81i5qA/
YODi/4ErashRruDepwbF5U6nM/J18qr3AUgXQoX0abJbZw8iwr4g2x7CcZyOEcmQVyqu9ZNLcgmJ
elHK727MF0fmLmOyRHzCpd1um2R2N4pg4FvDTRTgj5ZJiopG+a6cnBZ/YveTzdE31TBrjfHo+HWM
Psa04KiCyb8wIYy/IqsVF5fe57lKE/fSmFVAwbc487WophJdB9PBerNkcXqAdKq+Bim8NbR/Q5xu
Wd3BGQoW01465n2wEZ4XvdhVr6qtMJxnlcS00rr2o0JodIGCIZ1jO9k8s4Vns+o6c+TGn3PZf0U/
xH/mwawf2OdYzNB4k/ToGhHb9NKlh7lXzZsUKnghmxBbsRf7JQHJ46gfFp1ASUs4XBDT0LwRY6KZ
s+bTB3K2+CWTLk/M2sqfMsPMXuGGcmfhrbex2/bpIfUABftNwEQhCKJqyz5aP7my3C0pUMeerxHv
hU0thrpnMYPXhZb7e9kZBlHIiTP4J+IRFxu8WNPrPSAzJIZEddifl3iUDF+q/FwETXQ9Mem/6/os
OcV+AJshaV8K1X3MpV4f/6l4IbR+2GYD14mANh70shHpGaKc9T4Y0TCFRCUSmBhM3qPl+rm3BcV9
kvZgjFt7akXIjUmkbFR3/j6orOpWD5Ye9otjvZSJ3yAh6pl6jsj4tlS/LWnqhSPHTWlH1aXywLUx
wODfY0wBnCWTwIo+r3b9btO2TVTvF5+aaUMg3OCENE2Na4xVgE+8krTZRcn400wxe0xxiNx6gIsB
76j04Immo11rRf0bTi8OI42S/rU94RXJxcjP2gZBt8Mh5PC0cIq4u3R+P5/gK/nEB8/sC2WdlVuj
cPuvZpEF1zKSPN8o0Vk07cBK6WPTpx9trEtpiFGyoVMVFwIkeZgipuahngW8zmjxaVyVBNf9xE+D
JS/gQVgOyPw2nv9/qTuz7caRJNv+Sn7ARS7MgD82CQ6ipJAUGiNesGLEPDlmfH1vKLI7RYpJdmQ/
3HtrVWVVrawKJxwOd3OzY/tQK4loNAiQlOcswcEIBBYjJbmGQE/Y8GUnt2PYsRF2VlDXG1qa3StK
HArG0wUjx5wmaChIb9+WBsPbVl+lG4ea0baQDGz4k4keLWbHf90Daab05cpRgnnp92oa3jZ9DqG1
LZEkokNWN05qTRRsG6X+nuOsjK0BxWIclabK+uKkHJB08rNRZwgupTdWBaJachUOIcPIxWbz62dp
Oe6Nm4qKor3zFYXzy5Fs91Uq5bYbkWs2HcEvvSkCm+yUbjW9121uve2YmcO1Zge6sURmWXzq9aoM
b3Sr41eDuuFZ+25iyFxGo/PRrMoUdVlpN2aBhXMYVFTIe1ftHGcZDKa9a5M6rtBeWuM95UPrk40Q
ka4bqcRXfSkHOl/SNq45M7TgoXcm5IszlPnKpPGsZl90tHvyQOqubEPlZyMrsQnbHr49v5kwJ1Ic
8aQPPcsCgTFHeSUa7cGQFedTICn3raWDhRO/JJpntEJmiYHuyLmOy4DFiSnZqujS4Y3GscFrajNW
XFrzGhWt4trQ6JMqIcrWKFIhJ1u++qTBobKw4xqJLe9tqhPtfWej0AM+24dB6H6kqU/YnFWlmOj4
c4NqjNZjElEwf6Sa7xc0J/eNtXCog35MVWh5kYqr8RKyW4QYn3bK3h71TaYg9uPeHqq7xJQh0LkG
8IgSjiv+VXnIbcQOU4bymtdffaQ5DMB7F1LiV0S0UxrcUbs65OgZ3WwbIHsiOeco67TtLZ6jsr0c
HP1CdcSlOVKnr4CUBy5bOsnzdq2pgebJScsWchiqC9CgpK6aFO2myRZD6yIZhbijawmb12bR2HD9
lci01lCr/a0A3Y8IsuoKjy+wX7Ir/MRW8ifaoxsxmP0F65rIgGbMG9GU6o2V4dDZqdnSrsdsO7RA
1QiOfcQ77biOOUS9uAr71WCaN6bakCfT2/yOt83BnA/pjpMv25hZoiyc2fbbzWyMc9PrNiHVajBV
Nyr15MdSsdtPsqDwBEguLpZGoBJBDtUGg7vcs7tbI9M+EvrlK13p1Z+W7VtwzzsgU6R4RKzSvOP0
pu9ulXj6YVU2L8Rs+YTXlmX0oYfqeVYljPDvlwoncE3KsJt3kFBlh+C8Yjds4uKyrXTlAg1pVV7X
ScoizUJ2m8iWrMipo4UFfzQqh7cjRtl06hF3e6cvJvO1Y+9aAhCFGweE6NnNCNDD/jWKds9YcOKV
29J6jfq7QdUXco58T4/z7rrmui64IpIZ3PtNbm774wg/bNq4aMptiicGEhMy5Q/gs+hJNgetuLTN
+e7yuh2eHvfd3Z9xKTxb6LBIEnNV3B+XO3lqYESNqCBO7S+NksktvWXpsO6dkP2ryPLxo22H7MUV
Pg/nID77WX+yKvyD4oI51yT4EdrBU491TPpEs4ttj2s3PTCu1B/cedel4ZXdvglK/qqWknvJHHrD
5GFzf52A30rKPRQZ/3yFLf83fPm1mvH3f/vHbNxezu7/Pf7XPxeUZhrWPyfsHtFm/Pj+x3/IL1//
oGguvzQ/6r3k3fx//5W6s+w/yRlxXjtk9DBYMMgE/iotWdqftNbjsg7AmL7+OQX3X4k73f5Ttbk3
uhacn5mEwx/3V+JO1/+053yiS/qOHgxyd7+TuJsX8N8fMI5SfL26xrfLJ6ySaZo/gDeZHltkWZXq
sQ7k3O3WiSnyiwjp1q9VxMsNfhS3v/68t9yr/YX8axQkt4DQhEPVVzsQj9I0EhklrTyeriJQA2hi
fFbattiGjRrRNIAwseps6U1NaDylfVz8qnv+4/D7leDX4U3cpDTN4TZLtu5g+HSKcKq3Z9wjBcCV
MosrS+wYOZzKc+yi/Q3jv4Yy2aZ13vc7mayRpqGuK4PppZVYm9lETjAlox4XFeKEGsKEknPH1KMz
+awjr5H5RSPNS+Q/GAd1dWJKxUozhSeE6oUiVSjr0odm+2aNH3mN+2nBXw9nkXQ1NF1FSi0O5jEB
Mza5voVTiBJGGFuk+WeFccnLZOaVmiTtt9Pjva6Lg9XJ94JLHhGT6bAf7q9OMByF1vaO4YmmG5aa
1WQXSkzVZzmRtkLTlnKVWdpJ5qxbXbd/9lP2OYKQui5zrXw881vmKXz/W0giQTdzTbjs+7+lJjp1
cLk3vYyc0UK3HW8cohv6/j3acn1MSSZCTb++tvjNF66BgjMq7M+wrAJPUdtqefrnHFnSzMzfv+Yg
Q0v3nRoJUzFwXNWpYlr1F9UP1J1a1Fw8Tw91ZG1BMdEEJTIypXy++w/O3b/pAzgZfD21oOc9uU/L
Wr88PcjR52FWSOizJWK1tz9I6oxam+c6b5ovdQctx0ADGYfbZPLLM6v43FAHi4r8govQxoS7wbV5
CXlbLJy2vG6COlmdfqijMyfmwIHtdc4z7z+UoQaTWbMjeeVQEyw4anXZk8z67aWA3S9fB/uaO9P+
5+d9s4UnMTKAkvuyZ/mGeoEr2HjRJWl24bdt/S+GMln8kAEck8rR/MBvhgp5TX5uUh/P+qx5Iv2n
bDGA1p+gC8gzALH3c0ebBiuOk8kgxjzcaxpU7ZUUaumNvVNuwgL9IhXW4cwb2o8r5x2NV2MIHEfm
o4GzYf+BRlsMKpfsEv2Crv2wayO+qidbLFW7VsFn29rXWO/87ell8X4B7g867zRvZrFFgwxyvS89
29fcJ3fOAdqx6oABToV9ZrG/n8b5VdE9wzKE5HfI+CyqipudtLEXRc61bAZR7agr+1enn+j9wTDb
TbyuPtQz+DbuPxEuPWlGnhC2kqZoWyTrzpZeOGDCfcY0aop1hvN25LVRDKU0hUElsp3DxWGl6KPJ
jbXeVFd6gR9j0QOeH+jIFmQeqtjGRgG38zMb4ZH3hg39PIlU4gz9kNblFCEOElnIVZy66hJUD/g+
UjKeS6r6zAMemVDYhyiLQMNS7jmsOZLO64ZgQPQwqW13U1iyvVcxVfXwz6rWZijQPp5+g0eOWk5Z
i0iTuAWRnnWwK9ZBgrVkRdNCosbYOJHHoPhiV+hZ095wZuEOoiK7oCZSkgLJlpKm7Tuh9dVdJCps
zU//nHm0/cOW4JY5ZktzDNt0DnbOqCEZnpHQ9GiB9N3FQLIgX2lNAywmzIPqYx2PmUMKAsrpMo61
2DwzHUcWGPsyeza8FSbkFdz25hPt8lrX+pDxW9FgFZArsAv6uiGVo31pYxHC3+ybM8/8bnlxgSaE
AE/DpqTbxPV720Lv9uCum7r16NGJVzWuFshOEGqORf7j9Oy+f9kMRSfebGirszVoB0OViJJdu85a
r6fLMsUVSfc3ruqLC2k3pFv7qocPW/jxasJA3UFbHzoXlJranZP2VeSd/jVHnhsJgjN3Lbg8/XzV
ebsd0lKB3EZXaEbOJGksxak+0swVPlRWEZ85VN59VgBBKAXAVLbmZa4f7LxT7o6+YmWNh61vuJIR
HQtYvgyP4L6HNeRf9+X0o73bfRmPlngu3pS1bWvWG759NJRHsQOKrPVkKMS3BM3AGpWtcnF6lNcZ
2vtaGMaYGa3gWtnlD19n3Pl+NFk9j4VtHvUtQaGoSIrUoylJ13aU8eQqoa8Z1YIRrkdsX7AsHqJd
X7rNLY1jAbA9ZNtXE2C21enfdmwGLJPQkQzRbGJ0MOM413ZkwQw+ZNVQd51hDOuJDOOZ6HFerwcT
wMY8h0AMYQNa3J/nqIXsRZK79siLluEy7KbkKiKt73tl1eobg0LNdc2WSgbRV7ZWJIRyZhG/Kpff
/QTDIRfmztu2OIgkgkpLtIJMHTm6RF/Riup7lZ8Xy34GT7SgARZRXaJpVDM/fGGNilsKkBlV8RrH
yklq21K14jPH8tFpmdnedOUShB7uKIFe6Dje4S3e+EVUrsxS5a5AjaChUacIk60aqT7ZdzXdjbk6
bXtkyuaZTe3dRgpelwZjoNAWnlfmYfwhyXHTTzQvzRiqGr07Or0VY3KBeFr8nDCgZI1O2pnP/EDd
QVhnoyFRMZGm8QO97Kzm3fvugEYgHkh7z3eMZ1N+yIvmGo8DeEImHRazDNS+MOxgiYvaZQyVIU8u
DOc7FUcPB4KFRTsR5i03p7+E9zOB3oTAb9YtgW6excJvf1MotCFUpT16ljTaq6Sv9Q+U/qrbySSE
IA0sb5zRKb+eHvT9hseSRCVFLEH2FLLq/qAjGv/WtQvVy2snvhx/JvXKHMpsxdGW/e6RiVZoNg6n
nGrTLmwdzDl2O3nrTgmotDiSd0YWtysjz/P7JJXWluYJ92qiKfuMTeGRk2welTQZOQ8OkMPEsIYb
MK6fzCr9qY0X6nm8C6a63jZpD6VPTXykuo0v12WYUVzXpf85Fe34gTbK6cwu/P4Y4wegztE4YkiI
H+YqghIZSgPs0VNl6y9D7syXvlPUn+hn0c8M9X5TRXRObIL/2zzXr5PyJjop43KOzKbRG1LL/w6S
P3pC4vvp9NJ5/zymqpLn4UNE1+fONgRv12vZt0GA6/vo9Wor7yuqbJCIQ+MbAt1zGYb3q5ShuA/M
MnqV5P78vG+epx9DOWAQMOJTI9MLuzZp7FS0iN27hrUeRqNwf/tYms9KVUWbz6mBx+XBiDxXAc1w
9HwYcIi5K+Va71FWnJ7C9+9pHuX14mVCP7AOjqVeDWQLApNPXknoBQTtuJzi7BwG4OgoRMqQAEhO
0Sqw/ywTlSHa0WpstDSimKyO7cs2DoYza+7IO0J4igZSmHN65pA8n7RoKzLHJWTUB/2iKCr7IlP8
6qNphmBcVc04M3dHlp8Gn1kj12jOSfKD0GlIWkCatPOBO4yUnUGXKj3fZoopXIaM6MxBeezhZmHt
/JYIvN2DtV6nlBdtNCieAtLHi0N1E6vBT1WNb1k9+ZmN8sj74obFnWLesuZTav99aYEr7Wp0G6+i
/MztqTGXTVi129Nr78j8zd+SpuJvQdVBPZi/ou1IVioWGhCTNkc/Mgl7jE8NW9Lm3wzEdY2bKqna
w0UOkk8aWmm0XtdW+ceqz0Euk/i68qf293ckVgPNOPOJbpMs3J84xaVb0vVxTKbxprw1CstYKQ5e
ekMJsPD0Q73y6ffDuTnL/fdY+v5YkxnqgetwAa9KJ7jqJP29aDKmaICwqPl3RmLZ8arPQ9/2OiGn
nICqHJpNlTuEgAbwOUF3ikE/eGPR4rIceyxFQIl1LoqQHCXBQ6/k5Q9pdbqOYCmDwJhNBTKc049x
wDmfAyHT0OFImqw3qjvq4ZTJMA47peg8cGLqKgyN+rodmuZlzBu5skQmVo7v0/uQwTO8gubqb4EK
lP9iKc6TSTce1VRKXftz2Y5cbUdddiC2sAINAC5x/7LbDYkk68xQRz7kOeIj5nHnnd06WPUjLfuW
zU7uVSk+f7lhmP5yDDAtk/rcSR8alX1mnzo6IsUFi8uryoI5WChWzitAStrRml8PF5Fht1spApNu
2dbXrsGnhben3+mR7QM5ukqlh3CJyt3h9gHzlRc+9l4osNZ0Bc5g6DHiMyvnyGOZnFi8stcgQMx/
/82R3OCFOHY4KHoA5dFf0R+0A+8ntxOswBulntoz4x1bqYBj6XEg0eowmwcrNYtpUdOLZvAw3qBV
faxQmwV6DjEN88GxSpUvmdHPuFWKiXeRFOKr2xIEnfnuX0vqB989MRzZek4CElDWPPtvnhudUVJL
VCreiLGktTDMsL0azDS8MXK3u8RhT18WNtiUJh7UJXbO8FvBMF43CtzIQHOqC9cMsusgHyyyu024
5tbenrlIHNnZ5yIUggCCJuxZDtc4lxY0oUrvle6IzzmCiIHWrV67zWns/fb7i43FzddLbyTSi4PV
LXqa6ADiDR7+sP7KsaNvSZdPq38xCJ+tS4FPtc3DAxH4hgtIIsf7ScMjIK1j3GcFNPnTo8zfxbs3
S3sB0R5lc0ccTFsEkL4vDYHWdBzz27hO+sxzOl98i51+2GCgmX2shsHvlxRUxJn8xBw/vBubQJ3o
AqspGjj3V9UQWeaQFkwjiYrpYkQMeIU+MV72NsFaP0Y7GpXNr6ef9+gycaid0pGj2hjL7o9ZgYzq
ClEMXtYkz7IFUaSqFdhwMWX/5v29Geng6WqSlLFKG6OXd7nEvT1Or4E69GditOPPMxvKzP0/AGT3
nyfT4STbmuR5LIROyMrA7gL76bA1TNWX03M3f+Xv3heKI5IX1HqR4OyPFSd+W82tA5gmJxqqe3AT
sI7KM090bJQ580m2Yk64H0adlTOw0Vv14Jl9365wUm0XSTmMv39Acav6e5SD82KmTVWaAacFErp6
3xZW5w2+Afd7BElUBnPD7OnJO3InN01jzrSy8OiKPixe9JqJIj+gaZgG/B4qqtvROpLX/a4LMve5
l0LbDYYrX4YSgg6aWOUKvkR0CRnDtc989Md/i2PyDeAuYyLj2n+TnU0Mrph17426lrJhD9EqU8Pn
QXPkJrTzn50ReXkb0bpLM/Ri7jJZj2fN2I6+aHI+gsDERc5ycL2IaYtWh2noPYnZ5dbq4KIVVZ2d
uaHN2L53q5bylIZUDfMj1Cf7z+qUCPKdgimvZeBcQo9I7hICzw8clPDYdN9uaAIKnBUkofwr3CS4
HjSwv+hk5r6MHZmdMwvh2Bf79vccfLFmmaBxHPrec313WrRANzzKEuWq0O3kzFDHZhiDNgfNHPcd
PEz3Hz1JiCmoaPSeNhpwG3xzxHc4Cc5sdMeOEBRbc2qRqyJNk/ujSPhtndWjeY8JuOG5TRnY5H4u
Id1hAJ/lXAXS8koda0jbhh8XyZlP+dhTUq7RSeYS/XGa7I9P6RWT9MDqZ5+nbFcBDVmWSSY/nv5+
j702tljwHNy00JmJ/VFk4tKy4ge0Xbe5hvuJkNoiMBL3dqQfvDszpUcHQ//GXZ/e0Xc11a6Lg7qn
duFNpO7mvgBgXqGjQ9vV+zOzd3QvwFaOLInKPzDx238wHfOdFvLX4El8yb+kYEEiz5la5aGqIgik
pqtDHrBwpYfB3yHZuZgaTXnucVGpFnVL38uZ/f9YVMDimBUOIHwRxu3/niqpYBt3s/uyrhrbjLbK
hdo3zu3korG2C6tYmLRjP5x+u/OGd3i0zdGtOeeltBmpuRfgBkEbwfhhcx4hnK8ixMEt3O1la1uf
tEZ5Oj3YsQWLfBZZGtEd5amD3VfHrndQR757Ctg6/iAYiqqx1Z6Zx2OPxASy8+n8lRvv/iONOa0s
ZJE4b4qweaYzMnkAURZArQ+r3UDP+795KsOkbYh9AJXfvKbf3BE6LbEc2uN7zxgQh9N0D6sAi/HT
U3dsr3Ho7KF2iNxAHBpORuaYcsWgPgJUeioWMcbaYOVx9skV2Xz2MYhZxb5RL4QKKv300EfnExmH
gHoyi7oPvhMqlB1aa4Y2QCmQfpXhrioVLcRMIsEJKFOz5PH0iEfXCU3s9BqjXkTkvT+jVaG3nYMW
x+t7ITzLSExP6aJ4fXqUY3sNT4SU0CLLR/Z3f5QolJjXRKDzfD+jraeGPUwtqrmA1zWc2WuOvb3Z
/ZCdjcwYCtv9oVIJdcLSEmipgdF/SIRuwuJqctiJgbLKeO8XgRL1L7nuG/9iKsk0Yx+MOlBAA9gf
uVSdmhKxQrhnDNFTVJTGMsty88wd9NgLI5VDGo5bIa6oB5/cBEo8wrWLrbQOCy8TfWYser3AmeD0
Kzs+DvLnmb9DC8rBUiwJX3IbcA08q0FbiV6MG3ssK+9/N8rBBx3A4k6NgFFUu9FWrpql9DAJ+S8u
gdSGifYRSvFqDt4MDdqWBvVj8CzT76/byE/DFXA/0tqqkLZH17Li+Wran5ESHc2s0FQPd4v4CIXF
wVos8yZoVI0LQA8bE1B4Xjm3fjPWj+z59tbvhu6iRmm7mQrs6nsR5rd4RX0+PcNHz15BCEnSijQZ
2av9ZWlOGk1QA99e2vv6OtVEt+lstfwS1z69mFNuflf1CXivLoBf0ikdATBqrNuAlqR/ESq+/SUH
p26c2zZoyIlbl13i+QP1dR0LWZ152UcWLtJ8jjyyNNRNDkM1qwR7F1kF15+pS+DnBAZ4ogGg7Zm3
e2Qc7hTcbgiguN8c1tfLTNNx2m40DKrq7GqIi24jKZ2dmbM55DsIGqilY5I9qwipOx58hmFfWCaO
rpqXuDqRfBNaeK044Vro2rBMYPlDfhrlDlSdtUwMQzn3zo7s3HvjH3ygBZ3No2qEmpeXVuP1VWti
lkUxOYxBoJ5eqUeHojJDswZSOJrm9heqDGWYhAH9akJr1duM2+kqKgr13qQg9C9GIs1IHM9vZZXs
jwTiZApSd0JuVbvjZWWC0Jzoyr9XjebccXRklaBCAiEy18ldFKH7Q0UYvvR+5GpkNRPMihx7phaF
vnf6geY/5XCVcJ1GvIL8AlHtwZfl4i0gJY7dXlA5qMSEXYfPupn43TYHXvI5tsfY3QQ5RnZnTokj
AiiisTcjH1xZ7ATXmUZEutemSUsWJQz1TWeCGJ6AUUC6znD6MNo+W5mKA6cTppS2Eb5tPumRcun6
YHAjt1oG9NV/Oz0lRydewA9ALjpvfQc/rM+7KYYfrHmDwbhpkgYrGff5mYnXxftVy/UBgQ/3QvQH
XE33X7Dq0MQKDqolOgQVu3XGqXqZDH1hatMnY8TyLnVlsrE6l2IjhhnhQ4FHQ0I7eigQV7d0bQfw
47tlU4A22NKq2VgPbSSV4IbdBw+ydgpwOpKdCQ+iClx1BwUChOLoDq59ERg6Pk6RlE6AGXkQlesi
wcHJH0oavjM5c0ZBgFmXiDGGcTtN7UiSpan14CoLQ0iy/AaIvn0+0tlHJ/yYbEDJGriJjgHdQhBn
0OWoMekNT8PhEelQDSlroLmbVuM+pQUXenLqrgTWe1ejVU6PGAhDBAnyifEHYBoApzuzD1ZuL/1m
l/QzXC2icwVcWpgoPn9K0dCO3jvkMPG+7Gmkbn38dircyT5JObX6NsdOKV/XGqlOAAqx5ayA8vhi
YSpjg+18gNH2EkOlgKcJR99ZQ+t2NljG99lOLyuXNvnAMOKVDI2gvWyNCvMOCliQomPUDhhZzbZX
aTuzkyQJBWVRuAK/qMkGt77UFcWsnuYWH20TxxVTpSW2zl5cT3e61Y8S4fgwGYCuVaVa0xzaj4uC
Qi1E66zlEyQbRNOV0VXXRaWUL5ZVw2rVHbnDRBYaX69F8H/TPjTuc3JLCX0EY4XpU0dYBt29nbYl
1rfYxgWQz4EP+UDiLUw1u8sUuLoDfriuP9ZWZDae5iY45wYN5fpN2tpJvMSPx7kCPS+ZKqDfw6aO
BvVZD7IYlrmVGB+iYAxxVAn1sLogMwep32n0Gkb3EKbVVUXrlr7OaJ/IPAyHq0vMg9AxJmE6heQn
HNIFmt851baDrtbeYHqrPPll171AOmlh8PVa2l66EH2/QlcOvthu3t9ILS8vXRxfKO6rvY6po1Tt
ddLF/YNqZoK7lin7nVO4dNKgZdKapRYUTSOQG2f0l49u4H5Qm1oo29laePjUui7t1/EItXPRN02n
8FfQKB4uc8bPITeVENcCI950ilR+FhE5sQUtTDGoZ+wjxUrN0/EjG2cqVlM+Zc8WHGAFWyGyWUvS
tuHnOC6hQmDa/gMQVHTba0MX38CiN5+xWMdTK0X/BZYnDEPVc03DlyyeDEV0Bjy+gjFXp/VF5oy1
nFvVob92KhgFPhC/uB104Nqe21JfW06wnb5bwGZh4wGlLhcAl7vPTRQCTqkaSCgrJw6s5xAkfLfR
dNvXlxTpjJskHIRFGXkI1yFqJcy0UjGBpSRgmOExGdbG0ENKdeVIJw1YzJO4AVCtuAsFrNwyshwr
WKS8NOz9xKh9l9yoPuTC6L4GUlXwM+4tuqYtNzGfI7omMNdzygkjQaAx2Pei8JErNGmaeyGUpFE9
rCSJ6HBGtPGYmMEq2M2RC6gCBD/LzqelA3+gIVewLkzzCzB+JraXZW5oKynbMlhIW8fVKR0qgWNg
EKf1XQuw2vFA3bemh7tsXnq9y+d+DUKlt5YRlkjQApRQAp4UHZyYqjZCCQrczl/0XoVi0naAJzaj
kHydsJjcDHl95ydbvvQWIoYetalH5YRunSj3GwR0wsjvhsG17pWwr/COSycJkAqDnBlVnUSgGtq6
wsQZrfO4qGel94JuCOVOs4qk3ww23s6LvPLtaZd1da7F0KF6gba6tWoHGZwC4UKrvyJHzAflTlX6
mS/fqKAH0sdiSFw74vl9Hfjh/8kr+hnhvZleV0f5B5KT4t4qmvjB0qVCvrMS9crGTGH2uYQ5isEs
G4tSLWXl6I9jqMX8bVHLR8eHnYWnYqHkZ+K1d8JbGF465Ty6MshZIk86uIoGiEi7fBCmF9vBPdMF
eREjz0WCP5lXdEAJIA5XnuEn3zmmkmUbK86yQPi8ECabTdnWj69H/m91TP/P2qFPwg7/72EM/7kn
ek5C/XNP9P2XKG/+eIrybz/49y/59z+a8McfG/kj//I9yg/6o+c/6i+0oa39idADcTzpH3iEr23Q
fxkH8bdoACPNQNaGGtbr/f8vtKFm0FYNt42kN3p+ci3/3SCt6X9C5UVxz2WFijU3399pkNb3QysL
a51ZCUT9gH5sWrEPW1FopZWuMqFZwW4Pa8Ie0if4JIGL2LIUNQY0lJL1R0BdyTOnmAn3pQjd265J
60e1qRacMFCPzEL3165j1/Em1hRxPbbWdggH9N+aOXD4iohGm2R6KkPMkxHMOjdq7teKR3jhXBu1
dUYg/Xrn/ztU//VQsO9QOqDZYoc9yAIDZqVcFeeJ10c1knWgHrcm4mysiowQ07y6Xvh17TzUiNM8
LETSa4gx5l3rlskmJCW6EJWQS4RF16jpcHiOR38Bc4xrYKg94gdqrfypHrdNLuvtmyV1++snvu0k
379jvP5wrrm8BXpXiKcPOXhA7VWLCDHxRgOfvqafBrKi2ROWhNBMsqqAV8W5eXrMgwzKr0FR9HIj
nMWPuCDtR9dxxq5TuGByRRfrjzhxPJXg/RdaqwtcdMwbwwrK1aDX+Hm4ol+XbX5OQHCgS/n1E8iz
vSa42ewOtW9OVfYj5hGxV+Y4adtGSCBiavnLoMGeSK3QuVZrV3rhYOOhivvJKoHsDpaqUVa2PYaX
YaRRkyqTbziKYANER8SZSXq93R0sKbTCdGojfQaGfajymgi9MmyNmSTjKequ265YSmVYdA1+7/S8
V5JlHt/YwH0mddjpmX2VGt8Bby+wj19iV02FdoM90yblv06w9Qwn9wzxaYRrr5jP5eBwsCrrSNzL
9ly315x5e/fTEVPTTojDBF/6/vsFaoQJx6yhwoKUI3Yg2MSRPlyKhECjU6by4syC2r8Wzm9zviEj
d+HLIxWoHwxI+GDOBOXYM8GwrXs3vYQqE2+KjitqmiX+td4aX9smdhZwYHqaRKYS2yl0ehhjKgu3
tu0NVJj0zM96Pw38KhKttAG6hEyHmq9WuBLvCH6VkNidENHooICJ/thrMS1W6CN5nYbfOin/fzsD
59TDPx+B/9HWjYy+vCWBzP+HXwed5vyJoISOxhkLjxSBE/DXMSdmDAhSCZumNBVdv8rt/a9TzhQA
fF9rFSrrEukip9NfHBATrgjkEGA4muGQUVWN3zrmAALvfQUO4kV0szYgVt4/gqFD6RtEviZ0sTRf
qqLDvRQjN5GO+As7L34QOmvDqXZC1hvV2Biluo3w21qZw2cniomr9dTGkiYPH4QF3JxbcZg8wvFY
KVWF/pIba/iAdi7hcmxtfANb7MwIcLe2bL6xknBTH9ZR9FCPBnd8s7notG4lTYN+U0w9NJLBbtBd
sD4XevLS1FZxZQiMt9odpFWgiriz42+TeGYNQjCA7+TKRTCUu8HmTkEX4DVggaVVu3eVUJe5+axo
yHLFuEwV5wInFtjx6nQT4g7o+ZOx0X2dW9OQYq+lrBR5jTxtISfFy5J4p6bjp0HrmwXe7psKY6OK
dIDMsSuq/Rdojls94fIw0PoS4bMpg88FBLQQLmv5eb5AlpH7Yif0YQGcNT61+feSRod8eMY+R6d1
TTe2jsiItHGVqe16J1v1sUqzDdKZR/hT36aQbSARyWMx7fQR+qhIxBq7+asUL20jptlMMbAnSZSt
0+VLklHr1kyCXa9LAIWwFMz+ozH4O/yKhicHu/fafXDEjVNJntNyl22mLYdiuJFxOLseZ/hU5SGk
Rie8o6N6LbHbVQxnQ4R9pQ6fwy4Wd+Tx1SeC6epBU6L2WvWLp6bBSIoKJRfpFT6fz1pT4khTfdLN
cteAsizkfQzDM6vhuZJUSkFW4chnz4pZXxbbtNBXjvg6ucp1Uk+XTTp00BPKVT31OxT1rpeMxsUc
1XduFT3Nd6aqzzLSKKpcwSz7mE/jfW/G1deJDt0fbvnsY9ljYUwkkxhQh3vbxumtRFuQVneajgEO
12Ul9Tm0hsDLMhIhGRh4cJDZBKgzxbPQfEDYUz8Nbf44pvg9DVmebfGTiddV7OPupeKBh0vZZjCg
JhqGh33u0sofAbOveu06mtI73S4vbV/plki8l40LSDMWH3wNN4Qs8Oo22maxdVcK/6komNKRQBBn
cBj/IL3UBUSAvgDmkNF9HVyXNtbN8dLI8KQPTayuCi9QIBDr2SPqhWUuvimd4UV9eltneGwbgA2s
S0tv12PXXep2sRCiftBDcR+l36bgMhjjR7285H96TeKnXemd6dnd5yn7Kuo724yxkm69odi0ovRC
DchpcknKn2ZRXF59bbzslear5nNKDdWwNMM7UNTcSrMF6AZ/Kck4TEG+GJV6mVfRIyn8WznFz+Oc
P5nM9YR7oWYvjRErgXCooOTvUjdPrwQZvUqUD5Ud3JXOhTGkF47f6ej+NOBbhQ19z60Wejzby3VB
uyiNYavUys8hcqJLy41vtUReG1X7s48iyJptSBdz/FIEk7MhRbKqOuOD0MmbtEpUeXlsjd+0qQpe
prJ07/q0yHHXyxtPZdNYkRZ4CM2u202DW9/gwteuZYVVGzcGvis5hMuY2+ciF/JWr617aRQfE7e/
ToTcxGmc/0ym0XpKnZ6LO/21XPX9B4rb/O+xvBywd6vxFIjWVh3uArXegtuDM6d6ErWUdOrPU+eG
yyazy4Wlf9XgP6Z+cylH5R6CCdnG+JOJ+0Ac5M1qcLtgnad1u8SPTlsFoIW5OpghaY9VUH3xh3YR
ENEsi07HWfhnX2VeH9vDS2teFtO0TMu2e3aNJlh1aCa+9zhtL+j0wxJukrPb4ZCMK9V3oSo6ksRQ
Nqmfe+o/VzhD0OmGFeYKK7mGnmJVbOqcNVq5Dln42lK8urpJYnqT4oACysJvgmhhVC8ZhOwQQusm
JmvNITGp37rKNZaiSPFtnKpxRSVjVVXPulO9xPArF77/Am5BkcL9WEXf6QvjY06dZVLhEsIXFm87
voxyQA3tKc5NpO5MGIMtXsvGN7yIm+B7jDOEYlSXY1pcZEH32cZqlO4v9MaBsUtqFR8lbYFv8WIy
vqCKwWAjXxnRuARHt0j61PNHlEmDeY199QLsOj57WrhRx5eazYyUxyd14h5UcdWrM5NM+1Q4q9Qp
YBS4/UdSpqu4l1e6O12VWfwxtOx75F1BtCS8+0/yzms3cizbtl/EA3rzShfeyoSkF0JKSfTe8+vP
iAT63ip13yz080UX0JWVqWQEuUnutdacc2S7KjePRhW/tYCFgEdMe6Bk7tCQOds8ALFuNZd4cptF
IosLwJILEvPXPI7dcCwcpjpu3+5V9aHm4VqDO43E8E1NWjijA/TVdEXur4Oq4mSBAjTLTdvs2/Al
6Oo3oeWmrvFkG7aW1XYPOXqQDM/KM8CU5EAIIRD1Dma0cADd9Rob00avn2AxvsDVnG0egTssQaRz
hsrsFaLRgHUsE7vSMx+WlHHUYdE6alPY0dAwc+mk0W7HYS+M6QW3f7VRF9rweRjSX54WJzeORTiu
SONx4jA6ZqpplwNXebY+1bnxw1pG+t+YxKPSzYuybIXtbTcl9aaXkWtV7DHY2zqYbYaNVZBbHEOK
dCs1fS2F8hEg+IeaEQ/SELE85oGL3cDJWcGgFf2yK4cHpG5+lJqf8pTqrhyqn51u3TrJIpc67LZw
BbmDWmafS97oPlpSYYcEB3gXY1dQ1aYjGgvvkddJF3jg0Yz38OHZ6pi9SOgKCE2imVbLpHbQSsBt
w5cRh8d6SjalZXUONn2fktcjLOBFU/JHGlgXqSYsoO4qH6qlZQ9xPTvVksUrlUdVxMiBWtVPcRl1
i7IjOdsPplWvJE7ZVw7xJ8+dPsArUDn5Vd3bSwyWRpTZliyll5rSriyLU59saBzjSEd+tqoNzk49
2zoBw3iY1hm83kAdd3GxYmtQ9kq84Q0mk9Yb+ElmrJbcclHLnspGtntR+BqUxq4scjjn+CLl9UOl
5BdKhpNMqDekHW9SgvxVUfHg9vpDWneAVr7zXFn15TeSze3Y7qTwPdTuKebFBsepMwmMsQi+TTuI
ptw2Inu64hBVh8F8C+Qtoi6JO5o0Isp+b6y22nwrrMKrxXmdJoSG8pSVCoegXVewnpU5dczxvc1N
T2smX06PMT9IxIrD5eTaqTSStceEpDboNutRinhd5G/JfXfXQTC/NZmGflZzSsUED2DSjWaQJY8m
YxTd2JEd6xhDjBOkf0hGUwewCawoSL5Fk1upT3ehOu7j0gSf2AxHglWRu+wmbKGFnotHElFdWsu/
GjLCSCNS2caUa6R4vqiEPHWJ1syswpGr2K21QuIWvuipzN5t+iiqej0ufWE3pINT3MLy0TcZoL5S
XCafmOonk/5rZ9ZXqT3I9KeXSL708bdBBuoipTxtxW0boctbijO5MFCgcihLDTRWxeihzUlsPjov
iGEswV73Co3WRmw9q0Ozidk3HQUSR3OnDSSnTXlwKkDc7oaZ1AuHfIKhONeOCGln4lqQIWz6HZrZ
vN0q2qEH88tDR/nWg+WpHPkKqBWdMOqNq5UowVqn2U23QD6XBLQTM33RquaD7kPnEh+eMBsqd3Ei
XLPCeptmpryScJIb6dQRLDCWn1pZu4FG1ZBHarnN0LzIvG1bLXnolydwe7bVcELLdqOklhstsmIz
7DmIWbuVmua5U5d1bM03LRqfU0M+EPK+4z3h0MeziY/d1QSkxHJ0kMtyLQvyPTq4300tWNlKhaQ8
NJMt6EbuF7LqA0Ml8zCVK69Kol2ti16l9rG96GD9GsnJy/6R8Pc1kwuXKudx5pQL2FJafINWshT7
oZBNt+0y4D5D92TmExvdXkQ2lCyrRK3Qi4YayQrdextTAoy9+It9a/MKLLl1U5SPxzCHwzTEQ7Fa
UrlzAkYDkLQtQXODpFCZChrybAtCvTOCKibXd17VwDTX5FlqmywJ3bgLHjJ9Cc/ZJBRk5jfVU7M0
PHGjMh+NE9CH9DQtyWTrUiX6KuMe19LI8F5ElY30KpBI7cLC5uqF5Rt9xr6/5mREhXCbCLs+CzJ1
3sCcmgiYyZ8DZQPhtVobvfY4CQIk0tpiwZusSHgCpt8Io+Roos5kpljWJSNtOvy9ZxqRcItMaoGk
MII3QbfOAEUaGyFoa0tyepoTY/HlMW03WdqZdgXNyUF16VVluU0BTxiNItplWR0j9HIQHItzw3zG
GYrPOCHeuOlkV1crxavjlJTuvHiXdFDSMdLlT4nUkbWZmZmDwsMZY7ZutaIszmgwAjVLod13hlo4
envHcsSxU8c9ceAdLzKUgLY5icKWZtCjLJCATX4EPTLKLK0oXGOS3wdaij4w8ZoodFlA9zJa9gKo
0zaGhrh5HsOV1PDwqxJnFoGxttYC7pGY6wLJtr6cujrdxEZzaUXrlLP9i+KAiOXh01jgk6pLb+tN
6Aa19K2b2b5Y9JPR1+w1uVlkELMysckeCmhKvzLWnQW362kqlnZVqhS4XcdlC5ZCdyotb/25UWRH
0maA6mL7VjXyy9hIV6WS13Nr7Ikh82BonyZW9i6Nv2vVfG3Efj1axncRJ25apF/NoBGRErybhrWW
81+m9RyO0rMitQ9Npj5qEwG/wRz9Egz9XWvatzJvXw2hv8YK315Q5VMeNRlwYv29CrkVxNibrYgt
89RtWrlyFQI44/gzp4LfRXoZ40mQQnsYMMJoraYz8E+JzEk4vWwkkn65NaIW+lA02LXPGS2F6iiQ
0W/fR+4MZddK9lZJPTHWIojYWOtOpQE0VMuyzNX79rBkbXQ0kjsKdzad3CTyPhxgOYjPLa+QNssf
23s9GPcf0QTkwSgI3s5iHapzl6zkqduWYXjLiuihLLJjoLXHSmYun7GZqpbPIe5thRevEzXwQ2sA
XXXH65q5H9Xx6M1wKcm3pw0cX7Nq8LtUJTbfmN9xC2+JIxr2hhl+x2xzmELvsno4k1P/CUW0xqCb
UPEbzGOX4sVcDF/Uo8pB4MqmvYAKY740Cdg7RjWdXVToKmQjdAzZDRPpLU66cxwFa23RbfgGzN30
mmjwJPMM9V6phm4mL9tMtVZNC1ljkraFpOzEEdBs1j9pci7YUW6sANr5A0qlVBrdOE5tI4Yaz1bS
tnhSpfq8broJWAPNoV6Rb3AkiNtX6W1ILTU2Nq2x20S9zlbKeFeUnD/dbwnifDK7atMr9DOmgNBo
q09re4ZtGLJFnYdAOiuVcmTI7XSKgGiWEr4UkJnWWmKKdsS2dR22Vb83yjliKzpthgyCkB0lXXdj
R9TvrVr+xSAHncviSiNbPzNqaaQNoXYc5hEmA5N8aRMpc3wcjfvmRFAiHbhHZd4BbGEWuqOmj5ek
HaJ7K+NBqStwrqIyv3SVTE5TSkfKktDRDFHBCLP9qHXNs6bPhKRZ1PyPUTwdh1j5KgvoIWY51sdQ
qYTK0dRmfgoDeON0o3K6TDVvXtXrZ3EGg5w1oW8kdblOhFa8Ele042N3TiK2D8XMFSTsVfI6TFNQ
DKbTAPabYDRHg3lrK3p1yrjygkV+f1kfIjH2U3CFK7EzCxdZtO6q3f2cL5kLqtsJ49aLsug50ErP
VOnJ9MAV90AAouOw3FUclMhKMr9Umblpqln1C7WtXbAE6lZvy2vTp5CF52n2DGQ4IyrXVd5NWyRO
uZ1OBkqXIkkf66ZqXOLfRZvwttQVqvSun4d3H+fTr7xsPU2qunNCDvzdm08Eu0olssZyAWl88KVc
DH1SVNPaiyeWfTeE+pGHfHoz75KAhFqA5/VrDwreDkf2LwTVrxothmaYdfOR4fr0NANYfhcytIJp
QaezP9a5sI7r8BfYR2DtQFvsPtVKx4wotmiKbLOqsVNB3w7ZM9x5pIaBE1ZDasOxfugZQYjdtE6Z
WKwGZdNO6reCUM1OZ0TkWnyZiLpV7vlFATRIZnLLIeqrm0AKaC4015GbGLVWdG3FIbDDQPvuomZ1
36Mo+ugF4j5KdoIkuqWuOqrWrkiCezSVXwpcACmrPEvtr1YxYKSqlQP6sk8ZJJEPo34zNOkOVke2
lpfgmqj1oZallUimKrcS/3XoWPrZ/bwAZ7o2uXhgfjb5oJVVeNNKfMuC1zaZ9nJ3tfDc6sW6XJpN
EOjhicaUziwNAcqqSibC4IxaelvauXXaRCu8QWT+VWdHtZ0OcfBRKQ9zr0rOoB3jRnmZK6/RXuC8
oCZxpyV3zCE5xpPgLLyVhC4SXKEIPLVuB7YiC0j7YYvJfi1JdEDwr6D44e2XSdQCUv0w3FMR1Fh7
FUQMkkWKY01ng06L3jZT8xpXKH46/W2e0KOSI+jpjRw7EnBEGiv1LtEeMdq5Gs+yjlcsLBGQq/Eu
K6WtqdPsYf5qt1CLsPw4Aps9wgnoIsgqroBxPVsyohfYoN1s3qYgaWyNCMTfQNKIl031m5LavbbC
qaUjjdTDrGRP58Uza9NqngKbKbOrGguPoyWwQlcMJ5wGqvQtGOH3/a7SoQqIRb1C9/RCTlLPSlyu
VcH3VbIt4kRoczRBt62hbfRIBDkUOwlybeuWsnamQLz0efmW4rmELhR4cpVtUBpxQ3cP5f1RITyW
uuWWi+aMnPhk6g7DoK7qu4d2tFbF9GuSsrfWitwleNFpSvSDP87mV0KFI9D5TPucLIzI0WdxpRv9
Np06PwJJ1nup/BBNX3L+npkvczbYQfTJI3tnNYPHKJYc6Nc2fqKjIebxqqLPLoL8pKdwbDPNh+61
iyXpqJKMDXSUllrR7vLwu4KwnUr5oQkmuwxFoLSWHcxI6qJadRH9sWHTHBS8dlAlpi9EN0NPfYpc
TqAabuXoLZJBAJK2KwznTKJ9nN4DIHJ1HQupXWv6WSseTAXMF5mac+QNpXzNMwr6RhVWvTx0ttqk
pzZOdwE1m82GwZP0DLUoPuqF9nQt9Bd9GT9yNfwkphaqWVudM1N2kzq8IOfcLjzx6iLeICRmKpFH
xbYR5Rvp5rZe3+rhWDACCcZnSYn9KvyeGCTUqdPIMMBPd2iIlT+X88TJbR1VRxG3CL24JclrI0zX
FKIBx9NX+tR5QEi2ajzsxaakIRy6g/ISL90mrsbHTH7LUBwmg3EdWnWVzIWNeM+Vgl2ovaqxuS4q
DMCdZTz1COL5kMVeTQEl1dmu7E6B1ZePUhzRbxLWNRNPCXh9juLTCB7iJNiROY5iVVgpMvQOLUQi
jUNflnnpm05XnOvIcBYh4CV4HdXHol9snLH5QY8xZr3hOZtp9nYboY+ovTsHDIYziFsGPFKzp45S
pV1eHRZQ3/B6gmibmps2XjZCuC3YHUeJl7JRjL2ieM6WU6bnvia+CbzCk31VbqfQWCfsH6LpUUUO
NgJ0EWdeIAFrZ2tVih2noWvWtZuxZO5loSrANFo+A2wzVjJdCASw6+lmqrMTyq09ZO2B/nI53tvO
y1HSKCFHxReL8EzaoAdQaZUo60iNj0190FLGVyW2pQTbW0xnDZiei+9nY9TaqWazFNx4/CPhKzxC
p7Vip2UHnc2nsC47WkW+Ekt2WX1NxbPS3uTAi2Xef5VxrXP+qFQegph2iJyt4dr7woKBIReeGynx
upgpxwCPpVZlz1xWc6WsyxHCbdYz2Tk2Mus2XNXW+Kokl3seI0I72iu2mlT7oliZcQ/aZ9OB34ti
nlGyr1psmJAuOJFRIL7Lz/i4kZdYDD5MzcbouxNkoXZD6MW2rOaHAXATgmHjNs+j4pVLv06pvdg7
eWm5bPBGQxqW0DWD8+UKZnXZs+BEwzOVwAC7RBxSheR1wF7K065nUhPx5slgGYtmvgFdQ22W7SuJ
fm3WEwXdlWuyX09dFLyPevmmCHc+VX/DhlzfAGwXW8y67AiltDqg73tNp5dFRPwITPAX9sp9ky+O
0qc0enon7ivPjNxONP1cOKUBlDf649Y8rxpD4Fl8d+SfApEvPb+J2ZVAL0cVKq8HMvSkquKJYJ79
XAe5P7WrSZ7RfzCvvXd8H1PmEPXSal6e4G7vGalV/Mn5fSy83Hqepec6AWIV2OzQ7UWovZIlOiuZ
H8j7HPKh1P4aFWETl81GNt+tLr4mNGHl+ByI8G8M2FLLvAq1zmOfMKblJso2c+9FAerGXaE90OQ+
NrnC9ruDEazJoa2J9KDaunvAJhbBr1FeLQy+mfVqDtW+0sl4r5iw1VDoDNB8E9OtJFsO4qx8FuEH
4cad29OmtOSptqPAiP3aKI60CxRaURV2E3XYw0C/JiTgO8WorXOtTU8FWtJXfQkQ8s7ymdurwx7Z
md6dM05DwhJeKbO5owyGQG3/CsHTidLFVzI4RTnUFFGPvwIk+m0mH6whXLbxVHhdGq5Rczb05Yp1
aBICnCQs5lqiOU031EWctR4MwWKonDLdbYSPUkC7ujDDFUT1mKWWuTPjbngcQHahc2uZ/ExXiebQ
ZDXffVdv5iQQyH8KO6ZeNPwtupMkKzMSmaaLBSfovdMEfU3cjrm9M4KMpXOAds0M2ZEv4qZqczos
4aDnG8OaDy3Cck8yQmhM+LdpCUb1RdCC69JTfPRa9GTJoeLQiKycKCDWJ8zbcJ3kknLJJT+wlIjd
9QnsH2tLGCFWxsq7FS0xXdRwpuKc1BN5koptdvO4LmWVEXooxsGNutBiCVnLLpHCbmViRdjmdS9p
nj6DNDLovLsq5JzKmG7hxNUgXnjy1OY2jgCQIu2dOG0/1VWG2PDlQnGhApP9NkPkKy8nfag3TIf9
0Kz9po02lSzuOwCQRjSgORN0u5SnaZssol31VrSfEH662SKIK4uVdDb0eSeV4WDaWRGGmyLVMl+s
jLmyhyTLbnIPqs2TaZKs2laVIwIKEoPQr1yRBZ4q4WOc9pUMjDSid5lGHNdN5mQF1MNrK6XbCgpQ
PoY4yq5X+U4tQwdatF0aBE5gxpofBFW5asXiqilycS3hatjYFIxTFcr1SimSzkthBj8ZbXUgj0bx
qDRLBwcHkv6K0maoRIycJZ2KJRK7h5qmi0dDXzqPmRgRXzrr3RpjGXPqfspxAOhyPF/qoWY+jg1P
8iuZ0pjQRdPOFekhDapfvdlL6bEI8Ho5WVgqr2Nu1N/DvccbEnntVCONpgxg6vcSi6lthUv/xT04
8C5R+tNSIj5T0obmSp4wC66E+pDzc6gY5oGqahH4KxjGqBAZJWvymGR+DtXcAnLL5HOjG88DWT+2
SsxPgmwDr0KhvDJuZy5dIt/v5UXwVFHi6VGMkiuSD+JrWHhewjRin5t14xsSua+oIMJ+Xeijtq/b
UXlvwrLchWgdvtjEjrk91+zsRQm1ySisraDLC9tacDRoOmFO4NuK9SiqxV4X6DkBGONaEM5LubEt
6uarG6TqpFkRhSPTSF65ExnR0kKrPxQGla3dKG4iga2ZSH7vUcpm7WUorLp0pLa1vsV4UrDti8Kw
krPGp+sBHy1OytmNKGhWVSTQ9g2iujXskHEWZXA2Z1+NaqQPoEGrK0rmlvnJUjLDX966oMh9MV+y
LyspiWZv6RMxiR0qhRdyXCQXUglALy7s3u7CVS6yRXE3mCl7g1wGZjvKr1LRy6daDOTXjrpmU6Va
TtTlUq/kRpOPOfUDm5yKTVXJC0Z2lUSSnC6t8ShEY8D4MwtqnftaKiHaWXQHx8hcVTUxKqpZNFw3
wrL8IK30VSEeUhOgKUtRNT8rbcg9Btpi4+ooW05QWayPDGviKlkEwxuqRjsEhib6IluELQ3qe2pz
VpzaQZhuxkAKjtzI+rmV5tbXs7uAUK80fUfWoHU0U8Vwh6pDBaNQVRDwQkNiqseaikIfPrIR29AK
fw9lS5CJTqM0hbhtWpP3pxxKV6mDWsr+zCi9wGKaSwE2gx4VShpzacecT+naA3IQFSNFOYfnnv6v
R505nFN94vt1EBteEskYfQsn5EHDxsfPELnNrUwpR599lSqhFjpCJd7MIFgav87jaa3mmflGVFw4
OISFLDWQuli4yimSHwhIn2KQT3QZZgJdG0jGuEA0nPCS5OHeKws6FIF1tEKaJjhFehdtoMllibWN
1Gpn2MaEmjPDjL3gzgQjlE6iUiwN6aZmgXKmv2M1aIqqDJ4knB4UoHjgKREqyUkRkHiCAMSAe1Yu
97Q2aH8nxASRr+eacim4Csa9i1GF84p8rGQnNsnglSNyodDQjbUJA+EaZFN8qSgxatnIjwl7STQf
Y/AdVw1AzADP2KEq4/OE1WsFGNORikb0e0NhjostaD1XsuzEQxW+jKmhbpNRu41lUZ/UrpjOstzB
Gk1khQAynC6hEgRrekjdrk4D6eX+KPQ1izKKDLH5aRQHLgJr4hqmsraam4qfJR7V19VG3KhqOT/q
vU7TZcqxeisIaGLaExexkfsLjapKYPI+x6MNctLS3WhMmrtCVdUAAHT5U8QgISAJH5pzPu4C0gO2
5tjW3BGh4E64UL7UGMdyopmdX1YMfbmHmKnUFDw2+WfzZzJG84F+3EfZMzCHqryyloFBcoefZYeL
qzgapUUFhah85j7M1U3UpOJan2SW8KjgIkE401rmxjBKGv6mUTulCNODUvtSFWp/YGap+lI9zQdS
KIE7dhn3WNJA1EXwCTC+0A+kIPQnAn+mdV7W6bOJ7ztleCurPSqFqT8qDElqiA9iwH5nSM9TN8V+
dG/GdnJ0nfNGOc1cWzhWmqB4Qigb6yyanuPEzC4k6/X7QTWCWynMIg239EWiz+DkQiu5yzSV66bM
fQDeoy8NTeUSSrQ8WVr/glbd9Krx3hst56x/NkclMohJCvXJrnVsSPSl4f819T2jZUrlQ5KoDP7D
UvTZ/jBGgpy8MlXmlAvz0dMdp77inZjfB8m7KR2VY1vrjdOkyxuNHvoz5Th9BBBzHDWbkF7gxaGD
LkveVDWEinUM0pH2z4HsVVOeUYgTlZ5DkEWVURixZ4xwHtkwdLw02IgUaVv5MBo3gCP1zO7wwNN8
eYNwK6k8sHU0Q1Y1BW5IRMK7VHDpAhldgZITEGun8V1+UU9jhcQLyUkHKfSrCCVzP9P1q5HWuItC
+kedZK5olYYjiqO4ZYGmayjSxkeeWsgymUme0HAoHKjBerhEOkMeSRaOohzxvct0TcpWc09Om/SN
CHOV0H8lpHqeu+DEaqM0j7EzIHUK4muHqJEtJgBOL6nkeN2x/7A5rHnLMjT9Naq62TbjgcsSkng1
uC20at2mKzidZFJ26BqhYDsaYiadm7GYNokcJIg9+35xVKNNbhU1ApKvGs9uJYXT95jX8UnNFp14
xYHWNK4yPAiQWbcoXxnoRPx9MfvjZZD2plnV51Sdg492Mjh1pd5THmVC/Tl35fKdZlm5tRZxxrEW
CgwKlOE+gJ3CNwQY2kngSe7L9KC28jDEBPRbWnQR5qLwllDqdhBzZShqnbQGWt++duESuqGlsZtW
suoKZjQ+0MYqvXyU2UVH02tG/cCdWAo0DDs0Ho99MC3fWZrkBwsEm19mi4XjS8bc2mKCccitC92l
nBpvJvj1SkwfutgsmhcIqcCzAfWYzWkKLZCTYFYqXkkbbIvSFrO6hRJpKg51WxVunMzzaSpR8zSx
cQ0YT/qToSSvkZmScapRuu56oS9dgYyaRoiWtxo/7mPbWaizElL4M2PqnsWWRWVPsdjQo+uMHcAd
xInjhWx8OoYtWgRxbo5ZnSirrpD70yQGjKfj1LCeGr2v1uRmjKshl2qiwfv2ogj3F8M0ZLyFDNIs
hm7B4dqYBeqlZTaPS4HmintG2EeKpH40ISczUuSQ92dYM2Uv6OSZTIbsIFzGy5IkLddOFxf0PXpS
OBNmei/VEunGw+SjZ6i4YSqMsZTugjeOKOmLeEoOwYzl2gnChHth1JbxXQfafDHDQxYw+Yh2lnYO
8ijfho3VftaTytsp2NfpsqKdbRt6xxagCRbfkO5v80XY1SGtSrUvmLfstAHRYUOKkaQip813KpxI
t2ssjXIyWCZuelMJG8ZAdBvYoGi/GEmor7w5ghVSxSxmVmJov6xaCJ77vIjWGe0MhudM6Cc7a0SB
jX2iu0aF8cXNMhA8olo3jmxGq1xq1mEaP4t0ACE/L1J4NpWtaQg73Ns095qR2XHZLJvMyGjThDRi
Ymae8ly99hgshZREZrN/Fkp+R4k4mkwjX5u//ntJ//+XuNA72+3/7Qt4/iq+KJSyvzkDKJD/ZQ0Q
NOt/iD7VmfBLItRIaKD/MgcIBkY31SAWifyW37hPfutfHjjtf8Cq8PcQyo57DkPJ/3EHiP8DbkPn
ZyBOkHYkqzAwfjNb/y+ws/3x67/arjjG3xwyyC1NWafPKN9TpI3fJrm/RF6JuTzRBpwDtyyfJfGj
iS5/OR3/wdZl8dX/eIAfjpgyLtOqVUYOYH+81fZzab99fDx+nUP7Ec24vdjXr8fYfvyI7Zh/ZeRu
X1dfj1+L/fg42cfIvvEnb5V9fo3s7/fX4/fn6/slsrfvl6fvh9fz92W0Lw/fz9+fhCXzv+fL93Nt
5/bLZb9/ff/cfT9E9uXzH77TvzkHf560H6kbGLv7XCg5ac+nhYN9vsX2ObZP4f3zHs9fq6ft98vn
9uHPZ/J3lsdfzUw/j8qa+Gs6GbRGwqo1zqTrH9z1wb3/v2/b3sb3V47t2J7DL+y1u3b/fOD73/un
496v8F+WSDeqIfUfx6VhVeu3WHwLUwQBKOQresPi85+P9tuM9IfD/Qy7lCe1k7Xh94J5eb7krJG3
55fn3ccX6CP7hX/eclbN48fpujm9PW5Ce3O1z5vrdbM/Xq975+jtV9fN6nrd3v/N22693dvDce9s
H7bO68PReXjYnS7O9nv3cNxe3N3u+x8Wh3r3DP7p80t/P10LwQhafv/899V+Ke1HjON86Nr++Noz
5rn/+mvlvd7ej7vn4/6dZfy0+2QZ/8Ny+e30/NPn+OEEJWi3REbD5zi8HV4u2/Xh7fS2e3lZrR53
h5fQ9vbXvbfa7r3r9XQ9+af7qdpeHi67B++4Xf/5mv42Mf7psyh/PycVUuUsDtgmc2dyBS+f37uP
U86t83H9Cu3rkXu8sPev2+f38/vxHw4u37/oz4Pr0KN++0rvcS1/PzjqwriUkoRR0szE1nxsotyJ
x33fKuvcRNenftcGSlMlfVum95kulpC/F8NVHW6kNPLbW2F5n3E9TY8hqj5D/oegp38zod7va93U
NKYiUMH55++fb4kaODcDoT2tKFB53QzjPrncTfODaTE56QK3MHdS9w9Bb//xIfaXw/6MzU4REYjG
yGFZoh8ozO1rbH98nN/35/fX8/HzQbSfP//p5vhpueZFeHe2QbchthGD94+vOgvkigh9vbiUf63L
RmxBW54D0p27Yfn150X388VzT88iH5lwTw39E+7Hv5/WCipGasyy4crtpPsRyVC3ccET4CQ4gndl
0CVunZrIf4E7/UoKjV3+nz/Azy/7+wMQ1sf7W4QbZv7bm0+JMdwlpgsjbHnQlrBDR0HZDu50yZ/+
fKyfDs/fx8I9rLBb0O/Nkr9/WWZPqNSwp7vLUtVeLePubsdZeaccl69V38X/cFP93Dbcj0eqK5eT
BStjK/378Si0i15tDAMtUKmdrFYLPHz72T/cGv/pDGI6hn6Lk139t1zXgRYk9YRouEY3J65gtu9F
V43ORM7xP4RN/Kfvo0N5IlGDZUnP/sf36VEFpDRK3QTjgBtZA7krVFrOn6/Svx2FL2KyErAJi1yl
n9lxrRY1RhH0CsaOJl6lhOPbzFij//a7mEwNCekijhC+kyH9WHfhmAxjpBuTO9UiTVKrkHFnIhf5
83f5t8cqVldcBNzPLDeDsIEfp8yyMiuXTJSNMzM/JUqvOfFB9DTWfR9sEqP18HvfkPja9WA44VKt
RUXDEaT70tSvJR0TQDZ52rS8g41yMbH6iUKtBE3gaUrOf/6sP9eRxSNHpuGikhBKdsTvV/ZfdjCR
ZMG8ovxzewG1n2MSaX9J1Fkp1yJg7/8u+Vjjaf73E/PjZafj8KTJyolh1GFto1qynL4j9UoKaar8
d1/s96EUkSwGja2f+TM8QJQCJRlxYrhMnEq/M5UXxYwEZh60Bf98pP/l7Mya69ax8PpXUv3ODuch
lc7DGTVag2VNLyzZlklwJgiSIH99Ft0ZrCNFJ+7qh9su3ysIJAhs7P3t9b1fusv3x6Nz4HZwWzh4
2yQOy8KpETigr/Mvc881Lwz23SMfyLttjEfHp8FdhKQl38lB7FTHOVCw1tUbVA/AEDIx7oAS2V/8
icxdE6be6eezOhyPzCiXK5Ntk9sPKNJl1n8sjCFdbECMdgJsh7ITjKtM3J3tjWd1G+w+H8pefvc/
w5DDsZZF+sdYo8bqpBglFYl756t5G1y5X+pf/j45c27GbDVeh2CGvpnX4LPa0+7EuXLu3CPb6btP
9vBXONgZhDKw87L4FawLeQ3p8b66lI+0YX2BfqUe5Hl2P13PX9KX+Ze4js7irdyMx86Nw3XEp4h5
D/sCDj2AYZyDCGARSlJCwHzOTcvTEPjFZhqsx1DTrpQ2pFultTbys7T55lgAj5RLq9+3oGxBs8W0
HxOcUR3xovZxHne9R+o9PS/keFK6+GDj9EYPqUVWKUSF52SUuKfV1H1X45NlPWmvROp1apG1n00k
j7RHGQ+UKSju0OA4Ij8QP2vVPHOK7TyZ20e+1A/mjX2p7/pEPvhEHiIU68yNChzvITzVc/Rd54mL
0L3Yfr7GPhiE6GpxVQMcsHAD3y6xzPJ7ZS8OQu5Ukj2Xw01Q1PqIM+PHgxAAgOYhdD3E5mh/kp3h
QuT3VIU2NQ+RZdK2+p9MBYgGhwtzAZ3wdipG5jWm6qCZWwP6cSuc5VeZVH9nBwKug/BwQSIs2RSi
jEN7WT8avTiws3GTF51zAWMTac7Uh0d2mXdom2UUYA/wlInQ0JC8nYsz8hvg+z1uNBW6lRqL6Gvk
ZOpSt3O/rxN08Pmk7SMkoOWH/rnd/J4a8HTeEph2DIXeDhonVDTKggU3dGFNd4B8aSvbgdFSGIaJ
iCfK6W9CS13EvfX3a53SAFE+yCdCEP/gAKTR0ajKvOKp0hNNEhUVH21f9rGt5IMJYuO2yB0W3kp4
cCI5i0fSLBHr5GUSoCDEyMoinDiC+/0dLR0+R3jbOCTa3CfIlb19jkZRD7LuSqwhMABaVUXjrVuq
zdcD0tazPJ7CVUrFcdf5FdpN2sdReuANGuniBEG2w3IaKTPSFtKMwVa4x4juvwP7w18P8xMicWJx
js6DEzOxewwVF42g5XSJvY6p73z3NEoHKeplx8vjW98fqpMZLgyXbCvpbjpdQt80/cLO1wbuDD8+
34SOBVsHv5F0M78Jrb7fBGCpT8rJCaguRuleNnF+ZJNY9rO3kycDCncFehMJUR9Qypsj1WvChIQ6
Xn7YB1or+B56pcSU0zLe0EDdVAJnWvMk1VyBTPMYevfdPC0TrMqS2A0iGOaHJg9KxjLszazdRGU1
J2vFK8+2UVzDCB3TQlpH5noYqhBhIyJC9+BAZsdU/WCuaGd8p6AZbDNl7VVhqMfGoZk/DqbnomvN
I1/wu80DVcliQIbUjLPEPKTbGkZZaRkGOc2EgdqakzFcosDtT33VDbcdqiGOsbHYx1kSHgmT3u2V
v0deAhWTTZnN+e0rLYyoHyQ+54hLAioyi8Ef8Mb13KTPMmpOKLAm68/X67vzjBEJoQOc0NizSMO8
HVFgF0CO3WejailnNxMSR4WT+ebzUQ5Wy+K2AAEvIhEAFBjg/cFuVXq9VahgbjakojznAu/TorvV
bMYtTYyTNI6Eeu+HC5Ztn3vmQr3iQvt2UpXXJFWIFTQVp6b7IQpwASWnTQ0pMnVePp/awQNkash5
SAeEHHAensXL7/JHYDtwIYgdpPYbpYR1E2dNfIeBTvN3r+n3KLRPL66XhDjB4T4cU832mo4ipSOd
fD/jKvwiHSc9cmq+e26sBIBNnPToCGA5HcylBkBqqInnJinJBTvUr9WDbU5NsRtHcSzz9+7BOUQE
3M+ZFXRS/vH2wdH0KUCQZUxpzuDNFWa1KjN0a5+/nsOLB9si37EN8xxPZG6J0cGGPM12Ty8gw4iA
XQzMjJ/qnW94KUk/c4qLW3MSHhiEqp3oFG1GWT3RvmYMdDn0U4Y+HZN1VMNBkD6XspDfjSSvstcQ
uu5lXaTVSNevULiru8J2MyzIsGs6H2YbZ6oky6Obz2dzsA3+ezLcDbEQXa5th7uuP0UtOCZZbCiv
WzeW0CHRe+pPw0aZrfFsccH3/i7gZUjWNMcLsH8+4Cg6+HQVIBgKvjRA217Y0qENK9kTsB0/n9gB
7tT7PQzBrkuqkBQF7K+3q4G2yD4eoqTctHoGfhWmyZcxhGtqDu18Zo1h8xVcrE0vPU5mXa9T+v9p
abVQBO2DFrnvDGP34fPf6f0CXcJWvgL8B9hNDoOLEqi4KLOU1u+CeIaW6XGXGfKYIfSHo4QE4Fxc
yL+FBxPXehJl2TJKRs/d1xDc8TV+oO2RI+2jUdg9lryCyzF6WAUwutCoHHymN42w53OBhGJvC6v6
D9YKMe/i1UZVle/64CWmtWcUTUTL1jhku1CP9sYLjOk/mcsi6/K8ZaBDU7TZGCYgIg7tRLFV/Kod
c9yi90Bt8vnrPziLf69ImjLQ5XIuuu88WjgwO0MtwxSIYG6MLG9WlUDeaKlUIVsI89NA5MfC+vc7
sMXGSzTrENcR1R08wVmopBYclkBh4n5j5do8cekggmsty7vP5/d+SbDtEjwS6DBL7xCLmHs0iNuY
gqHGdLijWFVbXWRzkTebz8d5PyXWgk/+jISYS03i4Fo+dpNr4hud0EGT+4/NSDxOP0InbH8becp2
Xj8f7v1rg01C2EYDFSGHfzitwpJ+x2nNcPUQnEHT195uGqeIFvMqdvd0kucnJq92/7fDcnaGHGlg
YgFHHx4zdIcBH0WstfZpQRy3vtUZ7d5rjfoKddpE9wt7FqS2spRHsrsHtwCWKRs0jcGEV47HHX55
zX/EH1pag9JmarBTjvF5WgflaR4k2X7WE30M1UQ/ZJEbX/DKzDZmWY1H5v3+RCKlQ4hMpEVti1P2
7fBIO6QuCiNeB6YQACyiOS13ZWllw2oqHXKzjR0O1pEl9X7pMiicX5+TidvvoWwjHEysL/ylGcEL
gfwtXe9jlukjo7xfuIzC87Utx3Eo2B1MLcpUBo7GjjHuqRJ5IXUU/tBt48PUylhXR07Ad6MRc9mI
UEgvs615h5eOpNeu14ezsXbH2dz3ZXZfUN47sVuAL58v1XdPjwykQ72VXgH+H/Kbt6/M6PpeQjgD
7qTSdBfO1GFiKx+PPL133+EyCthc1iWBq32YjUPB2tI15ADuwA/g1g578dwSSzxZwl0ErosYGHmP
f/f53N49RUblgOOGSDQH9vNgs6kFXwmefCHkXV2dVX6B+B1ju5tRwgT4fKiDWyL2hlxn+OZ/w0Xf
2+XR3xK5s4skL7UDec9lRA83fl8Ygp7R3DETGhNJE+1Vhi4/QvA3V/pIuP7Bi+SeCs4R4y2K54u4
6s9P31QTP7UfvDVc5e4RTnJ03oIpEEdW5rFhlmf+xw6Ti8ERsyG9tZFU4+04uA1GIkVXHtlJPnh1
C0TW5JigAoJJ59th1NzpOkuVt9YE87+c0nMu/XSKbjVNiUdm9G7T4q5GktjygiXmwlrm7VD01BQp
+zOmTpGME5z/CudZ1Y66iUWX+fgdsHt9vlg+mtySQjMtyoWAvg9eVdG5kmoiIC5nJCgyGqfSWByW
6r5uQ/fl87E+el/sJR4kZv5nHcYQ4MmyEqsMD8lr35z1OThz2xV/faXnGUL8xQpwwf5imvf2GWYT
UCSDWzi0JxO0hOGCzNgmJNzNdWslwbGs6vtXxjpfzMDYTdj4D1dH6wa47dIgtS4WY4yu6qFl0CTk
Nu4tJM2/rFfwbTMa49mWSQzxW4D455I3Uru34UbQGDpbVnyh0yQo98LUZnZkJb7fJRlo8bBjL6f4
dDgtFzTrMCeNCyvPdOkfcOj0KJr21iVfcerPk/HgNLAhP18g7xcjg3LlwscR4zyqwm9fXUn6YKho
iyJkcPJuPWRzB6sH4AEYuRkl7V+v/eUYhRC9vMClAPZ2OO1K1B+EoOus94fzLLc7+HbauoLjd8yy
/aOZEfKRe+ca8v7KluSgcIoJM6jS4HK/GbzWfcL0x4No3INE+fwxvv/OmNcfgx18AdgL5bGrJgBv
4wBCzgZ4pKr277dFtjubTwyDZux9D/3uiXQme7IHF44xjvDrTMngFm51eOHIkOblz6f00fODCYIx
BRF06B4a4s2iQPvR8/xSJ/Z2Lk02W1O4xoU9wd//fKgPPmhSq5QEgYRz6V+w4X9+YnM8dRm4Wndt
BUjs09lBvRPmJlQjCIKyrsq/PiwtEiZ4NNLwE3AdOXhbPR42jqg7d10LFdwNQHFOoqCsN5/P6oM1
wT0AM0GkbJzvh8qgDrJmPWY59EbhZldVVtinZZ9lR9JAH45CdQuhCzUgyGFvn51OFZ6kAdtTibUX
QNoq3VsjLZR/PxfuFdznibHJ9R+ckiYUak2VGYpO03XDuQ7CWZxKWHFHxvlgD6QsyFpgC1zqtwdv
Brpwkqg5w8Gt789AhVg7DxwCxXAEVrSEkBa02iOv6YN1zpDQ6VEJkX08XOdQw1sMxhiy0WO+hZ9D
lco17kSF+c/fP0R2WT5gspAOditvX5Xv2lhSaRfYlxHW1INycTtFSbf7fJSP5vPnKMsj/iNES9M4
04JE/zoxGnAAOFdNxkb1bkd7WReKp89H+2j54bnI7YF1QfXn3cLw66ifMKKyYFnuNNVjcGs0tfz1
KKwHfDcICblH+AdzsvBJBWsYY5xGL/FWDSCzqIdZRw7gD7YhRqG85HHRW1Jjb5+cYyStsgZGIY6a
AMc2/aahOeoemr93mXZDdUR4+sGzW4oE1CUgfiwR1NvxKj/36b1cZgVl4SoLacKpQ13+/dHE6qZP
wqM6TDFpWS9/rIe+dkCC16wHUE326ZAAjIyrMP/7tU2PPUnF38kH91DVkemMRsKBdRCNVnfZGYZ9
Kn2RHnliH6xtRglc7gZESKRY3s4llRKIJ8YeGDHM2bfEzMJ+TytrkX4r3CIwjqy6j9bDn6MdvB/2
07lzK9OB75EEPxFrgSrxwUTkbYdMyK664chDfH+NZB/nbCefgUCPc/ft9CBSyrpu2SCaMDc2WRn6
F5jLJaB0RmAhGE52W+B29bDBYJOG7c+/sQ+2XuIx7Dlsl+0XtcLbwfOxM8IWHt86kGMQ72YvwbTQ
GWsHZ7rU8roTkjBmtDKCJqyPPOiPPgT0QFy+UGkuaZy3Q3NPT1UmbQczSK/8pZWtYTFM4i/1Oksk
T72MjCC777JMDx5viJ8n/eszuuex7s9IscQnIqyC/2Qyf4xy8BwBcUhXphNYrckyNhQf6RwNY+fI
KB99CcSAdFSh6ERMezBKEyfSQFyCi4VRddUaIg/UFtq0zVdkFgjo/n5tLDJdl8h9Uecf7L9iKAKv
TRjN00A1fK7mnMnDGF0mY5NtpB9dDaOZHKncWiS5efF/yBqWZUgS1SKPShrsfWCouI7YUH0HhKqt
umusuB1PlCPUBcJxB/5742GHVdmd8eRUOHiZPi2r63hqwm0JhDwAeE/kAPoY4E+SOVO06lxL0++Q
ufO6l144rnsnKb/mTdxCFslq3a2VL+EGkSdVzXpo3fRrTKjoQUJU9XnYGIVcJyFIGBjwvkcR2dD2
N7v1uqdSZWBkAHY3w7pXwF2SYEH1pMp1f4CJrC/zxp3x9nACUCAFcVyKX2qTo7rrAzXs0piu/XIY
rFOZLlLi2kvqMzMzg9fIiKzTqnRimAttnF14AuLMnj9HQOIhPl8hpC6rddKOxYmEPA/QtjX977VL
qXPV9wgVVgp49UXXyBbakGiNAJRtYLc4oWXJUxubnHNeAmpoBa/POZ98c4KRF/chddJhCJt1Q7fp
Q56CYOQZxf0dFZf8qR9UDIaJm38ONsSybvu6AUefT2QyVqZtiUfPxr115WDJMe2sWXc/E8sAnu+N
XX4XhYUznVaVCh+kMVc3wRwBTi+F4d4NTi0edFcocd43flAD5gsGPCQ7RMpFMkMhsq0G6JQdKz2s
zKY1rmkFzh4TizziWqV12G9bvwuhtmaeVkglgZfTyWKMlwtYuN0HKoGi6hfOiJmpprq9cudmPDHs
BoBZmLrOuE1gdz1Nlp8+OUYLf0d22vZODexoh02P+va1Q/V/QbKZh4braH1peq2WKwB3yQU8FFVu
HeAVL5m5eJzkCRmDtSLe5dzqBHh+5Rbqe9CM3sI4yd2HQU7yZZzwwMP+wn9uUW8G5/XQpBgSDwGN
4HY/gsuI/MFawaXtbpPYGPEZdeM2W9vd1GiIAAF8m7ppF48GGJXhdoDec+qJGSgkm+uiFzUdEndJ
zmBrJw+BbfZN+T23dXEdweT52adF9JAWfabXMyKD86SR5bPVuB2cis74JmBC/SDrF0DNn2vcOXyy
ue02CAZoMcIlx+SLwZ22tBG7SEqd3sGsJR3MKxXNoM47Uh93YJVAINcV1KJuEAA0yF2F/q616m4x
KvaLc4cF9Cs1liYlnRidufIxceVtgRv5OnADuhtw63g0QhMwMca9QKKKaaEKYKagRghrrb21pwyw
HJFXku1qckgNDzGdHwuCy3E3zUa3J7wzlnanPKhIwvV4NIyuO9+XxdCeJ5RrxNZwGvcnbnQ1JiSW
DvITPxrarXS0h+kLuQ2XrHWMo7NPhzXw/2juz0zqtQ+Ua2dvVw2OcdnWhf9sVGC64FKJ6twE7SU2
hMrqRoRh4e46rEJO87nNMGXTVJipLeDMvDPQlg+no82NGwzGXFx2weC9Fn6ob/0WgvUqzAZp03Ju
4hLslgoWlI2Nz53Rhuk9/B73yh4Xe6VkKgfAmapU/loVInyeLd1+KbPFImcqyiTaopirvV0prRKH
DL1AgDpjirbCsdmonEAHdPv72PbigzFU2caiWkebC/d0np03eN/JVo1QJLNZ33MI+cG+7ybABtoy
Kr3DWsWbYQKUutrpMM+uYUNCbR57z7vrraGbN40z4Syhley/dHNZ4qPndhUYdIDL7jrPjQ7PKz56
kOPNwiYayxaSa9gqeR5AhvoplIfNbFCk6qnvuu56dprkpq4q49mm0vVr9nHoWbUac2SKqBh+sHBy
gJlFJ6e1cOPqVQhCrZWs5yKFHkQ3FmqnafqalSWaZ9VkyY9mFOWvhqU1bTRh03BiTWk1rHTqR8xb
Dfe26ruzxDOw+ck6nd25bee/kOBqxc7py/EL2lPrV4yd0pWRAVjYhtNUv4wtHzWM3M75HpV1o096
6joAYce8eMYQejQRcEfBPtHUtTbCaevyTAnR/3BiNwNiMhv6Owp6bcLm6aZLL6sjaH8ublNbn5an
nV9yydnGWvIzrcRwBgw5ojHf26UYblJgbDdoAo2XyZxHPJ7T9Hms44EzAnzWfTWEZY+MT/ToXPw5
BbgAXZZTw9ORWLszZhVxkafumQM74wfJBnUHTYXFBr5h+GqKzP2Rpg4ngh5HyQdaWO1L4g8TW2MW
c5J4VmlzNFdwLuhhgvM8mL1nranSxPc45ESVeT4DS6/1XgGGuXFMFZfbeuqcatPoAgp6nkX5tXQ7
9XNwqvhUa9X9gB4TF+u+4sWx3li8q0ba6o6Dzf8epY4H66Cz9H0ygI5oCr+RO4eTqFoHCcGmoaX/
HOFaP+ySvJHDyundhojXMYZnKxdg7rVh+lu+q5kOSFkXFzke0TigBqOFOXw9Sp5OMEJ37Ms8/5bP
IftNhNtJhiLRhXpjtux8azt1+3sIMgH4sZjfdOXNcQ7Tp9CaVyrnpMWzbGpBbummmjcTyR57N/tJ
na7CYIY1NucWo0ZisNOd6ze4IrG/e/dxOHvTiW/0/VfboJVkm+BEYq5j23VmupTrBMjNGCcL3Lwb
np2wZRYyxAB7305lABF10FHNpuuGD12H/dFKJWkkwSwNTMClQwvvITGUCnoyGBqEUVH/Tedz8LND
lSg3BmQUh8fSRRhxZmP4oxixEmlbHZy7w5Q9U/qVV0aXzD/0WDc/jNRKMGQIBxi/tHnG1p5zP7ts
KyMGmpk1ubGSU5p+iV1BCGTbvZgAbw0i2mH7kZkb/Kvyu7xOtQnByIBPDM4NoL3h1sb3XhX290ZZ
db/pckkGwsRXg02ncB9MetqGFR4T8bT3AfyyDrskpqGmACsJw4a4Eqc5Ar6M2Y6DEj/sKHeDVaTb
fEHp1nX9tNhpiQ3fAsJFQC92E61Mn2reqVfHhn29uH3XG3zbZYbVmDVl68ivWSDuFMb+OaD1+h6V
6pxvctIzctupnI/GmoHxXARxLeITPcx+vxmnGkQX4h1M6GarcgBwema/M9wZHi3g/y65HkNHu2uu
b8XYrijwRfl+QOYA0nmk2YMIja0UBEsLEfiMan3HxIvMzM77LhFATSs5ZimkTqNvotuwqS1odKOq
gkfdlsldkGs5rtEoSLiudSP95BQRhzHfh4Zs/SuFSm8+bap2Ls6CqqATKRc9EcYaR3K7ODcKvza2
fV+rdK8H4DQ3qZMOZ0lmTGqTOKZhng3E2/aZV3q5+ummBJpQ9KSRF+uSDFOx7euyn8j9qWzaj30o
6HRBiRbFW8MUZrJJh2YQZ25OE/5TQn9nvLii0TrTrPCEn6IzBOBldyEt/OvXbClu/xW/sKY/10M6
uTeO4qw0V1h52xjpCRrGdlOdjNG3uSxodxhhDUcnI9sEZSTCHuxQEMJlX+smkVjPjXbOW7Uwlkke
gh5K+koFIjQfM3B2mcm3sqBPms7j2sC/6UHZdaEUrsDBKNDvCZr1Vd6U4EwdzlJr7du59FYEaiVw
JA4EbycCjsy9LNmr76yWF3fRz2WKnYHo5LDPahWbm6kVwfDNsvJ5vnZTjC6b06TQDY0nIx28AuIe
nq7DK0Q2aHIZ5OJq1zpGadKABxz8PrA7UVy1tLeV20AmvTdvQM7F4JDnyYl2Q5904lmBMi5L4iKu
LtY6AEK22CUn8r4e3XLCeA0R7F2YOEbP7kEFeNMCndFfxRA1LrylZDDYEcAVPna9xec1kDzIdw6I
OKI931suZZ1iW3OgFTEwr0+cNk1vEFJFAUYdK4sIAzMIsxr4fkzbK9rdUJcDRokxefZf5CBIATo6
c+wXv4LLeVn7pRpum7DwQPhIsZDRk64d7gPHDpYQYCyL6WGy1FCpVRD0scTlrkIXA/AqwzitKlLJ
tS8Stfpp5iEsol5JryBr76Vf6ozeERyTnOK0hmADfjczPJtzy+pKgIdGWxU7kaZ5dhF1qSDxNWbB
cG3hCQQhx3f7p2CgmfYKbyEvXDlSmv1P2njhvOOPOzxogG/zJgxGt924oBK7VQJJ6RYlloUz2yT8
ek0iwU2xfMrGat+3qQV71lUBt4rI9cDLzVrqQK0W9We6JZfYNoR17TwEv2LIePEXjd2vtxum2fkW
60GM64rIftr1KhfJbWmXgbNR9qyNc6QfNPmapWMCDjRc7G66NhvsO8VLxI2AYNLaxBjqmN/xQ3P9
k6BNRkfRk6+Cej+3ui5upi605GryOlVe5lkYi0uutoQTnoCOdeLroJeXHOVxcaVzoGB3vJDSfpAJ
DofU2eM8/NHgdS52Ef2o4jTpczC/woHbiwe2bH7Fnu4erWCea8C0sg9O/cmDcmgmtoc1XjImt1GU
dvgWuAjk1q3pjMV5YmAZtxa4tFWrHvHFGbJHR2HN2nOTothkWNddhThqZdmaa2sTCvhGZjXG/qYH
yjQCic36CMA9bSSFqvliMT7NG4B0ehq+6ymvouucfpP4u2C7Ts8ybpXheTdMYf4AwA02rsigP8KC
6mxsMviN5y8YuYzjJVYNHjfPqJBQl4hn3WLtpvQLnTSmZt13Y+P612npBZlkTO0ExHVzUt57fWo0
z3PW6lehR8+rTgCdUhUOEjXFaxo9rHJbYvNwFoQST0iKd144fetTzGF+TYnpgPsVKuqsa98synuy
3Zj46d6Mr92m4p4uevwD+iajOZknlf1K+JQwbauz0NnhqdrIVZCqnoNwysPzgvyrgk1vLp5n+GWf
xWSBAXhpr7/wPenxCXRViGGZlybpClG3/UuNFg0FJBc4EToe5A9vSEIuYV2gr7OAHg6+mgKaYu1j
l001q07SHT+P/g7bSLxHrrf1vJ97XXyzHDudt+UUurggtG0Xr1xPgb/MIL5uayD03b6jgRcnzzAv
+n1n8NEgLw/sdCuHPPg1y2w/THbd7Hu/GS7q3gqLVROl/TOHcolviTXG3XYii2KsdA4JNqiEFJue
A3eEJQ5bwGoH87vTico+qbPl+5ZmiytamAWR2CH/mzYiHoM75BdkEGiEjm9VWpCrS73RluusnYYf
/mj5P3WQVMXaGDQOBaqcyK+ZVnsZSCdgpULIf1Ay6z2uyrSdtCAd57UStngBLl13uxasVrjnPlk1
X6RhNn6yWrQJoN4LMf0Mgo5Oq7UjFkdVw/fyF28uvQs7ikf8cnUfgS80s+Er2ZHW2rqZJb8WoTO7
m9KeBZ6KlEDuZwOC9AoKdUF8QuvGEyhkLHH80cWeZxJ5164spzF/tbqa3K22qOevp9FUM5YrC+je
kFnzyosrMIqcjHpYg6JInkOvMEgKuHIcVnQjZ4+WKKHNBbbi0EyipnquOyt3ds1gTPHK9gfjaazm
zEjXOFtZ1onyUGVsJych+si4IPbrrqssfNj1gCceZD2X6m5VN98BxtXlJjbidBtBEH7tbIHCYaj7
RwxUsIBC0WTwC8N1K4Gup8436A0j5iQdidBNhwNCShzoiztTSJDDSqGjWNvT8CutSO6spyaf4Vti
/flTOgmE14K1c+XEmt4Zn6iYzCWo5BxL46o/n1zP+ml4WY9ZdBT0d9ZYuDcYj+JpaJF5BzHZm9G8
9vqygYVXYGK8icak/llhfVRzUZXisVLkj7jrEPBvjMwE8e2Sc6m3qYyGpzjMrRY0akSc4Qo63kLs
SPrCDs5nRzoNvhZJJmCLWuTN2FgUl18sjJ+0bWFc78aUC9dU3LEvNTBI4UJalj7EvhHH+pWlQxOT
jjQJgZO6o0ciE+gprqNhiW+WmEG66h4L5dUQu6AAIX2CkV96xa4JghqDhCfEwBVBYffaCs3Ibl0m
wGdCzmvaJSSSYKWsJD/N3dEIV34pMph+TSx+GVj6gMMMM+9R55HAwLrsWz72vB+NDabEJIfbdgAc
jlGHyLfYscXjpQhhOHKlDQucFGRjE2/lTXNBjNgC4S2H0FocgOYH12kXf6BJgskXbHpcMFXf9psE
nEC4ZJaC16SPx3SNirW0TyIPNd+5C6EX4nFSdy8TQjXyjENjibVyFRDKSjmdwtxlIhtlmSOunylZ
FrIxnlt8BfY8lZhspWG+tdMIO1QbhcM65Ki1Nj4Xor0DQ7k/HVpfGduQJD/URU51dHCJldiboG7K
ZA+asZm3MYZ9ctd3Lgg/iouVt0mUbrpVho1VytkWYLMUYhdJDljLOiVyra0vkSzBc7eJkji+KrvQ
mx4NZQUbVwL5CzDIcrAIczEVM7CdjE772vBee6EMbu0pSSoIq0lyO1Kg+RqVJXzOvm02/Hi6XVoR
d82qjiROA27vTYv9p1XKbWNHGOzYfS3jjd26Q7wJ8xmXwMGbxK8SS1yx1np20tPAxkn8Bfl4Ncvt
7MrM2YydE3xB6sWdxKez9zUsYxwfwJkrDGVN3e2dWcFoDRSx4gaztuFW9YHzjQ8DIwyJ7O0il7Xl
4exQ9F8A3pC9MMoc4ythmNvay5oEJyvBh0Ou61tm1wugNwvNp5hOfLGNaqjOq9RB7b/uIlDqe2Fp
/muNBR+VkBnyMk4egadXMhWmsQmLmIQuORLjq8xKkXCs1+YPKxZ+SHijZXo6j5h97wU1D5wehqrB
a467/yVSKLPnjtBPgNvsITrPZshA5+VICL7mymtWgBa9MllPVc0ulYRd+C1sIoODD2NEPC1phFHJ
LeWMtLyW3C++iIB4fxO4BvmheKp/NEbgYgSq2uJX1LbzHdj3aV71VedYZNREcSHyAWGFpd0F8OSl
j+TxANnkvaxOgjj0BEcZD5lM0tRdaQinzordnnDI1Gl+LlXRRluqlQS6FJnP2DPnxxY+cIU5doNy
I23Z5vckUo0TpR2MSmrMAUhXGaNM/9128l9/6P92iPX7UTeTxChX/Zvy93/++D+umtfqq5Kvr+ry
pfnvy3/6f//u7R/5L//XT968qJc3f9iylarppn+V0y3p/EL9b5Tg8m/+//7lf3n9/VPupub1X/94
+QmwfINNtBQ/FFjE3391+vNf/4BcuFSy/99sxStMGT/4D15fOvWvf5Dr/icJ54jODRRh9HA41KnH
13//lftPmnLRGKCARgkHgOn/gBVd65/AFhGtOQhR+MdSQexqLnP/+ocT/tOJUISjM6MtBCFu+Ddc
xd9dj38U8ei9jBBrQoNBAw7s6lBiGHOAYOnmeaeDNhs2gWzOb9Oiic8AHQ1rhwvDAxCAeddIgefv
qOOzsFDNU9SZ+ptXhc2T62fdg+lUHdYK5rGy90HNffntbDodF40sbSLveFFRH8rYGiP3NBvc+sVL
XX3dmml1UXkanC3fxrSPGnNYdw0b45GyKo0obwuctHgRf1sI33waIH33sIkvTu2i8XvRnsZJ/Fi2
aEH6kRDzEjFy7S+X8+ACaDQOlM5ESUi7kfhmZVI8Q9GefyKWa4dNw939DHu9Dp+FvtgrbhT5Vra1
fxOkYTOtdY/JFUxbdWE1TrNzzcbF87yPsa0qI4v4oSuvUpt+aiodg4UZeItH8sgBsuE7XxDI3Dja
laOAVA+Zbz8Rr8Ov7hYXRXgK50Hnzlvyov1tSiF6V08u+wSGKGGOiyA3snUUpxkRqGs+GFJyquXB
Xa9nyX1nXoKVgGz0F+nqZGukBsGgrJ3hZDLK+H+Sd167sSPZmn4iNujN5UmfqUyl/JZ0Q0jbkEET
DAZNkHz6+bK6e6Z7gDlAXw7OTRVQRltSkhFr/XZdWhwzxdIPM7nY5jYWpmG+VjlTFlmd87ssOOFX
xL4758DAF4V67n/EJo06RuCK9jrbyZl0+ADCQwyvdDOjh/spocXstoNxbYZuS9yxVTzanRDOpsha
+6Nq7HBDkTyp/nE+JVszeFrs4Edi+sB5lcgXjzPs5m1LCPbi5/2LMzQ5B0ZkhiNONXoOpSv7p0kM
VNs7nmEzEQSi7GqnTHEzpn3JKBaE6oa8ZYt3h7/cNqQDC5cykBz3aaEBfDeKRPZDMBKqDLdFmDu7
3ntUzPGWZnX5UEo6CXC6ufrmY6ZuQveFpKlzckhCL/RO9yZ4mCvX2i9unP1qc8qPICt3ST+O+PCc
5Ihnr35amGS9WxB4cVqKuNigIo2+8ogQ8qW2l21Sqf4wCyiSXe+ihFpFBerPdTv6Uw85Lrs9XZ6E
GlvxdMLBnr55hTscuIZuhFwU5L99ouqvTuNM9J7KqP6NT5AKd3eBbW/hxIAaHAKSgcGWAP490iG+
pFw+55lVePf0IQ40qRRpHZpnR9MvQK1KhJVrnXqk7a8Lkt5pIlF9+UtStSHiFYvS3rUb86ssSWxe
jSWjXo7XS432hZwPLb5GUVXqwFREm2rX6fS0cJcdK9srxvdwEllyngO3+WLn6Yc1vV2T5q1orf7n
DQqvNjrpGSDDvvHFFi+XtCgaiufLODtyXnd21DvbYbQW8Uyi1jwf5rF1hzWjVJ1CemqUPHrIM/Xp
J4YmnNKSAbUdcyDRFBgS8BdimLkKennWuRFqA4bRfHVIt44kFVU86pPdHOeyK5+ciEMzm3J+/nIR
8srAEN0zY7XJ2nIT/jR9+9nmPA2eyXl2DCt4l3a01EPm9kDp/krTR2Ft6fdaDi06p4Mgfu2jo7ry
w4y4HZndwVrpBuBF3nb2MFlUoE/DNzH7g30phA7se5ZID9jeVc2X7qqElmarWnZ/HeUJP3m+pkPX
3fZFzDlaWv1ItpK7vBEvYxFJTlr9UtLylLqMdJtb5N38FWBGstUpHoXN38oM/yrP0exk8MmNs5jx
XWakZ3a0OQfy61ZSyaOjl+6OTOjwvu0cvuOR1d/aGXL+4C8srfYtyPR1hoiGrG0E/UQUZ01UhGfu
1W8aXiyRxtUVwK8F58vChj6IeRyPUxP1QEFjn9dnmiahQg3fAc9urfwji2Y83hNbPdGm6wW4M2Wn
o09rlAbDj9DlrXhmkQ5yPir+VkM+x/CFbWQ+wNub+xzvdr2J0ZusUkTyx8yd3C36q+a7c/pXj5z+
40gzUrB3+sQ8DmBKFbWBfjru4zxufTKARI29Dt4PWqZId85gl4SMj2nLb+aGNhGu9UJE/RSC1gwB
GIukg3D0nJzqtXLLoGstLKrBdParorlL8zE/D9GiYX/auDpObayCbYyb8M6zqv5IBtoSrXiArBdo
Dk6BxUtIrUraqlk5bR1RSxh0XbwamJ8hUPpIzns6lGZOvzEsKOy1CAUJWIB2U8qB3xEl8OOvaeg/
Gvr+J0ZyM038v4fG//qT5V+ScfNL/uvsyP/z97kxYjZEmc6rdXP1uzjt/zk2hreBEh0e1wBuntC7
iTn/EcfNaMikiYMDGS6ZRqjS/jEzusnfPGRa8S2jEi317V/9c2B++Psw+N9lceMH/nfxJYpYl6TL
GDXuXx4EptB/1wQSdWJTHmelW0fSRWh58W8qurwNoOzZF3m4rsima/uCxuxmzE7WmH+UfmHvYixw
NiaJraOR5TThrdiiS8NgZ0lnGFYDsHK0blLKkVZMfsnDgAow2yJGicTK9JmpHsoiIAixzf2gtfkq
rRuVmlmpbNyfQad8/etmc71bpqGzfqjEbbIfLGH1+9hH46X3o+9ocIbHStZQTU7SVRJJUW1qQL0S
7iRMji3NoaPfp+XGhj59zP3ZClHuTLZUF9MgK+lWptHJLUrM0JkW07d+QF6zRl9VbbxYDScFebDq
WLRPI2DsOmjJbINxfogWiNGAGMeVLVB6WPzolNHe5enwOeuw2Qy176IJmIQ++WN97gIJ+EIjRLSp
sNsxtmiKMCXtJA70Q955d04+FPuqhMLejW0v6dK006FZW4kEZR65LN46mgAlu37XOdRDZUVmIUWg
ecxevPrshIIut6amJKtONl2bVeG17uN4ZaOKGNhNi7ozz1lb3+th7rJ7WG3aVPGa6TcNQBH4fXHp
+JIUI1F44hxv+Fa9ne08p4DDJUIS6x6A3jz6JFG1pTI7DaoC4pv3ubupkSMNN4XcG3MnFl2T3bBC
EgKg9It0LV3XxDtqUmbzNs9O/jwkXn/HxfvWCsqoV+GAeN5RdrEbbF/dBfzaHuyCtmcye7NRPdBZ
329np3U3AGzUg2viPMfuq2woAg2czt4HqM5CiORuh6ZK78fEIJqsHORrpD1eZTQMAXWvjaEUkUdm
PNFVmj+gLbzV0ZZYA48K+xK1aQRTbGah7mnWoN6koDbdLPkuyjJ/WKNdUSng30JFSDmA+wyiYGYu
YnOh8vGo+xL1X+5ztz9Wdb7kJ5WDs25iLzYa8YGBwg8KL9bUMDIuU3tCiyWDRov0A5STeCNw8+w4
TCb9TKBp1gIV/HoELQs3C3IWXutiPfn28jxVQa0ZUBCvDBXIZrogaB8Qm8O4uc2vSYWCYDDAw96R
/tWLpxWVDlQkqfDOLBldTyq26cOmDlGL+RPFwR/p0XDrNKdM9ecFURsNMN+owKZdqSC8Up2cCU1O
33xym2m2L9TOVhmFfgFgacd7dNNaFSHZxvtmnCwmT16mHc/0POGCLOhYXJbyFAZS7qhqks/+slA3
GQFtXJZJJQtlLDBSp2Zspwd0c8Cm9H6wAXiFHJc12B8yp8y36WAuupPl2vXTzaLynI32GZm4S/eN
subToMe7lBTau4bltaXpJ+HKpLodrZMIx8DbmcaP1nBiLVKvpmGcpklRrgV8ULWfikV/keTS+3uK
E7p6DdbouVtf0OI2uEP5aA9Vx3XaaXWBbhUu8s1ZPrjgl/RiTfSw7Xvwgu8R6JCGQm2mmqEcvGpN
Wcjaz/yYCBPqgZdiDjnnIGTq2ptWiynDR2vOckZ0C7jIgM3TxjXQ7iFywMR8cIg51BSOrtBCzVss
/5rKohAQ0VjhNS3L6Z5HNjmXVW5OkTXS29O53h5ATG8KJzbWummFxGkz9/q4VE1iH0rNfNSO2Svm
sArcjLJIs/JJEdv3CtqP7ab1zK4NqoTDrkel6d76LFOlrXVlzFdfKRcKqc92/Cp5sES1bciqW830
Q493ltKD3lmlg3vIoNdbVgHugRPlVJR4Rb56J6HXoEGiYKgccoI+M6EPYRO/eHE35JspeLFCRsRV
1gFYJ+B4rxnLQ6UChCdjfEBmBv2eQ8JEiffOiapPaDzHcxKYtU9/UXfIZnWJakIRqd5G0R0Q72lP
JKFodKjxpm6LfqencCYII3A3fQh5li+RvrMscyvpg8GOSc3r1rPvCsHmm8C+KiHCx9Kq1enGP32M
ZZG/LgOeglXruh9e0j4OJAOtZK6ouNTqlec6Xo1j9IguKCNS3X8MUUnYVC62lzQJfhMj/cuNTFBi
RbHjDduUfV8VRRjSjiiROthkdaJrqDU8lGk9eShi/4lLKT4JWUVERPnTpbVV/QKjK/XKjxHAWnZL
y2wy8+BWknsm1RHdb/QffiEs2Yx9vYHhgR1WCzJDLblkRd2dTEM6hyvamdgMF61Syb6qANxbdvYM
ZEHdUqmrdPHpfYUaTTtzblzvYk/qKe2dpd8ZLBucqYJIiB+tJA+KGqEasY0Mk11qSVqjgmTdwiYe
Kuq+1MoSzoA0cpQvvYipiO1deV1Q4FrrwvKAHkIttKDZltDSdajlC02RBR9kvnBOJnRiNY8W4uYV
xonSo5GnpbA85+L6mnuFiqIm7phCehHNz24BN0sgcXgrQ3eHn2PEq7rz21uxThy29tuC4AVhHW/S
HBTMFqPjtSeSxO6JauMqWboUZ25XrXFs2md21WKLRuM80Y+TwMzkFDxTIG+xRnf9R8n2DZZDGFa8
65K0fgjnwfO3dAVWF5R1YX9nO90EyT+pc9K640eELtg9T51772jEml3V7ItBlpuikj8l0iuU4F5F
rWNJt7YrEeMvorRZqZzkHKYNG6fNUFiiywBXDusi25dFVJzczktevGGi0CzO6pD7sJK7gsuRlXwS
5zb3ntD4YFfgMcnbbdbVyUNu8+HsRMqAColpqu/M6QkLxe5VUIm9KKB94Xcp4dUqzam2S2p+jtKl
ZHwDvOepfT+FwwAzZfs9FEwusxe48eh3JUci2ey+JiKhj+ajr5ilNnyC7HloIlBo+YoCQGCFrtG7
hAzvL1cY+6KGKapXPmNoep970GBrFmgxrFRF0CHomEVTpYFRDQ8Ac9aysgdhmR2yQjrzRt8yf+hR
BDGztPUm8OJvZh4lZEvEfIeMJPCjAOvergua8Dq6vLRAVZt8KrLzTQt26grV79Df/tB5rneKbkBr
5hxFwuUkbbpJBLVrE0/appxCWPgCjaQFXgp4kTcKDYKdQhuE4EIbHKQPHQZ22VAzrpogvUtrUCEr
ja2cXoWhnPYLOhwqc/Oa/LUJ4RKFT2JWm3EKoDNbjfYrjBtxQkFGdWyctod+cM0usHnlHVH9roQf
3vIu3Hth64iSKgTi62XOumZlSeXe21ye34BPekuha3ex6zZeh2G3KSJVPOZTHXS8CHN2IsrgLigd
d8+nzJju1f5l9oJ8D1T3rCdbUM2OKOpEneW0Bex6dTNa75hb859LPh8onpQbyKHuLUJ3ggAJ7cI3
ajBzGOLG+cMHqw4ZFVT7xFiPLBlTAjYlZMzUnf7oVTRtS8tLPtvWsbFlTJ04ZaOJzSsndzycqMmm
cT3QZtvQYvaaczNTl2erLtwUZWa+aUUWr2hc6k8DYLEOSZLYp2NFPRWBz9YxQUn0lXtlue6pHctX
LqDFz6WR9I4TmvQn8JhbtrJoT6U1+Oi0M1S8xPcEc3UevIiTsqAtcIEWLqp3ytvqX5UXjfNpxDJb
sXQPS3Kkw9naOqkFnwMtLujDbgYUZeEyJqsZn321j916kGuDUe+mn57C7BK7S4DFMfCHbNuUUngH
XWRyi+B+MrBOrS/vfarM6GKfOa5WedgAXZi463GiIZh7DtFuFg+RU8vfkoMRyXaWGM9FZ44YifbS
3p33BLyodV8DUUmL6xlYzBQb6urC72Ksxwfq4Ugczw0jHv4LXjEilfFm6OU5GbtAfeoqYqAGczly
EJhb322rhq9F9ogBQHPmkipzgSGnLog/GiykXjoo28eKutpfZZS7gqb0hLlzTv3gpffJrdshTwpo
zWsr7t15mi916/vdC9dIjavAzuhZtJrqmY81ak6lHN1lS9tihc9jmMU8bVPdU66W2zTaG6OuiVH7
yMvrV1vP3TuW2QZRR5fHPwJ35GAvNNJurolOX1XUlHcp/fPfNcqyaDUmvf8x+pXst7kZM4qi61b2
u7rLS/oY9YNu0FvMXp58EZVZZGsm4MdpQSrH5Nb3BJ5xomwg7DKiZWQ5wQEHqcugmVgjhelVQbe9
apSwdjZ3F9ywzUe/t3EKrVMu1Xwl+rLIDs2SeuHaXfow2rVEKJmVHJIQF7Ep/V3Pmhh+TmPX+tuy
amm7tlXvv0GnhqQjVnNXbmdXwhZg3g0e67LhasszMPCzyLMSq0ifhatci9uLWtf1HzjtsNo1SeG8
MsBojRJkvE1JWXmQIwRmWmcN+qqIkk7HEvYPqMKKxQoeKTkjN2oeykQFELJFKhnivGYn8RaOu7QI
muISsJolRyKbHO79ToX2OxUNebtSjrIulcjCAyhheq9tS8A/wL29yiyf0exk/fhYpU7/rQHs12rx
0j+dbEHOnRkoLcltydMyMcdWWnnXioZJtZuctsn4a6TyVZhnxb09ea15CgzqkMwJoDDUEtjjJm1s
utp7gfr7MiSzaBlJI2bINu8QyeC2Yh3yRgcJTU66SbYN0t5Pd0M7Dz8mpfRTsqQD8orFiIOHYG55
B/6z05NklesY5OOq2eQuepp1EbiXyFr8J78cT1Vml3tHMdSswnZyHxBpYgqZ03no9hAJ2GfmGRX0
RSaYu5zF6+0NgSriB7TLVJ+SUVjlsXNsm5n3Vt9IVU6WnTGCs/UYPXkAsCZ0sEcsWuTPcTXTAj21
JMBdPV/MpGo6JjRHa7SjiR7PRvWXfGEre+iyIqHGJClcfRpYr/AVUe63K3M73THmcpMhgOs/Ej9F
Et4PVng3FbG7LXhamdSpRH+cb1IqtF2IiJgxn0LNNjXQb7RJfa9kEhL+vRsV4RHopXvQtH3DXdM1
iOhIvkfekJ2ZQOIjgmnvWTte/lllqKr7uCI92WMrvwnaUrj2MR9bTDRNP4p17E4Eebu1e0bvgTGp
rpttiAv4hCJ1uQqfzyGfxH2f22aTWJqPnONgM8l0ptXeK+jzdh3LmZ8rHCV/8puC9a5sx6o+JIVV
HjLRRjnIFBZAliyJCF+GGUxP3IslubVdh0GfoTmeKJm2PFPTXM6cX36OpiYZuOW9u0bKCuqDEVYC
i2TL4eCn8RYdZLoBtnouVPNsx3y0SfDLGlL7h6ki3kmnfZkaFNS2pR8Iyz1ru3rEy0khFJXscVrM
14Fx71kxaeP9pdFa1QeClKyWYfetL7n2ZHBqx/qbmfXLKtrHpFNP2nV+k/t2dgc7wrOBh6Obvtzc
Ehs/6o9Zujyhp0iQB1ZfbS3nDcT2D8vjbRyD5kHHzWPs1B+B9p/RVVxRSQXnJkshXnAnz2HeXOup
uwLV3JmEh0w7y1eARL/JK/xBEZX0tUIIM910lHlNPyVlub8qUqM56BIkXDr7mtxy28jybCUKTCYB
OKErdB0MaJ8QR7agRNgjY/JvUclEBPZ1Fc24XnGoFUKwWqP/pOcX98f823g8Jc7oPuVF86Y7FiLM
iKs5VAPreFqsMgRy+ohXQS0H7JwNTQ1xU5ngNZFqabdSzagtIUG1n2Ee8dotSe5n7uf7dNbccd7c
U+w+XYM2OeRL+ASKc2kceTQy3MYFQEcVcG45rBTBjP9gKQ8K6fjRWKO3Sd1iF9nTndXJe48RPi3R
Zy0o6eCMwnVY5WcTWvVFKuTrc9Rc7bFiLAn7j2ryll2pxbArW5EgeZ74TiZ1Zd7q1hYgQB6QdVsP
cbi1+/41maMH7STNVXnZGafYi30T9E4R9onXtg/+uOR1nznY4pMhrXMFStPeWWW73DvhdM+oRfVP
RMW2dgDO0MoXYfo7kz6MYXprxHE+nLDMt6Yqj8h2xBlJ6MM4NXszufcjiTtPXhUatg88RsoekpPk
aT6S0ikPvuRuChWQFHp9WM6yVnduh9zcL+b3JLd2SvENcvuvmFtPOdPqOl0sZFtttCfH8F7DkBzD
vHhqgi5CEVmmPHytOKOJ6rytd/vMU1bUpR6/04l+DtdnD5wR/K7ow1WbuqgQLlbY/yJfXh2reMZn
AG40qvmalOP83fnxMcxoSfWWT4EhnYjEaA9PfQVMgHBvvCeH4d1elIBILMS+lmx8ygkOhUN6fu74
HbGKeIsQstHojjj9GkyuOphI7QWCeSw/hseJ03tduXX3zB+jtsS2BAgttHeItPOFiyxZOWEE8axU
tJI4BQ5hh4i70+5FulRox0Boq0GVLzqsn+CaPiC1FQax+g/TBriAnf6m8Z7sNPsS3tSCqRA9v1fB
NTQkj8TQyVOT+5JpBJV9gqh+6LYmmrNNhzD5PZvtaQcAcu3z+BNO9w6x1mcTjWZ7S4e7zUXDukoy
msql99FZNTypWO7jCFvo7HTnLCz7zyQfy63vi2Nb+ScbAmuVz2WfXKlCMKyRKBbSLUa/3Dp0Q1YF
B4B9kFGJAkr+9KTbVr90QsEKBRDJWShnee4ajE6tyt1HnNjeS7gUy3mUNApoZf9AClrCwFfNeiho
jc/Qh1OA3s3mYKqq+zEFfPqgYtE2EjraDW4/P3Vpvpw8lSJCRWi/I9ciQH5qp9+04wLjdwWDpOwI
aKNgHflq+1ykTr27KSLWcZ3fRcaUx0y2zi4qoPh7JZ7SQpyasnmJ6+XRi7yXjDF/1Q5tdDfqej4U
83CoGEiRHe2Z5i7Sg8W2ea02FJyj/EzmcIeF33DFRS9O2bdrYCZJoK3r3LUMKYe4VjdJ+h0vbohy
lXfWW9of2l6KY9mJ+lDfpABuVyybkQ7kLd11B6/uL5EHOFGX4joU9uvchge7U2rjg57dlblqf1sL
UwDZlguCA1okYu2fhewwweTTUSbD0UTTqavr9DlTw3zOssLRm6j0jlnIAkmueveuAmkfcDjfE+h3
II25vOCC6rfaHcuzGPvwQ7TVTx9L3CpF9LOK4v4V8jt/gfuxN3mrSoLi9Ak5vd5nefeiI3zzuXZP
GkhTibEFGK9JORfRtJqG5juzsm/VSeTqLPQ1XnLSn82fkpekKeHUVjRi1Dvhc9IuLI1skx7wBhsp
X5XMAl4lPFe7KvMRbxjSGViKfxXG+ozm/oFWhH3AOXIUfvWLBYcL3rL3blsf+jh/n+IUq+T8mtUt
C3Q2vIa+CnE8ZYjwg4pvPu4yuU7G8hLb0fcSm+CXCZY99sLPVMgfA79Qalj4ntvW3U+zOvpleJzK
9DKmy2/XHhHQ4IqJN0Z4kdy405AdYcDqdUcy1soGJfd3AuPErp1msQmQUaOT1AgKBo6pN88e3oue
uLG4jd+itPhgO/njLcO1nNBvtW5/z1w4r0cvANAZCNMBG9nIHMCGr/kchz0LT8pHp/Xy5fscQEPR
Rg9tVO7axr+MXtyDJji++1UVsRPiqfemdJfFPVrmW1eiBMcU5EANUbfxUa2uxBT2HCxlk9zgtuiK
aJJPM2ZbcLs8OCcRCoapt/YAMNEWd2PzXsVNeEn4lH8Fdtp9OVbwTn6G6ZKVjuaYt7oqumsA8WTB
MAap2EDmJfdMXNI7LGOausfU11O9VYZfwZpiEf02tRkQRoHhfM7Macwk5sQF5+YrGTYz2oHKOJjM
MysUwxoja4IK2KvG5joCKmT8jpHlIw5CkNAXT+PSTsF2cPRQ7NikTP5U46Wu1kEPPzPjUjtpjo4/
JZj9xR5M8dvFiHhr08EF9BrgZLU5ESJ5iFuvO5V6MdVqcMwUlBd+ugiFSeuL4FQB0O5qoC28rGXv
7QHNZp7CEqdtJoI1cprPucbI408graHPRVqhhFfuvG4Ku1rpoNm5sox3RtiA7mPbqXsrDi51Kq2f
gmftwenQjnnAOxqR0S4xKUhzz7W22CfZd6gWMusXx829XLxtFfUBKSmEOIJIT4g4coxKKTKVuUoQ
LIy9+ytwDYpW8vw2E2my7y2bDbyPuRKJQXx/k+GbXJJ4r7xaMX/zhPVqR9lzFsCR6MACXvqTY+mx
inPP6uyGLJteY5gpvIwM37QilkGNC67JFarYEglb5drrICqX3QAqmu0U0uV3tZTld2FJDLkQzZMD
BdKEWxQa69hP/x4G9B+JGi7iJ5U6zZ/+32WrfzHr/0fT+v+d3vUWVPvfSRcuokNWoMW/6hZuOcj8
T//UvCZ/sxOSgmi/CMJb5vM/BK9J8Dd6uG5JMRH/8B+iBZ+mcAfOyXaRwbo2mYb/W7bghX+zQcHt
iP/Ajomv8v8T2ULwl17zX7Sut+RrF5ltwAbEzRv8311T2oEOGpBxndj5ITOrCvc7LuAidWcSY/zx
w87q6N4KguZJqFneL4aCtjaubWfNFVhsnUjYz0VfEuCn3am85gjs4KKJkcAdqREvCu/Uy8EheEWo
dhPEE5NtkybEKKelIdglD/K7sTLN2c6QVqwatzorDPIPUePFe46xfJ9is9r7ZQU6ntWEvXdDGe4X
kWu8F154GTravJelI0Uc+oOzGJjTvQPIo+96cJthHdUupG/EaOrlA8ZUy+0Po2zSpwb4zKwAv6fj
YH+X5dJ8RWUVX5bSI/5I3/op+A+yraERckcmc3g16QTSAVlY2UDNjX10QOdgA13rJxKI9k+kRHKF
co2PTVrr3xkB3PTf4Y6hdFsN+97z9JPf+eZUlJC0q7ksYJvQIP5m0WKRCArMApXykEXNWXif2TK7
68hP+MlmrTFNqsa9t5ZWHkFj3kfWlaeCCsl9mcfja676/jlJQEHADBb97adR9o5TGWnXEPjQQmFW
DKtFQhUD3aAgLBGQuJiEjnmQIDFxMdV8tUSTDGvXNz9QYCOSGGT1XYm+PySE++8cX4ifCyzumcng
ikgq4LTu1QnF3nKn0mpcyyDqdtEUd+6GMLU5X9nzgOKzcbPyPRF4WVb8lga+Wm11O7iW6m52IgJK
mjrkB52SArFbOpwdEViHIrBxZbdp9dJIP/9R9gJ00Uh1Q2mnptlCUGJCsdLAVqvcZdpaCR7AY6v9
4TL4ydIhQIHjYvAe012+oOmrGN+RVZA4uSGNCbQgSCbzRyAB1Ws1eRKzedUte1Xk8kGENxq3naNz
hpp0EywgTy4OjYvqOZFdy3PmdVkb31o1/owLMMB1/ZZGiwsDOWT+dzsZtIClCsJ9xMKxapRdHxa1
ZBFcgI9XPZbOPda25DEDblkbouBVXo/YZ0d0wcH9Lcz0J7aN8mhr9ntTYMLZjOTH7H2Zo+ZhTgZF
S3r5muDlewfWzKxT2rotRVYycn6RytENK5CdgesZomA7zqXz0SdVSvKSbIdHB5TkU8+2u06Ucb5K
7WmUEvNt/jdRFR9ApVAcY51rDsKd0VfCtfurlPwNAWPteG/eyMSN8tz/HiADJTZoHlqy2JbqcGsw
+iwiO6JtdJrt45SUycuCsdhaz5gmIafyaqTOA6JlF+ey/iK6LXnVwv+2bKNQkWvv4gzh/DtQ+kYz
O04jt9iH5HuRDZ2zrnTBUCYrqT/6yAd2mCOELnHaIAmwxqGmijtIzrnLAKx6/eh05FuijOd91nbQ
rhE3+tu4UgvkNIjSMg7dZiJEg2LLZNgupofNaJzoFNhdtMbpU+CUjP1i3wxkdqy0N0coipS9Hytf
PLmjFewbYZcT8GCf+ls/0vaHizB6u9zkIaNro2lPJAYxgpxUdcxmr71HHIlZGHKlf9IxofJkb9TF
jxKmlg5Rp/cMJ1o6ILKfZLyOLaM+x2hW+uCTQnJo7SRLkR3N3dXvtPWzCSK0LMhEx4e5nXkMsgRk
vSBSTuO69qHM4rz9DM1sfrdoHD5QvDsXeHiiSnrT3UQigBEpUgGvvRJajtArdlW9caxuPJH1lRAH
YKtnchgVVqjE3Gko5nUNRLkJJeYZhRJjlLJ6xM0MrJ8JOoRLjs3G8dv9ZNcvmQzws2qDrtzznZsS
jF0TzRDpV8i7Q8zi0/Jr8UYm1NEJ201DFM3WbvLRhdWIi+tEg9o43OFsDSXBHtoo8WOxskoeyIGW
pf0ezyWQGXC95/T9+4A2q7hSWW+t3KQIr7AvpAM6lX4K68p+wkCSPXAs0r2DsYt8SfMW+FI+QbbE
T4PT3SIcgOnfjAZ59SwN2SsjacBbsvINZwOS0c7wWsVCyQcbh+YD1pR2h9giwOda+vcUAXXrZlyA
fwOdcWxz5a2nehb3gwv10sZRW2w8Fsf7IrH5dkMyOwDsgKm6ylK86oQArxzdhefW4dtfiBe84JtO
l5XGPfbsxzo8FqI0dNoTgIhGOs1/e4s1X6WVDfW+t9rmPNMOdY/tToHhuNEx4wf/qQSx3AYTFOWs
7YC2tV0+kSBSh7S01nLInGreUa3skofUk0iGUW1b9gHn0SCc5c7tl4jYrLxZ16Z4aFGIrYLW9a5p
Qz48hyxthWZJj01YuBc9Md5CcN60QvHQPDDdi/3t9/mim8k5JwiFDhwX0b5otXVF+z56W9RtwWNF
A8cveARxIMXHEK7STji4A7ufT/MSzY9kUJh9Mv8v9s5juXGkTde3MnH26EAm/OJs6CmREilXkjYI
laoE7z2u/jxQd5yRqGox/u3ELNtUAUxkfvmZ1zjOthVN9VAyyD+0wmg3nCdzYP6DioGWWxA6K3Qx
gmlMriImlvqTbh4gkw61AFTjQjQB4QQLGiOBuglpxFw3UeLuR1qA24qLEbU82V2leGaoWeC8ikqj
IWRURvEYNLH/rHYuUwZEUtap5sP+ROSmp3Vb+lzSsNARyofguAraMDq4TtY9QymjEV8L80lmgX0t
h5ST509Bs3NiGazHjmp4WZZSZrfp4DwGMvWI2D6tq8uiKhqAEakt/XmbdM5TAM7rFlpVVRzMsgrw
G7YcKN+jaUbGPAlFoe6orwLuMUekQHiG2g/yORc/K5/JcbgtC2/RY24xrDSf0VmOfdbcT1PTnYde
dxyFzMLLusQjYdPUiv9o5JoRvEBoZt4zyEg1lmU3ljRMIxMXVHMvRN+3oNaYfarNBVtWltGFBYJb
qaB8j0/kvv0P1LHS17Dt5QMtMpo4hZdfFEVwV6TWsEy0ItlaFGRzq2mTOTKmN8glPhEA30DOvoT0
SSxYRj+1rCKD0Etm05WBUoWjhBvTsuNDIeJlpyfKjo8jZ3aZR9uUNhFFPkhyOlAFhGZQQHYwQ/0F
0cFsqI+a0UXDvGl0nzkbdF7vzjabcpmg34igN/kOTZ/OwMD2vS74j4qk/8HI73+nDGKkiwjnv6O/
9y9QQl7SX59KqL//0D8llGX8hZOZpSIJrKuTnxsI7H+qKMuZUN6GBrAIWhpa/f+/lNKcvyw5obwd
3TRwwpmMRv9BgGsWeHLA2pY5eQaqJNz/SSn1Gf5t8HjsVEDDqei5OAwMAad/VC1O1QaXKz8aN9Y0
RJ25rZ7uEKMY7hPY63PPM4z5h+X5B4L+X2mTHLKA9sL//T/TX/ihcpseOBnFqJMCLkLgpxr0dez4
NdiyYdP3YXlUlRbwhtkF6++fciJoOj2FSDiB7Q1TF/LUe602KrVFDqPfDHVBDJd9cYwyMsUAIOJS
ZcjNrKnEtboIlSlx7O+/f/zfFoeff+ZUBzs2Phb4ZyCA/3lducztgP50vUGdMO5XfeePq9jy1Q0g
anvXS//v/mi1HkihxCyHakXaCngggN+kGbcZ4GWPitMe0LohEs48oYNZAjW6Iprx/8YZbaO5RtGE
UF4emukMRPrAXY723VtRD9GNFqI+PfbA2n3dgMxlmcUF1Ufx6AL7AyyTUFvkngAKnhUakqUw1Zid
Fb24g6qAykUXiTvZt/2h1hr3ojOr/MVOkkCdV1k7vPkVv6hN4/YhbiCiVAyvdq5Q4nlJSwtgSiYh
yLhq9uwDbXoSSLmq864PnF3FfJxa1HRvnNZKyMGqfKJbQS5PGOSr/FnXhkuxll7Lz1StSi6tMZB3
TAHthdVnPkO6Md2hOAmIK/YkaiIMAY5Z3AK5bCFk49cA77sy/XE/an2wcVW64JoLGj9qZHGsknqi
o1n92iQAb4uajEcgxPAQqkn7UISjecvXkcsR6NgynRqCDTfG65ABM8JjhT3UpcO9X7vZU6OOfJki
p1tudg5nqKN5q9VgJ0zQFJui8Ie3rskHoCr8kYGS6AeAV3uHbIW+RR1A3DXxWP0I6y7dURs6uySx
WREnLGBi6UmnJMDjR4SrINMtK0pVCslWLrNCRje56dPSRfBqDs+ofNVd/tFDsQM9+lCO3kahnJ2l
elO89hXHeRqyrumKoq9ElnyF1S3m4FDt/EWlpWW6VM0q3uYVpAGcJ6OJ0t6vFeFGN16HrJRJJn6l
Mz2exkTt70gF05oiHbgiQVMJGiJ7DvqifSBtGPf4ZfJXaf6wzqdmK3mkvQMDll8hMcdhxwPoWvFg
+uoOv8XUUbJhXJzM2yhiK4I8aX8jCDisB8w9r2nqyyUmlfRsGeFSJml6soiZW7wBq8lfLOhwc1Dz
SHvW0IjTRYa4w42pugjeOOq4Tzt/uJddEqzTjMMQlwW6n1GKAFVoirtAD7qFjxQUIpqsLb1+sqpm
Wuppi8Zp3/4eSn79GKGkMitGvoRuZpSygv0PYjZ/ij3LvYir6KlTqubCD8rk2rPfGI+qLQ2axPTh
xCRyCzniGbJM8Shdt3nwJHtzJpUomEiU9kLX42faHu1vWC35VY6vOPIzyG30Ph/KtJR65RZ6fp0n
mn7twDe9bgZX3MFIyp8aw8yeQa6zW6cOaind7FlLjOESYzzjFiqtDfA2tEkb0y578ZjogXrXBmXm
lBgev/842+cQVAjP3jDASOtFH4TjvrOH6gcqpdHNkNUCSLPH+ohauBeAxeHYdGqwQXvZEvPe7YO1
AdXlFclHlc+UgPaaI0FaoDTDqC9UB0sDvkHxWJsSWZMf1GIiMp/aDK2016Bs9CdMMRP0klptTHVU
k0YFUS6VFsB+KDrXuOg8tCJvGNhSY+r9cA8Opp5nJuCNGZPjcoHQgrliHxpIxUkJrDnra0JTk141
GUPvmh12oSvRoVYr5Zip8Y1iNFd6kicU8ZZxHEuQdobVa1dkaLeu4cLoKSBAWRwiT47+lon0fWXo
UE5xrl82+vAzQL1zqbfNr8iXyVZJvdeBhGwLcGAyPG/yHWPhbhkbbT+vXK/+JYKKGU1QXVLBuCtY
g+KiR2B5IQbE2iDweguPYcAV1mbDnhK9Hebl6F6YoX2hoN20CGL0aNFMcostLdZ4IRUwNCipIrgR
oJo4S+L4zcvHGuUzI53UYVHZc/T0ZkitYCkROb0MYcPuKzPsVqbPgS3CRFwGg9svG4RGtuPAh5QC
fWE1VdoNBifDPK8Z52SdIue5hvxrC3Jy7asW4HSG15edETibxhO3WuI6KzRDqp1IHS1eStb+tco7
hIiBUoDSTUa+IXJrdbuROf7GpuieaWKWiIPLGHKQ2my9zkFVJHZAIxkudfTgVq+MDJq1Z3jceVzg
9gphYeAQlCvLMDWLG82AygVcuVp5LVM4JisKjVu7R+6IeVSnRT10b4/hQRxFT46C+NbcBPq/Rtcz
6OZQ4e0Fojn+3Gp1DVEJrQAII+0Veiqatc2Jr0gAEkT8GWwnWVFVudlej6scEo07LjOpyq1EBGaB
5QOnqlp6HsCnNGMHDrUwLnKz7O9HICtzBEqQJqpSxtYLrVWyC1Ga40seq8ZWDsl4hxhn5s1F5Wx6
8PLbpHGHQxAhVte6De0cSLBzsNwJ251RSdx50bICtXtEDABtAHcQABLKDnG23F4VSpssFeDzUNi1
iTeqhY+WCdLGVodupYMSnjF2VFaFDzmm8ZJjLBTu8kDttkGg9UgFQQFgFOs8xLYn1oCMxdLUMn9r
t727ZK6k7zMHQjYCuspNUvf2lShGCly7bMGLMtrWl4VZJr91r7jy4SXtHDoAJtaKHQq1QD+NRaL7
0T6vRgHlKrEKWE5meRkDh3xqQmvQZ5bRwf+VHd4mU9fCnociVH8DukZVWLdSpEpB9rTbsQDbmkMW
XmPaajx1cROgzUITaqfXXvUKfshU9wKg4+ih4g3N8Am22rjpfIbqMxXxGwglfQpVxzfan1kIoa5G
45O8IC+OCN3GC7Ogz7602yS4VACoRHgkWCE0HNgwW2RfSpD8VabPS7DPMWhmI9jQ7nKreRhkxvUg
3WAz+mn+U2JpXYFmGJi4As2jfidFCkNg5zHEGBrFVbpzJKJDdprXvxDKRDDV68DErdSISdiMsefw
lsaxvcgHxb3JI2s6A8xfkTKdBD48oyEh8pknF35uXI9BoNwo9E6egBNq/gpaf4QhNnDqeUKShwy+
2ec/+7wBnuIbfCQxcjsPDVnh38lXATDhLhRD9SuHU2AvpEFjbCbQAnJnaPfJJWmoedsjjl/NpoQx
XUqkvcHIy3irWWa6i0Gub3S16hZJhiwEKgFeOEtyCX7eNyoudyfJlJvUc5qHQGreNa2naAFCJL/y
xve3cAo6VyZpKaoPU1BGFuMNXjudCgdCxhZJHXEgDKa/tNzEnUNh6MOt3RIqPQLRLCl5naHKh7Uv
lOYBsSC+ncABE9+GpBzWMCOGS7UN+f1N2y2wyxzWQGOLp3yiHFXDlP4iJ/tk1X28lRU/QfN0Afyj
H97sIQ/W/ehmoMYDwDwBYBSGxK4KqirX4m0k6dN8X0SIiXp7WkOACpLUSwzUiECfa4gSUiM2TUq9
8RRZXDB8iqd0GC31ggbUMZ4yGpBs9qLlwzxXQ2kjP5qy2E1tnCto3k20Tt9lehMIx4LXObX4bTIt
S5ArrDe0NioQgmNjXFsm5ihQyFBA0EkIfYeVrT0VJp+XJcsQPebNWGfPHqPqGyw0iotKa4fLtMsL
mp3op7dMPu47Mu7VmYWjOP6ycAgiozMDe9rESP3zwtl0SC3kUauNEmjqrK1S83aA4DZXRehfKw27
jquIDQaeUNxB3bQXKvcU2PM+ewlz8mZLJwn6/qXeS87PK6gZltQZxdsU7l8KX68p2COBV22g/xX4
9zgaM0G7KXYjKMJ1WcKBIzSPaO1pXDwAlYtHoErB2sI2djbobcTUTC8ugOGNmwZO8K88iK2jbXr5
ErWMcYNYZ1bMAFIofw/IPyk9fazYjT9sRAtyOs0LimrAcafTVgPuTY5aZLnpC+60wQrycFkkzgAK
oyc6BSlAXF+z3loQCFi9MOlXhHyxw/xHl3raMjBIlxSj8/B0SLJ9W0pg+Hme7oNRiy5VNdGepR75
/T738rSFG+zbW9cUELd1kC7IkQxrmE7hxnMC4xqxmRwyZEK+GidAycpmXKW9NlzqPtk8Y7puAbm7
eZB6o9y0XmneKoY1vCWYiaBjneqMvrSKGGvqJnlvl8XbpiGATWNRCml7pC7xIv4nusDskNJLiMTv
uXqfjsUxBZNPTHGmtD0ioXcg08x0NTBvGTzlS9m7+RWYJXsXwl9etYKWA6JM7YNH4x9YhyHj51Jj
EHxRxyPkxcLtPBYpAJGr9FXdLw0PbPa8yWG2KBtNCxutnBuyVtCd5gel8iFzdTGrCo1eoWWOMcYG
pDQAo6Z/AZRVuAsVeVgTXAl4cUBoZNyXjqpXv6xY63NuY3L6UvXDFJVZn1/spU627AnCQHN7Unmr
B3KtDCT5lNPqhuqbEGvr1Q81pNSUqTBwmFCQ802cfNwjtoY4mq/nPwf0WlfAhIJ105JdqVHHjhxr
Cgo/NZuHOoifrZL6cexF/mR3sRYsMJRC3GNaO6Q+YW6gjNvOuXSUmzKUaLFwcRwjrQ3WKLgT9NDM
ibe1YWcvPfKWL/ogyA1lLOWMY4vycW2XBypRezcU4GaajqLfjNGygi0BYLAX2lbtiUb1VNulPhhJ
HzljuKMwTfDNjrsG8xR0xssqpGphhInnRGAdE61sHlSBwIoEXfliMARaqzoVVi7ehWrSkRugzkT1
Q4Y0lIC55lcIVkPBRKw5e6mxAFsAtaIycnW9RhKBkWy7qdQGSRnUh+1FrY7Fa4bk6xMwQzQUqA5n
GACOm9TnTizyYnJ36Lhyeme6Qv2EcGkMaC/FiSweO6gbO9HRZqly39l5Ii8vgsFKdyZzhHXJBbpO
VXQdmdu2D7ZOHV13QwD/mQ6QY1NuJhH9ISugTLbR/XyzOaXjEimE/CkyGVL0Vv6zbmrKbdXwruGU
V+AUUIUAN2bAL5oS5+mte8QokQgKMjZGFk/fAFXgrZiOaj/FdzXC6zqnWfJsFD0znDIJYbCpnUTG
J6AzMhWvAYyzFEaeXhwhuvFlspBU5P0uzlMvdadez3AZaTZblaSXvg6gp0nFgF8XW8Pl6JnDvm/p
rr1vQ9nTgmF7F+qmnzQQMAGiC1QNxfG944PlIa46jIznpqBzUiRUwXEqgg3D0WQe26a9a5CzmL+3
BxQs/n7WekFlS8ORpZ8aeWPAKCLKaQh1vv+G8cuwx8uLXKMfPJKRrqcXZnt0r9S8j26KXAfiQALs
UKeQkjUZSrxF09KcS2s+sdepKMKM/CLVdHDo8kaOYIbJ251EjYv2HxOMed4o+JNBf4TX6aE2lCac
GA9CHzoNpnFLwoN4aGW2iA+FjK2IYVHxOGo6jTKj7opXD6XpZcVY6j5VOOYuNEhII2wKrMsJa1T0
7sV7p0axuc9tUo2J7xfwNyWSZk8xEuI0wePf+zfvl2Qf0btNwR5vFVX5rarjlC5bCp8vTkiWikqN
Vn9vzYDWJeAuMMGZcG+YjaY7gCHRojB0e4fZTvGYCdJ0gX4+TjJTrtwlmn+NghRxy1Nrgrsiq19Z
7GTPcIPsRakWzq6ziLNg91hC3yjKVzXV+CBR1IhlRfm0rEzS8xq55N20n5nbEYYrN8M9sYrpSIJO
JOdFIn7ETKIYLqdJ750/db3JS6ZbgALtedIBIk401S8UUbMXH7j4tdXktI3Kaf9EzP0odWhGIja/
cKfu13t6azt0SL0ojW6SrqWLBF96YeLYe/d+NwhUTC8aZCiuLUI+fSeaqMzk9WvLU5C3dDrH3hWM
HPfFEMm7rhxa5LTR8TMzMmGdcnjum6G4y00NBEnDh0SWMN4OqD/vRq1JdwZ+Q1tQvmjWkh4+VRXa
3qtyzEjOO0E00732YehIk/OI/pyaxfJOSVKCLXHsMavs/AmbIPeC/gW2NlNLEGqZvrUleoLo73aL
EL3nRUU0gSCMhQzI0X5CliJx1dQUOyh/BxNwiC5oFnMoBrXNntFJo0ENw+wBpWRKhZrEWTOLbiFp
LqO4MG2e9zDbT9pGdI6GSzRPvR9U9WidDDKZ6okK4cK+1PpDSdPmnhnluFGAioCErVoWUyW8+S3n
KHLQP1LNNqfG09hriureIPmUPcMVSIItzAe8QIAtvVhTqMQ0Ty7LSIuuRxs2W2wGoMc9pVpqBerC
iEpxHL2xpDuNAt2wx2RS3GmF1fzGFQwXFV59lpLgafMAg61FHmf5zyoBtjErsBbahsxkZ1BOEVSx
0ucWTVZGm5aibaXtc1TaiDXA+JdqCCrvI1kJkMymHxBCjtXMIW/B2eiqU9BzYSBIOpFlLhnkgOBr
2/DBkUEf95Gkpf7+j+8Hc0hCrhhFNOWr0XGn5lwq2xS62aGXyrBKfJgOWZdxoAOySg8eew4riJ2t
5xbA7hFHq31ujlRk8AhWfRW9NbhjmJNeDb9vahRbFQprksoUddFkPvQFJVkux2ZNI4Ff3G2tOJzI
wPoTc1d/MU6TmJqGyrIxLB4Gd9G+qN36H5PD/x1V0ohC3fQ1a9J60kr1guyT4JRNefjvc8pV+Tt9
9f/rQEWS/q6Cl4/zyulP/jOsFJr+F8qh6HTSRjKY0FGT/jOsRIf7L4uxGlQgEkgkTvlT/wA/FUaS
QDpJH8BlQv4X2n+PKxVp/cU0Tlg2UzBOkWX8Ryqn7xaIH8ooGwktppYC5DD1CPywafL3wWa1DoF5
BGE37LugcVdwDarLugth0LTIg4CzaPdNX3dLIWiHWpY2XjQpKCypRsjhl+BOQiPvF1qMWqSKMcpK
MeloNWOcXBQmqIPeD5q7IDFxBU3Hh7Jv7osheOnCvrlzo0Zfg8OCZK8gjfnhY0yL7mXpxxpLTI6q
n36WaRmgH5g2o52gadPQ+ePP6goP2IuV9nvwXfa2cFr1OUeKsytHhXyTF1WxNMI2xD/oIBQvciLt
mVd493z+9Aq8gW7RqbOxIjctfaqqP6ysGZhOCO9J3Y9+u3q0C0Ru0qIPs02L/XRqI4Qpelf1F8iy
eI8CODjGjbZb/1BHkR3xzcA+LjMHoKl1xj2eRLAIZ5ZtpY8NEtCvtmUl1zS/motOqywxS1Uj3PYa
fnsKXNUt0nb6rkROFQZT5lTk1KQA9Jkw1cE0gjEP7V4lhOSIwd6ZpT+ZSNvTljQttH0wBmRHOFMb
5sPvLgu/QV+q7PfAGrWb2KOYnlnCQQ4r06viTQS+hBAcxzTPpQQAzLxJv+jRlvJlQSeoG6tqNhJu
nyxsHdtzbzet+uevwnniOFIbappjqidvF9LXhA0j5D4ER/CCiUocE3kjd20Ug/4E2tEYlqAgvevQ
y/uLuHVgjBKVkQypcjBSCpYF8IM7SCnfL9vXVaOJgY6oBrhhAimcWASD4KFhX1bdvgzC5zpyHDZD
H53Zk/qXY0E8IdLw+6lSLNsg5nz8NmifeZAKinGvpmo/L8sOgyNdmVRQ/NuoKOoLZPXG3wKdjKU/
ctkzC1FKeKl1cgcJ0AtIl2oIqWbFWGAEXIYoq8717iaastbqsb2rtRQ6GDLN4ZVZhcECgGy9tPzU
PiZCKVHOMpyXwcgcj9AwqBPQN9Bv9d5OngEvPgcGTWb6okmEVFZFi7VOETaKAyOCVVmHQJGtjgdH
ZvGLjTc1NGAunVkj8fVLEDYIveDzUYDWnOm/f9y/Iz3j0O/VvYYj1COmSLoNSzXFFqQSmjJXsqBa
uWa70tE4MecWo+9b0y+SaF5ZSeAsujsI8WUY//p+f5w2jThWjmGxO1Abw9L2XXn742tVFeZbXe4M
EF9b6KzuKPfRYMLOk1oDXVwd5ygvddsxa7sHzGaK1RCivAZLPnk88yZfjxCiuNAXAMzAoOG4f14g
MepemJL/7ZNgTBZaMTUAS9NPrrrUka+qUKIVbiYhrrKZOjxjlFnS1K1YPxxRSJAik6OEFkVvLr5/
sRPsjS3Z2ZZhCUtHYZXJ0vTeHz4c2W/NYMxtj1aUvuSSVbINwOKqgb131Mvt90871QefHofDM8/j
LPF3TDikj49T0GH0AJ+0x6lxwCWg0nTc+yE2jSJt6eMXTrDwo+aX2uj5RlMfC+cnfNB6ZqAgO+vx
nkPfH8Ov79/qdPPyUuB0YJkS24TFQT95qZ4Jrt6Z6hHRteIJLTJ/lYSo4X//lC/XqwQn5UisX+GL
qBaR6+QxELsi+CLiOKgTiwrEKkN+WJ+jiwwXrF/KbrqQueWiiOBgGBEm+ECdeYfpp3yM5LzDlCFJ
XdgGBfWpBvnokCVUaTMcm35C8VZpvuqYliwtydHwLfuqday9zZQWKwC6WobTuns62RDiIDXCPbGK
Gdob49zV3fzcLTPdIp/fDbd3OHCIozsotaNE/2lvoK5n0AV1AUOnAiuP2rXxDKHuiXRmZuCPtHnt
WhFY/9q4iUSDJy5p2q4ijVqeWaXTiI/MOstEjkkeCS5OnmwIxMf6PlG1+ChoyawNj16e1lfYJyyu
WgMlssTIw0sj0ZER0Fz13Df64zp8ePrJGdFl2mgS3t2x78Cma3mlLntVQz0kSYt7XLHRJk9zgVFr
KJawVZlhaunKDh3v3Ib9EhskElcWO3VKnSViLp8/SI92XJ/2in+0cuSL0NKxcOZM643baNkxDdMM
+SjYrDg6pvj4PWVG/VSlBp01s77vqtE6hE2g7c2xHyc59vJM5Pp6nng9vBBsLmagqn9PDD6ErkZB
xNO1wuCoeZN2n2uVgJTHjYHI0SXA9YnZrjZXYVg7l2bbGJAQ8QD5fqdMW/LTluUVTE1nHsF0zKEe
+LxCdoAYOTCB4Kjq7lUxGOqN7uHQo2qWu61qIWZZ4/pXdmHlh+8f/KdPY04QRmZhqAC+r82H3w4n
Gj+00eXBqH2vtIbtAUU6mDuK5a/M2IvP7AU5JTlffikoRrIQDCRs7aQ2GIDc1HoZhkfDiat564Yd
4rbYdnlFYiKkB/ciR0hg6ZLe0PK1wTuq4EVkYmLrlAEIw/m4wYqcga3RdjgZoQW/UMNMX3S5OzxX
fmIujL5+MMtcrDBQ9M74y0+v9+X1SWCpHGFjkcd+/lBxheKIEE1whAJwqfrGM/iscscsd5/byGGU
wn/9/gP98YEwE7lcMcRQzZP1snvUc5UxDo+Fb925VdQCRLP9lTr6tIKcXYba1rn4+SW2Sw4qSF5J
8eZYujipSrGYw91YdYIj3Il+FrvyEbCfu+0Qzy0aDJbHwEJ9MspulFFy3YYTSg+726xu1sDnzaWc
VQqr//06fN2oVOlUKjiWTPX66Rg09azWVzJiCBKE9lzPrAcp2+NY+2LBILs8twZ/epwtyLAsklBB
jvH5O49tjqnTUAfHFG9ucKBdiBG7YngoBJQYUfyCvnOwbHsFpw3lIMxB01kADaFCWMMf10ggqfVM
GlgMDsa97RrxCwtuDGfyjdMxrE2JJphjsw+Zw06t9M9vSTmQIDw8hkdJEXDd9mK8z9vO34K2R28G
nt5Imz7OsGJrbIz3ZgAKkyUS7xJvnthNnp2w6XfCieNX2ysaqBACwkZUmQ0TuirV9nTzCxQzlIFZ
oSEfv/+i+tdQQMADsG1CgHJAgE/f4EPswT08RjYt9Y6i0CUwCbtYxjJmWISBHaIfQltQYMh50gRI
JUfR2h067XKohuHRdIWzGTo4Ok0WISTbF3QVQ3+h0oie52qPLxaO89KOugs5XWy9Us+rChO8gHjq
9K670EvTmWWtoc8pyJGO6ZQLo7yxzTQCNeegQKFDJptcmbw0rfdDGZVzgFgIpRQJ6KQU8vZQOwCn
4rBeV12cnNl/XzJJqXP06JzQGxIkuKcp3hCpntWPymHIYemjxJKDLRmDv32P/nUY/n6tfI5mPIbt
bYCXV0ncT+pxx0OBW/SJd6ysApSVkVtbmeK1GHEXYTsBaDuPCsTiUCu9DelgzVHCaa6zvLvz3XTc
A/rPLuIJpSX0/EVayX0TORZoNP3OHPont0v8JWNI9GSKbo3Ig0tDnpaTPkk8FmVSnLlE/7BoBK6p
gmfoBJH65NfYajNAjBfKQasiph2ljA9wmcIzAfkP6QJxCNS4YRtUGOppeMTyjt6XygAmCDhYbmuR
1Xo9NbuWwgWsr0PXt1adm8LUS9Q9lpbJmTtIfL0TeAN+oMlcn4vBOQnQyK1IsKMGI6DWukPr0TKu
FHeYWT/Dyfa1tpaVFV0KrFi6YVUO/Y62/7rrm33uv3kY2fShc6Z/coqoIRDxRoijQoIgkzJOyzH8
y1zGaPDwRq/WNppLT0yAeV5NEpNMsNLkEg1Q9a4tiuS2Ayu2TmtznKtumy1Uux6W4OqqRa0Y+a+x
abpDGmXqMkcanlwL3NeZuENY+bzpp3uEwkVq6Pupp0ETHpheiEhnICyx5Bu6qmPOEZ27Qb5eonwa
lcDGA+gxT3YIH4NbrPqMJg0tOTAUqRCJ7rx5LDScCAdUlb//QV/vKmBBU2YNPAjHrtPt4LeBiX+N
Ex7GALcYOdQmrkf42gcWpPtIU8997D/8tP9+Hl30k7tR6uintmYQHcLY3gZ2y/FHBb+KUBsDZglY
fo8BF1oh+RzUONDxDRDEdaeh7NEynOlX3//6abN//px09qcLhP6+TetuumU+3CJegkN3P5TxIY8Y
MaH2wzw/9Ndd1vobaUakiJCOZ2T4xjxUAH9+//T30376eIDKYHSn9iGV8OfHGyW0kcLowwMM4nFt
WmV56w6FhbARdFVMBRGBl9q+05VGznTROBtt6K4SaKK7FAWfESnpFNxpVIqNp9KVwJi33yj54O2d
Ogx2oNTvvn/hr5UGNCvbpn3g6Bo94JOPl+Wmq4FnCA4VFmBkLjYI+DY0Fim+t3P4vOOqspTrzM7O
tT//EDdpW9C0cSBDkrdoU/j+8KGsGAKDLlz/QEcRX60kuGltfbxvW/lLtb3xRy2cfKaVyPWFTuAi
42wkZ/KlrxuXN5h2Cs4gSMSdJhwStIxJ08E/OFV1g4uiPJSVzGddmqZnVllMn/10W9AI4zjSCmPE
dBKiB6RQixyPr4PTZ5sQggrN60jbg3moLq2kuspTx7zy2wb/I0Y2EwB2UjpjgnDVDAC8/+NvDteI
xJl8grLrvSb7sPKyA13VYA1+0EaUQzATq65smKpHaY+PQVltgFcktyqir8/fP3f6oieLgIKKKaYc
D+qaeZLgmZooCktW4UG4hrFWTFi5OEI4i++f8jX88TWnzgIdMSxh3luFH35dVulIGGqpfwjLvt1i
q9vN6Tzmy9HUbysx7L5/2h/2EHcdTDyVBizNpem/f3iaXphRV2OpeVAK5w71AyhsIx1Vegjd9vsn
fb3lqZAnLx3bUIVBjvb5SaXEoqWK4vDQduJXVg8aAs2yfPDs+BWnWPWXwdzrTDT704/joYLVRAsH
GsjnR+KxkEhkLoKDgHOzA43x4DmmsoEM8/v73/aHb0aLnwmroNFvcj4+P8jPemSTuJuvwWm3K1TR
zY0Z9L8b2eWXg6qciz1/KJSmbjl7g+yEFbVOjqPIY2zoMymuAbNbewOdFfgyyAIy7qLXgVVpYYft
xgeVjiwqCuoFw6tHp8kXJQqr2xLNxk3pGWDwtdLyXpu67tdN3r9pPmiosMireQJm//r7NfrD9ydU
TZuMFAI668nHkH5hu6aeaddlaemLvEXvXMn0XW2RZ6algl6Gk1VnIsUfF8qiL8MQjH6QbZ98mMFF
UaFuCnltROl6UL2LurqLmjdNkb9JqDa1D3MDb20duqaK1OIshJOB0rXuriuc+SKjvbdHrAXcGrKE
KzZh15yJKV9XhWBCO8RgCGLp0j5ZFUh4IEm5Pg8yUw9N49wAbdeuCmnvdLVMbsCM+2fSq69RbCpR
OQ5TXUE79WTvIAs7KkXhegd6aHjKOam9hPPQrL//2l9GTBRLHx9z2nFISfa7zEQXwyxWsqwXkRNf
tIYTzvECfYSL/zja9TrxlF2p9z9RlDo3wDn7AicrawyBpwWt4x3YHSul00ygm8h1Ug+umlyuWifa
K7HzmLgXrumh7zY2Zzbf16BAWsJuB5xN7IIc+zkodG4R6a2WEX1wbpmhwfGYDM0bTn7ZIvnH/e1f
S9/3PuPnu2nqnlC0AGF3QNefRNe41sIgkKp30IoQAB9JGO4sqFyn+BvMJeLg8CmH54w85mrqQz8J
tbAva91EIrYiFEfCB9cGW3pXDZ76FtY5zp4pStHhLLeL3zm+GwNQjOKB1gIaPsjyrBUrcq0Z6oXJ
peL4Pui62MoXCGuFS4wFzXnSx7hb2b6zksYQXZUwrFaiEOZPTSnieZ0P7mM94MUAF9s5E2r+9O05
UfYUjFkVGrOflx7VmcaJMIg5II/iXJjJ+NtmUn3hSmWFZm1zYVgtvXcEqGYSPsSSSba4z7X8THP4
a27KeJWKmuramYaJJ3drreo0fGmhHgy2ISIs0ZszgrNqYW/vqHLwmq6bX0lcq2/fn70/PJcEQkOI
zdHARJ7iVaTRj15atd7By1Ewwd9HO4Ln8m7cQaIuA2usT8xqk0LFvvz+wV/HmJIRnv7ORCClYKj7
ed0zpWkKdDiILZKxHQJxb7Wb4FuFKGg+L7wg4G6EkuLkygOAb+c4yEGuBcHoOkQFamlUAcCgXL8O
7f/H2Xntto21a/iKCLCXU3XJsik7iVNOiCSTsPfFevX7of8TizJEZAMDzAwymKXF1b7yFut54afd
RrCUFLlfqYLqOpSJWV4VSlk1lYccFy2cnwVlkHXxVQUX8M2kSE9LN/5kivjcmGSbnZqeGiv+U8dK
+TjE6JLc/y0f3MBTsYUqp0oj3pw3G/OqhvpgRI6LS2b/E1p2vILRGi/sgtvgh54hTwvBD4Vv5e2M
vIvs8iSk3guNzE3zxm2ToD+Dnq/2XYuM2sKEPnjEDIf2JOqEQELooF4vu4p8ZWiqneemVNq2sdNG
O7/0s1Vpme2m1DC6wJ1KWRj0g7IRB5yvp71Fyvp8RbMSkfwqChxXRiG0QMQFC7waMibQoPB7DH0X
gUAz2CcNgPdVlKneBoboszbawcHR8cqDBGc561oU0kmRrQYvHVv+Wzf66/3V/ugyArNHbYaTqFCd
nF1GUIjKdpRT2/U7Mz3kammu42GM1qJSm69cID8zRSvOvRhk9Gti+2iX+OtEzVLn5YPUHpgxpxMs
kkmddB6kOrEkKXCci0szZsVX00gAtau4DRdcSJuB3u7GJFk7AFX9IulDt22J4zft0K8LKJmbtBig
0ETGuYOBghBBEu7wV8txPuylhyQJpH99Pak+EC1CCp90Ov4n4vFu+yoGBfOcy+Qiw0pYy6CKV42I
vjjj6Kz70fnnLcxwGumtCuqN2HSeSyPynnqdp/mk0E0EfnFMdz1SWBvUuxOI2Rl8YhVtwftb4+Yi
mAY1p3uaR1tHZeb63FRsYQhdDAqDQ19TlkZTVqBefX+Ut7b8VWygydOpnAoFpoPCyxSovPuU5K1m
LsuF48Z1tKdMQkUbIn4crRrcukNrY+Mpmvr7rvmTtA+5hEqy7LbtFzXPo1VfwLONN0gs/O7Dbp+X
0c4ovnhOvNLDlr/rCz/2BjFF6MKZJurl8jIBJ80CmQrX8bGEi+oKegZbK21frBFL6ykP+gyALsay
rJGQR3BerKE2Tm0aT4GKR9tKxj6UKr9sHULHNo/3P+LtbQPBjuVitSbIFCWy649IRh53MG193FJ7
c4cxTnjwSZKOVVshF23GB72gEUzK4D/Z2I/vHWXSsOkCJDoBUOFaYU8WX1hOfxFD+MenFfkMDmxc
CLunpbxaap33jSt/QkzSBJljabwMW05VktWXToTOzmgvY3pS8IlZpdiGLhQqbotC5FQEGhxQ+l46
tajrT6LHuFcPPnlcIdmmCxvAtcK+Q8EAy2OsnqxTYNbqwxTv6rkdPZiBAnEllX9pTZiuJFqNu/tr
dJvtGSQPU4uJhwis7Lz7b4+NQwiiOpdGr5097rRjgFaAT5ES3NBLg2/MY9U637HdVfedbVdbCzkB
aaO0yd+A//PXNvaAtKaNHh1C3cbOIxypp8meqMotfimYbDr2X+DKmGrc/+U3y8YPJ/Sm/UIUr9yk
qXpcjKMie/plDLrt2IeoQar5M705ngt6P/8+GJhNenEEIdOA18sGFAvphsrQLymqLufJ/3PtZTQa
hcnRqZ1AXRjv5pZjchRfdANqLSXE+fUj0JIe065hclkg0GvAqMlq5aVb7sNR2IXmRIJ1QOxdzypN
zaK0K1O/oNzVr9uiBHvjYJl4/9u9VamuDhg3ABXASS7MmEp0s2ugclIZyqViXbq41H1o7bizxUFU
/+fH3i/aStWjrWUypc+UNCOyRgl3g7hbCxCX1raTQMZs8UZW0APSzfaCFgmyJDi2eX8tMVioTtbe
p66p8DJA8MYUeMZVNFoCajikcnKH8Htf2VvVyv0nK07jL8C9wfiEqB3gz+wV9S7zMjwK5SFHk4Ko
JD1GFYZfvsS/IwZsFT/xijgUMmVcxDkrtUJaX4XwUZqtgttjm6gbGiQeD6DebOLC5IQoktgWca/s
PD0B9Y4YSo9mhFpAbWYoe+ED35wEXiqVG2xCzfIizmNjspYxaApHvugY0m3RPyoR24NhK6MXsMGZ
YOkwaNMldbWgIOpVmPyERgTLWHdf7xuBzkErkn500Vg52dZ3pdV+iMbGswv6GEAMPzqV9o88GF6w
X1kpILzLKDmgXYW/wpqC6VbVMDXqmrVk/ambv4n+h34wbWKVljAaXrjaQicGcSzhkfys0aPAp/Sh
oJGUUbRLpS82Arlr2jHPTeXssLXZyom0Ed1Ca/wmGZhmSf/PBqRO4XDOzGgI3ju5K0b0iVoyfbWq
z72P70c4tp8XTshH3xOSxP8aI3R1r78ngkBBC+t4dFt0Q77S335gU2fHUYhke3+k22yTSVFQJsmF
dgI3Y3aRAQZUPNMpRzc3+pew1n/XSQLpHgxg3taHsM3RTRnE37Dy9mhcrJIouXQ8yjEMucKmgC+X
CzfdWwg930wA4ac4EgdrUqLryceqGiK/FYxuUFtijaSZfszVNlhZ+JjhJOUo0OPV3tynEw8Xyz96
NeapTuEraL2UbSzorrvWLGy8sgp1k3dJtdBrv7klbeoRFhBX1N7pGM3L/blM8of/sYLUthMdDbsk
Aozry8LC3BQgGIW4dloZ+iSo7F1/hrbD7LDEfcSNyft2iop9C09nYhw7YtEV9pH2d+SfLhoSUAcz
CXs8h2QftRaHjmMYYM8nisZ6bAPvP5ytOYNhGLCUsRKvWklPF7bRG/jketFsOocQTXgSgSLbszAm
jvRCwRunmTQzEER1IN9ZuEPsUmVUSzKPOjk5Bizl0E+QG9JreU8GH1z6rApePV+rLomjy3vI6Ca3
FFA6BQEb/BYqpJKVqhnWQVE7x1FpoO3TYF/loeXv28aSLCRMMEVtc52ymZzIK9wu072D7xTSzvXv
WK15YECBeMcS7t8mE4PYZ06S0XfFkhVhqHBHGUE9ss+7bQCreNMPanii+fgHZeBm3xaa+BQOOLxL
YfBsDwrGX1ahhD+6XnZcUeT5joY+Ho6t8cSrfa61yNk3UtotnAr1g00HHcWgmT0ln0Ro19uhwEZL
jjXRu2au8rI5mLg9+wL9VEzQNsIrsRCvh1fEpr0nuu8WNnL68AB2MLxUY2m7GrJr5yZF77fEinQ/
ak7+IN5cqmu/fyqAljwMXmz90ZUUG5qwQENLKuqDQ/V1YWPfvhU0Egj++QvQD+WO64mg2R8bQxB0
bmV0KP12JCJsX4CdeOv8YXf9LvE2RCp8aMUu7itlCakwnZvZTsXtQVF0XTEM4LWznZqW9DhqlBBd
NYqsV8S0gTwjjX/qOyLSGrbRXonC8gsumPWPWiJLaZBgQ/6+W/mNHW7un/K3kvLs10DJAm1lceGB
uZ1ddoOvqW1T4DYDfy86yiZ2JCt7NKyz2Q8vo93I6OxZItzEUatRao/qn2mTN7+VJhleaDjUn7XW
M1cpweFjVMnOcxmX+cOgZXhDoGTtBrqDEoilpSsbofsNvekIC86o3Zq9r+5QOEl5XnG3wfFGr5Ds
CoX5Y7DK4FNWFIWzsIdvwpIJqAn8neicWtpN6zfXfKAq6Ha7GioOuyhFDRzMTbQH/IsZY9lVC5WB
2zTYmXrMlCEBUoO7mUib73P2Dmx9oaiZ7eJii/9BkY0/SCD8x9ApapSlK3kTVUqzY/e3ex0jVBwh
9fa/JrDynwDwqi03qrpG1nCJkXdzlikg0ACnLw0O6DZTGVpMHDOf2mVR0uREf988FmrnL3zum3CF
rsmUbNMrJk3R55gmDRSurOL56DqqeGxzVXoVaneCxaj8ur+JPx6ITFEnQYEgOztRUYqXVBuYWKWh
SfhoWmW+tryg3he1Gi2k5rfZKZMCxzd129+K5NOnfV+GgR822Gpiu1I7pP9lAI2fyUHl7wiz1S5q
AsE5GUJEtpIS/9B8ChBT55MvD3isj2n9Q5LQ0cPzwzwMKWIjSiVF38wcTcCOJBynO0qKkIAM58/9
L3Tzlr9Rg2ltqw4b38Yc5upXD01iR3krbFfOSHV6WalXZqipE9Wy7c6xPTiPkoGC6ljiUHh/6Juy
MkNPeG02AvUMjsL10G1uBCR6sePazRht5e7F6i1509keVTKERuLJKOX+iB9NFud4ahrUXU1mez0i
IpMhvtSS7XI6EfBqJXPTInDyxLI2lMDSODjb9JYELrf9UoXpNrVkutTQ4U6DskHzeZZa9lXkoCBX
264IB+UTOivdCncZga+snT/GbaPswhpFR0T9BJojto2FSIJAXqbhsIbCK2GDX7bnzqho1ZWD/APi
EAyZEJ2A1TA2KRlkGfDpsLXZNLGQz6MhIYQfBe1GATwNmHqQqo2BI+52hMJ5EGJS9oGQ4G/ZBAKm
0ZDs2roaXEn0a0xoMT6pI0m0iKwhUotksY6BnIMZDADJ8FDJYXgKxrFYGyO8Yd32jl5WFke8ssVj
5GAkmZedjnGPCj0jtfthbTay9vn+et4COTnawN3hOaLLDRlmVhWIqgBT9ibW3FzSjFUXtrAYy7R+
DNMRFSFDqLh98mkfiOm/lCJR0Cc2w01hgLwhVvwUCjXaBlDwYLCi7Ao3tasfLU8Pt0hSLIEVbu8i
fisYBbCPFNYUffZbldZspDrEOCBKauWnZ6O0OsLm9sfw5f5XuX3MaEIoVAmn9hD/ONvlPVo/4H6E
5irjhWAVibgO81GhFp8HU1kImW7fCwaYgKO8mYDV5hcswvt5oCWG5oKWa5+UWqB42PZLMmgfzIjH
mUWilA4EZw70MftJ202XNLdEiGQlUNrY4hL7K9DbYmV5IA/uf8APJgWMndY+VzkInLmAeIk5emnr
9CmxSqXPaaFGRDmgaxbW6RZiCHWKeTk0QHicdHUWbw551TUm+YEr+/4PownAziMvjNuELKKVbBbo
xPbRbuyTCkW/VH9Wg/jT/Zm+xRlXQR4/AQqXScxJ85QK4PWNiHXr2KElqrkC27etlibdYcxC+4In
4DNwiuE7ZDyeBKPKk1elMMu1SdW+d+B8N9GgPVZq8DU0hu4R8kLzUA5dv5OEbO81G2tFB0Pli6/k
uO+Nenv0ko7CXVtjtKWvhF/B0K5VFGza9CGKjfwpAaudby1wNKsK7vKm8sPghJBKvhR7TRftbM6a
btKH4J0mW54nyVUwlBX20bobptiNj5bVn5OcEEuLE9X1Lbv8WknOhYoUNx6dgmLnKVb7/f6Hv0k1
iAag7hFqkURDTJ19dwOdI61KNc21YSYdG8No1h7Myoc8tZtNmomfwhDZDrSya5aDtr8/+Ac3kWbQ
yucBBEZAz/x60XNFjUIsdLF3xzxSbSf9pBx/n0avgCTfH+qDo0Tm7ZhgtOh/Aea8HgqvtwH/2Nx2
c7TPfvlO9qNsA3lhF390kFhG4kgeWAoT1nR/vAu9JLOQJUljFG0w4dYk+MBI2JOjFoIicEs0f0YW
K8ctB4lmI/X+lDGUnfsTvQ0tFIpCUCk0XSXUNGaRZhxJmt1oqeN2vnVW9eEJjeH02aRqvR7KPMXB
hicxLdqFGOqD7wt/Yar3EE/Dh5xdIaOoQ51qo+PmdIAwZvGVrV9IS/H6h6MYCkhL8hXUMWe7NVXS
Nqgaz3ElOKcXxLvOmtInz/e/4Ac5EcwwzvfEzJ/6JbNPaDS+U8P2st0i0S50Cf2VAnfnpAVFccZY
EOlpjNMedQu7AL+Xnw2Mz3dejX1cgrzXMbZ8cWoMsfDA3R5UlZIqJGBEMAzLmsN1S2UwQvghNmJo
ww+prcVDVMIc9Jy8jdaRLOK1ZnYwwxGTTk6ShwP4/a9yu694XR2G12DO8/1nW7uyZV+JFbIK3cPS
qENLHuWvMlxp8XOJ76iUZRvKqEvQpmlBr69IOAIEVlO/BX2E+cuUIGdnD6ViudaIlyxO3qcEJYu8
i15o3f7UcA5ZuJLeirmzERVyYRqvmAfRF5gtftzGio8z2WTw3TZ7LKdC3Iiw1AG+WT0qpr+zcE9/
0NF53sBVSLd2YyibDhzDmsZ9s1SJ+WD+0FPIE7i3YJvNsyJZKjoSVK7npsiMrRzxSCGxGKU/MAHL
H+psKFyR2cp/2KpJSBc062GMN07fAzWCO6696ugrrlRvTLelLgeXQtMoJWm86/98varw1Pl9BCpc
fHN+bxSic1aqxJQYLZoX08kek6YJFo7ALcLFUQkkucCnRwv882xtAB03kUK3zEVbGLG1YFIhjkLR
79JBPARxmm0MgZtn1sjqztGaT/VYNFRSPefv/bNw26R3yFI1jHzYmFM4OMsYPWloCGMlxe1wDzv6
0ZgfC90gAaKEFLUrRyr0H96bH2LWxPuktlB018pjA3Pwe+0X9qNTIGFDzleR1gwZHlK+mqYnp1nK
qm9vDUILGXoZFXJqovNY36ThW0uRghWbKo1//BrlpLxVNpmH75lmHYI++pIo9fgjR/RqYUu8FU+u
TxJjUz+kzzY1nOcsSakZtahzetN1MMekJnIWSNYiyYeWloTQ6+8q/a9s+985HoUA1I5IxJ5sChKr
bJwkPdG2s4999GiJetXaD5GJnoBAt9Fo/0iOcby/oLeBCHsXnQUgtKhvUTe5freDIAcb6Af6U2Dr
fzPsXp/SxC82jt4GCyPdZhBT9gABfgp3oFzO4hDZj2opLTrtqVAGfVdqqbbrEivf1gAutlPivhAO
3DavGAtNK7A3RJkOzIHrqWFAR0NEJDhbdGhI23Kq76UEn0MnTMzfauYYJ7PMglU3xftGjM+Y4QVb
SiL658QMpB++HVm7qi1DpFjNpaDhRm6MUwRHnFoEG2SCDE3r8j5e4nbPB02Yru89AQooqmKbD8Hv
QMcVVNmEKC61sfmAfds5N5J+jRTPKlZ/oZX6bPr1Qy0dTBuxo88SfGOp6FeO/FSpj6H9PBkBqwHC
/KG2qRza4ug/9aBw+xrLEiQ28Y+9v4E+iPyYCVE0Ou0qIcNbb+LdTEjux8zkLwpswWtQoS6Ek221
ElFTYJM6yWQi0/GtMRX8FRE33deFtMCwuX0qyCQQyKJh8JYrznYW8l+q40em6uKkpZyLREK32Nk2
nf6otCVov7D7cn/Ob7nB/ICzqwA+029BWmAWEviKMKug98mGjfSkG9W2pVERGPkmrutt3LzYoP11
CUi6HO5GHDObAGikmR/TMn/1ZXNdji+9Xaxl4xR4eDl5q0gq3KHfijhY20I9JHhPxgKpBPFy/5d/
8JDwreBNcY1gUEOCfb3vSjm3siDWVJe0un8K0hyPo7aPXKvAopW3jAfeav2toUvyvq51Y+uFcP/r
ESD6/V+if3BBU+DhGHBAyX3nT1qvhpndBqmOkNwI7kB/iGwJYwv1Eofd1olflOg5baKNLQWHchBH
DhFIgQEl9XJLzejiBDs1kC5t8dpLJ5CTRvUaSfvKQKzO/h3KTwaCesVFi/PPpl8eSgcTEkt9DbOj
KUv8J2jYRvW28568FlE1gQS5HwCEEPFvTzX2JX6C0Ok/JVlJAU/QBxkl6zVrnMdJNIDUJVr4GpOy
5Czcw9OOoj9yLlRYIBtfr4uJUomhFK3s4kf3gGHsQzR6KzP+KvW4YBL6hNZliD5T8KtpNmZ4M4Ru
q5yD/u+ofe01BZ11l2oaRmu7wocwD4k6z+RjY2s/EOczVxZOr12IvGu2E+ILNkAr2TjcX9APkgd0
JWBGkGJytWnWbGshGYOcXNWMro4e8TmQVNQOyBYvaeGlO3BeyT6q8+6xyb1oL0uVBxg9TrGR6Opm
Ixly8mC1SXMM/NZeIivcJk8AGIgkuWlR/zLfdPbeXVHoD2tDASLY7UV4imqBpaTZGQfFTuzVqFkS
xd1U/CAQHSBxmO1vgezzzhgjeeU4+WdcwftvbVUvXCIfXZw0feHWgmKgcfF2QN7/KnzG9SiB0kYs
pJxqXf1OeBscI7r0z20ahHvTrKStVqlg1Kg0n6xAW9JXvH39KX0o7DmYyHwac/b6t5ITGbkGvsPX
4oOCQgAYARhbD2MQLAUat+DoqcxCUY+cxoYcMGeMGJ6RO63wBhfz4vaE0tZ51MvkZEBbe/SRp96U
HTSZKpOD7z5gWgEKKGXD4n30wCucbrII97VVoYXNI9Zpyk9H8q2Diqfps4zN7COayvLCu3LbVqeU
wJYGu8Q1r6Lid30oG5zYbOx2ereR0xO0it4NBY1vHLpV6oGhsUq4oVdmb+nPtTwED3JI49xzwv4k
2tjHEY2LA43j4amu0t5V0sh+6gxr2xSWOFdxUG7JoPa+X6eTUnt8aYT0yzfRZFm4XD6KvHTgiMiJ
EeQBGLmeRtqMOvi1RnvC7HKDSALOG0nitghlYyOuLwx2e9aIusiT6WMBebLmgU2S4FttlCUkKKlR
1qWkWZuyrv7cv2tu9+1k26lSN4V6MZmLXs8ojoaoAIqauJ4eZG5p1y9D6BiPKLT/c+4/DUSLlLqW
waM5q9PBfMcTVK2TSZc8O+Dt91+VOKeoC6M1zoDnjNh/VcWpvhC73kY09GVpBkJeASrL7rueX5t7
sRPJae6GluO/4oj7XR2Cz3qBJW7r2M0hDnJvd/+T3q7bNCQ8AA3WDPnA7AHyYGVbKYY1uBPa5tny
S/UsjCVw1EfzIm2cvunEF7XU63nJndamCHwQ6wD92EZisKm55tHWMlMcrFW1X0lJGy8c49tAw6TK
ijgOdDWSwTng0bLxZQ5Hq3Czwej2PMGYnhZ681RF9k+n0s+0xxVq0Npwzj1KHAvn4ZYbAPXg/fDT
z3t3zYdWJI1RXBfuKFerNn32Elzu1EPXOlutazYUFT97aXvQgbvnza/cbimmIRtUZZ/KSNAo+1IS
u8diP5bn1pLwYNR+2EV1cVDIXjfKS+AsSTV+tBPItyavI1aJNtn1D3bkLCvsISwpGKMdLTxH3dpO
Hi98l4+2Ah0X8h+eQC7X2cmSZSjSRiAXKODE/jEJAz5OnL0OdpqtsFOpLtaoL8UBH4yJahHsca5z
m8nNlkItB7MeTSN1p/a+CfpVN+oXQ0o3uEJuo9JbV6g6N+0vxCWeouJT6tgveSutebxP2GhedC3Y
Z93Smbi9nU0EvakWsDUB8s0ru/2YD00RK5kb5d1XYVo5FRHZPI5YY7t5WSymxbcfAQQetzPhED0Y
Lrbr5S3UqgyZc+MmuB1/xVzV31WlPb6GgwrkSg3hpid61D3Fteodhe68ZBzoL1lYEg1ZSAzi367C
s8B07CUVWXiMUMz/mTpG8Pn+hfRBqjIB6Ll4iY/QTZoU198fnDw0AIJVBeLmBC+H2lK9s+hwPVnr
Zvytd8TFy+pdlVPiWymSmX0pR6Nc5+QbC2/A7QKR2PJyEtGCSaMWef07IlvxMeUDvShXCJNqUift
mtop93lh0C1U8F64P/HbejPjEXRMYGl61PPGFIjDMsqhZLlh6+MIkZbF1hB29IjB207YkyF8h65A
E/bR5v7At3STCYNCQxQM3tRB0WdnEgdkTbJbq3FxhTe2YVar+3YwpJNXw/BIRSc9B7hjb61CoI4G
pfd7yJ+CkcCYagQav+lSZ0ku54PdSn4IEApQFJvgLW96d3vGWtXLKU0bNxWqeSCS9U6GUWJ1m9r5
d8C2zrZN+u/3v8PtBchbASZmKjwbqGXNXl8x+F2Zh31LIZyU1FZiaz0qyJ3dH+U2hgGp9EYSQemU
/uP05+9mFpWGFFV48rqIZdTgB9N6byuF/DwGTrjQb/1oQhN/aBLQwIx9jk0vRFIOtu0Vbh8SN3hg
WqgJVePCO/vWSbyuikzUX+AVXK58t7mCFXxQ0plM9p6imi60OSTZkQDqnKUG3ll1WG6L3PiFW0r2
HPuOeMl6+Vg1FaQDiyw7qWKIG3QStlKS1mvTGH/2REe7DkfJFTR6DT2BBJHqwky3g9Tqv/91Ndhb
pCaQhsF/Uje8Xo3KxNcEEIX31AYNtZoY7l5uZvW+qyjh3h/qg8SPQGQKKmXWn2t/dqHUKYq+QGJK
F7rHT0Gm9xJWrbfF09nfpaHtrBJu74MmQ+d37HGSYhT1wuabhni/VJoy9dJwkUA/gcLCfLqib6wq
M4R4ouYp7fAf87ehM9ivrZ2Ehy7Ow0Nr1LXbBto5bxN/SYDspo2goeY03TJoHHO+9DkSKxxCKyzs
znpqkHx+6Gy1PIalv+u9SelNjrCZ5GQHmj6Sn8ffw8b0sGqCAijIOV4KqVXXcVIGuyFQv/Ve1h3y
UGm295dpfvOgZgoijtbbVNHgYZ4O1bvz6fg+vJFBDy+tU/4XdJ1B3cWujrIR565WAZrVwqz5dn/M
mx7cNCjFVOJUgk7+NhvUz5Bih1ceXbC79j91vgPHyIhQkUloe9o9/Gv0VIODpKli3dcSrqPQ/9ex
ORYGDlDFUlIwf/refo46weWmCIWM6/obNMAJgOXZ4aWTnF+RKr6lmrFPbE5kNvnd3J/8NLerPTnN
/d1gsyNI3hxSsrfCi96E9oOHDDdoAcyA749yOyXIi1M7lwCXwPzmdVVaXx36Nryowkk/24lHHsIq
42fbmweFrHLhtM+veUodCuBFQhlOGuo8s2tepaYTelhRXzrf+DUaenw0YlGsA0xtFzbshyNNPRzS
VF6v+S2f6xI5XNOHF6xDbGOVod+1wt1PG1ckkNFCkPLWf75eLeZF5Av8b3pW5Nm8IOf1Kdc8DAJF
4JId7TR76mCFyAh2fT+uR6/BtBfkESVx2DgW5o7DQU7HXZHGj8M4wLGgMJ6QxBDcrJBW2fmaf0ZR
5hT68ULgP4+opjWYSOf6BMrjTZ/9VqT0LC8ynfASFIMKCSSzX0ahZtuiRYsil3HOzDGz3epY1S28
iR+tCc0uAzlHMlp6gdcHKIvtqso6Rg5TQ19hmqg9oKOLJbisZ/9IPJomSXd4midoFJ7566Gk0RyM
KkSKKwitdN1h2LCWnK5bWPfbQzqdUmB5bDMixXlr0wtiSUStH10KuI00DGJCMdiEu38/pDwNpGhs
LURMpkP87u41ETqEptiFF8/xnhLfa92KuuyplLr+KURL7fj/GW7i6qJ2oRPxXQ8HeAfLk4IzCtUD
HVLzL2FmuXUk+xcOm/32/mC37wpfkBo5vTIcB4jGrgdDbVUtItweLzp2jas+Cv6UcolcVxN1+yS1
L5Fa/74/4u0m1JBb4EO+VZlBvl6P2I5qETR6RytcN8EWJ321Q/6zWbUaxmv3h7qpdhCgKZB3KHhw
wU5Q6+ux4taAVJWpBrANbafW3q6nErrp7RpKcidOUiekjR3Yv4z8k+qrhz58TPRL3n8J0ktdATvU
Two4ZjWgJJrgiin16rqysi+YLniYDYmdnWioSeULP/sm1+RnU+OjXjlJ9QHymbb9uw3XFaGJw6il
ujE2Oaso1fD0NXLi1wAr8Lg0iq8RqoErUwjzSZHb9tQqKL1EliMWdv4Ha0WiAzWX9MMgFJitlVGJ
yoxitLlFKJSHqT1/6KUQXisA7oVJT3O6vsGtyUAAqAKXE6nIrOKHir9ROqnUu1ngo9qEcuCul6vs
6/0dcfveXo8ym1DuF4VZef5AKRNf40xT8W+wlX2s0djy/GJ/f7S3ruF8UpMJG/R0C8GEt9j73UIq
EuI7dlUPrp8pO6n2Phe26q3jGmJhgC/Aqey+S5F/bpRzFl3M7hSVL2H0OkSu4Z3V/rdvu0Z0UWM8
P4d1U7brwrwAlXMxSqzjX3V1Srv/fOGvRxkRnp2q/mePv8bmnIsfZeRsKbusGu97h7r44JwcG00X
gfb3N1Fc/P4cOr86R1t1ZgXr+hBJ0dpRPmnGszR+luUt2a3UPQsHzbBob5R/nfbYKa/o5reUJPHe
WFnBX8nBQTddtdHBnLSGfmX+VxyNV1n0m556HEBjqX9a4Z8s+5tCkLc9nTDjNNQnRf1aOE92AwpK
3WTICUtguC0MoClg3P/+N7kNwTLIsUnJmNo8JYTZ+UcQIewDcikQhA1tysZRXlHhN34Lp/cfSjXw
UYdPlSOUCf2cA+1bob1rLRm6vIXJs11AWjEhBoncEfieTtm7XZDGvQ2hy+tcURW4D8inqDgMhviJ
gwTFoiD5QyMw2YyJ8VuxI4zRf0YD1b5s1QDGKZEb0E5tOJ6T+pvd/zcqfxzlkNhwOqSnRv8pga7I
x+Ixzh96sYty66ueq89G+tPq6SCjjrGmdLdwK9wGMMCEyU1pePDk3tB9DTkIrM5MNFcN4WBrwWeJ
6uk6hKiz0zMje0Cyf6U5pbEw7E1LF9/zt7BiOk30jeb8IKXEerg2+sFtdBYpsupy348IYCaGJ/Z6
BCoP/eFW+RZq3l6kWfIpbjTjMcyT4hLnrf4omsZbm8Bj//nBpjSDWSCao+Cab8CReRwbQRL5slsj
SpsjYL3T28zG6gOztwmMdn9T316UeLxwl1D605wJBXq9m2Q79fFVzRkN2dvdUDTYh4f9EiDipkHK
x+aV5uqfZDQRPZ4dHQuKrqpgIeoGqXT0uJHFETjzKkk+tWnKHmwD2mnG2lckfx35IDRH5VfkZb/N
vNBWWVV/Qm90X8XJuu3h3WujVS1ELrdX+cSu41WnbkHiNM8Gw4g/FgMSB0VhdMh8adJnw5HCNW71
9ifaLNrf+9/99i3kf8inR84UNDLQ7uvvju5GaVIel11sVv2NcIJ61/p5v9XMpdj5g/MFU5+HyqCZ
OFFcrkcaU30MJB/ogoXk2cYPgTZC/W1WXjCe/WBPYc373RnNl/vzu62CsOLEHCCJAFwDAps++Ltr
Sktz8EVBMrodDPHXFKDiA+2vHL19ZXAzitpukJUY5GLCsdYl6XcuJPSrQuxzheYDpyDP27ewUo8m
LPiVnFQtllFd/OP+z7wNWG3eU24CaiETtn8WJ4SYe+BFbqLfoXk55K5aec7K2nwq9DFcd6ERbbW2
WeqAfrD2FEFAIYO9JpuZowUwlk8rr1NYETLmsVdsKt7YQQAHaBd22Q1OkHMH2xwUJPQb0qe5mOMg
DUC1bAfcihqZSBXJ5iWpxi9JEY+gLh2h/xlqdLqcInmmC7AyMcv8XjhGv9fRVvxe9fFnzW+rXSs0
7Z8jNLgpJrkcP49qxZxGpiZpFdR9Ubm0N3z0kQxpVfTFknXIR9tw6va9vS3TOs+2YVIWgGewD3fD
egRZlATDg42I30qBPvgoNEnfRX25lVUR7ghEzE1odciBZ5WLXoS2BZiV7fJG/g71bFwnkwHLEPf9
wh1805vQJpk6cnc6hnwJ6nLXZ8UWDThss8ld0XwLEf06qV5VnfTE6L5lGbCZzHcgQnqDcR7x4rkI
zFe2cloE3xq5O3XpP/tOvv0e8A1UFeiikd1f/x5LqMiFG1XhBlDTvuhGVzyNdvQt7UPnm1RH1qd2
ALsvhfZZqoLEtc3A/KmiGYr/YPc1Civ6JqWc/PtTNYn6AEukZ0J+Pn+qGoH3TVPTVU38oPgc1nmw
a7N43N6/EW4fRFojPL9g0tF+APN5PfcGHLcogdq7lp0G52YMUf41B3th90/b7jqIAx028bNo1k5S
L7N7J0lAOshlXkLGJx+CUFluS9sYN6YUALTvo39skkwLyljUogkcNcCs15PqDLsY+0LNXczFxIPc
yASAnbXQS7y91rhnaPQSt0xOLPOjpgrZJ/M2C4Q6/o+zM1uOG0mz9Ku01T2qsS9tXX0BIBYGlyBF
ar2BMVNKwLHvcODp5wOzZkYRIWOM5iKtJFORDjh8Pf9Z4hhxefdUSS3/08OF8f1P9Kv5Auy0lrHY
ssEaztBUXVsSJ1e87shGRirroEV73Ul3dtrNuwpfiO91q+9F38/fRjmLAKrrEAy6keEWbbykTnnN
o+yCM0v/rmssQmH6GS3D2fGm7uFhpKTKHruEXHTT8t20xqWLpOEIQXORqUFVTMZzwkQOK0/dqP3k
hYs6DJ/JXVzVn6ZXUbCvJt9L8K7xcOC942ddPyv6cZNOmOKyN1rjN7dIBx97yfll7D31pqtEG6h5
3y5+YggodHlh/PF+Z6/Hg5ORSjWH48lK6aZuysc9HTr1IBccP2f1qHZQWMxkEeWa43wYNLxCisIV
NyOMzJdKq8WNUJXlCiZ3+a0pkWKZRrHcXMVv56Ccmyett6S5dsxlkb1Errev00Xuo9zYwraE8T52
0Q7Lr29lnWaBVY126BDpoC+yRzYzlb8LevI4q2qJUjtxBBdJNrFm9xSXCu1IAT8/5Hqc3M1IAF+b
Irp237xYidamqDkivGN8YYFz2vPRkPSz5VUa6EK1PCqW0wVSp07+/ve9OB7SiktKK5gMagnUJKet
IC/IEyzu1eMqEA5yvS/2RqVNeI7N8sjUap8byxo3DabrV7a9C50AhSBAXW6w4GpIBc6hawjjzeh6
fXckz5lUuSLrvigkhYSymPTbptfmvZNYn0sVMmJaxfAnyfo7zkPiPs8OkbIUlEfiQ+LoOcdwfF+P
hr2t2uYbvPVHbumqj3Vlf5g9WRyVpGMfB5b5y8xXzQkmifq+xjpra0hSWada2dawJMK8tJSvlE30
7Uxk65WhfHHW5HVBYRGs8h/FkrODeF4JbyTymspj02KNCn4VOgtxn+msERZgeAPeVk52DTRal/bT
+Uura4kGOiHJQBdhms7iZsVodkdM/nYwO5zukwUCqNQjNOnNwNm6MbNAr3ZF+4I3jj9Nhx5BhlJ+
iVP44cVT3HXhuszWpgnW+RRNmEbo9eqBtldSoqy813rSt1mfhnn10CcKKQhbLJyTgeqHVuzryCDJ
ErMd0QeumW1ine5P7lTlHt15nFmB0ldhMk7b1Em3qPH2Tj5t0OKGOOIVUBSSFtvPMtlLs9x0aR6u
B8UcT8ScH4usTSb3vRlD+oSyAsfY3RhWuy1d0rD533hSQw9SuZmLMFJuYHDvckcLsvgPlaeR5m7Q
9V0XzbsCjAQTqXZMUjZG5PHvz7HL6y8AB/Uxh3vlihufl6RLu1OpVbXqMRoWv1YW4nfJGMS/zbtT
jDk+zvTWTnIWC3U7b9G/dEtA6GJzmG3nL8VoqpvcKp0wokQREFcdbxRUB2HXusY917drxsIXvhcw
yrH+AupizLD0n4dteJkbaUquAzFZfbUva9Hc4dSqARpOyq25xNpDoubCT6B1a5NrbtS2jzZdbmi3
JF9/heJwLB1K5KuhTBMsWTptI8MrH41iubbzXq6RcAwo8QPzUnWgDnm6etmL2RvdDF+qBi0I50LG
21l3mqf3v9+vWlmFCxRrOHhSuj5txatVa0QcOCD3c4kTq6YitFVc2t5v5RdbHacZWGvYI62Q2Pmh
sB3KJFKNbngkCsk5UAn7qpOH4LeF/kOqaPoMsyD2cdyBywVZ22Fi46QL2d1xJm7pX+3KGfWycMDl
FIYAJWWuT+izz041VdFabaxk9WOLV2dgVNl0dEucu0sRW1vRJK9EFI+bCZJfUFYcvRTslwOR9c/v
98tl7680DvoDo2sk6OfdYolYpmS/lI+L57x6JvnMdaxWV7bBi0ZM6PAkYGDlRI35okhSel1M4Eeq
HBeMN+/QJIL+dbK6shpfHKbWVrA2ZPAjUuICcDqQUsEwNbRZOSpmtWz6fKw3g12Ne6+GB+G6Sbod
xGTfKLPr7OAIKldO6BcsJkiRsJ9ZhFbMA7352UA29KU0UmuyHqxJYMhOOquvSRJrmiqJQ26eJiot
cELfEyD47oyDmii+z95o+CLLH40Ou7JOz+YAU5zP6ThCJIqVkXTF1tEfpZc6e5ey823WjZM/E/h+
5Wp2sYFy+0PXhbkXuTOrF/Bp71WyKPq+t7JjVjRaCPpUoqlKAYymftdq4sYWg3ptTl5sn5jOsFev
frJ8Mr7caZutKVu6kRJPQZJS0BNp8jil2Ic4sjL/dIQhbmQFNq0ti3VPJgYxl5Fd33SLcHczFo/B
+1Ph4ooFNskk4GE4FVI/PkMzPHz2o1osNXoLl8QVSxifG8cp/lJmxbwy+y8nBIUznRRdCnXwJc9n
XSItM8oU6AqNUmZbZ1zpSlgpXmnl4vRJrzEoUaKsX5Wyymn3DmgcZrCC9Bg5Q7lNE2JQMyzMtlid
x5+aYhKfsypKti1lrystX65umIKRG0ryFlrH9RZ52nQmp8gc7L4+DlNvhTJRh3tSGFIyCNNtZcps
G6Pt9Ns8qW4ccg5GDBuDtDTHP97/pJdLwmpwxIYLgQYQ/pwtFjmTSa2mK46WBU8EW5F+11tOoKXz
9FSn84wVOgWeypywWY46/UovXE4pLlXY5EOgfDP6ODuTTjpJEYs6FUfkNYlfIpramYM1hszAD+mY
uZtSS6/lql1icpAfWH9clVsNGMs5Io0l6oLRl6s/sHGZGw6o9YaTXl2EfWbGX2NFLfaJuiDyr7A9
9YF9Er+SA5bssZ3dl3WmB1W/1BQfDfWbVQ9M+qzOjFsjV73fnW+ruhpbDBTWFFyhlp+OkXQpR7eW
Un0wFf0jVfIRxMnEvycar2w/F98BfgaXIOgtwLToutfZ+BNarhTwJeqKhhbl6BTFV4foybLCfqJt
s09REV2rJa+/7+RWsLZH5WEFoFYH/rPBv7Rm2VLqVx+Qn/Z+4kgR2HGeX3mri+VqbQXbaO46wM+g
r6dvVWZ5hGHcpD4oSoEXNvlwNzortg/MvlxBuC4PT7RlImd507OxkJwtjbUUWlEsnfqQ2PqzsRJr
CXjJAhNG1A9zkONu7NT7qNafhd35Olz7xs/a2NvFBdXSUrrf35/Wb07V5z1swnPgSEFxgaPj6bsb
g9sK6TXqgxvXc1jaSbTBDiQ9aJUx+LkaebtUTbL9EqnpX7VNOqaPLjn55umLgXF7X3gbQrW6XRs7
vU/yeLmNKFXsbDdv9rhNfpd2nuyhTyo7NbN+RFlWh02rzyxTinFrTVnxIJYqeW3saP7S4t++zyvd
uh2EaR+bstcC1nMiWM2xuWMj8160criasLOu3ac9QBETcg7nDVRsxMef9oDjVGk66DUKQ22wQ3tC
Pj6N2lOW6oFXTVZIm3bYTS3efYYbB02rNFcODJe1cmAF8po4dcEMWuHW00eIbCfV4xI9iF4qB8NS
7gYj7jZN68jbAr++Q5fkr9Myprelio8gIZM12oPUIG8jK8RdntOhRrxoO9Jpx7/sPjfDqGs3hsyR
4Kd1vG855OxStuxNw+lnM2lSvevcoj40wugDVcF5P1hmVJXLbNj3ZSRM360K5U4ztIbMxZK13sG3
SZSP74++XyyxmIOAk6+ePhi3n68njVTqdGgyVDazoWxN3Ogj2+gw2xBaw3Ip+uGuULw2bLNln0/L
c9/kYW4Qf6uOnXVTpNRgOQT20TP1Ty8E1DgO7mRcWV0vFz0eEh0I1yrOGGwEp1/HjeFRtW6nwBU3
m0M3J9gm5qiXUheOimhT6XejoV7Z8S5XPpBaik5AXh4b37n7XkocUb1qMo5NHC/P+Ia192qSXivx
rWP7ZOyvAiQDTubqCYIJ2tm+iodzw0tgoqAy/vXZnDaVnLJNP6UNhNKrOQSXqx+gAiZdHKPA97E1
Xd/6p/3DtVlprXzWjmlW4/FddzaYyCC7L9VkKpsmakknMMTD3Gn6TWokVpBVeMfriuxCPc3lM7S3
a0e7i6+7PhKGXpwtWNgoqJw+UtkpQnVm3HSwoPvCf0WQF3XxZ1FBU4lNVXyco2tm7Bff9q1JGO0Y
+HDPefPQ/akXCImW9lxF2nEWVhz0WJ+Gqaym34WAcUKiZrkavVIkAhQ/fTFVxbo6oyB6NFst3rpL
7n4ZsG/fF0plPL8/jy8Oh5zMaIZKFB2IWuxshqT1lGI9jJWe2mbDg8huB68lDNDzlDzAYMhQA0rs
Gx3H9wNC4SuNXzJkCPp6M5AEDaLccs6JWDIyzYTdF8cJC7wd9ovRPrOcFkBC0xBvEnGlbqZGfVHd
pN6MXa6RVFCNmwJQ3K8nKwri2J6vLOmXx/b1oaAd0y+rrPBct+5mo8LGnhRHYZjdDaC2GlZV5e2y
uLX8jKLRzajqHxJLBpma4twksn2k59dg1UsuGI8BOrJa3HCN4CJxOggMKJVuV075sWy0+1kV8T1+
m8aGUzZEJq2pwhxNR+gNahbKkoDvPCuvHK4u5xenCq4OXB5AEy6iMoolzthaRnTig/lsmkp806c4
ZylJ3Yf4eW1yo7k2pX/x1vC0IEij0VEJyjHXA99PEyzHsrPviio/znXZYsVae9/aRCGRrs+ALidX
hd4BcpCCmDFIu2bTSQ+Q4P1JcTnLTx/i7FxRgBFlbTvkRyUTyraxlXSTV2n88bdbQeBPjYcCLUL8
c3pY0XuakhVpctSnBI6dqinhVCJier+VN0Xq6UYBDEPJEOk2RoBgrqc9KmbVbPq5TI6xN4Vs5kRt
fcoNEaJV2krri6c/ptahNz6ZUxk4qelDovW9fAhnhbjh4cGJZjyZBVmFqt+LV33JHozyYJk/htgk
NP5ZTz5GkmSJDOrlMAVuB9WkyfeczLduOX1ECHXnxuOnuv1WkZO2aes/cDz+/e+FCJA9EG4DG8G5
MhnRzxAPQo+P5KrcuoWikxfRXT3xrDeW8450IRFiJ7iKBM7P2/jMSk4oTXLMMK/f19bsBBEqvf3s
VdtEceINMR1tMLmpFzhw6fZlrms+vIvuyhf9xehcVV/wm+HOcpk72x06jD28AY+R4zSmBsUNAgfV
FSF9f9xcTn60ZYybdQXAsvZ8FawHb4yFU8bHcmlfJnXxnpvO6V8UFiqSUITDFYcB/OG3G+U4DUuF
cz3krfMDfdJBokpc7IUWtctvFsIibiGWk8ESyW2eKWPISfRa2unli3IlpiO5qhKpjcD9dH50pkyo
CvclzirwAy07tT6p7tKHbim1kGEU34qmyHfvv+hbFMfpYKJVyEkQTWDM4VRx2qpXUEdr5rY89t5x
qaJAS8g4tHJcxwq/QmGwTNsBnXb5IuHgqtNLrnCbMzfRdFNH+xqsys4e+uEG8xbfcZ9G8c1svMCe
53027zWDhBrkX2izimprTImfGs9acW8kD44HDBxb3ZO9aNtZhbPe5fg8dr5gW/VEsY36Ytdhlzlq
fdhjmel02WsB8Xkz53Bm3RbCYtKTGDS10/79LllvSj/3CJAECB2Js87KvIEgedojzsLcVicxfSjZ
HPaNSjZaQyDkXqlUg9ocPgq9Mzob0u+uLZFvp7aTpvG7hYzEoX3NdABKOG3a9YpkYVPKP2CWqfs9
JrTPQ249tnof35DhQgktpq8jt4g2Rsr0tofJ3Kc9TPLCnrHMGgudZF5bHCpIA0GZFd62Ycl0CHB9
Xgqit2T06f3Ouqj3YS/Bzd9drQcZRRdxj1LGWWK2tvLE1XuPkUp9qKBLHesk7zZKbbV7ZejC3FLr
UJk4wMxSdTeRqWiPqSu8vexJOR6A1O1ZJ3J81Izn2R3bsK/i7LHQU/3KcL846K2MHUT5BJSwglL8
OJtkleI1gzO2xpMz1OphyeZui5Cg+gLD/JsSDTiRYWQQqHpU3ceLa/mN7Q0BDsTRtiGqKiBWaQxI
EE9/cwuGtkdlb73GrgoOkOLTD59Vi1J5ldSfoipONqmtdOEQJ9EV5Oh8wX5rBYkMEWfo8KnSnrYi
6zwpp2WN05hFvSV9j2nXNP3N+0PiTRzw8ygGZIN4BbXbeLs5nO8LY6HlWp8r1lPiaNzIXPtTTkBC
mXRFIB2HerarvuIScJgyI9tkbv5C+FsQeUO553JHEKXEANhz+3ZTFTLbe6WnHTBe+dyS6OMPyXOS
iATbZPdjaqkyHI2yOoC326wS3IRwWWkCnXPzRvFEfedFhbVPkroMtEXJtoC0VmCqhYOLZ48DHJnV
QdmY5oub2XlgZk6zSVU3v7KDXUxrOoTeoLLAIst59G1Q/nSWFPW0eD2RgU+ceTbWFu/3YA7GG7EB
7r+VQXWfhEj9jvW3/od4jq5sZevQOfsaK8seAs8KS3JbPP3omC73etL2+hPEzz1qTrN1QtvcaVwb
3v/uF6Kxt9eEfYE5FYJ0GN+nLZHA6BasAvpTfefu7F32ILf1jbZFce3HG81Xt0Vg7OpP48Z5snbO
QQ3LXRwmvrJ9/znO99Hzx9BPH0PawyBGtdGfcAz2LWzhcuubUe9a3YZdem2s87tOOneV6TrrGYwT
CrYiZ69sGiuqkuC8JrXSunfc+FNXet6VW/j5tOVgTiNwqIH32KDPPXA5WDVtlBeQqAXJipVIxQY2
q7jyKutGf/oqsPrWEyUSQyIi7LPFwZoSbF2XujzaQ0ySM5prrKGreFXoRyHGGd8oERSPDdy5QMmW
a4Pn8h1XTuHfqA7w9rlyD5B4Ro9K642a2ago52q9aV0LsTxrBdLXyjYgi3ctswPlGadDo8hBgAoM
KI4gucXgL9B99zkX66f3R+CbRcZPffl3O2Dh+IGAiTHnT9txWmwy4PgVGDXCQ8p7d9hNVf2kl9Z3
dbE0HCptMfvJjHEUmroonCd7vLdqUW8IVrL3+BZ2YaMlk6+OmmCJ7EPsBCF2TkayNdV8xyVwW6Qi
VMlaDrzYedGc7D5VMy/0mn47G0DuladYV243Zwejv9+KGhH1rJWkfW6lMKMgj/qSt2q8+Gk2gX5b
vpWFKNTH1Uf4ZoxnZa2p7u9N6Ld2TapFrOKcrijVnvam58ZyaLy2OMZAeR+9eioP0VD8sPMi8idF
UjcTw5XJ8IuBAjsFtjLgGq97zl7ITDaTqRH5sXfMZB/NixvkBjKpt3Hyn3/K/4p/VI9/j4juf/6b
v/9Z1TOF3KQ/++v/HOsf5XPf/vjR37/W/73+6P/5v/7P6V/5yX//5vC1fz35y6ZERzo/DT/a+cOP
jpChtzZ5hvX/+f/6j//x4+23vMz1j3/94/U7UHwour4Vf/b/+Pc/3Xz/1z+oLay3of/8uYV///PD
a8FP3os/ExG/lr/4oR+vXf+vfyiu/k92I+Q5K+MK2cyKl04/3v7JU/+5mtaxknIQXlUCrFJl1fbJ
v/5huv9cuZtUGBBTMKnWTNGuGt7+Sfsn8jEkXexya0Q8zN3//XgnH+H/fpT/KIfisRJl3/3rH+cV
BXZJxhpw/ap/xnDxnN1NRUFSJOi027I2x74JRgpnct9ao9hFqE9tLkbJXFR3aaYp00chS/NG1nNS
U3Pwagvp5ljqGnnaqTFKcqPsZW79EuA/vY31BumPF625l03Ztd2V4y1d8PMazpmWB4Y3sY5aykDn
T+52w7TWIdtbI1blBy0plcCCwwFv11EfJmWOrgEebEIXTTI1UQ9YFqdWvuY6k3462ygiN2qFfeIW
hR8CWgdMLB+pT+1S04zXAkyjNHutVeuv3tR4jQwGc3TMvWcPY7S1SMeqbiIHvwN/GR16pbThDe70
3paPbikcY1OVg3zkYqy9gGL0y86Myuo2JasRSqUooRdqWdTaftM2xRJYcoDBEU8lfa3Yo/yQL40b
QqK3Xvuyrjo/bVya8pIIc+QWN4kiBLzVdNS8SucGNl+kCYq+GwbyMEgynW2hv7SawSCYCGd6xS9G
7NAZee1m6WvtgcAximlOLOZ4Mwlv4pizPrmakBseNkmsv2iaIkg15vYa+12bNl+VZJaPsT3xGHgn
u8jgLL3+qo9TthCjrIPqyKTgibzZMm7QBibyY9tYcNEJ69S1Fz1NtO5WrzAce1iyidON7cx2/UU3
oNQd+rZj/MWwDshFd6zxw9KW+otiYH/wuXY1qXzDcYaeE53keeae0KmbtnYLEldRHC5UzhSazmvE
/n49ZDydno4lx/alUUdfUdM0eUQo2mG30aLWCc3J4P3TrLReYe5Hn4bZ9j6NmEHFvjdp2JQ2wn5K
7IFfrXYNnSRmk69gm33ffUmmcqz35oIx2IZ+xMYUkg/dImDFTKG0+mZ5nheCEoKRHHrtNl68PDks
6ydx1s7xGpHx/WqjuvUaZcZuPe8VPL7GcbpP4ml5Ulw1kX4qmbxGjNVp2DRC6zddOzMJc0/jKVvb
mZywGvV8Y0ZOzEW10VJq5nJ+sXu9f1AsTzpBkUYmhU1rqF7jtLfu5zm2Pymjoz1MYw1ZzMjiV30y
cX5UyG8LhF46r2WcjZ9rQ00ljCmGbDKp8nGcxt4NknSix4s8yuYDIceW3FiV431S7Kbrn0hzJEzP
Gh2Gzdg6dO8kCrs9qr20jG1nYWCaB8RqGfjLzqabLAasajgbf06F5NsJozanv+YUM8Kv/LGg4i4n
Qp8LVXtJ7RzrrSpmjHR6iVAkqTztZdbXLw+o1di+Ek1822xa8mKzONCM6Rkml5OWTMqsrqZo2xHp
0X3BNk5+AAZlIiiLQwcLvdY58udqRUTcQlB6JLt2H49plW3TSJeP1BiaPQycWd4ZZErEvlMNtEJS
bAozj9nmbaRM6Re8xtnXB4KybrE419uXbFkU5RPmL1hn9nqrtI+z9HiSnHrv9HEpptn7KLjUZR+i
MW33slDaJohGw7hZKP2PFKQL+rLFFFwEEmCnxg46piMIS20RV7i53JqsKsmhbkAfg7eBnEmFDwda
wDy2x3VS9K3Jb5GTwRpaIhV/EYOiGdjKuYn9RebuoB/TyGOhcImZqf50jAnqsO2uZMe8oE0li1O5
d6K4Tb+1WovOxSenp/9uRG6ffW5ZIbQkkNFitSQQlaXt+jJWIm/j5LFCdnqm8Zsov6aHrsHfL+zz
VntI+8WQn90harIfFlofvfHNuYmjTaGOun4s2H9QUetDGtt4Nugu7qxVRbXpJtGhaPuopZcMElis
fhPowUmPjt0HmEbeF2tE8F0t2jMm8hg8aEU1fJyrWdlkPaGIDIwuwFAquTFyLwqNKBKZXwiYkBT7
ZytMHC7dSjfZE6b4aaOIzyRTDN3WrC27xJCtniOENTWRI7WrfuqsWg+MQv2mkFvh9yVXnGzGj1kk
k3T3WqbHf+Rd5PzApz9as+BBKnP7bpjaZt5keSuf7Moh9M0Yy03BJhVWZWd8cJuo/EZYdbHVSzWO
AmcpLF/tnRbD1TkLHAjnhk8JIb8XdZx/1NPOIXyh67cLmY2+MkoZcJ1dNmMx1ccxX4o7yxyHzTA5
OeaJev0t9UAiRpOgdAe+8q5tOsIw5kb6alqVu1FU4jnu7PzjVJikTrY9CRAeG1iYZ81yQNCVbbmr
C39sppLAdYc8BzEa1QubTv0F0U2dhOmCkMMVavU5se21awvh+bC2hzKwnYE8Z1safizGIowjpyO8
3WnDfDDNvb4gS5hyXX8g3tgxw0QldtSXM8cBePT6eNtQ19rBrpnzIM0NOH+J1LexpT2lUVXvVJkM
RMbp9Zc0a+uJXWrk4kyc3riZC2d4aIhof/bqxN4p3ZJtLcXDoQhzXHc7z7b9oCR9c8uCjUtUWc43
k0KZcumzaTN3bRv0ujkEzTCn+6Ts7JdRjMt38uHSW1A3DMLL1svDnw6f/z7d/XyaO0MDOBJBWl2N
u1iMqGSfF0tIDDPcNK+jg+zrdp+VUR7gX8wmZCprzVwdV6tvhAjvt3p2f3hrFXa1i6x0BZHPqRdm
hGwvmSzv0OSrWMMULAx1r3PGeL+d9SL500XzrZ3V7YbjMvDOxbV5TCobE9M4OpjZesJw1JY1u5T1
V0tGLBi/35hD0N8axoI7yLmvqMYcXl2lvYObT96mqhLzpkvAzRQxeJv3m7o8yFJspvTKWVzF8+vc
67yJPQf2imqD7M3aQzlw9LYmLw86tyc1yql+U6RKP670LTD/lVZCHfQMJNPcimmbF9ZhkUn06e8t
qExWppRVdpxGOgFUeKU7z67Ta5vQZfC/0Cnr4Fy09sFPJ+e5iM3ea3vz0NolpytHUTn8sKCyA5dS
Zw+kZsN+pBQjf1aVlO3j/U6+HKTAPBBxXVgX6B7P+bhVaTaqzDP7AGDW7qdJMW6kNl1LifxlK1R9
iVeB9cnN5PQ1qdZMsME6+xD3SbufRSl2jjtPVzrzV61wocTdHVU5E++sFbs3dJxYeRev6dzQFk4e
6LL+/xgmoEEA9XDS4a6eD5OsKRpRi8paVetiJ9qEQTESCis3c9RrD30tx+XKle5y/WJNZw3jtXB5
otnT7ivFGM1TbpsHpYrsL9rgxodFxdbGH5Cmbkp3VnUfO2yGyPuD43JlAbwiyVrjbXG1PX9VT58E
xGRLP2QDszuqWCd7e3TDJbXdK/jmL16RwQE4zhkcK/HzxRIVXEtThX6QbVIEc0FQ6dL19dfcZMBk
6w1OrqPm998PygPWzG+ltnNQaVRFaSQIEA653bT7sjCNmxx2z46LztWZvkITZ8v0ajhDeQzu+VoY
OVteqsRtXZX15LC0nYdNolZYE9C0SqFvXNqHKqUw40czx2Q5ca6bOGt1D2MzSoyBlM7kclFZr3ms
d9+1pDM4dS5lnjxStKiv1YN/9aRAH6saQscu9BzjK4G9BJ6WjHAyVY1ARKL+mkqF/XJMUXz6qcex
/v0vcV6TYyFEd8KsYnuGoA2SfjrE4xy8JGKPOyiuwllXugRV+r2U/XeSCtkykxrjf39IhfbQDHnz
dRythYq48OSHptObfNfg+dJsOSWJXT9rlJDef8Bf9QkrJWMFSBAm3NnXUxvEQ6PLrC8Wl0O3aqXf
tFgxDsgAS+FPjXoNxrmYexDg1tkAlMMQvaipNqJbD/3zchjNyHzt1DROySQvGaay5jb+/tv9qjFw
ozVPCkX/xdh0F91T48abDzKW8jEtM+9O7VxuOdRsuSW939jFMr1S+3Ct16gNsuOdexgWmaLVXaTO
B9wZuFjGomdkMRG5Jb7f0Lmx6WoGs5risSPwcliGrk/y0+6aG4mQdu2QekrGV/eocoej/u12ffYx
Uqqlu63TESTEjE33LqH2IbmROEbrN/m6DWLc/iER6HN8ZeKyFMDir79ixdTuVQiCX8meM4ytmq/o
x9RkXI4nPZ4f+5Ii7jVfl8vvs0ZnI8ZkXzPQZ53NDlHOeFoWXXfQF7w5pnKobouJWCHMrH771IXm
kzFAmQmUl4LT2UDvY8xhRpm0hxZ7pRtXT3l/lOveRtEJ6zRLeRU/XHevn86v6HFYD9d6DNxoKqTn
X6lcCujhrWWS4SfNHwTajoeWuMtPb4CI7XSgOg2aoY+VlNeoAPiqnjfO9DKQuNLyStexzqpBZh71
wiQD5qBpIElLiA+anXW72V4wMA8mGbl/2FqWmeFYdVr34MUVM9AgTXuvw2OLfF1P5w/qUIAiLtmK
18C2Xy8WQ8ufF4dx1BZ2l+4Gfv8jlltKyW/CaWlP5hFUQS1zjerJSrvlU7sOrxyh+rKb+1arD2O7
Uul1u5OP1iSBxrooA/fLAI4iXzRj7IRuPOnZvaUqWRtCEyyeJtCGh9buFeTVZJhWs6YsO3LiMh8U
u1x81cH74A5YWi2DzrEGD1VzW9+hREIo7uT1svrnNgsX6EUc8BLXAnPMrSH3By0heA02nSBDDaPd
capejSUtK+aMlgIeDTUV/+9TS1b5HaRI5osn6xUMnSGHPI6z5M+O0hAyaldAlDuYvRGSjjHjVlQ2
C/+6NM6/D59jFoG8ePl6rmlq5lpS5tb8F2i5mIJMi1su7nML1/ImdhX5oZZLkSC3rvLqLoubsX/q
DIhpoV47zO5KK+rsQ7Wo7Bft0KNEgBEiP2SUuDAwtEnNc2qt+y47lbeY0IsuP3AlG8z7luh6oKgp
5zNj8soP8urWqzXxuM/4nZjeJtNT826kN0cQjQFsDjlwhl9+PdM8OAjIVb8kAOFuMdvGZjQifuOA
OEb7Y5mM8qaR6aA8y0rQNDHa7Fo4MJlAOEludPqxnEar/6AJ/BzCjOGSPHJfrdpAm52pDhRFmDfj
2HZOFg494SZLXdZTaOss4Raq9fpQIuSwfd2ZhHNnjpE23SRSySP2VW0UD1Wbg2m59dAtO0levI6E
yANljAdVtkhkrDbfucJigJUJkoYHRbTsDW/nADB7Rt8SU4LeJ3YFboa3hzHfRgAhbgPaVsm/vH6J
Ht1llI9/Q3BWPvAwRiK1FzPVrVcRJYiEuqGj/vr3tFq1/YxQ5szkUGh7LS0B9DZZs/aiSS0RhDaJ
ldnRrwY3rW0xiiCWcDNLcot+1bsVMzfSbvgDi79p3EoBDv93aQbCwmtkGetBIjY527mVY74WWroi
sS3wvF/j47SXmgoC/7b94U8FyJiAXTl3lrP6GGQqMR3bys3U7rbwYqZpUa9a0Xw26ViTcCljm3p6
LJ46SNK6r6lgJ9s617sPJaVz+W2QDlnPAD1Wln1wK08O95bMtRc7RWcZDG0k5h+uQiVjk7qNbj7N
Wg0KnMycjQkO0CanYD+mDJBUfgJcwVgxqeZkzODecD5zMM/6eCXMrh6CuRhrJfUjElXA5pXcSg95
24HWzzmg5BYEbXGBJFIzOhSqKoHaQMh7F4BsGcb0307Tv1XjfKmK/0XceTW3jaVp+BehCznc7AVA
ECQVrGTZ8g3KsmXknPHr94F7gghxyO3eqt2anqqudjjCiV94A/8cdzOPu6L/RdewLpriV3v2d3lv
xdJkbNa/6aht+n/aJ/1RdHm7dF3xaTpueRJw/Ocmqf2WRvPbUYuU3//P/qjxBxEx+ggQdul46jIh
wT/6o6b1B5k6ryaS2n82Ov/ZHpVM/hDqBcTsIDlBkRIn/KM9Kml/gE8BjKXhhEAVzPwr3dFVOEJj
lr8ALpFMBWjhi6/y0U6OEAZSCHlbIdwjAb2J8voQVPOF+G2VE/45DDg9ZMNpLUKpPA7fprmy4AdO
jdcJwlXRihy1V1/5qYzhXaomF3BxaxDjn6MRfywlO2AbawR8widJvjxj3VIbt4EE/T2qhq+RYNQO
FFXLqdXSHRPkOFUCktoM7+Je+Cb52SOOADflHO7H+kHVw2TrB80rTKmnthGe3+2PE3XMtVLJnz/j
krCiU7Goc68CWonOgzxaY+P51hhhWKQ5SqmYdgm6dxOnwmMoVU/cPTs6RCj2847MQlnZtDHuVDrA
ojzuE94Su9RSeRNWRWeDnLiwaGug2++fkT22qPND50F24XjVQnS95oQ2lof6KrKbFbrAHZKKcRiT
vskHpCC+qmPLu1OhvRyPN/QFWlupDG9Usl0ddhpEwu4lRNloyPNHpMF2RTGPlDV92T0/nSu0058/
6SIRCg8dOvpa9wWJKcVI0Wr1AhmpkTKbGjeKfBw6OqwOCsvYoVDTQJvN6R8hrXN+8GWp3kW9fw6+
ELh0yh1Ub5cf7l1uInZmqSc4LXkpVSQ63pwj4eX8EOtjSh4HUGfZz4S4qCGthgC+Fakh76GXieZV
NzW7SEs8qdAvlG7WNBmAaYyzqAqg7kfCsMZ66q2UTTHQTq+26rcA+f2bJokit1BSvOwzI/USWmCb
aEqDzYwjBG6g9cP5L/3tEvl+NpcfgcIR+Mol0eN/x7OpZbmR0r6svUS1kuskigfks0rs34Zp2rZZ
UQuUHofpC5U7LIMFX3pBi0m1m7Qzr7GBKUNHz9LojU5uUroWtWVHy5RxP0/6sJM0/qqtjpTVt7H2
b/zKuqVLmN0gUWR5uP9ADZjLTYjzoAiL0076UvKkTkc2X+g8JQjEzRAYnxCD3Y44AX8uilbCUju4
Buei7PgxrgWxpq+SCNrWl8bgSW1F1RnNOHQGlchb9YtPZikbrhrFYBmTGL9KesJ2I4bXA9mpO+Az
106iZA/Ap6mxBYDiE+EL5mbJVrSC3A3U8VXN0NSTdJg2vii4er9T5EF2FWT1rjXrknLJ2gL5944A
wQeEByUuCparnVdknZkiE4f+VIURO3gFdJziIUSvbn6gTOzkQ/TQYo7lVaM55puyDDvPyGt1H0Ly
e+si7bnrlAE9NsRZsFNWHXXODI+WFdK4hPzO1Ac3DZYLQR1wIfPJwpex5hfLGpkp4vbgWxDT74ri
bscjom0CjHEx6jB/nd92pw4YXuUKiiFsQFLY4103BeKozU1ac4E0wueUSgaA8eaJAtXb+YFWKfKf
88nTDaaW/1ObOx5oABRVA4OqvVJMkx35B9Lk5pgKk92J3Fopmh4LI/EFG85LkjCnvhHNEMqyECI+
1gNEpSAXpW3mNVGRvFFYvwn1UXrxZ8pe5z9y/dwzhZS5qDSb3KvKh8qDPzdai1JA6c25cad1FazK
VH0MCDPUWb2L/PLn+fFOTKq+IDOheCxwsyXCen8D4y+A3VQi1p5ICcBtFOMgjcB0NL3d+KV0oyaS
06Z/sZKzrCSD0kEzFn4Pq3k8KEVU+MfRUHsZPs0bS4+v1SGcbFkd8wvTeepa1hGxXK5FKkeckuOh
tEEwrSqpak82yjc63t8VY5g9S+uc3qqDDTWF/dC1vyhdUgvIkh/nZ/fEvlm2DRcyDim0t1ZbVq9w
H6wt9k2tNDZN+Rs9bLcNzfHzw5zYNIvBIeIqNCOX8Y4/0upSvfV9lO6KWe63CD49R3VKDaNMbZ3c
qpTySyIp61L1n0sIjQKU9KKcu9ZxlChWzSPqDSDULO0LOiKOXDb7MLK4faf0YZrGcCMoyCLpQwB+
Wq7jF7Mp3aHVi62mD/M+nEr9gmPQ6cWmWQMBB/3xD9Er2WqJKGvIYvvitjUo7FTm9L20ftRjDjR3
HgVXFbs7eHyNPbTmJRrgyWVY6tW0ECWM2+TjZTB86ib1AM4ZqOFDaw2en03XMuLuE9CNOJ2Czfll
X5Z19d6jIARVlRVYkqTVMZp0IVh4dOCqZ+sgV8WXKu6d80Oc+qSl67VQNhYjt9UbFuhxl/rzUHlB
Hapbte1zOCU13GZp+hqIwVUnXBjwQway3A3vRlyzNAKsi8Y6nxixKH039oUeP/ky3mR5/31ByIzA
FfPYUwtT2xhDs9MI5To9eekb+TbVqaLEKJmDA/kOBewmqISM36+MuxgfkfNTc+pso9LKy65jHIXt
/PFqI6uQi3nfVV4ixM9GOt7ARL3V4vAChP7SMKtNRdMR1EvXV57eVOJGaBMnSMdk44uQCM9/0BIe
rrfT+w9abacira1oBmDuRfP8A2FhN+uFT2mnP7fZJZLDyZP6+52DMIsh/e9ffxf4gxWSgYZivxEr
xQIju046S8d5XLrF6u0G5tFeSNKdGKmFZ2jBw/kPPXVuaCctPs1oHfLP8cph8hYNYskWy8BEuSDM
+lc8LMuv/7tRVpdy0UYj9jBi5cHjc6gVuFOQXkg6Tjze0DgWHw8ufpK31d4YLR95sGqh9HTjDRX1
F2ucH6QmvjNC/1GEI7vRsNW+sE1Orh2dSmaOUTX46cfTl+udPM6lUXo+PgaekCNNOk8POWHtfjS4
/HzM5EW9kXZxnip7X1Kfzk+stGpX/H57eM/5bgSmCDxXeU48Tv4ojxnrV0rfiir9IgA/cHQYIFKQ
fR6r5EUto1+tnOL2naCzmxXZ5vyPYJ04leTKCxABLAcNw1XQW0Rsr4RKs1doNS4OdfoWzdJDn49Y
fmmCYffhNDkaGLlqqJVDliWD1/ayG0aq4Y7kqRuKKcl9M/mhhynNAYRc7BRNDw3RMjcKiLZNNSbJ
PlUnp84x8a6L+dbS+mBLifuxoY93hYnz8yTUPRAZ7WqkDeABJS4gy8SJZyg+zrJKL27wON6nVT5/
7SI4NWwG38mFBjcoVkwX5mkDzhndnYW0AhRwtCcleRzCNN3ohXpX1sY+DovwEFrasIG4KTnhkN3k
Qdleq2ICTXmO3K4NnsY+xVkKl6GxHq+x11S8JKwqRwkwI8pmvUcUNhE3KrUF1c7nxo3DKN32QvUI
+QfZZWFBZc7Kp3BUNBt589wNkyF/kWZLtsXCv6qyevCaWcjsxjSv+0JLIUqjQIGCFr0nSQpstWmh
RtamsBQqfmWa8Ro1iyrCtEfUMt0EjQVusKgRwwKGvi+CS4LaJ55JGBKSiX8orB7+9fhI+HGuWJk4
lV475LEzL37WYRDei010F1jxA3/qwiE8NSAJF3K9BBtLrnA8IKYf4HLDqvTyzpqcMkVLqwtF15eS
A90GerHtJemRDyUtHmYYQDL6Kwqxlfa7+vDuylZxfZiSRi8IMit5U2lT4lL4ih+LHLWyPo++dxW/
SAHecnETuc/w+CmL9pofLb8BRIk0BVTovWTF8kaLsGDSgIK+gtdG011Cni1G/eISFurUTWGCBuSV
RrGFo7q6ICczSyYwzqXXlNm1aZSHbhTaA40yPNiB7tamIdh+PMewxeRfvWA+qjVMtPN3xYmrAqAL
EQIUKm6stWqMOlSK0XYGYtty5mhpiwR0qznhbPyDRHXEoXoP8Fw22er9NqEKcR/CaqbisLqTlKYs
uwEigycn2TdEE7YkHBci7OVq/zDEgg+E8C/p8jrCpVpRdXHdF14yyM/IuDVOmOfPaRHuqMtEUHzC
ez2AUt5ozYUNf+qpozFNzKAhm0Kf/HjD50mcWsooFl7cRIfE1N5Asj4hoXk3hfmdVmjIEcf9zfmV
OxEQgQNhEy/pBDWj5RC+2/F4nZqz2Ep8baLVzuTPyOJnrhHhlKf6w4XBTk0tjQTqwUu340N1o0PN
oRhRDfBSTb8T4m6RMcQJWdGvSqO4ElTjUan0xzgUL7ghnZpYuheoe+gIPVCvOv5IbdDDQlCl0usl
m0qvW8p+jNlD1G3KSnK1ScahKUm+nJ/Z3xnpaiNRpFwkdn+riqzddpO+yRqNh83rZxrYQLuuJYl0
TW20V4xuAjsKUHEwx+wVLaod5aVNniRX0qT3DlhrpsWwKpeiagbFaZqdoEaQ0m7RS3KFguu+jn+o
akktUGjcQBgaJ4eP7khN/Wgk2quVtC9GCXWgnKXPStJp9BWt29lIBA/yRUhbNPxeKjgKUjWml4iM
DnWa3u7UBCy6lYRu3VSmbRi1vEX3Rdj0UfV4fnrk5V76MD2U0kgiLWXR3lgtSqrqpTX66MM3GcGU
Iai2vCRgZSMi/QMAS506Y1v64gEZIcyXBbn6lk75Fl/I+RHS1abtwsY1imyvzUXsSkahMhmV6sSR
+gI6ItvEQWRtCz28VCk78TABnIEpCnHwt0jV8U/eBloUgpbnlcBYAEtvHCQ6Or+boRmDa7NkVbvK
NC+cnRNJI3CFRWIb+CRAGnGVi6XpqMn1rBVePajtthuhKskpFYiSd5kSSClu8U/JHEsTfJrRC6BD
IrOg5SzCQVQ+46X2Og7tM0y8wUZZ5z4uAeGNVYpLFPTh7fnVPfEqLUHCwuKluWKBuzyeo7Jpg8pA
o9QTLQq1bfyk5D40jwJQQyUG4/Kf+THb0JYgoNGIqbLdIA+XpN4/XjjoLxCrQCgA30j75/inGOOq
lHxzyD1hSq5AmdyKYoix6OS2obTJJ+sa/KMDp/lSmvkxf8ChFaQ1SDtKNLwhy4307lrV6jHSfIgh
XtqVkQ0twitD6DcTMAQxeK398JFdao9ad5O2f/UtXg29+uYKKcwQK1GeyBZdHn/cTwX9g/KSsu+H
J/94mHVJ3IRFFxpVwiGw+ps87SiuNp5cXKo3fXjwl2EkhHm4Rxcu8PLr7yYyEDO9Q4Kl8IZRrfe+
XhVXqaReElg8vV4yUmU0CTFcWLuJyLPZofkaF/Qpki24k8dQV2/1KHztLeuuC7LQpql1VdXVTu5M
98JZWc7C0U24fCMPPjx7ibhTWab63TeWad+SDAQMXgqHvFPuOz/+OSVtZ0/l96qt9kGM0KlZP+VT
sb8w9oc8czX2KsiOwRaFIVR+L4i6rWalbq0vnVqSvknf5H3/VKnx19EUnsYGgRXpksrAh6t0GR4e
N31LKqx0PY4/PciNcR4SCxKV+Rri815nwdVQfZLTeAfR5kJ89SHWWQ22qonMQiCQQBu5lyHy15tA
6fsO1JFM1foSVfrSUKtt64s0D0kNc68RcxtfDSfg9pP6B5mi/PkVPD0SUM6FcqGi53E8g4ralZUu
cUA61AvcUtfB7onTSCo7T7dogPR/ZxIXLwlOJNzzdUkwoyOp0dPOvcmqu20kg7Gq+7Tc+th5bLpR
SS/s0JPf92681Q4xhqTv5IxFi4LyzpCGm6au9pWJCrHc7v7GVHLPwE4lIv7QR4knqsMpfiueFIEE
KE311moKp06zgfDwUjP9Q0y6bEb6ChSvFxr/et0aQc59lHz5rgm6sa5nblTrt50FZbma9zHe14mg
fD7/gR9fZTr31AP13y10DCJXJ0CtRUFs/WXxOrjBkyxsGj98bavMlYJyL6jZdRVWETbuEzoTxmPa
1xeSqxOvxtEPsDoXnQphWRw573DFnSjVdyoditQcHs5/6IlXgy1DBkfJmubBGsSfVjrM8ZHJbSQp
PIAKqewg6S5tTQBXH29uioQmcRmRoPQbhvX+5sY8k2s7IYbVZeFbFIn+gxpn+paIwEkbfJ0GMbyf
4GS7kzL9mMqY5i0lv00iRwrFL/ERHvYvsygrOzLlHqZUXO9b0IM29p6P4Fb1rTHDopKbq6pQbmIU
wyaEDewYuOO+l8J+C75YsMO+GuwOA2GHGF9wfLn8TH2quZ4KZOBbyt3boM7VKz/LgQ0q1NodvUVb
xel89jnNcqu2S7DtXtNn5q+iF5H/TkPtuuijXZ8Ldz2GxmCRI21T6Ig+WoN4kDoFblCvXPlDgtl5
Y3V3cy64Q28lu76WZC83+HpQ1j9LAMe3la9+DahvbUZ6vhXeO7aB/Z9nqsJnJU7Taxbpm5bq42NL
duwUVjDbslLOu3GRvp0n39jpZZHbspZW+6EXuo2At5YjV/FVh2NeUaaobGQC6UraVfdoXptelxv+
J1XNJA+UXGonOhgLFZ3DQEdgMAg1CLi++FI23dMg+IKt5PInw5f2iVROJb09WdvWTamDN5CNl5Bx
HdCxzXVmIH6uBItURCICRk1m/z70td7Jo7g+0CzHzZoTdsDaC3PNpXg4hEnyJsxKddDlqbwVa0JP
LHHtqQtq10JdwNUDOb42taBwxEzd12KouareivshD64lQaH3k6XDPlIh5OaK9Iip1nc/G2I7Hh4j
SRkOkWRgLl/WhdOayQ+ER8pbSEavpNkAWXVro1A/ty11bj1FSWN3EAtc4UQEEACE8QYmk70AfXb4
2SW2HEu7vjSdxTzF0a1JcYMYZxTaxsoON9tPVN5ZO3yPQw8MqQGCtNC+TiUy2dDX4+4KcM5Y26YC
Wx+yeu7EcjG42OEehjpqPkuAXGygfr1tGZnsSVmAo+GsFgeYpuMuo5aIRXYFJhaBvgKZoW2gYHw4
mMNwb7a9T3aodDg8+zelPolfBiHQDoGMcGDtl4rgFl1s2I0FnXtS/WvdxDfGV9Xhm5bXsZcz8Y0r
ggJQMLrQxWrXj5Jwo6sVcPp2qLUcUYLJtuQQDHWA/aoyN/dd3smeMfcJlzOGC2mPhhr13NzW5rK8
ymhV7AURNYcG0H8M054/XjwbYruTMiDzGv5Hez/WHsijk2d6myDcexCQ+6rX2++hUmZujGQVJPep
Gd7A+sqqnapDXx0suRrMDc43sZPE3VM0STuDgoUtZ6HT+qNbCoOTKVa7TbHYPIyy9gKlW7qqRLQs
ujJFJ9UwsPtGTMEZAmHb1azJrHRkyFXT1RupI2OzC9RhnHy2ei+VKoErRRiGazkIvrfioLt+y/ua
KVqsbGSI8Z/aEniZF5iImSzSkLcwVHzujLpL7FKamgBG/yyjHlpQ9jSDenZKuQGiFASV7AlGN8RO
WY+G6BpxUX4SoP7fGJnVHxqJM7OV4g4yP5Isj3DRpL2aFmqCt6ga/RgL/5MRmg0qH43u4k0fOb3o
i/dCT3sVOVhusinT82s/Hvb90NwqCIE4fpX/1Dph1JwS5SK3rKy5hrSMwAi6wb6+l1DVaLwiqYdb
LdceEiVzmpYM2qIKc5UkyHBlpa9uKmF0xET9lHTxHVDF+0FSt6Fffinr+Cd0DcE2LOFKS1NsMMSd
EQ0HdS4n24j0YmMYYeh0tfRFmGfKMiIQjM6MqSSn6WECZuPNTXGF+OH9LE5UYqI6d+dGSDfkH1/x
HEdkNdfbbSJKXwyNF6Mi8HGmQLkzgXXbY99J3hi2d9TsfmYm+wIL+mHTD8FeCtXB4cl5llP+s9Ua
vxgI60ugbG3VX2Gw9Bm2w2ZQvvTtDBKz7r40evYlFMnJe1MgSRbLh8FqH6Gq3AgZVJKkLa7NCP8H
QQX0VD30rfqqGgsNTh9cf55oSke7gJmRJutewCtP9J+trm5sQRfRrkbRwOxucj04YDSv2RIqMfBg
Om0zVRRSYWpd+7nmoP36FvdMoPWMRIlTldbnPMcxSNL3hRr+gtnuxVlzE6ThVah1EAa7NzHNP/cD
YgeDNCDrCW3VXKJ4HdAYmrPoUF7x+jsSSSmC+R7F81sleJHGNuWYh1/6Ur9REkNGYQ3XgiHJ7xDI
2Fk6d8EYpPmDsKglJnP2rPSTPUymJ2kFquy9o/etRitK+BH2Pk6HenCrStlGjaQXQW3u1WTR12ka
uzPNb5ypb0k/OYaBOQJyga8WBb8gzK7Euja9wHrQfX0rIO38PSuSmzbTb+pWQqGhZzsOtbCbUvXQ
+pq0U/gPIx7ud3EQpptK1cYNvH8nwbo0IiDZ5JgDbNRJbx3VRC+pah6SfHwbpqY/VPTu20PaDIE+
eqHeR83XKRz76F7LcMkpUB81xtAFI6lvgyiZD1ip/jofhp1Kqxdg+0L1hAn7QTHRH7G/QuSCMpRc
Xxt9CB4QnJ/5ggUjErCfQOM+ByrOwmZ0Kac+kVjSc6fci6cBgN91mlLlYy+wjQqvaWrHCs0dckFO
IjwW6XBr+fodOlZ7X6Sj2lTsc/1NirTDVBv3rWTAR/4upsKmvYQI+Bj8gtKFxr8UhZb0YpWqDWoh
BIHZIYTp984gI0mIxbkAGvT8rH8MSrGhommGAxZoXZKL44wwSWTf8vs0Z+O3jh/JtiBwS8wP/QDp
pg83BUJd50f8+GEi6BmMOhCUJKVc+6qrYliBDaZ6Mmj63pR6h2D7ZhYuyfSfSAWXvrgFSXahlK4r
oGEciTmt0wLLo+4QWJqXhQJoSHSrq0v+m6d27pKYEfzAGFr8io8nUS30IW4NxjKyggDA3+oTVvDP
alPOjpI3NIUUdTNRWkZp68JsLn/1qhz0fug1MRN7Sj+PWmZzSqerIKJ/AAeIp7/cD2ZizzMPYhca
h141/3qqfTTwqsLcCKNQwzYtPCQln6S62Wp5ue2q/FYe2wuOjad2DCUEkxNK+gQo/3h6x1lLYDdT
dhJyUk1FuidFcQqz+3R+Y564BdBYR3kQVCTruG7BBHIh6TPtfa8bOlu3vsjpQMtJ2YUNWsSCcQGq
cmrT4HoPLQdoOsRnZXXARb0z5BIDX4/7F5/T/pAVvbCDKfk61yUlRKYX4r/yOajCg25cwoGemFMG
pXON+9Ci0r2qlCRhmvRFVrB8c0ZHoMXmMjZ07J866ZKJ4scrRoR7tNTrkK6n77w6HdBV+2isq8IL
+1m7KrVs3maZ3NN8GCK8VABxzc08ugja6xfaRicy+3cjS2txBYh43A0GH2k05n7pHvqm6p3fNCeu
maUGxDIu1rhQs473ZjDrVTpHnD9taq9yfWcqtwrphKYrFwY6sTsBF4GsgUIqo/qxuqgz3apDf+CO
MZP6q1w91FPysxBMt2qCK6PRL5zuU9sDLXuq6LBE6EmuTvcsmGOdEF17tMycutW3dSHbwXhp9k4s
0JIfouVjIIBBY/l49moYrpMMddEDkvCtXqCJ2iXF3ZND0BKgWA87i4rW8RBjms9iKTLEGE03epah
etaaT+c3waUxlk3yriYfyCPWdrBViT01h7bj4pzmnh/ixIJYMgj4RcUGZPPvBum7IUC9DCXljNxr
LfHZLKKffQnJVpz+xuvM37/wAUlUwQyvpqsfzWwUdcbJjfm5z+JXVNRDG9T43/qef4+zmjJDDfpK
K6ntAdUR7DnpN4NpPlVU9M/P2+ml+fc4y7F6N2/CMClg8PgeKH73SGnfC1l4qVVwcgxUQH7zqZDb
Ws0Z0pa1bvnL+2T4bufLO0wILzzzp4egM0kBER+ZdS22NCdzBJZAAbgVDnGbX/e9ujs/UyduMkqN
gDqgEWp8y6oJK/YW6ESLcm8xp79Uv7uZsvC1arLr2brUzj/5NQb9OcJaBMPWfToJzXKd5c+9kfjE
Dmc+qf/LWBUgMaBjFF1m8ReHsuOFl6wisfpEzz1wSLeWUFR2b/ZbtYocxBwuFKpPfc8S/EGpM6Bx
GKvHVB/aVLMKkbFa8X5uHgL/0g1z6vijfc61D3930eU6/ppCqgs90HoWZ8qul6yy8BNKjNEF7Mup
YYCgWOBfMCNU1o34FACJGfg8MgqW62oxUqIk61HqC20o+UTUynNpEJ3TPUHDZHUq0XCa0ZFhA1CE
xp2RamK4RYLNLstqY2CqhqTZhn7Hpq21vUY5Rwpkb2heEj1CBlhC5iJ3kh/ZvMQQs61WmY1UjZcU
5YZ4+JAP6mOOs7hgJLta6dBHvO017cIDeeI5PvqC1bvfhA1IAEvJkXBXqC6/oj6A+01xI6sox8i1
d/5snhxNA8oGoZL1WedMARZqkVGymaMaaff5k4AlshBW9lj8inAhOT/YqU1ApPGvwVZXczZC38Py
jiszpFZrZnbYGbahfzk/yulPQs1oCQxBUa4iDARc28YcmcBRw97ZNxFgDb0A3DuOHIVuXLg/T3/T
v0dbndC+p+ZcFow2F8YWTQpPE55D+UK4eXoQcBzygo6D5nx8SP3eqHB3BMZiCpMr5PeiVWySurrw
KafuaSL2f42yTOy7Fy3tMZ5Cgp+2XIz4n3U1I0tqUuqV1P/l56y2eAk4up8UBkJ+dGNmP1L5Ravk
C5vt5DYAqYR8OBk08ebx1/DWmX3WSUsc0HjC8EvRK68QjA3lLkeoLvllnJy7f4+25tKAXYhQFmG0
QG3cMbA2M3zQieZ+2P1l8Cnvj7W8psBE6CuuN4NeiSXCWhObQZQdqAjbzDQuzN3J/fZuiNVOaLrA
FHthZCcY8oaqsll0m1D5W/sNwi7BJ48bGP/jFaKfE/l0N3Ly1BstFGFuFG4pkhVfIkGeXBweOJOn
B22HdZofqJOR6wavaEvLbTR0d5JaZGFzW82ezt89H0eitob+F8EB/d4PJahcLi0xjgh1ck3fKkq1
b9D3TavuU0zifX6ojy8dQ0EXAyqOaQRX3fHs9XIZSh2UN88XjK1ZTc/AH7xQCm+FJPQy5Zp2bR63
Fwb9uDEYlBobgs0AdcHKHA+aIIeuZ/lMtJDMrmh8sYr0Nmv+od/yH+HVH48uo2BhT55I3EhScjyK
JaHZbWSs1xDPLpQSGoCZm4hfol6mqqBfWLOT30TaTEUURvAH5Do2zrEWVJynVkhwzQYWLNAvHEb3
/HqdGEaikseBpXYIKHH1UXQh0ySMp4xAS0YFXbjmy+2qyy9Uf5a/5rhsR72d3tlijg6Ka50yiDMI
3ygxMy9oFlcbsxTbJzPW40so8VOfA58MbUnA9kj4rV7ZIO/TqLXQscgK/FG1ciMN2h3klr8cAC/w
enT7ljx+cXs43goSctlKaigZCNKkdkwNjGQkaBfeoxP7TZNMBGyAtYIHX8MkWzPuy7GdM0+2JleT
i+tMtK77qXJlNFhyNX89vxMuDbf6JlLrwadvm3nVMG1pSXwyZdleugDoTW1QLHr5G8OhOIJ+D8Vq
QCLHU5iHhSj3es9wZe2gsOP52uyF+SLahCwovcHzw524l4C8cAPqMCPI91cbY7KaEG3VLPOGObNH
KfiuzZULvM8xtNsIj8ZuMnZCcCnwP3HxHo26ug07vUxQAcszDzSCU6KFJ/UI5DaRl2T6nwf5L6lL
/SdRqCMrnf+ZvtRpoar/P3WpMy48aLK92wuLz8/KhSfP35qi/X6kMYX1PH/qnzJT1h8k5sjS0qiB
PYN4yr9kpizjj0XfCQkfzvuiJcWf+qcNj/UHTq/KcqktNT2Kyv/SmVIVJKjAqoIMwUAMZuZfs+FB
uOr4/oS8hMTy8rQtQsS85avTooSJlbVqLl7lolCEVecQvggbeqf+LmqlsXQTVWkL2HugXbDopgjh
6mWrvI1jii1sNoNlKtG+uYE5qVqFXSnx/GWcU1V9liy0O0HnS6+BKQefs7EzCHl07Uuvqu0NcPT2
bh4sYPNRwYOE349g3AQDv+j0+ghbBRYaaWcb51dGPM67bNTu07pVXvG49KcrEa0D01Z1ub3uY0vN
oVv4nXHdzNUMIivVhy4j3FG6n/FvayC5GXFeKQDlx+UWzasBOclm2ii1qDihoXQvQ4w72wigKxNu
EiUiG67qzCi3CWv7GGANpztE8EXilqkffZbCCWwb7iqzU0cx4v2qrjU/jbqAeKh28r4x2tCTx/hn
iuqrGxlR5DRiFcV2j2kEbdnoacKY8U6P8cfZ8VuUm8mI/YzmpxLt8P9qsUXnznFbSfg+Jip5iRhn
A31uAxnC3FLcCq0CgDFm2G+Qwa80d3kHHyQx1W56C7cTCV6YtO8sC+Q2psH+80zU/Fgamv9Ut5Ns
7mu/VYRN3KBVdZU2Krp/Ru3HX/uhDl0BzLSTEC8zB9AEqm7MDzqhz1VbGtgsddkQLbqZPs5D0zRg
Bd0GpiMEZQiDSZ8fqjxQI9HzAZ/tEklP8PWYBorFw26KhznfIE1OT1r1q3hrTr6/U4tM/gprZqL6
0Ajzk0X1RLXbYDCinSrA2EZzgv4t8LrlbXY7FByRW6BUZDVg37t4EpGHCLQcOm6capH0PWhATLFy
WMhrWmq5WaNSWSjV21nzB3cEkeTqVi7tcUZ4MENfdy0Y406SFEBmogUopxZV5oS61dooWjamnc6C
EtmNJg9uOtNFrkeztHPBeEpGDSdfeR909Y02mTFCVnj0RsWtWs2V06EHpY6ZfzCwa8/RPf0sCOH9
SMwElZefMJgR6sr66UUSh3lrGJG/9fvpEa+GZl/VYejSE4mvq0wQ96WmJtvWr+SDJaAmmDTwqRoB
za9MHSOwXGmxHShmXwnpNO/FanFs1lP5szXJ3/LWVB00eww7DunGq23cbxdmZXvQFCXeo/n5WqNV
eagjFaw9vhebec5Ety4n8kfLadSy2wKzYX6EahNlQu6gfWAJYJCA9wVh+MaD99UYwUFZeFvY5Gsz
0Lc6gXOhmgOm9VNwnWvoryDwDxAxnh/bSGggzUaSjYmF76h1LN3x08dXsUazDlubFk9LReneyrSc
NmaoMDkctl1V9pvEQH4xD+Z2V1TVPh+0x0pJHxIzup4lH9XTTgQANz8BK/IKsbEORjA8NFa0RwZX
3pjiRGzN7Ad66Ji9+rmpKg981U0sC6ONdMu4rekkuj1iOZRS1GddwRRqyLNmI2XpW6qKtS3nwyIG
F3aPkZDfmJUkOVYLy7RqNS7ByLxRy6y242zEp4Semk3JRr0XuxC0FeoTjmH14NLDEo0H1kP3UNVs
HCG0up1Zpz9mY8KECggxuMbOOHQ1ULX/Zu5MuuNGsiz9V+r0pleIg3lY1AaAz3R3kiIlkRsckhIB
mGEwzMOv788VWZWRUZ3RlauuEwpqlg+Amz17797vzsA/LhmCEwQbVhbzqWBumzUPoyD91+dFrXV1
mX1bvBW31UwOiadCX3TaSSnTfszNxj3WeH4iLhjAzFkFL16Tfde1DlimOX9mfWnsU68DgJs3YF0M
H3MOsTjHYcmtTcey/tBbkwqZ0AUHKbzHxG0fphFeIMuEf6oRsXlRJ93+G+vKEJujh0xHWb24CHMY
o6aX/U7nQm31uhnIS3GyRwtX+bmd9ce11foY8e5Ll5J5SeDLdYGYVzXAiWah0DpW3WPnVqwuWRYm
gy62wpIWT6+23zI7v0grY3dokmiWmH1y0T8VlXS3ZrkmXyY5nZXWtNFs9OKZ0LRnJw1If9CgfazB
dySgB3MgYVwZg9qWGL3CzJy2WE8PtSt2gUlTyBeNfTGNtNlNfvtROYuzcdq12+u9+aQST3IDS3Iy
yqwYT04z6ZfMsB6HQN0VXfbVlSaK2oJzY20vISvtxtWCVzvANAg5IpK3tVRpPgIzC/iTmB9nLl0Z
qjFtIpZR/1UmqfG9oFUet5bHR02zkSN6qPiWcTM2EnmX2W+dsTFPrUtuYjOqnFCmoMZrtRT+rpgH
WDh1v++VOI55go2/0PMoDTQV5qO2ZTMrojUJvNCf7FsSuT3YH7bG9Qp75qGXZdXth6y0GSp5bXMu
hhww2DTSsxBO9q5m176pae7mvGFPmIpnwx73FZnOwYj53xJBsDHb/ssIZb/JvfJjnKt94C/fhSeL
zcjrIZaqxorqePmJ7tjBaEtja2eJb0ap46yX2bGLMXSSRsUDjN+TQ/Qwhn5rCWnXWC9JPahH6n9Z
hRrRP2rjS1amsbSq+1QbOzJc28yNevY1lU/VfqkdERuGQSTzoAY0l1VChpgJ1IWGcJhY2nOmoe8l
1yxFcB2Emu9cJnr7X4kCq656qsYZvVdhw7xYVjE8VkLzD0GHfmserWd71tU7xAQt3aP3Hkjs8Sar
C63CmNrQtutl3N+YkBtwcB+lNt4bmZdHvT31j1hV76dK08ATaw/lkg1XOeffutZqt8Ps1sdmdb/5
nV08zbk8mhrRamDxx9isiuaV5dXeg8tJ3sRqtBtS9tqDNWvmRtRohd2CHr/vKxmV0ubFduNLkKbd
ptJ97ZyShfdVBf0UBmPnf7qDg1oSBE7oZFbxVvve8sWbNGLKBv/Fko6KSr/0vqJwzWOEa3pkepl4
qlJMjvMEQCxg3BFa1lzHs337EHHBRGjNltw2pCvxuebppfBxN6X4oVr5DmPBewyCavxmdeNGJ+fp
UugSheLIlu0JZZQRAk07A7nc2uA32+LUrWu9F8NgUyNU6dkwi30vExlBmVSbYQjqR6K3mpTlNhse
tMby96vnNohBg33dL/PT2IFmMII8yKNglfld1fc/Gul/sDoX24Z2agwheHjOhXFysXbuVNAuMLy0
fJPAzDgL0M1xbyJHzBwTuLdWC5McLws/h+k0d8Lo1rDou+WutKdgP9UGgsGs+SjS0oiGGV/ovVKj
8YUFsiOOcLAKH6kIOIydXaWkdpW2ZPPqtOqlwal2St3F2RbUgl91IB8LEp3CR2NtL9aXMrOMd3Dd
7rudM09u1j4NwoQJhkYowwaqOka6gMVyJb+FAng8esOqhflAErRlXhMOKuD+pqodEtgbRVxSeUSZ
n49pFpUJGurs1A6Tt5XlmH4JNApR40yhFcFI+toG68E1px+EpLhYPJp3TJhNWPZqZlab3uLPkDas
sxMgqdZ3XLmjI2CPBrCS46KuRTjbwyti1j4yVzWElUqs2CnqJGyThj1Q1vvMrlS4JKq/6buKvUWU
VZi1YjxWOsrX1rpAObUIonMhHyrXP+VZSVBlT6IJtm2CDLNtMTbtY5uN9k433ocCXGxP4tZGlMkz
XPMSi4cZJ5ptxW6mVNw5COdHkRxb+ssbhg77teLeK9u5C4luMSIGxSrK7TEmwa5hScmdkKbNGHbo
6f1VZq8Id+9civyt7vM2l4F6nuuq3jCwI3suL08THJJYGD4xjSAnuUU0uwhTT7EvFvWhru3HANH1
DrTBR1ENz+S2OVfNXR9gauqUzM6ynUnajFrVx8pGt2wppz1r7Txu21UzvxLr0oVQ9GDT9ES/Q8tn
u1vwdAujxWBRo23NiOzBY1DDbi/X57JRZO5hRo/yOsl/yNaIjdlbH1biQTdz4YaLbpehO/vJs2cU
+JIG+9LaQR8hSPukAMYfhf3bEGuNNVyaXNKRMM0u267FUD63NoHJhT2k28augo1tU/CYje+gwRLF
WaYsMMsky22gO83F9ZN3vUOmHcjZ3WWTnB+ahbDNoHONaCk8Kh9DBVddiUs1L8PF1OuorJspWrv2
RuXWMdqJ4KhBVoxWt7YibxyJeAq86Q6VzI+aM0dhaC+mv76lyt15RjfccdQFBigk2W3rIfHluCH3
cFdkn5rfMN90O/0OyJHa41C4b3LrVM0o04Os8SPisfStUhxxiWu0dhZOGrN2DJz84oTqlE1U6Edd
+s+Ol1mhla9vszd8JEP6XtdoMvzaehj6s1cDKB2RgXOkSl81DfHWYBcH7EKgBiwPhYD/3Vd13AYB
bAg2yNBMfXVJElOEWqUbd8AHHsREhaZ1Qo/6Ye3yUCKGv2CHmijRtPvBbUY/lOW8si0I/BUmu0FD
uJXKtovvd4eWO/h1abOflpy4R5KJlGzL7Npwsot+DDOnfCH7uqyB9RrlhW3LJpMR2CxFXk2uPUH3
1cPUYwNkYtKgAXDlTuS3DpcyMdJEtewVSmODIMgJhGjrqOZ5glcKSj8bD1TW8hB4WbWzgwrqwLLi
PNUHZFHV8LS00G2aOrgGPvr/KteMTyfvhtOa5e4REHO7NwHFHIc6WbbOZLdPNtbc2G/NN87x4iwr
m0N+ql/XNR2jsavTOyQrFv4s0znTKLQ3zTrPOwuXTixGTkyjZ2vbHrdlTKw0RUDFhK5CYJpCwAnL
JhUh4c1pTH9DI0BFv6b2QICtEtbGzIqEgPPe3XtAs/0SwERpesTCFrxjFLbnaiiqfSuWg9OOBGNO
44WAR0qLLiPqVAavga7ncYNBJRZlRuyrcipKoXaNJ8k/D1QIKwMHLXem5OPkv7VNUdEdMCNSOsSW
FmdxoHY8eCVQoIK89S3LlbNhRV+49E61KXCWiUxdOVD5j4PQ7B3HYbou1ixe4OjAokjgLJ3ZrtmJ
Jk4Ml6ULTlVXQbuWwo7NxANeIctII1QBRqzZnLwFRAQ4xnzfSXhNLeg8rAqdfupl0x+72vpsVrQu
BP2Ft/MFBKeLweq+mde0vBctl7GWLuFG0twYBYpQALpwQeq8j2Xja6fJFve5SXymrMtz6npfaz/o
dtTYTTQrbv9unreVoe/SiZ5H0TucZ5xs2Q6SzArNH4hlzfufa63IquzPCwkRYUvq+5papM5iHyIx
o4pK/BXh1Ge8vIKWjdVFpNeyKjt6ss+g1G1WqRwKl+UI9DfBqkeYgz70rJGO0cYUge+jJ95zzzn4
dnM/9/V8yLvFjDlGnliiv6pkrLb2gFuoz7iTyZGI+rED/GDk+mU1cDb580QrZWXjJVWAXGDjcRHa
wRfDZh2xOzXNDaipZWv1rbGxTYfTNPlbE9Ima+ejuaQLr2jsN9KdOH35041PksW9piNQVuFAVyA2
EgaYmW9Qy9HJr/o6eBCpxoX0HRrwTRa7s7U+Y/6/99agj2dlmLHVAbXsMCjZbSvciGJZi93CA/ib
eOKpTLKfvtFcutU8Sd99swwT1MUbWGrcz/5nO+Le0/0cRbGxClCnQdyIKjIEaEV8Z5+qb/FxafI1
a7Rs09zCJTqFK8CsaxorGOa8VQRpjG3ACDNjpXQRyauoxX2bsUBH3dC6M0GytncthxHAOXW9wvlW
kCg9cjAfm6XlD7GTE6lchoGumk3VzVUbZ5jlpgbKTWmcWt2JXIH5bphlgeXenMh4KwC0yNXwGnbo
pRnuyCxqd3ZnFgEqDbgHOXjlewCjeh+STtM6JeVxk5EaS1XeP2m2W3YMo8kT3baanBg2EOJSn1zO
CQvLhznkW2EHBir5ivfISRR9B3wZ+t2Alvi9k7Mn+7vECDq6FuGvRvS/1LP/vzfa/6Fj/8/a+v//
uvH/NOvBuQ18/3nYw6X+t/Kt+t/dvxVv1Y8/9uN//b3fu/GW85vBGBeVMRhW03dudL/fMx8s+zcC
DYm8p3fvwCO9BTv8rRdvGb8hPrjxiw1AqOh1/t6L57fwkeMhh7+F4hYY978S+uD9wnX9fZTpIdtA
woWmImC86MFn+NOcrBinQTNR6EeLMRxEftdQ8Kaqfq8VjYTMLLZkPN7nlvs8JD7bYXH0WG9ZhG9h
DYaFcXbVdfBDhhdp9KMya/6ZrtaWDMw7O2KmSeqQn2yN/K3rzVcQ7Utk53UagodSUUfy2XbtOhp1
jghptEam3byZ9s409+JLIK6d3LUqnmzYGNvE37h1VB8DFbfdzvGPjX9/7d0+9LyzCR09u5uzcNg1
9qa0MEPia4xMiEmkIfRbluWw8zaL2BTVQddCBgy6zQ57D7MQMFRePybilKttU0dOEksZ+pIuNNyx
SxtsA/tQfCm+iFjExTVJP5tnS39syGcKyzTiKydVVpS7YltsnW9aguEtLF/9Zae+tHAJZfikGRFF
JMEIXf4zMx6rL60fPjXFpda+mrIPHRajNI3SULPqiPOcqc6N2OlYx27rmgb8NSXSOp/CjCSrQzHf
tUGzd4eHWttlw7YZvBNWu4Ls8E7UobEDLdWb0Ywr8fvyob1qr8uH/ut7/df3t6/ZW//5+9fszfzo
P82P//hv/BRvzs7Z2R/jp/3h7OhJTJo5he5yGbstBVCwa+SdeVMXBtT3Dsk8A3XnsVDla3ER3VbH
82XWL6w+qxeXY2h+L95sKxpB3ssnbNSPs36Q/SYzdyHnnEO2bmaS3lNaqNQDV3Z+w9lOWTzSEayv
pH3P69W1mIE88G95xo6vQw7/8kpV5lk1hvHQpQbiS+VsMQjNU/wy02MNwrYIOcKux4a/zffyyxzh
jaViCl7HyL6G7YY/57/V9gYJkfe6Y2og1IfpXx1Fmb9sLPb8AUsfDaOtVcTLPa8zS6KbcpHe4RNl
r/203GfvgJmD7r7MT16FP3dfnTheqj0HmMin0+kWj6n2kXbX0r0zD2wB6Y6/XmdfZxpv1qtTHe9d
fSu079yqqY140vZgfvaxOY3UuDzDhXwBLcXG7oWlp8XDeJAyXmpOhyea+RQNGFb31rjT18j3MLJu
Kl5w7Wy9sG/OM3IfDRtRpNKdk5wt7NR3dLdIRT8CMvQfXp21DQMjpuURXNv+SO8/rflQR4v51Gn3
3ThAu9QYpJCmTDBKOH1mT/nlHG85mB79z20zx7V2md7OGqfOMAhlEHFqXNdtnj0o9kg76i76hpir
bt0E1l1L5/dJu47Zhn/RRAOQbrDIA5UN++RYmJwUP5P8m59RjC141u+w7/Rvs5ZAcS8j6Es701GE
OzuhY5axMmhD5BWDMB1nubYPslPRi8jImfsN8dwdW3HHRlelA6XlXdCSW69xYlu3QDfUvf6W3phs
ofmV3mzzWDaf0rfDdInKYt54hKk/stfSLx9Qa9IVYIHBv3gUnb6vfuT1yWSQRI0FC0AL6z6IcMHx
c//HdUspHkPnErQdDmSCW2GpR4ZHU3Vh4PczmLRvvdgWzr5Qh8UicYoUeNrm6VNmfLN9h1e6q/St
rL5W+leM+2o8LRf/zcRBi2I1ZAxnrsepOFmmpPbZDO4UVtuhuNeXJ2FGttqO6d1w9r5NrIdGWD+U
DwGzRz1c7JBijR9U1+HcnX/9Mr/2++/oLK92yFq13ha0of7bN6eLup/1GW9tNx1YGNfT+m0hoIwU
lZnCrzRinzou9O9pVjNOMZZ3bnuLTt383tGXq7qLQwz5Yn7TdLIq4nzgM9W4Ya+TvMjBtdDfjWqN
ibTxWi1K00OKz5qTe+hVhw5FFRJKylA6cssxMbeZOrTOc7lhkIZfXi5MlVaoJg7BuZ3OupqFrnrk
Xa2MqBq4MchgTXlv3v0w4ZFj+sxrYEb+UI9hG+yI8iuGcA6TQH0vJndbxJDmRuYXYxYGb+6deB8m
WqNdZDfnrL646deaPZEMmaDa+wLPd0jPZ73gAS/tyFmj2fxetTDqAPmlJLYl87zJfT47OhuJuRIC
Yt73ns/POU43b61Bui9TsBEzwDebqakicy7ona3prTRRASpM6jOFQ6EESyx9ETHUOLwnSCLP8FDf
2c1fRAEwaWZ6ZPs5w0MZM4G6L/t2kwwuA7CFwvxBry2iBPFnBlboDzQEbePQVe5GK9SpcPWYyWFs
YUUnR2UzTZ8TOLvum9SmHR4mGeZ6RvDZvWYN5SYzCLQne45edP6QO5XNBCjYzDmEkDag7WN048kM
ruX8xUjn0PA9IvTsjV41MSUHLA+VllTN61aTO8z6r44xXqQw7manuMIZ/1oW7g8TZHZqX7MK2QP1
2L9Ukl7Vz+pL3/782Z/f1P+cgLG/kID8P8rOc951t29K5X8sOk2sBX8QgfjUnWD/EF/8nhrGb/0t
aywwfiPDz+HEhN7sPypOfvi3VDFL/82gYQVlyrzx7GA//SsVJsqSfxR7oE5CwgaFiNRWzNDUwv8o
jUKH0BDG08lDKer17KWSO8HsOJCtJTneTp/p+75xoB6bRk/3w2gWaYdjbVZ3NUOM5zUZmias085E
riFdNvbAWMAYyMSc7xkfy9hbNDJclWxXM+xEPqynJPeWgQOZIg3H6Ndz4EFu4Flysl4ye5aXMavG
n57wCeBs8nzdtpkVwOyFj/3YaBygW5HMO3+ayDn0eL7KypadR2jvsXZmggXdaq7ueJrARJKpUm9W
UK1b0IQyrgaSDpdhEXQZMptG7r5YVDq0X4xkHbQjNiCqtQV9gfdjTK3U3U6BR0tVH6nyNuWQzrew
oUxzXjI9WGp2VXq92anuLUANkDIaNd03psca56X+lF7WQMv8bS0XI32cUt0lulaWjc3eRjzU1uwY
mMZaplvOwbBvfzI1ssD7jjlQVTtm5gT1apL2srtkHJcTo/NSJIb+avmRIV0jzQtIC4nuuSHyincg
2+l19JZ6U+trwZ7kLY0KGVT639dh7ik+DASdJGl6u4HCv+dnIaGi7YcjmvEC8UjvIqmn1r4gupXm
r1nHU5KM39viAVNLQQ1W6mej80moDLaqHaFtj4R4nzAq09pt1H2TSagj6EH0sB/yOtKWIHkY3WV+
poMiv+sZVhSvqLLIctjH+lw6P8G5i0fCgeewCeYGhIIWbLPKyA89Lq0X4TCzm3AwxrnXVoc8AKJg
J8UeCHfxmBVCPowzWGd23tSDZ9DsNGNy6TpVhzlYngg3GttQC4Lu3amN5LGUmRfPjGcOMoXxpU99
efL0As2Espm+r3lBGxZmW6MZeCXmOvhwU8nwu01acT9qbvOWjvR86DxBrwwWn65ELwwwgSQmVPTI
K/0BVNGym5pm/WqZxZPQlPniuqlKOTnJj9x0ja+uz4fKnix7Sx/JPqTMVFBHzOWhtaafSdL5bytj
602gan1hw0v7N2bLG7GSlGlkHLWkmk6jnTnXAvjq1hpXi858mtT7lozNQ43x8AxMwniZgSNeDK+a
6BVO/SEQsjhU9hKwz9TdUzfU6dWanHoPdMU6kYYzXwq/QFCVKueBaCjjMoxKfG+qTLxwRYvdPA/W
acC8th+qSl3kahcfKu3dJEra1DvmrbXeN04/0k0nN77MlTFC4PY9Wlk9GZqahl5Ds+b87C+t9RCs
uisoIPjYF+R7oRvx8/wInsS6DkzD7sbWyr/NnT7DI10m/azkmJ8hMzZPgxzALeWuOlqSmC1tzoMX
RuniawvM59Q78FM3qCTEUV89QDhGmZX3WL6Sg1pnoPirnsa6CPxt24zOpzO2zQ7n7PJtFqaMmYIf
KqnKQ085Xuh1FSdQzsPpl3aqSg9moE6Loy/M0y3KVnv4MVQTZyxZkR1BiDenHNr0Bvvtrs0rb2tm
+hyvs9u8q8QZTnoz5VsQ+3nkVvb0IGrmHZn0l33dDtZDskzL96HO1w8nMcYH3pDkOhNw+w35hxGN
9lTGfE44nZSz2E+FLXbKFi6H2aGWz4oAHiKHKQwmbWq2gSfVD0tD7rJiOO1Qi+jWZnZnO4Rt3997
BsHvjMUXF1kMRZXPDOdzNTP0O7qbQIbS6aDT+3hSsxzPWVLeK4bUF7M20+9I/ovd6gTNdrYWbQz1
JdfPbi71c9DL4KIh23pYIOOwUXRAXevaKHZBMV/R/xMPZPBBPQ4DBeeKugDH+NTTLZVGelQ1vezU
/+WRt6rz0FBjehZLDaP2k+aSpWo2tvHFXVBWRXqvJbQn3OUjExPnRlKX2pxOpxD7bumad2RqKLqE
PLKXBJukqc1XwazmUHQOofV2noNUEN1j6vXexWQQHGoDadd0PWTz3IG4R2fgreeRjuSbqgdKc8OY
Hou8ZpTMp8e7q6Zp+bEw7l0iso+dfVU501FLy3GXdFRPY99aR7Mwge7kTfN1cpzuHh8WvQebBFsr
n7MHdjb14gZD/e73lfe55BIijtsDgIYf/4OxlyB6bmWI26vtBIzhtMwdATSG3jNl5nlGgdbRIjak
mEK9K8Y3VTIcjUZzsorIXTWiZzO7+ZoQorqpPVUffKckjMFxhfysbGKVu2BsvsHKd92NXaflO5l5
/q5q5uQ8gOk9jX6lhQWQsUMWgCQbJFzuxWR/o7HUF5fe1oOr8MvuLI2l3wx+hyqh1vpz0hOfK2yJ
UKLwGGGM1fCNoFECkRWiAnRjGgLNzpqGB5V2/t2qBctP3Rqo9wMS6Kow4D0+FVOvPWWZ4740ec3S
I1H20GzVRHVbtG89rTVJNr3u11dEdNYF2F/FsjQusfSLxQhF4vg7r2cyyz0x5TgIA62JSiOro7n2
/Depr2qr59abPXT1WUsr54uPCiI09Nm6mxD0swwu5j2Z3Dqw0Op8u4DHprCM3doT5LVUeRyIxjwP
fi8OgC2ssM2q+r5OTevZA5C2mT0N/UBTOzvNFUyvwfJsiDg3YyYwXazVFsdLfGYPZM3YH33WFgBJ
e7XGA9i+L4aDGrVqOihexCQ/OYnIbIYUyr6X5K+ARRvn4KEA17ojjb6OJt2685N24rKXto6Eltm8
7c7HoDf9DTHWzc9syM0eGBsahKRvvD2qJ5p7RQfDPlm6e7UW6l4uqtmLjM4eoRhVtDroeqZpDdZd
YrTeN2oB82m2AkH4HY6LT7/UhpeSTKRtItV3pym8jSaCB8tsO8Hr03vqjsnv9iZLXhqKXgCeU612
cCuzyyOY9G3Cpt2Q+6NamAFdnkxHc4CUWrO9LcwuuTVt+uhCOvfkdUo6lGzW5C7ZYovqyhMx4YLU
H8hgB4BSQ8O0peVU3pbXEbWwihJ0Sjv2u2o72oNkNEQ/XgPQt8eB4l9pw87sCl7+QoHmIjMQKCma
JdkPSiTIFyVJIJ7RGvLgFKkRcWcX91OtEKi29iwcclFryteR9oikx//otm0WTqs1HVx9qa6MviY+
J5bbcnMEHvP0NWPsLc2d1FlWUF1TTM9UqpAMTH36MupF+qzLuni2TWpAG6Uq59akaSDH9TgQ5Y1I
mjrJQfcUAuYUsBYi25odDJ1CcsiHkRHhDKIP6zraXnRcRj5QYgb1noFD2v20SuF1NARlvxhoVK3G
v0tGTqVz77dHp0A2CPLNOjOZXy5Bw/Q/kHkaQQ2fj1k1rZuUwv/7irRC2O5T6uZTTBrxpcqZdBeW
fSylZ7zmUOUZrhVF1CToaMFKut+NdTQPi8YZc5wyKJsDfHxlrW9ttjAv0x58xRQ5yEY3Llb6RV2D
LKjuq2mnA/mAq1UAdFfmKS+MclOI9JnLQnrHgnKV8cgQWwXFjVbkV2h01rlz7BejQw03j9CaUykL
OsU+A+iy4I0paXwWJTMphPkqJIicEBxyLxF++dssrZYjapdrttjmV6utCknQI2QO3aUBjm3PjFZt
XqNEDla81guDHyw/HlO7EDaJ9bJo5sy0GzVsGfi7IHG860wmcYSjmBh3br83je42WO3kqew7d6+0
ZDmimtDPGfmn8ZhOdOX8lm2uy/JDrjx/u2DhjlSXONFiD1NIsEl6qbSCnV0KokzgWcYEmGzytS85
J6i2ZwKNvPcPw5L734cMfwz4uDlQ/z56wJyA/QC1L4Ixi1EG58N/PBhmCTOrHB7YAeYbxzpt9tDE
rD6rtDNI94tNB+FDUUvR5Rt0Gf/1g//JWvXrwXG+Aei6GQmN4E8PjoWgdZdV5QdjrtuPVbTVncoL
glRkIB//+qH+5Ba7PRREIv7/FRHh3eY8f7T85kjw3TkreShlNhW+SH8hI2xJ659//Ti/4l/+9IZa
todz0DB1cEt/5gzLelmQQHvpYVD06jOf7FV3mE2mHnl/3xB7geEqyJBjLnb5pjyQmqwqaXbVkux2
uEbQVW3++in910t8s3jYJHEgiEEp/6ez/6D3ftZzyjg0c7We9bJddpZA3xbaRUDitk644cc8jFxn
qBK/c6f+pd7Pf2Mc+d8zEP3PG1r+Rf8IwsgfLtN/tRDVVf9266T9rPq8Xw4//v1/QWe4/Z2/GYho
HP1G8q2LfAMjpYHH8T97RxgFf9MJsdeZWwJf+kWy+buB6JfrEjvpbS7JJ/o/W0q2/RuYEIac2D9B
4Li28a+0lPBz/uPKoTu48wGPIMfHboyf8PaJ+4OJXiHqMJNkya4e4iiDOX+JdmbKTCdyGlcue6+W
Fp1xmcKRC3NLEdhUaFGRp9mPLkG6TvekNFXkA7ObGUI1CDQou92PtTUxblQ5wwCylZe7GklW8S1f
7eau7lb9h7DSOSD6XM5DqDuGt8QIa0drl2tu/Yy5wcOE0wTjeERF2U7nlhV6k/WSjZjcGUQyiyvP
imUiMgYY8chk7vRhITSiVQReGaJaCaJa2lco6O3GRO5zsEE9L9EifOMn89sBTZuFojTw+cDSDK/Q
o5BOn58LHOoHilxMf+3QHkCDCeb+eTU/jI22M8VgxrUZfJuq2dplWtGjNkzr27NCVvxtdjoVMcdD
8rzMd1lg0Aq4aXsNUk6kkfTxUBeCQ55ntQ51ZMVSQZFDVtKqJQgZQq4877K+DsZ9boJWtLE73ndq
Ei6TSc/54B1ZTrILRNI+ra5aD31rd5p98tp0lhvRGqGyJ3cm9c8nUWtjzuZ0roVd5HZxEzoZhl5t
UaaXo0F2dpb11l5wwqkbJhNSjcw/aT5VyEQjA7g0eZqAmAeBvClI29kcD0aJSn+k5g9gaffI+4Bm
yQOB056nYoX3+2W0TOOx6yDeoqnU5h9B5SnxGSCv/VwSnRPPxaw6pzS+eIhVt26fe0wQlJd439VU
oA1uANzeTVQERxedN29UKxNwtcUggDkHlbVpC/lgkNe20XNcGgkBENduYRKn57ngtkRxFy+KyD+N
vtMRfGy9SVN93a55LsGiZFcjV/Nj7w52joy0ABYATKyKiqZPj77feyRpW7zbkSn8ZE+XCKlOYS3O
ARQU8/UAxGUNqu7D7BvDYoPvXARyza255Cc+utBetJhbusA4dhbabNtKC+qZHEC0XQ2vmbD/D3vn
1Vy5kbf3r+LytaHqRiNWvXaVTwRzGMa5QY2GGuSc8en9w4xkkYcUj1W+3dpd7e4ENtDo8A9P6Nv1
XBjmtcYMmsQmJU7ctSHOgtjIdjDkNCQmDBhWDHdBaa/cy1mONzmW6AvA0omvDOnTv6wcuvGJLpKz
hdwAPony5MZB4wdBXwFttfVjoJ1taiDpHM+nOSE2qBxB0tWF33hGiFsCtH6XBpdW2BB0d4Z1juZO
8xSOif81rEMcgFCV2YOVM7ZJleSnnbTL+7iZkf+1zZtlZV9R5KRjKBRsrEpezDF4ozAq2zUGaibp
NHBCZqAUPwo5iavCTIKnAKbrWV0Zw3nRY+LZ4Mq6miILqdq4T/Z+hD4yfIHmRR+SZl9atfslWLqU
FpoZ5wAJHmbUT3OF/KwNiv08mXuTSKPSvDhuhkezKjA+jZNxgNOg9OfMnKjzdNMMSGJIhbqFud9t
Zd6oH5rtgDlumY1dMsftSdem37EFpQkTUdbbaN1U0YPtLeNLqQYAALA2iu+GMwV3IKIDQfG8Nn8H
4hvtc7dp+BnIolKT09dErNqq6vr0ZBCg/5MRHpoTx/HW72O633ngeKNp+auhzAF5dhZYwNYMJAu9
a6Mz6YbdHTkmcCvm564ZqxuWNch4fTp3h1Bbm4nvepodlg7BcWWfOrUW0Yc3UudltPLw2k0d1Of9
In+xI+FuUjHR3iwztCy2U2HQvRQSMxgciLPaoWsKJyJhdX+RWlFmZIGTTvlA+VgEAjATsdxMownt
zLar6DJOe072TqivRUpDMAs7WKbIO8cbVNLMZ9MZUE2X5XxbjED0DbseHkEaE3+quLjQ0zJpVr09
fkekA/KLrtofAehVEodq3hZp2OxHFKyedFheV7OM3Cvk1+brCefQnUwhmuqgFc98bRDIFNdzQkGp
TqpdUTQ0vhFm/eaUaHQbY1fcxoZWtPBcQnihcUcjlIToBxBG+s19bj8rvZ21zczS2s4cOeuwnXrs
xIJw2OQFJ7+DjPDKdnrrQq9mXKpMTZHlSR3xSSqKzmCGpwUt8OsKH4FNW4memXXD6Y9oqtsvuHBW
8brS/XDTiCmtgMMB6vZHmrVSkl/N9TR1a0Ov/sgyqFmEy+5Kwd+/gCsVrzVV1edzXgw3qa1tKRy5
FxX8Ouw3pyj0T5SlJRehkNUGMGf8NW16/S5u0vLCRhPtixhkQ20M8b1bwx3B9jpU64rRj6jG+Ahc
92Ekruq+TB4z6jaPgZPX12Bc/Ycy8aOzbsR4PKRbcS9rY9qibR3vJzBvW39CAJzcqgk3Bm9LUYY0
uD3J07mHUGZ39wZaXdMqMpp8g1p4vrZMo9hWIhTXFR0QtbUdv0CHSoM0gNPpdGaiKJGso1ri/F0Y
inlshydjBKxq9rDpYI+RuUMIm09lJK3vOj9fWxcou14HbTgAARTu4zSbULiMmYveyQV4mCZooh2F
TevcptN359t9DQbIrMFfoqcUGRtnGM+7qqh3tA+6/JeAwH+C47up/ON//vd/RPQRk/4znu9/5y9F
Xb8JjPnzv4Ji+RuUdajzCDy4tESpyP4VE8vfiIJRC0IRDf4zpzrR8l8hsf4bti9UTfktBPMAx/4d
Euu/QbZfyJhS8utLL/Z//Rc4yeAPCnl4pxd5c/D/X6fS7pJI/Z36oeyD2qPUl0TataRghb2NiHU3
11pyv3jl+4X4Pepj+9oYCwxwLUgTs6CsQ4qNS0FrO/c9oGyPrqp2z711XikB/irVwCBM65E/E2dT
f2UbA0yefowextrA79k0nG0wVw5wOBe3h7H/non66xyk/abXphsfYytserOU3ogLg0ovMPu15m6N
oQTkhcCov9Yy+god5bkc8CfNC0XF2b8XVkiNpJ3CvV/VZzBW4KSN+X1pye5yHuI/fDcFm4/GBR63
G5EO2WM19T22OZN9qusFTheU17cyk/Y21uBMtyi/QycUtzxKdtEn+XooBuw3BuJXgPpLpD3pV8Hs
RLtMAgvMGzgQiQuFcRqsnuiqsDbJQJ+nltpuCnArmB1r3uEbgb1AoV4KYwZRMkCqSUyAyDDh7+K0
vFVB+eIn2qPR+zozHZk/tJFIbozCOz+pDS+xB88tYI9piQs3MCvn05kK+C+xzP/s6V97+p8TXjJB
duM/7+vLom7D/7b+VhdpdJD3/vqrf+a9tvmbYYJ4gItiUnX7icj9EzPhkMHqi5aGQIpiqVixk//c
5Mr6DVobQF3UrZXOX6O+8xeUQv3GH5Xk0ag0/0qkDzb1Z5vcFu+KVpKAQnH+oHyFLLq96Gq8ynvt
JTSr0yb2qKyGlMBx77Q3c0M0DQO6dsdt25eiQLfBDmHGgdw3TnI9d+GPzA1XiD6ARt+pecySbWEW
QeVpaSFhi5Z9nomVCFXzkkWmc46Pt3FCUVBeYk5tnLQGbBZS2Lh6hgGnTvpI+hjexKkGrDOlTJlB
ITp3Q794zhunfC7F7NdbqOJRCY9dOucy1I1vdMvlZYZ7DwqBeWDhnFnoTrnXUzust02iLX9F+TTt
kjiarvWqdR86RUZH3CmoGCGJMN4GEP0eskiOtzXcihM/yTIfetpo11eBnicF+Iy6cCA72M1Lg+Qn
zOwM1zIZ5tpa5tBI1hDaxusJmmMHad3lNUpkA2gf6UHtCankHaAa85utj+N1UWgLuDJU9/PgjNe5
KmqvUYLkDwy+vAz0ivenjOY/xPh9RPAooiX7c2MUIkrSrpe4xqWcc4feRkTQ86x8Yq/VqGr+mDHK
4iwrTPPbFPD3Vl3AA5hy4GkHeJfXQgWESn5ImbhTVjgjaQ5otDYSxnQSVT6nseDd3dScAcUOQl1a
BtS/PLTDS4Xa1jmlewkHKIJG6kf9iSowps3hRC+NkWU+YfnEwSobMxpqrGt+5dcHTUWAO0YQ+e6D
3i1fuJ+68ZpP2jRP1lRQIhioLsrNmMAR2tAbTCJUeXVeoYBVErGWQv6JqU86Yw/dMS9DrPGM4agB
vxkmciMyITuI9lWbmXCUkywUj7XVGGqXgjfluhjmH6FP9WYl+tx9mNLhtp0bc4c3LPRvlFAQFtGb
+AZAjouTzlhp61Jm+l1usAAXgA2rNmOhJ1A//R3wG37S7C/udXbo82zhsohasYBnraUWabc9q4HW
El/WVdjubt3JVLBtZGdcpLbdcmQHDYtPwwdz4/c6W88eyvaFUixIc5pR8jIElDFsbHfkAxcl4jdQ
OYMGLnNcUvzPISBF3DOQprb4vbPeJNvyvCixdvDQYFEnWkx+wSWkeO4IbCNgTPw84ZrDGYfonrFi
fNk1L+NoMGROAzZY9cs6mdyxfO6WT+QoyD2ZSd/XkQ0/jNA32qN3DMjUyKM99yZO5jgjP8Oh8h9+
LuFIs5nfBI+aYtnsS2T+7Fv9eDtQD+rWgx5M1yPAg2s8f4ozI4xziL64UYA+cZm4tiiVWtzaWTAd
PauzNLf45Z9bokvLaA8PlcmDYM7HFhwckYyqZ4j9tVeZZQYrqLPknTEU/oMWix6URoOA/yquggwr
G5vNaRUTOY/uRNAlzQEIcrRgZkVkQIEa+aCVwNyI806wwDTFJm8SyPSwdg151+stby1mThBsuNWJ
jeXM+VCk7vlcQcRdtdHETygQqAB1T4MfuqXdhOoasFKAgmVNQWjbBrNL3FFiS2bWAnRV7J6b1aht
FJltTZMt4X3VWAcDRIapC7coOLDD9Jo6xAoY1XibYYwV3k7NSBEy7txtNFXRXpHk3yYux7OTJxol
R5nyc6D2GOC7e4iCLUeGEL68a82yYwYRXLktWehI4ABSeU7wnPRc2QR7vw31O1ux5q2EdtXOCeN6
/tIgRG14Y8cRqWZeeEwSVpTm6nyoFEL/nS+gbp0GhQ3+VOVZGp5mfgx5T8zRvjP0ZF6jyVN7aeQb
35pI52jGNIs1hQI/C5ygks9aN6n5DcA/O3zMpbyrukneIaYyULGpkUQA+1ywXmTTutsiZ5UOdOiB
61N3uYwAEt1lmeR54qwM/G3vLisH9m8xUUCs+fF64DcvQUK5IgpNVjeB9B2lRvcBPrSMzwySZ4/6
jqjwhWfNGzq5HsAN3hn277L+O9sCZRT17gMMGJv3FMux1w+yaimLQnmhRY8X06puWmeThmpZj+7U
OOuyctwH8ER8yF9HWtzICFy3PbCUTN+pIco4TUXNBNRMvS2lJq8Ni92VpokbYzXE9Kp03P3ccVnv
GA9DjjHQeqzMOsR/h5O1KEJp0V93qgcZQQF9GIJgSh7NAXO+dWosp5Tsh2hvhK35zaV2uY2xTb6R
YQeMOchf8nB0T+qyXC4DOvJczuAHwQHQ57wcMI4G4Uz80K2dwinlagyBvIVX+hROHsePyoaNDGDR
hSvSkEKurWJ2z7K8waJZt33ci+omcvGsitM/YhGlYJfpbwcPXKW1l7dmxifKBbsm6UbOWvYktDeO
mGKlDboZrykJWC/IxD0UgaxPXX/sxIBM6zASh6j6TsfMpHCXiwiRlRTTs6A8445xrmVuC5+92yvQ
U0gfVVK2lyYuWmcNRT90p4LwPrIrDFyn3P9atfpW04vqvBGuua5bey1sQGjYI2Yy0wavpfPRhF2J
VItbZ/41NuLF2nXbx7zq4FQ31U7DCua6NHp0c9CXQW5PPE5WWmrcEwWwxxNKthmnKsVthRnrZlaC
OnopymyjWzqed3ZDGQxwnYHnWaFnnpRVgHKiga2eZiQKHL8OE8UGXio6GJgm0mJIR9jDBC8mL6GR
ThaMc89lWdbrADbhyPSH7lmrjPnKGVv7tIldrrlorLxo1BAoyAZ5b8geTAnljatoTpxTW/dZvXLx
FQ0dCsfOIoIqylGnqGh3Z5D2xYWtAqFWjWaO31KjiO8nO7s3YpQHztOqMW6qBJ0grW0GZ23MMJ6c
XvU/mql2fw8dUEPNAFphZpFtK2RTNk491UiixK4n+qqn2taisOGUFBwNA8R6p5r4wqkR4bxgvqyX
uHXy3dwNPvd4BBUgGu7dRQ4tAXG5t/3ha++PazOK7d+BA0y3oTnlG4lgwg7brngRI6hvGtqEhD9g
180xG7/TzbjT0DCj9tc0F04UzjcgU811YXfZrkCHYO+7vX1eupGxDarmrnI7ukO1RWS0bbKquGhn
nyMKYYI16mvlNiBuOO2yWp7qDXZcSME3J4nbGeeFAp/DpOXbPqnMLyijFLAwK2erIeYBp9jS0JPK
kmujghRA1KnNibziEpgI+aDk0mKwTtJaTTcBOgEqV7mna029x66emHVCVgoJ484DGw00AT+854ai
2yYua5eytHnTRWhHAT4Vt0kdO+fFlLb39Ea08ykrqdJpjs3fG4hdf2/71CUu0SGHtGNeARVoiyf0
srEAzbqsj1jfenKn177joRCjXQqQv2tuXhs4k7HDIxCBzCLJqP7a9jctyZ5GrcLQUqKvsu5rvIE0
pNFQ47MHirFzi/23n4Rr00mqNYd/sJkBscBSC9uTPjdfyjAwtjrg37UsBVbWAZpnE+X7b34NS3bj
F834RES8JbquiQQjkW+mRGCdVgH+8CtOFE7+GovcQuKmHum2JxraVsgdTZtGn5CJGlC4OaeUa9M5
wuzQ7ThInJq5a01xi8ZMKkGzpPVELA73Pr6NfEm/TsbZ0lCamz544fAPdmGsV5vZkSVpf4/iRhD6
8KGKQPn71go1DqY6whEGPOiDljS6w7Xn6xaqJjLcwLsmAwmrrW3VkGQa9kVE8+QBfZD0ZAZOvULJ
JdnNcztvgXjyf2Obap+eivshGB2WuELSVTuNzCXw4yDNIvc7EozBeVBll2HfNo+LPNcZJe8LK8kR
byIa+JJ1unhCysmCyUbu0p4mVTUh3GOVnTjJsABtT7VKzjqyXip2d8pVXTVsY6kROaFGofwrv3UH
otkeIsxoRriz+VXKoe7H8QCdBbsNkKwraOez2tsxcH1zraeUU1ZBowlYRQE9SPVMG4Jbd9HAs1DM
cVSwswffzM4qUfPrCeBwOvtm1jqsHt2tt2ZHDEp7hmgrHxoCEas3uJuiqkynUyHn8XZCuuGOWDRd
ZxWYe4CixGevMv7/F7AJqtQk9joJNJUy41B+tgv9lDZPFHt+gVgArJdCjY+zMXfNkzHNc4Ucjks0
UuRmimAAMl7R/vMHeI/OkIajJNxrw8b/XR1aWgyhJYtZbwPPHF0H5Ye8CaJN50pfv5QgcwKCTTxz
IxWFAZqH/pxvS+QOL4O8lXeO6OSlgR70MYtvyhav6oZgcHgg7OhhjmCAgi/RAUAjV51f0OILvFwj
9AOeOQYwe5DgIyLDNrSlo5ttumwmONL6oHw+MicL9OXvsuVfw1s8gkUILg8dK/LJTsBVzszJlJIK
xZA/QPHio5rFfJBwwvIY2Juj7hLb105w7HbP8b01YiDqValfGdbUJ/NKJG0Qeu2SQZdVkMc/ADaR
w+SKg/bIA7+tsy4PbIJlMW0UUoUAxncwXz2q+prSnBTRsZ5erjuNHf5wVlISNCEWXa3zMqO1ODbV
N+SVptuKiuRtFZLLR8VY32Z59auQ/6YS/LryK5eaz9sppPOvDKrLho2Y6s9l96ompJmVNnfEDQh/
aISNlmbRK6Yk9dBQ4kFRSFvS30HXmxdgOuqk7Mkv8gHtxb0ETodEaFMuORgz+/lUqY8ebAF9gEOC
YP6T+P6mWNULsJd1FXqlRS+KUJPcCxjuMNT2SFSkmvwL/X7HOJkKwlaIE0WT4HSn97ed0cPGCfvB
faBRQ7YMn4G4WLaksVpEEhUYM+F7FDTE3D7gyVW91HpyV7CzNZQjCE3tekQXhMLgy6+kNEJs/Lab
lypAjk33behHkI36eB6vlzjuW5SDjsrnxoH+jboXGdDn06EfCFKzchYLaaTPqRsYFm5jb2t3odSq
aOptba9CkzNQL+Y8PHW6JdXJR56eg989R8yw177k+kzxZMxCHmuCz/RldC1mK1CQYyAcaggspQb/
k8ninyMgiQBtUVJKpQMjWA1IwNA6Grog8gpcTrN1hPZTsA2QqfLmKWN0U08o3gCV6VkhJAQvP1/2
P5XoI90lg/Ptn8vQ6zBKgfT9jbpa/vifpWfL+s1gU/7Fyvuz6ozd3m+G4ToG2xuS1k/T+T+rzpq0
EWVGBcKxTWTAdf7o/y07ayYlabkINTsLCslESeLfNJfeHtLgvBx+DEACCx82/JjEgsZ6dcIoO1Wx
Jsf5TIZmkyNeVmBo3NZO6t/reVbI+zCIi99fzcwH17V8ezGBzBQcR1xOHLWUqCxzKYW/GtTXQyli
sNSniT9scJW1M8Tb4N1aOsU3/K59lW0W5oD9RSLoKGA5afhA+w13FjcCqOEEY8QOBveR51pe9u/j
9t1zOcs2f/VcEeCCzA94Lnt1FaxuH88vv9wkR24ZvtynYxwcFcZUZtXsktzNu6srd72/5KI58h7H
hlh+/9VruBMgdstkiGT19PUuWJ37qyO2nwcX07uZcg9Evifrr7dotjdPF3fX8eZ6Xj+DLP//my33
YHlWkzB7P+WLZKuv4fquXV2ifXPk9D6w+3z/Mgf3fmXU6WRCHDg9A/+3uQs3TFi2OTbM0qV9tbhY
8TqhIaPZ3BYI+x8sLgph9GZcGxVh+q/beKyckyrQ7OvP1/DbLhLgS0axljYWJF8OEOtwFA3mbOpW
NE9nu3tGPrh9GNyhxfawOuZH+PbS48BAwGZBayouPCLMw4bVnI5uQcUp8/pejOezGKyVO4M0yVO9
WldlA1VzEbr8/P3U4TQuo0r+wxliADc9DInSAFE2YJGZ10rZrf0yp0ISRXR/u2icUSjw41vNyuAJ
mZl7YaMiSc0oKrwAGOa+BN6/RbfUPuFGz860OKm2BDlqQy5V7eIB5pGVKLQCbZrdERA8RDn0ZpNR
d1lhtW2hvpHYm64cKkoMFalkHJL8QIs5M8269BpoKzQCgmoXJO3wrURmtDyyVt+9PV8WTiH2vkT1
tAkPPm/RZnaGNlywU2WIOkmapmCOhn73+SS/G8WkfAqkHWw70Scjvj1AJs1UPjyniiJWpq8H00cc
UuvqI6McLlXdXbATFvU0MDOudfguKDUnukn1e9e2bv1QQho7TStz+NIhmuR9/kIfDCXBbtDjJULD
pO1gh+uJn9lh4hu0/e2cCraW3E9Z22Fsa3S3/34oLnVgRYsAlDwcqsgmVNOVMHazDMxtVaMSbBAN
7kIokv92MWCwoKRJAMHn4r8PDscYcFrpR6EFZdNCr98ph02basdskg63OT1plxubf7HLwY2rt4vB
bzo0CweKWbYv9R95iaDauk6N6Efquxxkc2OXX9ymR/r184k8CBIwUhUMvfgwA0mnJ79ELq9uMQEB
tmoBXeyDIIDCZ/VpjXZ1MiS7HGztY2va9XNEdFVRDm/0Y3foQVzE6DrBFwERPX6d4O1gxeCCHJa9
0aSeTATyTnNQSNMbm8Ie1kCAxS3V3+CYYfjhTIMZ0jnR0HQgabYAA7x9Y9i2ddbmmrXvqyLykEIP
nkoLnZSmttUZunZUgCPUtz+f5sO9brBuECM2uJGgl1AteDuomflzBhIfuheslVUozOKiKoCdfz7K
4Qb8OQpkEWBS4CycQ/YKF2IwsQELr0JV9syI6gp0nnS8rrX3n4/0bhJNXOWxe3agyXBQmAfBTwx2
3J5DtBla6JrJxm9RBt/VXYa5YB/H2Q8JyoeENJ+T+88Hfj+RuKuYMLEknBgTiY23Ewnxq+rMoh09
qYfT1xFE5zpPo/HI8fLRKBz/DjcvXAvbXH7/1a6YO60tILdOnvD9GnGetN6L0h2PxHcfjeI6Jghj
vHeX2s3bUZCAEYGdNZMnswlB0wHWgFYdc3H6YBBokgt0htYe2LaDQeCjo+yoxYNXFhJ1nKHAnTmO
wu7H59/l/YJgDIctvMQN7OuDU7JwxhHydzp4GtvvqkE0eUtJuN/RQY9vS5QY1jSDp++fD3oQghOa
kJkBKRR47VjUlQ6ifGmmCINMxejB1g9urAQBDamSxcUhqzaVOySbtqTH5cS+ddKqqDjy/d5vNwpZ
xGb2cnRzSRyE5wlHmh3q/eA1cHHRG0eLGQqNGFGrtvp/v+5tyDpUQDi1qJsdnNOE6Fma93Lwgjyi
szClqDG5AQzp1edT+tE7oTGDAr9N2IDuzNs1CZMXZWTlTt44Gfk3ZtRuPCdvIoktR6SKk89Hkwe5
oEHYw+xZWHrTTGXI5XFebbQmAv+OhoDmQbFU8DwRK3GuhRYUD3mgaZfzjIfHcwxp827wHec2rwuF
43tIJR1QeurGRw7QRUryTfpARPFT7UfwRFS637nZj1ZsxIMQXsA80GSMxt7F1Tq3050+h0a9qdrJ
bLYRWtQVFXoy/10SWn25NmK9tPcATtp8l5o2wlKZRvd3E8at9oAMDHCsEQrD5vP5e7cBeFy4yFQ1
JBcpgLu30zdadtxlap68mELrS45A27AO9Q7htVo3zwCfxDsXpdOLzh6gt4ppuPp8/He7fhnfsQx8
ZZelebgq7bYrTSOrJm9SFZiNfOFlDT3ojCyrn3xIv+c5735k0bxbogwKThDGqSlA/x7aZM7djKBy
rk0eJIn+KybXabcOQOD4qx6Wx7Gq40ev+Hq0gzOmqWpQC/CvPGxmSH9Iczg/KSmCRo0GhBugS7Wj
EZj/dh8uL0k1eVF8orC/UAtfb4wSfQnkUswJ+gLQMxt2eEQLqULgM9TFsVX/4YwSS2MuqiM0dRgE
hlJhZNmMkzcXOFhBbEq7vd4q/1pFeIysY5F76dTT8reTRxEM5ZUxWjR9VbJWIcyndET6RZJZpGsN
1oZ+JHb6aE8uDFggpYKTwl2+0KszQoOHng4iFt5ktOY6zJvpLu0CbUCXtK3PlEiPJRcffXJCtaVi
h60C0jNvB0Q7OXLEkKF3lVr4S2U5jAzVFPelUQVbvH2MfTFY2i/o8T92IT4c1NGX4qDBlWYchKUi
Vb1mhvrsVemAnn8e46Nt9nr1RY/q8DZUAnOIxcH53xlDk3VapqINA48ct1RKGgfjjpVO3tNGwosG
t4TSH2JnQUugd14sPu7jvz4vSHgJ+amcsKgPS3/aSEcsse3JCxOhsYraNEX40uouBzhDdIKRBfDL
rvlX5py/XpGzHPySNJcU6yA2sbBvTlVtzZBHSphntTQqcE5DbAfbz1/vXazFXOrQdplI3SQYOphL
JwwV3jGL6V0sug3fOEE7SfwpEv2PK+WjUUAvQ/ynSkNAdxAKiMq3sUYqpNfOddFv8EbLxYYadnbM
j/iw/vhzbdhEcwgsE9iRmb7dCLmV4vOXaNLTVWd3WyVz0WzQIocp2vhYim1sLOXuCzdCCHGYW+BL
Za03sDDDGqOgFvadDZDGTCIvcjBoO3JEfjQPJAPEQopIizD67dP5rp+XUVZKL06d0t0UKJE0O8sI
EVX8/LN+cDxi6/r3QAfnAelk6k+KgUxE6wDC5hX9fLCE6a0EZTUfea3lsV9XMJeihgFpfGn6cQEc
MrOrqu2KIck5fTTNBlKhtEcrbqFFj2P2JTMb+yqq9RpFTmTSjgy9vMjh0LyNoMP/s+hxsLImf0iA
U3EWTJmb3yGr3Ip1XbnjLfeCEazS1hXnwSKNAVa/XOP6g4r151P9wTclvVs6niR39NMPQmpbLzpM
fVCJtfAELFast2Y4xbK8PNZb/WAgG54BXBuTPNa0D75pPqVzkict0JjANDZpWo6bZmqzf391kaHQ
sOSAJaI+LPE1qhtad/Rtzzc1ICcuHVR3Ayox+85BhP5IM/vG0+cz+MFitUlH2LKwMMhd9be7Qoft
XFYhoLgCf7cNwm/NVk2TOCUP/FMe4h8Pog9WqstCWcIUDnUKDm+HilXpVprfGB7NZeR1apFWyTYZ
x/AJXjpM5cCsMdPQEP9Z+T3c5M3nbyqtD96VKxpqCKe7BW3k4Lz1ccTOxBxbXiba5EV3C+0xGQkK
dq1sqxtNBIZ1KUWt8KA3yzbe0/iua9R3dfN7G2BEvNOT1opZyHlvbq3ISR5iJGeKTcNBXpxEsT7V
uPTgZwATQ7UPWB3UgG4iX482QW/E6VrkGNYVukwfpRZll7hSNNWTmpNaeW4iR0SrQbmjY61Ma4OF
SoZfTlD65U5LY2Dfk64ZwxloZHA+s1FD13R7/ETBhWXypa779geg0ao4D3VTa9bpoCcPWDFkGuuo
te1tlDbFrdn1Blq+gIuQWW4au98Weov4uOsM0xrVrTZDeFIyJcOkuU+dm9lgBdFcqzeJ2WsONkXg
mXALiccapib4JnonPXRauDr+xla9C+iZapW5g37dpCs8/1y5ENF1fztDB/sq21Brr5AMrS/6wVQJ
GEqz/gqv1eaJbWxQG9h0kI6zCFBz7ZrTAwSb7q4ElofVWDODSIbB/8dU6wZKceCW9wC55xvLTUt9
jcYarpEQD9xp4yckWETeo6luUmnhP9RPun9TR0KboEIH1q1fmrFAXSHwv4eghW2gCX552Qq/tz3e
qb8vus7E/qULOMSRWRPVNi3q7LLLZdmsM9gY4xqJR22xZMuzrwNcFgyDENO8HwdTJojUDd0L4O0p
8NDHy5NVJptQIgMlzO9OIAfepyrz/CzMWpzG7HnEDTHArC/lUkKNCR9EHmjXZIFT7aKc5PBGzEPR
rUC0AO6AM9CANk6V8E+0LJ76dYvylL4KVY+OcpCFupfUSE7uR9a5j31Z1qgNtCUkksc+Ud8LHBoh
ryODhwesXffZqaPh9jFm3fidSG4+ASgE6S6Xel0AXqhqIMLO6CP2LYrfDYWZ5A6Rw1SsbV9o+baY
HO1JQw+12aBiWd+U3OZc5p3gMVhnwdYRLWBGeNJDwwoZ4WEP6ZiBF+Wu+vE/+mSEMBhXilusWX70
BPUaefCoTI9czh9kB2isKIp1JO6LaMrbQ4g8CVW9VhpelbXtV6hK+bVygSNu3Cor81Vd2IDNjxw8
yy10cE8SdhGAUfqB5/azivAqIzELOJBSBojQ6XNl75pp1tFAqACy1liJnM0I2t4GVdD9wCxmQPxz
juRNgRBrceQE/OASg30iQMKAbIAAu/z+q+fIlObngyh1r4WIh98XjkgYYoZHRvkgM/nJiEVeikqv
dRi04+HVqkJluqc3Wl8sGiwpt78DIxbcGLdoCr0qtX8PMRoqfnw+0x99XLiCAvM82qzv6rAGGqiE
C7buTWlcIYkemdMe/th8a6Jbuh8b6/nz8d6/KjArOMhE15h1E1a+nVC/9HOUZQfTm/0MP82w15B6
cquh7M60ZDatldaY87gLZy04Vmd4f5naBn5jpA0CtWnjMFSAPwazRxvjk3IKYugera1+D6JEICwg
BgcR0cLOuy04UGeAwQK+80j++UEpjgouoQocTL4yF+rbd4dBbBmTFWcnVmSFgddbTgiuKsqLaqUC
Yu1ti0gkfDgtapRHV6DUdr1Ro20bN6K9R2osT45s7Q8fia2NZTqpImHx8rlere/BkGNCpTICclfn
AK9aAbdRY/J0pAAnN7joYhBya92nErrGU80uYLIYyDIadZV+RS4B8brPF8j7iINobpF0ouRLd1g/
iE/hKmHFlUbJSVU3tL/dpnbPpkaap30dOd8+H+v94mcs1iK1DzbAu7cvA7PKMQyDc4gU6RZngGTL
GdBdhMbg7kwHwYTPx3u/+CngQaVnFVBQf1f26PsILXycnTwnipM9KB28Ls05u1DxJPdRk6C6LVRz
5HD5YEJRrqOgzb8puVoHcbgSIzgOU7keN1l6SWDTrGbIUdugE+LI+70/LfEZ5+1YpohfkVm9XU11
EFp2azauV5ilvtNQ/TttY5gYn8/iB1+Ng0rXmUH2IjZDb0dBpJwcpuzAVYlY40r1tS9NOPTbaBAD
B4cMjxQ3ftZ4315GNiA1zgcmSoH1OniteATeO5JMUrJGVIqKHHq8a8osqjobh0rdFBXO1ydDm6BJ
Mkjf9zGYg8qEYbJ9HWkG0qjwimhKIi6l3fmT3SBgjl9Iirm2kZvY60Gm3Del2d7Eou39SzufjOfW
n9z7OSA0PDJ9H6yHpe5uwi+mKU1M/3b6okkn1DZb3xuFDuGrlX4VbpWLPN7q/3B2HjtyG+0aviIC
zGHbkZyRRpKtUfCGsGWZuZjj1Z+n9C/ONIdoYuSFYWAAV1exwhfeMEfW9DYNQ1kawm3ZkaoTsNZd
tCluh0PwwKsWJQtBPffufHCFKJQzxWw8CvOiVHZuj40dCH5dApN0jWO9RtXUs9ag4qOFfodcIwJi
g/29t4vm4/0duDkK+09ik2gXOas7CmUruOU5UqmlreB5omRG2j+rE1f/zkAbT5ZL9kcRnqcLr4PV
9Zw55lDbZhVi2Zs4y4n0QScadlt4jX2BQlZoj+fKneJ3ybwUe7WKrY3Cd6ftYLPt1XXzLedP+EXr
yHUpXfKZgkSnf8ODUTzrSmNWn+8v6dZg4CM8DA7oijnrTDdq3Wj0pkFBHK5TDkMNqexQ1rUaDFgT
75wAucNX5xmPM8ofQDLYmb9gnS8evWVaBD6Ns+JHuVec8gFBcTXCnLlr5n9mjsfOrbhx67sWspqs
pazMGqsTYKldN3mFpvgm2JkPulo3J3ux83dtlgu8fgclaLTC3tk58n/6ao4e8+OVMeihrgZFz7Kb
CCcUX68KG25MoeIMldVaa517u52gkRYjzllGIsa/Feh5Vx1xOXMn4tmaOeh6sL0SVc55uT37mZjs
wrJ7xaeeWmh+XIaA0obIGvFozIdZPS3SePvohnPz5/3ttHVCyRx4bSkOwYqU2+3FJ+YoxkPfFoqf
40j4WKQL/j2k9zvz2xqF0JlWJjBFdtNqlFapFqtxS75sNscOMhKhYuCu4bXOzkBbO9bV6BoDbgEX
skbxwNtFTTyMmQ5cLlh9XXXEPPpfVJKjYxNh4HZ/9bYOIzc1BSdOh4wOb1ev8xIEY9AZAkvTmicT
0gNq3h0WyOnwG4dDtvYJyAG0AdwxbodyLfruSDigOp11AMt6DD8/qXGBz1gGLxCQrFkxvbT2vLdf
AgSYKIqS1+IquQ7Gl5Kt3y3MEZXLzqe5mx8WbbGf84F6FTXgPZXZjTVlLRESdmhdkNiurnILhkfu
8mc/1ySHNtTS0xy7BjXRdk+zeGNbevKmodmPFQfB5u2agjAQBvRUz69SK3lCgj9+6O0hvd7fJGu4
sXzZiZ1J0iWIB4Da6nTbyjDmwuo81AahEB6KTscDrddjEzupUG2Ui12GER7QroNHYhG1Q4mLrIqk
ZDXOnrHzObeWV64qBW0KBua6A4VOmYa3vE6MhtjLo4s9F7xaLfrpRZY47Uxc5qiru1V6DtGxka1c
bvTb9UVzr9FGaF5+6rVlYFL9ukwIz8j6rB0d1dDM0VoPEb+MetCGLd7bFXqeX3EHgYKKisMOSGYj
SCC6krhJKV9MZ+P25+SUnYpmktFIW2V0U92yupZ9MzxEVDmPGFCDAUZHGrn1Qal31mJr2Uniifrl
6SWFvB0bbHELo5mxaUjhZjfaEy7uLtRiJ7CVCeeS+0u/PRwkD5mBStrWajgjqXphWMSuilcFsT0Z
+MiY9vhxxB4+2hlsZTv6K3Sld0E8ifWoRqwnf82LRyQdzdZMXTP02xQr+qNHnaZ+yKI+/GqigCEl
jEYsm5uyoTKMEY8bnhPDrdTAnu3+G1KSZYdiZW5HB0S2UnyhI60orqg/OA9orBuIAIRjHZ7vr5Bc
gfXe5EASRnEk2ZqrTuwYLt7oDuzNxQHHrk2TciBoNFD/7OZDm6veziJtjeeoCGiDMwLZsEZRYLwa
TeoSh76XNs3PyjOS72qWld8B88GFFulg6Ttb7vV2B42GYxhZhSdzWnn7vfgq6MKFVqwVrk+hlRIV
vKPkc4hTgHoi68m7c4sPTHYCLGT+iRwQsgD3F1j+728XGKwKL7BqeYxtrZkcvdVmsAMyl8DKaLzj
FNmpg4oP8MDLbwwkYaZcMSDf1rd4DGi47yLX8WvpSqLE2ML2nTntTOf1iWI6QMkB0pG3gzS6Xc02
jxBzRFfaR2Ahv2BWYJ6KBpg3oMlp58HYXDnZuCcuI5lZQz7juexjIM6On4egbDzICX6l4995f9k2
JwSyjkIfBUbA3rcTAp+LCtRsO36MW9ap9TREYAaprKM0bw+TWDviP8JLXtlXxGDdiKxkqkZ6Hzx3
UjFzPldePB2XGb2S35gVpEzcx6nUUY2+nZUoiLDB0zj+Ek9fNTMcwXCP7dXNqnHnNXl9oCHSEY9R
n5S0m18VwxfHC6nRJFvsyQFwVnaIIQn3oiIwepw8ocNXM6w3X1jMiewIpXYyXbBYtzMLYwOdERon
viht9aFEtuFQ57h9CaMdjpqNZcX9ldyYHxiVX8uITRMIsNvxRCZi3urO9ekDqh97WvCfSNzq9l1Y
DNYPNSxTfScV29iRGitKD1V+I9KE2xGjsWuyXqlcP0b++JBAMT6ALHBOczVXp/uT2xpKcqeAfJK3
Ew/cDoXdT9fhrOP6i1jch9jqWty7ECMWphh2htpaRwDcEIyIOggF9duhDC0F+YsSkY/uIHBNT59p
T87D59lNOn8qsFS6P7WN24My5f+PtzoBaFIadsej6hsDZeGuabFuaZRx55xtzgrKgs31AYPBW5X6
RiKmmfY23wrqM1yp0vs029N8wAlPXNCOUd9eZIF4TocL0B3P5yuem+IODkW+EtUT3BXPDpYuFxug
IG2/aY+IIk/S6uUC/0vrgbeaTONXr//Fye4tJKKKQvDFGlU/ot6QnnAOottUoPu8jIbqo3cMOJHi
2slKG/3f+x9wpS0hwylwDFClZGGYuu06NOnKJYsNm7UdndSs/ESLsp9evfTmKUtcB1kN3W5LDKey
Zry6je6g3DIZ7Z+FrbcPFR0D2u9jDCP8/s/aCCd4YMljZJAH8nt9HzRz2jeT4VB4smYci+xSe582
ofN339ctFrv0saCfG0P/n4Y0VrQz+taupj7DvUCNTQUlc3uKCiDbdu0RrtmN0p6mHOs3OMdKcH+O
W9cCD67EzhHOquuEJY4cZGUV+g5OVs9PTS/SczqAKHOn6sf9kTaSQggrsKvI5nmDuR1uJ4QsFFqP
keX6YECGD6Ogf3vUaHTY6K/l9ndTSAf4xIvGAD08+9nTRtrfnbLX2NpYV4iVhBkSxQdacHU79UaC
rga6fL7w4uypx4MBiUjxZsqAzWTJr4kzgdi/imgaGz+rsdGwFBNpgm0r5RHQ4bMUpLq/rHIbrI4u
6sk0IVzaDISDq1WNi0gCTaLQh/xQhqe8RdL81ORN9iXPQzt5QBWzfm9o3a4D0cZ9SPebPosUyZA0
99vPOWPCijhyzv7MM+0dbmr6w+TE0Xszwm5JzK69EyNu7h/0UuHRIDgte7W3AzoljiJaBqMqN43h
e+aG1Xu7jfHINmgexGM4na2EGBX+qndt0Ye4jFq3t3m2Jk2plmIMWgIQNVaPwGR2y4K5MaWhxsq+
T2nZelfbKVLvUAlETjDAbpds53nbOKKE4BQRkUvgnVuXEqk0jEbh8ZzildEfMUtD0K30qkvaYGV7
fzNt3HjAWkFy8JpCR1zfeKo6TgJjbeQiUX0yjwqB8fd+ydtgAuQhDjEu2h8BpLjOoQRMPPn3R9+a
6MvRVyfTsOZe9FbMCwu47TlPPPNny9NgHeLCiuqdc7N1DZCaglyB2o0Ji/wxL548neaj6c2K6yv6
WD7hwzy+g8Gg74TMW1PiqqOQSJBHJVjupxejqJmpom41c73OVnM2DXzjptk2z3Fd7Wn7bE2I1h2b
kstNogJvhzLjaFmQ+nSRRk/rIAsXtO7Q/P2NZZNqHer/Orlr6GbXpaNqisz247yIr0tWlKcFJayd
fbhBBXIpH8rmAPQ8CCerrUAFe6oWu7D9ss4riIBa+8dsKB7efSZlNDOzj4j4xtdKn5JTW4UqzgOq
8w40HV1LE5cMVRk16aHRPBVpVB5CFOl2vuzWvYtYPVk+ly649lU8HQ6QQO0YxqyX4gWulgWKcydc
42P1PEGW21n2zcvv5XCrrwvbs0jUKLJ9BJC0v8PONDDX7Yfi0pfNaB97cJpXAtflm2PUOewj17XN
01RC69/pN2ztaIcXh7I4XeJXrKfS1FHGsAfbV8a0++bFWnIE0BZ9yCwR7+yCrR1N4OXSpyI+QQzg
dkfz5WNbuLPjj6piHEG6LCcM1/aqAltXOu+zTskWqLCzrr4D7x4TlzvNj+PZCeLW1U8GEFrKHKX4
WJtDvLOAGxvHoPVEsYPvQbK5+pKQ8aqu8kKbsH7pH8MBfYVmKZQnXtoJ7xNLAGlr9y72ja+GnARr
CVaBysc6edEzL0TPkUGNDhXrTFT6aRwVy9d7K9kRztpYTykjT1Of5gnkFvlTXlx5cbwMKHHEfLWk
8o4IeWDhWJXRNXZb5EOjsju9+dW4GW91xeZqv6TQnh0f580EMyFdf8LgaiJDqNO3P1AURG3atewT
Wm7y076YWoVUVQ8AGchzlWI0Cgb4w1gr43NphzuT2lpEdgmBHXkRGedq63uG0daAzaJgLBOMwpOx
Pjet2z0ueDccUyAwO8HVRgKIGR3qSFKMgNBVHsUXMxvgkxiL0UWB0ThOHnThIJ5TVJHLY1Ya41+u
PXn5WdYjIyTBDf2xy4Z0JxPZOO2yrCT1BSUi6Zcqyouf0MWoiAndle6PrXa2KpI/3qA9vTm5cKtw
mTgMqjTXiWT2rR4WS8+TvK6NiIimq94hMTK8t93Fee80tv0uCrvSO7FCSI86nRf9cX+nbo1Nbgu0
kWAAtNBq7B5kulFZHuAClDxiZKAU54KDevwxx6j0wVMB/LhZq56duXB3rtKt84/HiWQxe/TC1jS+
0CnDHHcixVcLdTx5CMldw8LCiqqcxp3vuJa+ksk8b4Pkj9AJA6W3Ksd0VC0KLKfiIHZK7EKmGbg9
babCNd/17QiyXKuxPT9OFTkzDkRtHGKyO9DQHZQCf3g97M1rM9nmcpGCGMuhdlOnv+Jh7mYny60a
pCo0CVB3RrPeI3BsnQMAIDS3VbiA4ANuz4HDoVMLsSSB6HE5vtZAPjBYaaq8+8sODf0vtIW175Ni
AkFJYtN9l2lkQDu83q1vxdUJUA7hMvpmq/Uzcq9rzKSPsS+fkrPnNuF5dqIf7RwvO7fMxlMEbICU
AhNKitTrRneapZFqzgnIGq/qbYzkkIs/Jr3SLMe4IAs6DGiyjsgEjX369mqa5LlLPBY5Mq/S7UIj
mMoxGVrFN6hf9++RGU/rQ4MPZHsq+dsfrRn39c7LtLGwHH0EQ0lvqCyvhaOmONErL80UH9z2M/aD
4lnNi2eEXoedL7i1rgAkQH+wl0C3rJ743LF6RdPL0M/zZkLOWilIneCYPtSjMzSHAWyBOE+odL8d
UQclh20rYcT8x/p2w2quw1ZvpN+bd7F7yipFqAfd1lLj4EzNshMCb9xnUvTEUWViSjCzCoEzZYg5
L5g2Yu2kPGteAcYeyhPuwC3vPBKO/NjSN920bIJ6GQfly/37dOOwcslASjYAT0BDWD+SLgW5GRnj
IC0GZ/gXhkeHUxwbbjgt+ggVA5x6KiBk4DmIQYnVSMuZttqrrG8lK1TVuVZhQ7Hs69ZzKdw8WxRH
8ZvaVqL3YrSU50bDcv5hmA0zKB18JmCv43KdX4Cu2NMnLRuWn4ltwCxS9Sh3LjVqrOnVgeH4YE2K
0j+OijI/TT2dj52PtnUI3F/9G+SopPDJ7cEDOFfPWQX8SZna6DF3+/Tg5j1UKzxlf+O8oYMDZJvS
HuAW+f1evOhWgfON10QKmOYR79cecc+/8JttTKzCG/SO7u+GjZCJZiWoFlPKJHPwbkfDbwQNrAyY
YCxsshOcKa2D6caLEURGFf2dUNGfL/eH3AhZ6Iwa0N+4yQBty5/0YoIEGoghoAMSmLNWXNoKCPwy
2vr57aPwJElmqgwd1hOzUVdWR8NOAs0JqyCp7eoY58C87o+ysS+kmBfFcip6HOZVbFvXSLc2Nm7m
hWOlD9gm1B+zbqmuTiK07/eH2lo2ghFIvbJtgxnd7bItBcZCDY6TgR5F03WiH3/UoOnt7IeNS5j/
Odm5bNbwcVf7IVfrTKWclARdD95XcWAlIC1Lj7ms4FVVpt69j7S4uv7G3FhIymgI+NEqvZ0bHo2G
qDu2hB5pUYHAsqmkp7J285013Njt1FylQhIAdCS8VndvVC/VZGbIe5hzQ7Ts6eaxLurqSTRqiMlF
F/v357U5HjJsgA0kXHN91yMREFUUuGIcerr0sgDX9M2lMk4Jphxf1Snd49lvvC1UOl2pgEgs+So+
CEe3Le0oTwNMsMkE+IbU5hJHNyqchUQ4XT1MJqsnit3DMyIo6R4QWLoerhMFKTJpUHuQOGdztX0y
d0kon1hEsZizFf/WUaYlj62lzZjw6cg348utR97D3HliuvaqsyhB2Y8WbFtwi2kQ6Uaefq1NTIcO
c2M042Mohv4ptQHVn4ShF90Z82rcewUKDPODnjpVg9I/fNqfCvlHd8AzaSLShZC0p5y08Snh62rE
t1iwUYhYxbhg8Rxw93WE5H5bnfM4tbDOSsQVDaXJV2ux9+JsHETG4+qi5gESYg24XUqtGIc+iwNc
LmbxOLShgWUb6YdxquoFjuwcp2n4DcX9Jf56f9duXGp0bHWZ6IHJ4dm7PY2OMSJ1G1ZRMA8N4Isu
ry4zV/YF8uoeFWR7KOqvxJdA7tzVqrJb0jGusyhwBI3IpZnKD7VaaUGFsljwG7MCF8Fg1B4R77ud
FZ4Q+AzhYOUPI1zXBdurx7COMPAo+nGH4LI1K1IRMBjAJ0F/rIbK4LYAihg8f6wt/BPgovn0u/IH
Amdl5wHaKnGSOUqOEMgZcBhyH714TRWTbjo9QU/CYPUn9PNMwrhyPA96VGKsEMfnsWincx0myalu
YvVYd8mePvLGtYMiHFVn+js0B9fXatviRZyqjWzbVcN/ZTkND0g/mKcQGc3jbCbjH65V/Azx2NrZ
qRtvIskCml+wzqhBequdusRWicQr/cJsCHE3nQ37ozONe2IaW412FFKkahQQECg3q2GmueqNifoW
EB4zE5DWFTM8oaCLKbdeGM13sBrp165Qhq9Wh/0olPNYkKrEZVlelCXO7KvTLV58ub+hN7iGkM9k
wZ/njF+2Rvo4vZID2Acr2kyVjp1r5yC4Y9e5bh4wrp+Hc532bnjyFlXH4iTFJPFqDyJMD7Dwlyeh
RO28sxu3LkkJc5cOjez8da6Ya3kb04sGwdw02fvEiZb/bC9aEB/CHKWaw+rb/SXY2Hiki6oU9AKq
TH3odvPHI8bNtk33ZmzoJHj2f46WfIgb+30d2V8bzfi7FAAw7o+5cTHL3I2jbdDHAD9zO2Y7gnNv
sglAaGSU2PcU81F1keyLJofC41L9q2a2+fYLBaAHUbpUPiVpWsVHNjZlHU8a/AEv/U7tpDu2SDwh
XbM0p/uzk79+Vemj3AWwE/Abd+SaIGU3lo2WsUmrNjGH5Kh0OgJHrZ1W06GuYXUfSruzhhNOZvU/
UbO04dErGuXj/R+xcX8iEQccHNyVbAit7jRsKpQhqdnYWqVgretkqv3UOlYI18Xu6nJn026OhrgT
BR2qqAx4+0GHBI+TqRhCP2lTca175btRpeNl1rJx58TujST//uKuttppGUyTQsOY9DkojjL60lhx
ekyMod5Zwo2T6MAPAqKikWhxc90OVSD/oKdhDw2kmJSg0mP13dJwX7kznvPu1JrX3/hkIFS4HSHX
8e1ux8MSkvJQXoe+oWbovqF2rPZnve2KnwbeRHuYw60zKCs1kpFEdGTJ2b9YyESotdp2NoQB22qj
QzclRfqEg66VnTCLqqhYpLoWH9CXSPaarFvfECEFiaXg7n11/D1jsscYYRJ/cdPhLG0UnkRZqEej
NOvz29cUIBttdgr7GlCV21kqU2LPbgyVpy6j5dLTOTy2ZqT6Wu/u1TS3ZkWdm1aXrMlQkrkdqovx
bQFy7fhZOeYfC1WLOHuzcxwWvHV2LtCtK0amlmB8pGySu9oqo+OJbFFpdeFw73ys0SUI+tBUP+Ue
9oGH0pm197Qd2wCu5Ph9pNmwx2ndejVAukutKok2+hVSvdg9EXa6y1hY5LRxGKqBXoeix7VrtH+q
eRT+VyPw3J6iMTe+EsDkewi1raWmEybL/RK/58q/vxjdoytF78pzfKeYiw9dYU+XysUi0wIV/fXt
G4jXmIQe2h4AwdVKO2UdJxYtTL/sh/DSpMZyqocke1Bb/TdQx44nUVsMBHJrXSAz9Jm0XmGo1nOX
d9iOIQYDbOsY1+l0GLJmb8NubCIp4mTxTrGUPP23qxhZqcAv13V9iZrFJtewlmccl5yGDLOMvs9W
xuvVCGSTbMMtH2a9TX7eX1x5g65eSvTyVJ4nYh0KM6tawhx1GKaVQGH0ynKOTdvlpwEx+fP9UTZ2
C9BSOm82PjE02ld3AGayXa7HAJD7yXUuY23G4OL16Zo2GJbdH+pXi2Q9I6Q7JXyEHg5tzds1jQu3
L63e83wTQXcR2F0eL48zsO4h6Kgc/oNG1+h91apcmk/2fd78jJTOerdMZvKkVaFRfVlMRHfO5lA5
49OILtF0Gbt6zr/gRec0QdbNjoZwUxkV7wstLv4sK9oJB3guy5M9tL2CFXKTLe+GSlP/pK/ZNWcF
ze7+uszh/C/+kehHJGGrGxd9nOtTD9RRHMe5i5OgzBHVB5FoaEg2QZ2NH+YxPDRe7n3TnHGePmGQ
ZaSHuotxu4jbYtBOAnfuPzV81O1DCyV6OOmtV/7Xmn0Ogrdqq+6YFkJHWM5Our+VstZDpMl6dpVb
t/EfdubO06GyM1MEeTfgiQkmtMIGWXh4O6h92oGuUekBnbWispaDW7nmU+rNafYVYTpD3dkmG8+9
dJgiAaRoTIlw9enmZljSXh4/anPKcRzTKlCMFNkrYS3BoAv77TET48HYo4cBJHR9hydEo6E1Qr60
8I/8hK9v8dBVoIoG1ds5ZlsHgMoq0mYUCWi4re6wbkC/BHnXKIgtMysvTi+i6Khlkdte9CQVewC3
jcjiV6an02tGw2Udac81nXweSsXvOYwXqiTRZ2ueWnxVY/uUooFzAuY47py8zTlSLwBTx3tAbff2
4NV2U7dg7WixDWMb8PHCJxSz7A/QeLudjfLrEK8PudSpkARDEph1UFEkjWN0KDzjHKdr85+9J8q/
6H05GJk0mTedaA7hsNTrocgflwRL+aij+3FI+8z+ltFNeiryyusCI7cUcUIxzKZTZ4FegW6imOmn
JMKz9YhhkoOPZ9w3z3UuMvc4tp2K9FaXKcVRUA38mw52+oUgTigXUGLaAwY4Oc6mqFk8NlGY/Aaz
iMdJIn0RVJXvxu0Kw/QuoB1Q5K3iMXoGeyqk6637pVD0dudobDW2iIHhOBpsFFADq6+pWVmtW4Dx
g3JBcvvKJkNNcHK98t827vTHbKLNd+mXOjROcARmvKug+tkXR8TiyTWaoUIGsFIfvbwM20NvG5V5
tq00eYpUy4y/3L/zN3YemA5Z18R2i2Rh9bxMHHAFoV0F6ZfiOcsM71rNNvLI6mT490faeC5JDyhW
sCQ4ca6/QDekuodqAQcr63KU5wsu6rJK9hZfvrqr7Q0LnREwRpTqF6u4oKwqE+Nnk+2dmNO7ujTQ
hrCkzransfVSYZr/VBDSz5OdfRuHOEG1R/t5f6YbdzE/AXwAOFmpySWvmBcBntZTXxSewmmGEu9j
Co09dZlUyxmwjHbRMhHtNM43P6LEPVAC4wZaY8faxc7GvEV+IwPifcCjMj+anoKnu8JDfX9um1+R
bITbkWIfV9bt3HDWNVKrNzBMxi/HR3Vr9kevsXbAflsrKLmmXFESeLdOJmkFiUECYoIxj8QfSTGN
T601JX/rZph9Lsxi2pMN3pqW7EHL/B9RnXWUlYgaV5cxVPw2MmdsVUCj6x3A2fuLt/G2oPpD4E8o
Tq1hfTFM3lhgw5NQV8+m2J/hVB6HvknPhK3oL3tTfzUM+l73B90IlNEuAKjC20kt5Zdg8ovd2DqT
OY/S4joGfjfQsNYj7iQLl2N00fCYPhn5XJrHJFfNB8ijaG2mMWjYndO/NXWqK9iV6vKVW2MAMXU3
CjMaaWrHETrsqhI+4Gsp3udIiWKkIOo/9L7uLm+fOgtN5AzkjUVYHcSmrRN7mlATieKk+qKhkHqO
uhpg4GIkp0lpiscJNvoxnnjQNfE7rAfSXEqzZO46TITVVaQiDCUF0bgHaHy+F12FAbRX/QxdaqGS
6LrzoV/vYV4dKeEFhkYK/6xmm2qdVul6G/rx4uifHWOOJcV03rlr5ON1c79SVZJIOIwhobQSSd9e
ALNed3VHY8r3qtb91AxN9QEUdXvq8955qgvDgfhWAQQEM/TmVIihGZR6FvELhe/VeuJuFqZ4O/T+
NMS9eljsuP6rDZdlPjjCCvdo6RsTlUmz/mu/gpZZRdRp2tlqlIqB0QSKshnw9AKHcd35mqK79c1V
6968RK3hjHTiLG8vitgYniqzTWYJzEtGEbfr3C+xMYwAFnwCNuNYdhSbDt1itweRJcO7VoDqq/Lc
edD74uv9U7M1sg5uXGab1CnWE/d6t6Tw0oxc8WGD+EWVP6rCrKeDWYjxqi2R+9g0dX8CQBwG94f+
ZR+02l2cV+BJpJOAUtaKkghx4cDhWaOfLs7wkDWdmZ1mEeonfYiX66S1yrsq7Y3v3twPNLeS9pKq
Rnio7XZBkAElH0Tf4h99KPbEbV632RBckiIFoDxIC8ixbr9HNLvmAs0Zs6CBZA8ZCmlAHM3pEn0Y
nKm2T1oF8P+4iCqbDzU5sn7I9VGQ+FlWmu5AhF7dplL9Cf4E/0LnBLWI2x9TGpCRMbIf/H5U7C+u
QHdKVItzBfe/fG682HjuzXx8vv9xXj3K4B25qOSzT3nq1cmvFUrNIOB7f0x7NJuV0EuDWZ3Tz5Mp
RuPcoO4rdh7MV1caQ8KTY4b8I80ebueJ7yJLHlWD7wnScUtP5rNK+fx8f2Lbo2BRhPwcTdQ1YaJ1
Oi0p3ZaTTrngH8MjDO/0Jdp5jLZGkc0F+vkqbnnrmKY2c1c0STb4zeha13aYSux5vL1extYoyGjA
M4IpoRnrvLydKzwuUWL2RVUqx0qk9nF2G2cvypYwjtU5lRUpTilIRvIz4/bDVHUC/xZ+v2+Ojnvt
9TJqTiK0tY+54fCfTjpS/qA6Yz0tSVl+rIu+dE8pLgQ/cJ/ZRQ+92plU4YinHCkdTyCxLhGUDjR2
R6sXqQeQ6QdDUBFCBF0t6YZ6pa6QfE3zv2/cNHJM8KJSixExv3VA01VlPLQgT3yFaPhjb3btU1GF
487W3JwZ2x/yCc+6ocvI/0XwhmGkZaFxuhDBoN5bmpgtpn1S/0HLW79qSeztsedfXf5gCKRru/Qc
gdW+FmKMJnTA+eizv+Rmes5FvPj4Sc3v1WH4MWmRc9W1svajLone2uGUA9PrAJP1K3deAYfshGYV
UBDVV5S6upiFkXwyZ3odtqd0e8aVctVudq8ci7cVuDiV6lfaH+TYrtNVyuIDJjbPTejN77rGjv8c
G7PY4xe+fjgYDGgL44CNJ5hYTWyig4nSGyY5Y67UX41Rjx+JRt3kUozN4B0GE6GtQ9da3Y8x8swn
d/CmD2k6ee3Om/HqZqBSB6BHagqhaMUtdLuVFCWNu9YcDF8oWXwyY5AgZt/uMXBeLy2jSFFcyfCT
iqi3o8hUA4wdGuo44NZHfc7H42hM1Z9JT530/gl8fTZAGWA5Qi8e6AO1yNuhUlPPwyxRDX+GwXlw
8aUFG9a6564oktMI+nMnLtoaj0MotZQlFn4t+8uTgBx6H5u+bueddSjLFP3QqIqSc5pj7XsANqnu
5MFbqynVCZHTk1KX62u2hKXoQFU3fUCL8Qn80nDMNbqbpWKop/urKePJ2zMBfMijRSRfQa52OfsX
N42FnmZSxfDBRsyb/kYu2qkfoH/G4mBURYlIKkrq1jVvCuy8KI8GwtTLH/d/wsZsaemQuHD5SDSd
/PuLnxDqY5tXiUCSJ9SUQ+85WNRloXZ23fTNyknk4LwTYBxoCrsADW6HmueY0n4EURbVwvgKx8c+
LTQMz/cntLFjpIofYROfTqMZfzsKpDCrGGD8cZnWDl0NC3J9ZfUnREuqK9YDeC/eH3B1xulkSZlC
2ZdGtk6Gq7cDOnRRBWX5PCDvc99ZIQq2nRnvxcIbo0BPYp8ArCYmWzPr86bHbLHNcwgEmXjCLK85
LaW7R/taxbhyLjo8SElolrzZ9SdyzDrLKqqjgamJ/pD3mXaGU/+PM2gLpeoZNYpDRCd5ZwVXx+DX
qDKEoHgnjdvW/OS+6zTQp00ejFYiPmPd0T4MIfaSSJGmpXcos1oSC/sEQC0iHMbHzKUJ8Tu/4ZfE
LMBcIovVUVQMc55Mc8oDBF3dP0gNpw/48TiHOgrTo50szXtF8eqDPafFt9xsquf7m2hr4RHfAGrE
4pNhrM5GldM1G8qmDOjQobE3j8b30LHrQ1cN3VFXdPEetgqX0JtHxVJc6tjwRlG2XUWUy9hMrTfX
ZbDAfvkUdap+re2p/dKqk/s+rbKfCT3sb/fH3NjIcArp4TqazHTXLhFaKfJuaQYReGVtfKhLpT7E
ipr790eRp/zFzSq3FIUSCulkTfzbXD28Y+d6PbavZSDCsP0WmsOPWczWQUl6/fP9kbbmw3BkqFjy
kcKvQo1YqxYczYoyqMOwwwM+si6LMWXX+6NszgdMwf8u6VfA5LhN4sZsFhG0KTEpLSKwhUboEMMo
e0CNjdNIi4q3gAY4osfrIBvZGxBTtSIC+uPuX26dptl5rMes8gW4vuhU6JEo8cyJUvuQlR5aEVUb
Nsmn+xNexcS/PqBk2PIwganX11JxrWWVqcAqJXCcSf8yGjkcsV7h7L5HkdNqg0QvBzuI0jitThRt
rL3i9Brn+b8fgL8YlH56k0BWbq/1LCeEVbEmDto6bqar0YR1e8DVofiYj9RcLxUo2HeR3QzzaUDb
IXung8FXzs3s1CNOmJ7YE77auCI4LmgsyUBSGoTf/iC0LMBGJl0VLH2mnNp+mAP87PrzWJrFCZFh
QqKpM3aCoY3dLXHOUNfwe4M4t7qXxrSMMGAaymCMVONihH158KbxjW4Zcq3pjfKA0rujtLKGHhqo
hyMJEIog1nLzkCVVda0MHaUsRRnO9/fVKjz4NRQVVFuKj2hUveS+exHv1EmuN5NXi8AavMw4CKoT
9ql0q0w5NLQWEd7Mwb/snN6tVXw56GoVpyKO+kWbmd8wiR+1PnZwcm1tDx+wOYzs1wMSYDess41+
arOaIKsMsrptPkVj5gT4cyqn+yu4MQoK3jIJgE3GTST//mIFPYyvIqVdmoACnPFZscrxQfN6/Y3V
DvmhiIxBxRKLq4BxVmEVtdgRo8miCSLFVJ89pQk/VI3qXJVGa49VZlJowVLsOAxLd8HXyTvq2VR/
tpQi28nhNq5eAMegw+i+cSOuG33J1Dd6F0dNQP9aPOG1K76SvNaoqUXD2/cJ8lQyXaTwJjkTt0ub
VskyaaldBz119vMgYBPxEfeaU68+IHQa3l8iVlokssR3O0ouKLGkNXwlShnRH0YHrRIznH6HvLnm
1vPwymoYjX9Y03QQ1k3hsBKt7sRtGohqNiauKZX4ZTajgtbBBJzmrBbhHFRNuTiH2E29HwbhV3ig
h6+mj2GcyKpzl2UHtcEz7zDZRvtdmyE8XPBcij+3TZUJNDqyZA9qvrU8cIBwRpRhCqKQt8sTek0n
XC1Lg9Z2+oOAJncQc713Vl+/L3J5QIOgrcK9woG6HabIo4SwNkyCaKg5o3MB8vtgNYVXPQ1ZMYbP
etwt6sM46q1xGdQhAUFcWEI5U9RcMvcArz/Vg/tH+9UTw2+SDg/k+JKJuIbEwP0NFRLjLFAdgb5n
TszIPh+9gZePmEC9UDhuP0Z6OO454r46ZIwsISJEv6D82TW3q2H2g4gxdMkCdBKmx9QWSTCVObZ9
eeHtPGmbQwHMNH9ZA/C03Q71f5ydx3LcRruGrwhVyGELYIYcihJFSVTgBqVgoYHuRs5Xfx7o35jj
KU7pbFwuy3ZPo9MX3mBENK50tMkTtBJ5u/XCjpdaBrfFpp5e/5yXRvoTQPBY73Shsyss1zXN33wo
+ZzajwenG04qWxz43co4vD7UubvPn9OGhAWYLUqIu+PUy1lNKInmOAnJE3Gu/at2qd3DQXKiJwNq
zoolq9LPLWvwXJamLO98aIhhbOWj+Q22UqeSthtdhw6LNMa3XjN5jwP1FuMQqCKok8UOqx9mlrlW
PPWL87kOMamMbaUB5s25s16bzcUPR7+R4h3fDV7ly8nYLfhn2j7lKZhxKgJ5CYjQ7Npkotp7JQW6
dNqJ8QAF7+AhYquXQ+E/KirQnuXJLfAG3Ma1uAe+8pd9iD+rA3sRCce9fE+69XIUsItDpIKgPPll
RE1eIAxSF6ufvr4JLs2Fbbbj2WhFw816OUqPShPaJGNx8vTqpTStnSNlmL/0ZdjnsnuN8V8CqYBv
ejaXApS/qPHZOyEbn79fQtR5PX/UV56PC3NhlF3tA08NwvCzuayGP1fOmDOKuXYHiCLyiF60cyXK
+E+WsadsFByoLBLfIif08otJLdBGG7byRNdwvR2nECy8pSAXRRiaflksgSawWTrfTVVeS7P+XGkv
UtQ/Y4O2ofDPRz0vpUIE29aonIrTJPC1ubF1NrSprlS2JeNsd8bnbPZa/4ihoi5uK98z2iSrerI/
e8tI/zC6Dz+aeO+Zx7VfuncV+mfIS3iZZ15BH1w4jWQdu77TH3VA/+wjdUZUryWFoRN08TU4BLns
kalbwrCKEQwMy+Pru/g/+SffBckqQgYUWElDzx5GP/NkVXWRPE2Vrtcj8WHYAcNTY3jyIylz/Mba
7rGnozUe1nVznOMKpuka1P3CU7gbAVATRaaf/O/sClI0+xzcBuRJmJO+cZaeK9sFdvhhsMrqo5Bl
Yd+1bn+tInzhWyOWz37nU++uTmfDIqE8o5fpYa44e86aZGHVenFBzwgEJzDxK0/hhUnSJQEcSMlp
H+7skEk3az2vy0iyR6nfGGGZp4htm3FfPhml+bXOvPrK4l6c379G3I/9v5KH2gn6QHhVdarx8bNj
CzvjD23Y5r8WZ/WvBRX7xjw7YTweFNNoOwFGOq8hjMUwt1HjypOHxuwUS1XOn/oKfVJMfAsz3KVf
9PL29d17Tlvdr0d0twnp4CnAyDpvbNc9AoATnt0nHbbbI8rQOWJFy3qLbhQ+vH41Hyfsr9Ol9C2c
+OopKfO2O1i21/3o1+oaveDSCv/715xlnuyeYuntkBDEK5mwOY13SxQ292MuyjQjwzqOOIGvVx7V
C9cqzXboDBSTecDPRYV6Efh7zbY81VHnpJ2Ttwaq17VVveFkG78rUH6/UUsOfrWm9+v173/h3eDK
2BMoEqmAs/Ryg3mmKSvfqOUJR+vtcajB8bSmEf54fZRLO2sXuwP2SWaDMsjLUVBVwA97INraRGgc
K8zNj+CJ249dUHUfJCbX6evjXTo2lEZ2ZV2O6n/kJf2BJKCPDJbRoRQ+bUt98PIRPw1fX1MSvzgU
EPvd35ME5Vxj0lz8BZV/LU9+Z3ux1y4/GtfakhWPmSuP78WlQrF899yhDX1e8y77wjAUqPOTGMvq
3gyM+S6j7Hf7+qe7tBcpI+4wTGIiGs8vlyoyu34MZtI5LMm36aHK+nyJl6jY2kOBhHiHjW3u2GmU
LW1wV4la/H59/EvvPF1ocnrKiFDCzuOlze2DoN/IN2QVIpvHLzRvcwNm+8nYOjl/dawiUF+qtsYX
N6TeP8eFsSKVHQ9RUD+tRYk6Kj7pXZ9sXulWhwrfP/8YNZF1zZfowoLwS3kGcMEhiThPSQFoVo7o
ODt9T+olVaHfUIG5cnQuDcJ6U9oNeHh4Rl+uR1hZgQHOIT+FeLjeZEKO8VA4+ZWizTkCYL+G6ZRR
pIJ2AFXmHA9OKbYAf4JyiJl1wSnCfea2Whz3YfLRvfCiZfuNEJbpxwU2be+UgxRZitiif6WKfeGe
2Pt1O4McgUEg/y8nGwAQM4Se8pNR1206FGgZDku+vg2N7ZtD4/zw+l77IxJy9uLthAICKDPiyTgf
byfO5+AG9zjQ8W+0DWYoGXRbPzr+JtzYRhHAS2mfVx8r5H6chyxCLeB2HreJ3og7r3c+FuXe0Rmx
gE8rJPi972WpHQ2yoBRr6g96cmJzlXmWDGW1uMm42BaQPMsR+cGPCkdSjA8dygUQWIy40qVlJHWX
S5RAd3mTozJ1fYyC0uju2ix0hrhbVOmkugw6+TQ7YtJXQpwL1xn1ch/9/IB6PXonL1egtis3hLcI
L2R118Mc4gED8NNJs6Ff09e//qXFDsjwuKRBrsJCeDmUwmNupjQL3HqJ1lNW2dWnYajVMww1Mymk
YV/T0788ILoP0B0ozZ+XSDP2q6tzjClnawzSvHbe5ZZLquz20922GdfE4y6dXJLyPTLfr9PzXsCm
pTlOJjSEzDT7tHC8PG3wF7lyX18aBfAVgRPxAxvsLCaFjLSrvqIY02ODlbiG1DdBjeTP62t1aVv8
e5SzW8hEsDlvI9+4tezBhBfVWm963fUf0JmQH18f6uKE9ibk3t/e5QFebgvf3xYx7TdRrroulsCt
b+idXfMxvPDMEegCNyIY4Qk51/RRhVgUuvf5KQscPA2kZRzg/xZHyJP2nfY7cZOHykxztRZX0sNL
uxDBIrqtGF/iArKHoP8K6UdzsGFxcMLGZS2gceTypp6UFUeS6c6T9q6EDRdC2j+qp8BI9u7kOT4n
gtVDxh4g7+WuxqPbW+FRUi4+rjkmWYhmqFtvXq9R2S4OCkbB3VnW+7PycpIDLU5VeqE4zZadHeS8
TcnYCe+EBkmQTrU33EbUc+PXd86FTYomLSUwytHk3+e6XkHvt5lh9DByeDXfNdIf3loiGD8b098a
T+7PJdVu7Ah3ITGCgP2n/GsRiQP9Kdxf5aoowuPoZyrWhs7fhe306/8xKQyrdrgsNlLnvb6yirSn
G3SuQq9tx8QqlNvQV631N42T4DUs56U4AHIGRwKSPNM6Dzfypg3aGkglHmCtkwqrlTdYBo3H2W7q
g5gig1ywnfgFVh0mCCZx72Rjd3h9zpd/BYAkymb/81l5+XnXJRfNIIU49cM43ruhIY8BxuFYqoe5
/7Gf0Yc7eHrbdOJmvfuM2Xp7325aX+tqXzirezhCbgSGlt9yVluh34/i54KkdC9H6JFl8Es7do+G
j/RI0/zg/7GBqeFQ16eIAnz97NSoenbtrN7tsPfSZFovYwHZaxA/BgCn10QUL9yzlL/BfPwJttGL
e/mNl3rDqKJujNtCz3MC0am7W6Vpnl5fyktnktbkH58ltNrOhSRW3fqjp+BuLk3RT6kHwOx2lbBk
4okw9tvrg11cLjDy8Jn+AMzOpiRm069rGwKXgP/gJdVQs3KZRdesrK103sgWrqzYpRFRWd5DRzJ4
xn35ERs3WIBhQlwD2Y0IdujqEdxFmWfvlOGvQ+opHZhXLvRLC0f7hxoNdm97UvByzLYxeNjUmJ/K
ouQAaDcCdO1fG+XSDU5NnLiCusyOMng5SgZVg/o8oXhXGSPIEd8p2psONtIRoezhzUADBe9kR3g3
r6/hhQ3jmzvrG/AGkhnnVMBoprQmKpNt6ZXWnRB1cZDOHMQZKcqVxbs0FHcdXUuKeuQB9sspdsZa
qqHXCDMA1EjddUL+ax7smNDxLw2v9/cCqQqyGqS1aRae63GpvmRF6VdTZtmmT+ay1Uld0SxEJrh9
qMfGTfthGK98yj1SOstuqGXBKEchcRfKOtsoiFJ2bd3xCAdVVD4Os7XGvmGJZMQbNgl9ZaTUNdxv
lNDNdBoj/ffJHCeDKsJeTdy16V9+3qkW/jCXuTj5duVUad4pOtehN2j7Jl8Q649XMxivJRUX4jri
bahHYD4J88+x3RpJJ6CYKKxHhl28sca6P3rzLOPNUNaxJLFJLdlMgAXFNXLAnyrd+efeqTMkFqQu
kE5eztcbrYxGbFuejFGUI2wwAz9zVU2muHNguHaHvKwnWnRTLlJnINU50EyjqAuOpnowRD8/5Z0B
flPmdl89wCPrvKTJrewuIN2Wj1lWDI9RF3ZvUbjEyq9pwmY7dqFXV1cW7tK5oN6wa7mwdkgdv5zI
kjeltMGTnowm8x/qwGxoYworscsuuLJFL9yf3NWuD6l8j8bPWTHB6gOe03tDqcz2aL91rBvtS/vG
b6iy5ma7XYm+L+2PkPIWeQU3G5Tjl3MrR106QPbKk8in/MvcywaoVlseOs9ag7uiH6M65jaNjqT0
hr4y+IWbm2oRhS2+LgTCc92OpROti76kOLVNuTxgPGjl8YgtzfH1K/TSMBy3PSyltv4fXBPEDIlc
nBKnajLW+3BEkaZyg2vKjhd2CbxLgEYs3G6Ie3a8/d7bRn/29anx3GlLnbyJEEU2GhBpLtXX59fn
9KcPcHa6dgwO49FI3e2jXi7chPFLI/feS+b0YX7M+gafcYw77Y+Fducx8UVT5TGLO9g3q702ZYzC
YQQftV9W9axtr9yOzKNQ6Vqu4y8H1awtcRe7U7dBHfA/WLQxDPEYhVl/U2/58jjDlZgfXFPk88fB
93OZuBUa/8nYZrlxh0xpS1dxGtUbNx+rR8zNtvbKQl74xNhE7OVFxJmhFJ/dKAhD6DEYHU34Wekt
ydppvnFyVzSnseSvV+KKc2Lr/khR9wHJQyeP4vl50rapaphw/OITF5MVJsgDKSsZtdnpuPKwtU+E
PejnAUO15t6EaGveNLlRzrGfB1RsQJb2YWxMnTVSBndQtps33fyl9fz/fuN+LVHrMKl2nO26yrT0
BtdLnaoyZP3NZjway9rHnlJ/qRb4Z6hdrWJnW4JuOkd7D24tBC4P6oTUpHVESWr4memsSkZ7q36/
vrsvLTQFD/Dse/+UZO/l5s73xnqDJMbJHOrwuErHTwcKsokvq0+vj3Th/tvB60D2qXcCwj4bac7k
KLdeqxPljWeli/AQod8Xm1R3H91onhIkWGU6W015JTa/cClB/CBEprsI88rag5V/ZczZ4OWm9via
dT00BwfFrrcrSK6/L18S7fD6g1CBn32uZa56V1V917M9sHC63aTRHMSCB5AxWn+pff1neyBduVtv
wfrl715OqBjMTFtmyYTCXNwJPVdJ55PiFONq8bIbIlGNWT+9vnwXNkpEYANHjylSXtmX98VXpBnh
TZBnirVDdyfvszelhYlTHRRXACUXNgrLhcL+/jJDcj8LAobCjjrLsuRpXoxpO0U2gqd3gsu0SVpn
gd+xlfWyvJuAnfof8aq3s2vX0f4Bz278XYmEZgAPzA47eTnXYe20mdcmFB7TLX5mBuVv/GVF+cny
lWrjPvD1J0SdKEp6Fe3hD8baQLXpiHj9ePTc4sEe8PW9maA+vQHvhbNlM+e5G6tsQqL99XXZj81/
fysAXArZSFucFy2LwJ3GUtK0aghkaCQsflybcrutPWdLlCa+z6CoXqGjXlwiIIQ7647S0Hn/KWzq
2cyCSZ7GQDnfrKhWT2tdzSS6rrgp+0Hea5pKPG+md3p9upcKNLDrbXKZfSeic/FybagLrRXujvJk
B6vA2ldDFo3hqmxlotDXblNeGqWQX6ibCsyxtBxMoajGxqjQGR9e/zGXzgQdC8QYCLrpWZ79lqFy
SEYDTyHd57dhjO+2/bXI3dY+op42LFdW+sI9xlmnMoUZJ1fZ+QVK2qpF3fAAAQMMoBX06NehQ5b+
/Zyo1qKMvRPY/usBQbxCDWxkFGUFj8AnnFiYa3XIeRevTOjSMSPAQATGBX9ASfPlUuLVJVtj8OGw
eZm86bUOisRZRPBlkbNwKMCP1dPfTm4n+e6uJ4hEc7T3T/yvSwxZVWjFUalPtuosanouXmBp5DQ7
YXXDHvr10c6lzrioqWTadOdJMxzqqGdFvMqlrmZk3CPhFKLLPNYlaryV9uRnjIaJ/13dh20yQBFs
HqN6FnmcZRFQ8rXzjPXG5yFeKbjmU3aoZr8UB7915+rQVvaQxTgdtO5fLwiar+BgdxNr4ILnrQm7
R3ehQh3x5IH2ORTR4t15ssEqNbTlwxAN25XxvP/cXTTZ6bSjEAB5yD1v/QLla8DG1eUpQ3w1Iezo
kjJEq79ypuD2ylr8tyTBZUXqtWMud3GCs0cTZSMsnKxBnfgAa5+KcUJo2t+FfWN47uanmrT9W6b6
tr7Zgq4grM+7AfxBrSQSflXbSOQxtfDfADFf7tSSR7+AKXUjKpqLCachn+c8hYztz+lUzrzGV37/
/ua8vOdRkoBbTfxJYkVo/nLrBhsCokELRKoIrO59BjPxx5xxTUL2tDe8WqcKYbp5KqYnLaVe7/1K
IS0rYLQUVyKd/x5b2AIcoZ00sHdrz74kH3HE8Wp/n626+WQVhh87cxQdJmRDn5px+fL6zC8Mxx1L
I2cPrKCX7ZvoX2e2MMx5VlOhoO2RhAjEnt+N5QZYKPKp5LhbaV3Zlf993DivZCM78/kPneTlgKXL
vW5ID1xNMRQfZgEo25JrlkLoiw5lgyPt5rfFE1LR5ZXIZ1/DszWGv0WSvutHUUc+mypEjLofJzmd
Gmm2hy3s1a7RG1x5QoE97SHU+UB0H6n0w+5kmmexuK+LzJykik593jni6MNlyd9Va+AdIms1RKxn
rI6TWSzBN2uY6/4gvKUPUtQLpjXWoTH9wlOjsncCmP91WLz8ockU8Ayv7fGX6Sw9tffwr4c+matl
rWkOdyIHM2PnAEnWLJhh6w7L9L6fKwWyY8N1OFlkpvAiHU3doRYeRN87Uxlf3dbT7zXva04Bz86+
hnkutthXBFQpkELj94YC1JpW21S/s3Q+fF/XRen7aFuWn541TSWsFG+qEkdCz0iYilAxWmComYHI
6j/vh1fECwVR79gOnliTLQpW+R5FJ/XJrLT8GpR2/dVatrK7EbbqP4uQEvHBKrZti1U3z1jNjJmU
/yBfIerTSLnNiMNIiTluPBweP85ZNWC+AC9Sujfz7NOFiIxxbb7nhUN1cF1b74Nh1uGPYo5a71BA
XJ9vbAy5JIoGcujupUHX8V5DmsrT0VuUfDNqYzXfAB13nB+Tigojht0zbz+5yyQ6QDhc5ElhbUGU
IArWvBXaB1FSO/VivTfLtf0oo3rJJ4g6S2T+2pY2qvArb2fnbenUlFWxzFxMm0s5MCrVnXDYBQL6
yw7F6CcAnaqFSNfxflGkr/w3pO7rjVy3tk9Gkq/gdqHWNN2qcFK/RGaPX+m9EqNoevZPI9Y15u2i
+BdiEJRzlZbDai8x2m8BPjAg75uECuPcJmBx8t9h1ThuArOw3OKx0uq5XvMZYrfOZ+r/bRh+QAnW
UkCutPjSelnTJs3QqW8D2pYqscOeaHzlmYsAkYGMO2DcoNsYSIy1xXpT4F1UV0Uy9mDL/8pyhKES
ywI3ASg/X/MUIFikUkKl5TOu4NY7mqTDN9OHc3QQTS+7w6TyuYs7LM7G2EcqXSVhhBhs0nlb/5su
g5dOgCIe1z6qirhYB//eqMYQLFtAD0/XlrQSOhEyKbPGH5MpEsWj0XcIw3roEY4xFP/xjSxDVeOl
V3ef81aqN6CFqhuj0s2P1fF1dGPL1WrSHs8BlUTI1D4WQ+2XsVHZ05Kw/WWJdRREorjbvOAfa3Ky
rxsGaXd1uRTLAW4N5kWVqRyVDiYvzL1oWxuKiWzcO0Gluo7NZu7fjAWaSbEM8uzR2szia8TjqVCj
LvKPtczKT6bXbs/CKPst8QphrUlpZ/lPjG3Qpi/sSRWJhOyYxwY+SWuayaAKbxtrWD47duu8jxpQ
XXFR5/LzIjfvKcrdcU62dvXfjRroZiqKcP5Zu8Zqx+NUU7nswrAWELFGB9p/35QoHgc4maeintYx
juptMvjnI7d1OHYZKv11+QCGLLeYWRG0ZTr2tdemztoX60/IexzlPio8kda00tStMbTuvab79LBl
Iko1FGtERTDiWmNwfe6WoNY61WkNE1bHGlWxRKt+/mA4focH3Bi6D+Yiy29owWdlGqlKtdhFDpkR
T/hxfQ3aQP5GGZhoL98pdHG45sHALqxwBl/xuE68tRi/iFz1edIuud5ivCM4IFO3DGgHe1X7Q3p4
GMUZl5lO+5bC4XEQvv/ZN8v5d++H6rNTjXI5DP40eEnU++K9h/JVfgNyGzrQWrVjngrVeSNoJyL0
lFA/sohvciR159ywb9xe6vzo1LSP4invu7eLtE3JTafnp8y2KXtVLhEzdgSl87Mwi1wc1q5d+6OU
a0hRh77LN2erSpGGFMnwqaTY/9QbIhsTXfjeFyp73XAojbyrY9iZ22+DlunOIFzCLd4sY/2Ch3DV
JVFu6NvOJZ1O5lZaCE2gGClTnz0TxZbRVO+hF5ZfwSoAp5r6YVriKDKH5zzPWoxnqtr87lOY/aKA
LSBf0NvyWXmr3x5yBMf8OJoH9PGCgrGSsigAP9dwzry4zIrm91yAxkk7zy/1YZqWIEja0FQPNlD/
RwvGwZIMixBDQmTufEY6jeqjWYxh85QNpj8A7pqq79uO1eA4WkZ32PIKRzk7wODOtfRgpgghD10S
BmL53MDVISjFptPDKafCsFaiLI4WCuLvVrx1NgKDJKFooPrVtgWH0JgD4CyBARIAICjyjq7brKfa
zLzspq+bnWwZuAUfxV6o9SeelLaRoE9n6UM5G/ZnCgN1G4MHAus21rXzq9dR9BYOEkzPYIVYE7e6
HissDdX66CxTc+9J0Qexm3fghHgi5cNqd+uTW8vtqVYtezXHkON3mBHMHeqNQJq7Q9p3SylRo1Rd
HrZHd0HVOY6acVjBJgJ/jI1Su+reaSf3VOSj+J7XXAs4xwkhk7Wc2qfedYQ8lhMQ9IkCf32HDM/W
0i5x+9OCp/d33NFKrAUa/g8jatUF1/xo5oeqC+bfzbQ5iAsjbUsdWfdcg2ZfR29hS2R5uo5rcIOQ
f98mTub5VYI24vCPV2XKi7fGFOJYrkOgOWV59Bs2eoetHreJEW81r2WCq/QmYsMrcICEIaR/j4U/
bcQWoqYKXSuXqJEO/ZBYeZer2Jqr6EHkAsEUc/WWZFUYA8Wu05ZfJzWKf+rGnqc0C3S4Us82/Mfc
MWvOv2e4FU085RFgoP4I1oeHVbasc+yOVf+whfbYJyuV3Q+ZASnu2HP3n0Z/yaJ00RkRcsNLZFMl
XMcQvHKBCiOEPV5d38+6L7Zb2xvAmlx+6tYNO/aqBkUaY/oTPjQw+6c0WDL2ZG0PS38r4az941RG
9V4alaOx0XL1nOQhpPxkLqNpSVe531r0L9bHJa8L/7a0y+ItilEI3vW4rwGN8LrpvURyf71Za7j2
R24J832IP/RCUGCth3rUTfQOHbTyET8Ast7ObQOdVt4Kamw1duQB783KjbzlqjmYhamGuMlNnh3c
rkSAGI4yi3vDyJs6HrpaNckMkYL3cVoajii3/T/VNpTvt34l77dcgVXoSMnMvt2GavkVWWN+0/uV
F3FehuVT7a/1G7E6wyfT1DyDiLLTeajavs3i2uaGTRDg13OsXZPH35ASiZQwgBXmd7P/TYUlJ8zc
OucuK3U4MAOKnnHWcSknlpob7NAMMdVxbtf+2y6DBRIHCH02qVs6o3nYZG3bySJa7sXOWTwvBdcK
Ikehb2FzRKLwATwNVgZBJjIZG/OaVWw/Ydz3yD/ouGn7iT8spuihVhT0eGcCbcTZHM3zzTTQLaRz
pgi8SnTl/2lsbyzg5xPEgkzUmDiq3mavZOsof2F7umTIdgrro9ZN/mR4Y/Q16E0e+Vxxp48lFjk3
sxBZd+ywYESWCMRRR226Meqk6xffYMNXBs0Tv6q/TpE5NdTs5HiL3aiobtVSOJ90NyqH/MMqnLjp
bOCB0dhZ1dFsDRdAtJdLJ6VwMfBWzFX24IZbQJbr0lkF1uMJdId8U+EEudpiPgqaNANyYEa7R7uB
OcaodMofo11t3S3ga+OD1iYCRT2Y7ydrp+8lXoeOWVz6wK9jcBH2bYXtPJ07tCmxbVrm8WNUNK2Z
SAy+n3vTyu8FFhwrdu6Oam+BGltlAmeBl8Qg2ZGEh9p917lZRVcwFNbdvBrWfKPBjvWxCufxExIp
Hr/a9BQmSatvPsumLO9mP5tlUgXoKCZD2yxfWpBnQyys3p/xf3WWJRFjNw0xeihZg/XxLMXBGgnE
k6gis0nZqlaV0ETqfgrpTigVRUVQxrwyhvnWMoCAvCmiNVCxXdoEu85k6w9tUdR9jOyP/RPGv0cI
ElWI+gZtow9zWbHJXJwt5hjJlPZ9DjqwjmGZZz+c0Ro+b43ulnQh+Kj4Tnsm0CFE3qXTKgdK5uEi
uzijXQk3sm2Lj325RQ8053n/N3/t5mO/hdqNyzbKfw6tk32n4WnpxAtbc0r8zG0YFoHTdzUdpF+d
6xFhC9P/oNHt6+LK6OS7vDFpva6Vt3zHh8XlM1mLHSZu3fRzukZj9QMiRfdlVxczABU67ldjs8bf
5MhaQpIcw/2S1usQS6KX71pNTM/u14m6MmD6dxnE8floG6r4SYq2/FaNEj2tAMUWdXXTSbKJqZ3j
Urhcwtni8YPn2UIeRZFj6J7iUuYMb0EAeG4iq0b9xHin++nmEa+GchF3i1vRb0U6lIb71R3JzRJ3
CeavJLRcZFxYYB9Drud7mWu3SFarmERKmNfs30ejjTJsan32Fr9tYvxOyC09e3OeBbdAi5zSNCyp
9CLVQRCa6q9FVsy/vFEDfSg1qVMMLMV4IGL3SF/HVmU3U6utOR7HYWGZldcWBxyvexgAQBYHXsVl
/aYLBOjiIehMI+GBL+8y7DK4bTq5/jDmvHhT20tfPlYWIKDa0P5nAV1cHpt5jcD1103kvEEoumjS
sNf5TZh1g0yJOxsAH/gzNjd6QmUhXrrVyYmzs7oCpmGPZM7atTnWelGJmfl7qVjnPON4d3T/4CkR
ynhet4IckKqfOuyP9vNmuMsQ+4CCZModnb1bWqf47fuDW6Zeb6gPk20WVbpv6jc1bhsdYb9vtgkQ
ffvegfXgc4MNANFmoseP4eqPXdLP82ImoGwMnj9Djr9ktkH6iowNl3CS3OW2KqPWigmtuqc8XMMl
wSwow/mj64zvikfjR7b49bN08i2KZxWN3P1e7ZER+0RdlrtYIddfY0RJqZr+y6oCD6NgY+mCI+/+
+rE06+I7sJL2Ee0l/dz5mxXcLJPVDgkdNhKl3l8bXgxdjXUiNh1w/WswrbEmwyE5lsL9Po7d8M4p
GDcu8Eb4tTRSK7Lubc5QEygdnhreai8x22V+r/izD6owIuPGx0LzW6Z19CGbhjJKMwPIFSeh7XiZ
XUr3MXRxIi4BoOE0ldkmEkONDkCwcPPsdJ6r4kkS+95EOoye5813ucejqvS475Dzjpsmi3CzBwYc
Ewx23SHqMlcdUUcIy8QJBRfqms36C1GjdT+j7DzGbuNZJGCB1ffH2mzD70tWrs/ubA93nrXr02F7
uf7iumavhIPHgJEeK25J+Nx5bFEC+DWsXvgwBlu7JY5fFj+IjyI3XkOjuoN5MARUKUawBtQD2uwk
mo06Ut+a23xTRnNJsd4seT38rQsiElpH35Rk5stthzWTATXeM6yD6FX/FsTKuibFEBY1D1NLCQq7
UVYf7fROxb1dKZ4zZ53DN0Yzm0+j6MYHSywEQ5urxT1BM+naKrB/AB/RT7gdTzYFu2IzHOJCMH4q
Fg065Qft2fmjia/CbWXb9Yd563sDmX0MOOLMCpc6nTOBt80WTnOFTEQYFokQK6djhJ1AuWyy10Po
CvVjm6zo2TSGrsSzLLJoxbZbNMZTuNp53ISUx5NxbJxPjjnVz+UQLdg2duE8U4HuG/NE3jjORKxz
VyQ4g5lWIqgu57EXon6auw35hj+14p1pRGTLRHTCOML8o88B0dD7UArfqlJlYwvDtmqxoHItH62Z
MljqX76ahj7Op2DjrY/C/rMsl+zDvDhZltJesP/pmc07GdkQ9gJLhY9LMSz8Rl3uTGM7eM5AuelY
liRlcZ9R2Y7dLsq/D0g55omu24YXJhdhe2gaw/nHduZQpCgc1zwrw+Rssdc48C7ryI7eZY7mTW0p
0PRHa21CdTds7fRgqFILkIBD9L7xu5EL2jA3ChtB5wypQbW1OmxebbAZ6HVbsak3+64ea9/lB2f+
V2R0YIOFatKPhmuJtxgX0OYNu6X+Eqxj7yamXyyf5tLO+V756t8ZXW38H0dnttwokoXhJyKCfbll
kWTZsl3eyzeEy25DsiWQLAlPP5/mdqKnW5Yg85x/Dc543UILSmkuNFmzReCfc2fUv71vaOLx0Zv9
9u4GLFO4JlG7rRdxcI5TM/90S1izvuWtujCZbfOxvbrm4kiA8SS66/XDyBj72UX+TEQQNPxrRL9W
yUKuKkkW5Bx+UvTVvCxk0HNVaCJSUUCG7GL1LpfHKJJVyaYtbStz2731cScF5jNUoDHedHSZD3GU
2/594+XOOeDFteNwKeZPXXjtPyY4+9dpNwiBUrgLbV69Qx5PnwfwNNO0W+Mx74R5i0mzH9Eo51Kn
4Vr0X8KZtxDyLCoUyRGRr7JpL8a3BazNZngv6j5jFgBaDOZdqLhsy+G3Melggv3J2+9lLDg+GzDb
MF1DafDm7bp9VLVV/qLNYce2h3l52S2lHza3XP/yfDhPeGrdf5TT2nWsFbpQYjHz4bMlpOJSFLKw
j3u9FF8bE2OYjNUGJhQFLGPxXtvyvViX7u9eW+bH0ln980hM04fRqtE/rkgyHzD+B19CFHlPrt9W
V+kAAtelu2HpI4o0hJoMmfZ/O4Lqv4osoo+m061OSCxicWVStX/aDZw/JTXI55mbeUnm0KmJqDOt
+sV3c4LqajtHTuJy/5txREJyFG9tE42JZ2qtj9EIwsLYIqc3KGv7TxVE8nn2SnlrDSKoT1NrmmVa
kxDiJiuXiY6n0jFpi7Aplou31S1ecmPYChg4u3pfo9Lg2NSr6WRSjt5/nRFswKnwPh+7mEnbLBvR
uwnIqdlnED/rufdXHaB3CKY3q7DLgUOtcIJjR5JzGPNcInbmryNGYJvNOw4ijjeRyxzOtbeWX0SE
nCrmVlK7B8MkjQPf15Xn4zF/2fpAsy9MbDk3Tq9XL94kDGLcR7UOY0aP5XNAgN/FGK1CsLiKWTZu
YAW6eOiFSwHExAkTt0ivBZTJzIPlFHbznwJgAM+2TGSYo3K6g4uq0ErciQ7tdCvHCjgBDVsRD0bD
Srz3ZKvEXtfT3CdBTwtEJE3zONcDdb/l2vqSO1dGUVJUw3hebULe+IjVUqUt5c+XZmgjP6FGxnzL
9ej/KuiL565YmDGmmudzJsZwBCf0pMvxpIyIvpume7enlXBcLQLxuszO4rxSeOE+DYjI+u4Q9tDd
77DV6r95sA3OeBXOtEoeFXeddySrvL/UdjSzzwzteGcJlBwn2PGlzbZF5p8zZ8cNk6FuD1WPeiJp
/En+uCKv9kzmTTiS3eoDPVOGFrE6y2V+HdRagrJyZpfHJZjmSzRNmK1p0F5+y2G9bmwsiH+8re4f
N2EFHVECo7My/FftZe0t+7FetCmyAa+TiEOptt+q9Z1bWQbbi9db9XvLU+qRcjysj5t2xi9ZDf5b
B8UOgiZ81s3OqebXBnmyvAvoFxnZiJqVtXLAuhsvrVUBCS2Lxy7BQSqG+x50dbROjQydpQaE8TbP
Ado3NzlRMo+OvPUBC0ZVZLACXcCUAzXTc+iKqc7K0crZuSxHnHsa4vifOwqlYiPUlpmOnK+vlVE7
jyHIKeMGIpz/VqKA3udaGR8jn8WKOzPKN3ghZeH0Y1v/CSbHhV5hRXYStAbVeQLT6tNS9VcckFPm
nlDZRuKsstchq3I+DqyG9s8E13TuwSwRO/w0lsU24EJ7T4fQzxcmmYiBklwuNnoOBwRoE1FsuS/y
e0+7pk6WrY2eu3XQw8kmpnc7Li0xpVdwwexPNj5iM/PsVi9Z43TFe2egkAW+GIF0mn0t/cQkt7RK
y63cp1vTL6o80w7MVtp1fjjFQlGlmcpr5DpjydQ9EaqzVVDy24C6PVj5IupoXJ8BIqRKqqgxw5/S
bDxYwbAczbOard2LA27PMlG9w3g2hXlT8zIxph8hhvaTrWYWh8HvhzYd2nbYwE8xbWSO1ZksgKIw
yeSKNqQdB1o2odiQ6S+INrnj3u0tD0PyYDzUwlnvOq2ZUT+h35ZgniLa7YIJM7APlRXTEbLuD/x8
g51MPoxbOi1hf8ul3X4s4+qcoqoZvmtusPK0oMmtD+G6tdXBH4booV1UW6e8LEAIlR0MJWuGX0eZ
tDBexmL2GBAFAHt/uF6P1k2xChlcKhaF77xx8dcPi/NXTuUm06qxui7WJK/IJGpwqRD4t1u/Xucy
2cTAYZN/tILenh43T8z7B6CHVpcdCNzPXMaYMs6btfgPZ16xHS2ou/a2pYyFlWAug/ZN4vqxD9YA
zZ8CCrrDDaLiqjgswVjKe3frcx0X6x50Nytw+sgm6tKyzHvBEAwaLbZz67jK+uDYYqOJelT7Ihbr
OPtxI7iD77XZCO/RiEgWcWIj2vSU4cNsXpiqcv/GBsYvHvxhYbGrQ2+z09aU+48UQIFf89UHeZx4
0CZeeRPirhSmlTkceVUmCvS6yTJRN82p27XWYQiLmd2U5wcq1VqJchOEF0/8kzJ3z8Qt+dNtdB26
X+k0CPV31Riz4g3m8Ilr1ke+LyWUvie9duZok2Y1khbcOM4l0NoXZ7bdtk5MLkYmsXUtiUDNufH9
b+l7fXQEym+LpAkV/EjpFdGSwU1Eb+UWGagAh93+djZX6acm99WcybWuI1jVblKX1V0w/5eRO5jH
pqT78EKUq2EdjUpA6hk0PcgD59zwqx1jNOnUzUlAmOBCD81urT99UYGD1PmmV4aXyPpd+Jcvd0Bw
Q31wADGnV9LGuiauaazVd6VXLU7SY0tguCVdx0n4o4flg+id+c4i6GH84SIJ1wSmqbMejXwInaQM
+8h4dBnYehIO9nm5j/I1hJLkfV//WHIe1wvYdOB+WCRsBJmisB1mRW72eq62cJ0uPPPWlLBV9qRz
TrwAqSvDwI6XRXnmtwWvPaahAIq/cdam6W+AcTHmo7Tn0pi80FacU1wOp9Gb+jL1fLGqoz0jHIqp
FtnslwY4SMVtvZqAOSbQeTJsUneXLlCc/Q17q0rXsUOKrgmDaeOG7OkmRhhh3prWUgEyCWfcErt3
o4lViFjUcwTQ9rP3G5wy7js1ZSyquXMohpz8v4LzYbnrooHnBkp71+nEqCOfK6Ihbe4mQc6MnvVs
pJLO3ZqPOedVlO20zugkl9Pyadf74iYRiv895gGb/FPRBNV0UPXuszVEdHtndrd0UzK6tJmmiq60
Lcs9y7bTcnKH7b0OW9uEnHRn/8VTvRWcI7hUlkLSDBPH6PjgNIJNr+Ogc0xC9PjKZMFboBNF+e2e
imZZqEOdtmnS52sQ9Zbq3RVVhjHJ5s/ydyxJpTGu8j5aO++JfzkXouSPe1PTqqx0n+aIZAh4/B82
J0WjvV1sp5GX/c0XBFzHFDCH5p1ZanM99NHKJOGtzJcwdAZjXekXbX+uiol7sC6N3U9RfOyw3VPg
9FsCbDo4Z/pU3GeXdRadXTURaxcDTtYda0I+729yM4c2RjsU5tAJ3Wo/yGjO84O5mG7/CvGg+GGW
qi1uAS5g/ZWYJjBl+Cw/a3SJ5BCFmYK6LhpreQN2L4vDrnNCQq8uwSHtQzy359ILJ33fzYFx8ZBT
hDfAB34fG70prFsPrOOV2yhf0glcgfMdDOnZ5lsAiXNrl7KWAIlhYtZzOCeFrYb1PAWF38aVYG08
97tHBDA1adYTECy7hL1F+FmUbxBVx29QfZauJfdUrrvIk9bfe+rDB+mKtOoQ6vzt25YR14GHquLA
gdw+jVIo8yGqybM7tEsbmheTpieO6gVsAPISQoTxBvW/42WEo1akVEJzNVmoO+xW86hw75RVA5pr
Ie417p0chfkf75pi8V5PZVnC+i7Qsllf5Sy4LuJq77n3hbmk80Ke8E815eEAK8CB2TCIA9SAwpo8
4YRW5cPRHcEm73fbqkRqoG11sslbo+nUFa6aDxESwPJ5HvXI3EAzVXfQBuHcfbNs8rRSzPvSImC8
HemCHFNbTDv0IYKO1Cktr0Nn1HF64PKsEBNqARYiJgUjOApnod3bEe0HwFbuJ2II85IaFm/+bffJ
F5jqm9m96YuReKMFt8eP3KPo2Ywm8z3nJwGHQQ8I4j9Nm3MAEzbsm0LYVvfM1zZBaSk3GFK7r4w8
9giB/6PJPIbdQkbgHLouNOULSS+o0gPq0P6rZqX3c8fpt2bGKkLkHpx1RO738DMr75n9hNBCSjNp
a3Du/2SzNtWR9Jq6TUYI6yC1u8BfDoMLH49zTBvzIOOAAl/hxybtR/2lIIF9IYMWLOYOWatYDn4l
h0+eUWY5Ui00Bg8yPGkdtwoqqpW92zAgyz6+szC0y8PoReUdHtyxOJbjtjgHCQ4MELDUULMq2q0O
JU3n5Glv1zXlnBQHIODxR3A/NaD3jD0sZ22sDWe9CGj56ChWzo/EUrCCiddqezsRR8jCNhtKzIeu
HvrjhJ6qSJzG2cs7G16sTfOZyMZTSMgUEtutq7eU/rW5T6S9WXs6FZ6cE2gELmVucuFAXbvXYnYv
KC6aYh/S5rs1BLyL6vJ+Qp+JWKicPf4wBFmZL6zJOW5RN/6turG4X4iNRO4i+NwWccvtYWdVeivL
wb/f+NxdEuV0zgNbCvm+6sb+IjKgfnK9pv8scqtFXLHs7v54FdeEF8tZwFWRJykiX8C1+wT8Se7x
SlTsp1PbQX0YGwrWGhNN4XHXRvefJXiXD43Op+5A+5rnHXn/pjCzy2BpDkQbIICa5Lb1R9vwa330
UQuoRIki8A4oJ1X+sswswunoutfDv+PZ5V9mjXcTw6j1RdNl5B2lNCw7leW6l4c+9FV02CpKSp7m
fBGvbuXytgo55n/rMFKgE9p1PqFy0GhVZG49TxtgYKaL1fscC4wh8cDyBg/MQMJbzln0psDTyiQv
x+GXUB+zTQW8zz1oX41kxp+CRxz0I8KF0FuqA8y53kAGytyMTUcKtERyNjtC/gof1Ls1u9dS6ui1
2vz+Fy2w21zczRRIklv8DPYimzYJZAl+5pnUVOHI45M9T94gyxOyLCrV9AIq/TIHV0KCKXr+46/D
9s9CZ9MSEhmyj4aGHH4g3ypxRxcbl3vu+8q9dbZJqY8VLWRwyGtbucex5Eg5b50cxBEbHpWog3IW
9DD22uLYzVlaKuAifTOLYHomfJdn0zD8/rPFofZvRU/9x4jIak66giwWEGGadE+VxlWf+sHar69O
0S1op5xZbKdyMxZ5NJZBPy16he0ByCc7ZYJ9j1I73OCFCqPBox6WgiaFvmd1RaixbuqESGleU/6v
5iMp8SBhEoMieaDssuWhZdX7Ty6hhnjaAojmAanDcLvb9iQTn4qtp3ae9p88X/Rwg6iPL4LBoY8V
HRbtIay3rlIx0NjWvsFio45QYT3yEocSrjrG6yHJPu5tVWYz0Gp1qWUl3sq1bup0kOjzsy4YQvnR
NE75gc2gQ7c2+lGFPrCdrWTLrZyznNLQ6WRak7uSxdOa/6Z8RZ+D2t7bUU6tyz81GTv5A4OYpxOC
ILolAs+jPjpcKdxJA7v2HsygHNefhupLN54dWLhkNYl7pSXOKGUygL6IQ+lW5NZGZNeRcuf0/dtq
E2t9GNeRQlHOpdrJagqH0RTtZtQkyrd4tNXQTrSo5n4/3TWdNfvPoPrIBDotC4un3aZM04wM/2x1
hdQXzq/r2ElqpZd4gYfqo8BtDUJamDmyIliU7qZr6HRJly4sAEcneyzTwbL9lmQeda0K7UMgvk1G
A0pg4CD0hORHe/HcYwGDm4fATfVSQvSgljSRMXAA0yJY6N1O97kJxpOAHv/alQAAC0B/FyazomaC
EOXwsiwiWm50qa3/fFX6eTaCYP+pdoVMqO+tEldEH/hXgrGdM7zqPnYQXbopjKD3MiCI8TPsCPl/
xPWhrqGSzHrcfbutjrPI/eCmpM8RFa+jHJsboB/Yab3dRAXERl4eCgbB8Ojxm/6awYCXq6imQBwb
pMbNlxrJ2o+ZJWCVYxF09glgvzjjBTfmG9f2ovqqZNn7xG81G7oNiDg8SR88PLa7EJhOVaGlbzkd
qzXxoj7MwqvvK57gBKyTR4Zre2TVKXHqFXXZnNEe1xpZpadw6wdgZQee5q6+WEhEW94zcIoMi3p+
7sZtvJSTnzMt+rP5DP21PGFqjz5HNBTjlcgrpQnCbCL01ftq/ooxMup4gposU6gcyznUkYaeAEdv
0HRpoOx5EONTsLrmmtK8o7Fjzl0fxhPStxXpsVrtDNy8hrazhI0CHJRd3Nb0f/D2jdZUQMWDTH0E
nSONO+H0s0ijASI3cc2a7Da7tI39D6oLsLNpyCM/XRvTuzSouMqnTfKJKxp7WzUn6ErEpZm01T04
+zpC06mtjI6OIcS1hkBZTyYeSjLqDGHrP0MkC4y/Zj/9p+VUrbcaFFc+MGtsVxd/mDPodqY0qcMN
mTZcfxrsR7AlCRKAIoHSNFsPd1KttRs7OWGuLzsILnNSXYDu5gwKxrs1DMZytzUW/NqOMcS7B8Bq
lgOx/p77ashmd1KEWRrw1xdOeN07VtpekB2VqWJiFXG9VhM9JVYfPVasXADQUJvmCUly9NdBv10d
ptnluYmiRiNGdJzte16ijZuuHiCPC7QwPFT5VPwa/RgtT4VjwLZhGmqdR7cMN3SgwD3r4+7MyyeS
2HpElIr2Lh6W3W+P7oSciTbvyFCps29KJVIHy+M+V/bChJrLvxNzToF3RBp/KUVlCmw8G0dS5LTL
+hJi55i+fWBdxODuOmFskXuvn3cKQMzHCcgH0YM9u+5wEuvCNVSgaftjB5vrgmR40XtnNebXEI3B
m4PWfr5ubsPftmiq6NnOK+Tf9t5W0d1q9kXzqHfnijmFIhyOduHg/AbVQfvW29C1f3YBNnQ3jsMQ
3Vl9AEPgTkv97OER9e+NabarIwNObmd2DRVCz1C0GCBVRj6yq/qF0HeVB6KUrbO/fEdcqEuiyr7n
FFbS7KiZHFjec8tSoPeEoT1UqArb2Bf9jICiY7d93ICAZErwVZfHzBPtdHD7vVlihK0jUZEUyoG+
62sSAQvVwmzS75SqjlOI+G5y93xKgnGTgFnSnp2k4Hsnx2keVskM4Yd9gmNtvE6oGDxTucFeA82j
gjznvIJRsglQyKQe2lAypfRDlxBSzCcMo94cf3ddOXZ5VTjPWzbiRbMTC2D7r6jXhtZ2i/s4m4My
cC9qlPyOriJa+ULYByLoPrJ79dKAsu6HjUaJ69MYAavhraiaZPdV1xxcxCYbYkrWlorsClRNDmAA
577vfVg9UFHCIGu1x9pQ/Xi7LrV4sca+Vcmiqs1IZ43OFk7VQXXsgkA/7FRhGAeKlFsn6/qi6M+r
NVTlrRv2C/Oos6Cy5KthyuzEut13BB6QdzU0Uh+VrmTFNqk6xWQdbWccHVXzgVs5OJGZOT8NTokA
SA99/7V6QfMLmxi+0DIDqD3bOQL63d4v1EfVDw2u5ce1k9OYabgGNJrzZj81jLuw1hDWT+7CJQQr
SR4QE9A6Tkne2AiYzVkth7VTTnQH0GgF6RyW6pO3YdBpy1IPuW2ttDNIZs2/bbgs2B22EUHbVnjh
b6Eju8gqoWqdIG1T/SkqB+e3NRCoZn6DLIINkcY80mWHqvdhlGv9b0bE/64Vd8SVlfbVwd2H2nyw
Ns75BCLCHm8cMef7sXYL5y86J2wM9taGLxa9quNDj8xuAoQKrBXkJMzlwxxuHNIqXMh0W3TofZWi
roIj4AV8lyyUODvBFmFLIBy6OXGpT4hHg8LMAi8Y2wxVKvI3hX/ydu93OIbKJ23v3FqR9UdOSp7y
TiJJsoecP2oTaz5luTTdcxi0nLLOKNXfpTVs8xCUFec7CzmHLB+SHagWjT98WVwor7r01ZiUBMI4
memVTkjRO2N8hp/J7dGadB7Z+3khA5wrPdqwyl/bb92E8/u2GcN8NgJzxZVbLO5Tb3n95sZ5O9s/
RRDAj7mdDZi/Eqz1d9ltcLyBeGPjsHN8ES1Lmxm+2n6IDvvssWSBweqyPViGtgRWhHV+LA2j+yGz
g3V3M83xU4qmkgckV+iOq2UBopf0S3vM4p35Tv2ZKl/w06yvbCMY5HS4Rem2c3uifnBMXDIjt/HG
WP6PusJVp4acOc4o4UVmZTohMuaWPfK+Qjv5StAitJk7lMM3XoJ6isM66m8DR9LUG+YzWI3aa3EL
ssFTRPyrVklY2t4n5cTV2yZCEcQK4qOMxw25Bu5psS+x25QCPdWVBLwLqe/RmZUrNBbBZKH4xjaN
JGN1DBuARG0EYk1kYby4e1vAP6B3+A5m/Mo3wbLuOKHN3R8PgY3gO8lN7QxHh2Etv/LzYBoLhEQ2
GCUzGJH28lvwOpbnqcN+Bkho201qrA7H7GxIFzSKP6i6a1uoCRT5AxoRlIEI4Tt7XvasUaGhsj4q
9D2JQav/b+ebJCmFudG87QO3pW67mu3lUIpodjJ/dbb61ATaHfi+PE6KZm8mnDtLqUXKCkPGfKwZ
J3kcTDgNwPZefpKehXmLn8IRKRznVTjUm9E/s0dBFaMAb8T9bqpmyAw/RKPFXOK6fLluxwndDUs+
H0ZML+oUGoDnULI76tdxsnjmFBpWlZK1LSOUMxtSXdE7gFxRsZU6I/raRqJSTvc1m9olCCZVpEE5
FcGd72zWP0cT5AtDuqzusUdysB2ViNb+q1aBshOxoHU/X1VffWohoeyPIHjhkvpGgVuLASMMT8pa
q+qyD5b8ZhHenjjVanHEESMuhvLn/rjqQni3iL2jF2KZxHewTij7FQT1emFMFSVrOynXcRssXM3o
ojqR6RLhaIJdAEMRBGwBeiRZBg+knVF9NwiHqxkpnbcf12qZ3EesUZY45PZU3ZFGvNPpxqhb3ys2
jEM3O2RmRcYwclpSo/hLGY9bnZEOLh+Rm4t7e4HaS1Xrzd8ofKPPkuxyfWfM1bqcW43C+atpp1ah
HQgHH+NmhC45sLGApKyES8QV1ejghlKt7j+OPetVW4S/QtZ1uZtwze91zN03E6/JsqQIZbU692is
s2uk+Ay6J8Bo8SuNxfjukeB1MfsL2q2xnNsvo+2YDYmJp3QdvscXmVc2NYNTpcuMRtQrXRU6AnER
c+zdCGLQpYOJxBZHulO7WW0FhgcCvwf/Ol1CvFkLLh/mlqHeU93hEM2aQKAFXAhPc06+gfrjWM27
/TeYUUOlFqLq5mj6Qf7Pp2b+aZzzGUMzXNoDjg9kUrNG0nLNsEGHM7XdNt144NiH2t/0gFqB56fF
zNaN72W1GPYJCSJBfKPjrfo4AGcOHARt+IUJ2PmDNML+x3m++FcdVF0cwA+H8tkqzblHl8/tPP0p
61XCxqAQzbOq1dvKxeOJ+mTZhc2E7W+slSz3nUwNoO4POZTufHQ2liz4qEK2l9KmmQBfXi7nR7P0
epUuw7bc1UvdoRVF2MjS5MDiXTBNSBNJq9gh7luHssDUncSsT4YFYh0Dmlonu298E42WxpmD4UJV
KTE+3a1XdYP7QBdEOR584wqzqCUSj3yg7hONMN9PvMNxMaltVglOQENy/+zkGgKDVO4JiS557zha
VrmpcxXIqM0IAws+a7xy6OhJ6w6PnGvmcjJKxKcIGyLFiQj+/YK4fGNy9ga7uBTj3E33a7TvMxhF
wFOI37RgERon/CpqxiB/bMc8D574UB2QLLabPFlz03nNJaRs0luCRTcoyyhHSNdxAEclcr/NnDGL
L1D/d7lteMGhw7BwW9c89H8Ck6qiExs64nq2KwRw/mAZ+UdT6xmgs5Prr4eIYL9h4Rr10YCidc5I
3Rkx/a52DsjUGx6kStSXWVorylL07S9ABpHBfcRv/8TYGX0jV6zx/AbFPCTYsWx2VXIyyxd/KIsv
NELBduhJtPTYIWjXw23lBvZhaP+/cJIK5/DeAaN/22s/rjFa2Oqy7MCWZ2oQ2iXRba1+tV0CXNcB
sCRn+lXPYAwdv7ZgZN8Ppjf3+1nyKhdp4wrxKIq2wl0R8Cq/cSN36Phh9YtLidI5PCMKF04611hJ
ETpCwab5Ng23beNUeQJCF74PBObUR3x/zDBzW1f9TTBadXm2bCHpFmWswFwDXUSIZAHeFxc5nHUy
Nq7q31dZ85bZdkVd0DVsc2HdMKcpA8YOmwdEtoTO+3rDWbLZffFA457kpl0anYHru3nWVivYdW84
4WtXoE3iL93W/MJLhjziusY9m4VrzadmD5lW8iDkiPA9TEY+Rt0wVZbiuo+cXvp3sw6wDAQAABy7
1hpc1trfP8TooXVToO0YiZ0cBi2qTbYZu1q2x5b/Dt8KLgPBC9yzg4AwdyIxof69zKGWYs1aB09f
1lmuYTJYzpJzZ0QlRbKC7dZHpDR1eLBF2LpHbUB8kqTVjUczFEhjB7U54uT6uXAPiyidq/bLqx6m
ac0l+rTa7x/2dhTdH95f6d/klrHqG0wQwMGNOz+UAS7YRPblgtiTL5EpnNApG//xfCHXR4fnqB+7
+2LDjH4TbWSFIF2pd7YHsYUoV/Lqd8elOt5AVbI4AUZFwnxsDS/sY4LRapenrdqbtJ1KT6YjlOg/
1ULDZ4Ey5JgMAegRY9Ve/FFo+vXXMDm0QgimtDrLEXb4x36BwDr1Cw32J0mo5K/D5Yg/I6A3KTV9
u+qOy+wu6+NkydrHmNdsb8FKnD3/Cb8NMRs4422Ij9s8mhOa1XjeC3gHMhs42LsCryEI1MDN09bI
WGJd+xYfNK8gNIDlGqTGpuH/RGVQjJCEuhRJOG6DlbUkO9/oiOMzQSlJOKnHhDxyf+lRvaql2P14
VbQeSQYlF3tVMW+vqs7DPwXcjcW4gBw/Nd2JLm4LURFaZVliWe5IMcaR0Xhqjb08GL7gOKDgoy5y
2F7dEpkgX44ArWAWrE8Iwa06s51gB6TxZ1dAbGEIzgi9KYKDNQLu32zIYICrOqSjjF21qYABkcal
Q7AKI6lqxd2WE4Tp3ugdMfjJ0234A6eAkcrIMQJkjh60k+2y3V55i2EIMVJucWht0jo6HS1fhCEs
7suAdlDeyWjdpnMxeMsbL/i1Y2+Zi6yNpPxxJmf7RWorcH8NxoaeK2RgBtq2MUpjFj1wzbYiMyM5
wV5jiIuOhlb7mOgiz/dsdBw2Jx73R4m+6RdCPErR7119RMDN48e+LXvFh/OZf1dWDGwhSzE8wD4N
jIQavcoN0/oaMouPYxjLfOfUcyAm7QTbTCczuiw8tCvXJSfVJenoMYPs9r5E3vTsDJb6q9tgOzWE
C4nzoBr7NjBD92pAXTHONLSMoMENiMEHzcqruwH92oddjmHHOCmtHgk1BzePfDDojCSqHCyTLpLg
FK5GWKebU2LriVY3PJYhwoVjj0iPOAZjCFEXhEX3SIHX8JeQ2vJJbLXx15o7iJs24Da5I9GqcTIg
ysVLEK2Hd0GlMYFQR+MiYjKp5XPqALFDm9vr6cprwtkhmF9jYrudi3J1/8+k/HnNZu0SIhBtDX7v
IJSFf9QRERPwKciFnqbNj1jquHtiFqToTaGjE3he8tknHCj3XjyUyNUR/EC/MBcO775bUwflWLL8
mjj1dNa0ZvBvMFBrxQiEC30knN384pEgSJXVxGQXClb9QDiEe8252z2XIo2xrjMVzUo9dsM0Ioh2
duvbH/aODQSerUtlQKh0WuxB/yyoTnGyoZ+LR0Hw0w+XeeCnxtzgiWcxJScB21bzr4OJ08jHh4Bd
5n+cnceSpMi2RX/oYYbj4A7TkElqUXqClWq01nz9W9SoMjIsw+reUdut7iIAx8U5e6+9jDYKOZnS
smqGEinQImdE6BV+U3StbupcaYsD2TZCM0/ZyCLdjkYtbImtJSLaFDaMG/gSMRCiDvFWf0zDcghY
5kf1BWD5iDdF5s5DqEPOPyLx5Jch0BYd/VJPT0mchdmNQoTyn9JD/KU1Kr7lnG/rT3F06Xdw6nK9
BWgUfdJlmQxXdbzgtdCh9q4M4kHGe7xd5G8N3tSjhbRiOV+7CsUom8eBOkiZkkK6SbtJfZ3Hic7/
1HtdcEx7Ti0Cw118qAgRMdkatWvBGDOjfVyMZb7t627sfQv7nLdTKQdV3IKjp2/ogrY5H2HNrzD6
khI0HsskpccJD2LniC6p7oswAE/B6DU/pswWxRG5FUFIhkzn9jlVffKYtvPyU+BU8CeBI5KuW0+c
fTeUdUjm/OwsGItcStVeANtsa1fsAvxC1baJrMSAFGfHURoeHbgK9Nkduwx3k83+8kgtPhLfpnYa
P5T2YLQHDInqbunCvDkqcA5f456TBYXVKn9GjFmMm9HhwTEMvIIaI/N/htlDLc9l1jvzhuLBjPK2
MaCnhUKhTOmNmRoTJ/w5vAqpTu4tc4oZvnEubDYuQ/2rs1wOCR1qgW7TjWqyOe0swVPe59I4SMT/
P03abMq3R0v+7pfKySmnKPMxWNIcuXzp9l/WEOgWrVdTsVWwC8+5XhBJEogO8eOhgDhlY9IPGVor
0OSh9pDf72dCTpcDnvECwSummA2IR/19xAdP5dx12u+eyiPD76mxvdTYDJINzub4vkMMnOyErOxH
QT2cATdLGgLWXMbBHTbCGLtm2ngPrciy6Yi9khhja23LoI+pXwzRUZ0yC8uL9k6X1XxJRtP1D94Y
TuF+HjMit1pY6OUVMxWbLy8XRCIzMjNidCY3zRhaGiRIXOTBVRTSImNS6lx5rCzbwQ/5p0CUrwZP
ShusWNsZm/aNU04Dgy9HnMQeKqIdA4qlR+EnaFz9SJvIe0hY6YC8sKZ8U7i0mus4CkJrb0ya8gP1
iFHuNaiQeIeDVj9bwSJQrssqyglwaPRjF9VM+G3Pfs/Ia0yukG0qpnJAhx6tAS8L5W5Jg4oim1Xp
g0lzCulSEUln29OAoQhpmuUz+zX2dGNpChxrLTPWcXHk/JAJptPNMNNLG50kXnfTDUXnZVAJhbEy
jrbxhJx3M5BmlNzIysza1VXCrvIHxxutAXs41gPPmWXFcUyStegVz082QK3PQVm3MBQiiZx+iZlM
DmC3uuba5DDzHI4ae6ntVDECIHxRw6ZMUJXfUXugDhaWrf0pcNPgsQuX4M6kXRPc2KVa9BZ0hjHu
PW8U+WaZhZpvqtAGgDZ1Zv4fAYHVVyPqg08zGtDFT7Wd/EcHJCb4q0DtsHG7ZQDrXUeUxkTg5beA
s5l/pT1EP8ASRfpICgx5hvOczYoTLnQD39BV/RBEtaAMrziD7Z2Gfh+vISqwIzkqkFfaQAuPrR4f
2c5t6mad5ZS16TAYXdtFjnaVUEDnigYZTQtkMEmwsxftIkxDtUw2Rpr1xTP+hf5xTvrhSeZly7SN
OL1FWR9Nnxt7Pa/gBRmu4SqgDHPTXI83zHmB+cKQxBShZlkMyNEcR+zDwIXXoBu0aRsOqmvEqdmN
N4E7oYN0DAfmJW28fKvcUJjhJiV56HdNG33Vo+Ea3lC+H772wkXNzbmleY66Cvk9ZJubEiGUsw9m
mnEwmEK8ZYEM419h3Ytph/wbjMvKv7A2CxKP4OBQh+kw/0vvsxNY0SeA6+VLOsV8PbFddFezKk2T
hkxk32C2Ca1NwshRh4T9T7J3UgkhYo5N71h6ibylP9sVhJpT8H4o+gzxDSVr50PnuUO7qXrZ8DWg
8wkoL4SsoDbbyfZ+CeLa24RrEPK2FcXqyA7Z5+yNUCRfVJvUy6Gm5dI/8lOn54bFCrw+tSmqqMqR
3X7BOoBWkrVM8bgcep25vbSfwDfRB8oyt/rZeoNuNiJULktH1uPCQLSBRsRuOqPbhGsM7TaRQR4f
G3Oq6Bf0DYkWVIdke28tXvyBor9y7hmNGeRPS/XBXtQOaxxtAJroYY9ymsKlU4d7Mx2hu/CfDvUe
iDEMgkQvAO3wJoLq59nin6KcRPEVTAPZ9s0wdsmhBX0fceCKhnvLGswVCOBGd8siDfclDOz5Q75+
kZQrEk69VempD2ZDMROJVJXehI2bSWg5XvtloP05HXP88vc5CwT5YgXxrSENqJKloh+/dQCef0M/
sG9tI7fBFGk3cLehjSD6GleaCYe5Kicf0pBz3TTkE24wqYTddmGnxXjl3O98ExRFPwvUl2yj0BhR
1EQyqV+UlclqPzSDglrDAr1tMQz5QCWG+sifRemmHScaBZmlKnMncQmhRLH7+VumR6rbyxB54c7i
RJx/ozDr7rHrriUeifLgiuOeIa/QDPbXgxyoKxlu7fAFa8f7Th/NyjDUi2hdJGA8433IRvkBqpr5
MrVW9tNgnHxt86m8i+xwXi0gAdOoE8zFT0z35uo2FpTPPKh0v6PcIN2NToyaNjOL2I3HSJ9vMjvP
Ho00SZ3tguY32Tga0cEXKBchzjXCPnGaAVmmdr9wcmSxoe2866ZqfJ6SZOmeSxp3eKC8pvuUU6NE
/enYzhe0FqN7RC4ma1Q/BdMlqFLtbOqag+jVaJZG+40WuVlsrTGuq1vqHOV1yX5rOTZoX6x9ZIYG
9gQkWwB38il6Yl9ifRNhwG60ILHeQI/dIXZbzKTuQOOQ37Cp6TCVFJhllRyXxZtxhxUZm+lKmR5j
Lipsts1MgNNh9pD2bHsRzd2jV9jpPcaYJrkdq8zZp9rMEVmloSxQAid2uKcuVVdsKYe1I1rDUnyC
aIYN3RGxW/iIZZTcosMKvkPTCpPHqnea5ECghVXsG8sb0V26Vn0vKAfWGxGb/GpMM5Z1bblIu1Fg
u9kxE3kWXVMwLdnHkdqDCL5oZ/NL51bGL07nBU93LPXTrHIbdeWcNGoD+rGPX+pwaQ8ynOZ+n1kT
FYDFGlo0rjIoD6jokkcBtQjsU1lWy31c15J4WGwzRLAhsA3z+/9DAqiMLu5GX7lDdA1ks9J3gxUH
3mbR8yR2/2cFsrHRveb+EgwESIm8qArwOXaR7UfYvtMBhblZ8lctyBPKpJqvqmYu9D7rWbbmnheH
CSIdLzA6z+BAldLwYOGErylEJ+Bn2qAzzZ6q98E+m4T/lRKFCBJdi3PnJcTzil49JSBi6HBdteJO
pThBsyYr8xN3Tu/3IA92AQCjfaws934G9LKlYqS/GcHC+cJjM0h3G8lzye4cU18iL+A0z0EftSTq
htaQXjOY+KV/8S0NhjTlM7P3W710hx7AJbDreDi+T9F8i4kWPFoKe5Zcsxn06VVCyrozxxK/D5oX
XmD4WUacHU3pGj71BA5VdYa5+v2Lnnuh2l5XL6mI1DlNEYBX1OhGcWtDnsOvQ+bkuiK+wXA5XEoR
Pfs+/7rUCTqzwDg5BpQ7/XEYxCPSCffIv21sbZ0xmgMD3hGann3eqmVXjbibO7142zXq+MLIOvs6
EdQRLr1CUk/pqFpNKtN20/uKHvJRutK5V9XiXiBPn32dFJe5ByltkixfDxrZhQql1NT7FdZjnwSI
cO/Sx/kM76q4Thp0jOzGhv9lpP510RWc+tdIHZDH9KKVnJ1JSqVEZjtX5dg4+38eNKSpu8CnhamB
ap+AbqFsexQe7d7XsA339O67+z4dA0BsWPjev9SZd+VxBbECqIm08k5Itj3gJJQhSe8HfWPhhaXB
eUAxSQP9X69jmdJ0FfhhIWgxnYCuo4LpHDkL30HSyvtysdCDLlN4YUy8BeVyFRwKksBPy3VO7wbw
IgJwh5EXgE48uGVtfQy8yZiulzixfOqCgXUhQv0tKZdUKdMiUNrUQuPwfj0gLAJLNGyh1meL0H+K
HI4ZRpKl+6lQIWDkldifqhKSW2BZFyC2fzKcXk/g9E2kywNdKdtvUlnAAElMXvHid4OhhJ8GBRYZ
Wg0ep+CqsEp/0CgQ/aZnP3ZFl0DVHFOEc9332BAOqenVHK4C/MH06WGwOJme8y2uh8C5KrDGIiTI
YXrSeXW98DrXDp34qgXtlmGvz/eEOnVQROGXoBnMFvuDbhZZbf552AB65jCBdsY2lXMypwkvK+M4
tmY0ran6APQJLcMSmU/vX+XtJA0Rm/kZ1qirPVoLr19ikxqpTY9jpnUFMiAyxm5rDJHlj9XSXliE
3n5vXMqjVOnZ4BAJcXt9KRPb6eKGmksNAV1um0rtKiK88FWfu6E1VZ5QeWUreTo3AoPymsazyd5D
VrSdWweMwcKhDo/CpRC+t9MwYD1TsHBj/+RNnUzDVDeTvLfryadmYVDSy+mfliOCOY79N3VtJjsl
y+rCWnfmqyMXjyKXIF5XvQkai1XUqmw0Jj9PJ8EIFdaIIm9cmUgQEK3oFk5r9H30elS/Zh+o7vDP
A8YVwECIRGKaebNhqYIqTnTXzH5ixARzqDHb66Yf9xKEzb+/Shc6PDOMbSK9sU8GTKgSUPApYzOx
py8Id3sMXPR+mQLzC1c6+yb/utLJm+xqAxxMn89+xyb0Gf2Wui+8csYKYw1+DbGEHq2r/ocnSWaH
ZXN/Nt2Pk00ZJrGQfks6+iH2kus6x9dk2DgMqB43/8P98YWvY5SBQ47V608Pdx1ndRevSItu5Acf
Z/gzrzgnRXHSPXWdKz7PNH1//PtIcTkGosrz8A+c7oXgSHNEHavJH20A36NdYzaKh9/9NHoXVqIz
r48kEkI+LSYxrU6jhuvZLotBqNFP2qF7hAgqDzMRIB9p9da3bhAiZIzNn+/f3dlr2hbx9ZqRKU5D
q+KZsqJY26UDAuGcLnCb3WQw43fxBAQJv78JymdGV27/8znpz9ZIgGhRvMnTxyoo/tlD0DV+M0LX
Qo/SLkdFRWzcRbB0/3v/LtdP7PU6y+GIowmxGaZS3mmWOOK7IgWoVLPCOhE+bDr9GbEZv8q8L39L
6CbhhZH6dpHgghKjj4vn1dT2yf6v4SsfI2yrQPCNlgMqELo8jdsLA+bsVUicsEzaLJrX9/p7EG0B
FnLqaj8vJ7QrHm6BJy9R1oWbebsWyTXFiE0zU6XgU3h9Gbpds67jqPOB5xg3HemMh2gK8vvZrP49
NolLkfGpFEoitOInc6U3Og5dhaD1FTW0GSyIOcFyBzSIdnqgETlcF6A5H8kgyjjlCpb59wfKacAG
0Bdg6BxkGZyORUjN61v1arvhHNkEPp5hUk0q3Bf2zq1i5usKJ6nadOxlgFuD5m+uKhVG5kcBxtf9
x03Tn5/hsmdiFywsHvzrnwH6KXXgqrDzk968hQGUPVIbri4Mn9Ovgqsothgsf8zekjTC11cJs4Dk
8rYLfJkqfMGNgaSjxfCMPCOLvRdKWfrj+4/3dCT9uaLyFF8h7S3rdLZpBUiNssXh0PT9I43JYd9J
6orkAeQXphdhnmaNcC0NvJxllwhV/uHkEySWJ0gB1lMZmHLxAsB+7QNqCOrbmKItPXVrgWoIORTs
dFWwaMJOi3+MtU6KHaz05rsMJHXCDgPp70DRcYNxq8Sdk47OYyHlBDEI1b/YLoIa9truMttDMyDq
vl6lThiLWztxfovWLPUarIJjE8hp6F1VztQ892Pcx7TxJsq5XWpVH524DdWGQFl6XElN42I/DDUg
8CnoO/SPAx0xazLQo4kFZFxTecWjkRjS90TOHp6UHdt7Zpdj3hSuLcQO7b8q76xpmbonJJSkXLh9
ki87ogaMDDtMvTzZDZawrUt4gLdpcjacGN6ooPH/1CJCpdbQzQ2LMD16Xe5kT/EI7WJjlTOKocb1
Jsz5stLdlo6t2W+LseofarNbsw5LrW/rKIP41yrzpYcD3WyMyBju4qyuws2S89lvibaIr2FUui9S
wjRYU8U0Eugq+uSi6UIBskw62LHXru1DpC3ZEYeYwF+gYTrVm7wZzGnnpSXCn47nMmyWcMbKR1JC
81MlY3yN1RRiEe0aF7UACOl+J7uBWFlwHma2KcTiOZuUXBywVBY1XZxTVfHVAE4INy8Zk0/vj3vx
djDq9RtjH+9IIvxODw1tkjkdwSHKr+duGrcjW7XnRLjYA0jcIfuC3pCy7+iHNjFN6ApkRDK5ubtn
ig3/NXkP7aplOlpQR6OQRqfj9Wc/NLBBCtN2fKBh4b5Dj/gla8z0YOYII9LJoRAdI31+/wm8/fK5
KHs3xKIWJ94/KVN/lV1YXXhLhnZ8AeZ0VwQYtBEpWPvJdIMLl/pTifh7tf9zg39d62S9YpFKZ8dp
lD+7bFwRste2wAeLsHQT1kOD0ko24e8QyO+0h2E1py+jI+ADwbr/jChozm5c8E7thTFwuljzqySf
GqUNyg2ScfD6sdOi5MMfLUQ/gTsDMhuhDNJFBDLzz09ayvVYw7SnHF706+tgB0ArnA/SH5jJj4Ey
a3rheJyGMfzyz1dCCoOvh/9x5nbXd/7XO407hekxGYTfhzWStc5JnjFrmjc19LwLl3qzVKHeZWe8
+lM5obxZqjgpxtVghZ5fWcbzwoO8FmP7Ae2x1yJoDi+tU+cux6F4XaO4Q0JgXt8ZIvlSEU7p+UTR
K/r1nb1dRkNsIWRIaiqLc2Hb8ebr4PYkW3/BrtFBc3yyVo2k4TqBuXi+QMv9ERZtUG00wrQvVbEY
l05Rb/Y468XYXpHfi5Ede97rm7N78M2ZLV2CWeM4gKmKyWmboRXc1/iI+u1CNhjwh9yDJ2vQ33to
+6W4UEw894Apa0hK839O3ycnucWigyVirX23FfNdOFPhPg6tsOq9hYD2pmJS//D+YBXnnrGj2f0D
+MMVpU++P+zCQZ6Ca/Yx7ij8/qLNiF2WUK53CzPXsMvjiC6oQKVGjHFfyJ3ohuBXCyDHhwdXOjdU
sMKPVRyN5OUSngMCa8y64sLn+2aa4O0oaA6uZbODsZ2ToWC4Cwsi1R+/1lHxwWJj/1sPdN3ffxrn
Hsa6+7OoMgiq0SfP3yOypu2t1PObop6+Vfmq7AjAZgAui6qP71/r3B1pwREFVY1YXUavx1spyfRZ
qGBT5MQUxJ65v4mr2Nq9f5Vzd+QKjkKUwE0+3ZNRzYaTpiyxLT6+9RRxyZIfUeBXQKEQsb9/qXMf
kMuJiMoVXw/j6fUN4UZZ3IxF3kc9gVZEO4P8UrF/eOr7PPic6SoC5YEmmd10MMF2gyHjzheGybkP
iOWbcrXyaISdVuNxLdhZBybMn6F1htslUbUG0NXSKs9w/Jq+hQfiwn2feZFUCmzqIA5gFMs9ue8Z
bgOnBUv5HHlc4IV5fSWzMPLff7ryzOO1193S2tTg5HxaBrEbgRrIDHm81IBQv7k2VYkj7ZbkJe+8
msQdk0ViJ9q67XZuQXL5HqZb1jxS4EQJv8QOERZoeQxoK1FrP5JsRqCGxLYaIghZuvneI4kyul+j
ob50pcOZFk85EOzZ0+GvwQb/vemMYjmESwR11XQg3NqBAV+1h1mYbAocQ5lP1y341BU6+eX2afpi
YhdzdwHoIvfKsvvM2Y5NPXwz9dziG2jgeFObi0sEdT1Y7fef2Jmhz6mVSrTJFgt79MkHVqHYIam5
ZcqgzHJnK2xXI3E613gD3cP7l/qzEr3aW2nTIfWWTEF2M+sx+fXYJ482rVCRMot2I6hZeFWcGGxp
vZT4tK9j9lohrudhuZuG2nlYSGC6w71sPHQqTQDUefOCoMpS31BmLNGFM9+Z57AWlKnqssek83Y6
BYyDqzFpeb52m+aIjKs9FAOqzrJLiwvP4bRsRrWMOZpwQ5dVjO7RyfxZZEBulWF5/sxZCH+g9LBl
RSg1jXw5wgLlTEtnfv/+wz/z/dH7opVCccTm2uuf/7XfYqV00DlSnABkVJLo7CxPczjV/8utaVoo
SrBK8qZfXyWRrSYiwPV8g1QdP4FwXmIcj+zmVgc1fdPEaMufdZJi8X//9s5891Q+TYiZHD5or5xc
uMFuWzUwS/0h4ug2eNBFlwn/10wBHctBaV53U+btOxEiAy+i4cLsdu7ytKfYzVKAwuu7/vlfT3dp
Q1L1EsNjNwstGepTvKUPmF8BUK+IShXZbQNpH/fGaB1Q5FgXGiLnLs9xjCXMYw/Iwvz68sg2wZbW
MVtO120+maYpHxwJyyzIMFbHlPqg22SgWrN6xOtlXmodnNseOawknAxNqvjoLF5fn/ud3aDIAt9G
yVptgApiUIy6BL1loWEAwWeBVpIgaGTQpfprvSoUk6QjHcSQi5yuulRH34KA4FFi1eLwcZpq2pjv
D5FzX7hna3iNHlUkS5/8yLkh1AfcmketZm6uggEQzs5NZsoQowzHCzuKM58bhSpPIhvmwE7l+PUT
0eE0YdzkzIFXjwK17pz/FELmr+/f0vpeTyZUjhL87exIKXieLqoF3EzTMErXD2FYXnnUqj6i/+oO
ZoDjjBiJf41nZeZStPGp+LMLZvtwcrRJZddUIxpsHyAkKWuiXdmVed/kx/fv6+0pnAutkzA1Y4uj
22lxGhWfI+ktun4hYLVsMjErl8JLL78ZbmeUL6CdQVJZdKg3mKm771YW24SAgnTN95jwgFzqiiCS
93/VmQH06kedzNtxGGsIY7XrZz1wryWugycLk8eeLLLlwnzytuazPgCm6nUzTyjV6QOoZaGbsjJd
f7KD/jgC4sVsjpAaV211lTPTrPZLYJoBQThdNFGj6wuAX/9+w5R3UUvZxGkwmF8PYmIhm9nJed2l
DYen7YZ+Dyep+4Qr58P7V/qjNjsZyWv/HWYYFUbBDPr6UhqejB7DWvmurvSyt+HZHghBophnDZYc
bkEKg3nCdhJflTiSPkSdDj7AflvuccEFl278zNfrosFjJqfPiyrm5E0Lh2JjjKPMhzpi4wgMy2co
Zfrh/Zs+8/Xy6fKKPcUuxz1tjSyuU8xOwzYcHefyyWS+vBq9cHyM2aqF29TrL3UjzywTHG9YpPCv
WazRJ5NSl+RwUM0C9jw9QnwLaGG/QQBIpi+RIPFnY5de9H1psv55yjAEk8iaUbZ9/6bPjWx6NIi2
hFzbB/bJjxAJgIa6GLVPwv34LXSq4Ng0FSuFO0i08gFnEvgRniwWOihNc2MXcrkmf4YEhfd/yTpZ
nQw5b611rW8Zaoh1svOdUQNpuzcdOlNUiEOSH8imGNM9AYbzLgfa+UQD1dii6SkvLNdnNoBcdl2n
bbQ7b/QL5CsW8E4Dx7fyhpyNgAeyQVke7VSsvIOomgotW7N8f/9+zwxqj3eP0stiAJin98uBcJJR
nSs/79W3eqmLG51m0YXazJk5kjV2bcDRVGGcnkwZHCwzM2+5tS5u+uvcnGo6cHM//1jAj9f79+/o
7MU4RkiTDvS6pr+eNIIkJHw5mSlGJ3npF14rr6uiXnZeO17qOJ97eKtq1KaziNTrdD5uTNK3MjU5
f5RIoKqq7jADUrowJM9Ng4CIVkEjaxVd/JPHN5k5Dq05cfzFnuoUonmRs3kiLeU5qEVC0OIiktse
7Ei6pUgc3fcYthQcRBDe28LMyZ/69ydMGZNJg8LIutN4/YQJu27h4KSMVKuMbgZKS6TbREOY7swB
P8Du/aude8jURSREFg2c8bSSSbWS5Ca3VViELAgk9LdQ+xN59f5Vzo0alhrFAcWjpHdaUrJpdAPa
4Cq0cslTg+mxTaF7H0RIcMP/cCkqZBJ9JTXu0zZizy7EqQou5ZLhusk8LPpeMhEVFjbiwqXOPTuX
eigiRPac7MVfv6kobiAI0DT1TW3kGC+idI/toLrw7M7O3h7YCVIKULIhHX99GSjEI8Cetf8T596v
bprtYBssUAlgIMxzsxUwPX6xcVF7ryRifAMgrUh30iYU88K3sn4Kr6dvZph1KtNrbfCttDqkp+7G
wvE1Av27IU2HiklUkUVQFTq/teYOOcj7r/PcJZmwAWpy0HEoMr2+edXOONjYt/kWDu0rE0gCLTjY
Kgeoo/n1JIl8e/+Cb4eqWHU1Ni91LUzYJ0sUZfQhx0OtfUP0wy7JmxCCR+iAowNI/T9ciicmbeVR
GjxVDcjJlNmI+87PCM88lLmZ3YBUYRPWJub1+5d6uw3hrhybaYXNpema613/dViucxOwIbI8v3Xd
6GgGqDqJEfsu4glJZIJxW0fQ5XMbH4BXGcQGvX/5M2OY62vKS8phkkFO8Pr6ZiLhz8hS+xMMRVQS
YfNiDoDlzSFojwJf4rEfjZ5ot8Ygi14W0Xi/FEX14f2fcfbdsvNAAE9Tj53Q618xJMR2O3aofbMV
q/Uumbe2nDOQQGgI3r/UmcKbgO7MfksLhwF1WnhbytHV8UTxNWpnu9u2SBJ+Zkk0c5JwjQ8Zsoqj
AX7xpWkm5U9TEUPTkK59C9BzvGlcGGZ9PCTPmkj1/97/aQBruM+T73gd3uiYTUmn9HRltRNQfzO/
2cef5A3f2d1X9tPoZFgXpCE1mdnLmj6kAzrTtwsnEWvTzsY8A+kl+PAwkQKrK0IAMUo/xyRTJeqJ
lLqiXfO6bSd9ZItNJnad89fzRicw0IMm20PgUS5/z4XqQhyL+LxuO7NIrNvao9H8wYHLtrrPp9G9
tsohpMk+QwD9GmHcw0NF2AZJww4E6z1NkjD5Tim6HneDnHt5NLTMxRWCwo6coSpQ8AWasQ/+0xkE
C1QQgE0HELE6TO7aYcSYmASkUe2GQIFmT+2y/56pKEkPGMy9bgc8ohXb0HAiAhrcPu92FuoMwIdA
QeeHCJwppXvDg6UHmKy+xt+JxTteCtyTsQogKahJWo/ELNJDadp6Sa4JqCdX1pJxy96zqg0XLdI0
/MBdMEDpt6I+2pk1ydog/IPoUVslNME0rkVwRaS8aeHIIyzmmkzwkaDBnhBmtSOGItTflxGy/aGw
Wx3siaQDBALSdCZAonLFkn1GMuJWt1MSi+JmTJy5hMbOHvzHWOaEiLaTrYZtMZE3uY8JdbUpfMdj
82RmlYFNf1nmb01NCs8uSIMMKHqVGT8Ext77sEyluQO5UDij3y6tALrVq9C077K5JoKrtuV0OzSC
5aEeOueH7i0neBSqpcKL66v+7BCHk+4sQjXIwu4idFp5Bc4LK3JgTTvCb8zhSNWLxt3steHHLmN7
C4Fvmm4hOHnjUVWMn2enDPLvdDk0BvGRLOINoQriC7p/o31IO0xnsHCLTt7S6pH3zqBgV0oYM796
EK3VpyjMMpKhvHm8xR9X5o/4Te2IKB0HYzXZ78SudI6arnMYXsFhJEPwk2a5B6NI/NizICLyxjRT
4xMOwdnb2ss8swjHOt/2cxR8LTlIORuzCdJhN3bzAmbHEwWtBLDpEXnJfVZ+z2nnhlvbruQjlqVy
uFG52YHTIUfK28i8l/O2kvUSEjWtxEc9Ft13jJ+9RWBsQvPCRETU36RBk0vMYrHsr+KhL35jmoCl
XKCg/AE/DNNR6jkNudYcAA8L3ufvMdKWb8SyYpglttrFqm6M3se4jUxB6ysVPbGW/fRkgLMloRux
JeRYh/4cjFSyBA42IHHvQPIKnBKDU8luCgLarNGgCVac4rzwu4Ta7FUq8yrgR9rxXdLMwS+snKLe
CVFNH8lpUtEOz437qAK4deChmknqJ5TloEFkDM3pQIOdSMLGrqKO4xnRdZ9lW8eslZkKy5vGG42A
/F/QuDM50tDftlXkyBrpYceYamzNiXZswZHhPh5xuzO5SuNZ21Wubxwpu495R6vvu0t2PGkrbR9E
dxivhfo0JRAb2a3mSKXKiPTdTZ1NY3czYeUMHrQVx81d4lS63IZx5904CkTHPiT16a7yzOnHkCxU
ptjNJcM2EbX9VEVpZz4uQOg95sJwWZhKM/snPu4h3QZ97U3X0sUJfKQX2d5OHL3h9JlgamFjSpVu
4kGb3WOMvMjv4GHUO49QESBDUgzI4Zqk+Iz1NS4PI8AOwtVDKmaPfdVm90YZoBYYMAwP+56SUsig
y2dnH9lx+VyVhfgQZjNPrAZy9NLWaTl+EmAHsAozvzwsmA71Li8NE+KDWz/AiQLBK9vWFD6cDhiW
PXUp8FmgjTRMAiIP4MzEts9qpwlZqpYofHLAF31ZgFF6Wxm6DewBxjZa1DL2JdhMlwjRqU62xCas
eTkym9QOxuo8f5Zmls6HUKKxuykXEZMXiZmp/BwZbSeOtkial6jHG3rg3brePav9DGowUsNDFeC0
2aJUHMe7atbo41q4QN1Oxs3KVuTjcEntmiFl2iTgZuQqZEN9yFJLhaRosJ9mjRN9tpdWkmPQ7UV5
cHILSEAcDgjRhtRyfvakOhN211sYEZAskVBOY/QJahq6OD1nkCoQv/wQRh//1oStPpIeLExSgYrk
F/CE8ZcJ/wAS8hACOh3neDF3Yz/bL9SvE8SrYlkj4xl/n1mR23y3Cmu/ekT/vgxqam8IfJr/m1w1
0TjO5v4j6So280QxdYASwLp9hu6fZdewZZfmkOWi+KhlW32tAhG/UOEFExenWbWvxw6yrMSY/c1J
qeQSn17EQCrLvPxPgRCqrwMzGkofMlIZ7cYhMh9KAEe1X8wj+NHeHRV8aBWujAdPRVtcPtHHjBqe
5lTCqN4mps4rv0OUmuxofSsigoC9fo5QBQFMImfI3ADzn/6DgeL5xEf1wRaIXHfXmJwGNk7jmMc8
U054awN8TzeEgUXlZ+Iqmh0JgMxnTqoXCrRd1/LK0Cw+5VNb0NrrgAdvjQJ26FIFC6QL04nhQ3Z2
+20AhVF9nhDqfaKbOcKVjsuJICtQv8D7x8TQsBqqyHfDCOBb2IO6H4e5+mk7GIb2TEW5+XUmMcI5
BA2BIwd2c6a97+qquCfHpfkqSZNnlR8tosCMxvpCQaFbtg7KDfAcAweYTWnx9x2rco7JgWonlC+b
Llsq91onC5hu7myAJ9+AP2LtAaawMVVZPI2kWTsUpPOs3watGfjsJfUXxWmP/Hc9Bh/cArz51p2B
lTyyh7RYXwgtbXapl3jlbjaM5SfJ9qZDHoHTh7uGODEOjxrexvUEXyfZaTfC9jgZ2WQercFpALV2
2gEKnAzRLWnFyzMwp9o+osFijKN8mj41GSLPbQ+Kqic6zQOFhIKXEzeEIjI6htyBDsqGoSLzvF/m
KwfrK4f+MFg+dmHEXXqIfZ9zOFnEkKoxgII3k+8UbQGTLupX0bV18/n9fe/b4iOieEsAZKUhvj6G
k93/wNdgR6nwc53bfmok5Id0Zoq+EEhvojdEVYQ3rWyT26TXor5wAjtz9uDg4dgcZanuUG95fXXH
JVOGFU34Xkae2OSG8aOzGgErleSH92/0zKVQLDqCDhUWPkQ8ry/FhJxnePFtEG3sBMIp/X/SzmM3
bqRt20dEgCzmLZsd2JJsyZblsCFkecycM4/+u+jN76YaTfj9MYsZwBhXV7HCE+7g70zcFk4T6MX9
7aG095kEfW0Ys6am6GQDqwZfocoB8gCV7iFPjqiKQh4bDFnwdHuUK0UAMMYmVTqKnAsa7nJCRZt1
6B0MugewWZodGUXNl5E7CSXUAd1UXw7ebg94LV+lfkTGurSEgNCs5gUOVWg9UEqPOw4fsVFGbx7h
Kmv+CjSYyks11LrvNnJPbzka51OrtFnmJnljRhsrTP/pyhrDuEEwAIgZFfzV51x0y+ee4pCn6aH0
Wo4GDFGYHDnCaXOtpru6Rpty12K01WMSYi1Wx03T3Fe+iu2skQ8DFriB1hYoLNph4vGwW6/47DUo
1lKGjx0tkPvKrWUeIe5WFcXMrJLt10mt52gHQKTQMQpJsBSpNdF+1QIYVl+HvBLJrtRy/Vsvw6nc
EYAmMyjw0rhrYP3ykRCZiQ+oqCDsOtdtSaDRYyBN9FxGEhbPyKahEoHP412pLVcjobBSu2FJGwMc
OFT6jz7QielTU5lWtEcat7SOY5WGj3UpT9qPWlFH1eES0qUTERj+PyUlMpQ5Ql4EhFbxcswc2Y6E
fyxaKcR4Lcvrs43/Aq4VQa4p6Yc4U9DoBS0g8l0W5Rgso9Au4f6KQknnapGKEa6FYqVypPCK+VIv
BbpxQC4MqSKihrx7iXujKk7ViEb2IUBUtfzQG0pknOEkVPEXUycpdiwdXaw7gTlsuTdLDQmyUALh
tCcITYwvGknvR/wUeLNio1W7XdnF87wL1ASgrNHQpqdKMsmPyEj26QNYbP3zrNu42YU2bht71POU
bK/YAZrbo9GjXsIW0jUkPov5dRxn5QVfqJq3KyvL4F5SUAJyaMFwWePfnCH5hxY71uVodz2CHoKw
ppSLhJEwpanfmZSEQ1R1JYQEcCwrpX3b1xHGEiiEktF3eoxhQmk3T6jBZlyfXPbtQWor5r2DPqk+
w2dMMajBDHpAuw116ArVnaiqf8dznX815AgThEjXJusuUqzg3siM0F8SjqTbATjxz4hQldHeziVL
PTRyWuDxNohGP00S1guwO5Tsxc4Re4OAIXT2Pv3rr/3QGeeyHIV9bCYlvku5jaYz5n0IqpaR7vfH
IcMJzG3RS/nW4fuN+MuMFqiTjon6udNL+zu5QPx5tCtxF9Afk3ZdqGfpfWmBJsW4C3eOU0o+9JBq
aHS6qL+aMXK3doMqTkI5/dCmMa9rBmi3cBU9R/Ce44kXUFuh9JGEMYclzXNcfJsqQCTPwPPzVdNm
if+nSu03LNlC7pd+LrU9EYlMmywIIJa0aqjMiCQiNufiB91/wkFMS3CEgAK5A9/kf9UwJssg5lnR
NwIpM91hoD4/40hp/+7nSp73FQ4vz8k8lt0RPrmMR4KkLn9nPEbJIUGY6FMwtwvDQjZbyiWIkn9A
t7Eq6Mfp6i/i5Fl6mKD4fh7yDvWwPrcleZ9aEXqJUj6Z5hFpE7TQmizrUEoEZvCflBrlBDdl1Aan
VzNExc1Unz4Z2CVgKUIlTjgoaHeZZ5eo8EYNdiS7VglxUJcnG9FR4twsv8PiUMfL3YbKDfGihYQx
I64PGl9S/X2UlGjMoCuLEyxpj0oKZNG5n2dJP6hD2NEDUPzxrhN9F+8oz48olrUlnVazaAfkomuL
RqAtmue4Lkzh0nw3jB0yMJFHfwaZoHlMq29BE2jiiH7V6GL1WGqo9S8OKG3QyF5Sw5HfZ6hBdbtk
ApTjjQL1LEj8fvxIYmr8yEQX1qeNF2p58y5reGKhDPAmwjhDEWFVUa11Y8j1zpA99Mnr/iBLZvPa
9JCBHGUI6zcsfgBlBWjEQ02JsYPd8YjiKS2KWvnQtVUCdcSEMYpggp3/83PNT6P2iSiaCjFwrdCg
VW1jdBxUDx1P/RNSs1jR9WOcuAMu7m94uPby7vZqXHkioaqAXVkK3BgJrEK7Ao9RRUcOzNOxnd0r
Q07JbKCIYhfUGf55KIvgChLsQuEE+3UZi9AMwmc8bVRPyXWf4uGA6H2CQ+60TzqBfdrt0a7EV7Sw
CDRQW4HKuW63BjH4r1iyhDejeAEmVlvUNzX9n5vjCuGwyudiP4G8XkU7sSbr2JIFshcKOXqo9cVi
XGTGvT7B4OplGVdHHJJe/31q4Jn+ACRpKMmrtlap04TXIln26Npnd41WJR6+tuZG52H56ZfHBNw3
wClqJYRxNFsuP5cFTligU4hcjWxbHwVdHEqIbfOI4rX2XFU2WnL4filbEN9rwyLxBK4ZSAsY39Xp
RCC1jeaokz1FLeUnKYrlQ5/q0aGnxKftlAQ4pIMiYL8lfvQ+UmZDQPnlakCLl0lfThfN0EaYDbuz
qYX1hDmzQsaIpaHWWfkHdN2kjeV9n1Mx3kJKAApHkUNd9u9ffSVcwbB0LCvVWwJ3ZtQWroWR1gHd
+B9oUxrfSHgzSs/cULd3z/sTD9ABbC34U84gYg2XA0txD/EVYSvPSAPk7mO9c0ek3alRytPGUO+/
JUMttF5jST1IHC+HolCVxLEeqB7gqNlNsyZ4aHl1PwaNgrenSge7N0xj4+BfmR9IXbqenHsB+GE1
vx7X76KbY9krO2pVrWibgxSCt9Mn/H5uL+WVPbPcZHC14GzRFFudfrwmigjLEdkbldbAawZVj5+Q
y9uH1p/tat9Ykb5BZL4yOYDDUAW4axBWWqOwImTKdTtQZ29KePBx48FOQUc7uZOsbONqe9/4FESu
IL5sOvRgdVcHAiFh/FP1DglUu5j3c22In4DM/COMQe1c45KHxIaCX6aKlqhosFn557UFUvkHgc+7
pK5Rusgqp2ZKSufhJ9Dt6543OTHQ9yxJjnbdoP0Px0IFjg/YC2ifRmhwuVfR3Sd+bOXZ6wVWdOWc
FEc69shM6n26AaVbP01I5Rko6ixQC43b+w8t5K+jb9TF7CcomfLmht293HYcQ0ooL7cXcL1VllFM
2CWLUIlCbryEQX+NYkVz0Uai6LwwE+HBn7NXPLEBnGrYfd0eaX0MGAlJDYDsDMedtpYAG2X0LZXR
rD0jnuVjR4WGyrQGxxTp9747tjYlsY3b88rkSOqBKhsyXVi4ApeTK4uAJkStt55cS+Mjyij5QTNm
+05geX24Pbt3FQ2mh3AuzKMFKMaFshpLq2xq1SlIeQ2L5eysFWFYI1yPP6ZDS147N2RI/2E9PbyW
SSv21HzkZxHUxUbcemXKbBiZag4QMj7r6ntiKjaKSiz2AdhpPdeYPaAEHDXSacrwt7s95ytflG8K
tomLhpmv336TMpjRRVHnRZis3ElDqX/xK9q5J72hlLVrKD+U/3jeicAWriJ32wJ1IqK6/KIYZuR5
GsWNl9aImY+6sUcCvXHlErvGfMAL/vYM359BhoNeC86JgpSxDkbnAVpi2Fq1F9K68eCJY6bMXDdG
ef/NGAXwxoJ3J8he41RSLL00f/Brj4bX/KFEdPeYBja+ZkpX/+OJWMqVJm8QPD1uMTBcl+snVZof
2p2Ejn3dV+emUMGoymZxCPRoi1a7ntWfoeBg8aAriyjn6oVF9xgzl3p59uQwP6EV9C0illlsUYON
9Vt/pdVIa0SfMql2krSFjGRiORzAJRiuJmnzxtK9e+lYOuReoAgTriJFtkJK9fGk8P7x0imIAJGY
6MbLEu97SGWZ+75V4n3RC/thzPVmPyrTlkDYlUlywhSd8eHsEi9dfrlEScosSUqIjHgfnKnZ0I5e
fP5ub/j1kWYpleU1Zy9a6PCt4WC5GhtaxM3i5YmOBXyGEXQkz7S758je6SBSNqr212a1RLgLrZwM
YZ0ZAUZGF8iHnoket9zv8GeLv9U1FcmNx+fKZkQrZBHJYqCFv3K5ej3w/knKCWeTFngHHIN4rjwE
NwcFk8tazzeGuzIt3lIBJ3T5UtACL4eDcGlIU1SqHi4HuIBWcXy/RKLe7Y91bVJL2rpA92zCkdWk
xkD43ZykwgtlK/aQA6EUIaWFF+D0sTGhK/uCQHLR6gBdvtTsLycUxwBxpGGaPXkM+68mOjLeOGHU
12ld+d849T9uz+xd2gP9R6a2IS+sWlZmtX4W4KJ8lhmutsnQd3OQ/fbN3voSlFqxU8JRfBRJknll
pqnu7ZH/QGUvEtplaJ1nbaFsIDy2WtQsDeKmoqXGekJ8uyvhbn1Det/+1EuW7hVWYHUOAVlAB1+q
vomsqw4NHdrnyi/E16Hts499N4/727/qypdGgGkRfOC55RparUc2KkoQJdoMrp/6bFC3zXlCFuYL
5i3xxgJcH4prhncCDsc6W7G1uRwQ3+RLt7KKJ2QN+EeP8odCoiT5P8xKLCQ73eRNX7+uWQ9C0ED7
2wvDCqvMsB9bN0Vh4RM25+3j7bGubGCSL6QV2VYE1euLrZoIsuPGmj2k6OfkJYBO8GVEt/6hS608
exNikv4xOuIqJSHSZFpZ6I9QPrs8MqGURQGFiNlThtLE2N3QXQxXZBefByQ/06Da+HDv0mjGQzgV
7WEoEWzf1XvbQP4zK2BZXhIGgmSdMm5PRd7BCSDDpCh4W6h9p9urem2zLHER3UNeeQTCLudoh1gI
ZYGOmGluFp/gmwB6UyvlWAxp9P851HLl/pWotAXMqaC3Jm+moR7t83YanrIEGwpHSmWxJSdwdTGp
sFJYQGeF5+lyNC0DmhniOODBu1DuhrRMjx08ECCWiXEK5rJ8kXmQN/bo1dU0CTSXFvryz+WgiwlM
OYBG8XT8Lj+MbZge27KOjksas/HuXrtgoYui6IIIIMG4uBwKpZoplqacofCj2VWZid2FPWkHeczt
E3SC7lcfNojI1+AjNooTW0Ov9kzc1Pia5za0AVUgdBoU1QlDXgVj4EQQwxNsdE0ROLlvbikbK9eG
hpSmcNgMbvh1CFfpZU93NuGr9nVd7OcUxBcOOlPUuznqZNZuUHAKd3OhQaAwcLfyJmyUUTgwfPtc
UidWHBnxJNA4uRaEjoIlNxV/RMssp9bBm6DJJQbMuIe+SPf/ftIo+iM5KGy2h7na/lmY+cqUJbJX
pVZ6GED0uvALUyImeUts79pVyQjU/HjtiSpWb72MVFqqDTM1jhoKCfiD5mT3Y+HKwTTfh2ExHW9P
7dpZW8SmiSoYELT+5V4ENKIGgYr3R2/7tqCUqnYP2Cj4wSPNcmHRgJEUWBgo8326PbB6bWTw+gIC
GbkXJM3LkY2Ad06mz+sV0ihKdwbT8VrTBosRuKms+qip7KIDWKck2g91Es6HqUrw2UJGTv822KWc
fzTqOhFuLEdgqPxCGyy3nKIu2Fl42icHYPChfPIx/r2zeN2AU+dAvA8StkfNDmFxC9wbuntf4qqX
McXQyzozHKzF+2c8U7QffdNN9zQopn7pcbZvczvPhRvRf+tcjByr52mITc1BmXHEIK7rzRzIbKiW
W5yNKzuCFgUPJxEg+mjrmGCM4ftgGT0SznZFt9NLVPPu4iQcfnQStuUHML7+liDxlbO65I2A68GJ
8MYsl+Vf930pV0SarTQASO2bn5iTmK+4gia/KGHh6R2iNwj0tFB8BQflnhLA7a1xbcYLioluvo0S
irr8ur9GrwNUQ8ea0UFbQtZGjSBzW26Ngy6N4+detje24rLHV1EnXSjoYQSf1GzXNFaA3iroDZxv
gmzWAFZYHAUHk+Jw61Ne2fKLaBhJPWpo1IdXUQIAFRU31GwE7NJUIe1tWZFwZ8tkaT+NuBw6QTjP
93Ezxa+3V/TK40ZBeiFDA+6BiLz6nsD/UD+EGozPQCLHu9CI0NU0fE3t973QxQZn89r3Q84LLAay
figSrb6flo3lVOHu6VXt3J0xLGvQgIxolLtmO6tiDxh264a+tmEXOqVBW4FgaN2VtYowAENQzd7Q
13b+0CaLZ7URJmCMq+zVkKQHMzfVEcYDyJzba3ulNKGhOUchHjKMTXX1crdOk5nLzRxOHrdNdeJZ
SPcZ4lLn2tJiL0007WRkInPzOgbdVfZVvbHa174tNQmky7lIBb3Gy/EpiIIspLiLSkj+ZI1D5jWJ
8hOsw6aIwrWRyBVo1/I8gdla3diJopdDHlR814VJB1dEp8SIBZ6Uu51A+KJy7DkrH2gaYVgNlyb/
UcHMRhmjtl7kLFexwsFu9yenoDLOEVSN1ks1i6rK7Q/yh8W2Ps+0znTCDISyKTtcroiESAxvaESx
iJc6Pfp91pV3uHIFZ4TT4MpgAVSr2DCCoDE1tD0dEeTzd+qNxQxJNMH+EH+1/CibEZ5wgJyVX+BS
hQESFFQo9tsCiQ/Nr6T8mJYDVGvSwjzb+9m0yKXadmz+NKQGxllE/VnckdOl08lqqiFwYeYlAzyY
zPSBYkM6cSMgHqkTt1yj9/00xT9HLSyfkCwJfovSgJ3jD0qAaJNvImxa2RaI0qzv67MaQPhxQXRN
+QkNDXFW5SbLv2+s5PuLkReH7qAGsgpIwGprYznRmnY2zp4WIrQqurbbq4hkbGWiy75ZfS9I5Ej+
Qyoj4F+rb3OkY79IKSFSOk1qdMqy0Nop0oRDYuw3i4sarjejY8ehXTuFZk1fceCWBpc94GMMa1nI
IsI9sCzsmEtZdSrLH3CtG9omdMq5GiOINlCJXAt0UL1vBjjeuybgcjhaSTEuVubIdAFL85XfRTYE
P6eqpQFj+qX5WSkbJGpn/MM++J2i/05gloQHfcTu11MjaAZFAKvD6eu8Y1833Wd7wPThYGM3h/Ve
q0vqrqon9EV7c7B7uoFGQlajYAOs05LwDBH6w+8ixFTOo2LfmjtjyPTcrUF6+zvFgH8WOjqII7EL
qtDQN66uPxr1q5Wn0ECtDGlnysT66qSI1ojR0MDQGTWvxn6Jipx7LNSK5rkqJeyELTnEL89HV22h
YU0vKshI6HLRPBoOVui92ElBpISH1urM6BDYMjrUsF2bHUJUiCVVXIup09EaCHYFVnBPRZ23Erq/
gfE4Y/uK60cqqdrBGJLI/j7a8tT8CEvRq9CEuIDwUxtC6Tz6MqA5NIDycIc4sxw7GfrJW43wP/Hm
ei2WGs9SpKD6uvbKAk6WRUvViTJPF4k3FEzK4b9ODcuvWM+HzaOsNRo1mag3hruqG2dM1qjVhjuK
m9NvE4RUthEGXbluFwE1epBLzRS48+U1ZimlZaQVMF2Ul4TkBLryhSqU9tjmREG3D/qVF5uhaO8g
iUsxaK12Jdt1PhSlrnmRRDvG7fy20s5x22q/lZoW5Rc6P+G/59tU+Sipg17h0bSXWOmvIC+YIxHp
owaqCSSFcWo6BEIOg+iC8dtEbLrVAL0SellgDkACLSIhxLWXw8FTpd87wwrNVNztVfwbj7UxkV0K
kX2F/TQcYBE/3V7VK0EJIqqMh3Im3ep1f3zRIO7bPNSQ3Ich6oRmKprdYGXDY13ZJHdVTxU1mJM7
zOGD4XR78D9omNV+ZgQ8kigdG4uY6+WMO1PCZchiP5PXdJJTmlJXH4p8LB9VM4XF0Ba2DuQQ5On0
MW/CBoPE0k+6BxEjN3qfyG3/vW2L6RSYud9/j1JJkx4BM2swylI1bkBI9krtYHIuBbsahuIn3xiM
300iYH2yKotlN5SLF06/ZB7HIAAyFyLLYrrRBCMa4thC0ZGh3u0o0ZOdFTDUfHe24MZ9svwRf4JC
XSpMAf5fgZvwQmzhCa7E/ejFEDFBoSKbXD9vQzY3hRakBmZqqC5hjpsdk2ictsIR1nn9HWjQIlO5
COq+Q0sNkTDmBF6wl3T64ATCTN04VLaUtK5cFtjHUMtd2Aq8mKuaUgyjxtdInLyxwCMHRlV8r2at
tAfxLva3d9a7bjvFVdSM4NvTigOOtRbOx7QR23dJNby6N1VXRkv6XrPaaB8hAngyJ3Pibcjab1rX
q24owcCZVRSgb/+IKzfWYk9CgdCkN8KUL3e3UWIB32ux6el41H5NY739ZEIpBpk76F/R1w+24AzX
Zs1O4XpcZLT496p0ZjXAfXGGRchbM/NnOdfxVp1BpNa2Xrp0QCFsTih0JsMYHrIgGnZ+NW+JKlyd
NeCiP+8C6c7qNySTPI2I2Zueltka8CzBKLExuni19m6hmvFGufA90R/NOflP2x+iP6/iKkCIe0yf
Y78zoTRC7XfG1k72Va3lbmsN1QL573ZRYkWfcMlIXcmSm51t8sJPelw7PU0byHXCOkYghV9uf/8r
Z5fdzrmiQEDguHZfVFAgqAdZAoabWdonk1TU0dGS3pj/lVfjYpTVLiN0IigAyu/JiRLsCQx+WHYr
vo6D9trD2D43Q6tuxGT2++uC1BmvFqIyKo5riQ5zDKIxDpB40Sn22Qc5kO3+EFlqNNyXZNK5q0yR
eVKMbhI7Hyw2LFUz9I3j7eW9cp3QbES2g7aEzDlfTdyO4Ia24WR4M72vfWwE1r6KRU3ZLJM3wpwr
ryRDAdsBoavpoDsvT3ICTT7IkBfz+iAKfyUYvDpWVjb7LKinh8xQxlPXpdOZuE13bk/y2h4iQST2
4A2g3rceOQMiG08zuiFzP+9zXcALGKOt7u21pcSeDVkS4msqeKulNNJ5SiJm7w2g7X/OcFo4qbH6
NQnDL7fnc20kMMdg0i1Aa+yfy5VspzYF4okgV4J3r5MkEdwLqtoPUQuo5fZQ1w4G1wLQOMx+ECRf
FR2k3K/NsmR/ZKOpngNdqp6NLBP3EVv0XoyD/sM06o1w6ur0qJ0t2EoenzWmJYhHNYkjFtJUg87c
SwgdZlRw+3Kvykm8kfpeHwzPG27ZpRu9mqBW21WmB73uRbm6RCgFAbikxCe9K7WNA/B+KMol3Om8
K4v34voqm6IIYZGeS8YW6XxHuig7pa/Pn2GZb3UX3u/4pTKzKC9yrdOwXO14XSsSgjuhe/qwqLmq
PFpZ2mzpMv8JbC9DnqVfvmA1afka7wiGkCIQAzFDJFjaIJgOZN2ReNIhOYZ32ZhhMlHIdnfHvpJ/
5ZIkTrhp9+IuoWj/3ECjf7Y1jJV2dRZXSu8osSDxU6fRlNxOiavM9eHJ126MbcfLaBpB7iihyH/P
mCF97kvMCQ9+YWjSnT/5cKFGqqnCUSjuWCer5rFyIMAK1DPwV1d2Fiopb2mX6OoxqqfkzdRHa3Fq
kfT/6rBX3+p5zj/GmWb9bO0OshDFmX5ykl6UsmNXZnMM7bIzn+H/UlZN5rnqPzVjGud3SRBNTzMS
IsnB78v5l6UmdXbyi8ie3GkAlLWTUcJ4HqApgwKrIKvAc6KgcKAO3ISQyvNBdYIyj9/SxA/7fTHF
7eRylWkPSSkZMioAVSufBQoTr5IiZ7LTmVYz412InurGK3gl9CGgtJd+C+khX3V1sUStLE9tkqge
Ed3c8PVSO/gpVyGUPKq7Ea42bRKLxAkNO7WO0FTg7yO12Ud0R0q73nj6rwQloGVhyoO9IQY01yiR
vu2HAlcqemRZ+NmqtGYfgxc5pSrNofrBmsx239W+hnMqrcwCMyI3XOSwU/YljVYpcaEr5s+3L0Rl
ucZXe17h3V7YSjY4tXVAOmdFVY9pAZEV4QKE2Q1Lyu+jPPZNtpodfDVnOjwndAg02Wl6rEp2mS3P
0hlH0jY9Z2U2QiiNsn7ryP8RGl//MOJkLAKI1NEFXa6fvxJtlNeA+U6F5o1hUfSePfllvE+nobIf
JlvuXmfJTianbxILae2ukxEFpKcqcPdspOxFICUin6RoFqrL1ZWWOytp21eQItPHMlL6X7eX8coF
hUsWDcmFWQKAY31BmdD8cXuCgDRk8uckD+QReo4xbdUc30dZFAMgdQDZUMCXrp/+vjP11gpl1ZOH
3P6e9oHsArEqP6rkypkzmnOM1I0Y0mo/NikKYlWMK/QGRuX9Gwq3jcbBYhEBonYdY0F8qowkhV6u
8x+f+aSWU8kg+h30iyRUgFEWOaWgUjdO87UlXnYDB5maEg35y/0QlRn3VjtT55oheMd6Fp9pRIuN
Q3ptgUG4AnEAWrQIxF+OAkc7bFX037xuzMbeAfoahKehSmMSpoEk2B1HFQ6PMY6dM2G/6MOfy8fa
vb2drjytxLDAKW3kWOGarGIvP5XRePEtzaP5VUV7dMnst84ugyeNkCY+3B7sysIuFrzUcMmUuJVW
C0txox/zOlW9osx07J4s7Wlu42Cj3XN1FPpNgLAp2HGmLxe2YpnixBwwWzPNAB0TGw1n26w+3J4L
R46/Z3VtgNn6f+Msu/evawMPuqHllCxJfpwPL2o/WNEPu0Ic6xV9IIpWshaK4QikE55rG9UZSiW6
HxdujRKEvtcaYVdeoAKc80Z6Yoh2GVM7u9KUieRYoOWoO6qyMOdTDI3UHZ5jZXwX2ykxT2AkJRI8
Gc18l3p+V3lNqaX9IzT8WezIRfpfpeYDPw+jqhVAEv0Z7lCqoL6JgGSdHpTUz5MjHJypB6o3qd2j
FJqJ8hHkSDg+U9eVvhgR9m7QuoMuuNNhluZ4DQ/Bbx9BBNPVSrOZ3aqLKGppmAM78xC1eBHFeRQf
6euWH0i6o3S/3BvzAa1w46NG+Bs6htrmb0WCzKGm+8qTBbbnseYH34nBxscuCAPZcPx6qBt3nvm8
rtTFcXUPU0Annoiz6EVpFUSrQuHXI1NqxQekbOb4WzMbQYQ0edASPPkTUlsIpNTlDyvurPpnmyJn
Tb6d2uGdHuT59GGWpfilnRDrcquqGdD5CTX7iEyL2r7Zah99TrssS46G0YzDyUJVpniUC72W33Jc
CWvmK6EyL0Jj8QtpZ/F5rBttoHXSxem+hGNdPMYV+NedPOpWhOACD9+5sepsdiQWRt0pWS0ClLXy
3j4VmuxHHrgaLHjnUYTQM8rWOhhJrUznvuIp2NFqb6WPaUttfQf1O7Fcy0TR8btRxsa5bYVWusQ8
RG0qD/k3Sa+b3kkNJRmfEZhBtcwCYqd+9KNYK/fgm5COMacisl4GJFiH+7miIfliIPZdvAZJIimO
MOv2pNaC7WdXMr0lLRY+GgKtHwwOV5KGMyDVUO0OlQgtPgVZUdNfbYCrOOkAIsalBGZEDqzcqjmg
xUZDKbVqQjs51tXya99E5vC10aVGOCkdk9egUkPUjaJcZls2IQbdI2UF+TRVUjfuRjNlQLtVi4/I
LY8mYmqAM3AaLOTiUBhd/zRm4AVcPkReuy1RFqplpaFo8b5FRQKpi3ZOz3IBRX43l7r40ScRmjP1
HMc03tN2eko0X0sdi1rCT3tOfJX/NMYHJHYmRMXoq0Duphrw0/dro8J9MItLrBvt8ZeN5Ee2j4eS
z6772qjelaGpS57Zgody0jgKo8Ns2FK5T0Pzj2Ukqk60aiSR7uBrt8pOTS0VKUBKNXuCeYrHaLXg
IZ6FLepPATyuyM1HKcpOStYpGZIUfpE7UWnHL8VYdHcG8kXUOSw/fZJ1gHN7C3ky5UxVt5/OpY33
z6GsO5agEXozfyFjRZCtR1rxmA5GW++yKedkmeFEwjiGUxbcy0o7qCdUpYfPKa7eb9BKkDzR0rEW
u1k3ECschj7AvbGUECPwjbpDyazBY+Noy+H8gMVKdceyMSRVCdKTSmCz4kwoKyv7ObbryqVgZnQv
SBDU5i/wxJ2xt5oOEQZ9nPzaqWphHKNJz5Nd3FC2AiyqNfmvvERd420Ucv8yRm3+qKRC+QJX2Q+O
UZhG3jA2meJORVupdJ8qLGX4K7DVg14kUDbUCcWxoxYbNLgrIYpJqA27jzSYJuHqERj9XNKsVG48
ct9qPFtaU1HqE/Wx7URxx33ciL2SIsm7u/38XBkX7BG5Bn04CGRrVJoZglvWqrb14lidPvsSapQR
KVYF3LQVh5HqWeWOSjV8uj3s8nau3ryFCEQ1EZQMeKBVeTXMKzVJNThVyjjYj2mgI3BVWCYCZMJ6
ArTXOrfHe1/6WmRUDSiSi/axvYZZ4YrRUU6A3BSNof404Gj1lhdWuBtCfdyHyHi9AYStdnPebFkG
XYkiML6E/AH/dumGreq6eimaEm3F0es0dNq0SrRHPdDH4+35XfmMBEOLfTI5I+zbVazShP4k23k8
ekYdm2eKf+XjhE492UarJp0T1T7WVYYUh/t/H3cxRKP3hjEB3ObL2KWMF+m32Z9wDTLLU9q10ZNW
F+MOhqrykb3e7MK0jl5uD3pl89A6xoCSgHNJX1axZt+PhsVNOXqqNZduFsuJW1m9tR+74sUvesu7
Pdy1vG7hd0GxZPMQp60mWc2MVqG06qEYnRTnFs/G5mRgkeQZ5WAEuzgvEC2qLEuS3LQrw/kO7wlL
fO4QzsfRqFP99lcdoA16APTay48cawHmuZCGLwIzVm1jL1zZcShPkwmQdCyuXauzVedERSjsTF7T
dIggmb2N/o5WplsYuyt9fDhapB5QtfBNeoeXnPUK6E9pD3jvmdaMtiJKmDmV9sGZeLV9noFa8xSp
mvpD0yXRZxnquTjiQqzfj4Bbptfb3+ndtsBqlZ9BsY2uHBn4ckb+iqPDMg2UtOvTs5Eo2qdKkX4l
GEf9RtY87Bz+YAsO9m6dV+OtTnYd+gLZ1y5FFkjpMRcW7cSbL7aYKleGgXROXkirYqkLrZIdsHgZ
FpVqQthRSA8SMlBniuDfb6/du/QN7XDIraChwSdDB1olkTKh6DR0XXKuiuwH3tz1abI6g7g0LTa6
LldHgt4D4Bp0G3Wly6+Ev1GtgndIz7gmFi9tYbUO58fWnXQy5v9hLNzMZMjK9OXfgTH7DCcB5KLS
s1UaVHnNRAdKh5qsOfbm6fYCvq/csYIgWmF+L4I6PKiX82JN5VDX8vTch6LvT1oY6AGaibGBNQgB
NFE1qrcOQk6GQFxsiGKnCvS84foi3N547d6fzOXHwHiHWcab907rDa3tXDKaLD1zEXXlXkyi+50l
ZfGzlqtFyJn2LXziCrCAFkV7dGp6T6h5pzgDGbd7e2WufXBeeaSFqLjzz2phpqYuLUnRk7MwwuBr
V0/Kjpp4fU7TYNp4jbaGWv78rxsAuesElzAtOYeTH+2KrqtcE9+UD5KKF8ftWb17cJcVppsF5hG4
OIjQy6EatY2kRrcZKsEoz6AEfxrDOPLssU2OFaiMEy7b/1qQgC1PqKTTwqDkQDv+csxRkITHeZ2d
w9Gf8FUK9OcU7uqW6Mz7e5Rh6CYQicJUeCeTqIaBqc+kyOceHhJC1pH60AwgT32YpfdIj2+Jv1wb
T6CxwozYtFioXE5LJFWhzsqcnSNk+5ymVPwHMYTJB8yjDGcUY7cR8r6LBVlGalWsJPKdNCVXDadE
a0p7CsvsbEht/KuNKzRjzVbWj2BhzN1I3orOxTS+RJZMx+P2tnl/mTM24lIUfBbvqPVlnhujjSRp
n50bjO8/d5KSfGhlpdqY4ftzsEjMUHTlcQCosgYqR1pmIE3AHTuUc/NWZZV/SLpwfKB7968lTtYS
miGhEW1lUKCrw91M0aT6apSdCx1XhmYclftohGp1e9Wu7ZC/R1mda8j8YUZIwY7UW/kxwLr9UIbT
dDCU7rs043Hw78P9H2fnteM20obpKyLAHE5J5c7tdjwhPA7MoZjJq9+HXuyiRQki+h8MfGLMlKpY
4QtvgBEBewoskQb04HxDxm0do2rrpCdnLBu4WpIVu4qkBXez4sy+5r95uT3g/OadZUOsIvcJdwlM
YPUCQGbWmuL3lpaeKnI/wPSW9s2mWXDQOOifJKhJMDNGcQpw/0UM18jW5BIuXSDnH0DLCQwkvScK
uOczHmiat0NSZKc+RhrZKy3CKLdRCqF43YAfdSkShatUdg5o5eEpMLTSvaCuhspeGX6tk9D8qakp
5Sx7yBCjlRS/W9lol12f+ScSo6CcRCrFH+c/0VbBK/D0pvhEGcZrkBTJrkfk923CmeF+jILpgPFb
4w5pXkBEsGU342H0gq62YfdaaxY26nzXLj/Zv9+hzBLAFwmlIcdBFzVdfur7GCJSa2Z+5cWJpp/6
DMAMoHyUiDZOkGbjTgLxiaDVIDmZG2EibHsFyS+CJRSBION1EM64XKsWZ/FS6d/QWNQerYKExMty
WdO9QjWRSLeyKQfFHtqgAIemgi/+8U04f31aQWxDOjXnCxwKGwEnx8xOjgrKWyd32bX9GHoWdc8H
1U/LvZMCRhxhJhwsHB5WAqgrZ5waDCgJHVCwZi5bjVRE8OSgu3yyMW956uUOvX6DWlAFNsfDEcZf
me5lb3PGASAeAweQe/ICC8+Jk/IgULNTDhPxmMlFsvUD/T42wi19ZX3vIEl/l0+m2LXj1N/lNTBh
kqk+rzxZqDHq+DLy8b7drPywi8sAaxsubVSeaDHTdV1cqUVupvU4gn4TqfENBFhGNR6f9jwyDPgH
VfakTdX0DX1eAJtpaRxv74KLuAbZN1SSKFXQ7uVJXoxe4iRiVyjoHx2pCLdocNtPTdB1DyzjsMvU
0kANCuX124NeMlYBJ1Ogk3lLLBt6wuJwD7ZDji3HzhE8gnDueW5qvLz7RE/udGNwvkhxbJ+0KW1R
IqYs+Nyx+Jh9ZC3Oewk15KcZby0dfGeUANriF/MpZzs/4gsQnya9nu4IMoDT3/7VFzuWHw1rbq5f
UbkDn3l+YIKQ5y4tJPvYifBrrPlir1sBZEjsp7wGIcLth4ez4CZCDsGRDEepxZeJAsSWQ7lH5X7K
h1ecB2svE5ru6mMg/WeL6u32cJcbgcLfLKtGYDZb5y2GoysAQ3aocRDVaGWAcfLbe61TvwGA1J8R
CKsOCs2FlZd3/s5ntyqKFNSx5kCQDIoQ9HxJh6wUHSBE3JAxlTjaurA9fUxGVDjtNer7/PuXQwFk
02mAE7YQU58PBcNzCLCeYMuZRVNv7DgNg4M+yv7v2+t4uUsA8VLrRE0UOjPaDItxDE6Tr04Wdhep
vYn1lJp+S+/DB0WzoyunrGyTy+uDXGvmc1KZp2Kw3CaN2tMLU2v7iER/9eIkRXMQhpwfAqMsTspA
E1OyiuLRHoKGfn8mrdxel9sGIQgA+Ei1oKZ7gcQXegrWolEs0P+y/1T5VfrdIrhgVGR1fhRwgXY9
TdQ1baTLjcOwFOcAS9OvBYN/vspt1eQBonXmMbSkaZ+IrvU6JQbUSaXww8eeac2AK2pMVD6XgUiQ
BfYQap3EsZc/+0arUhaUrZ2lWvmmK4f0y4f3DwWFmR1Mx3vud5/PrADFWMyYoWNsVqiHyENXf+/t
JHocaCo9N/3Yr0RaVzYsA3KpAQAkT1lGv2MdFz0FA+do97n9SRLgr+KkUL5ZSmsSvlR/b8/vyoaB
9gzSkEQadMaygtymoURKqzhHDFP8hz5Vw8cxaRWcYmA5Vo7SHica07vbg86Ldn74KadxGuGnANBw
jDm6e1coaFHfpWJZOccm051gHxgEca6ThRYNaCWykJCtB+mHkebKT5q/jbFySC7vHoafCzSAcGkO
LO+esEhpk5pc5bDolN0IYu3gM8mV6te1UWCzkwmSnUFOnW+Kd5O0Y02DXmQ7R1EJ/auwrfBURMFa
efLKySNnR/HQxMgcX9x5O70fpdJh1JgCQxgw+Vu8341NgWWAS9lg7cG9MqGzoeat9G6oLKiHwJEg
/Fq4Fmxrer7btkzWQvuro0Dhntspc7qx2BtBwbbXAyk4QaHGaAr091FrbX9zewdeHQX9RLApKIJx
n5zPZQipm0tKw1xo5dMFS/qTEUzayka79nFmwjSCakQoRCvnoyiBomQC3OBJi/MvU+On+6xSIk9Y
dP9vz4cnhv/X4kxRxOHWQEqXe3HpL6FmolfBdMdA9W3rySpE8A3Ze/MJIyK0RehEhPkmApSHfEiB
Le4miGw1/ZJ3Rvuc+B1y+8UYhke9g098SMa0ARZH7fIplNL4b6IGdokpgTXkEB6HPHmITLUINmHc
yr/kmdXp1kBTX63GGrDTpfoXunnc6Q+hnaWjm+lUWTEwk4rOpZUqb60mxJTCaSJwWanSAA8lKAfZ
aQQA1LdR6yC8bqYZ/J5COGkAHgVDMne0CvMZilEuzz1rK93ibM3Lhlie/Vu3E7ncpGPAe5NUg/5s
jy3ZUh1MzuRibTKNjwS5Bp2hCnZqN9jyz2Jw4r9hiGEZWgEBsCwJIw3X7JTyj16l+WuaOmLa59z+
T3qFasKmN62+RABDSjSvKxzxNZby4kfdtZnj9YaR2Zu0K30seUYrfEts7DM2iHwD2vbtvj347WA+
4OORdy/mZGufSsNBxF6qfe1bjL8SjoKVZjyneZhI277VBnxB4kmSdokSifts6OvI6xMp+YGtWh4d
crOK8CGvlcrZNRU26J7tSAKsSAQF0c31Ad3YVjXEE75P+LX5GASVnp5mMGCnOsh+T2Edf4UIiUsk
SKSAH4KAv3CNurFN10zCToKwbWMKFBf849qSUT5R1QNSKvzSwemN2E3mS5mQhpuGV/hxrEoDSIE1
andWZgFPldRsrF/qQJP/5Lh/aRhNIWvqdgIH7WfVT5J9DKM0cwNseSVXnkT1q+Rjd14PcCP2BAqY
7EF7KF4ma+gt14gdUR0kVRV/oUCn4bFiSL6HikmRa0R27DybcYkRR4efxzBnJ/U9F24THIBYloML
+MT6KQ0T7kZIdmcYQwdhVKzAya6eQlpg8MZmAcelhomJ26M8qlZ0GlH9u1O02t8aZl6tZInX7hVo
MwAOZzK5sRThGrnwhyqRwlPU9tFG6dNpS5s5hhXer1EHrw0FMde20V2gi77MQ8J0ipopSoOTNEl4
YJB+bIcmSvakQvUKTPTKUDOEcV424p+Lmj7EbMyBEAA8+jEGoLGosl2JN9m9hjdZ8fEoErGXud4G
MAFYwPwd371ljWGi+SOC4ASks92ao4yVS2GkP6UsSO97Re/XanxXNsashDJzMBVkO5Z9tzTnpSvQ
5TlOVj1ssjoXG8ExWwkeL8t0BNkmCCYqSCjlgytezCusrNQENXcUhFObVLSO51RV5dk9MLteNXru
28D6ZY6ZhgXh2P4OJjM/9KUK77wqupWi0pXgkqeIpjDZwRyizF/83SrTREm1cArsY22WnasFTvg9
VYW8bSy7+KGPprEnFitWgssr22i2tEfpjj8IjRaZpc89NJvb20fAAlAoIkXsuiko92YrWSunfQ6u
zt9cNtDcb6SZwYIv3cDGya6KDIjJUQkCTEbCYPCjL5Vcaocea5joZ9H7awKtl7OjH2kxNYDN7OBl
vI7nUVoPdaeApEEFqqqiautj0rGNc9FtbscUl1uWAAydIEKxmXz6r8v57uv5tt3QzJtQq6CK970L
/OYLYfKHRzFxsqbkBTUZuIS95CYD18A2266TE9poyWMMOPyHFRnO9oNzmUch4bBm8YdLBlzWJRL6
WGZy6oglt5FetaB0nPSj+51ROHXczDNVEyj2+X63M8qrEUDCEx6n3uAP6VZVWn2bgv8BBlub265Y
oyBdHLF5SAPxwBneb1FLPR/SKiiA060DUJj1/a6JMJIq6yrcUOqtjtZkRRuwiONKtImY7XLns/0o
qtAT4A5FAXwR2ZZtKUZb0OKK9c4WWxEN5g7jZ9/0IFOGqTsOpfU3yRuFACbFqgxFuwyRM62AkwFz
tm3bPbXNyN8MfZC1LnH6QARRWIWbaGotNmFrJYnXF4X6BINEGTYhYWa+UWnBJDup7o1nB/mjZJ/m
Y/MD86j6jxIn2ReMpQN179CecI5yAI3uXuP50tGvK3RCBWdQfwOWNOodJOf+m1Uow3gojay2tj6F
zu+5jqHfXrPTeto1aDftJqX/589aGNaRpDEtdwpESntjdpS276S2JggLrL7SN4aeol0sS32LnWLd
yP42LIZmcBWC3x+Zow7FVg0zEbs0gTQDdTWpUd1Kd6pPdd11+Eqh/527A0prilf4LbWTESNCyyus
Djs0aWgK30WyYlRBcOI/+H3ICrPwSlGnWEslWvwf0tqR7xHfJL8QeEFrJI8c55uEgXHw6AR5elcr
jl/tK2K4wkt1sw4prOvNf0mm+OmuNYbmFa3JFqGIAj9NN9cGFE0KrdXuEenrpzutdMLgwUkku/N8
OrvfjD4CGUy3bNYHdJLpLpTHPt3Y+dy16+RKk1zsQIvfjZ/wzfF1i7ONEvkJIC1ZK+9tJ02wrZYH
KC/xEGh/pjTLfkC50e7MkSxwq6bBULuWFQfiECe1fMjpgOJQ7WQAOfpc+q2aGGzaSmX8wM5KOiSd
mv7XVrX4VuV14yD0+to1m6L1I/2Q+przqZ3KFoU9VLOhBfEy9q5pZnHuhlPc/eGji4dYayflWU4n
Eyir2rUpxDbaTLtO9KLaCFUasZoaWgMuYdftpXiMtK3uZ41B5SlynuwKR6xNzcJYXmNOzRa2bxwe
cxBohYeZffkjTROG1SPcAna1M8nJwUKc7E8xlI7YULQAYIsipp6AY5uyFzwfDX8nZNhxntroLQji
GtNl1ZWloRrdXhnqVz+RYcRPGnYA90gnYlXX5LVhbXrZB3wWxVGFJ+ckNQezw97sMCt7JcehtbIn
ARyM02D2r1PhOw8oRMifxpAO76EEfB/hfWamn2lCpiNfUw+qrWhsO9jXllb/COhG48SWi6n7GahT
r2wyB9Szh9+2IfZh5BRvWVRXeAY2ogi9ULGxsLTLLjsMQNawNC0y9RWLMGN6dKSh/l4VpvOflYeF
dDdMndzchWFA9oTmTnHXh2Zob4Mm7sFLDzgYuUlrN09VgtPwHilTU9qPkt6FXm34zmczxnr+k1UH
LCUCH2yuwOLlf4K0ljWfFHzV6xfQ5XXgtSlYwxNfRX3zm6n56oe0c/Z6PpVvJXrE00df038XNTcm
UTuyO/8it3evaV4WRj8BTqd7W/tfWjXRX0jnPuxrNY9CGYC6E9Ugnu7z56BTMGKrkiA7pYPIPLqk
CpReSby2etHtbz+pF0W8f0OhTABsGt1GY/EEEBTw4Fo+bfoggQDZt2WFt2aCv3QgSRgKWyFneCxS
1Bui4Nvtsa++evTHSH2Im8EmnE+ziKje1S0AK+QyLa8uG4uyuj5sUwvbSBcjPMnjgpR/3B71IvZi
Yak6zxBxGhbOMmmA9zIgxwADQSoj+z6V2sYVlhT/gFewVse/NhQeXvo/WAJ1ncXiIiaC+NG8uNOk
J143JvVe0TLk5/JM+midkllRUbdRCyKgvGjEarZf60PqAxDLlaeoq5K7CmuPlcTk6nzANSqz5hTt
kUWYYjQlTU8ZaJgCVtrD7A9/QsS23pp2qFag/NeGom1Grw7i4xyOne8NP+GYJfhAnvxGjR/GITVe
/GxCbKFJBhwvb2+JiwyAOAj0AQBs9d/cFkVeM7LyNm+wGAV+nvASy3G3tQ1aS5HIddehKLEy4OXs
0Kig30BqR/WcDvX57CBUT0bY5MkJAXmkjSRZu0vwaPUwu65WNsaVuc3NThCp5DeznOb5UFbnSwgT
yckpC0R2EEmebKu0afaikEsv0PEevL2Wl8krvQDi2FksmuG4vc4HBE5imE3UJye9idIRnir8tU2i
aulLJsVT9UdVEmIhkXe0JnIEdT/Z0tC+oSU4i9pyXA4tbKdpd/tXXWRB/Cho/HMvD0AX1MrzH+Xr
YdbhcZngxW5j5jop/ksNe/j1fxlllpjgDOoXGsGOVpEGJTbV2xaJYAkNvEdikw+TjhFe4N6iDEEy
Tudl8TpUcqo5GDvHYEET2es1SE2aUjXb23O53KKAqGgo/WOtU8hfJOCjmSC9ParxqUilH0mdZ5tB
ytRj0YZrNJZ5B57l38wHvMpcxod7QY3h/NsAHCkoto3BqS7N9k9jRUUMu2yk/TGpoMjcEXSmeClz
y/qljblc3RF/mWtwtcsNAj8VHBD4WnrZZJnnP0LpNJH0WR6c+H+PG1wx8KmXijWPoMtFBcHLuuKo
42jMdv77d+FD1wqjLXMs1nSjmO59Mf5OrTHf5JGWfPzzgXen/AYWCZGVZQihx/1Ud7BIT1rqN4if
UXieMiG5KjzBlTzyyvejN49m3MzMmStj55NqQLTJOn62J6eQ20PQVtZ3xwiVXYrkydeiMM3PTLk7
llFgla4EEm+lfnNpw8Gu0SEXs4n4A/z4+Q/oOnZQUfLMjkhxD/ssj0zH1YTszC7Pfu67Gj1I66Xy
nfKP3ZRKgjwznRQvRzf+c5YmduqW0BSxTVYko165Dy8/OQVX0mygBJQqKeed/7jBqR2tRkfzhNyZ
ciqRVdjTbJD2xUAeevvIXounuBH4F3e2S/qbyNqRa4MPYSJpsbMzfLXNHPJM3wNvcUOfDkdRT2tw
k2ufH7qUCVcEt1eKWecTbGLTQKZFSU+6JBnbakQCe+qFuddIxvcNfc3PCu0bhMbCPW7CKyHk/GkX
dwdniSINNBICuiUFztL6NBSI25+EZBSfwYWiexNLjetnWpK4hRLKK+Xta2vMVAlLgNbM4Izz2cp9
KPtSA0NhMAz/C57fkidMtljS9NlDW8bTXPQoV07YtT30ftDF61U0ARWxOCKOrIpib7RVeoc2gbop
haXsb++hK/cgsTFcu/mNAdw95wvvbihg3aK1hU2JbVCphFDkf5KxFlyJ7q5lHRS66Kcj7ICuw2JC
WtimvukzIZp/6msZ0ySoO5yVWqnTFbcYMnMfh/03San/hxIiqukzkmhWnKIEez6/ZioGYkE6IXHc
NXcO6neGZ8WlvfbJrqwjD4kDGI+Tz/5cPGpAMIbGlDMetSlSTiijBk8pWmwrG+PKOoJwJJCkA8JV
v2Rrwb031T6TpKPaZrlHU9Zxs16ZqKII9dEuY9ULOxmwN1CxlS94ZUvOjQmK/0Db0NxfpDaqEcpd
1NF6jwKsP3RD8rcKueSmDaZw5chdWcq5vU/KwSeDRjP/lHdbMkDLQeVGC0+hrUjPVW8pPyFSxiuj
XDnYFMjRNoH9OReYFwd7ikTUSq0fnArbRMBIEYH6x0hMp3azIa1sNJItyJJFQDbw8awK7P+MNSNK
J6tabJU076rCVgF/ND31I1T3KzRH4WQOuRQeb5/ua1+NGAfZTaaKoeriq/VKHaUA18JTUEbFqSLO
xpwO7aed5OdrDirXxgJzpdB6AHCFpOH5Z0u6BC69j+iHUaKN4HJRm4exwwXdS6K8Tz7+zLJ0HDk+
PWnHMjXtK4wz4XdHpwSVGtcSNp1+4RsbO5LW+mHX9iNxBrUDnOgctuX5xGxVaexUncgWcz94oOA2
7iWt/3v7S11S4ThUNDWZFMguOIWLXV84qBCYhDInsohyG6PH9dKXSeblVa9th7gRG3ohzj6KJXPr
R72xH/Lxw8gXfgO4XIhSkG3mqOJ8pmFktbHsE672ciaOqYZbk9bLykYE9bhyCK4tKmHSfJsphODL
BK2XIkeO84zvh8DKwR7icT+g1LlC/rq6qpxvMIe0/ChWLE457Rf6w5AKTnKpqJuwUK1dMSEDYuUF
HsBym276tEi9Ip4Ctxrb7EX4qF/c/rTXDgbBMuYWPEKA0xfnPRrHLg3kMoJiWxS7iBIBCMsCrd3J
SVdW9dpQQOTo/6GjB4xtsYnQhevKtq6CE0jV6icOMah7DUP1Y6xXO4BXh5rDBiCz88FYnAphaaFu
VB1DRXK8VQWtcW2IdDeLVj08L5mZUPRn7wxSeYIwfFXP92WehzCqU/Q32hEX8HxWnR8yOfeElvcb
Kx80CsUGOhq0YR79qIWsSfFnb04IJNz+lFfCT8o3wBC5TOGI24tPaRtBIDVaA5lQQ1Wu9sfipGKc
secRtj8hyPhR91fcbRiPdjWsfWq2S8CbjP5OoMqM12KYGrrApRt0k9PkGfSWv7J3rjyIBuUSChkz
jpyu7vkid3rZQ2GYiZKZCeDRIBffdErj5HgEI7lCryxBXaiZrE+31/RKTAMCGVoQrqLQXZfQYNko
tLJMCem7som3oY8mUKzJ6ZPW1TIa9nFNI6eVn/I061dimouvKXNUZsQPlQCSmWVVLp8ay9d60R/z
yPedvw5hR7IxEZIx3bEGBfHAS12tJK8Xq0xVjsBojhVn6Yd/FKl3wQ3UGHhjhRiOiqAj08uz6V8t
oWrTUXwoUTe6HwuR7G4v8b+U/CxtYlRef4wbuX5sLvjzb1truhLShemOXdJX1UOmCiwLrCrEeAaX
yOqZ5ZHUI2IezY5ySEBr0LQ6YxsYdVii1IBq2K4vQyE2UZYh2kOLrwqeBiO0P/fRhEnQ7H/3YKUi
V7dBAiH1LQzQ7XQHntTIVRLEA39qYREm30vdkX5KTagUhwTxu5o0QI2sXZ8m9DczJGKD19SGgu6G
xaSVH40ZZg8c6gUcXMhaUJHPV2FKEjlqjb4+Tl3sb33fD900CepDZ3RrppwXSTJD4cc242EN7vwl
jHh0qP0nUVkfiymEuh2YCso6MglWTGNy0Ep/r/hys4vQG9mFdjG93f7gl+/ePD4wdOIjeCh8+fOp
xhP+GJFaNsdJo7C+Eb2V/5mapH6LpDKTURoRRrwTPEViq0WzvFMTK8FXOTTVNeT/xTsx/xICtNm3
AhLvkloxxIMPMBUD6yFpx43pdI7p6lSAqw3WKdWauc6VI42NFHRhPM6RoFuiXxAdxbi1qbE4B4Ww
nZqwPSB32SJHlvubGu2ulWr7tdn9s4Gk/sJlvaz2hKItSs2Jm2MD66fATEWzEQjIx+B7Z4f1mt7R
xVXJWqK+PdsvU/rCwf38q+IXVNatWTWYqs+ABUlxaJ8qxbGNQWxYw9icBlLgF8FTubm9oS5HBokD
CAf9CfqgF5gpMx5pOsjKeIyytNQ/+bETO3+nsW7DfZKYuO+EWYVfSoxMk+8iU6Suma5d/wFzfwHF
JfLr+cO/uzdFEDYyNBU0c0y9iV+nGm691jhm81D1Cgx7jPkeMS+qn8ayWOtbXm4qNhJwMfjnswGQ
uQg/ohr1+CnRpmOAsKuH7Ee0kXV00HojtXbAOj+c2xDjkAHPdxT1eDTkz+eaJugvEEnifYv01jaC
N7Y1KvlP07VrAPTL1+h8pDlKf7eqg6rCkCyx9AYeMW4mvZk8W3RiZ+h+spP1PMdLaPxw6X2eHmQZ
8PU0FhEYPR+0iUe980Omp0JR9/pIsyk+JWtoW/XyClbB00MxJL2YVTQWhyWzrCIa0bU66qNjT56W
G/kRxJyhe+hJOW+Y6MR/I8Cmmatgd1K6s6lW5dVVn5tunWP6ga4HFexdF9dSsTf9DrxEVwZxsuvs
dqooxuWVvQEHXVbPfdao7Sx9r1jPeVdn0tM4Tdi8Y9RoVltkkbXmMPqh03vo7MJ9nKoR2S6Yz78m
WFfqr9uH9SK3ksl4aHTDkpkb7Us4qSi6aexD6GSNyOMDCPXgbpLzduVKuLa+QEThH/ERSfkXsbDj
RF3pSJqFnmhfvCJyl3wXQH5LV1MbRXPrFupMnoUgLNVKFPvIzsTX2/O8ZCNTCeMyIDaeIcjUF893
kp2URhSnkY2QdxQIjLJCe6dnqv5TF6P5KdFH7UdpGOlDVWrVQxQF9q4OVLN3rcoIfwRdPvjbvgEV
g0y0rvy8/eOuXBoEllR5qFcjeb8MNiQzUm0Y/9bR9H3hIXtY7gbHGe5oaI13cpev0aOuHOVZuoK8
D1cEQByLtWiCJpcbEA7HUbazT0GaokGJcml68NEyREq06qrv4Omsl9vTvLLXyP54b8FPwv9ZVnYn
GgwS/jHW0WmjaEPU0937srzmfnVlr83wTx4gUNggdxdnueWEN47PjpbohaYucB1/8NS41x5zTU++
VCLM4TyX3b0IUd2D6i1WjtTlO0/lhy4vMllznWbp+UxDKlabitWdVLPZ1JrRu2WAz9WATMHh9ope
2zhzT5LuGhET9/z5ppbxPZeHVmWutINdX0aGAalOxZXT2nlUZtmD2+NdnRopAVuUBAytv/Px1Liu
c9Q5rKOihj/1wBSnKXXM19Sf5JWZXdsrQC7In0FfQOpdvOGo3qsJapLYwwQhxnNprzwaXT++3p7P
5UGYA2+6YnSn6GcvO7v+aKqiAzJ2NGpJvovjQNrp04w3As5yID8qvF5l99we9HIRNUqsALhA4s2C
gvMGfveQwg3KogTpn6OahTB5IMtsieUMXBS7Na7y9aEouiA3wI5cyo40cSl8ua/sYzFG4a4AL+tS
iRn3WeyHu9uzuvxg7HkKL4CGOdvoiJzPiuZQFCLsax9FiCOkwFXuAaVj8eE0nFEIa7Ean1lwy1xl
SvHLiHsdrG5k+zLCWlqQQjswrDu7kDJuMQE+2r09s3/l1POMWJs97a1ZCpGChz3voncfbAqAD1e0
vo4QLZoHfEmRqxnLDOqTKrHqaKqOEmGe3KgCiWGeuF2ML5i6q23KT66E6cGd5suB4uJ2MP3ENxPG
rx+MAQ9fEStwr0j0MreypzwilwXDsbWTuDqBeZMcL8No4UGQG+OOk7TVd7MDRRogf2K33YbvAdkC
Z1Lnl6004lTnltAenYzCs6tqqlSAUo1LbatNuZO4Q9k7H77rWBp9lrOaZQWIH86XRo5r1itFV6KL
1VlvmBtC8dColTyzEf1KAvUPHrT4EHM3n3BFI+LVl0pnch3FlV/UaKD3NtbVQqBR/KlPyqq9s3Py
RI+WnZN5KarObx2tjHqPEWMG2qa0ouY7WATRAzkdivyAnW/mb+UiisSdiJEG2o5Sb9Y7JbPFmlH9
lZNBfVUHgfB/1b4WV1k6WVJJ4Kcfm0KZtmDdMzSwALzf3qVXjjoR6XxlIjNEU2Bx/nqpNZ0qcoxj
nlPKbBJ4gm4ZEaVOdIOnlSMxv6GLDzH3w2AjkDuT5Cw+e1wGehPI2M1JyHh7rTOM37ppPhY25IBn
nbhKeG1oyfcRMm7tyuBX1hPCNQk0HCuGXg6uyV2gJeas32KROgagkbxmNP6H+wxZv7kyjhYSbFvt
fGdnXebToIZkZLd1uh2TQTvQmliztLj21WhcGjNIYo5O1fNRCkf2zWAg8ovCzEd1yEpc+m7OUyzG
tdNzdag5RyTigb+4fOuQvo+FridMSI0m/APKbAebqXuLw7w73t6L177QjHH7f0Mt9iIw/bk1zFug
qLW8wWbW2ITEbCujXHm8CeYpriPqCud1+Y76fZSWSRBCA5OV/hGvEj9zSTQqTD+i9N4RqAFP+Aus
vN6XIRfiSRTKSLdJI4j0zr+YPzWqPBCwYCTcxDsjnfqdDM7Ow0h32FahUJ4/vpbzazcDoWl9LeUp
MrkaYGz31jHhiz1O9QBYH3+clav12lqij0YtH8VFHrrFrJyU2nbUORZSG43zHb2WwHFpxnmFnDQP
rRKNTxEmQh8vsuLcQS6gcp2TFS7nZiO/n1akvcd06IddVErBcRwDGDQOfIDby3jls0FtJblCcgn3
yqWjBdcY7ii57ByHMczJBxJD/SVp0vCIu3H64OC/tYIZuFJWpS0K7Ilm3iyDsUw4h0CwiFrmH3Fm
CB7aKbF+Y0+jfYVF4bwNuM7QnGp46qfEAQKbmS8iLvxhJSq7bIfNyCeEucERo7jBWTnfrnSmiqqy
CqALJl4Xm8yK+7spHodukyZSvqNHVW3S3Mk2ql9SYSEtBvzmqHlALKXk5Rqa+srDMaONuetmMXaE
Y89/jm6EYRUOjnSEqx8dB4Smn4s+QM46GqtDFMLqzp1wcjty+f2HNwAjzx5oXOYzdfR8ZCvMsG3H
eOvYKPI0uo4sZSMGQNL4N5987nU4KMWv20NeqTkwGsEKtwXpLo368zFlyHqk4bp0NCYdb5jSytCx
M8p9ooyhKyf1wzTKDZIvwRenxonBarCLVrpY8vzKf0EZ/odvxGsWbc480cXbzWacMc+kIKAvFgsR
UyqmmwwJe0hr41do2HRjTcnGgkrJZMtNevoRLgZc8h9ZspLnGI/2xsUQInqS9Xj6qSq0St+yMIl9
sNIZfZFBNabhsYiyInMRuAugginCVDyURGDAyYEUKbumgUjiVUosa17eBg4WBlmsTdsOt+H7GmdX
e1O2qdK7tZkC0QvN0e69bgQqft+lWIi4HU5jBrylQHmDaOr0BwVLLGxLgk57rfva/1qZRfTaVDnQ
tyQyinprJUrY7EeMil8mJckx9up7heeVtGxCC1no8KsSv1bcDsmMTyb6nQq0BV0eNsOIPI4zSKYN
eClLX7ucNufGb838rSOqiTzZLuc2iC+ZOJsgZlF61ZBVuNeIxkJwuHPKzGuktjDdJlCChsBdil55
pTr82MqwgkfcDgKblmLIX4wijMqNMmSt8Ow8HdTnHNWEHJ8vLa8RBrLHU04s/TczGvVvG+DKVY6s
8bYPWsh0SZk47oBTRe3JWtT+hxm09lZlUfZfAMzgpx9kMOh6FYexXdzG02esMJV8YzPXyg3C1r5P
WgPfzdiS0l0aJhQ4fXJ/CD4wBVMckWNb/5xJlvlhsBHYN2IrQJd0CaD3zPfEu5RqbG0kOdtWwhA8
+joOqonzR6XYW13Po5UH9ErcA3kDnAq0lFmOaBGMiMLpZ2gCcY+o2hccfaRHq5vKI5DjYOWRuRL3
UHgykTLBp5qC3vz372aVDFbsqzYRSYMbyiFpm/FxjLs15M21UXjC5hoCgDCs1s5HGaGFxDjpUBoe
leEoWV33kKr42N6+vK5EBAS9hAJob0LaWNYk63CMZVFYNj7qhvaFbSLuKgJ9/GWQc5vcRNerl8Qx
mjWOyLXPxTUN3gckA9SCxc6ww14RkcW4fY3lYdJlw0Zv+1+a3CfH2zO8uo4UQNkb/ygTi3XUUTYx
zZB1tGLcMDUpSjdmicjg7VGuz+f/j/IvTHi3JyRMxPM0l6n26HXqJY5I9zjDRF6DD+/h9lDXJjS3
kAnwAUlQ2T3fGC2SjEkXOiTjSmtsa3L23zXSuv99eBSAAcB//z2mxN6LUdgTqVSFzjGou2yrtcW4
U4oiXzlKV5aNWI3iKW8VqcGyY9DIk59ldUWtuGzbt6SPMeVStXpwca8SwUpGeW0wipoMM8vNXWQS
qt9RQ2hIjfC9BVFiYPtMSXxwfV2JvdurdyUAcoAhmoCjWULLmX/Ku+0QmDnRj0oNPKWiInm18n84
O6/etpE1DP8iAuzllhQlS3acxE425YZIsln23vnrzzM+NxFNiHCwN8FusKMZTvnKWwqQKwG8IM2d
S6nqMOIa7J9FVM28cOayU4HfiIJJmZEtgPUFm2ad1CKFFGBXRr1zHoU00SyBbR6jSsewuJo/tboW
7mzJremyFQn4oOkRB6/ivSUDV4vwI7vfytJf4JYSgr4WYBZtluxRygBT4C4nP7ZDE/xFbk2JAOk7
OgEUkddNvcWUCtRzyJxwF1kunTkYxCFGY71D5V1Xd67LjbNH+oSkqyxmCYzw+ru2nOtgsZDoBoVl
+o3m5I+IRWQ7o7zeqPQ1KIlTOKZZxytzPcoAe92a2zY4O9iM3eEo1rp9G5XvJyvUd77ca64e7ToI
XmQwDhBwCj3XY4EUUTCHioJzUVOePFBfnqODqHjGlCg0+zM5QjN6aNmb46Ht8nbyyjyAsahXehEi
YqATvPnW1Jp7eJnXe0r8MJ5zEEFCBm11b8tjJpttEYvYYQnDI8W79Geeh/qxbAOlOiRy2+meOodN
7GZg/fbYU5vDC+irjYIvhYDVN5jsslRiWQnOcd8bOcz3cB7cJgbH4UphW94Po6x9CREZjn1cKNBW
vn2BvD7CABtQixXPMp3b9ezLJhqLosqQGQrBnumS4xwKuRr8InC0pzxM91okG3ksSZPwg0UCh7tR
XiUxTVPXdLTK4IymQ+wNeoeMm8kmP829BitD6WTfUBLFUyt7/JBEbXfs9bF6uj3rrY0PHgRtXo60
oK5db0Yga0PbguI+R9OoebMz4UWcdYWvFpaxc8Zen2SRJFL2486guLReYCttTcQpSngTUybjpkeq
bKm55t+e0NYu4gEQ0juitbAGG1tLB9mvsMWqJvNRVrL6hOFi4k+pHHl9MGTk56N2iC0irtsjb20g
bMeJT8GOE4GLX/bHCxT1tMOCRQ8g3RkmBCVNfxf2NfJyslS8lyij772uWwuK7zhq29TMeF9X5zVn
W0V6HBKWyE0l04sYA+fOwdu5uLs9s9dkPy5fGRiHIPpttPMwnkC6x+ic80LPW2Rveap+X7Atqp+M
AR37Y5H3xRer67TP7YDOkmeZqWV5RWDHpYsTT/PfgN/pR61sKRHt/DaVZb1Ou/ltoK1BkQpY4XoV
DMTOM+Zvn5PMSPPjMKbps2wmqu02hd19GWdZqY5VaxTfZckJdVfrwuKjFltqcxh7K1k8yNKwE2//
KrH06x8limGUxGAGWs7qWLWpJfWUh6xzEstPQNofSpq/p9hpjcscKplPHPJvb6vLIcTk5+vtscX7
sR4bIhlC7LyWQB9X96hZqJFm5pQcQ8V81xfpIY0aJMqs7DFD0dAV1k87+2PjEgHEC8aRoouNzsMq
GAlDNKK0ukaROogaH+/GwY8yRf63Uua3t68pDwtUFsU3Ki3rIktfzSo+KwwVW7nqaXgPHDCm63Y+
3+aE4LX+/zkAJnx9lNMY7SMMuoMzPpyhDxIwJ8MAWfu8jBrJxu3vtTUY2B2htC0q4OvWayjAMsFE
Hh2a1Kowly2A0weGa6rBXu4prqD11iC+EGGHYYAhFDfKH1eUXGI4bku9c84No4/vuoEf5QaThsZo
FyVT6clYPQVsETt8lpFJ3DusG1ck8D2BuSb5EOyI6/EpgNjEctwjsi0t0IT0xV80WDVINWVeNo5v
lkrn3kKqmEaqOA9U5a7HA26tKvNIztu3xvhOgEvuiF72OoRbs4IJi1gfoDoRQV6PMg8SzQQyoHMI
FRiGUqiUzzAwuO/lygp6P0BVZeet2dozGLVTAX1p2q4RP2Pa2a0acvVbo/ZbldvmocqX4B31OESt
3r49LeBdQqQPkYV1aDxLOXpP7NHzVMmjP6htemyoTHpy1ISnNw9F8xzUHGR9LDbXnHJ5AeKgzaaG
FroaRf4y0j6hbmZI/1VRm+b+7dE2SvgCtIb6M6Qk4H/rqtIQ2zZAAFU7p7zquoensJy6SZYH6Wle
ynJ60ppxmc9p2FT6YXDgCRzSFKqJV7XYbfp2CUZ+5y4QG3J1QFF6EVJSImtmIa63UhJ0dZqHGK9n
utR8WeTwy2QU0tPtiW8MQm2G55Lo0wC9tzoVchRoChR986xUaugpVArP0oxb9+1RXp8KsnHULMQA
jLXOEtugVnpdgNJ6u6w+SmbvzJBYYhOk55L8iOdQ31m715cbA6IUCm9OqCGu+0JpQsmjVRLMnLA2
/tiZen6cYqd6LvGYd5c5Gr4uLYRdJzHanSbf5lQtsLSUDUmg1vz0Vgk6LZEH62yB1D2BCKpoRmmY
ECItSydTe7uLPOo8vLbUVXgEYe1c75I5dUzIjzWQy2CYEDUIlLtmGK03v+oEsdQpEQcR+aou1vuP
x6JXUR4mprTOOIDG7ixr4UPRLD8dddhzVtxYP+YiRE/Y9XhSr1CsutUPqTqCtgvzRX1UewfH464d
3aaRlOMix2+2iqEKSosMKjydK7QbVhl4Yw1JZAKTB4JQotNsogQ6VQYabFIwXaREnz15KIed8/D6
yhZUS1mINfDKo3pyvZxpoTnqgtrKOWsc8xCXYX2Az1D53bKUn28fvdcHnOAPGzU6gfTRX6WyoGJ6
yHNTcDeZcfRxaMfmbFfKOLz5ZRDD8LpCStDA14rP+scGmbXOrEwUE+9KW5cqT1KU8oCVyNQfZDXd
awFsLB+AWmFmK0AJEEuuB1OVUudqzIO7WTazU9tXmiubdXCHRvceiveF/H11CwurLoRBkfNAtgi6
wfVYSmG0dm420UWabTB3EUQ0y5f7VE3hp+rdrzmvxulQGm1tunKTlaDGjK74UeA9WPihZaBftUxT
/aUwyvz3WJC8Hfuln0uqGVn5MyIMio9qDVXa043eyrxkqcGyTpotWe+1kG+mumGoY3KeLYluuaUU
99BjC1Rd7nIVdulh6YXsOlCe+YtWB/XvcU6xgahBQPUeWmeDuNnn3i0E/wXQvYT+dL0goO4XPb1Q
rxqD+r0hLZTR8iWMCrddtPwLf8HmomyK4b8lCZs7YHeGcogKnCzcZuwzzNzlJX2aFhuL+zduWLHg
sNZxtHrReF7F29BF8iJQlPASTG14oNVTnAt1UXeu6VdbCAAlJxBkKMkWGfoqTpMjCc/nbpLOLeCp
zzpiw4dsUfpH9L/2qtGvTuDLUGADLBmZlFfofztCnNcwRhxzmjb2taFR75ci3wMhbI7COwBQBw4A
wOjrfYqrVG9iQE7BbsycE8wHyS+stwNzICaK6Jkrg0NO6nU9SrU4TTLYRnCmuaj6gdVlniKp8dfA
6ZOL3kxxvbMbNr4TGrtoGFBMfxGivh6Q7ltrLigXXYa0lLymla1TQPDtRtGwlxC9Rj4yOaDkBFv0
KYBbrp6CUpkRgZDBTSxRUH8mqdS6gyjYPShdsgwudY1hOMRZn+F7ZCzoaLaR2V0Kow6fEjWZntRi
kp8nQ+siN8gmqXfR3U1sn4Nb/KT33Ox1vTY+ObcSJCgyDbDp8ur3KouZoHGisbHyIvkoN338PVdT
eYcg+xqZy7JwIFWDIjUdhnWNWglTCWlgJzhjDR7ThY/C0eFN1sgu5iZRA8ROJnuBfB3j6TeHwSDd
hXTtuzuh0/Ajjx0t+qgVoTQccmkwvhq0XRoguMgy3SGGhwIrrcfO8keZy/N+gJuaekZkNNFHJUC5
FTf73EzcrlQ74yTF+NV6IMrTH8WkD7OHaA1I3rnLCm64NG0137D6uj5GmoHVBD08wBaA+pf/gBnW
88c0CNQ9CZitr4CQGOh5aPewm1ZfQTISxQjrmVpxokdctvV8wUWtiv7iIAgOEaBvhkIYe3UQWnU0
EEkMzrUuFb96Q4veVUo26a4ZD+abMWN8cgtcN9cj0tSc8+vBlCEoJFoAwTlLhvRYmovqGmqWP4DE
G/zb1/2rSF0MRZOOY0e5EPDu9VBLYPWBBsf8PMeT7o0mLNEc4RJ/lpfhoaWmdZKKFJX/yTR/3x75
VV2OkcnSKe2APOMtWN1lQ5RPuWSPQuQfiKNbzalxF+dUBFCHrD3JRoRGNTOFR9RY8Okpy/Pt8bc2
Dhml+AEsMajD65kjE8Ru6vGmQ8YkuqDPi0ZXSv309ihb6+tAWaRCIJTJ1lDK1oiXwQgk56xbjRW6
CJMNp8yIsm+Cp3UnSeMPBH1ajwflzcUCsb7YL/IcCYeN9fUklYDMEhtsHoq92qlqNPk0AXMCd18V
p9uT3HolHIeyNxuWXbRuZLf6II+F2K+B3aQPhSoX90XdW8emGvYyy42vxlaF9UpTSlToxH//M9AV
1TkY2shsjHX7T61h+jLb+Z4DxcZXE7K8CGbSwga7vDrtJhZz84QR40Ub7PS/UB3GExLaUexXzeh8
X5Rc414ziuiEH3qws2O2ZkgBhMhaEJsJKa5naKFNjmwucpBV2RsnHL20EXotbJrD7Y/2uukFMNWm
xEOdjDNIwe16IHMag7DtmGRZtK1QfLJaFFHjVsu82hrz1HNyJTZOioIQhdfOtZHBrijyJz1tij3+
yau0U/wW2hlUC2gtK+umvdNhiET7Irws0Mh86CB3Sz74TtxNd2qIY+3tqW98XjhRgrxG3YWy/Orz
ztoc62oUxsiWVLWfZZZzrPrZ9HOYJJ+1Wq3Pqp03X7sRGf7bI4v/83U6Iyo9aH2KFgmji5P0x/bF
HtmxI7mJL5kJ4nBSBiQCkfP8BDVTu8+W5r+8UYOdbFffWFy0DzgtwmZYEIuuB51zE9AjAvfoIgL+
8alxS7Zb2GWIV3DpKOg/p6GluV2clNpdMCntcMnB14GhQ9/vS1YnyeTOhWr/au1GNdxBj4vKp/2w
PGWq0xtu1pZt52oDZ8ZtdSk8KdJkam6DhJPNnWrI76t2bod7Ouq4qLZRgyJnaXW26sVyrv5r5zOU
H8mJz0PVN6pblU78CFA4/Gouwfg1COXxvziU0VUM8WMFxdo56i8AJtm3Ig/j0DfRMYgecVtvv3fY
Nz7RkV4eLU5P6C6LbM6emi31p7/4jkImDQkR4OT66vGonULBSEFFsyxK6L/li9Ipbq46o+G2eViZ
p3GObdwz8P/Rdu6HjXdTUBtMUZw1AUisM40WqahkzqNLYvVZd8qGNARV2Ya68VSmbfOODT/+BIrd
vh/SupMfapxDm50D9Bo4gdUuRweumIrbM4Wb6y0lDKj7UYvjy5ykXfoxM4ghAFcCUYDvxR3p9pO1
LJ4UKOHPNlemD5MxIe3CmWwjj5tmeF4GDRDwzlcRd+P6eHGsaLchnUP7ZnWlLVpcASohhXDsZpov
cZnhsoDFhNW5wKCL5p4Lt0I0P64N5SNeprrkaSnXm9saohGuknDnMNjmMfASSy6eg3DRwesCM8N5
q5e7S6+0en8Y7QHjABXRofzo9JQdvARvisYLp9l+F0fI4ruzWcmL18tp/Asx+Z5zvZg/837RnlD7
HYFAk/zGrtxGceKn6mSbh7BHfPXQZvRpfaWvTfWAa4etHBEhnP4pGy3XvWGcw7sSCf4OWSlF/o5Z
efA7rwLzUcELSXdBZ5uf4jHTfoKLg+nfFU7l3AfFQuWkGqs2OM7pMnzDaS2X3LSOSxDyoZSMft4D
GHuwwiqcXbxYwMs7OGZ/nqJOSo8LYjnnAoblv0ZpKJiw6k33M6+HOfdKqjIhMOcBp3dNk2PlXaLX
0z9KM7fO0Q5i2zhgBq/tyQhvHQHSIQuuosVduobn6T3gG8o+4UV1EusgOtl+Us3BY5bZih/kpuE6
UoFRIFJfhxQAwq/b20zsovUuE4ghRZTUYZSs7tNgHsqxcdC2LPSmxlVuNh4CkqedK2YjqML/gM4c
Yv0EPGtWw2yT6cM8Y5SQigIQOmxFGeWIDeDeq7Q91AuEnyE51denmVpwawVOyuubqo7f9ZP+UUuU
8ZDqwZ4B9fZQ2GkxLSLG9QlFCpFoNcGyLMnHDnc+WT/kxbK4/dDvNf63AhyhiIx6F1BEUVK4nlaD
5GJRDp10zorUvM/CvvClQDM+aVLRPk5xiW6MXGSebC3ysZsUCK9asOe8u3lTskmh2aH0Kghj1z+i
DoY8jhQC1l6ZrW90smNynbqp3rdyhpYX3a0+R+pPjwDvp7wc76DVlsuhDLXxW6krkuOqZqHtGa5u
xSGiqwcuB9Mqc518yWm+WFzQ4YVbdPgZVcMEZwFVvs9W0LX3WU9tfFTH0Xx7Fk0FjhI1xSTqx2uW
MdeLPeN4El5GI/2hDrHlz41VewUGXXe3z+hLDLc6pFdDiRjwj0hLCZQBRrwUY6BQ1/mhtp3uZwnV
AcfMWf5WqH39NMwWDplqMiC4HtRyj9/sjLLP45I1lDmcrrOeJsNOPi9IkGVubi3SD0ubhsIrll75
pFUODJe4qOvBlbVR0j2Jde4PyKfO1KmkqjkOpa7CEHeIjmquX5jPfWI9J7GVGRethh8AMLVJbC/C
yPI7DTH8jXJTy/5Fv3GglpRZla+XcKdgPyx172VOFPHnOUuekrmu/5WSuByRtNZKOBdhgJKvkkeJ
5qdFGbRE7HP5o7WVUnFjZ64t5AC1/AMFJqn82toGljSB02rP4TKlfo69fXtft1Pyq44y43ccRuO/
Ox+E9V59D9py0KcFcZfIZRVz9zMJ8kiIeZl1AJTGEI53xThYaL9Pxg4bYuN+BgJAcPbSBgQFc/3p
i7ZGUk7CsBZ/0/K+W1A3MMumPLx5QlQtBG8WHJYFPOV6FAtAtTlrU3Kh9dF/QSAofiycID4W47jX
v33dHhe0DurYtF3gmvP0XY9FFR4tOiNMLqPk1D/aUV6+z/Bc/5HRb3nuq258PzZV/kOph7i6i+UI
48dh1PrKH3U7+H573htXB/c2Qr30SnAD1lcpTGSAVh9qQj/62s2j3S2mq6axTZxiWthPJupXx8jM
nU+6kcKgrU5GzItI7rSuMDROJhU1cuaXOiwKH9IJJB496h/Dvuk8dPbDz38xSdFwpRMoKIWr3SqX
Rr+EzPKSxDG1xNEukudQKSz+mMXBNwAe0+LqVBu1nRtya++SV4BaRDIY+pIIff64trihEDWjN3+J
KGvErlYg1ZQvkf10e36vYYTsKCRgyQkh7lEGW40zJ+R9ljpHlyYKEGkAbDp8kvUMGcIu0GPXqsLs
gwRX91ddBNO5HaoMV+EWtzp/zMfa6zo5UY71MtQ7H3ojPmBX4ZyKLZwwNFhlN6EKG6bpIxIrfFIe
R8kaT2NgOw/pku71TDeWGuATp5fT81LquV7qLBrMoqzQnVYRCf9uNap27BbYsrdXeuO4IKpNrxRF
KKBlayhEIse1szh6eKlVnoFJWw5xH3izjJ1hkJJW9Mhyvf1mwsaHfyjtku+vZUrGqRhh0jlEjkaW
HXQzlE+mAvDCRIxl55ndOJcIitGbxShLpmS2ugTVRk4kORvjSzW30v2Q2P3jgiTz7GWZrnTHQirV
PWkEcdetHhKgCcAhBDmA1tTqdsfVDDi6wgmRtax5VxN5P7eWPd/nfStfIrKve8NsbYlObiL1/u2P
ubE7qZ9QnsL9QOBcV6dmUBfTymWTcnGl5Sfdir8NtVR+UOv69+2BtvYmoAG67BxRlPZWx2BOAZIN
4niWKFC+h0H2QwZWstOE3RpEFDkRt+VK5RhcH4CgtEdtocaDnVVS3GPo1kZ+pOnNHi156wggYvCi
jIwq2RpTIhlKEUcdk+m74bmm3XACo2Addfz5Ghir+DDFzUSP4/YSbn0rkJUEuZw62DGrfWIWyMuZ
xsJNIunBh6Yac89WpuRolnOzU2FTtvYkpVQoY9CveaLFb/nj1ob9o7WhWWUXeNZTcFT7tk7eN/nU
/9foRvycQUVCZW3qQv2gUVe2XHpV3YcK0R3w0Uv0DTOGgPQ9DqofOItpv+Qw7J8L7OsHNy+MqnZH
p7L2gvHXnx95NJjidC5RWX8FjOYI6e2cz9mloi7nYjGp+LUdvNkIQuDaBKdCFB+RGFrdELbTE4Ja
wpRlLOJDglCMP9dp5b/1Y3MaBbibT81rvQZIVX1EraKrs4u8mNmRDZ+dmkapzmkDc+f2UFvLBmcC
dj3NZ6gaqzugbuxEbfGrvVgSvIwqaysf/+Q9EaiXhuL1NSeEckWbA9ccAd+73lImiUZkhbjwgsbC
mQ3gi2p7g9o306FCbhgHsTxCRUAZhuGcZnJZ4HCDrxl6Ub2T3stmhYTj1MfRZ0me5B9Vpvafi2yp
BgoyPURaHjpwluPQ5r/qvFN0V8JHvHYjYBnhg1PGEdBjQPq/Kb5O7w1ZSkwP7ov+Xnei+KlWTMSc
UI1sctcuc206LJ2S5Yey62zTt8JeA9Afhep8Yo7F7MXZMuUfjGCwM1jkrd7AklfyzrMbsHOUj3M9
9spK1v/BARTK+uAY3AZJOZMx6XhPIHxk8K9vf8aNxJwGEvDElwiIQGt1+xlYkmiLGWDUjib2cZpz
yaumQj9MxNMnSbHmAy1CgG8ASB4brer+yccUB1Olku7DkOW4/XM2dhUUGRH4cO2Tuax2VYkkAdRI
wAQkopOn4Px1KGdD29m7r29i2J3UrJCGFNTtdTCSz12f40GaXOQuUkdX7eql81Dnsd4HHbgOV60m
pfEHAGt7QC7x+9fbGSUGIRWhwpGxV6vdtE2HaFORXBQbB4JDnEb6r6QxA0VQQrEqykDKH63ZKUYf
AqL1Sw1rZ9hZ49cvAueI6SPDwh2NrNL1kYKHAoBZUwlWii45ZfpS+WpZpbgTp87O07q10ExV+AiB
gQXdeD1UFczRKKH/f5lqgChAxM2ftM0A1mOE/AzbTPHsqX0z+J2rlrouLx5mOCgtreqSQ98puLiR
tIDXUu7aGSqbTH/HBSMuHQBR1zu76fWrJzgmxNCgRaFqrlP6OolSqQ0GYSaRFIE3BHP4iYYHJs3z
mD+YnVyfdbXpUUciOv6Lb8nisqOYMtNdldUaoIezOjJ2kWWOJxC/rhOMumss2V5XYeNoAhXlriAj
o92zbsimUk2yl/MtA3kBnWoX1V3p5Ht+g68jaaHEBRAWHLxj8rZc75hs1hauSXzSVIm6Oi7Sp4Am
jyvXiCEBNNrJSl4iktV5hN1JI4mKDDXmtZRamCCNY5SgxkK1V9HCmEPzLgHv+cmOijbwxeU7HYyw
hWRvD1Sb3KZOpYchB0fXxHHmFVJfl3fmiKKch0OKc5/I4Z680MspWf9I+AdkFoKkC5Hqek2mkAcG
yTte9TBb7NMC4AvsF20nJPe70Y4fFLQSZb/uq/59GEx65wHzGEofy4vsk5z16X8OsM/l3pTj8kyb
HydzI2v077YTJ5ZvQlxNDjLcA2i9mVyV54z6nHRxYMAMnm0Lrf8A6aLJzwOzxTqTKK3d2cYbe4vj
inQRhiyixr+69k1qOvHc8xmUwsk+6bmOcV+iVzuKkhv1I8hvQvcZ7ja1mzWbY8Z7esFD3Tk37aS6
JTW+Q6I3oRfK+fSeIER+dNqkpF3XFe9yqesPHV0Gz7J6dS9Oe92hg+wE4EewSlCNWuONqFdpeTrO
9hn9Fk33nXCIqkOdtHXzuDhTzYqrURzep44zJqe848b2yOPS+K5NpsZwu84ZnVM/dsF81LQx+drm
FiozKWq/hmtQvLYfaCzM/W9ZaeLOQ3KKcm1Oe+2z3BttdtfaC4bObdhAcpqkQS6fqt4eqmPZpePP
PLOyxLXIXMt3tr0478xlNvVDE5nNh8SQkq92JRkRtBQ9zflrU8sv7/J59qTWGhNXQrvhW1zih37s
WIPvUyot51bBj+8wGHM1+wBnaDLOwdwUl2Huy8vYxn3u0aVEkCdzZuW9rC3YRFgOl/jORtt4kOhU
A+2HV86qm6v3d6jRElqm0jmrcu2cajWvHeSQLSzWFfaBlLb1IQIftjPq1sZjWDg9cLFUqMBi//+R
GAWlgC83kn2OEIRwExMsy5jm5SGueno+PVZDdt4GXtcSGcr09O7RMGtOWjvvAY433iq0uKhYAvWC
ibx+G5HrzBPK9vwQOHaHsU6XRwmLOh95GOOx6+XpGFm5dcTUcKdcuhF0MDAlPQUJYwgAqxWwAC44
WiU2vOwUx6BNZC+pHf0oFB5Pt2PIjaIel5jDNIWrB1W0VYAzFTQk9WwEKppO3UdkhqLCS2wQ6W6r
LXRKzTxdPibxoCMZXcv0+2DG9fGnfpSW75qKXEXt4limzW4YB3Jxvv3rNq467nI42cQKL1Zl11th
nnALgBDtnG2pyfw0zpeLNo35zihb+xzOFq0dSpsqy3A9CtJIeT4rNmzfJJFozAAj/gRJpxEd9965
TH1q2W5iRPFelPDiVLN6rFAmZe0BbVJRXL+oSZZJuoOFDJYQffhUVKAYfRPZ3JSujGOAoLFHS4e0
0FXIIBvD/HMy4uk3l1L3pFsKfcginRX8qSKtc3xTCYz6jnAkVQ+BVQ1fZrB3dKOsRDp2s6WeVaeo
w3dpMEmHJBjavXD9RQHg1WyIrkDTUXJ+lY9QhB0VNUQhAKOl8QmULZ1gI0FNzXWUXH+YtVB7Dys2
PFalIt9PQag2rglW2oMtpz+OiZN5rTRI7x1tko6L3cvP4dyOd4BjpK+a3k6nKJP2xI42QijkCHnl
iNUA6a7dvnpnsVonIofiXsnOCQ5Rp7HS89/JNKWf4lxSnm7v6I2jTR8EuqmoOYhr9XqvRWkN46Zj
PMhl2a8M/k3tlUPffAgpRuzxMjYHI2NFTodolA7g9WAdsvUKFoLSeZ765EDhJjqEWDbcoVRnHG/P
a3MdwR6y7UwwnevSg23IgEWigkgvA0pR1Uvm65Q8TiEwD+EZtwfH25oaXCJgnYJK97o+CIWmqRLg
o1Nu9gcD3IgvDWrlojTy9qIgJhDo13Ctk7mQaF+voh4E1pSFYmrx3D1AppXRVrbTs5MN8c5NtDkr
hDwoR9HvxlPzeiilG2kb9ql01qshftdLznSmCtd+z5XI2qll7A21etwnMBXRRJxx7hGsOdLWIqmH
/vw5DOI3q61TKUZVEcNVCP+ocK32vGX306jKZnBOdJwR3X7WGg83tPFusjjet/fhxl0u8DVkKKyf
A8P6egWlplMTMBLOOU/70G/1JXnExj45WMbyve6j33qrjKfbQ26s5NWQq9d6LBYjpdnunBUzhtZW
mOr0XKIZOxBKtnsYha35wR4V8BRCbCqk1/OrBWREnlGdqWyzeJTsILtP61a/L8wW1d0xHHmuFmun
MrE1Q/BEUBhEPsA7eT0o/3Lp2j6wzxK6txcz6qn6lIt6DI2x3NmWG/eIcFmjuYiKPVeW+Cl/BH9z
jzZo2xH8lYPUHRb0JA+j1gUenLvYI+Ey/dsfb2s8IG42ewZIJvfX9XiwmoN+KBCkSPshOcbduPw7
tsY3vevUS2wOzk5WtbGSwAWpKNHWo364tq6LlbiQskaAWaIILWYDJ4U87ooTmph7HhibQ6Ev9vKy
kTqtTsJUxvAtYUlcuHzHB6x75kdyd/NDb8ORur2IW0PR4YKrinYORKzVImo1hdDSUWFhoY/qzzDl
7tCPkPyQ4tJO22Rj/wuNGvCavDOid3L9vYZmCEZrgATYZeX8ULVleKfEknxsljDzm9b4MEll8vZw
nDHJf0Cv0l5biyxVcl6a+BVJ58FMYhJJlUJ34tSxizQ0uJTbaynWahVEXQ0mFuCPAyC3eYYu/Syd
k7YIfWcu0o8LMeKeCvNGTm1Dd4fFAsCG1Hq1O/ogE05VVGbgg1g/8Ak0ziNiV4chgEpAVOZoH2p8
H+67YHL+UepUt7x40UAI1cGb6fAQFsTjSoGVl5yG9/WMtYa8NtGIUqpZzi6daWUXJ3T2rJY296g4
dAA0qJit5askObHCJK8wF9eM6WJnoDBsI+oeHSf/i24Pa0pbj5K5IFavAoYRoFhS16Aw7SkCw0fY
fZcN+fPtfbJ5EAhLAF8Jq+F18R/FAqexhVV0gDeVO1szHllmqh+kBMHcIYtbr0+jH7fH3FpDmgHw
YUWEx+65/lKgW5TJQkr3os9hC9RYLd1qYTXTAHbxXwwF+x1mEMeOct71UCX3VYaYGoLYUPW8ecbF
OWvl/BygJXe8PdRGmo/4FsIPQrNEBF7XQ6F405RIugoF7CU79b0tI8vSp0eEVpND3o/JN3IR43MX
Tn9RyXsBKAl5RKhD64tlnCg9ICtNAyeqnFOJLNfBivt5p267daPQ7ScII36lUrw6X1gBKKNhc9RB
riIa0kjyOVXV1Lu9ilvVYRtygcZHo00Clv56Ga1eoSnooJ8mNQZO0MhY1YAjO+jALrgfuz5JTt7m
XNTKVB2adh6aU54thqjmTCjoUzvtnAOOPQAkVaVQ4qMZ8L0ArefqXt18ax/zerzEUWj4rr2QVXWJ
Jviz0rkY5Pmy2E32yylUzTetSfmLY0p4AXSZDhT11FW8hoJWA1ghk85hmdsHgb5xY1PuT1VXDMc0
nQs3L8vkrTbE3Ki0WAAOizgDINH1pwAQ50SNDEpJCsYB+UkFdWLcLPzUkD6a9gzKHZLUXxxYBFQp
S4OPElalqzFVmC0qBqgXSwn157RsYg+l7ubXbC3fbu+0jfNKvQq+BjIgJH/raCNPFqVqE9BRUoGG
EpwEvbnX4lB5hACI03JshPmz2enVckJ+ZS+/2DhMmIMLZRyREb7SM7US7HtSmcGNCcymqzQyUD9E
eOWd5dwch2oU3U8BT1hzQPUyMKO6NSDRN2k1uoMx4vCLB+zPt68lGbQI2mjooBt6/dWiHKGJRceB
PM6M+kJnDrmrGQwhzbHggix95zkhLEIcRfay6q0JiuquSGTEy69ej6zCmDHbgLpj0+fDE6yYGpZC
s/cUbxWTeUSQ9rLJpunDrYYJMHex5hpGaxQJVdglrlv7gPi1kPmt5oW63lhUlp8nTh64MBrGiXJm
NNJBWLTe8rSm0KqdEHZr5uBygaHRGOThWZ2UEl95Iykh5+e6PD+2JPnAu6e/KaOz3zFjgX6OppG8
GsbIkE6swEyeQdUrdxOl2otdTOUhNGEGaJmkAiPMw0fgIpPrRP1wljunPvSjXe8UNTa/AWEXajNs
MDiMzvWnHo1eGji09jmTEDo55BH9XmjjRlwfCnO2zDsUinrkHeV6Ri4MnIRfoeHSHDX6srabSuaY
7PykrU8gnN8gckPNB8d0/YvypQwQBIvZfJYc+UZXJ7401Xtkko1nxvljlDWajKsyb2YjDc7pHGfH
BpzKg5ZMylEg23b2lDinq6wBbhEXE4gpMpW1Ut40F4HW1phXmCmQn6iuwrtBVlKwCk1wqJbk1+1r
Y2tmlHkFTwaZCd7R6/VzyFnLrLRoGpgoAMgNyhFVMWBQM6TZ298yxF5oBSFZLei+q21MGaBGuiqU
0DiLg1OrtYmE1H5TPQztYmjEn5GiuakRLf/cnuJGfE1FAK4mlDHCwjWassR3qksrgwSJW+zU9FJz
sa05vA8SG2sMHPguU6vtBSavTeYFqIhYUOhMiW7n6uWOKtjveEgS1VdSoftxhTaTF0dItdALKEjC
oFb2/+PsvHblNpIw/EQEmMMtOeHMnKRoSb4hJHnNHJtshqffj7rS8BBDyDZgrHcX6mGH6uqqP1x7
NxoNPzXi9mffunjcOY3HHWGkIRe9mpnKAe6CMz10IPwzv4eXvNhqt1N/dON8eD/NnkKjvs0AGGpJ
P6Y+Vh24y1vGCIygmIvk1KGO9BXjxSwKWmm339QOwsI74QEc6yoQOA9p3bpOIAlh0U4iuXW9L/c7
9QTyYnApt3vLUeI6aeqayq4SV+jaj0721Ey1d2qclAJvEYvqEnuZRy+kTs73F30rLlB+JU9Dxo9k
dpUq55hRw9Jt0BHX9eTYN0Z3LpJwD2u9dViph9Li40ZCCWa1yFVB01kduPqUJs0fLLVVgTe27Tms
LSxQKiPbKd/9ulHW0eH3AVfHta1xEAavjh6qU9mUsUURLBrhr9EIkon/5PnmhO9SDtrK10NkwJyE
VsH9qd386IWhwI1P4X7tm1HHTt1MkIwIGXXzOipee0rmSA+UxrD8CG/5nRD/NkQBrWUs8lGKe1z/
t9tIaUQqYyRlLmop8Q6WJsJAgNlpr+V7T5+3oeJ2KON2qCoFjeGli3K065Q/5mIeAg+xpYDmlfEi
aNwyx8WektCyZrdryqCex0OcW8wCmHc7aEOGTaePNR1TnfkMPYBbIDOObhLm0s9tUb3PIsCHniKw
t8rtP7a8XRiAlKHRWVscyn7Bm3+rU2XCcudR7+OrYRTxazzO5ZPbN/V8SQFehjs7eGsx4TAtsgsO
zClrFROEFIOuzGV8zaIofzFC0eHvEo7v8qpLd27SraEQZlrIHVShKXrfzutoRpOZtjkoPNurD13q
YkKEeMBRZOhi3z8SW0MxyMLNgqj0JgVWWxq+UQehMpkS5XHSlPwfYcju4EzG+On+UG9PH6hVMGKk
YBw9ZvD2q/K+UCa6CmCCeXsqgtvCMobolIVDduCBPB/vD7eR8jEeuBFADIAhtLUEXyvSKYkG1HSB
K7ufZFuG/jiHwCaVQjvKvp+gsdvGCVOI6YARVvZUY3MVjJlm7BQ/3t4mNggmCKsQSAGErSFydj7E
spb8kHDo0ndeZXmBYfM2RUjACcxxsvykUcAll9J6vzMHS4RZn9Dfh15HoDLLLdlP2bWZVVUAXRF1
Zx1VK8ueZxcJP79u50T68NVhgxZaa1x7bFjqa5+H6klwMXfMXmPsBY6N22BxXSPB4F1JKXT9MBh7
ekWS9/lVL3GuKEthnztlTk6pHHnuFXn9aEiRHjopXRatjc9pNaj/YeuT1fFtFNYXCMTtfhSmhmMG
e+SadZYThGWrftP6vgts3M921mFr66MFyXXLQxCs7ip2SDVqKCHBv8nq+QsM/FINXPRhDoqonY8l
lYSdALI5vyQwbH/0cSAYrL7NiE3ZkDjG1zDt85MeaxS3kqkw/F4L7UNlhObRaolbla7Fr1ZDpRZz
ota/v/u2vppMBiUAuIiQG1ZpMwr2bikiSFZak7p/q21nv8opK09o94hHkwxuT39sc0CqXHgZAJgB
tXO7oo6WpmHuETc1l61lFWr+YVLS4tEZlPh9jt3ZTqq2dekuDlzkyIur2LqTVsV9ZtQ4RF+LHoED
ZxgwSyxHjOzKPp142srw0Kam8eE/TCuncAFFUtxfc0biiMw/lagAtZ4cv4113PmlEqcvgxXSE0UI
6XR/vK1bHjdV7DZYSnSOVpmb3rSF2pVufHUaG3e+AfEWrZDfJju0UOsvZowF4yyYeC37ZT79c3/w
rZ28nBsKpWBjFhLA7Zpaslr0XDHJDOmB4T4YaWhgatrgcod09nwqpNZf9VZ3TlgIDM/QnIwPpcQo
fieXW3KZVSSllLlIceLOtJyr299hN9YY52MfXXMSSz+HLf+xHhR1J8nYHAUQFjKSGHa/qcu4zLCb
u3SIpqQx/oFr+rlBsfDLzpxuXEhch8CjNI3KHlfy7bcY1D2afnHpUUtltnwAJ5QRkznBTlata6Ce
FCOuqhs7Xzm5eYbpIpqqPqyB1qRy3LEMShzOrT95bEYfK9I+CmYb7258IhqrO/SlXLwnqyxT9i71
ZZrXy4ASFAkfdjNUzVfbIV+a6Emh8RS3zcYLlCGen9IxFu456RNTfUix5alIPfXua1So0jo47qg+
amFWf4+6Pnyyq9wtDuQC1R8bE5CHogPNulEVpo+/ivEDFPi8tBRQVUo0nMamM04xgjz/6Hmlvh/L
eU8nb2uroLQGFQ7HPWBcq6udreIoEg3oqw6d+WrpoVn6PdTLd/c3y6+0bD3jkHuglCMiSdV5NePI
xCgxVbDoWuRp7vqDbsTf49A2P4tZbzJfKULEDuHFRN/13tHGZ2UyigekbloZzJAmxYsxVZlz1Ivl
TQIrcPzGy3pQj6URiR/GELb/NlVhYmtq5W6LKo2cviIa5PxoZdqpZ23k7B9sN21gzs9F8bFyQ6xH
fXo6bvcwoPblHau+wnzOgsfo+jMGFcNpGE2rfZg6d5r9yayqR4BuXuQPUss+llOt289qnPY1Bdk+
as864IS/Hf6Q7N8uhuAM6rSNnKOoSZaO0Aya6OPOnG5sYjJh2mBoFqNUssqEHX3OqnnqoHiqk3EF
2Gy/DELsWe5s3E70DVVQCsQtXi6rUy69pALvSQemTiv1sa2H5tEuE3HN56x4gSP32atC7ev9L1t+
+Xqz8BIEqc/LkJf2qqzQyVroRcUhgKhfB2NhFpeGHvABQapkJxRsXPbcvGQW9NLZletGMGy0NG9m
UDpTU/2sPVeyptn0EUMQ7zWMvLIP7n/axnjojf56UoAj40K6DZpT6EaASgogAqExQfNbIAOnJlco
XUWK0Y4BpEA1/fzngwIIor8OARnGxRIEfnvh4uebN1Mvw0uXKNpxHvQfTjwL355qNBzrOd/J2DaW
byn4LSrai4LkmlvYOImA10Gnom+rgcw7WuI4WbxlBlVipDsruBHBYNZyq3Nj8kZbJzKRadSR2iz4
j6pBYkDFoQ+QnrFzpW6sGxRuVARdIKjwhlZb0jBh8dY2jdZWpZ1yanTqFB/twYtBA3vtXB3rtors
w/1125hIYOyA5xcvL4h7q8sAZ1lLoPSnXJrBbNAjnJVTVqc0Cnn27szixlCLCCaZEXL9S0Xvdovk
YkpjVK8ArDSyOjk8ZJ9lbcRF0OS7getXX3N1vgFz0ZuixA+GeF2chDlnK/ps5FcHgebyKEMNFps9
q5b0LUu2tp/woPzZ9k7yd1IUfYHWiBwzGui5+b8sS5tnIm49H4wWfu2xznTEoMcodk/m5Gp/QXVx
7SD2at1Dx62HQqMMnfihSV39x3AjG2eVKh0+ujhu7Xmfb2xFNGfpVFOrAz9mrGKlOfbUCkYlu9aJ
16KKP9WHEM+Rh/u7YmsU1GYB/tATc/BIvF0qk5vIGiNe45Y55w/1gEaKZ0x7VbGtUX5BXJdUlT2/
/O+/xQzMwaLENWR+BXrXPSXQlgJRdXtOj3ujLNvyt1H6hmEGXeTXxAJUYIx2fNLtRv0Pm/sXOIx0
lTKNs1oXkOrwreFdXOtCVYLBoHJEJ646maBBd+LEEgdutzZlCFplSFRCrn5TkgA1Mgoxp9lVC6Ok
DXhXtMfQLtwPUrOL6GAMlnNCIvjBcLJ457n+9ggz7CIPhBIAhcX1u9UjQ7TV0cyuc2mWmD8lqm+Y
crrGSj/tPGO2vpKuAq2sRUHhjbpEjKZYyfs7vxoxHLBzLFLRn1pndKMgL+H8/tQdCaveLIzw2o0T
vMX7R2BzfDwAeXRQlIP0cLttkjYb6Ekzy11tlY/mPEQvVFJV3xVW/FDEY/oCw0s9QbYSOyNvTjIv
KnqFHEHi8u3Ine50CcBsRp5VbQ5wk3d/WAhIRr6rY314/zPfng7eylw7i0clJFVv+TG/nY5yqPNe
IPl/TXhS40Y/xU+Q1vo/rj+AFKMC74CGQ6RsLeuSGuVAc7mEZ4pSWoko22gVB6jTovJl2BBbm7gL
n21KMHvtow3KFkMvOxbHW3buuijQqlHZCyMrrhVCCZ/Dqh2f8zy11WOB3NTPuLPk+06UzgEp/v4x
M5QoC5LEbT8i3aIdOlHoD7aLBdl/WOPlmYIBLUkMvdPbaY/AMqdIQOSUO+tPTVw4l9iK9QNqpvGn
+wv8Nrmmda8tJtHuUgx4AxhtJr3r7bi4ggnPEQD21PcTlF/fy2vxqfX68uQAh9zpQ28UQxbAAC2P
hQKNPdXq9AjZUM4touJayqo+TXYEP16zxneDi81K7+j/TE3vnbO2Q3QvF+WRMshee3hrZy/MqkU0
6Zd+3O0UJ8oQwvd2smtLzfzcN64RpAB8d87P5pcukjRYgfLqfHOJKaYbaWpoZdfRa/P32K9Kz1f1
0Uv9XKvjRfdimJ6qLoqPrp0UlV/W9vB5xu5wDwv9Nn0E2UrFhxknd+RmuP3eUB+QwcUT74oLSzb7
teEMP+oMaqTfoOR6LLVs71RvzTAVTJDOGnAVlDVuR6QurTWWSPOrWynzizk09hVj4/b9n2/g30dZ
3axtj6dQTxqykHmxkHK5yx8HAdogyIbQbvw+S2QWtLqEvXx/5M3vQ9iI8iX5KijN2+8bqZlGRROy
tMKzyit0rhAdyyTqvcP9gTaXDhoTckHgASnK3A4UqwPPDo+7LjT15mQZ/6Bp9ANrMD0oPSTj7w+2
ERDgbrhLAgmHkhzidrC+U8fIyYz0mg26nn6idZJ90fHY0F8z2wnPWCdUF1Xtx52UcuMbkV5B4mGJ
C8g6rm81czJpXFsIs4seKLSceSYEYUpVLNEz8aiXvXx3/0N/MX9XiRLoHuCV1C8g666l/kRjdppC
4nBtZOm8Hysz/VlIC+RNMRludUy9qnrgRYAEfx4ryTOlr7p58DonOfLm7A/2KJJPYo5p9iAHtJNJ
LXvnzW+j285rknuRq+B2FSgWyDppqY3b5UA3wB+aQW+eXKVTxLHAbfHDrOrSODVlksf/CoSXulMx
RJ356f4cba0K/T4I5IRpbFlXRxh1Ij1j6OTqAtt+hoNaHWq9lcD6qugpdvpd2qu+9d3A/WEVQFh3
1z4EkmhNKwdZEdfo8fyKw/ogk8l8at25O7eOjRNKnCFfNOkiwPqnDTD1fcyUSPtG8il39uTWUSCh
BSdNIYFa7ZID/pb8IPPemyblp2sVZ1Rg895UipMlvOmvpnWTg+xNcfFqLfpzhT2GJCVZPLsNfFSX
Sfpt3AixsjAr6LJFUVgczLnMD6170gpICYl8kp33zkidcudO3ohmpNL0uCBaUHte3w8Am0BcSI/W
nhqizVF3zos3V3sUsWXDrPc1SQ3qpfAKkRFdTWns6YXHcw5dT0tJAigk7WnWpvAwFe6ekufWUABV
Ka5Du6EzujpCJQCcyplRPPLmAbmopmsxsco6L0RKWGKI+ecnhS9a+vOg07kRbtesUaAFi1hJr4U6
YjyXgMbpADw8eHPyYwYH9udXwoJXURfa22JruN4i6VyZSaunV10UzYW2vHsoB0NceMhmxzS0xPn+
521NJtsDWVRaddznq3UrUQLpdYXx5CDiazyE87FDMuVQgc09/oehqIXyfMR15w0xJtfGSUlQA78q
BRlTPZf6MRuF9qXDVmpnFt/uedoOXDeUF4hvtJFuF02IyPPSesyuiK+T/PI+PuodLMn7H7SRAy7s
OtxJge2SKawXC8qAzcbXGQYd3QDX3OzMo8s81l7kwsM33HdobTVnB+VOX9FG82Cbbbtzrb+9UJbf
AHeYAhuglbVk/5h2+CdMpLuW1bNhiOIPo1Smp5T1DobaGy2feF75mJhhKDClexTpZYPcHvxlfISL
oTwtRLlVWqF2kY3kmUuypIs29W27fcxc0R4j+pFBD1LJl/U8ve+cLNk5mZuLDMCWQp9BCWaNEOw0
0aPxXTD7RdwdZzS7z6I0jT/etUv5fuG+sm1BYqyiDU+4MmkyVIrGWAmDiv9XMLSac4hEq+zknVtT
ucgx0b8lrWa4213Lh6JK39UMFXbVw+A43amzxtp31NmD3TWqJ1Cfw8nqhPXnTDK+EjoeQCSgcmga
3Q4dGVKWimGRHEZ2M4HoSsMPM1KG4qC0LWDi+wdna+UINXQFkUFw0K+5HW2M6tzBZTq9hmgxGz7m
G+6nxu3Eni7d5oTiJ0FXfmFxruHJiUNDfk6qlBpA38pTiibdZxetWYmQhTs+Vl3BAx+Eax4hk2eE
Ow+Yt6F1sRUmuyA0UO5c9yosVEeLqszSa6vqxbXIxvHQuVb+0M3G3oTqS0Bbn0ISOSAIGrgLkJy3
M+qYMq87r0iv8zw32Qe96Ea8V4xojg7aohT3pRhricQSlLGBCU8HfToYgOkMaGSIdfmJa9YxMEjc
AyaKF/pxtIQrHvJ5Fl+7Ua8hhfS1RPpuCu1TXUxj8qCq0gjxnDZjYyekbcZVckRuP4cKxhvYpg6n
rRFSptcYjNVrJU0DFxTUnI4T3i/HpEnGZ9cakD2C9/Y/t4sB6mn4G/35JqWDj1g2ZH4aQEsK/Vuy
lnZJH1kWcqTAD7uXcZZK4BSFsxNeto4CKcwiq7IkGOsnIAK3cdm5oBmKrJEXy2mVB/S13L0iwdZe
hNWIrRFbkerIKorN0pWVZqMUXLeafYjVxA5EB33TyyNnhzX99mlBJx6uFHpYIDhI92/njdg4wFcZ
SCbmunvWOl3D6J365Sg1eZgNdzrcX6fN3UKbmr+4iJfGxe2AfTaiX7dYJuWzof5AJWeSx84ppfmY
a06pHVoq442f41yU+16ZVc67pC/dVzXrYDbd/y1b00w/jarxgooFSHf7UyjgRoo7IRAewx06uGYb
XuPUc04pvnY7n705FH07eniM6K6HMgGXQA8F7Vvh7ywPWq4K7XlADyvAoIMm8P0P21pUnBZ5KIJs
4VG9bOPfDkOM/YXqKBkvl84qgxGk02OUAkTwktD8CTZzD/W7uah8GgVqslNWd7WL9Bp9bspu+KiE
g577GJzkj0ZnmvUDer1zFgwVFQQEnKJPUxmnzbEO2+ghG2tjr0azMc/gyizKXCBmFkr37ZcL5DcG
A10ryibzGBTajGsI+IL0QZZD8+c3BuX4pWAOXgb5AP12LD3vWWr8Rq6gnqk/e2l79BxodpkGN+X+
gm7EHTqxpP3QK2DTrGlX0dCaMcRitg+6eueiEPUpVMM9msrWvQQviJYVqGogemtQmjGNsHnhVVxt
FC9Nf8ry8ScuRdrf4J3cF0MrK4wfhlAvH/tK1lxQBu3v7yh3p94R7e/6c+dNan80EYN/qNouUg9D
nQ6Z5hvahJmqZiK0HKQ8cFsfq4xswfW4ztGc6tz786O9yJ4tVU8Qerhx3q4NTuUEPRR1r4ptYOTb
QHDKiyh7yOzc2jnaG4eNoZgvrh2gqWvXqEImhtSHJL9W6Ao/a0rfuUELS+lb0ivjyTDDSds53lub
fHlRA6BcMJvrrnnczahpFCS5PNum516Y7rlRog5xwd473d94GznZoozv/so1KUiuap71VM0SYiEt
ITdK3imll17mNrOrM2mx+QyTzrnS5GxONcTLPbzv1qZfsMbk15xpb90TQskJHEfB2AmiHkf8oNxj
ZyXdzhduTeZiKUOsIFxyGdzulMqQWtgtrTWvKRrbB+NkoTWupP/as5nuPN+3tgqdpMXwi1oW8s+3
Y6E9mSKa3uW4ftnpMdHj+nFUog+1LqtD6bjDjjLP1nAmjWA4jb+4AqvhBqR/6gGU3bUEEXcQ3DZ/
RT2sZ8WU2bkwrL0m1tZUYoSIfhmNbyrIy+/57dqxksxpTbPIrzNS6odMH8IDW7I8lIby520jVOd5
xlOhg/oPNfF2KOwwEFYBsnVVQxk+arVsjmlU7HWXNz9o0bTj2UOqsqYVgLrue9OlmtRNkROMlEBf
qtoz/Rnvv8/3D9rbIicfxAvLWEzmuVRWN2gmK6BSdZ5d3babTwpxkT5Y7L6CqC3OQojskjeh+sfF
RgblYNEQW+Lkuv9XAudrmigjkDSkylakSe6y+p/7X7a1CwE6c1XSK7ARMLtdqrHAaF2HSXs1APfC
TG/9ymumUzTJ5qBo5c487o22LOlve9BsSkHtASVhWSXWU50X39Mmy951HL2gRoXyeP/jlj9u9ZJD
VQOoP4R8nq5rcIynT9Atyii7ThL6QQ/+IFBiSKlRxQm4P9Tml2FSAm5Pp4SzxoBhmDsj/stmNBXF
OyWGnj/oIuqCJE3UYxuP8nR/vK3wC8ueyqHHQ5VC2O1MGvrsOaVLfcPLtPyE5lJ9DRcF4vujbE0g
hWhuKq5pigzrC8YUVeH1FRJsrvSOFuzc40RB8CHq9fY/rBUPHCqN/HMR4739IJfKbD7YhMMo1ZNT
FSaxcVDGeTwilCyLncG2VoteJNsC8COi1qtCWxXNThsZxEIlVuEuavEQJA6Cx+pMz86pxB4cZSt+
UBheeDEo2kG9u/04ICgQUkqusckrys9t0QkfodnklNRC/axiLXnUE2UPw7oxKOnigpelqc6LbrV4
7MOizZZyNGUVca1y1IX9vLO7YLK7KLCVAtfhvhVf72+ZzVEXFMzSvGDjrEd1dKinzpxeRYlxXsLz
55zTiTnlbew8otlTnua50v58n4L0gd9AzYbb1Fmdhlp6s6zTlkEnkb305Rx/SLUkOxT6aO4gxzaO
BO9+bgKei9Bh1+Vw3YlNT4a43I1OrLmn0M6b1yjjEF0qm6fNztNiY6MST9C+gkwGRHe9hiMOE7kR
h7zHs9z5u4mb8Cz7RpytZFCET0tz2Ll0tpaPFzdPNIQBqNisTgaTOJdSYhgIW04BxYO/hW7G0YMR
6/JUgpUPTBXP6vt7Zkl1VnGajPRXGFsEqNfgdb1xe2njp35tSq1+B6/ghWesfUocbDeduEnOU1SO
5xHrp0/3B95azCWGLkp7FL7Xt59Wtn0G+ISyIipfadBpJpK4xQC5Sdp2+B/WEhANdrzQqyhNrxop
k07KgIp6cjXsKu4C9ORrEdRGHVMMq2BavXNLLvrD/S9cdv6bqbXI+EiewUqtZX3wFS0AFLiw5JaW
hu2V+bOLo9POAm6Ngn3sUhhGwgITxdv4ltoNbKmOkndTWPUhm5ZyYy3Lnai9QfKFmaYjf7FAheiy
rWYwjfKhRl0aVJ9GEhFIcIdfvaZW3rUcwzTIELMofVE2Ze1rEIQOUWRa8WFOAJuQpXY7FYbtn4O8
NU4BlFffMNKJvFUBnJH0wgDvEcmqCEq8uZ+0ubS/1FpVfy3R8/ZTTSkectpbhz5ruudoRELy/iJv
/xJiDJGCOq+3LmDF3phzcjUe1HlmtcE0msmTlSoJW9rOvasIo+6l1VrzNFXW9Ipusvoct5i/40TS
GTvT8uZMIVwPOpHdAJWMAtcq+ZcmRlND7hkXiV7VUZOd/jSUzmJwn+0Vt9/EjWUoLhnSV4q+iHPd
brtRDtOkJ8K89FOlNcfZTtxjiMd2+dCFijjbsnPzY9ENpX0oa40zd3/a3wRnQAAMbIHIpMIEh/92
+CITSRlVlXbp8UxD0TgJH/W80Y9cECrtSfRQ7o/35pQxHmGSwSjlcwJWM5trA30C/usLAnKWL7JQ
HHQZ7RXp3m6mZRgCBjyDpcq0XkDqvJ09Nal5SQSnzB8sIV69Mi2xwcuG8n+o8ZWvkyitcxYrmuZ7
dlpDBSjRr1WEkX67/81vl3iB4+Fax9/QENYpPM4mReq0o3HxZFk9eaFARkvX+yu2V857modpMOde
77tIGZ7vj/zmJqR5yE1ImZZfwEtsVaRqcjlRiMsQMBzD+iJVrGamGdsB16r7qzmbLh3ZcCdavz07
+qIPBcAX1+sF5nu7o0AuWbNWNEz9NGenMHPmCx6L1pEWTn26/3kbQ9GahDHGSGCX1k/a0um6BEsz
82I29UuYuN1LpnUqPufKHlZhY9vS1iZVArvMWVlztzTRiUrwcLro0gObpIRWOAdY3mg7zZKNrYJb
7C+c7iI8uX6sRAO/3QLpfbFHjSr+PLapBDpKUecEo7CWgdX16Y+JEzudpSizve791nfCK0FallYN
9jGrcKBDGcYvwp0v1phWT1PXlYcJNsvOFvlVPLm50XkfLWwjys2LEtaboKenZh/ZlC076DY0Jss+
GhCyKNvKt7Uur33KjoOKZJWif1gexjgfN4b5U7Ei76tn1/g2IsP0NSw4QX4bKsVL3wCXD8YYkUEO
u6397cZtsdgjxHHh2wVFYhqbvfgANheLJbUHkXUxqjx6NYgK37PYtb4pUZ41R6W05sl3hNP/3Vrp
/GiIrFPQUxrxf6gnG9Dg/S28EX95Yrh0qkjFQUmvnhpW6sLiZOtdjKiPD5NOU1hVIiVoc2vCqKLu
d+Lv+siAI4JFQUMKZTDAIW/Sj1EtNASNvIsc7eYDcFblnE/8K9aRu+KW67GoI1D3oUPE857X/bq8
msx54U4QDS9Zk6q9L0JNvOSKM+ovc0bMDrx27B7NaopkoERJ/I3ijlL5lvTMVx2lnKdxdozCTxUx
qsfOAJkapAP24l9RDZqclyZXi6AFBvN9DBsv+ae1cu9JhX+ljj4kUtu+djmNvgNQTy07WHpkxa8C
wgENhrbuqwB790INotwOo4eS2/HbPHlYbNdVAsZyzBdtf71ucIFUhJ2LQJk0O/XjOc+Er85tEz30
ozp+sRQdLQGnsPnArnDd6BCnQ12+G4ZBnKyxk9OLGRY9xjDTFHsP5uAlxrsGvT7hJ/D/0SbLLLO+
6MBhonPVd8J+yPG1j46KC6rs8/3Ntr4OWBAg6iChCGIUk9ZdX/iKsD8Rs7kkbu1eNEXt47MRhn2O
ofDoyocWZcuvXoXFwa4J5BI4fj/xCxeU7h2KutwJrr1WRbBDbipFseUFTj7UCrwek9mPhyr6W4Vs
LYM40SflavN6KS5ap2h/cVrbyUfs1pl31G02ZmHZkkQdUi+06lYpiNOnqNqAz7+4Y9kGaeFKv8qE
/j/PTGVg10UdmI6IdgL7m4yECaBhCPCEIizCmuvIzls1wwOx6i+DCJkGO7e9V63IKVFi69wUQWqO
0C3jKazU5wKxS+E3UdPZByWtcQtOcLfacw14ezyJAsT6Ba9GlrSWhI1L6npDFk4Xs6y816hX0our
DsZhbsSep8r6WkFkgNnmaUUHBHWoNZIpJ1CApxpmktw+fTA7qla13e1lO1ujLAwfei0EOBqZt5lH
kXlzqOhSvcxINx3iOWvPWpvvGSK+aUUvH0MpkbRDI62joH47jOXkyeBmhOyETkxQpL2KfAsS/k7T
awc9K+JPo8GWSppHT2nsF60s9/R03+7gX9QO3uEOtT/m8/YXVIOoYmFO6qUf8vAhESJ5aMAaUGwI
nUtmtBO4tGgPifqGQbV8N5ppiKPSeQM8vEom0Tfi6T/Y84Uul4bedOhUcaCMsolPfTmqcIpQFX5S
OAOBpk+C+oOpMgepbeX+TGT/Ji2j+1eibZPs5RPrtOnXT1ugpDAnoPKvdfLyCCW5iK7lJddy/RHO
rV34NNWbH87scZ1LvO4xQqrnEUMfC+qu31jeXF5USdc7UDFVKgPFcDq0F2rMk33hLHyvtiPxCJRO
j0ffVmq7DYzO4s5B6db+YhgCT/m2hvl06PVGvLOF3Y+BmsXVt6RoYWuMdSMjH0GB4vvA4X8dwUy0
GFKR2fgtJY3SV/H8/VeGScJ7oHPSxLe6iA5GLo34nQlp6pvad/Ueh31rqhYABaUqm9bMuuhu2nWY
eJ2YL62lhS+qVTpPRRqNaWCCZPinNIr+36YP+/bkVK396f79sxEECbeLnTxaMZTK1nGArpQuOD7z
hepIUh2dSbf+zSJLGj5OfyQgVuaGr03ap5haERvR3CaH+JJ3Y5EeqGvtMnuWt8jtrYT4CXjRpaqk
wp9cIspvvRzLipSsbTq060F2KccmggePrJmdHzVjckK/izNM87TJdIrDZAL29gdVMb7fn5WNOAw/
HdQOBW7qo+s4PJpKGWFVOFzqqk0voVCno6pk4UfywPp8f6iNwMGS4xHDAxfV+XXoMkUY8rqYx8us
Tt5r02XFcSrwghyiWsVSvRGHIkv3NBrepLi8eQERIEy6xA5EZ24n2Ytjey4rgHNtFv/MkRCmBU76
g3+Mfh5SpdnJqNe3AKo+dMuYTxo+gHTWT5goF9BmLJv+nJbOHyynyV5j6BU7dZNfSJXft856mNVX
CWJDFeWUC1WsF8fjHDkgc+3ZLorj3FRYZUoYOxgLGVmloTU12B9Sq4uRbbPsUAajU2tfNC3C6811
h3/VIc5JBIQuu6DDI/I5q8MoR5tLxzClxV7FOct5jN4n2tiZx0zv6sewymbVR8oxSk9dK6qv1Ky0
6UyjLct9gNDdd7CEhGaQkO1fI563pl8CcuWNkXuJ+1Ba9pQcCi2q3pUIyfSHXnRe/hPsFJ0/9P/m
49z1ZvQwNlWkfdH1bvpUWJ3YQ6uv9z6ziAIExVYYIiQIa7Q4OrH2FOFxd4UUORyF4f6cRNydaN/W
Oz2PddxbRjJ51qHyslRi1vBNpNnd0SlVdCPbqv5uxlU6XgpX5C+Ef6/2RVyU0J0aTEt7d7SVnYO3
NfoCcMZQgvSXVubtGYhmtxY5EJqrAh4Q7D9Mq7QR1Ulrx/iBa9M+t3hGHnVu2J3jsDXD6I0uKJ7l
4l7XSPoo0iZeOsAv1Ww6po7iHmInzM6gp6rj/eiyjqbLFDuo+wOPJ7GGfnD7kYgO0xkQQ3TNZtFd
VbVrsYEtiqAQ0fjJwXqRHWhOZycejNknH/xzQStcG6jQEGWABfGguB0fy89hlMsSTzI7IqEyn+Zu
RgimE8mBld2Z2HUs5WvBVyN5DG6Dm+yN36gzV5iEtOGlTD2EwxVLPrm4nwat2k6HDMj+MR7UaOcG
3dhHiyg8tkrawhlbd5kyKk5IRyXx1crD5lyQuZxkj9dArtTp/9IadCuV4xiZk0R9uL+4G58LxgKT
EsDk3FHrkeNQa9pyADGs13F1bTX0/6kW9e+BkKBBKqMWq5lsT5VgY0ctGfYyyYB+aCHerihPfGPu
PXSncPqsj96cq4cM568vjW7kKCHn9XmMShkIB86cHKv+2/1v3rhKuJEdExjxQvhYF8crR6YZglt0
u+bavIjESU5qPrc779GtUWh7gCtfuk6Iutx+ZF2Mk+tN2YJXllXkO+4kD1VejjtYre1hqDWxWWHX
r42JUzET12IYl9YwlwXc16j4XsbV3lNv47aH3stphuywWKyv3ibRogXMTZFc69iznmsXE+REGLov
oCIeqmHeozpsftavJaKatZD8b2fPGLCo9ko6kmWn1NfU7fKPYy73gKubo1BARzuTNxfJxe0oeBRa
fcQdBXgKw8JDNKlWEGV5ou+kFRvRGpAn9RFU3GlprmePRwCulTrSlcZgdpEvtYrmdeUIBOEGBdWA
P9/fC8cPVw0ohmSEt18VV5qeFg08v7wsFB4zUNzjdtdmYStmLdrwUNqBWVJUvh3F7vq+bmBNXc3I
UF44Ts4hRUD/aXYppQln/D9n59XjNtKs4V9EgDnckpQ00nicx+mGcFgz59y//jycDziwKEKEDSwW
CwywrWaHqq56g+VzoxSeokx/b18GDYAnzsKdBPqzjn1CclDhSaG6KgI0+FzKmZcIqX+HHtOX+19y
a92omC8Cj0BGKOVez3GMbG1q8jy+hGY1fC2NomZmcftxgty9s2hbB2yRZieRXnrh61ZE4gyaHXeC
SdkloM7GuXRqlnlmIT51Uff5/rw2BwOVggY0aAUe19fzQsrQlrRUjy5jH3ZPjhFHbt7L9rGaUzhB
fIvz/fE2ztmSrNB55ZQhm7lOIYSuZqNWIgOcJ/MR2uh8FkPz92JnmPcBRKEKx1LdVL5iCsPTrEzR
pVdj8WZqDQ3Hbmxq+3bcY55ubH5sj6h3EqsXbugSVv94YZoyBsV4uUYXUKuOfknkNEt8U/TNQ2lL
juGW4MVODZv0k1MLc+fK39iViwMppw7gJ8iG1eCFVmKBi5nxZRqzJvWDMVc+BMmYVL4cqfPx/tLd
PO5JiLgZKXgAGQchtmZGSFkYFGZtFpeM9T0osxb4qTxlbmJ10nGwVCpVivNx8VVyJaNwkHtTIt/u
052juLFlWVWeRAtaBC2O1VHExa8O6Jrll0wtw3OB2rA3wa8/GrnDo2ZI9nKUjS27kBaX5y2JGdO/
XuHaHgmogZ5f2hzKIh85MN6GstXtaUVvJGAo91B2WxaSDs7yO/7YSWouOkNCg+qSjdSVknFA+AsB
skNBhwrdpEb22qbNH+4v6sb2vRp0FV1VuZT0OraKy6hNcoM2bRx9kSdJbX1LCWbSsth806ZRTOcK
MZ/7Y29+WFpHlKkwk+GcXk84pCXfxI1SXPRAbh9zvcnPzZjUO+/Crc/KyURfDEzTYp1yPQrcWb1K
pbm4ALM1fraDUB8CxUq/OlWpIU8SIpft92O6x7Pfmhy2TqSVVN9Bs6+GZdvCzwyiAohh2h/Sxoox
NlHHna7DxgUA0wbEJpRFA/XD1XUagCJEyyUrL7JWlbILJ0r72iRtOXjo8O46p29sFjSOOXm8Msko
1r3FuiNDG6SAzRKYTv9gW2P7BHR1+NI6SlT4lgY51OsTqVcgmM5TaZzub5iN2VJeoqmj0HPkMlqd
RLWFds69BCI2xBNGDu35aGmZ/sDrQt4ZauuyY8MgOArhHMLUOrXQAyVlg9qMJSa0O0Svp/Srm6D5
bittpQBKEkb7MHBDoUeapN2iS6HaCVDALlRcCZ28YCcv2Jr9H79o3VOXKrppysQvKhMj/ynFMwJ5
EjqhwWjoO6I1G1fs0ssiqQIJAXlhlTdKCBuYVNkyssW68g1RDq+6HgRL2IrqQDTcuwluWg+ElsWd
HFM/enaYS61WVjKyEGU4iDq9E3SvW1oKb3ld1PYxs7LZPsaTLAmvlaZUhoQiEvOiZWbzwaxqvPgs
Glu0hPJUe0CZAFOSv990dEVeNDjpiqzFryTVzibSDBpaWvzbCHTnld30w1GjRvf8DyOBl1iEvQgC
6/LKhLhJEKtGdknntPRnOaZRYaLdn6uztfMMuelxLR+cNAxmMMC028w5kQZjjuI6p4ceJN/GohHv
ujETgTumTnpWRkc/mU2dm66e5IgZ26VxGDuqnH+9p3k10KRE4pLoii/I9eWcKIXkJKWWX2pNGXUP
EaQ+9eELLsTAWW32HFhujxBY6EVqhUcDHcQ1G6dM+8GWI1jz1nJblumcfZpN8zseOtpOXL29/peR
lmI4eQOp9eoEDfyGIsDX76KG1MIMORDnusz2OEy3sY1RuPYXsCkdn7WlKdXxURvsGHAn1kbP7BP5
gdwt/anBWbRcOTL7wyBjrLezarfXAxQI+pKAcuH8ILVwvWopoTqpkwm/B2FmHzBZUtFsK9vX5qzX
4WnQYkU93j8aW58T0CDFfhgRi8Th9Yi0qgjshh5fxjg0fEoCuS9VlrJz6W99Tpr4dIoWLgnOEtej
aCU3UAvl4dLWWfjQgJqke9Lbr2Pc4Y8URbsPi1PK3x9FQApslJf3Hi2bZdP+kfdFMe8TRfCIjZNC
ddOAoyecPvKowcwfGkyDfo8gzs9K32RH/B1Ct0IVr9hZ0q0PvPR+Fa5gtuvaEaiy9ZFvQg+Hym9+
CiIneCRn2at+vBTUrpsqIK+XnH2B3oJcXJ33haAMb5idk6Rx1ngpsnuv6nzMZ1dodQuQnmZh6BWT
SIcLsFn7hMt8Hv5owjKC4q+2nwez6t/IXZc3fmfWg3aygXIsT/8OaI+ISl1xEd3X6IVM3Vgd7c4x
DridVu1J6uXqULW2nvFMqeMvneaMs6e1A/VFZRJQbBwlLi1kxatEd0NcevZ6BEsydjP5BSMDPgbk
6hohAkNoVvAUTS6VJM39aY5150GqjeqjpUr9cCg68FzoG0bZeyjcce+BxW/e/v05sokskPo5R1R5
r/cafhBhl6sR6hPBEJ41TVL8ERemnYLn1v0A+oitvPybstD1KD1brO9wPr6odii8OZ/6t2mjYrQX
hj+SDLrU/Ult3eokaFzpFLrga6+ShwJRYHYbAhSywtUuNZqG3XFknztTMXeOydYNgceJvnAsKYCu
VbmHXNU4fBbiAFFW+b1jIFKAyQ0aJRagLuy7uvBBFHP/6f4MX4Sl1lvH4XTSpiZBok6/+qKzVI1y
SZUhNOop8GyoWt40BfKrENL0byNvG/qK+qycjDCdHZcHsh4caiHsN1i4SzRjitD+ef83bd0Yy9Nm
KZ+DLrLU65+UY61hN/MQXdox1n6koV281YdoD6+6sbaAPkhWIOkujlirUSRbQuujoR9iG11wsUZU
fR11mJ/MRt7zYtyYEBrorCmrS7q3drzHz4tcT4KFMpXOR6XPzKcMz7ud1+jWfECr8yIEE0rPfJUX
hFqmdmmnxRcEWjof9CytAFXUj8Ywyjsxc+MUQnCmYImuNhT49XUDbLGa64U3pI+ygl2fGN+MYF2e
LCHU74U8DTtnY3s83tms1KKMvkz9jzg2WAVuhBYxWspwnYhj8wvGJtnDQNHyDeZI9k7c3FouoA70
VHjewQFY74zKGVAZjRD+b+SeNrYyHcJE7NEnttaLBzZ60hTYkIZdLoQ/JlWHQmlLxKsuoEmTR6U3
K7+UVMVDXqfaecsvt+LqjBP/uMdgQrEH1xUDgK8jBq/gGqLGmH+mmHd4PVHoYeqz3qskO3llYcL9
tkt2/cA3Vg7tPHY9nlYghteSh0qn0FPUUHtPx4nQOdEewdnAqdLXE0SV713bF38Ni0bpgi1JvwVU
DsXg1Xc1G23GvIoHXyzP8RGjzLLzeh2ERZG2UuM2ha7uvGk39gvtKhQTaJVTrl2DlVNNE8UUV/lF
RFLpmUOhnRZX38P9W3Fjv0D9WtSAFr3RG7aPKRnIO4k4vzTg945g1uJLjAKoB3h6T1x0ayidtyIp
I2043ESutyYy4r0jyUl+Qd9cfB/kOQw82nHmlxi5o1/3p7UR91RoETRZeCwi8LIaayCF0hNDpvag
jtmTMo1z4wV5q36IAzUu3ElVSlxoyuz0L8OS9y9RnWCzDnuLzls1Q0lugPL2bs/tUrlDlBmHCFSV
4TVovV5mVJX3AJhb33YRhViwvEhbrTOYGUGM4UWRZZx6048TJfxYaBpov0lW39+f49ZQyDotVfVF
2GmdUkipoU5g44gIXWGgkYuFn2tVOpywUQMcdH+wrTvmf2B91JQgsq9ebmMH7C03cTyVIVF8brNJ
wTdIay3gyo1xTkSlPSgIsTwlRaLv6att3TKUz8GW8lG5uFehLwPLGlaTQiPXzpNjkdjtceRm/y20
GKvlOgr2up9bX/bPAZcb4Y+7W4f1POsdjw3DrlS3rHVxkOu4PiL7H/7D5UJeSNMd0AhZ6PJT/hhK
k9q6igt8Hntl/B3rQ/Aqa+O998P/WvirELGI0vI4pUIE3nx1HpBujanDg/UJqsjQP+aw+UXpIgYo
IXHWq/IxE3FruUGgpp2H/K/Re0PvKJewDrLENbSiyD1L6aX5ZNa2WXlzaMjv8BHWPgOIDS0XkRIg
rGqYT4Yv61lrvoXi1fxOUXtJXNtunI9hahTFg2MikHnS7FoJD21UlK0rYXx2yRRF6nwnTwPZi4pp
/G3KhY3HbWnLXxSzcFQ/hHD6bhjG4H06mKI9jLlaVL6pTljkOUk4vJImp+2OtZNoX+wC7LGvp31Y
e0WmidzPkF90/Naoh94t5VqSLlIgxOtJ1SrzXI09sgGjhHqB56AY9tNoeWG9D5Am4s4IzFQ5qVXT
oiQ1C6q6Awr+3hyXaebBwwSaOhsdDXkBaHEyebMU7Wu0WzJMcDM7q0gyyulHjn8DzmFEUHApRTh9
msIpfe4hNos3rWPRlXKRTciMX5h4TIhqtkr0tU3qeDznle6c8gH5jbOkji3sD9FCC9RSGfJnIGep
eZDzEM+5Qg9VjXst1iSv1JL4tQAtkPm4abf/cXtMJuzNKVYPoSQ10qt0TIrhOZnJ9n0BvbB4K8q6
/VAltfmEW0GYg8sep+btbFZR5WaNKb7YRur8BOQ9H50JMJ3bx6D2HiTFbKxTIdc5hhHjMLzu00JN
n8Z2HEYXKa/Q9nlgjTzCcyMNfZEPyHClzqiLB7nVsGIMZaLeASNEK/OVudcbrxqhuB0rSlTtQyoP
Su6GWVXrftM58WMxj23vIqzlfKE8ONpeNxXGc+0YbeEu2bP9pErjeDEqZcxcYic4fJlAMz0MUQm/
q1BsaIEYyLa54nYUOms0U6qx8zPQUfVZSSMTd3OCRe3aQ9j9qnVcE9wgk8zaHTT6zV5bz7n8WHXC
+NRLQQRc0kgKL+sLPCrMlA61O6uqEr4deFW1bm6btfSpmBrV9EKU6i5S1YoPWgKz5W0hV5lwSd1A
FpeyMw/nKa6b52Fujc7Vq077XNWqUI4Y2Jjl714a1NxTsSvdqyPdXO1Ai2hT2rQrUGwC9Xx9BU2I
xuhx5OSXKGgKr1A1PmUroHtklfN9CC3tYNtT5gVBsSfHsHHPLoQJDfIHKSQNotXIydQKKC5YVdVO
+W6KpvmsqMHIw6ZJj/fj1/ZQVE/o5KF7uvavT4aiCB0ZuaFgRBUqL0LhUhEyjqoU7Hlkb+SL0PXg
SeLTsCghrKJHHAlQs3ZBE7Ye61+LVfhPpafB8/cTgn6+4M8QbEcZ7PrbhTFC7UgG8L7QBnZ0A4PB
8Ww7Mb4vjjXi78O/xpOQLBgsGizU1ZtJ7yptdgqeGCl6gK9gqo0nuNrmdDK1iYwOlt101odCOZSy
Mu1t0K21I+xTdFmwmzdVoaIGlQaYIbkYbeUc805vZFdl3HMhdd3f++6ALqGuunh5w4lb2xQWZix3
kaDWpiooC6Yqp9fuplOLE+rON91IjSlMLPCLReLOWMv0VOkUIlqGlozR59pb4O/BR6d27J85xaEP
dav8anhE7Yx58ykXDRmNziRfk5bZOj2FUDpaNSIoGIXPsdcuiPAqlpLDLBk/7u/Pm5oltwp7BWSL
g975TfdrosMoG6OVX8xWzb7G4PxPeq/liB85Sfelwmbo1KdtScSbp0/Au5PqcP8HvKROVznPcq/R
FWPDQqG98QdTTcks8dahkZ5kyegvNcvHuXHaH0Iv7P/MSCdSyrmdqm5Bg+qHVNnk6QGi+sHjrFea
5JtSqHWnfqin0ZWDQqaNO/LAvv8zb5JbfiUPBl58vC6RwV0lt6USR2NY9zmvkWA6SFqRH7KqGk4G
9PhXamzMe9WWjS1ACv1Sg4RbR2Xi+uLA0KkO6ogBCwn7PnI45UwbVPFQ+ch2alYvpZT1EoD8WeB9
i47FupkFxWYGp2vRmFRFMLjqGMJzmNTRCH1d6xriY1DbpUvmsghV1UWNh8+cNN/UNCnfydhlf1SN
WJ99MSMF9TD0mJG5RWy00YPm1NZz3rbmiNFmlX4DNJB9zdQABNMM6xegs1oq4jDWmvhZTBI2JdUQ
AHHAx0bJXOJso37igPedC/x1Gt41EYW7g9Wi00XTDdFCl/THpMYGVu9rHYbG5PICsWLPivPEcTma
sNPDEnfd1wAN0w8NcteBq8z2+Pn+/riJJuwPtDYBri8FU+7U6+UqisicogLbwJi5HkwRdM9GLKXn
fxhlUQwDCQKAaA2QkK0En3E5yy9y1qlc6rH01OT1nh/HLTaCydBDgWK22ErDtbieTJwkmZmBLL0I
K4hPWRaMB/Ie2Z/ipGf9lcCLMlV/E8Vd/FiqhvgWNZb2BgnyPeGgm7t3+SHUJMgAAfkRpa9/iDkG
wBc0IBFxqs8HbJ+JbBJSFKOsTX5qQzYPiQQ7x2Er0UKNDUkX/oHWspzMP9565Sw7YsGEUAsJi/9C
Ix/OiRTalsuT1joGeql/Q3IneQrwOtvTMNo69YtL84LvXkDYq1SLrQUhUa6Ki9nP42MjZwPArAAT
+sHZc1XaHAqQDwhURrPX0PxEqnj2LQAm3Lds6p1SCNEC9uKUCnsnq9tYRnopMlYExFBGWy0jr4lQ
m5FAvsytU55mPa0uVWqZB4XGoFfVUfkoW0GxM+jG/MBmodmNxu/SUlnlQo1Wm2ToIr/gLdZ904ay
OcVNjxRSrAprD9unbMQHJFSRZlgaYjzsV+efAhoviYFN0/B8dBskC85m0+Ru2Wa4UMWz7ALaTw5N
2tu/R3pnfhWD+ktNuX1IoJ6dpEIYZ6ph3eKzIdyglvcEojciPfh36PIEMRk1ylVpaBFjVqaJgGKo
c6c89DT5MQvI5+QRH/nyI2bL7RcBivg4pchuI2Ca7UkHbX4jkiiNI4u2z7raV9ugXxqe3BehpuYj
3rtvMQDFU2TMIfrgILuTRG0NR7kNs3PkqrkyV0tSmXUh6A/nl8pWpGdkOtByNHI8U6ohOwhr7vb0
Mm5BN5QjuTMBukATo8e0Or3tUBVOlncgVwOzeg2sKET4qYqQsjbS5Cvez+Mxq7vK8rTCmT8GXTKc
YQiWO6nK1sZnkcnEEdildLy6vdVJypBOAXOTm238mMMZxHFoqN1Oyvd425ufeKGmAeRGg2AN78kz
WdR2OuYXOzO7gxXGzgkJ2uzBqULrsRON9fV+/NuaGjV+ghKuqtAeVksKkbsaR7NHYiyM2m+MZAgP
zyj92Rhggv/D/llKEWCoEKalnX4dB/q6EiEW4SRfIq9PqZKKk1Kr9amEW4Xs0hT9w+QWgAZ1P+Bo
2ppKmSmoAQUCA8qKk3ISQfF+cKbpEPP4+fT3n/HPkVYNdUAmSihIhy4dXVcflFhK/Yv6mxKYf12j
5UiQ3dMNXUoXtLOuP6La4rLrKLx/57Yq3RKI41PWdkh1wYF7/odZIS4NcJ12Mu2Z66FmOkODHAKW
SuSiu8QWh90v7XSiCq3yhrg/2Ea+t4DGoaFCyFrayteDpZTMZKpFyaWPwt4bbW1+jCpb7KQiW/sd
mj0fD/QXr9zVKGNrxnoHUhWHLaE9JyJKD1NniGMl2r0n5y0EgZWiTwHonhc1wXp1toIerwuy2Oyi
O50aHhI1QB+hzhL9OCTI9IHlsZE8AB5szq6ignC5THprYTCf9sErqSlgTkJ6w5jq7z800MElf4Ci
yc16/aGHzOHdXdNIbMMMAerIqi+gbPaAdhs5HxsUvht4O7brutc2pWgDTTUu89CvMfSR28jV7bk9
G4MZHSKb8nFcD+3J1pW9K3RriRfyAWBClK9vuuq5mYFNItiiwI6ARDnK8wOUl9TLprQ8/sOnXGpQ
0AeX9H51oaF3gbn4ssKk/ZCI5w77lMHaw2BuRkEeyQvwfymXqKthcCyLptZankKB0x+SNhEUcuXo
w6yJ5EjSS6cCKezuoKWCisbYt36TWOUOc2ZrQQENkOggmASUfLWbmyFMikClEVBQeXgczZpGhmlJ
b/O4/DEGk/zdQfv+20Db4R/2Kyxq7NOWkAHm73q/qoFtSppTZZdJHswnqxvjzwsZ2L+/lMs3XL3Y
6bHBjsGPALDZeimx0FTRFsvzixVb4c+8n8IvjtRxMCf42eBpJteZ0vp0f9CtrbpAeXl5Quclx7me
WqfjSoyoVXYxcgONI2XOKzdwrE53wSepP+4PtizQzQyB0OBniuEWi3g9mNm0tpBzBuPHQKrV4rE6
8ZoJyI2bSD8VAaD8naW7mR/KM1SEbZ5e1P5hoF8POeW5hAg++OyiGyffCKPIh06SHRB+6Xb6ibeH
hLHIgkljKOdz8a6StBZxS6QCIGLLZaTXrhWb06FSlemYFKbJdDX8g3uztJBAllTi2FT35mPtaP3n
+5/55pzwOxYdaXgf9NaAGlzPuZKMOMxUCQl3JGOeIqQrPDO1bT8FLe6GWii9lwG++dOU7tEgbyLo
y8gMvMDUocKvDgrqF9pcmfgMRrnqPNGi158Qy4kP9+e3OcqCx0SRVl7U067nB+FqsKZAI9WZKtN3
0ED3LbnfU1Xe2jkgT/5/lOXvf5QMijBDIC9AhFfFAPOjIvfjUQ3n4JVu7FbZtxaM25X58MxYqJbX
Q1XOGFVtV1CrG8f8exxV4bNqNvapylRx1hM0wdxOMYrGr83+r50TWLI/x15tWlWbh0aWIRkj9lMc
eMRYnklf31sKmG7MrHcO5G0hahmQcEU3HHOom85TiTz13Eqk4PbchyhWqWF2TrrU/myUJRSKsSf5
d9suanx5Rg6dVmGmvTLCUjzRIskH//5e2lplohrJHpg7MpJVTEl0YcgafIZLM/cADqzJjp8AlzSV
q2tj//EfBiOI0DFBr5t3yPU6KyiR08OXUZPv6+jr3Ha116Gm8DT0rbZzr7+8S6/uWj7zC9TuRRwM
M53rsSReAEkgmNhoC0uiUV9ZzQFiq+4cJ1ScYk9rUEnzYNATWNTCMn8EeLlDDG00+VsnYNf5EYKm
6YFSXvqxzbFB8aJuRIUpl4aWMmwW8t+dMRsmwuYKUSvPbWJ/T4oFCRnNJs+JHFTFAI2hXhSWufYf
hMgxOcpGQB8Z/7xgrxxyE1+WOfMkIZxhSQbL4XrOmaROmgMOnWyy+lagDHWMEnqao93EPs62e7nX
5t4BPwIo/gXhsdo7DnkrzHUq+UrsVJdI13G5snTJj0LT2EFnb90QqOa/ANTYN2sgnIo+/xhpsEu1
RqscN4Sl+G6USjr5Ua9M/miFYEqa2Awmn/5D+nx/3258V7Sh0WZbXC0A9q72LcnDPBkUty5yLMxj
mtX/yTPJl6FW/bvE2tWm2viuizDjQjgAomyt9RaUEf/BTCfZHJqhe8tbQf9dh2P9tRqkfi9ibY5F
sCZg8ewDGn29ZWxDICZiktp1ljG9KgLTOOP5apx7g97q/a+4NRSnHgIFEEOsd5a//xlQAiCkKDIS
HLshei2kURzNMB8+oral7pz+ZaOvDv/SdVsY10QUdS2hlqJsJZcB4NBsMpK3k4G2VAiud+cq35jQ
kl1QkAXYRPa4umKGJuqdKcfjm6Iz5n5TNh8cynNvonZ8e//TbWx//vdkp0sd1qD4e/3pJBtJ8oZO
N21olT4Q/Y0TuinpCWRLCf8EOSOtDyeg/CDo74+8sfW5SNgcyIwslH31euTe6pogV3Gn1YckPyR8
DxdjofGUdGHn5oW8V8HfWDl6BZRydSISzdNV7hZGwQzUVUIFwdTDQ1kG4ouwJufD/VltrRx6RYQg
oH3yTRkVNkkkAhKzSyAG6ZwM6vheGpv+RJvC+oehaHiDdlVoSaDTcv0BJd1AIDpECmZszNKvYzzn
0VPJ3BTC/M5aLftttet5by/RlQcGpejVt4OfM86yunia6Ik0nsxOq7+oUqhknoPtzzGfkvzdYDTV
ng7N1tckoJP589SnP7FKoepRsUSYQELIoiT3Ke1NX/Nget0HVv3+79eNQtii+USEs9fC1GUmQb43
jPhiSWFCOSfUPWqzujcr5V6SvbXxufRfRoNCa64Odzf2NmXgOb5E85x7pl3n37Mgkz3DCedXVp3v
vbFfFH7Xq0eRCrkKuDpchasBQWCbYZFRwMSW1viizYX6ucaA+p1cGflno1oUXLMaSCN+StFA3zpQ
f5dSIj7YIipkT+4tacb6BPkp3xrq4jw5ZY+mfgvZYIQ/1R37xBq+D0ZrV37n1JPpppNR536jlsaj
Lgp9j4WwrPrNfEgpUbpZnrrrZj96XYNuBxjeFL09XDgG+a9KreIfpZU0A8Keuj26YaNOvmChn7XR
bsXp/m7ZuksWnzyEYWFCAwS/PnqtgbheU1uL37RRftbMUPHKNJx26plbp457iuYqK7dAaq5HUYO0
G5AIXUhcc+GqSdyepjh/dpypfgCX2XgOXNOH+zPbOnFgrzC5RpSJGvDqUhF44bSBPqWXwZJ+JE6t
PFVpEj2oWdfv2BZtHQPurQVMQwaELcf17PSwrfVpIGjntWx+S6E9gzp1SsR2WrX+EMjoSXr353Zb
tGWp2B3QEYisNJ5WWSy9QlUlZSXbMhLrk1WDWnUNWo6BbyhD8R+g3NJwU01K3rRzV/zIQ0E41DtV
+5rqJfAzeHD5ntXvVgB+QSfAgERKcK2rF2GSQWBeSNhRU73hoM6eE4MbhuKiu3I1dp+0VpoPWcaJ
uv85brfXwvleUnoe+hThVksNULUcy5L40TljdoBUi1KpZk8HG76cN/VQlLAGinb29O10GRREENbm
S6Nx7Ygrap4xCSKeYJW74kGV9B+jmepeJkIV0GpmvGmD0vBV2Ew7Jc5bUQXyKVJsFGXI24AYrqZr
z4bWxCMYOL2s0i/SoGeGO8YYxrsR0JADkmHhCbx3Gh+7zpFGbkPD+RS0bfm6Bp+7KLrJpeq1Qxbt
BYTb24Rfhh4esiW8snDTuz4JSjmVUtbzeJXzvnvQBpoIZgNa+f5y355s6gqkkxhTkivAhbsexSoS
0LYl+ZYT5MZlkFI78qosllS31518D3G4tc4UkGjFUI0gd1id7l7JYxu7XjLYKJYe88yQXUfOpgOv
HfyWZW0+9mGpP+p2tCfLuTlP9OXJKOl/cLFcz7Oe7bxvezz0xlGXH4qhCfymJo5hjbnXbdmaJLQR
FFEAtQNnWP7+x7uj1tokH/Il2Quj/Bw1MPC8InAk3bczqeA6mwP7Ux201WMiqHLvXGe3Fyh9JyBH
AA6ojqICej16mIRmorOCl1qbW2/O4vSdFVqRKxAfPulqGu0EvRcW2nXcpcICvZXTg03szdmNTWeO
63LhuA5a8hSr3Vh6EP+KDhfShm455JK8YXGbovVEaVdg7AMr/G6lTmsfUAWbynOStnPzXg6LXnsl
NFvKMEWIx9eDJjr784BDXnegaJbkTwJTQi6gPsg1n3qKIT00JiqjJ3ibMe4SeEA7fqTDGjhOtdNq
h3yQI0H1Oyjwq4hFr7miG+qnEQuTDhxxYDYu1Y3gMccYNvJKW5ifTX5WiCxEjc6AnpX6U1D1kezl
OsaEbhh35fvMihPTHydJKw9OWefxoRGZcFwrayiahQRGAEB6NhinTteE6g2UwyQmHZelV1VtAxy7
n7XJM2Zz+GFI1Oz80Zis+SQ1Q8Yhj22kTIpWwMBTja5BkLeVitEXEKdTer5Dij+HMAbVzzBRsI9q
H0fYbuM+P3F+I726SAls8mMPdqB+IJHTnvOikvunHLJL5ddE17dyM1qx2+PBgKtaNyraTt68sQkB
QXIIaF4RwNYOzFMFpEytCF8pcHc3l7vcm+tRf53wu3+ZoTV8vH+LbRQ5Qdaju7tgS0lS1rs+b+Mg
RtwGecWgxndALlsbCQxZbX6xA6o3Q2knz2XcGw9GNL/CWn0glhfquY3a9nz/p2zEz6XauPgDLjYM
63Yz0rSik+o4uWRlr0oeUji5aUWZG8ih9gth3vZ9PuDxen/QrdvN4LCTw0BB5OK5PvR9ZzsE5Tq6
zEmo+dR5IM+Qj5/qset28oPNoQh7oIFgiFL1uB4KtINRxyZyeqEj8iMBo0ED1Age21LeWdSNTbTU
6BfiChBCvub1SFgQWSKP0WqVncrQkPM2k/e8+sxTN9ndD6OW/xqPQC4ALuaF3ouo8U1vzhLDWNZ1
fJlzqzBcKcCz84CxkrxXBNua2cKDA8pHfHDW1UXZ7E36NrDAhZw03hjotd8rdecCPRt4Tc17mtBb
awabgI+IoCoM1dVDfQp02smLcKsmi+oE2rf2y3Ro3/e0eA9/vxPxO6MaAF+ZmLDKWkICO2o6iGfg
BTQ8hoAeLkqltYd5NvV/2Ing8Lhg6KOiNLHaH8WsYES0KOyIotAPUpvquMVEzSHSQQX+/axYJiAU
SyrGe+F6K3bQP7SoQp0YnQ7T9qRxSh5qVQ0CHrz5HnT49iELjxclWjYgNRxlTaqpMnx3A5kkKcf9
8QfNqvqQ6kptu40xwcWm5h7QpTEHPXGpJpjPodQ7e8nn1i0GOmzpVC832QtU848cJtaVxRhqIcFo
duppwrF7N68lPDA7uzp1kP5eU9fZs4HcvMaXM49QKDkMYJ3r72zJDSGQUI4oim5RHitq6bXkjGHh
VlGdvcKcxM7fh4AjG+APoIo8HDmr51yWc1KduBz3FH82DqpKIZLe2xLMeKFc/55JydXBjBE7sqfS
PFOJwWktKVXXiJr0YHaBON7fZxstbVgc5I4oVVEiv2mPOQRJ8nSyt0hNVKimzvRQ98J2kyqyfDzr
g8cQ6sBTKkRCi6kPLtjUJTvBRGdSq4SOxgeha9mFXPLL3/9Ye2Uw5DiHfnxJsqx/sAIjfufkerA3
1SXXXw+DBweNI95eKB2sAklD17U1HFBtyFUPR9nOnSMEZx16vjAe28EuzpZT9V7Hg9xrjJoSVKuo
vk5bbSeD3bgdoVsDFqdRAJJgLZ+SgUYvrdHACHqeQh96D/eIkQoPCvhe0W3rWDFltK25G1nf1aed
VJNkQFQMZbTSA9lXNjzSeenfmn3cn3jyNp942097N+XGsFSfQbFy/RN2DPV6RcOuozpHNfWsFBPU
jVLYESSYSC2ODUWIAm8CTCHctrLbduc1sjEyrzw6WTwNEHJZQ/wqK2zNoUudM6hs66hWRXF2Rms6
SXpcPiZtoAHDK/YqOhsbGBgaD8xFWgkW3+oWweajs6KCQWNQL0fNoW9qDlQS7p/VjW2DQBShjmSI
Gs3aqjdIG5seVmmdE8WqfKlOQr/RtWM7ysHfH0iOCZ+Ps0+/eC1IEAoRmXnBBVSBhXAnrVHfdmGi
7oyyMR/HWbB77E8gX2tcsDRjTxfIXXgJeJody7w0n8fUMtzIEntk2I1rDgM+ZKhA0VNPRALrekOS
2GWwfSTpbBZQvwonEDNXuaL8aFH4rb1EceruUFUi+BCHmMd4RdIOb5yu0X7dX8PtH4LfEMrsoOaA
JFz/ELseoqHnJrqUZhmAdC1jr2noZLtUgFBuVlvl2EYVnsexOvt5PKk4funmf/d/xe2X52twJVBc
JSPkJrr+EXNdGtDgKuncy5XwscCs3ImT7NWGsefYszlh5EmoJ6FOS3qxuoGqMtejITSkMyKxCpdA
WCcogZUalLWMZvpDZHRqdyojWUpcKxiM6Jgb4f+xdx7LcWPZun6VippDB96cON0DmDT0EilS0gRB
SRSw4bHh8fT3g0pdVUzxirdmd3AiOjpCxcxEJszea/3rN/KsxVuwCX/9s1/Y7XEbpqLCDn/zxzpt
lTicl/fETzGqwiDBz+vGvs1Spbgqk2b8kimGgMa5mu+WQi7HoXbKNUK5ZBp+tabEZf762/xcdT3/
MicXocGvoCUmLTnTK7V6l9Jp5v6kLc5FmzVTUCyaG9mLC9vTTW6arlpeefpevDB0cGRFIIDb+ubn
NwG5wMYwLml6ltGFhFRluFNUcjI+z/FCdVPkjXe1jHW8S4Dz3uEm7pHSTGpW9OvT8PPaibzFpAlC
gudAjjxpFTKTmzGxB+JrLKc/lJa9KAQzi2545Tg/V1Ych61o4wkyyTgtMure8VJl0pKzzpwVP3Gy
bK9a9bBbLTv1cQRS3v76d730jOE9glkvKhY4wid7QgphezW9mdWtbJSwm5t5L1csMpbc8F7xqHrp
UCRds5iwCRFScPKIVbgpVO7EmpJZivATZmhhggXJp67agnn/+c8iaYTtFeUvtIqTxt/JrKqsqjw5
67O0860CEqLVqcTnLtZr060XfxZ4JjDfxgw4RYqrnHn9nNrKcSzU9G3qFOb70p7Gq7osvQ+//lUv
3YRERG3x2VhjO6cyqy5W0MHbWXLWmuMUmU2s7Jy8KF+pQL9fiOcVKA8b4hSMYvj/n3zmjDKx6nha
4qNHEofYOcJU+8slXbC06C1teBAyL8i2JONIRGPT9o8iAYbfj1j850Fae7UVsEEsAsqcl92Vy9xl
u2TED9Zv+0X9Oku2Tr+J57ojvUSKPLCdvjD3hFxVaziuCzhhl9oJXjgZ/Df2ohjKlyGIIaxlQfB1
3ylK768ODm4BkxP3WyXHmBLYsuYbuNNz7AOCFPN1G9fczir2T3i74KlLW5RJxzkkrtqawZimdsWW
Whi7waS1jCzgBxmO/Tx7EW1tPvruDFPuUtVX932m5XN5gcawPzJn79towdOqDLtcMw+FU2F23DpN
mh3W3DY+2YWpxX5McHUc5fNYrnunmJQu0vp6aK4bTD/cC+C35ZAkc5X7Ct6HV4ZSd6q/TMpwL92i
jI+pIeVXOjgvjRS1yS/1tm8nv59Kkm8dNeuHqFeVwYniWAwt3jFJW/ud2iW3NAZlBfkLQZxPEt0k
/KrSlgZWigQaEopZP4K0i3/sRsG2SWcEz4d+kE3yZCWJBdNXIsqgcZhTca5CvF79IoFhsYLtvuYi
vBVCJ7coSgVirqj8oMT8VGRKWRtJJcWZZyciAr2f/VWINSxXtY9sAiGrshCh5qSvHfjnwh2iCjcR
zTgcNAR5z7ejQa8HQzoukR04idxno1QeJm3K3IC+pj/OZc5e3DfJa96hL+zCtAssaBCzNtvMk+3H
NdJ4aLeolSWtu2uXk3KoDKwRTXc9zzzzC/M6ZS/nEdi7HtpXFu4XhoEmbcNW/NKt0PSfVIOetZK8
3A/ENuFQ5xHUNjb7JQVf8YdeWw+dNMf6zOhinVxifS0/QesZbgbDo3+zR0zIZ00ae8zJ/rHTGlAG
JN6NEcj+hf3w84vhEIO6Csw8z4YaKQ1bJy1bNszhDBL8Shn00nUnTgeHSroAFC4nZZBYa1NfM4mX
aCnssyxbh6DwyifVSGo/GzwP/0j52sj5hZ0FwRTbB45x29Tg5IlKs6UsJjdmb/YaHftmbBpiaSgX
maINr6z5Lx1q03MiaaUhptl/fiaxAknhsDCsMjWGmxaTlnCU2ohet1r2v97Etm998uhSZ3y3Hrdg
yP306E5E7zok8p612RIbfl14ycU01GPPPDnr96IqhfpKNfDCIRn+MfMjXBof8FNIJamFVw22m5xh
a5pGGbPsO6Y9yc5LWxnm1qy88sC8cLPwnG6Jw2iUKK5OFok6w+i3cQl0FJ7OFj3Mt7g31J+g6drB
yjLpWxOB76/8yBcPuvnHYY+9FagnWGwBO9ixZ4/eUbRDIEfdvia5ZAqmuSswayOxfm4a+YrW5IWK
BOtPKBffC7ufgjNt6VHW2dR0s1Vnrp8AvZFiygPxmpfvS5cQCxmW+q0nBZB6foNqSVfbvb0qRwPF
rA9mnwZYaLmhMstlX4tCiX59l774w3gUQPwwNMf0+vnx4pyMKaeflaPMZfPJcashcHPrtRvlhceO
Mp+5HLMVz8al5vlRFDGumYPXxLHoKvJul6EK6rVyg66Wr+WfvHQC+TEQsLgpf8a6lnnxhsLjUKae
1JeTgr6iNLwPWda6Ue1BpP/1+XvtcCe/LIOhbzONpXdPPeGnqaXtF6PCtRh3jwgy2GuI9EtnEgIW
S5fFpsDo4/mZ7I20I5N59o6LuU6+rg31WUrcYDCMSn/z65/20qEgaiBo3VgTLCjPD7U0sPo1aXrH
bss5k23dHMxm5iwO6fjKXfidtHayWHIUTOjA2rkTT023OsmzhWW4c2R4sx5nWgMZmKPpnOVjhh0h
1AC8UXLp5RFa1uyrNAc5+dMmR/W7YeGJNI3FXQ99hXWnX9A827eq8Nb+zulms49M7MPUQGeu0oZl
vaokp+AGvce5zHrIzL6eAgsmzHlaVPatU6/WQ49Nyerb9loYV32rOPGObb7+2hRGOQbx6PaXMb1Q
8tml8Fx8ZABNxWgexhSWPxpJUA4KDewqlNj1/MZEAIJjoNK7n7t17NUohaL7SQwSsWFhTap5dGWl
TgF5peOHXM+mYY/VlHUPHscmRYdCWpqREsprKlqS+6PTLUz6Fyf7VjLKZjjy6+v+Qs25WXujBKDW
2IR1z6/7atsZUY+tckw3i4liyuNw0WY12mYgNB80zQqUjKdCtetXtswX7jjGAQTF4GFFMXA6buk0
Cii11ViMYqveTUR6hEXagfcs1vzu1z/yJbyFSfmW5QDnDOrTyd3dN0oPsc9Qjvhx24eF3hZFlpIT
siD06oBxh+KzeU2BTG3z2qyMx0Er2n8MSmBHCakSr2jYjshQn5/p0hCYYG6xnThceIENazaIpbPe
GX2+vrJV/7zOQ9LeSgMGmDTwp0YMZWlWTkLa9dmkqsaB6lY5FHk7fPv1WX3pKMAQbCWAR9DXTk6q
tcKYaSrK9xm/kIt6mcyjqeT6awyrn51i4MQxqNl+EJw1KMzPT1xPIDeWp0QMYGo2vNUglDzm47za
gVWRexrAaCakm96/v6ab7d8XabISJYEMVaya/YhYVHzJJunBDVbTu6Wb1cPE7fz+lZPxwtmATwp9
gUoF/t7p2L1i9A8divIoQar9OILo4WUD6pXvY2OYHm0r7ZtAgQuQ+J4cu1sIB+Pow6/oH2267P6i
T9RlP5vdSOpPB/gQzqunf27g91jXCOp7SfLQss67FGdRkCalbnO/HY3uLilK8eDKciIiiOnaYdHn
rAizJNY2JKCePxFiOQ2hag3DTcMo0gsNe21GAkHmBgvZeoBjpCVWY6FUU43HnpEAaGRRWxKXWNf7
Nk916vp9ayc2+PiStYE+zrjYegDot226eq8xJr4TXp9vEMyRuNDf6aGaeaoLAUEsdLea0rNxTbot
3asiSWJIy2+j4iYHWrTK9EkNcC+WKhnBEMr1rlzzKWoyxQmt0VF3ozPY12Nqr8dfX+afFy2GTT8C
kjcZyclymQ6rmN2M9HbN7cZ9YZbyYMW9FVS2VoT//FB4/qBnghhNRO7J5k/wAlO8ok/PeoJaQpUc
qH1WtXFUGPlrJtgv/CpmM1gqwKViJHRaZygMmfIuJYO0dMUY6PNaRTp85LezUb/GTtke1pNLC1OS
DokKALDD2R6jv82bB6+wjNij/cPc6ZM2GOl+Vaw+cEtDhrrbqTce4oMQubzqC+wLXzmnP7cTnE4e
TyZs8IDZEJ4fXcut1h0KgGGJ0XBYSq8PUf22QeJ58aWODAMSYZu9shq/9JOpc1giURgS27F9qb/9
5ASzyFwxC9oJNXMjyfyFIJZuo4sN2D5XcbzA9ojLeJ82NbhCO0gIub++l15aQ9EIMXXCtI+ZwymR
S8p+WryYxJlq6HMedFyXjoyBYu/bMnq19sUDaBr8kcHHsWctFgdlTNkUSfRTlGjLHriZ8sy919fK
+mZO9VSGs4PTh79OymsT+p+LbL4ksQuU81v2yKmjbZ/nTidsoRyXRqhTaCle+m5OeGVQL7XUd0mf
NXffT89/fZn/O3mqb/64/7p//w///lI3ixRJ2p/889/XzVN128unp/7ysfmf7a1/vvT5G/99Kb7I
uqu/9aevevYmPv/H8cPH/vHZPwguEv3ydniSy7unbij67wfgm26v/H/9429P3z/lbmme/vX749dS
VKHoeim+9L//+NPx679+x85roxT919+P8OPPV48l77yqZZ/+Fj7mdf/4whufHrv+X78rnv3GomRR
twkOWD0P0O+/TU/f/0TR+GarG7cANKjeyL1//63aPvRfv5veG9QF+Jow7WNvZAv+/beuHr7/yXoD
PRuDO96G+AAc4/f/fMVnl+uvy/dbNZQ3Nc98xwd/d3/4a1lBQsjjhfsnVSzzTsrJk+KKMLgGtxZH
v6DcN9n/RZcsPTNeXSX2vbtUSJKKGqy4e390rQwTbMi6HxW9sDWmvdoBIzLlIua7R0urlLuEKW1A
a9Bd1kl1SKUxnLnt5IRm4dnn9VApt23VNUFdJcp5L1wStszSvoXpOb/PXK+v/KHOlL3WAF7je9gG
dof7EJ+n7XQYhxUmMrGxz1ovDvjes59aySEX6aVtlPKMiVbjo0h+O60tQc11iBEEBq1lox1axoag
BHC0nMI+07A4j4ccDnSCG7OlTeGQNV1QjjILpFEtl2SfJmQU4kI5ql9SxRaYE3VKFGeZtlvUdd1b
dZv4VaLjpWdVDxhWZlEH7y1cCzMqZnkt8wWqXZL3j1LvDZInSzdorEYeDHz2z7RS63zOlBn2lesd
lm4Q75wkrcNSAz5tct0LpprMz4lx94GH9lounhq0HWBy2QrNH8AGfVNtjChlrQ4ToSDGwJjFH+ui
O8uFc5lqHtajRvnOU8spoi7Ze+VwaMwpx7lcrzapEI2jkaihHqt7hVCKAMbvvdWPSzAyfMFwNu/D
fiCWucAOAWKRYkeFO3wuO2qgecbortLEeSMFsWf6HNWrs1NE0eysta1CyiKF2CzH8VvLPngxqePk
qQOY6I0v1li5XwxR+waufFFXN65vDPO8083E8xVyzY56nWZ3Ttasx05zIXo6U7vrZg1nbrQ8zCRV
M6zYpoAlkz2RGoyRyGGKPC371MyNed4q7nGpYpzRLQPCaEcHbBTJPjUGx/fapg0L0KE8a+/qzr53
5/Ui0yfHZyBl7pRKqJGmruneacrH1co+ZW1v7rMaTc+UTVWkeply1urek7kqWdiPnhVyT9wV3ezb
E7eEK5O3Xp3V6DNy2BBJXOBl1Qejq62B2RWqr/XWsdUz7RO4hBbksjuflfzzupiIO1K3iTKRLQer
SspgBfjxlYJ7QZCYEjpJA+tgNYfITCG+qgX/LdfkB6UjvzDHdyS0q24EKVraveZyBWvDgySflXIX
G9l7qdvJZUVe5c5wPydep57NidMGVmMrd0ynmJwP2B+HUOoExOvcpZC2VT/L02XfCE/eqdXsMj/x
8ncrPPaw69ZLltRihzPOFOlxau/WfCjDDf+MqllL/F5X1BthE7uprnkZaR2CmYGJUJj2RuYjNrQx
dpdxIBJ3PGC2ceyh6p93ijqEip427wfL4Cy6sRHqZob3R+KxoU1l6zP+3myqM/X9EpsqToOazZPb
rrs+xe3QG1YsMde8us0VY7lBlKCeaX03WT54WyrIdMjTyG7cKZx7onSGosojBCD5jq86XDhKZfBC
5aICQtzXuX2lmPlnwXYdZJVbHMcWEzJkk0rooAq9xBrNOkBaR/xpqN/mOHVDKn7rrCEY2s/s/lZ1
xXGoRvsMrwtB4q/1zo6zNsJSto5ShIgUAQVYgTn3vt56Xwi6e0fW8U2sDTfEB/S+mglwMqE8IatY
doVcz2XvXIiJ10NF20/2spDyUFU7J1FkUMoOq+N47OAiGS4safHY1niUM1W/7Wp9PjhjnvhFju0G
GVp9wGhpiXRR66HcvDHVxJaXRILshlJ/9FqDUavIjGAsO+s21tOECa8XDZQ28OYz2q32aeyKyXfW
Jb6yZGbsVTI7zmK3yHdZoY9RvjSdv/R5E05e6R5SQ72uC/2TbXcXWWJmx86a792JiBEMiXqYI4YN
sUdUd543PhQxwVRN4+DJPU0BA18mtklxB4537pi9vGpc/UzUeJ5izlJcFo7tV6q8KdK4CmMjdYO4
bb9JSfEvPJPx7zpgNW4OIoytJYtg+xcXSzHJvTlLlyiT2DsUGQkHRvrJW1zvbjGXA/5y2vlqZ8Nu
1Jd217vY4860ipBq1rsWf/2bLrcvMo1NaFbiGd24x/OsJcVODpblq6V12+RlGtp9K86XtjsmsiU7
ZETikvSD7hcp20tatvbHIp8/TPEAhXRxviKGGP00KdLdoPcTySCzskuq2AqccvSu+2K8UTeVUovs
my8+XTZtFwc9jhdBGb+rs7WOJlug6hGTz4JWHLVUeRi8JvNbZf5qCKxkjGIYju64StYaIaMlju0D
6y9U2tGc9onCKje55CEN0gVYL3Qmdath7RJnMnZ60RjBbDbaHibKwzQK67gq7t3Sd+dd3kq/UZJv
BmGqZ0VVxDvFIczCbGxtB/3PjZgZqmduoxKfY7KTr6yqO2lLrHXcZTWqz8TOVv17U/Rxl3PPKq1X
HeZJEWYTzD2e4NN9H4+EpgQZbruYe7TcfaV7HVvSwwPcAYXbHrKapr8zYJ3X2HoHTmPr8XtQhMog
hmxZcPrCH6SrWb1pF9Zmk0NVemy9M8zSseXHepwrrPClMXaOFzBQcGH2VRlCP6QpVSNXKf8Q8v6j
AvquLvnfaU38rI7+v1bOz161f6q32rQ7/aj/L8trGrpfltdP02+Hx7LpUiGfntfX39/5o7521Ddb
fCYkPRVf2D9ra0d/YxEyBk+ZIcBJbW29YV6PipZuHYQEPdBftbX+BuiElwOZUg1TXP+j2pru9K/K
GlXwRuWlDcPxhG+BUOF592oq9py04OOHvLIYT61QitmF7/92Un4U9H8v4J8DED8OAlEaMT+/E5L4
84P09ag0ngemP+R6Cx+yW8PUGZ0Ax+3XjCufd+N/HAqwmVse1JvC8uRQNeYRsHeN9YDnUu8LJJPn
um5QZ9YNwwQ0f4dSk8p+XmGGe+7ymjSV5uv56WTcwZdAa7GleGqnmYZ6sbrWZOvtIaumO710Hojs
CX99Mp830Hz4dohNXr2lfcC4PBnUSolXhxpryAG16W62jPvO0+pgALT0cR/mLv2zW3zhyjEh+vkX
bewRKJ3AYRCWTzAVSKUmE9quO5iT0Z4leanRGXlKCakQd+9iNN+b8dSWvpm0vcpyz9pGI+Kt0i9z
SWpxh32I7+iJ5vlp5ubHYXIIrBrr0WuDuSigInSdx8amtxry9DLFHSvz9CNu+8Znxif7ZOz6b5Xp
Qr+TvarfQ2cCaGUwSEVJJXSVtgPVfpob4aASybFksbwQdjLhGajjdhGarVfeYWKaPIjFIXSrlMbb
OKmta6uv8ne2BTd2NNkyh6RPrgak+n5Seht9GIISUFe7G4d1PeZucjkQIr8zyvKb6RTvamF+sVf3
bS/rMoDSQrOhzp8SticOkdmRYvGZpZGtYd6suCW3CIdlpYVWl01PMvXao5Ol181iK2z/tYxMvRwi
kBf7at5I0p5ix1uU+r2jaPFZRrIArRUu7WIcnwxb8e5mQGRGOVl2tXptctezjwYDraPqjege6oQU
sikeD6so4ihT5/Sy6tgu05hEEBcnfStR7TyaJB6ZQTItiXfsXVgoOwKhvbvWGbFDhe8Z6K5wLho1
y9TzqtFibUcklLTfM39QHiCbyeuq1vgcd571O8AtBBBSDAcUQZ0vAKVKrqqVnsdlKy/rQrUivWrz
XUmp5bdlm920mKQFtCxaNC6DvhtFod6bde6GC+ElmAUIffg4CKZISaAu2gXTneROpO0aVaLW/Ngu
zTBln4XcKxBErIqML+I4lW/RIcgbKs2L2FuMjy2u53eEuOSHVkk1whwN+1BW3AvtShky9NW8r0rj
Y5oTQ+rnYkh2mWPMB7MT3lvVTrK9YjTycgWSvxmKJdQZUl4mc920Abam6g5btvZjbWPU4wsmn76G
ZdReeuZwLuKtlYXwfyOcbhfHBvEcce9oBG8nn7IhT4+87WEekzOTQJEQL++3zZJD2yNfTBmBGAg4
G8/7jqpApFTM45BMb5V4ItjNEOpBg5N3WMgVOlpN157TvcYF01Wrvi4X9g3uaGbqm/JRfWvE7fKI
caAK91ipLjCDBdlIbH1vzB7lX6FYVZiVVb7L49YJWxVvXz/JjZrnRSGWlbo83hHBh8Wx4sYf3Zwo
udhNvH0Sx9P5nGUZcMowBbanpPtuVGOe/VLxGUwmvhkPc0CImucbdjFhdZ9qFzNmKLs4s737GruC
oMxBvxDWPhqx8YAl5RKhclHfiXlRD/pofHK4ropbJLd5rZq+5nCmDbGe9WZN3B/aDX81sdOIpzEP
W1cjSH7NLreAwrcZMYAhOUxfaeA6109VRoJwk8ZjrCRDpCnq23kZdv1cJ4dMGej4vGbarzkfm8R2
+15qilOyPE1K2LSSTk+vjUfsIXImP40ddfOuRTd3Z1kM/Cotl9WxcsbuZlAa45F12z0KIi33qpYy
SR5TPYJhxhWyzGa9iou8p8yNm+V9TSd8wYK0HjWGzn6jWx9lPXWAuO7WA2H0VzQwRTs1vSBzGjNb
qfho4bccl6SM/aLUqquudI/FqL+nmCdjapsMJa48M6WrhOuqACTlinuZxPkTbIMsWNsucgbdfBxU
s/mcDcZ43Zhd6cE55tljSbCvxZLNF+QEF0e71EGEXJGH9bROH+p5MnyqIY4MzrAsAUb3+CDghZB9
A3coHrSpVe9iCNpvsTe2Q6Og5dCKMuv82ioMSKUpZMeK+0ub7flrWS7Kdd5WBae5AmpwsnsrtarD
4om6CFpJErBmQonIcD0C22mL/bA65kWB/W3rG806XpedqxzgBCOxaJ0v8NLwFiOTqgjb2MqOLrP/
DfnQ9pUlykjq5hIgyhUHPTf1CEpiehjQ8p/X86YnR8BwbQstP6RKknxyrahMxLIvlpTTP6bze42V
i1bfc3ecpOLOcHEFYsiFOZzS5/qt2dqRPZXlQ7/k5qeZjvzKJoLwoasMNLoCUmvWSHk1aE2/yyH9
7Xrm/gczL6Rf2NxkbJ7fiAPWSbsgSM5O4u7I/jgdx8xgzWjn2rHPe61c9CLUi274o6743yL/NQwd
ExGqyD+rog2lf46hP32Wj13+HD//403/wc+p1qnS0b18nzxh5vRnjf8dP2fSQWWNZg9Xg7/gcwP4
nLk3YqHNa8Pahjr/gc/Vf1LSo054XrMhU6AyQYuFDSTkSL7Y83q7MAYF/9d0vDDK1RvTSzJN4aTm
vmHCX2T5d4S5NOVREHfzlA6K27Lt5dOd5Ur72K19fFuULsbSjIv1S6ll9rUuO/uCpD7d9PtCaaDK
FxDedUMqu2oVwwdWj/JKupAFw1H3hp3Xu+JKn10jyC3JA7mBTVGjpV2A5yksnKS0gthR2506uuVN
nqvVTT9Nwzuy+nSAqiXJ7+VCHqapSMTKs7SrD2o7xfeDmjI8o8/23hUp8mGA63sAc0BYV5v3DlvD
jU1czDtVKyRTJSNGMcjXJ32KjLLJ6PGw8NaAJSwPRpsAdTM1HUqVvC3uBpHNj45TtgdBycq+tdrz
Tds23Q1jt/SBTIhhCdSaoC4jGXVomI5261ht+s6a7SwaVXNk0waBvJDJpF+4bfceNjcBqyh8HGb7
o6EHKgvWXdUPVGna/DmfZ5LE8CXtDqoyigsmB/T7VWN1n0S1Mu1vuYbvizwrr9xpTFlysD8hyETT
/XQxkrAYXQfED3NqP4sVcaN7XQbXJYFblWU7J5vzcE2tLOgIsD+olJYXBHINF5WiiatUKykN+nJa
bpe+HXb57OVBb+f6tSvnDopBW106rTpdmKijDjS2xmNmGvVZ5mn9LU1JwZYOwSaq9AYfE5nq7pb4
OlyuWqvuWs1RwiouqrcKw8bbfjH7j3BZim+L3ql3+gjEhdFLxcptKVeGcHaJpfYfOFdo8zDs8m7a
zi0/YOU07jS3qcKq19VoqogbmVRLIWtOzl/bqeuutb6pL7K5nwPPGEXrZ9w40C8Uz/tiGNlAvqPU
2tRXAG7YgQvCIky7St8CQau5b2+yxCXGi69U63GH2R22/J75OOqje14No9ijdWyuTEnxOVRqGSg6
/Om0S+bdrCneHI04H180q4mWImncgzraxVNWJdmN2ngQyPJkvc6tDIuczIqVLy7GW1R/6J49v8UJ
ePZpYYfzStgO6xdSMZHLwjfKOAvZRa0PAs7Zg5zZhW0vh2VmdsOlcBo0oxSe5L4pyfqxLSgWgN+b
+bzBtvzOM3Pr2m1NX7pNsh9Hp7oRate/07fiI7cMKGrDCNDNPVk5oJKo0f20J/rY7noHy52p2kyx
XDs+GlkWH2G1yiNYZFegZ9FMjObndibElmH2PctIc7NUxXqoklaNxqG0IqE06qWTatW0H8amCZxW
MA9Pl/YazntyjUu9HtotUpNCYFXo82zPD12cOok/u8NyS0LxIn1jUsV7XZm1g2XTXw4rCah+qThT
HIxKa427qlnU6yzeBI9UrXl5hc1Vcu9oFcilg/CzCcy2jVlJBPrLtay/FrCeXX+wy/mSTL9y4dJY
VDPZMir3NJedF2XgMHFA8iMGwELL6mCFiaHv5rmFttswwnurF6r2IDvUMcTh6rJpd4VdW+p8CRLh
zoILlzDa0ndybOget44K5nY0q0On3sbdoi84Ozhl07+D8zmMB4yGeNrP1oZh0RrQeZVzE5qjnk+3
MpsT94uZ5CSRBQizyC1/X47Z1DqR21hKvlOGoc++Lk7TaPkePxIp2bjY3P63DnitDoCAxkb6qzpg
+u3yaRZf6udI3/e3/agEmHmzq8NXhtADRxq872+VAPNyxAqopDczDubtf5YChrOVAgZGX6A08IC3
DftHKWBobwwetE1Ew26OXsT9J6XBd3v/v8F9KiKGDR0jOI16A/eDE/CoRUewYsGRXUisppZHk+ym
jumM05uRiuM4QhljoqFdDsKou1I51oy5LGwoodQe6kmoe1vplq/SSAYWRLWxgpnnaD2fK9t5olp3
QtYz5mntoaK9zDuMQotpMW8VVld3SOhgdb3pviI+Y7FTIfg7VrT5X6TetYolovN2rIdRM6LG7mWz
3BqVjPsAYWKvfiyMqRAwOk1FRymQ1mpVnglXmYLZZVakj6VFdLtPjFM+pxf2yHLg3qY6er8pCzZx
FNV+afbAUlnVlN1dh1+yFrnsaoX6IFrcSIZ91YwuYdWdijfxudBEPkSr2jJb7+TOaZvlxtKLygnW
Zcp4K2ra9VNTqY74X7T972SWLzAo+o0ak4i6+vuTRNLXrx6/C9Gnw2MlntXh39/zx7On228oseGO
YCFkkEH1F9Cuq2+4QTcxEsUWTqQbY/0Hh8Wy3+AxaxKIuAny/iCr/3jyLOMNog1w9o2t9P3j/gGF
5bsb4l8PHuRkHjYTto6GYoKvoJ3i7LEF1gm7AqZA3HghzASz9lWYV49wHnua63JcHoomHe/kPH8q
VCZm6iqcfLdCddUi/JGcDtlPX56PWBI20dqVwIFGrbhKpBP5XkUDiUzeDQXIwryeEmUJKdrn+7+d
8pfw4O9kwb//kM23AgTfxaGNWcZPjojgKIYD0jaG9rSm3mFNCOXd4yNsrmftxMLgo+4VX9FxeudO
qbZPomEwECQUbEkgGsJVfOkIw/QbWBgp3QJ5HX0pxY0dExiPqeBQnEO7NyAuzEmPj2AvLKbEni2O
s7W4+a41cOAOFBc86KAgHmoPnd4vrQ8XWkn8bEqS1IffU3yIh0k9m+DLCIydpgz2rMwmHQLiVN6b
i5ghWnRqIYN0bWVLxkJffGnctByjKXHmIkwLpo7BpKLSIxwAp0E/m+E6+SuejFZUTS46ALGMeRqU
iqG1TDKRpQfQzpcxEDJpblKDyBggwrxC0gqi2uy6BKTcR841XsxO7779P+yd127kyJrnX2VfgAf0
5pYmnbwtqW4IVVcXTdAHySDj6feX53QDpwczs9t3i8HeNFAtSEplksHv+1s/bCoUOrI1l4y134dE
7iXTFqS/JU9+BM+JuoDi8m4h8/LieV0+HC1pQ9zTGjX8BJwdL6OOvJsaHjRh7O+mc+Ot0yfFApMb
VxAhvEnGCOtJSgxHF5kh+jROS/HpaTU/rugclkOz2dWatrTF3SMBWCy0uIhzU9vQ6GmsJgDEG6BV
dGzsBWe4n1v1A1lusPcrkfU/8xmkF+BeOb9GXB2SP6JRr1azrEbSEEzze2GPdZkAr1bZvBv1vVXO
tf3Qb519yySsaEtqeu4AxStunWIykyGoTVhzU+lX4RSOeg78YtZxJdudNs7Rkw9mW0VErCkNzdw7
q02C5Fh5t6EkRT0pc7I/UjJC2+KA58V773o7/K1S+e4nPsWx2xk7uiaQkYS2LuVn2N+DttvQsDCs
FsTwT9sDQTZqTo3ORMGi6zV0bw2DgJrj1mCfvRmnWv9Sw8ZlHOU4sRJTRL08cAmaTQwyQ8gTZvfy
S5G8HWRXbf3njhOMr7maroluFX2eFfAdRapqz32x5/UIYOh3MaYF206DjWUYdLDxdazNcu8PrIIj
Puhqb85ceLuM1SQ8kneWazNaZQCiNjpX34iamFQ2IaR/JNhZ9omxzvO3vLbCZ8vZtHp1bFl/1A1I
EoP+pr67NMmhUDMMJAJDNy02qvvOL8+7sZkyjvph+GWMi/XbYlz17aSF76d2gHE+FjpsfnXePt+1
gehffXtNhFxIHlk5PJy44e69MRFI/Ghp9Lh4rVvrYxH2edyF4eeM6UCedLnn0PIjn3JpcNmpfph/
a3CaR+do2SUeXZu2lIs91L4J/DnkUxYEnfVjX+rVOgLwhh/RsqzzqSw3/FrRMLSQL9HqIL0ptiCb
pViRB+VlHySWlyv2OCMPnEwwYeznfRpA1UZJmnlSAPT+Qslp1eeV9zsNS7+HGTCC2cqkt1D/RJhZ
v8cGhzZTOTn5Qyx7CJlYR4XMs8lt5A/bE/IbqijUOcwUOUYByI5jawbGGC8OxqR0bYpCJjyK7NfZ
ENzFu6+WJYUco2t4Dna1x6i89h8it/suy7eGzgQUZ0+9Y0mRWfw+kSjZdwOHJ/hjBm/l7nFtcNGk
mkCxb4IzNUqEXbk0JIO7d6xIJb3Cc7Uqh07hts0kzqZLwb9zQpFzASmmjP3g47RwYhae1ouHpSme
y4gyVu4WijYSOQ1kiETmPoxoGWcC6+DUIPW2Kkfz0TsOSpHJ36gIpJ+psh5xJri0x7TV2MVotNv+
4IsBIoyl2g0OsyA4+BB5sG0Vg+J8MiZyPuMlUEF420aCZSqaGvVl21P5GjrSbTErCP+nvUToz8y1
Wddbn5O8/YmfUiclN7cfhyA8Nr/MIZSjmexIXwyUfmUs6ytHNNjdfgMqE7bIOMztS4TCuqu2mUQy
TmT3N/JwbUQZYTjHex5xVlE1RK7BQu/jS4Tu50aNzf4G6NKglAOnfkI+HD4EpbCf7HyTv6awt3+o
FW7sIAR+5Zi7F48FydIBuHaOVC/xigjdRyN628Hzjf+OJ1VZPNRtwDOiVx6OB5+rKxZjXli34TDL
LzwuAp3aEsk+Dp29cpJpGKDrCMSa3yo3oM59kxpaUa6Bt59yw9AmP4pghUO4r/P3sTRpJ9/JuKtj
uxTVluXKE7+VnudRgLuG8B1jL8EbQNXd1yrfr13m7byGl3kBX0pc7o9HNKsbrG5hgB6Oag93YBAU
lzGjzEq2C5cY9jglkUYtlSQMl8VD3NpTHz2qaZ5ft9YsZwAclT/u02jVRK/jpUyssZvC7O+vrf93
ApT/Vgr+/6QKBSvFv41p/wlArf7X5fdJ/r7/+ziNDf/6bX9KUJx/oMUmeIwp9E8g+g+Jd+AhQ4Fx
I6oRvPifc/OfCm+WT/pHyNK66g3+upeG/8B+Bq7NV1gpscb/nb2UXfevkDXCAqZsIlSxjeKlgK/5
K2RtjxMc7OJNp2g1uNS7yQGdK/pJ3JQkV91s5jSuL4Un8wt59uVyXpGSP5UDWtyjqK1dEPW1Nm1c
ioiOm5wrlPo+rvthK5KiyF1iD1dpHgPB6VxEIxzYZqj7Qlilk1oMeq+b3Xkf8FJfjQUjzo96XSGQ
XmbR6yc5Ra/9UPCM7VCsxL3f5OTzWCDHEwT/3aJcr4thmqxn6fdOPA+z+REJcPOYU8h+7jpFZzJ1
TFmPASfxB75R+YGR0Ui63bdEyqTXvLTnXNtG1koj+iW5g8x46J0NhVyrp3OxopGNKW0YvpxrVahW
Mkq0K+v4n2+UoHU6nYLyB59/lRgG+b3kXa2gd2LS4ZHlJuqTul3OWtRuEjgL3yg9Je3UBk4jerSN
2ujbWuux4LANzY+gnfWdP6xR4nGYnlpzw4+r5HSmRYrfboVKoTjjwSGrGR04npcFJDGavNitKhs+
XqLAmeoQkQYDvvG5LI73QlVm28b+4li3Uygj86g8q3nfRUP56los1gdzCyoPsZn8tKYtt4dwaIxf
ulRRsjljTtD8Vv40YPPuB2C34z9fn7y+Kq5sAmZq/nu2m5kPo2s1zkE/6NTBnJbuuCxM5X04aAQO
vMky3OesIzKqjIO5suFVLZTFBIPQTnSLGK8sT3lDv/UJYHRyDgSIiero6CsfTi+cEXfXCj7t9ud1
cnnu8KiEy6sK+2MwCCQ5WMMemkcuFQRPc8u1EA4kYy5Spvz2KkFM41UZcUneS9/q5n0ynOalHKb9
YxxKeRt2TvRKrkV4KB178lOwQufS0TV3k49u+a3ecQk00e7doKmqktCv8fcRvVYxd/NHksptZJ62
ZXekCYcHCg5EBdhNxfSGWv1Td2o/hq6Mjg2yyV/Kd9SAUbVte6T4eivTghYScYhqcy7vRdPzs/Dg
Dwe/921lI8dHVVrF64Q4OpsLIZ/zNtrvKq1IloXjTPVs5netT7xeshYqPFpzZB2mpnTeG+Qpxzbc
jD4Wfhk1iJuJJqVH3JQvc+9+eHOz3OIM+9aF214nSEDgQOpFGzpbRXPXFrmeE8lyeqh43CdugJ6U
8be7FHno2nG1hNOD1k3/KH3dPknD8Q+YfttHjwDcy1IAbVk2xWtIKN0TNuE5w4qhaZ4bBYVKtnIS
hXftbSMFLPbaPdzoVfW5UTcmcVcKbgy7wz0HEC0O3bxumd3PLiBWXutkUdI4joMj73CW1w/wXuIG
LN0jeqqwM2IJaRY2A2kuaIsa5qfQiOCwo7FaUrWZwceqjeout6ziNx7XNWBKf552Pno9RCLtfMdX
MU7Pkp7g2iH/yeR7vpj0uOmNetq6EwWB48sYmUOdqdUqM0z9xB4aotNvLM1mpuuxJIF/mAipHvp3
w/f2oz0CNyIrN3rS84vBNLJu1xbq32Z2U7vsZOYsncdUzkGBm6NRZrr6/n6j8qF/Kjctv0X8/c7Z
zfVWn4e2B5/wNfGCS84ERQIl5IJQSEVo+vIY6sxxWVgggh7BKyLVZGrs8tUPChM+rplEYlOpeLPO
NZYEVvYSWbmNpcXx8bxM0bodS3IDErW3X1j+R2x2u33uEavc9/tivArRcPgvdqkPEXnODr+iue4r
oZ4ep1DQi8TAg4CBw9z2IStS6S/55z9PllHM+a+IECRC3rlDbUtb5r/uogGz1MumOaMmNLypb5gc
q6tNPUIc7Dxhpt7vjlvB8Tx0je1yOyj72fKuv4gGTmYsdi0naVah75SpaBwoSbDo7nls7/dyEv2e
9uTLZ3Lp9N1Ebvq/Yk7+P47/f8Tx0Zf99+PS+vXzLygi8VDXb/kTw7ewvIHBY5ZFGUBO+79h+Neu
kT+HIxvQPqDTx7eJ+QRBhPT/E7T3+JJHgh9MPPLeK7X/N7BDYvn+OhwhBIYVwJmMUpeileA/qkrL
2d3Wjn31Lshl8I4T3zvvjmVMmAYaM91R6F/VY/2FFOjRintrXDG0FDJTIEzHxZbjrZebi/3hlVrc
93RblDdURzhuYg8j9N/CGvnOwb5+zALF5nyNxibpzYZXXQlAjIe5ntPNL7v1SEuc9bw4sv/s1nx9
0FOUb0lIpcUSC03cQUyzkDpUrStOwVS3CPQFGRPBsM9HP+Ilkv0NMc1I1rt1auzO9ujue+AfiLRX
xQmgVi/pJmoTVVKDqa7Zhfg5skE/VIW3tixW7faQ5z0CuRHfEh7fod0FyFwlgnO/T64+aGvZhiOc
G191pDfYlyUs9sex9Mb9XGCFq1NER5txCXmB/Q3Hl4GTf2xb58kOOdoi8kWedS3WhxHjyFBjKkxV
2YYF+1y/HokaCE5t1HQk27q9Lk7skRtnzCK61HAnlso7R9hvM6sa4dCpys1+Hk+55ZEJ3RLw4QTH
ENqyOBAiaGrMewx2VNcIHnr3AKttZyUzzOSZ4hOc+/EAvOonte+GJENmFaUzDaTp0LjSeV4FOXwT
AzwmGK/K1+1e4PmI8gzhwURUSV9M7QH6kgoU8AcqzBLPoNP1Ibd247DmvSWJSpGzY/NmLmsw30p0
CAwAlHUF/cmUijIVlvAmT0dXrtcLB5k4h72nD9T+IG0UZEY262Wel2Uw76k/r2dniicpVwVxKpSt
pPVR5KVt609I0r2bfs5qnBkCieTWTf709zfA/8Euhf+aN/lv1UtxP0v11f3lvLseVX+QJtE/HHxW
QJfXXHx0Shw9/1oLregfEWzhtemSoFDydPnKHyefYQX/uC6FLrZcuAyi5Tgh/zj6DGiYa+vGtX/2
OsISAve3zj4uxL8efj4lXMjpYWe4klk2nf8gZlIhyRlIiYfYm/S2ppMzSfHDKAWKBbexlJm4vihk
Sra9E5IeBmAfxZEnw+VR0dJZpd5o7FbaWwWpGQVvgnlXtQa3FkRAkR9WeFcvo3Kd4RN0W0QXc5ZN
SIwmuvO3YCOe7ezoCfX4YqGM8TW+4ztaDJov4OkRbGotUXRQ6xx+OWjD67gkQTDfQvcrqJ0yo3tV
fFRB7x18xYYxilJ8uit+3BT1/I+IoEs20SpMw6Cp740iqj7yLbfiwMJ45TWR840Dq/leyabL3HFp
Hqem6q4IIjFIJjNL7O5X1chUl49gPkSO7nykFbiiYSR8aoIAzQAz3LIY7qu9DePD1Bo5oSBY7p4W
hAY3bVR5R+3r7T4gITGRumZUZVUJMosZ8t5SM37NEIz0pznKzwgZfxKYmP5yNVmPslCoqJmI+0NP
CyRqmpoNyV3G7ah5kqzJPObWhWCSeY0HH8hMBnn1w+ooR8+D5tUbuvLclRvClWK4aihH0j+YdUMK
Rqrwje4Rvm/CYZ15YQ7INny2kxDJvhCWxUe7XFgGXEbCjValMvLOBnLVI3HT4o2l5mConhJuVyGx
0oV1oH+Ncmm/8w49qZQ381C1Rz4w9LGOlG9iHq2HMgcV7MVb5ZB2N+/hFKX2VhXvep9olSpmlowe
c9fPaSUUypjQvmBe3pizEcPdod9EG0PzPM5ynhlxyWtr0Xn5wwPn4XaRpETEW6M1+MEQleclR8Yb
ubbxElEdwE5ouanl1iIbOqKYIjpmDxBrY7LspnfBDj3HdbjuB54tGQXkEb9P3vsFpAwZG0Cxosbt
Nlhn6ZCCGK7OXTdpA5lVtN9Go3/vjR34L0hKXBOGhIppso9zYxd3ua2G164O2vu8R1aiUb0Bgsql
PTeAxscN3DHL3XJ897vGfNaw6skYheVvUrZjKrVTHzsaFbGIm/X9CPqb7IZ9M/G2PVZOKM+ytYOk
NPR46XZq91gzb9EfDYiGYMxcIEgzLtTAmmezYI1Yr/kQ2gD/vs3qVXv7kvnXYswyKuWrC3r0PBrK
PtIuOB7tan+zqwihHgdH7Nd9uadN2F1QIuGJNMqB+dv6rhxMnDO00nNeR+DrBTmKCdnk0E3Iph7C
biszp4Rt5NHnJQ2ghNZm+zAjLToQFeLceXrMH2i6X3k6ewjceGiX0GGR+7MvXCfZeUye4RCqm7Eq
gwOY0IeFYiwjvSeM92Dv7moLbzWU9XsBp7rdFEXUFImK6jk8YKuxLoVJNjrq3n0474X72l21v3FU
TsEhp5b5Y9ZwJrras3Yf+bTLKm++h5vdEFjIt81TN3HZbDMRfAW31WaJlKrsh7DcWnROpUq7yWZy
KTrk78Y01YRx+mPq50XzTYHEQNla7o3A3p1AMTiX3sozM5h+2iuOYmsIHilzJDXeuKLMw+4Vsex6
+b61td6P1E0w/iV8nif8mAXRZbMw1PJDWqJcr/eWB+UBTtBjAq06fNuy8CzgPbP7Eu5eJOyZEaWz
rn+Xr8RQp3VjOiV/4Gg9BzKC3B5416hmEWtg3Wqv4KixoQMwJkDWlU8bHA/+4aLBDKCsHkS7OTj9
cofS/gT+NZyQaZ2bRjwYeqGxi2vtZBe7dbSomxPV/j4U62W07MTnd9ya1ZpFefDDpXGtdsvDELiH
GrdRMuKyNZvyvrBbBGh98zI7M2baXCd9M6bmyF7bYHmwTFwtOf/uT41/lfbtv7nVy9WPYYQeBhQr
IeIEMnI99qt9F9rToQM2IDI5c9qrHTS8GRDIt25zs7bODSnTxx56OdfTUZfjea+HYym7+3CyY4bW
BFwOZbpz6HL9sDs7ZPRCUSzW9X2lYhNQwprhDAaiMxNTyotBChXgzgC0ZuTPTr1xEtgkUoTp0uW3
qukZXPfHmXVim033ldMssqC6VrIdsNtDVNgEVwYdlb8JsUv7k4OrAXiVZAe7LZ9G1XUZDS8Po+Pc
9kX9IloB4DMdJ7AJwCvTPnlm4943jQd4Z0OAInVU1pM18WQtDSHTLsz9t9EupigTlnhjFSpPzaQ4
8fBG4sH1d8IJODlx2lTtgZoZI8OwDeJboB7y5ugXrqL2uLbET+jOuu3c4rcBA3fsY1iI1zInNnvX
yzna1A8qhUn7K01J++nknMVY5g/+1nfpGDhT0qFw3UICebeSpGqbyBRwMPfCGQi1pUYwpkEqqMAh
BYw5FUP0QBT4nizzUqYYLGjodooh66muxp18vXfn9Weu+zur2s5BKJYfGiMA3MhDS5XgKVfRdCjc
/sUz8xcajtFGj8bXXPtF3E7IDbzGxwfmI6Fuh0PZjAdVG/dk92ms5AG2qUY9rTwEI6/D7txxfBB8
9K1esX9ta3CBQAUYk0801d2OyuZEXJtTSFYG8Q9m+021fZUyMqjTPIrujv7T4Euhbr+ASnXHHHvz
BJVKkLozNkus5sX6LOmoGnxObOlUuGeCNmLuWYfwl7QG+9ZvIRdpkxMf5WIanyrQdzw2GooJQ5C3
vI/c3ytekt+Z9hnFcYeMt1IJABOCEd/9nq92mBXmYmWeMtm7lqAhOqAMP62t8BIyG19UE5FXgMIh
9emwxCe9rkPaT2yCyu3bR99e0NMs8wGvRIXQRH/Lo1YlUIkP7BoI0D3j+wxoBeA5xXz2t+wo9Ppd
IW1lfFpVdQhBqJIylOyiY5PU0nnydGvft7Vz2y4V2gTbMo7XwOGMgNxfclDuXaHVszbF8+JFAyOJ
xfU73MyNj0izT7cyEr9qk4fEVUiB5R+ldFHpY00i00mgzk1LZlLCYnafCW6OiGAz9zdJ/yaiOaau
YUeNO1vOZ2i1v7y8tg9jW4enfRhu/ADHETkT3/y68mAr+gHTZLBSAkmShj/QnZiurjnyN9E4fEdq
fXPRzWalAQoA22ZeghX9QriwxdUoMTeutAxQ/I1awHouZfhQ155DOfpo7bcTuqNHGQRQm3NpZYy/
V2eN4R8hUfufha2nhoyGcn+zTEqGE8TBxZcnkbysYeOg2Sjaa+ajsd/22zY/9bxjcVS5I2Wtm/kO
e4rpKFROWmtbIzpY+feiRo2jR0RA0kYBkJCjEyfmpQ+GrOIzNeNmXHfz0vgjevEWfUG84wIEmicC
EnG303x3DXrWe1tjvK/FdDdjuYK93PL7wt/04zw02sEBOGqVDI3f3QEWjN/NTRG8zoB7FgH5HnWz
rWcoVC40rPdxbhkhEhCM9pOtubYDQziA2QiBmbKDyxagqoA7rUhx1dZRrq51I63C/ZA7AnS6t5Bb
zHhJqU+VWVhWj7q0+tjbth/Ay9ZJ1NvWPV5NbwNhs1O4vltbaNTHgVAcDm3Dxzc3TZJegLXu76d9
2W8WyzKIl7HwyK0FiSpdII/1RgbRz83T8mREVYk6ebZMn5DU8BkGrFWniCW8Td1lm97K0OSGwQNr
feHELd8bJ4cyAV3wbocA2j9AwTKrY4vZbvrpGML3YyUMPvzdsku6pKkScC7mQrD4HR6+rrvhrMZX
zTFeGalRdeC+RKGxTOyhOzckSM/XWENzN/OZ0gS3Ng92IEcvhmofo2/dNoYSS8fER1Ju02Y8078w
kVFrRa6QMVIhoPJ+8v0x2wppBBe9EBPxIbaBKoPBDysjmbw8AMoCuP5O8GEoY9QOFUnZa12U54DH
jv24uhpDRqt32YHp7yxjVwtojcrTx2jADVtQDpsLz/vhmnn7OtrI3M5g3uv6Mq6AN/dslTymg9GH
Jur2hSydKNgBXXjMTutXt/SdUfJkhG0sYdSGi1MaXn/WkxNOJ8ytVqz3tdrIwRXDApDObE3xLX8X
5qJYTzsuatxrVE91BltL3Ve/791anJ3ZEj8aYj7TUtvrU24QzxPunf8IKgXjT2bhgc/HSOpAEiqC
6ww7Xh9FKVRL+bjZa/OK/TFtCKXgsjyHnoEnudQ+whFpkspjvHWN8UAW7sEWln/OHRmcRhGkTi37
Bx4bQ4wrp0TgNSEcIv2HQL0RJpOrR+D0CaQ1Pi8VXbqJ20f3Qq3tR9+HX4gfwpPrr+8d1B0SuWBK
aaywHu18LKl+97EY8TqnoX3TCwXRLTpfvKeXqC2ItFjU41y5qRoG6+A0xg3eypyX67xK2wJ2w8lv
yeZd+cNwQMgnMizQFt4c92nvnc+pjS6sBHlCcZIZG0N/tMX8+9z72dbv70pF92qvv+XL7hLKtJBS
QwjxOx/15zyWjyUFzymKuS94JERpZ6+bf6vN/tT6+63WrXciwvgTAeA5RC8GSZq6ZYCVCIakGMZz
PYJw0nr0bnfm8yjNQ7laD0s0WUj6OhLx1e/Un9L4W0T9vW3IF8TYXdyY7WPhqmdI3DtrBHSVKzk5
eljvtlze5IH9SKR3Effm/Csim8obxUXk237rOMhf+pXxvd/wXtBjUGAM0Sgf9yj8ziquTo7Iz/7o
YHn0WYe4DX1zOF4fgl11asdfdQ4d6+ePTcijzHGyZl4OHL4rqkf/ezPrm5IwxXiM1jTXkuCpvD5q
FoyiCX/MO++Ht59D2/ncoxJJm6o+91JuSa6q867zzyasf0MtZd9YZvcdsAPBFSpLDsm03QsNe9a+
bwXGnsUFVYbPMvKySZGwoLb0K3VYTYSBu9OfJp6CQzHfB4O7wina+mt2uRwxS/G6V7z33eKe8V5c
/VJkJfkar6XkJdv8JFjQTxT7fbyzpcZIRn9OlXGAnTFj4PMwsa36ZmvMWxTkaT0gTzH0EGI3sQC9
TedZBfUbqdJPsl6P9HdNTxXsTxKEvMuhf4ZqP9tMtyG2IM3/F4MLtjs3L4MhT3Ml2V866gHsF5PR
3dyK+1ps7xsutrdmabOmyhF+6XsnEm8OTbHDHBJuY577wSDLZjqR3XSaprFBxIsBLmiyQkHpmraC
I8tPU75frulIpRRvjW0m4PwZoqtzF3UvNll54DPNxZpoE4GuvSXU4TIP1tGsXKLojbcchXYyLNXv
myvdTIwak7I7X/K9ywo7enb2XJ7KnRuc5/xIaI2bjURrwtyPJCBNjyFxOg+rPz4AmpzBZz5qWf3M
GQw1j+g0nEV+j8B3uYXzwrba9p/IKp2bCBXWiQjNdCo5MWqCFtK63FVaTwZiIYWobcU9FQ+m9DP2
qHckzA50M45DoqRE6uRz+0T2rw02MNzQ5uMcp7nBr282D7SbvvhyRM1vkGgl78Iqf/WEd9Aqip6X
ogSkMGjG2Qcz2awRUCM6tiscIZAOHhz3gm0w8VbcYWI2TqA5JgUPdgbr8zJrrluyfXi2FelojDcI
LdyD2AGPwDieiP6lYY9zfQOOPEHishkaWVWvpKO13XE0qUlUOKXn3vuh3fIDbcclEAMy2JAbpQos
9MIQgrCEkxmdx4LjSkh83X5wIZYoo0bz6lY4EzqYFWFzcjfTuDOm+6kfb1tFPrCir0jM5GUhqElF
hAvdzX92OOHMa2Ad+e5ME3Na5/v6DsWbEhTxTfYOV6w8Sh7ZPTsjOSqPnNdxR6sEvZlpADwPR+4Y
d+gZn/M8OpCjnu3zczME52kM32gWou+ofYZVytxoOkO6npqOGd1iJLWxLQfLQhCJCTBIuhsRwx5J
eKtWB1bwnhli/ApLnRV78Qqr6qRVUyOYuNayYG4a8F6Mp7W3f+9a46Qt/SucKqRlJOLWk4/r2YR8
h5xY4nlbX6tgvSssXrocmaAb/xnOCqEzIayy8wAAzXmMUUj/XMfuooT6Tpn7XaPyw2xtRB7ob9PQ
fFr4Hr18YFgZfKCYjiAVQz2GhZN13nyzU8+qmDmCBR9Y775vyAxjYVXf6lY8rBbphIu86Ub3viKZ
+M5rOTs8or3iSSDlDfIi83fvE1YKI+B030GoxRZtNZz4zZxMs3VmkHhHTXswe0bxpf8EPDtvfnvM
FwhzkRfOmXyFWxOdejL64Lo2Mjw2V/utyPt0xlXHMjdbMW7KO8pdgjjsqpfQbAlocKO02swD6pg9
tirci+gSLyhjrIMFB0U4ZYvQqS1ib5Xxsi1LeLbKGhzVcj9dAikSgg3UgfxjBEYVq+C+oh0YWpe3
paTiEyzvx8JHQHSJCkh4kyfmwU8hDTOxKG32mzEn96UbklVGT23dvHX5EinUupXLKIv5mDT/g24a
1Yz81KrP/XSTwciHeQrbwmjMl1aWLbYHA/Md/H4SVJPj0ItAE+hBhy31hfaAtOmgSEd5lmWILrwi
rho6r9aiPKKxcN80KZZsF7nvBZmrfOu1HZqS5JmRbnVWuH74nJjVm0PFCSuvPqX8Zx8QIoGGc/Z+
IS8Lnnvq+55HEwEBECSeRIyKnhHEEl0SwGXjLsCZg6Fl5hfT8KmcwhIJOh7jqrsOKY5oWyXuda2M
51F5w4envYAQ+qYfydimm+wjyuXKnk3qdnXAL+rrpCY9sUwqN8QEueWILmUuCbmbHRUgUyb3Kz+J
ceRjjLaasPl4cL1pPHalDuS5jnrfornAdLZsQYwNet+FRB3tPe1GNCM8qXDSD9YmipK4Cmbe5O/z
b/8zFZhc9lfDzn9tDXy5xt7+JzG7f3zjH8ICYnaJvKN4huwuj0ClkJ/5hwbznzEBsLhU8UUol/7d
HOiSpctzLqLaLiK39pogIK+/jpxc+x+ULKHCJNcbWdI1bepvyAwg/P7KtEF9EZ59rQBCJ2ATIHDV
aP5bknXEoDLn+Axu8ACtT5gI20yTB3luGy2yYFhkaurVfuaoXY+kl+vMWvfoHFohpLHo1esu/PbG
ofYVge8cgjCaK5szmE1CTBARMZivMzEXz8XgkHoBuZO7oAeu272jl35UNqp1oQoq2elkiy2/5hkp
Xci89hoP4gp8KCPJ8S9zx049DDALGtvtvatW+YpmDrV3gHRpX6bmJyVzLJ7OG9rnX87AcwBJ6NMe
8Riridw5cje6HRvW0j5XHJwX8l3JzwnQacVI4MVxpXYYBAAz/6784NwWW5tRnzWTqMIDcZaLk9QI
Q33EcqZ5P/kGJ7ty9zxdr5n7cbCNPAR2E7OENiczMwc3J1l39G7NKTyhu3seTNK6HKRxd62wbrp8
a9N6i5CHhTNO7ZKYmnEMeVKZQ5twwfRZ2FkTkgeBP1uRZy5AK/mw2hs9u+IQcChd2pqiprxnpF/c
YDhsNqfFaevIKIPk34pMNPpl9LoxVXv5HrHFvykaQalnCdbPzqIHvZRjRNek0+f3nGFM5k1PzgsQ
PaFJ5s3a5Y5+QW0qcEVWqg+N3wSQEoqPvlkMfViIO/zf5J1Jc9xKdoX/i9dGB6ZEAgtvCqgqFudB
FCltEJIoYR4SM/Dr/YFqt8UiHxmvdw5vOjpCT0IBSORw7znfobBGe2DxoZ/aw0azO9VtOpHOt8oq
3Usv8hCZja6yOPet6r59YbbNCXIXyA0EX+KZJ+DjihzA7hbnhU4fKtGKuEPc31rDposw+MgMe1Bq
IPfYYqDQaNMNHoXytLezSw2JPHGgWjGhydpXvzmI1T+xiNlvSiL/0MpMrH8TFGVYditPcWUrNssz
ZxGxfbJiF5uuwmNwE9LG3JeqcmV0hTpjGMadR/m4X/b2Ujfdrffb2z0+G701Knm4vsEC5HjAzd+O
cJrnzwbx7LdffEyo1KodQEys5MbqKkeVOt2Mz1bz+dl2DrAaC3q2utGTZ2O6hnLU2+I10z7Hz9Z1
KlDY2LvV0Y56EnN76akngRNvCSplwpzPYxgdzCRY4lPsZp/D30b5dOb4XKz+edY1Z9jlz7b6XsVV
ScugLE8N1rgTc3XgL7nCKguBdb5rni361urWx5yBcV+sHn7S3c2AqMToSq0Of2f1+ncDHQfnGQDA
D9AvFr1dETrwAaaVFJCszACnbcrPUGVplkq1QgXsZ8AAsRtod1fqQLzyB9xacuxDnEKTP1oJBQik
cYDpK7ege0YYUKEEZ2A8Y5V0GAcIWMprtXIPpLLpvg7iykuH6FP4TEd4BiWolZnw95e8/4+SkxUT
+der4aH5mX8rn/40I6x/4Z+rIMsZSxxOdMcVDmD5NXz2X6sgnEwo8xh1HANTtsff+h+jLogdbAgW
DEJD8lf/WAaF8Q/b1HHPOxYsHf6++DvLINKVFwRHVlP4PSZTDYlT6OX5CX8uguTPtG2LOcxXpvkF
RQqK0royt+lSaHtRyo/yEp8X1f/107IL4Hr8cvYELshQIjpfXi8z3WUqKdMzn2fQS7RwKfzajKDh
kf6665yh23shxWJpiSbwMso7jYukI4V+dnjOru7G6XYSKMyTvDcCrTezbUo0W7r54xW+4fzlrRw/
F1BWvDLQBrAtjzWInlcB+07z2k9k81VVpLfEFmazZFbqg/js129glfw4XE2u+NPj8Hqjp526tEiE
B7IO9+M0OXsTjNd2SF3yCCdPfHBnx9YTBE6cARg4BqOLHMKjN56YeVI0Jqx5E8maP6eLjVm1THyg
kjPmDnoZiaW5wfuP842bxA3H1QCFOsI8DmTLWSPa3E7WpqPUqLujb6rbLAuaflYn2Lp/vX85cx1G
L4cZY8viQo4hMdvoRyqqyhP4RmC0AwrFxrwDn0DdBrd6vGHUaHcW4hGPMl/j3KncFU9SJ+NyM1o1
h8JoboyS3cBYyS37gowTuZ0sU8Ahy/mUG4P1Ix5L/SsG3HLcKMsTd0nHXeMam7xdIdQyf/DC3np2
DBBLMh4R3+rrUP1jn9ogEaCZXMMPHXT3vGwafAUtjPyCXSiGOdPZvv/wXg994lrXHTgD5Nkh9fJ6
Iq1qsqXoCws9UWcaDV5sJqm+bXCP/j5DAUD+i6iLV6/JXam1AESw+wrnWOzmGfnktkVVI2tK8ZGS
RX3iugjf378hwzi+DFMsKATLRsNnM3miB/zzCSLbIxyj4TI6qtxtWnvpxkhD9zuiYJqYVYKymBpz
UMZi2Qrc2fu+rhZw+aFz+f4vefXtuTrBdA7HK8gmWCPXYfvHq4yAhWi9KCC6kpmxcYdM+XVZijPy
KeoAryrG7sgzDu9fdP2gX3wLXJSQTNTU+NBMYqheXlSOtNeThlN6mVupT3BbA3FPw9yCoWWDDx92
kt7RMQFX8G88eKAJTKLwKCy4z0f3i0bWIkie+4056bGfCel2pDHEP60wz4E6GT6h3+Zl6jTmWT9U
U+Cm8JHc0Jw+mH/eevCMMU58PHTjGaPx54M3etpIGTQz1AVJ62tJdV6kyBzito1RZ3saThGaVn/3
uRPvBv+G6VbXWdytl8/dKcnwLRUcCClywpgHU/nYhcRpmdL0CSXR6lCysPQOUfnBG39jwGPiXVdz
wbvHrXg04LtQk9iJnMqvHJn6XtHQp++NeG+VUfJ56poswIeGgmlNXiBlodlGvV0gjDej/fvP4NVc
wrHZ5HRtSXY6bH6OfsgEArnA51bxnpto05TjROlZtVBwwYO9f6l1Sn85zAUpXHBGKR8IKfSjdS0f
1WB2QnKWKF3YtzkkYGHp8weT4+urMIr4nGjFgvZmxX75UgGTxDSUx9JXut6gyiuS20lTzgfD9fVj
o75Bs9fG8M7W8HhX1hnj5EYLiNC6lq4/xBzSSRclNm4ozQ9u6PWXwZqCH9aWNqF+bChf3hDZF0OM
wwHvfMNJbzvWtoa5z3W2YJ0H31uAHPh51Ga/qT9/OfO/npRY0AjqXulQzIWrpPrPDzJRjUae7lD5
LdqCHdHoFq2pEFijMc7nbUcrs6AqtHEoG78/TDx3fUUvBgqSKl1ns+saOnuh54/nj0l4EU6HzAdF
FZ319jSMUs6DrjL76yTRa6RNRpvsqx4qyKZFNHxwrNx6HJzKOyNgqOcdAG5JL+3ZpdqTLmlJiIgL
SsmnWp2camnkzNtEkmtCJ7Gcf1qFEo+qt7XiENlRfBG3RUSHPzPtdl/HDc3NNkqtbTMb5We+P8yL
sUDOuI9d+nd+BNjqoswI8NpKuICntUWYTRp6A1VZ6aCNtt3YzTeVaYBwdOcqvZ36pb6q20H/ptwZ
OncNGlLbzF6ToH4BJn7bLYIxZHXY31ZPH9hZ5DCmuyFrVn32qAM326rOiCgxSGvYKdYT1GBNDX9k
SUMlTuy+1n7YfWl+rgw0Qhsri9KHPlybClnfispXMpEnUun2zZLqI6zIMdJPWjYa4jyZivxLVXVE
Xrhwrr+HeePe240nlwBdixeMljVB+5Uhha2pFxN+QRwlP0ZLmV/sYtTya2XGJKvG5F7ijqkyxL1j
OYGQLRCeVUglk3VSdxpd+EBM2O01BKiOyFNTQ22NOkZsVNZjfCFLad43RS2BXACHmEEh5+io0JZl
M3LssS38ORfuhWamExAusDeSwk/kJif9UJPKmIiMnA47DdOZerbs70esRR5aDgoBm55m/pd21DGi
DLU+t/7cosfazhS/vxbgkVsCdqqW8wtw4m08SDI3gPzSv01Mg+UICWR9WZduy5Mwy9XArEZUQFG5
2PautbpuRKtJPNWGsNQo35q1JeKAxJ2k8BU7189jMiKKc6FUF4FTez106rGy+P+2Xj5ADVnGoPEa
7UteehiCGeEjzbMSlbnvycw674qejparpxMdIzRy+Ig9BZ1l1scv40Bg5KbxVnRoLdCsjmWnrmPR
zg6yia520We7SxTvbFstl3OsezQ3u5jTBLD1fB/3jqKJ2xcDyUtxMtVB36FW0au5c64pGMrOt5MW
0QR58wlC2A7mA4BzIDV9nIwXyZhnv4alxrVtGUP+kDtivHYWVDnsjBfL9dM5iy5hlkEcnRnS427O
YVhspsUcr0ZcBPeLDt1lO9NSPcSFhUI9Wk2qxTB6w85zpjENxk4638dyWNWnLl2pHnKV2MScz8xN
1FCZ2syiTJ7k0BsLlSFVrpoWZV4blAjtje7mTrR1c0pEJD5oiPxbV02HPsK9yuc5iZJuqatNCANi
/RcPnh1X14GGCoCsGb/mLE500s4Grdt2sNe9AO1Vgyc5sxwkr8LQzuLONYD42GFEZmFJ7JlfxInw
AMKVfOyxSOxzR2RDDHqupICtEWaQ+12R25yEkF6vaoROx9wrtDHalpA3x03b1fP31BKoXBtNJShj
XTS/Xd8iSYVBpGOndivnETgN6PEUejOI0soctzJXyvaTQXlPvdHzY8M40eC9ZvNNMXKC2A+1Q+sF
KNBJrevh7fpV23uHJqPjM0ENXzS79h5AetDuNICn4bp1tGjw4dUR7DIjOv/puUBgOSPqIwY+Az02
rS865HGsEsbeaFI7aPHWcQDrSZ9N+qrSGKhme55hi58pDugo0WancW7aEpiq70zwpv2GcNB7s1vJ
oClunyfRLd3XjiNxtae2LrpDyIcdGJEeC7+zBg4LnZyn5xp4f+uUCY0+AGQT4hFa+KQGuZIO4oiz
eThQVA6vMjtBtj3U0GN9IWNdbRyxztJGPKb7WKKMDKY8sh7MsXE/1XOod3sxm/1Xb5EqR/5Eq3tr
jJr9OMcr7CXOCtFsmWoRz0R4JC66GaQYmUdt9jOWsXfB91h/jYe5+uGkJopdsnTMnokf1kqQm8Vw
NqH5nM8ozcRXuqvybAt6CW01E7N4wj+PxBqWqfm1zxoSpWICJ67STlkEaJbRXPrUIvULoydsaRNz
is92gyNa5ASzPbm/eJ1jeTuSwmkEoe3YXZAVWBwZVJH5lKK7XzYN4yaYRCHvSd/Mv+KJ1slD0WjM
4YQeyQIjiMiGqNIhIEU4lI6PHAGzkHVkEYCpmhhBZS2L6iQcEpccVX0ecoiIFsga5TXTeZ25Iy2Y
OhQ/Bpdi9Jb+P3yZTDlg5JHNDa4/uhNn9WIoInlwiwpuw5Jq6AgmfdYOCpAA/QzsBs5GGZVV+XFN
3BmdnKU8T52xJX4ukgl4dqQhTOlyiZdNq0pN25ukN1ypbArnQDVJjsMFtsb9TPkFxTV1dKzvwsof
WLoIhHPoiW5rKiGkJdXh8t3JyjbeMkLnu6LXFU+jQE26mQ2gqrsFsgZaJAIAIibJ3Gv4Uwfr+lBk
Cok0yDQVzKVMDkWI/x/xXya/uzIkFkQzxpoYBntkcqc7jRiYd2uew3UzaaLk6y1EVt58VraqYvQI
km5vEqPBJ4Rj5qOMhg5UMnFMjxa5ynxPNootytbS+lUMIbJtM64zDX3WgrGx1/LyCyFAWuoDT3B/
GF4Ux+fLKOuvg9GrIlii2b61F25h0yVWes4Wq5l8MxyMHxJH/k+HTJNA6uyjNno7hL+iwa3QgPKo
UD40S3XdcKCON0BeahGMRRaeJ25vPVng3LZ5uVRfi34WVyFELILbaBNdE/hgXmjVhBifjJAv0tGm
a/SS0GXxjK4KiUnvtt5AY71IIbRluhXvMhlVh6RKTfSNVTr69G/WuIFK639WdbJ8ESK2P2mYq85M
IL+oBWjkxNtS9u0XBAewvVVc9EERWsK5sK3Sbk/AUowP42Jw4OTB6RfVJM3ZNyCEPAx5vXybwBwZ
B6I9sk8hojHmVZPlBiFaPuM/yjt1rgQaW1uEFC2QqLc7U2UDz7CENkguIttd8i5gKAd6lvenTS3r
CGlkjVjFXf8boF3e/Cvsi4KtEV4IZIQDudIrusO4W8ixtLAqzMuDqhytClqoCZdppUiwbDKMJgAe
agIs0m7ymtvJHhGT4Z+Vn9RYDyTXTK0jyLiJRRUDqIhab5eWEMcDqmTht960mid0GNknvOZ6vcmN
HhWfnlYAwuO1voPUXjwyaOWnuB5r4Et5BJqwkJMWoAIuCIvLGzpztp44kmSdKiFncXSRfeim6mJi
NOqaiBcjj4gPjPOEHPXcrQ6oD6cEufpqLjJz03zUZsmC6BSEU9DSAy3FimLG52asW81GEnr4nTpB
3W8MvUnoNhFi8125UysCt5ktdlKOIPgngVt8Zs86aLImz71bvVeOd2K3ZhVt6Ci3dx2qe87XXjze
G4tIT3p9gC/T2mnxZa6EecvBx3uqC33+ZMhuRkmUJvoEaB5LSMBLW2bOIHr4JYTyZW9YCHKFskcz
sVl7Y3nTJsB/ULLiWmSlii16T61tEEWyqs/0MWJ+x68+3ielg9Zoimd2a1266nRNNgLKr4SnXTdp
xEbNUWZ5GKqIKckCoPZEe5lt39LN9c1shCYiHcMcTmsotPpG9oOLydwSCQBAmeKTHHD7qG1m2aSt
l169XKdaiBEzaWX9hJuf5boyTOyYIVCsGfnigO42cpwTh+zT/ZS55tZmJQFCb8zOSUUlgjfT98P1
NMfs0UlHrMtNNdHzDnSzna8QgA+DP5vUZW5sAadlTZUZC1aSxfhp9yQKtbHWSFjVJvY9kpgonk9F
WNBSJU21JZOyiseTKhunbWt3kMCcPKfjIHvVf2kaOVu+Pug805DJ9CcuTIl9oMehV6fZUuJNLRIN
xa+RODvgGbEMCPujVSGycm78zsxoymGRrL4NbIbCTRNmnJCNpnZT38BPmfvwBuRFSjSstZN0yJkH
HKCejdQncGJGg7ovXNZKHOZd/caGRCY2EhsENFC3p4+RzyDkg1Gp7kJaOHmI88Z8ucnaYZNZrPfs
zVfTRNgIoHahZg0/Hax5KYcfQRCKRWCGToQAmso0S4xux9fbsU2r0R4NzjB9St1iPHebKgOAx4b/
gIcDpMDgWvKgyoHxRgvRpr84jacenZGHwdDRH/R8mcRwdmr6GpomQUcUt9RuASbT0EKozV0rVNdw
imOl3taaPd2EEhsLXdtMfpodRxs2U+US3OUi4A63Bg0VDEAFU46vsS2ofD0dplsbxDrHrcSGqlct
4mdndOzwVQgKpsFt/MuzuvZHFkfAA9J2qb+Iklb4JpZo3vcWgZSNXymCz276trAe+2ZOpO+SeaBB
uqcbAPASXckGOxQfTlTpfYYRmnZvUFqproKwrcku6Rp7OjMbtLq7Np2wBCP2y4kyoCju55AZTpZm
5kg3MeqdTZtLO9y2bHmRPCdFsUNyZOJimpYUUfo0N5+12UScy7s3rvJm5XaBKx2CHCLVEtT0i0/R
vuDqNVMCyjdL6cXnXhtVBlZeB4Aj/1zG1sSoyk+ZiB03KLop+6Fyw7tAD9WdEwgwDmgnSF3xKW7m
+JAauutRqP1kWYC8E4+6rh0IXRglBhrkvJuKjSvhTuuUMobpaGzZJuE0ajMXIx0nT3dvKon1GaIM
QQ1zmRw6q52ePJKlACnNTe8EJNAkUbDUGCA2KH+i73Zv6bwwbBFkEcUL/izlIvkbsKsjpAGYc2Yq
kJOcl5WeogFF0eLzm7D0sSB65B3rlpbuOk+QSGqrsGK/bGffFj5iEcwaqjNY9TztOB6SS9Me7F9a
mYMTrkPIu3jTPaBR07L6jUcv+YxaQNybZcR8AVEfpm0dl+nVzGbB83lzeeuXCiN20yXV6qN17F+2
hZEEeAZGInC3GUizkIOvtp9LYVORNg3TDoa2wYLTUG+FgwMDZ9MbBdtIjMjzoVITmLSodXSxG9DE
TwAVCcPcs8rmedCN2VBxgnRRDGSy0c4m4jS5RXS6zEPk2NaYJlk62c7VPzozhsAqSIi9zKxs+Tp1
HZyKZNa+qqnQvuYUm13fnioMsfHsldZppJTFDoFVtPO1sW7UaZb2c7Tj9Fh/a9A3yXUumE2/7qqI
yLS6iNxLG0/6XZmkcsbJOOJHpiWgP3W4+NF96qSn+YBJGkx6lSz2ohvx9fAZT4eiU/bPORmXW2W7
+Gy93I5J524jh4w8UgU6Mo9ClzKM4ggC/XHWEOtnHCMr9Cj3li4Kb58gtqoCq0KGwXGiJ8yMAl3O
6LSBCx9Ga3DPvRKzJpN9HB+sxkS3Z2OtY09a9tZ36axkOLMiqOMgqQITRV036WmblX0NRa+CVFdW
uaSdHU66xATgGd5OjpTegGOmNHbIPAfTkjpAkZpCV5c0wWLAvTYZYnuFY+5zKNvmSiUWRWodMUlI
Icgp7V2hKNT4JelQTwnkdUYKu710Ay6yvykISyNWLMqyRzo/HE2TsfOsQ8PnzCJDajtVkL7O1Gmc
tuwlCR3mgIncwxCK7WGRkHXOIaa7GlOE0wm2WZYi0MGshmWfPphxVxLagDRNBk4R4haMIjSXjEOw
bHuDgt8vumfu+cLeHlOtlxTfWeOm85bQkzhYS5MxO46RuMtSpSHaEv4H76FwygBKK5prJqZQ+olj
h9cw7dnaoOJ31SnFlPSME8XcbvD3QaFXre0s5xrwM4zgA0WFTTbUsDA9wGzs76fBM7K7iXsrdyME
Bt8YJMjAznI4HVlub/uRNcQjImFz+M4CjHnRk2Z8MaH8RXRXpbI8pFWOeZdmQgWkIloLOalDxEte
pdPjfwpoMcAY0PooionXNQHTtxhPu8v/LMNsXhw04r6dl8RF6azaJ01OkWT3QfH4demYAWHRQkeH
aJrOWrf/o3TsKEIxlrFSdMw1m2pBX+KSs/oAzYR9nrSQRkULW5Xdkbcn8K39oMVhHEkWOaJL13Jt
odPXxvcpj6rmtipGTI+0tT1cZhiv9Rk2RLq6j4k62upaHh4MEyNkTnE4SMo1oqP15r/bnOBH0L/U
aWrZNA6co76WJlxU9ZGAN4Y2+zRR/ZqH7U53jt4tH/RLX3Vb1kuBpPcgQtGSPm4fmT1iw8ZmhrOp
753ByVvATeTig0bdm1fx0MFYRCZ5pFa9fKuxkqRvGiZ5zVXuXNT5UEAYH+/eHzqvL8Ju1ONQQfTs
KsA4GjquNYQyU+x0FCiTXdLhSPYxR+T93347tNzWB2ZJ2wHGddRyLQEYWWOMP23iPzpRVdacgm6g
TtjNyQeXetU6WhspBtpeqmT03p5DAP74GuYspPSh1h42uZGnywJgSYvy9Mwg++UQLx3R5LKRH/SU
XzWOuKhFrdqgoUz/zT66P9z4cW2wIFDs5iRHcBHcw1Q5+0aU3+GvzEFLuxVbIx6i91+gsf7Lx30j
FBHIj00WfTQLL4eJroVrbZGPDwL76oBDz49PsKm7g1nND43ezXtUmOMnpLwYlOumP6to0uBlWHBb
LlpUf/Ak3tBS8Xl4SFrZZcEnMo86nqItaN80PAqdgXSbtWD8zYHi2jgtP/thHM5B9bcr5CbbLFo3
HABo5yeejWstiznJoc+WZ3rRqO/IccwDJGb6IFbpfDBnvhr4Lt/V+lVJE0GbeRy5bIBSDF38zL40
p+lT7gHdnC09+7vfMFdx6WEiMhBr6MvRsBCAqWsHLKNvF6Z7UVbycUq1+jdy6y+blm/diiuN9S7Q
bJnPYRF/DPgB47uh9zmnGCuzT0ZD5dfDUv0T7fyXVzHWgfRioK33gmzJcdHKSQQrLwca2RJEXMBu
8ye9EV8tgj53A3PLuVOregvcxQpwNsd7p7Xjm143ofu2faY49KdmEKM/PymEmZy57aTdG/YkP5iT
jbeegucJ8xmRrJvyaNiZw5SYIQcivy7ELz2J1Je+VrfOuFRnlsdmDJIdmVKipxIiR9lfuK5dbg3Z
jxB8ZgIM7InKqZGOD+9/n68mBp4aqdoOo01H76MfyVwaIPo25fYKya9R7CLsMUE7GFHgFQ70WjX8
jPKy2Bmz9/T+dd94W2QMrXOCsCh1ukfTAtEfLvEsDIrMYfc5hHBZVUjZddSLj2QBr9d/RgS+B8R7
Qrdt2mcvRwYF3kFbVMIiQqDmdsCXExCPYIHAo4fczZkOhTbxLqu2lJfCg0pHMrX2wff8WlvHj0DV
4xEgw3pJF/3ljwDGy2a7ozMw2GaIwG5lNKH02Ui9bTjazunBmKHuiyUsvgEU6e4zE2qNdIrosJKv
fkGhgAogY/O6aAhO2JiFcu6eDZixxbkaj/FS6RSywvBkqhL03o7SP9KhvjFYBLJXAX8bLLB1/NLI
H9Ygu+ILzaBKfRFRAjOAnTN8FVHeLjLUHgz6KxeaR+P2/eGyvqKjj1sQy/q8gDBijqU5sa13tU41
xS8Mu/9O4K2OzTUyb9HsYKKevY8+ize+VoJrHDQkAvkgOrCXb6uk5Yo3GJNKvqKGkLT1V3MJpeP9
u3rjI5A8T1jrAlCecTwnIOdIUoOQcr+MlbrTS0ud2xSor9ysNq7ev9QbN8RSYvHu0A0ipz4afsD5
I7gWTYEdhghi0Ly7UBrJb5rsX87Bry9CP1hHsGY876Fs6+VTo1oWZf1QFL6tGeke/ORCz5KAlfdv
5fVYQHSDCpftIJ81ep+XV4EvR4catJof5VPyQPqXCIbGG09KFLiXVUkl5P3rvX5LXA88KxOHhaZ8
pbv+eXyxtUxHrrWakIA771qbvgKV9XAXV1gu/41LSQ+Nt70SXI8FuAklzlxNdU7VtQfMvgqMlsyd
DiKhTvr+pd54V6vGDKX8qnI09KMB4WV0qGReIGTJk2onCsfeAyLQPrjKm+9qxdEioXTYWh+9K9cA
jjKN3FBIw5DXJJqzkpqO303QebAuDh9saN58V39cb/3zP/YamKr0xMUR7w9Nj5XJcYcNQvEUXE/x
kQr3rUtZrF0snBY2OOdoimi8NsRZyq1FdUOUj41Ru+3y5kzrI/sD9dVbl2LhwgWEfo5q6/qU/7ir
CP7eZMA3pwVKkPuAeX5jTYVxCe5BC94fFsbrN4a8nQOCK3AYcl49OtYV5EdRpkAjUBqm8R1kDkJX
O3Wva8e00l0FX8XvC7tneVpoW7fNvFt37tdOrEI/FTV4klKFbtAla+ct6WoIgEjDP/gkXw/e9Ucy
qIwVIiqso4lG79gH1j0Tp0PaQTAZYbiLqBnv3n8Wrx+7a7Ixdkw2SOhRj1WLVOHRXg8yx4dbF3ug
g/lBKQecB7z8Dy716lDoYmQh5pkNMntYiiQv33CV9E6OsyCn37qUWUCLRH6eXNqJs9FNJOTkkoTZ
wZ2/vX+Hb71tm54bax0QaiSTR9cNvXmZ7VbQZMLESO7Smj3EtbqTAa4vD7665eW3pwz15dIE/nw2
Z7LaxyTcbmuJ5huezJDcQxS81sUgPxkKmtr7P/H1S0DL7LB3IjCT9f/4yUReN9VQgRAvmG5/p+lR
dQE7DLnButV//1KvtzeklbB4YSdhAuaY/PIlTEtCq6+CHhrKZkB8ZxU71bU3rKbNpWnCahxoS0/B
qNsffXWvxzOhalgHhMFMqVMkennltKb/okg0oxNjt/ewruZbbNhO88ENvtJwripf7MZ81Yw249hP
UotQVG42IWenjHq6TAUKtZ5qJgIyogyQotEeHEZ3PGhUXzdeTu/7/Sf8xn1SZWELDPVX52S7/vkf
E1nWLoZnFqvNl5lu61V9ipF1iu7ev8obQ4Y6g6StwFbRfXaB/XkVJkvEZW2XUs62hltI2Td4HIpH
kbPmvH+lt+4HQzTZKDDXGaBHk+WsIi0ZtQEdh+6Fu7Auhu9S9+pP71/ljbMjGnCsCCjxqd6Y8mh4
9LlrJL3khhqE68RLdS4oNkC6QZJ50dZp8zmQkH78ylohCc74wyCvADoOPmHa3sgBU+iIRtqlwfs/
7K3xxIhaD1WuvR4KXr5OBCqUbMeWpmwSt1ctSii/zGhUcArI6bqZ9H9NJyx3NbAHqDtCfDCeXz1+
HgkDhpkZ2xIv4Wj2YoJswl6AK0zTIbuPNS+7kG1YfHCV14+fPTN7JCoLqx2DTefL2wRYmrcsyjH0
KGHOqKvjGMQ7bPRNmVOsd7LMPfFSgsEiA9nZtoiXbzZk5H2Gwm6rJYThNFou78m+MX6/gL8V3/B/
mqbw469yXtfF9q/No/v+W/cT+gjLHUEnSTcfnv7rP9a/8k/7qOv+g6MiI5KiBhUhDqv/so965j+o
qGF4YHIgMJmtzr/soxDLAS9AM8f2hMOPAsS/KAqG9Q9G2HPOKztm3cGP+jcoCmylGDJ/nGcNx1uj
GlhimDXYax2fpDNEWfADymxvgwXeljU6ikqQb4mv/ZodbLHtDLGGdUa/3NQoP4HbxV8waDdTKE/S
dG4IX6nbnT0BQ8LLNh9CkUUHM6NyRI6p3IbwTcYS0uhmpqXrV4b13cRBGoApQmk9j18r8nswTcd0
z0V/7iZ2AlpHClhK+k3mDo/lSin3wvEb+ZOoqLMh+iUnd9iqeY59c1S/hLGAm0oRotCq8hdZA0So
87tSagIdswfaoO3naUuGU7Xp497EFmB14bIx8hiyc9tHu27UP0VGihY+kVaQx6770HlK7zCM22Wy
z5uUZBdpZD/mru7OZwN8C3/sXFBJm2/qtI6WjUXD+CRMrDZwEVA6Pt8kWuokgQNmXK6MgAsXINbO
TurTAYH93sKwEKRh4zuagghJqlF71gstkRsO4GxrLAqHilywgLK0DpS5uaxT414ny3RTZJmzX0ot
+uWh/QRV7lEwilB+9nON2tBLTYA6OSFdFbFZ0G1pZ9qldgLKqN7gC3iMiuTCbqHR2IUt7udivudk
a56oUY8uSsTdh7Z0zW9VU+YwpGaU/Mkk4q/5SEsCDItJdG1GzKWY8i/66MxPQqr2PLFz58DMND9W
Smu/m5X6pi+UKUiPtUEiSEsJfYMqg5lomfuJp+mxPRsLZA3p1CSHUWjelUfs0kaJSp0iqdfQfpXq
U2dqiV87aOkTr/RRceePiw2djUjEHjVW1VAmHZ2niEQLssWc7Clp+gTBryK6+wZ+OmCoblRpd9JN
MMnRuU7FeTh2GpB2EVNWHESK1WAKBxRISMQC3HeUxKZIlXCdtLB+CN08Qxc2m+VtHOU5GW1TNyLe
kig2BCEUSySsc7TaJOmY01YMwNHLErZps8SuDz/jgcyJS489zawBtoPp84BHpELGXX9uQ68NrGa+
05Rt32U5KUyyiiGLGVQH9aBv57D39VjO80NNK089DlpeXQh6sSddQzybQCH+MGljsiP8W/5wpzSt
wWppC3SxLDwtEl4gpZb5QQ/HdjeNRXeXjl15XhQi/KTTOd6DgSrRU0/CRTIj+DyAtoPnUOZtVkGi
ndqkeLRmPtm8r/RzdL9UKRMKhNWVSQ7n2k63kh3ZwtpDVTjTNaYS7BMzOj++/ZRE2VW/l+4HkohO
atHeNM30Sw8H3Z/HNVap8+TGcfs8WLDfBksCnQyBcIJOpLjKw/AxA/OqDVI/0cYrVUmSVpCVHFCD
JyeqKX7i4pp8OnblTg3wrFPQK5BX+sCCnrYBJOL5dmlPJPvOmzJM8Sk15rakBNSnkXYbJjgN0vYp
1C1gi3FT7/rEW4Vwtp2F2nDGqhlr91nrQD89b2A85e1lbWeJmFey3ZLO21baCOx2jghJqwvase4/
gwg4W0LH+mEB/n/qyMN9FBXgy7CN7VNF1E3XdNfLogm0/Ih0vQ72tuYu+QlCfET2S2MSjkDz+gZM
7o+uo3GfEuiA2rYGmQREO0fWsQmjePjcxqF1WWq3jsK64YcAdgOb+fGiVxPCjTJNzz03i7+kXhde
WSASL8KkiC76vszV1rRKKkaN5lwWfdupbatZO1Et59OYnKM3OXP7BjHiVH43Z+tAgQgvAvQ1nBS9
byZTAuOruZui3AjIxIM5PJ2FdSmBX3YLm3lk0MiuJgifcB8r9UUhRiGgAFd2nXdn5axcMiHCBENI
PUC8QPSj4cb6XMCw3VANL1sSylZcjpHq2ua/2TuPJcmNtMu+ytjsQXNoYDGbCCBUal1ZG1hWZiW0
BhzuePr/BIvdTZY12cZ/Oda7NlpnhQIcn7j33Gka3J0Aso1aWfkknPnoWUyzbYH810u0Dut75Tp3
qkPeshHsWY4di7CoyTP7UwLbNqqZTMNZYmjgzMTG6V2tjg/tbjUv+L3sreUJhMMNnhisIPMmURnR
wGW/83PPvCG8pjk0SqgP0HLVbhlHjzRubZ4IgnsA9AOmctDtI+hOIlHnZWKL6pJuNPhL3FlDeqil
AV1FomUxMQaJTTOJB7xc9LGjgq+r+i/CCKqLqS/8GGztB+fUTvWtgTqCO65V5EH6c1hbLPv69WEy
w2c3bf1d02Q7qoMyWrHQpF2+sJBx08j2yFpFDz/cppY6S4KB7FcW6v0huXTzVEOTrkFopylmIZKI
dt56puVWTdSqaZ+YS4WWLlxuJrOmvS2fnEqme/SE+Wboe7ULnDLYjTwrH/0pfUqcHil6MZIcVvoP
kKm/rHIpHyS7VUwE7C0r6dYHR2KGahVA/lkkTUQNoreug/dnKPZm3rTXqZqvR5qwGIxocIEJItw4
udLH6Zx/m9EdH6p5GbbJOTeSFSQfdNF4CUKi/HJIgljS2M0ieYQKbdwFYh44Uthq2GQGlYl5XfqU
H+08Qkg7y3VweQwX9ABqW6uzI27lpGJ89TgzgC5m5wu4VLzV0uj7+0zNY84DaGQjB09dZg4SHDtj
KLaxNC60GBOI8J+NKi33hh1IcilZyE5vIzrYGx22NwysdhYlBh7dZ45uYiY9ghQnST6zyo0mnoas
2DmJdZga6byYk+XulzE7qDC8QqF+1zaI2IFVXdmtM2xtTDidB7e45LTJNREJaVQg6c+M/JgSqACT
OGi22Ip2xYLDJH/hsfoGVz0uLNDZYUjeouayID57C7N3oNYCkCim63ElFrpJsgsv1OSa5PBmUUTK
4X3u8DmmMlQPxkJQix/c56T07TLf9A5G2aL3G9HLjTZPOy+COz2jjV04uYIEbWObmQ/dBOSpOtdp
GSG91pK4Ty4yNTJkeo1wcw4fFqvmu1zC7244N1cztrmNVM47AcH1Dq39cGcMs+QhkkyYIcvi0oNG
Ms2gouRiZVFI4EoRzxWFd9zNgXsWrgF/IpZuSK05oidty2tm/rZ7VSIlRUdpu6rwj0Y4EQRKJgWu
EUcDEHwpSbQJ35EVQs3+0ZD/rYbo/2PWzttHnTdRjp42f59+3/ucpzqMQf68Y3r8rt7Gf/MX/6DO
2b+4TP+gttBK/xbi+0/ejvfLeQNGKwV48kdX9Btvx4ZVx7DdYlLMCIB1AvMPpLdn7Jzl/kJzRRfF
MOvcN5GP9zcaJhNdzE8d07klw2rtsydj5s5r/bEJZ9JtyL5txXHpreFFGg5m3kpTf1nV9WoafYw5
Cotw3Zb3OB+uOBXkFw9h6UPXGg+9GEbSDuhW+sAndKCdjSNCUy/Zy5ZYpLkhVGH2CQ8JvVb0BydI
/GzjulY63jbkZtt3jpOXCLiR0Jr+cTVZXl8TDCrap7HCAw0TuFxbe9+VU9ddBd0gGOUJjmil4F8j
+sOmkJCqu1sJYKFM7ZZh6J8IoplctfEbIJanLFSetQHMFU4x7jeHhIHKsXB6OGlekWnQlIFAoW5p
je+CaBWTcl1bz2SkjDBe19Zssd05ZErtA8vX7nHOW4rqDRRav3jk1uOBvDH9UmKxbN32De9J8JF6
uBwiYmAVmNYha4X0tnSPuSDQcqCqnXgL475EOHsBlGEdGeGE2UVSmGf68+S7IyMmJi/x2hY6iIK2
ONQpxEzVoNOiHrKnQ2GoIF6Ysb9q6ToklKfZIR/zB2p6+MNqLq5wWLSHwlqeIZmDHJ0WICN1mB5g
/GEY6+s0e6H8wXYJFJ18DHXF4XyRLfP8MhLxsp2r8ZZ8JZq5RhKvIFPvfVLJshnm5XUtXHxXGIxL
ZR9TVT4rOTWYus3ihLjiG+bJIbaTcn7AQYAAloi/PR3Hs2Hj3MGmu+xHn7SewGr2zIbuMfE+M6P/
bKt8uljHlogCfLPYjv1tPU+vbT2eatk2h3LKu8jP7QhxNQpx3XkXXSeIt+3X2ywlrqC04LkKIwcc
YbQxCVjfsaR7xOGuye0CnXMzCuzc4YwFebSTqNQzUwLpwBVd5Y1FtmskJZDr1KQC4rGfXSZzNVwF
02LFcHrF0W/JqWjU6uIz4yG2jn3wLZ8tCc7Yzb8FWa9OCjV+3PWuAWVRO4Q0p98TO2lvXGN6cLF+
PDS1rvZwBTFMwjc5NGey/5wzE7ZboAMbZga7KXCdI+dCthsGNi/4KJytywhuD+j8e+uW9XFCTxeB
Jid5OJ3zZpuo/FtrO+1WAj6OiQyAjC/qkYBTuyYziErKJQNj4woJp9oY801g0Ui4jdgMVclzPzkC
l8KQOHbknkzGi4sJFCO9Kk5Z74Zbo3PyT3t2h6/zSoNrEg1TLkx8R9l7DkMPUV7WspwvPOZ3t6xX
gz6yndX4bCcaVqwcTOc3mCpFGg2FxGOka2UcrFLM95gLF/+B6TFrLmFhmCG/Mr8++2gIE0KgnvjI
nwH1zcXj6NXTdhLmmu7zorVOzZyyc9f2xKtxYZV0Esv0PlfYEenJ5C0JieZWSi6LNET5T6Kc0h99
x6Eap76jT7jimwO9q17C/cSlpc6huUJte94tBTpu40+z7xfcbQgzdp6a5+wTVl7IvbaEPeA80XfL
Ncu+8XV0uVogOCIU2ZmyFheEBdT7JQ/gzAC2QU8B0aEvl6OvC2+PJIhTQsG6akVqxK5NwWF3K8jz
rrfjJFyrPeGa2MaC9YtiFPfs5526rgrjjVvqxSICi+EopKW6n04TrfZ1ISzAVZVVEHoMCXwMhii3
uvy5HooKYX/n5lcWxEdzU8/Q2VezNm/7OnnqWYvRtLE+ueycqj2Z4bSzfVteSsId7olnNR5KZ/Tf
rBomP8l80GJq5FT4/DJu40VZjMBxb2Bq1+LKS3QbT8k0RsRoTNcVluaYf6fZtYYgq+p815ZO4iFN
l/YObIOKjR7JmF/JW2TiOQXwiH4NXcgmmUj46oOV/K7Ea+5Y2LyS7ADngYSh98Ea73zlZLjES1se
7GD64umCrC1sJTSC8kgkISjuGc30ZjK76TNpHScujMm40LOb7QJ88hE29TDuWqLjdBqku8QxOQ8C
fZ0Tl0zigpBXOsdkTcIEYAU0yxvCMLi1fGuOJwciTRY6iomJFWzDgnoQ38leGynoa3u6CmdOrdXG
cXzeOmwFK8bjVDrQ2xfsGam53AMksDZl0JZx69Au8tnCQ6/U3tB9eByETJgpKkxvXli/666VqKjt
aTubhhFBKOujAlFwAmvBGh/DvAgjOyjRsztVGNH8HkODSLbB6D5V7z/VJB8SzrDMOzHi7F/gPpNP
Bc40I8Frx5JXnehrP84JydWUzBemgk6wLrgAKstvbiwqk0sLfnHcCF3slnwSxxUy3cGArrTpO+JP
ZQOoDXf0OWiLzzyXRYV8quS8672vRLkxqkC/GGfl9NVi/XfhdkmyMXFVbRAF48zThXnJNQAPPYe7
vJTlJ9vacKe69WvanYPB1zOmp9BucsVSIMEjXnD0s5r5hqhu2QLyHm6TEtUXAovxenEY92QV/k5P
pK+t6X52Yf8dx121qwh7OZfkL/UwZ9u6HPvnCpD1Zh2cYdPNavocZscidqgoI4dDdOOP9AqtWxV3
Z1b1EWXOeinLia/BL7/OdSIiDtOWUzuXL4BOeGBM9kOeEw8u6QMZdASc615efbPgpGxrS7fH2am9
XSEJj2pCo8HOtdaXrGWXGCcmIVm2/sYYRG+QVvqbJeQ9LFmJN56c8ecR7PttSe4vX+gauniP/FmR
x804kqifqSxeue3L6WoCOf3Y+y5/C2roYZgJoKholAwIFnfzWC237pQUr37hPQCHXEhRS68dqx0P
Nim9+KSyoovdMeGLzvLMeQrdckG37UEgn4LYYRZEJNvop/zSctERAZx6k3v4LLZpa324jWowSPE7
b6zObCG0r9NBrAr6ChO5rzghxess1Dtu8+lmPXusYsaL8oD0wr5BJiNjE59aw8naTXLjZnobWjAI
N4nrckWI+r5HmX+/aIE4iFPToMSwOosefKw+R0JenPONSkLBSiNN5oQ/eHsSTFxumcabSLIYgQch
D+Qxr1P7ocv1TINN+gRsEQxFofjWpP2pWrJkjYgzxFad2h+VN7oPjZdb74RFGWi8kIAx48lndeyW
lkgNUv6K8yRPq3eMv1XU0aE/rMvQQ20Y/SuZGdWeAJfb1Wsu8CxPeDt5HKiDaaz4u3FA+h9J6tfb
zBr9m3By8xe3Gxz4BrmLIYgxhgtWd8sWeyWLosfM2E5IBwbbgcyv+SquQfcExLUnLa7NqZsxwg0B
7n6pMK4iCKr2qTkUSNKWaWf6phV3vK/9hI9hX7gkkOx7v8pfOM3KFx5x85cKbsRDWRByIQrs/MJd
qHiT3jsxmTCKTW6MCZlMDIEJVMwLfSENlJbhmg2nEKYdxjKBx64DVHuy+kFusxoFw0Y5TRd5MhUx
TNrhblrV9CII7vhwu0UeWGTAMsINdQOQaHhqIW2W3H9tMUU2JCtwExkRywyNnkOCaHEMu+64sODg
hN3SJ81gScKOEEqn6rQ8xz9M5QWyE4IUAkaWT0sSrN6XtMQoFMlA8WTF+4NHXJIWjXHWA87slI53
7dlMGKW/eMAE/PmBbBhya8esMa4gUeevCfqd3ZAEtRPVq6qODB8JTQwKBlDMWI1gM9ZLzWhaJXeS
/+tB1RyvhOE8MKdmRdP08zdCKQj7wx6686Y1vRgaStKqkWdMMyyIR3gcjGVY7u+BkZWXWNT7na6n
LGpTZFeA7qtx4w6du1vMZrmr0E4M0VnUuikkQGZZmPNl3axEK1lIrmdfpbdWZyfoHfxiaG9UmgHy
DVMliD3YAl9lE/FRd1moyaacZ8vqxg/KTXAG6ab0+8V5aKfUY2JMgQeAeQAiEDJSw96j5Qog0DG2
3liYcdqPhJY7ZAQReRhgAmpHzz5Mmee+WEEOh2Bd0g73U8m9+I1FMDGNBiCOy1xKkjK4hIcitoJ0
iTxrlvDwgCJz+kxDeymxVh3mMTTvFRN49Km9sQeWlUUSMxrRmQRMDlyT8Cjs/LIrCMlMrNn/rIfW
eRdNCdx4yIep2Ku6exzLMMlfAfHN29oJl6uJ+5F93rq6kTcGwXcw0OkBEx4luAkgaAug0H8mOkCA
o+N0jsOxKnejNa5vgsL6YtGdu6noj1u/E/uWf/bEJmm667q8+5Ipp75fFtMl3YSQPat2zrFiJjkC
JpSfOC1H5jsioTroy7MdXZpbokHbayBFdWTzHp9Gqsh4UmQckahYxCnPOorzXsfKGiYGRYx+ukZG
LY37PWDucDeUwnrDHeoc6nLoNknJyVSBVcfI3Wb7PLXx/LZucGnnNfmG5Zgt36rQkPvKcm5skvI+
RDPcSN4J/jhiNwF06AOUz55Sak4vS1pasjNCZ0Em7fW7LlQu+0qGZg0XpYBdmWfxktTkOuDApBsx
yq+Y5zsoVj7ppDl0B4MEkG2zwCDcYMWFeCgMvSXDzCYPGJcnQ1DjZrJXfQ8N6zCrssKGhxraTRtM
NSmkrbjSWfa96zznKknynIO2Tw9Ja3Dvjhz8c1dgjMxIOhtI9Ryg2/PQWfRdNonwWqoUKG+Te4cS
53tsVbCtxNi2p1yYt0FQo2QcR4AjDArfRr8p4AkxSqWw64Pr0mA2rGoBAqdKSOMkFPoVJCb4ePaf
9bbOs/rV6MbX3oaVnclg77iK4XjbyQ+heLAGJNYeNcJyvr8ZSJZ0mfuxXK5I8bCZPvipF3lr9Ya6
OIslvxZWdvWlC2giSA3Ta/8B9fcLEUjn620WbTzD02CfQV6Uh2RlU+Vhciry0X3DbwNaKyWFiZrZ
JOGvUcBnBoySyCZVD3GlaLhaRn9vitLfWgPRRFWalrfMHwTrOUfNARJ+Ia9HAnMOhWAOjE2ayLdg
7I5h31fxCnDrkBaB+L40tGjIXuShdiawaEZv3RUTbPeyG96nTE0nfKSMuQPS+ZhrRVlGQmbQeWcA
rlGeLL+Wd0SFpLs077/Rr1GK4e3WkbMW9RE5vyzJVRz1C2lLrFDkcmXbdfJMKfWYM9FmUzH5F5ln
w0ZRK4Vjmx3R0fXjJpuNgbwb4EUm2TFstjdZYT035+CWQsIr67wB/A7appdMmeS99dCjQhFAy5sT
93FtyVly19Jis5NdMtl+nTp/POgxexg88xMZA/Wfpjpq0q55yFrr1c5MEEnwfT5Gt4J+kg521Blk
a+Gb/Oy6GjR/2gRQIZh6UHyrDgoOztD74Iy92pDXakZgypKvEvc/SAIpzx52TeqJaa5svoIkYezE
lHfnjg5+uaKuTXoc5e7L2Q7vGw6saQNwrfX4eIkPJ23IJoM7oY49gdPOgg2xrHnKujZNIn6qzr8q
C7cjP8qhsDZLfLvWCpdh41krIecyqMwxnkXWXaNED478j3O+TRN8ni0BToEZtwxgnISdKE/a5eFq
2st7Qp5evy8hGMXKA4Dg418kPl2d1twvudXN54FH0rYyJyQS1nkW2DUpWelE5jCDl+d7gioP2v7e
cqmE09HiSEBSL5dD0c4HojG/psF6UlzwuAY6cSxT44plM7UO9ty46P1TZ0rQEnbJ6qn0qlPnMv7r
Q4JmAWz1cPSUxd6lZ/Mp70LWpKLOueIhXcShau56p4MhVmv/2DglGb/GlO3pXRggQh2/WSznJTed
8QJHRBctrGuRx9vNPhNdGudwOQ44u4xocOfx2EzkDNtQDDeidD+6JQnv5vO2uCCWbZu1+muZmkzO
JhQXZClAUZnsbwlo6IclcMvIU5r9UDG3y3d39OUDZ5+18TyXRRDhqKehZxglkPiZieFcYf43mLPk
uRUPoiwPoddcYcIdt8lqO3Nk5UtISmxq1v6Z1VKeep6PZri2uzLHij+ydXxFuQqHrzTW9Z3IDzZJ
ACGMt9arhxtfVMah4IE3oG3w1SEoi4H4B1okIK9FFhHMfhoMJ43tWutv1FncWmlXv+G6CG7axU6u
1imb343c+0zhTEDjy4zxxF4svFsVcRxu7sMs7XKxPAXKnW+BKjnr9aACslQX4Fp7pqB1xkrZxqq4
hmRUtbmJ37zMVdRZeTNs81V3uxyGDv1CQjJvPrhy6/IwOOSJfNSp+0SF4D70SdruUnQfB+4DHXvD
aNJcBc8LwaEbUAzWQyqgqo/QbAJzTN5q1RDlWCfB1kRlCe2GJt24WCyKmsuqYbTaTzK7oIaY1C49
x80jpvHmk9Nw/qBfEx1J8MmCFXpB/rFZmIWdGb8egjaaG8q7pe3Icfba4XnonP6i7wOE9FmLc2GD
+Dbc667A4s+58Oq1KrSvl9wVj5J/wIuCfl5f5vKMruoIVCGscmS1nDZ6vLLZZl/6XD14L7tl2i+A
AMlG6joMUAx4WNTPKRWThn1gWlNN3tZ0roQ4ZV7r0vO/OkMWcGvPCEu6IGs3vaF6itYAkugGsYCE
62mrBxebFcMnMASkkWoR8EsY4XNljemHm6VFGjVpQmwGMzV9r0sJUM3mRovXXrHe9Ecab3ICUfUr
UXeRtLtPloRNzIrgDn5AsVlHT5y60psit5uXfZon/Z1KpfVSnLNgIljuNf26a96OfWvm5xja4H50
B56nnGXtbbUa8sVw8pncz565TL2GwRVpUNNL2RniWtSL3lsd6lia19G+G93Avw+NhPYF3kB4YRiZ
9U1XeXmaxkA+WJbNMFTh+CYgvOFY3dRuAF0vGDMoZS5pK1t/cXhizcAOiAsdwrS4ZsI/8TwJB7u6
KExLuwQILC6/NOa4ZBrSIlLleLumAJk2nu7AnjKGehSrnxJ7zlFJcoj+rLrafE3MkUJt9eBgM+kY
rkFV5WcQQt6/oPZsd4vBUzdtHR5mXFIRzU4ei3Qks9ZYgNIxGr0YEuWTrgxe7KwnuOzMBjVC6Zvi
sl3b5WkC2KI4ZfM6yozF2XqDk3CcTMYdZIju2tVLcKiJSI5HEJesc4WztaFCEJEwLKi/Kog2TG/P
yZhL9yio7y6Htl9280T1zzjTZ0pjZPfnrSRJoKlkaN8WGDrG+mqewndDmrQOZp0cvMydIkOv5lUo
uTXswgIB3dtHFq/BbaM8dVy0K0+e4ZNdjDYBSARdx0zFSHb8NJzGLJxJ5fPLy8ALvzWBMmOZaAHK
Rb+lukZTh8wFRlXBWNFM6jMZTz8buZ3s/MHMkDasNjlnTrDPgEdgbtHWsRxbZjYtfCUIbAFwQJvw
ZrDIhJ+4LbWsWIfXvHIAqIGDPOhBnYl35jizWyZfnkIP4VXjkvx6r9wsj3TGw6ZwQY8wz5LlJSzs
aHFZ3zBjJX1It9nOLEGVEvFw7ZYr/10kd6Ot9A3qJubAsnwOR+sLPlueqmzbc8cG0AnzNEQhtgkR
SkfLkqXRSHJbhEyw3Vnm2Q7s1HsnLe5xe9MqAO7dhrNYgXWsN3aW25uq6F+6sS9uvXQ+JIZ1oLCa
9nJ15FdDsQaxbOMLImGxg6xHadIb+b6TPKhVML/VYdHfLXN/B4gDPZJoAx7tZkc6eEaYLYYMvU2E
lUFwEtalI40Px8B421ps9wfOf9Qi68CgJ3S+TItL7lKtLmXXqeNQ9S+/7mL/u7Z+1N33//d//3xt
jQQDA9Kfr62fprfsD1vrH3/w29Yaw8ovyHuAXcBLcy3b+ZfMlwb0F+EJQMukpqFTcFhN/7a1JhFN
mEyRfjUG/Lautv1fIHMIaDomABwW3X9L3/urfPd38t6z6BhrmO382FRjG/zjshqeVk4dFeirkLXi
yiBj6bTe1d4SPte1Yx9LpcqVGWzaXbCWGT9MtBV7laPm030zHIZ+aS8sTt3bYp7DuM5NdZ9p7d5y
yo7CBqqs8gTanL2ImV6nxryXLORhafCZ2zkE6Ok8USmRLn2Ya4tTPF1INMRFlBg3Yc2O4kRwFZPG
LdD/Nvi0ITrn82GByE+eeerPZp4cE9iCxQmcey8fOsmX/GDAB2Ay52SWg/J3GVaQFa5DRUIKxFbw
sjzmYVpwn1gpKb4OMfD3Q+0ADlqq/DohhJ0xHgcZ8GkveQQKlD2uE0mjfKg2qtbZ+LZkdf4YFA4F
Ajjb4k617vWkmFLmVNZxVZvtPrQJEE/y7ntvEcvJYJMJoyeAQoWt1BCRoIj5VnMqUpm7Ps8mcHZW
DAla9hcWhXID05HT9zpD0mwc1YK4KSpLkuAfDG3OK/PyFNE125bOtXxA9Sqb9zIR7dQfTJEmJnBj
lNvAS++9SuTDVaeIsOSXgB0AM/b431PhV7X+fzoVXHG2cvz5qfD8fajb5o8CmB9/89vB4JP2hOMl
hPZjYg/BMP5P/b9v/+KA7RckKqH1N7G+/etgcDkY+KFQSMCbIVsDRc1v5wNnBg5Wk4EsVm1TuBwn
f0POwrH0e/U/hxLibuyLts2LnJUzfzweAlOSx94G7iEImLLVWRZsirS3f2ih/tSN/bOdLfBMm8/I
6WeHHEQ/Rzsks+wtu02Tw1w0jbmRmN3ZLyft12aS6rbGUnOsYBEOUbtO3evvfo/bH0fd/6Fxv23z
ZhqR+/wk1yHDA8QNLgtERWcM0c/G3wx4pLLLIDykTtgiTBtALEtl8rquKO8pO9u3lPMpZObM1hUA
Zv5dGcTL0ft4uAFIXd3oucj3E83+1u6N/jSXbXYzBsW586kS1C7kb8WArNerefST+9qrluh/8SFw
YocmcBSseT9DWMTgdDb57aw+V04R5bTrrjZq50hbqJ96W8htYpY+lVmtgVkKRbxrOAdnEp3m/eWh
uvUaS922zG4ZD635HubpuoMTWh1VCJ8kkIv5WGMQ2ulmnVAR1Rgf/voz/OyFO/8OjDtDckQCPKw/
m9dHx55n7S/hgQUN9FSxnpFjg96D7P3861c6P9N+98z79RfnQWyj+XKhyZxzS3/vumM+MJ7XneFB
2kQX6Knnx/Mgog3kRtwJN/1PtqyfbqJfXy8UUK4RmZzX1Ocr8HdeQqj/DQHQFa+X5sMdJ8q4Wec0
vPzrT/Vvvj+oSc4ZFUS0HE/0P75KOHBcVIsRHAZryQk0LT47O8wP5Rg8/vUL/cod+un7cy3oCT43
HpXMz4dCkaK+W7gGDxaBw8fVH604C7lmtOaHIxLoPJzNgKORBFHeI6cKLrvKYw9ckG6czc16Ubtu
fzdoj4RxT7pEy5PpzNgKEuwhrbrk1FaN3mNx1U8y9Ru9tVeMrHRrC2BGJ+VFVOdYsRlY+WG0vPFl
8db88NcfErvcz1cJMjWTowEXI51O6FKW/f5XS6ykmrN1UIelsNF6pC16kzQZjwywy11bjoyS7PZT
IdmO0H+DqtJ+cajqYt5JlBI7BreYcsocxcsEA7v3GvFiWmUOt0U7X/2lrl9Y6seDuVgPZlj31WZY
KjYXtGSPpJKFu2xFYMlwRD1BykO1nuZ6X6Y7kxjIrxxn5cGbXPcmnS33wJybKgzJGxVKQhecYoEw
GpqG1oV5QhVk7ke7DR4BUBTHwmCa2Jg9vht0Me8ZD54t2Pf06HTItjqgnv1GElhxWcOSp6Tw3LiT
Fg2tg8Lfm2H+biczbQ+klpTPE9yHqkd/wLjPuHHDTn9o5LIsJbKJzcxk711o+xgVwJMDiOi8iL7T
uXMzWzx2aG9f/DQrPzsza9EfCoS723DImoTsj3Px2GTqix/gMvfhMh5I2auOhS7U5QpX9sarSsz7
Qd6EGxvG4g2D/P4bw333TfRjbBC+sc2S8rvBLvEKNaQRoU9EcO8PJ6pQ3rVHZEhphUcljea6TboE
607DQCcdmBljfEFVVlyev8+oreB8EwBlbBDTjaj+7FdorcvGUZk4pmVdXzpJp5+MqpzoVmuxXpuz
kZBxcI7zFDxfGIAt9t5qw+A4r479NiTeeFvwPSFmoRyFPD/aj6Wza7KOK0JW5Wbubfut7QfGi5ll
RDarwJoYmGZ4Yjw100urhZ9GwaJWbXpY9LzLMvvOSuo55myTx6lC2qANhY1kyKwPNPXwMD2zu9ND
dZUnwCINsFORTDHEzKy3Nlk9zdtBMDCyCqRTqcNuJsTvjOLuKkm9r5nS4pBNk7hPzFXHxeC9sNNB
zNQQVzGcjbWFFz5P8EF39jCgQlHzcmpcuACtXNHUCxx+c9Fj2pCIPX1mGRxRMzL2ugEZW7TqwgjS
cM/SpdlqI0hYAmWaN6PwoljlOcLQJgBmED0J7zyMQH+uqMiptsFcFkuORjH1rP0wjsaFS1TM5WTA
GMK5pN8KZi13MyxrgmU1RmxA40V3A4KIX8gcTZKStekckfBUB9POxcFvuV08Q7ei3IQ90/w5tlCV
IxHJYNBPEEOVKJr3QTrplyIx5w/PH/UXWw7LqWb4eCwlWToy7ZzLQRgd0FGyDtxEyOOMGvXG0Ozx
oLcimYCa7kOJb3LycfrI7D0MuSKtN8pY1ZMjRbOzzz2/KNMuRlDmkH+C0jK053xven1D2k6LGFQw
fcQTR5QBOM0uojPrf10nRF47673hBYxYR1ECVpf6U07D0l4LnVZRwmZqu0qNZrFF79ahuI/ylCeH
uSZo78XcxeyJrJhPPJx8D4P2MugSN6fQF8ScjS8IoZwbixv1WpP1M0dlMqFaFkisvpvgFaOwEgxz
imJ4z9id77w2958z5nmXjeubj4agvmClmt2U5UJ1Iin52hYHp5eS8QCkWvU9EF5BMSO88h6nZf+l
KGyAE4KAm9ygLjTcTu+r0rSPi9OXzMvD+bmdRtAXzBM/ViMTh6oAmVoMfMgeF+aVV7XJaUUOfdDa
7q7tbE1O4GB5ci34N7fEmpZIVZouDgfJJy/z7AbdJ4kbs23F0GPhnONQucFDyhaNhTh/Y4XV+AIL
Hc/WYPNOyjkkGUVOfCTDM9PNRM5yukVR5MZkers3JgcDW2giqLrJWhGFeBW5PHNyolZxt13ihQg8
q+EkibfawK7Vn9TA8jmXuNPs1upPha7AlVDbWOwd636fNIZ7wXrfuNe8AElBSGw2a4LiIHJ15n7F
XcFmKvGy6V6QIsAuO53vB2H1UKsz8wuK54uxhIHEVqjdj4XFVJB60b5wldhPPYeCOcz2tbR7NhIo
co91aXmQeIpsh4c/i9tmfmR/YiGznnDmkuwQI8u+HZImhGeepXI/dFJne75+v3wfnKDPLocR2i5X
M7s29HxEbk3wiaPBtvAihehCOk5WPSKUDiwnu0bZqer1vw3rD3v5f2pYPS+gPP3zhvUlH99bLr/m
D7OsH3/1W8saeL8wxYIz5cJi+WGY+EfiMZZ11MdnDA3MtXMwIqX3P2ZZzK0C23Lg61II01HyNv7V
sjKFAjfhnuEpJAc7f6dl/WN1T0QBpRqkPsuBIspS9eeJFoVrVqJN9S7CtGVAVdPJAc4fDqvWTLKm
gdX+776gf9NB/rsX9LECknXHhA8S0R8LxZJP3VmwEi9s1woiFNj5fg3/h70zWY4bWZPuq/QLoCww
BYBtIuckkzMlcgOjRAnzFJjx9H1A1b1XZA2y6t3/d2/KyqxKShIJBCL8cz/ecaLK3HofTo3+C0Dj
+43+j19wgb4IDzMxKZePG/1EzsTiHGtJA8uXxOMDzCTR7xu7/9WZ7P3B/O2j+Kr5rrGhCnAvH341
hYMq7FLdOqX5YL8Q0GAX1s4QsKUR6ueWSeKjkyb6mY3lePv3V/VPfkvupKVHmhmsx9z6/VWlJIl3
E3DgU2Mk1qFwK91YaXbB/IY+zV+d0PQFjPGfI83bL8odiMXNpsdScgB9/2kjRRZUlMTWaSglH+RU
OIexZoks9vuW/gECw0kVHfNxbFx/UlHfgAIvMwa3Waz5wij+2Wlu+YHooXQlG3mAXZzsP5xREz0i
LBEG1skdLH5dDgjxTmgp//iffRYy8wIrtMD6fDw50k8oGJRN1slsBv1Ml2Hz6rT5eNslxq/UluU6
vr/OKFkoVhTGCtsVH+nFULYIFpeddeqD6DvjcBDCRv4rlNsfbx0+RKKqcg3ppP7I7hE9w7/WyKzT
zOTpRGZ98TvKSvP1GdfiL7SrD8zOH9+UiQ5nkPXiEn5UE9zA1PtZ081TYsQphrOez+SNiNEvU031
5Nap/WLJiYcUmYUBXkvEh3bgHy+0v5TQ/uQOBtDBsgeqmX/hrP/+Dg5wPgdg6qzT6LbG0UwLXSP9
4XH2poADa5yHfzNNDSZcdI7gxHx7eO2KjQgryK+qcf/sG7AYtzFx4pvGH/z+h0mh8I+QJXh4OaTc
Ms4AY44z/2RVytv803WCaml4uoxDeLXALX3/UWNF14lyavMU21xezwt5ZLVsGVq4km/i7z/s/VLP
8o3agZKzlEzzcX+4fStyQlldV9qRiWhC85amqqfCzKqnmQqy656zmfsrpM/7JXj5SPQcwH1Scjej
7nxYB6t0RlYCa34URHl2GAg0WgdVg6w/aONtDEQo35jE7K8jN8HNRV3TJh/b8uRoNGGu3VhSabJM
at5WkBYXIRWHsxET74m0WV/HGFd+cZHst1fsf55yJGdwMWjSNiZv02Ru9uHrZ2yRWGNuWseGbjHm
nWz1y1hq21Bv0g6vZj6NoQ8sgz6Hpddkkht6neUNB2+MVlOyJO6o9uCLDOywfZ1RNl9HI+XWRZTk
uTJqjZUXo6uOrZ0OEoxXoWe91JE73mayVuyq+WMKpZmEEH9uzbaWrbmR1E8tLQ8nN7TMo0q4gKuJ
go9rcoua2pAs5QA7R3SdRV5Q63sd2hy1Ek7EYSb3IixvmcJ7uSIiZspdVtR8hsuVlk00XWM8IfVI
+o2TInkf/UxihzukArtAVZTTzjstwHdzHCqzPNGeh8d36aGPjilKySs5j/rJqQpilPQSTbdwvDjf
GK3Wr2bKWuNnsMZ8Zc5sgnBawT0LHqnO4t5rU/mSxgZ3u5UY9suke81ro+OaRVjr7Zd8So2v1UyS
HKpMfatkS+HH4GD4i0OrX7H+4oMcPAIavj7pnMrMmod0dF0UjVTzzdHiigZx8DhZRrwLTBNPc4OH
QqOR9p7zENfHGwLntmnC+dFAynutPIvv6W1+qI+qeU3z0FiUMmDxcxPopk/HjPfYVRP/F2YRCBJB
wd+SJ5POjI3rZnUCh9nbWw6jn7vFbJGZK4wHKkGhH3HrTA7mPyjC0ppWOTW3zhELuNpriTNeh3Xu
XQiS7RBKJjluMqFpcm0Thj3XMQmpdcpg9cXB94RqDw+FFpvSXVDHInDksVrWS5AMNQEaq0f9MkaD
HwaNEFiWankvypIAAndwSGlpPrv6OdJyfIqTnbeuH5Qupy6KE3nfcOpf9IXC5F7uE2w9DeCKBu8h
qvuomeN1pbu8i9rWSZfIF+9lZEIGx35lclCdnYxTox7n9ktf1vaLjLqlxKdQXsapTld3oTkb+xkr
uLM2Qmk9F31f3Ls4si6x8WTrGllIXyUa6a0t2qqijLZkXppNfEyTjSODzRkXqWgCeZ9lM5AIIdHZ
Vo6dTGcQ7AJHVoR1LE89z+c0TZTFpvED7X+6T5lAbLoyqqpjKjAiFdyTmDBFU9y0VYPBKaGXjlyl
ar+71lweGE92Z0/a2I+nMWEA26WsTP6csXANosIP1GpT9Rk5TzXbxp7kVwajJAUYsVzArVXhVjA3
IMTaVTHlJmVBErorz17Sk1iiJTN6Dk2NsEbZVpfkpiVYiik46VPr1DsX+M9TFefL2IIMFNPl8mha
OYGbcbDmZ3AnKaAfY6bnrudrdPEO+ugRxXNSJU6L8TVqEByUs1s2o80KaGtjrJXKtU3NHpASViPf
5i7kIBYmmJRoSrdd2miHAsvPIVFRQ/N1N33DMzeQ+o61G+gP+WeAo5afTQVW0wK4VVKTIMW++OK0
cJvdeNbWgYHRpuuVvs2rkr/I1c6L2MjyT/iVYK7CJ7uWToY10k9rzwEhoRAMwnL55qvhgp0u6ryp
Tza0kx6lEo93SqDDC9Zgm6MDtkDomW0TrSkLJOlHF/cDTjG8dT3M4M5OyVRF4ivMuPKzl8UGdCV9
3DY0JKy7jJ/DC9r8hrfSTKCb5f1CWjVV1KHgG3VCI7nAf1dcQ2SorrOm5abWJDuylylo9TOVyzwS
TcOJgSLqlpSlHAM22IY5tjUUHlbDUAkWpHL29PtJzNyyou29R+V0REvcbrTFBmWGYFNb1qJf6qSz
2TdoM8LlZY3XKEca7aWZ2reNx/vY7WwyKjjzyxPQouVv0yHCLMg7liBWYzZmi39BGzlHNeTVaPLs
Z/2+rywe/S6yCdmPVjLubT2tnqqK29YvnR7pDXpH9gTKKmQ/F3UUaqPPlMvoo6nyZzuJ3Or7VNH7
1/ROG2wyp2021D0P33J3oOLYTjX7k0c510FFXrNHrw3p8RnDuKOrL4m+NH37klQ2FA0rDkM/mFg+
PuPJ67S7eK4wI7hG5J577JK+xGW3iYahJsUu5+1EJ9DD7IU4VYGHDg+9rfJbGVbfjYwELMOAK3Tq
ds+6ugBjPdVtrK4yXmGsha9zHA93YefwzfHEJ5uaGi+wK6GDG7OPYirq66xxjhRENuV6HPDW+Y1k
HffTrgmHfeuN4kTx6HRZN615K2dwJiuVEyCl8yuIUXrREx61oh+Lzai3pBKUsq7meM6uakIft3ns
1r4q9eYrJqeMbNYM6caT/amVFTFPWEoxqXPXjIHeYCEcaLWG6kRhGrAh4NpJ7lrHaei/BNj27oY2
TG/0rhOXKg7t53SQaeirLAL8lBQYHuvJDGEjTPElOrF51LyBgsyoD5sXIx6qU+6Y3qaIbXKckm6Q
ldUSzEFzm+KtxmYWB55uQAWJLfwnpCQLEzRQVe37wpwJw0XBhZi6+aaNyM55fTg8UeFFObVoGis+
jvE42nTlCVLkbkBO9ixHMVQ7L+oa4qCFdpE4c/mAb4NMlpZ2JLkNzaFUo+PmOQ+84b/rfd1cdlXV
70ZehKciaXJCHF6EMkmy00TQzvCQWxhB/IqdhYb/3+lvQqMfYORQEVVxX2bqKR1beqEpQ7+g9YFl
lJij1/o1RaDD2iDcGfgZbdCXrTMR05+8Wnfpv3YsFkSd8Lwhu2DraTWu/AqWNIkbVMpMzvumc+Lb
hojRQ6dPzaObTdamH/EX4bOLVylTeGzGUbSgAhKH8cbg4KamBRInOXmMVUsJMAJqTy4F5A8765lz
SpHNjvLtMoivDOGMD0IN2qUdt0wWYrM2t65mQoUtqsLeEqq0SWMasdfsOu7d70EWjZ8qEsVfBztw
XgfZyngrKtnRn5LpFMrQTOWoVeAy0ptbKhjWKoJEt3fa6rsN9/W6oUKItxzAk6M5wIFCrC4gVIxx
Pa0sRyk/5e18pWUD6Sshg5ZkGHv2cJ7IyQr8yEA6Oqt1T2lHiBckSP85klNJYjKckytBLF/QSldk
VwVmx3bFLF67iTSTby1DQCKGVA3Z2D2OKLCkZt4ONf9n6fuhhX4tu6JV0+03MBnvVE0XEeivhdDt
iyq//dehyV6K13c4muWP/a6Eyt8WvYgOFxQj5vrUj/zHvPObXAqnEELhoGMzQAj5XQiVxm8mHgC5
eA84reML+LcQKnX+E1Y8yDYIl0jv3j8RQt+qJn4+htmQdnA5gM6HCMr5fzml/+Q7YKsUsagWtIM6
cXPTJB5ZFxXeB24bkxSegoOn4oZFdjSfTb3rTzMGWJ8IfnuMk7TY6px7iBhFd+7kIuDrzas7QDQU
WpvejLpz/dPV/RMV9b0yRKUVPywyCgUv/JsJP/v9D8vJauKdQcbf6WZoiYSXzgB5f9WwZn44Tr99
DFefYhPQdBxNvfcfM7hVkJSUUvsjlvDHYKHkkAZW7j07AUa6pVXhE0+8A/nNASqD1YH76lU+rlAB
9UMbx02z8XR420kEZ9G0OZsQkyOg4nkdeQSg6B3NyhMFnWPSnkWdt2fyNAHRfItdsmElM9hJJrod
/ad3JJVC5VueRgUu2WFAAZoRvFInjuGAgFZ0G1VGo2h1vh7dSvta0q/cwomp+mcvpV/sV0rWH68N
XwOn9cV/Y1uW/PAVtEM2W3S2GhiWiKlnpf4paAjlVoq9yz4aRERzeuwwl3cHE6OjkQuUiGi4zfqW
1zbPQ3po2/TcakYhNoWsjJu4htyBbGvnAF3N+hc/sGHyZb2/wekmcwyYzpRkWX+waMiells1unBJ
VN58rVjDt0rXu80Uz82ZpqsFNzeRwCdH+ymzAQXoHo2owCVBfpF7qtgQTtOrIXrlrSgaGU6N0q7I
Fl3NUmngEKQT37et0VerWlQMUl13Oe8EETGQv7/531Scj78Jkj7Xn0AyGuyHS0/hVeNSu43/wwy1
u7YIssOCcP7agl7C4x3b9GAbVfAQ2+FCM+tmuk3nUG2dpAu59GHtaG+IgkdRm+1jkBOc9Znr41Yg
8Bfd9lUz3kBi60aftlDeulM/0XdrTPQLwiCHpZkQuqRcEjiFAupygK7ipZuc6u3XtreoiCbtZ0P3
h4cAR7adsoUgWN3MTP02xLg6FAUm2xDnnejeKYbgc2cSrOpllN+2sVO9dIIfO7HJ6C/h8g5uIvFp
cqCu9hSRCdlPuotwkdFH345ZxM9e5mpa97P0Ljl9a+CGnOqqhPUTk2HS45u/v/zLEv6HGwlkNkoi
gy3WhuXJ+Gml1OocDqLQdNIf6OzKCeJiBdSBsBaRwdgfQ9Cxm8EIIrha0t0U6E1bik+s22QwM9tH
Y1hJKAq9pfprpiSOtXHxe97XsCtmUodmfRXyAmmYMLeRTZYpTC498iqMWueAqvlBr6bLLoCCGhUK
JBQsBX0lLHqnR5iK/qD3F1PQpJFvZ53FH9La2K+nCCZjlPL+KrTuMevxRm5TilgJjMPnK+iUxuUs
0+SuXeTT1RjQbm2KBNxA04dlyi+FAQUukzZdOIC59MqqEjaj3AEm7pyNKZqUTY2Rn7Qwby4dmDFy
awADOc/aKDAmDdGxHAYsKDGiDLjJjDxglPM/AN+KzevYkFdaA/69gH4b7ev0xuhqsISwDdh4UWFb
VIHzSU45cC7qQEmEuhB24VFpJ1GGFGboxCqT0UmeZJ2NF1ZuZrcGEaTxFwLrnyx6vCEdBAgEOpfR
5fuvHgZmyhSBfEqXcXPFkxIXKXbdM03wYkcVKjkxO2u+lHMkLv/+rvsDrZ0JKu5DyhR43Xkee9b3
H52HswunNDH8Bgf9xtaq8SlBCz4p2ziRmcoORIHrnW33OQ9e5JMwr8ghdhG1VTUR+opbBW9L8Qv5
1ljU2Q9rkdQ9Skt02gsxwC1v6p8eBh33KAvmpPvAD81NxF51x5GdzXFMIJYM/7w1wUNwgMXnZ/ca
JRRDJR71qU7W0uzFrlPIBEZoiiO8aolzBzrBILLxjbT2lS0T3Y4NedK/v5pvXaEff2x+aBIUuPXQ
nT88wxM4GJVGsFNIc0KELBKg3gGhsWIfpPodqzYxedwo3mcgsJ6CAMQKSDXMBMcrHHNon+kIWiPp
3OnLzHn3XllpGYAz7r11JSv9gmc7LVaqdiPeaPpSAQ8mbF24dK2YiRXc2viIz9hiuX/Y4lssGatS
hfpJA3iAoYyQ5Im5gpX4bC3iLfbgGYgD64VlYh8yWje6ywDWfSZCYYyr2Ij6HtlkNm8J5NOtqOwR
D/QkL2gYecAq1L4gcXhrDldyHSQpSxUui2j+xcPxh9YVblEsuSyKAuQ226YPSn4yt8YiDENjbuL5
PgCPwTQhH9c4S7tdPgMic8iNwNMmICdHbdoM6DMbhhnuAS9TRL6fgw09stWmdSp9IxGCfmEbNv/k
dnWwbeNTdwxbYNd8f7s2YT+ZXSRYu/s8/URftkv2kCh6aOnbIpFymwnP3AlZknKLJApADXaYxvSj
5w7JDv4XDckMXli1zHhdt9LZtfjRT7OOX6wJk63uQu6pOf5C3Iq6y6DRYDFHiYZJaGU/Uf6dnFua
mHe50+V7pSE+/f2N/Ye6SDYFjOAdvAw6O3k04Pe/oBaToMnrgV9QT43rkPvyKDripmJpw9aVow4l
TKYLvaw5alprM1vBZo03Uvb8Bh1g9bCTC5CCFO0vfrI/vDb5ySiD4VXG4BE6wocDRuXmQSFkrvt6
YSXXllP0G21SWIYcbHB0Ju5jhTuzdT9LwbtKt46YAv9p9RFXB2MCnhHh6cu06cNjH8dJO9aWJ/yq
Gr7asSX3vdejmxrh/KuFcXkVvFth+ChKQTk6GCQQOFO9/yIgAKGoC0y6TThm133u4H6YmqskM/Jz
JQeASUj41XVjFM1z6ZjhI1UcoVoHDBHI5NvaCdd2DLrAy/QvKUF8bwY2gqBm9XI1g9xdzXk275LS
hKVS9maa7GRfzTcu/tN7UYN58sGuv9DkwRBEF3F9dELvLfaY/KKCz34/v+WSWrZrLv2JeNeXh/XD
LceZshdxUQt/YK+xLsaJ4h1DFhdD5M4P9HAi5pRTfTuNzNXmJEzaVYMZsOwtJ1+TNTZz7KXRXZM4
tloleY+8G4A++Boob0K9VCcBQ/w+V0XTrLKqB7U05a56qa3ZfeRFbW/JwZZEq7OUza0Nz08SkrI2
tWyg+Ge15Y8Wki/ykLob+7J9MZJu/lbWk/MUltKFuZS6J1MznC9Da+mKj5ApwGJwWsBoBkD1HYbJ
VROlB31us3oREOFU1O69bDtYIaNeZDT+PHCS6/VdFTXlztKTKzMXwcaO6P/evj1G/0h/+X+6GuWv
Q5O8N3hI/lpk+fStaf/rMVYhEPWX946ztz/5r5CUQ6ZJMgGH1sP6h7fs3zqLa/wm6Sp1Oa16dMBh
Vfq30GIJaMAEah2X3Z251BH9W2ghRMkEBIfN8nIjNoMM8A9CUkg3H1YGHhZSmiwPtEpiZftoVgon
a4Cqz2AFFxG10G5hI7JCgDqZE3yrzGoZF3jw6W5NB5pIHmYrASt2nQl92KNkI7QHQedsVeupO/aL
MEvMzHuM3TaDjkgm3Iw7j/HFSJtbx7ufzXsa2Qe66h1FX0EXzD7juYH5OHtVaOKpDXrVw61rV/m4
rwPrSPIPrK6awCqGuRs+6AWCOYuSCnxPJp+9YXjUmywA+hU008Pc9gyUh2zaAjxnr28l3Q2jM/3Y
lsDzwe00QPaChWMwa0F9a0811QAMTaq1Ahq8g2N8EwdV0qCPJsNeMVS+nIepWI2NKT7NSvUnLEfT
PaZ5czupJrrmbCRrjgbLb56BGGEitRTc60m25dDcF6tomPK7MGJpYE5UwRXkPzui1k+eHj+UKStI
6Lb9pWtNRJWy1tdqUa7DvuwZ4MdWe5cyz7sGeWjeBJYpgGoRz9e35UQBgJW52rz2OtqnYMBbG4MM
KTSBmt6JgUtoNq3lWyUyBgq8QweACTMirfZ6HF041oQLt4s43c19uzYmYXGCwfXvW/YAzSkLZwsn
uuoBYsLMw4Q0tzgb2r03FO2DxfskWVXxrG+03kAHSiYTeEJT2HwfdN3MLgD4RDzFTPbXHb/LBos1
ktUkjt6gHqZ0snxvEsWzgiF21KPKWeUodaRRKKHQW3udJWF4SwuoWayxPWSXbpLX56yIci51lkfO
ij5tSYKE4oLU1IIFpdY/BSowbqa6pAEllOPFNFffmOAxMWXSLjdBHYfX80DR3uiRWEmk6VN3NV6Q
7wmYW8lg3RVacKOb7eeQvKlvM98+RFIF4WloRdbfjLgy6xdFe9+zGOruO3g5/UbmlX1acoV3qbSS
NQOQ7sJumlrCxM+5ZEOVq8vOEM/DaHVnrTIYWQ7iG8Y4gjRD2fi5XdQHbF/MzmJTXBGv1Zs1CoL7
5IZRd8/UrFyAPtlG1qR6AK8C69wLq7Mh+cmyyBhyDMNzFJIKYEuNf2PTaExSV1Ba9NXMt7yxccRt
4qLpxQ0nbZrNRCQuqmX06o/6BKOuMq4HW3/CmvkkFMh7wfRIOZA5IMnEFTMn4gNqB4PJ2InQkJ9I
StyHQfVNQEqa4FZl1QZ3tNjbWd+7V/Csge97buwnyIX7kDXnlr+BmmWzic5NTf239IYDr6qceQ9s
Y8bqYTMYl4w8Ifq6wago/MGdlMeoM7eqnRx+pGabaF1w3XcAZ1WdMi/vIZk1vRzpYPB2SHTRIYWp
UN8Ys+Hm+y7Qc48B6pSc8E0k6SamwYBYHtLUZUOb2cYxIUVFeaBv6qoFJ+EA7tEr6X6yVD7Zq3Y+
FcLR9iGT5l3q0hIN8VLb2vR2AlSehi3bRoDAY5Z+ZgI3rfOkHk5u7GytAi53FRB0BhACGTlViX0T
lTkoRJpYV5L4te/2xEKSOscSnwJwKLuu2vVWg2FTp8tk6O2BK5DM832dCftgt666HGGzPw7hOuqy
U0euYp1nTUX3Z0jHO6YMRN3qJKfxsxGMcl2qxjiMczBvOP9Xp8wW5aWeoQ+tbEsb1aoua0MQDbBN
55Cy12alUvUNDenmPdJ/hB5auevIhkLoT9U87QINXqXvZWkK79sDsjI6wwkIC2FK1T8TZkoYPnYR
XSOOp7bL4GHhaJ8xgkzfCaJBtekdZxvZoZWBoau63RgwJg0QOaUTETCnzUhflwQ3DlA5qBwpA3UR
Z90zLxa5Hdqs3xdzPfCUBqU2r9pqGMh95XH7FUOpmW0cy2lQWQJv24f6XcjIY29qsJdjQUOJKtxk
lzkcq0jE7ZsKJIrOC3ZTgHZn86/1e0MV4iAmEhGBl0YHOVjjBkeCOEl2XDgjFP0gFfCKDmvCaSwc
6iSM7DaQ4KudJnR2Q8WsfoXF7XsHSHTBjbKdzivWXtQvepdMoz7Unk7PYxJC7RWjea300tdKQPO+
zSN6GVVhfI7F6PopOqI/zam3to1YPxLwDLbANU4gJOuNmMfm1S4VXHKGapsEvvtFazJDnDsrOqjZ
++J6bX4IbfVae2G36dLhCyQEJrcchDcg5x5KXeGgUE24BxdgrmEbnekgvSUKZ57NnP4wt+vtG2A2
+VZpzTmckttONNrNEKHjc12PwWgbPI3ZGVDpvB1l6vFqZERN+KVv5Nae6Vm3gPIWyCtd6yvSEA9W
Cg946Liut3UXh/I4J+3UXU4NNaMbgzenWsEAgInYCnNxElhDOYkNfMBZbKLAq+Y7EF2e9nlojHFa
x9S+zwt2x/AFqoYzr8ZUzzJr47S6vqAKwzukRCehRGZmK9OkmXXuU51m6dLWzZWRJAlILp2WpQm6
sr0S3VxfGaWhResqUfMnEwTwp5xWniNdkPqpq4tmV08aJTicmkaJ2Sztj+R6Bpb+rOAa9FG7n0jO
bfScFdNNNfkyJW6yJkGQHHvhdeYKHxGct7mLj/nCYjdNkibUhG0naJevtdFpuwb4yXUzufV2cGt9
awKrLHCIsbymtckFSpF4tpEIw0drCkDfJwu4qcKvs/IwK3JYhdWyFjMAlaHsQETydpvfRkLmSVUd
OMbWUIzBVsbUkVbizSW2dsO7beVOmC/xrsAjnPHzHRnZFsDU3KbvQL5N3SmLUo3gaC3Z+AWg6VYQ
Obwr3dZk62NyqOMtRb3epnS9GeSL2UFpDWsBCD3B5zMmIrlxI1XfJh5htpUnp9gvUfCgPAfjlqZN
uZ/1aOxhoo+9WFHy4+BVUlP7KSNCsA4aT7/IEzdfkIfj9Hk2Y2sLh3dHzV0HcXduieC4Bb6AOo0D
vykhgYcx+UC4vLTnmqOWn62JBoZlBwQ5NZeGe7BiS3wKgmhhEIkg8sMOcPaWKVcB/TFthQ8qtP3M
4j3jTm3kqfT0LyCZYN06Niow32gAUhOljDZXZLvN0HbJRBmCzfSplXPlW8wOroq6YbqDvwxUuB1d
VvZQbT0AsBdD59gHicUGoxLe4JsmU126aTD67axCqo1nVeaRsoS6X2eFNb2OgRs9e+y5H4xJOqfA
igrpx1PvXDQY15DQQiT9y1zYlD5Nzuc2N5tPE1EpTp62tc003HgGxqODMqZ56TZK5JNZWf3gN3Ro
kFinFxDp27vMSHV+M7SAyFcd6y+sp/GR3lV9M9WW/Nz3aYNVRmFZ2mp1HJFfFdhawjZXGNQwzHR6
ieFH0tNTTk66Sa3Y23kjoU4blOFpdvrhTDBquG2wi9G0QcEZHCRjVaZV9DLVw1ivjLK0sPxRFbCq
9EptaqNv/XyBs5sBZV4aBrmt0Qvn1cBjcIH9ez679VzdVQMBAZ/1PKFmQG/uvUJkn0Nd0BFnT4l3
xJ4UHGMnE0dRBTRgcb+eRB3KG3NuBx8fX3kwZsEHzAvy1bGqzVQ4Ont/IXHYUVSHBzZioJDlxXaQ
lb1LqM86jIK9eOVlwz3WLHOrCbVpqzq5ikPcPQnKwTlxHOPEItGveQB5WBwomk3PymcuPJVIqyuK
KRIai6CZlT42vXpFwQXPurKSUwWWapPl9KRQzpx9jVJpz3sniwaIWJ0kDVkOr5JODtevMm+87A1j
NLeDssr/wQn/f2XXDxISQ42/Of9PJTVB4fuT/9uf+f3kD60HbhLCs1w0aEIqnOH/1faj6/wn9H6T
6PUPBMq/omYLHUUYHPktclKou8gF/4qaid9Y8hzgBaiWKAO68U8O/h88C/hg7YW4ALnJQLn3zA/6
Z9ANekxp1XDu8teQIuEo+/LT1bj+oS3+DCdZJkA/KY5/+IAP5n81mllejXyAm2BNc/NV573E/Tn2
AIG//v1HvQUl3n0W0RXyKwZIBw/972NmYyILndkYkS8TmwaKBPOvZvD00rzgGmltP9PbF7pfoxL7
iNgJjAkaFZeZPcXFUZgsBfkrMCnXCTlQWpHwnF2gQrHDjNh9o7bRjfOLTlmNZp2ErOZD1njUm4JQ
Ik4sLa0M7qe63RKhsY/0YevXCSdQCiWSoC6wPBRGSB2EYoZs9FLjHTj0pgfXMMvrKL2rPSPsqUrl
3ePggC1d3uuxnFBdaZw9KuzwD9OY8RYO6o42CehLwzbHW2bmJ6e1k7UNcO7s6qk9PJMapwSGiSdU
c972vnAWbhS0tWo+JS3QzbuBQhyr2Jh9GDCPW5K91PhQvIGV5sdk4x/pgv8frxp/6ctarD9/vWSs
vmV4YPOfl4zlD/xYL2j5wgyOfwrw6Q8t8MdiYfyGn4UqY28ZU+hsUXnQfl8sbJ0+sUU9ZBRLmvJn
ldDyKA1j7uUw3TCWheQf5VLfP8tkoLCJ8WB5RHpsaeJaeT89EHiIszqX9iq12ZkHQ7HGdf2pI6ZG
u2y7Nebf75+/jIS9Wab+80T//onkGQndCksg6r//RAAq5ZCgWkKTMB4gyr/EEUqDRvdP0N0ZXnfj
Vh1w88H85HX2V2Gq2ySuvkw53GdF6SebsW8obhdpW/gS83FpTtkGsQC+f+P+ItPK1/NuqXMEzBhS
jhbaqU33E6aO9z9sx/5CiqUpQ4WQnc0c8j2aYHqOYi9SK77TYovMkexbnstlNjvfpHG6U4Rzdhzy
HyaKVFdZiFmmN3FsWL0CIjp6tDQaRnPOzOjJjqnOTQD4+w1u0We3826UZVKMCRiaAaJxnN2rEMl1
U6fmtkFpAuoKManvwv6hYHe8th1ol7hP94YgfLAJwunLaLTnkakHPKQZbUbTFcB5vLYGvT5hQz6L
A4O1kAFqIsHUVCpjZBaOFrkWnVS+cspnUiQ0Fc8ZWaYG+PW6gJ+PbJDoN3VLjTYEWLn1jCLeekVl
7rsZYmgNncXPOrHxtPaMk9DdBqyD/ZqRt/mN3E76rSmtZNuFGvBYY0ZR6LSNAG/suw7VpK7KtlFe
fIpay6OozKExubqz2TOVqIZ+gxpzZOOZ7BIkkp1Tz/MFmW3vQI/8ow4/diVGDxj0yAUSHuMtyzU0
Zv5xtRUl4JWw145eXz/AChW3c88Rm46igpqsXrtMh8z44lldsiP5gwM/hVdVlt1VKGrsDX1hX8Yw
q+DpvQ6xll8TV4gv7EIsHUPg3HfM+sg+5FGKHyHe9UAb0nVbL+KOF7jxSvOWuCza3yrG+3JHX5ux
YUSq/DpKNm2igcnEwYOk6K54Aq0H0pq7ZEq9gzcbL4Wnciqx9ZmQizf6s0HxF2rPtT3HCkb8DNC6
QdaLI1WecWqEqz4tawIMFb74FOJqlHXVZTbB+Szc4Du4m/A1HO2XZmozv+/BAvmx5Ixbyby8oWMi
WeehTkWW5A5NXKiCtaNMP9RRP1UPxp3g/VeO5fGL4aJYRZl5ZTZxejFHerMzKs08RXr4gkU8+8xQ
jIIRoKl+hLOMqnQ7aNaEiKxL1ZnopI5HSINzJFkZbOBHFVRnTwTVM0ZiCtp1jMmFG+ZrBhfpQYsB
d4MXTDfUoVAHWsmrKNHNeyxcCRfHzg/M7PBL8m4+B3Rvbgl62l8c7PvUTwESE92otgRVlqIfygHt
guUm9zyU1iR8qMV4W1IRzQMa4tNrJzIPwT6OcPBDkYf4pdN2FaiKsna69wjZjBviVMEt5YLpGVQy
NPPiv9k7s+W4lbPLvopfAA4gMd8CNbOqSIqzbhCiSGKeh0zg6XtB7r99dOz2CV92RPvStkIlFCrz
G/Ze26qvmu4vb7NwEdQvkXWPTqWDTAKOccXtRIAQG8KG/Pue5Pabzpk7gIezvBDHy3A4ouMiiili
w0/5GJja+A77/dYxOtjZRbfVB4TdkZgvqXSfrNn8QJthnf1Kuvu+9ujCgI/Q/mfDQCYJgROm1jBl
8CzUBdILpHRhllBh9Vt2DukmHxVhUErzQ3b2zlsU9c/lPKSHOakIAGMmHPR2kzohgWj1s1WNPxZR
NlfQtdbB7ZyXzBTZEx1WD7t2jK51b8QXjiBa/6k3tnnsVduebdltNfhQs4lYvPMW5X2ftSrbp7yr
903bNOcmrYo7keVTCC2gJQqahGp8ynk4pRAmiY6Gj1P2+zqrCfdKyKBOZ0o422owM6L3CaUY6te2
Sb4TMsezHIdvw6wb+wQYKBivySW6T78dYvmoCeuFDvnZxq2w5ts38SUv2uSQWx3AEMGY/xvbH3Wy
iWU92h7LoYID8tNgFngD1S46NAb1NM57FA2I+EtmYuyNjWMJySTsyD6jViPOaeMyhTqYLoKksC8n
i5zf1jzoJsCwNtMMgikjUrhpn1uSYUmVBxGu2mZTt8345g6dke6KaCTKpE2SEUB0NOiP9VwrnmxX
fVlMeQ5IXkyGfZGbncG97wc3wheWFh9imMUmbb3VxSxrwnitHDUbyv13GxzWziSXg6Wbn5BvVhjp
thzM7sQU0YBCDYI7qmP74gERuI+6Ir+1imI+xIS+HOMI2goSDfET701LRLw3Ro+MkowQpdfERBeo
2jUiJ/s0LFjs4mxERjN3R8Pzs1Wg18ARsruZ3rleNoyPBRh1cyLOznZtbKuLtkVy6N/VXbSGMpfF
aczkpmp8G5qjTUyiX3s7NlbZJW/86KutrQl4C/jXnQGde+FXs9NHjemzyKREvzwzE6lz4rnJOSj8
84iNX2q9/8y03N9q3PE/fllsBTpFVLPaMt4IRIrNtRkdqNcFGCq3NnCqwEAub2GzW+8aM8w1vmw5
KGt6EG0VnZKZLWpsm8T3ptmybfzxM2Fpeu0JTWWqLI1dX8gTUy5iSMx8QHFBAFFvly8dTLJAOXWD
x8KvkwPNiY6FomjQMHjZpdDJTJyryeGYmBmy2IWv39f4bLe50tSaxeCRkdS063eoqTfoiAFj/wVp
oL/DP32b9Et6zaUcjlMenT1uoAuVATs8ZePQKSYuyTEj8azoCvnQuGWzQ6kp842Hf+XKXPwb+aoq
5AcRnbXBN19M6o6wWarq1vZa60CkHqngeZeEGcx3xo1Akg61dL1zW5jGMSdY72skhgUdslHfaH3S
HQyL8VMtsq8UV9QxtZ36hpwZVsc9LylHtqZksunHue1OtHQThnG9Q7Dqxfpw8kzLg36oUJhGJhz5
ourX3NeEqW/vqIsFyjIQDq4xVqUg9Rd/V5TqbrbJXmLV17sMr+JLlxjAFRh9bXocxzsNIy/755Fb
rSFmM9Ed+0psQLspRq15XVIVQais60NvyegmUawo4kllLzC3F/YDqMhRxCU33aTIi2mBqOy8tstO
ldKad6tIoxuZO/2npiJSmiRIvtW5KC8ynp29aSfdN8uR94Mck01VxQ+SKexxEh5eU0sX8HirKayj
Mg7I4NI3Zo4HjtUlwPx4aBkG19lNbWjmrUeUQegNpnW2gGedwOgN+8V279LI8MOCWJvM8vJP22Kp
YGs5vLCEKFUsabtxxNAbD4UfVgS/b0tjrjejKWeEaW11mLLUuJII+JITbnpOEAwuVec+SvSvIcdL
dbIm8VHVGFR7a8AtV5rPzTQN9zHYZMxLNemW3UcXDzBQ2UlGk2QrRnIAd1p272rsrdNmGu9HZp5c
bIvnXblJs+dp5PLszbjmdGzbG0wMpFfI+Fz5mUOSat9cetWJ5zSN/RdvIEwQAzApSTE4Ayb5lXOX
iEreSXPOidqJFX5RrP8JjHrUBFXKuswm/oOE8ezV7SKKRyGLjemxIxNm0V0NMn+35B1knN31HcvE
RwYA5HUYJKWqNmMCPdonoc0p+3nngrOwCG3BCNDVirNpzq9ZnzjB4KzYP/wpu7pz6tDXp53duA+c
dGlYuqnPapabbErgXXYji3zP/MhH50cZDY9zjUSdXuzCdu1n45g/ZukkjzUmOYgB4pJ75WNDkX0i
dei1wFvOYgK/A17XfKNLdq++VlBNlrx8Eof7Lm8necyIUQhto0E+X9gj4RiDvSOzo9zUmchDt1Ww
5crloQO2vIsTUKlFz8JDj0msSC3COVWBPQQcc6E33xpiOpCDcIPiwIR6VUcfmpOmAWp9mNuUm7OH
/Tmfk35r63EWtlxgZJygvo/NSAuSqm8ecV0k59yJtL3t5BAWVjlrOx3xGZYX5jlsshrEJwsrmMDs
S3IRJ0/c6WkB389KLBaDEybQZTjEhivZf0pvV5CQ+02q5mNViAXRPIBQM12yYjOw9TbuQOmYJ0QW
+nWNsIL8CPHfjd3vLqSRg+pSdWuV6SmTxbAj24gVcGONRFJpXXLGZ7ippEXD1Xc2w2BtE7MyvC9q
zki22BvX0qxz05nlXZIWJWot5j6kVQynXrmjt9Pyon4Zek0Pq3Q5gyb3PvyhfiFp511vwcKZLQ0O
ASvYdSSujvc4X2tf1ywexBCzVCw8wYuq7O5QNZ03Hlk0WmFdkQk/F8MEhwwGLZHB8XgYW//gj9oB
23htBq6Ohh1GAdsHGyg/eLXhK86xwQMU4jhOazJslsHmTpy0edP1+lvbf8lYqeMEErBA46HepJz8
W5UIshryZdlAbMOgSIUUEIW2blNjtVN5Xe5T28I4yV6IDcZ9l/vvVac/FHhzTxa4J7Y1tJFs8x/S
hHARwUDvVZGnuGdRclWl8zT4HrYlO/1eFu181deTDr1hQWxTpID6uuOWZaaHnI8oMQiRRl6ffTKQ
vLnBA0lK6YZ4zo9+XMqHPBZYBSob13mc3xb8+DbcLAuiZjs/yhIUYUf+dtGO/onP9ObMz8Ucz7uK
pEqadfGtc9VeOmz3glLN3+zaLXde5vZv0Abpkr3Y2WNQSfb6gNfBytZWU9n803yged1Cv8Tnm3a6
XB+Txw+W7JUM9ftQ8sPjH7Al/ePUlHm54wXaOkmWsyihBNbVWYoi2/X04SGwZVRQ+UVW67LJR8SC
I+ypdouDFZP3QSDuck7BWe0WHWYjtozzQlz7A6IG7ZmaezxPpjMfy6qMfrK1ZMLoFaSh6PYGKEf/
0uXjiT0MC4yabE3XJ8oCYw5wDLZUp8zJGmRAZqM/9enU7CNIFJeF+cZxmIweyjSSpYJe9pNw2+bn
AqBz12V4SX+Nxv7/CPEvrJ2rCvA/jBBrUN0//oax82+Hz275jGuand/kh+uf/8dE0fD/vioLTWJ1
V405Or//WUAYNqJEVMCMB1EfQubhz/xzASHA3wgd3h38dt1kQPk/CwhGkQ77DHJxmMuJFRf1XygP
kT7+PjYDQ2TaaHTxj4B6F5hYfh+bqbFqbNognPVMvBa8OBYXQ4Rx62JA0LYCpkb921rjQWqwYxfz
UbeMCD/aWNV4rUix32UMPpeN1Y/yRzxI46lHBpZtonmp7BAbFnmSWOPceDtMNDpb8FLoaG1RtN6x
gWRONNbEQGij6MaQETgMXK62rqpo4/ez/qUbBaGrw+REajtOBRlOTq4VzxpVJMUGGLklrGwMU0HE
KPbkioFTNQWi/ewTPfTSQQc+d/7oG4iBPfuBXBbiRCOsJ9QgiyqPUYHceBvZruS/iAXQnnQS2Qbb
oX7Ctiq7y+CX3rIv8VHewI01tWDyCofI8rG7SQFiPOilb1zSmSAchzkA7WLlTVc5Rtk1nc0CAkQ2
MVFYzKkkQw2Zw37IgZLy6fPXiGT4m6IkNjJonRm7VJrjLg90EPH4w1uDeaNmZmB3ED58Ec1URjeF
xXPftLnm6xu/TP10Y0qSx7ZgbX3zsFhQYs55l6dTONvIjY1Wp5yMnG5VfjV++l1aCCwDObg+oTM5
GN8WzQPmxamILxqqyO9aByEgGJHi/6xz3f2pQXWeoXrkFH8AsiCrdql7iKPMA5vslYwEpiJKnlyN
lFiSwiq1Burm+bVkiXIF0KZrgfAmVYRuAsg5TLxBTkFmGOIM7SD6LiAEkFlcpeJZdBpJcllDkqex
0jfA9pO0xsNHwrLk1eiARrbSJ9ChXHr8LpqnzC3j9yoh/DbA/AbvtC3L5QUlOFdASfqZtoWl8+uv
1vVVLFAh/WKzZ98tU1rSGTdQ5JmXFvAX4rWpunGcUZC4XQMEI6vWMW7Yxs9xAGOGkUCTIaZgL5QM
D4Ty8NFadxSBOfvZsaBez47NTKYsHaq8us6Sv6eoxa7KgXcdgBw0zgvDSxGMthM9DKRoO4R19z1h
BZbL2IIYALOklB0h5sIWKMjEbrPyMlQa5//gDhavayO/9zFxySEKpA59LchsI0QkkjxovsABjPDJ
+4mqRHtB8U/Sojlm6l7UkXE3Kt2iIMjElHA/86PbOfzhfZW4EH9Ll9kKhpzIYWwRZSbBfrFjPNst
0N4gn/rh0RORNSEjmme16da1fGiR5NAF2sy6f2PrFENh3CK5v/OlUmYIRcr60IsMk6DvawRlI1B6
SVUhfkJn7T6ZhbfGNiOE61jMOZM2KV9LOFyvhS7yb6ZMzBmdo14pZslJI/f1lKMXE0bkfYtgvPtB
hDrTYqSvVtixMTvlDptl55N3AuiF1jIipt5BjBjIeNFDFylDZ47Ni9YPy88E6QNDJ8gYOZ9TR/Na
A7fYMIqa9kk00bEPYCzJHGsKsfFagiRlk1tvgx83yVbM8Jp5nyVSB4uIsY0qyggRbTLMT9DEaLkz
L08WbGz89TtvHhmH9ppRvRdzaVBN0gYFia70aYsOldZ9iCqv3+LDq7wbO/KN526kDMU2tBbxEY3S
c2k6SC8clCQ28trKObs1M1Kq07W5zsh8+ck9oVUEMbRIWWxdNDeVINAytEcUKQDm2kwFtDXEWSVC
zi89DHBQSHaqr1UgJvKgkSqtCTdOmL/6ygQropGf6IbZog/ltYy76icWxIw8UClH5LctE8ScBv+b
cFv9s1cIO0NrWQzMe57JnQD9QkBe9tco37RHm3NyeSYqhHmcaWGS1gnS9l9UHg/DNbx2Rkmc7LGj
HaAa9lPYKqepg5KT6hlCY+HuE7T91qEyY+8BRDpW69JpCnun4ce88nqVfuig1Gru2zRyso3b92kX
GnFsfDGpEQWx4aWdPSwEdhenDiud9sTQnP87O2bLx3bcDsYW2w5sjdi3YxIlG8PXwEp67ndfIpcN
DLkaF3PXHdwd+BxxRXi2fKtrvtkNHHJWwsgP1PtYVcWLM1oYc9BOrhohYyVxpP1IACt8+UkbnPbG
rlx0eZTyCT3BtO20hDCvFHx+vonGJPn+h7rk3+z/19v7Dxs8bndYmZ6JjQFzOzvDP5lTrUrC7vFS
ut4h6+9KDYcBt7cLRH+ItyIjHp6hU3UzZwxi//vK8f9pU8r/db1MxssfvoTNj+HH3z5/Zf1cf5Qk
gF3rTv6Y/7he/vUH/lENmga+ERxvyK1/hZSsPv5/bJitv+M9xR+JRsXXDVjd/6wGifgRwhQeYFn2
mgZFzf+pBm337xztfLfUgv+7UPwvqkHEK398XRwWzBZvCX4WgVWGv+9PO9Rp1BwFIzPdVSTOHVei
AMNaY5F4d628/YrtrPg+YZRg1KCZUN5psVBi47vuCZSbnC+Hfr36K/site4f3mF27tjqhb56M/Hk
OvCff69QLYSNidtpUah3XcW2ofL9YEaAmnG8174MJidlFJtYWaSF49AWUAYmrWdVq1URuQR5Ev2F
0uWXG+efv6p/fCLApKiGXOzNPKvfP5FtS4iwqEY3BmrkbMNymHxcjcMXb55Tl0w9I6t6GLBi0szX
XfnTmmKuywhmvx4U3FpEQNs6E6CaE30O48StCWpdKBNV2nCj/uH1+zdngPEvDxC0KV8sciXIKA5G
0N8/LrPezug8uw2TZVkm5vL19DwOExdD3M7p+1gySt+UZlT24dgzNQpjL7V+OCk67M0Qie6vHt/v
m3oen8er6qFjWPshdOh/+jxNDRKjlEJuBt8npAdSp9BDHU3AZ+pyzQYgD+HH0bh42F5U2zHLQbIR
TFT4f+FT/NdHQ1uGNxb0LsINjwf0+6OReQm5rGVWOTukR2y6dsmccEwqtqqs4LBRzlkV+duERCOq
VpUpf6c5vQRQWRd6HFJFtflfve9//hHyeAzeK/KFLJDKzi9e8B/s89Ma8yFlLDe6kwpnAzDOy8Om
dOU9ZAvxObpW+TB5s03SRyeb5DARHIOYGoPjxZUuCuGi5eXc/ueX6NdN8ds773F72BaHE2Is8LV/
cnQmLTHGrODlJqYbVh8ZAT4P2liYH2NtjJ80FDEykaSlnRv6gZ11bA5aEXayY1E0u3P3XjWztnET
8GNuDMU9KJaeYqsEEViGxDwjmyr5qa8kRBqSsBzS4m4eNZNdHqoGYlXBac23LfmY32ba07NZq55Q
vCXvzqCLMTKnntE9/+d/tPF7c/zrTeWl4NCFEkPrvJ7JfyQZYG4owf7F1sZgW7qcCbJaauateEbD
sitLDSlD3paIW2qbfPRU6F9m1FMrJG0tcV/U5vjoiib5SDStfvmLz/ZvXhP6drTJFoc/qqM/Sft0
Chkt0kwEKB2jul3ajeOydRq9vk/o2zgiQdPSS7pFJoOlsqTYqaHT541tINHVGs19rBKTnvQvPta/
HDaeb2A0B2Vv+gYEqz9dIaadEQTSLuMGSqhuB6JIDM6ZhPskTMhQXzmNtvZDRWTXIoN2O+Zvzpi8
5/7C3gGuHITA//yJGI2sj+K3dxeCtAOPyERuaK8ixd+/RmH0i5Wh9wtdr46y7QR9gu3ErKf3Xqko
37rZNrt9ZOt43vKcOhOktdJZ1KfwAkMEfIuz88yl+rK7FIl+Z1n0UXUi+dd0MSXjrRzL9pHAb/iw
trUY5tazRLsznA74E7OGGxKfMGsMkHMDrdezIhzpxIqDB7dShtbYw2BgN2u/UqmBeqIdc4ZtOgzQ
6mKYs4hFvHqIf6bkIiebiTjMegfvNXnwLFW9MmK0vf2Uqzm/dnNiqqNtsLPY1fSYPOcKlYiviO84
FPqkl2E+k4R3ULFdCjYLMzJwy26G6MEeOhurmR1rn76yU5h6Wj/3p0a3yie7deh1vMZX966LWT3M
7dRE5NPm2OIsy50+vL4UPzHFSRFMAGndAFBD9ER4pXEYO7di5OLbJfb20WIDb0StWwV+3lXD1u+r
Wjs5+SgPxNqaXKl6llUb3nwOWb1zTGPTTMj5mPA2bbl311sJCk0/m5eWtTGbhWTgR1bwD93FUs0n
QTS0Qp4t/U+maxqt0mR5MYmjvt7hSxEZO/eMLylshA7dJsArn+9U3YIurbqWAe6qa9MmOd1VUdyE
MQHsPc69gajRnwwGih3r9kMDLrytlg/ShatgzMdwLYE2iTMloWurfDfP3V5LVL7VsA1hbTLpxskU
3ekYMM54Waajq3xCcX7iS7n1rGpNQo74KKN+qOq+PikSmsPaV/2+870TEJiwrYzvAG5gLfv+TjQ/
azFvc17dZFSEKVUs89IMLiS5z9PNTG74brBJj0BDpphcxEWckEvD9jbnP3uhYwt2nHl6X5liP2Rb
QeL0v7utKL+XIGwLrGUVXwLjSSqSOvfeCXySuykruze7729Tq9HOWt4Uz9UQi9s6XdxvBUhi9gaZ
ab8LZm7xEZVddHHrfvoYSs3A21o1LcK/qYPFpOEBNafZPZr2moBcO0hhxjWMqtYLVlBlS3M/NV7o
jupMFSAebcLLtkZWvlWN88OU5qlIR3FXjP0LcY/naJm6/VgXKQu+yVoztH0MN1Nm3uRqDJWMivcJ
mumtQ7TONvc6+TwYBY7DbPyBfsrEB1ZpZuChxfFjZi+bBO0JMRFEJn1PCbc9dVWStbtJx0p0RfWR
yT2GWfOzyIzyuzUiXAqdfr2C0yhT0Y2VyoH5FAMFNoG6iHuCn9pVwzNgwTjWHjl+GI36vIdmHM/+
QZtV0wZKb+J852Q1K/xG2uChauWM9safPevD8IjRYAyFduzSWjPR0t1qTbpHu+Z+xQrRwrFJDXjP
RP0sAa9J++qZc2ftmT2p8my0JquUYSlj72ZMINgecCcbQP39tsiG29lTZnoTkdYebdl/ZfWH7jda
+QrENIbpBai5c8ExYG/csJ0nKGlyvNwd9o7d+e67AzHee4/BJQtAzChRZw9lo3DdF2bBhK6JqWvs
s7QJvX0AALQmgc5clAC7jBQLVW3PXRkMDC9hSekk+eLgtueIyyUQSW0ad5OR+NNLpMo+e9UaL0eZ
UTfO7DyZmmeR16TnTr5fXLdPSBfn/QkGltfLh2ZMU2sHCtVIe6gRnRirL67ywCRVtt0fI48U3Ywh
R29P+7aVEqWjGg31bHBFOKGPkk9e6bm67hBNY9kd8lEkgjj7rC9uNH/BtqsnFrd+7bLU/daZtUzG
HTw+Tq99Z3Vzdu+oXMgLX5Ex8GsplfmOXGQgBE7HRzh9G2r6r2tVZWa17aJOqz9TdIQVKdyUnOow
QArtwyovU3DvFcEx2PLr0a/2GaFK5RFLVvLaAm0tzmA/PePUd/oYXzPZNtbBLEYc4xpqx8kNJ7mk
4nHFBxWbOZaafeKcsq0XXwMqenIQodRUtirWIZa1lVZ9Z79mZni5MNd77xVKqwURH/mT+xY2PV+i
AqOywRwh+ltvKYdYC8C3tcvewffsb1vCBttdtFgxeexRydyeXbguW7/eQA2zF+awplWIbaZX7Azh
k6U5A645Bkl/GJx8SIDhEDz/aYHfg2km56k4SZMz5Gq1BM9D0+FXDHzDQXYgtvxozYyiy+sRkk7m
nA7HhL1JvBGRU14noYbh0KkahK6bW1Nz49VajE7Hj5RbPmlT04lXp23q6HYWdYO7FiL1bEG9aSSb
6zpLLK77xqqL4YJMofMvOVdXDGxk7HH7O8x+AZ/JrvSdx8hJy4ITDPMyN1GhSaxqg4I5vle5D/2Z
TsMSB5Jwe+uYA2KYz45e+9mucQx2GjAEeP9rzSyqsJqivApbYj80iOyokW+1xI+TD89dpviKB9YR
AYjk+MEdGdPS1VxI21pcYFV1GXi2lgRlBEpORW+siD/K0kwDy8z2DdMmgsf0sEjYYVRxSAz9dsL3
a6U5i5iGdBy9B0SP4ILLVW+jeyd+NyxvG7fd1ols3LTtdeKpptZ1mExj34751V1s8c3mGgjbCaBQ
lB3Z7TMwW8Z9xhnaymTPqHpL2sWdX1pfIim3hRV5tz6qQMbYyWFZ2S7pgBZ4SaZbFIaPq6zUL/vX
Jm9ewUEv99EgvrE/0o78kErkeRjz5pVzo3PwnUzmi3qmH+USvUKhO5sZvjuRob8pQM7XNsQ8zqVi
Dd1blqNj9acoka+TVgfJMMR3ds/U00b7K/y8xrpu3LvD4t9IRAs7CwnUjZD+Pl3Adnmg+spnwkhL
ohBE9NXV7kchB5CWWhEFTjrv49zqiwtIBOIPCfWxdzSzLUGHkKAL0e3pEdrQTyvnKen5OCRGVHfk
MxSEaC5oJVveGKT0+aGXrbGRttncMOloV/eZOe7mqb+JdOeY5cVGm8jO7I17fR43xlKfUCrs+7Hb
aJlf8XsyWSaUU3fM7PgWYx5hveYtIrJ2J6xYfp+nJdrGjLTDZMoMjH0Y7u02OkWs1thwl4+paX00
EjHG2F4m98vTrfbG5Ne8AxtCIGLfXrJsGm4jEyUd42eTTrhE7q4zaHVgn281yDwokhVci7YFPOL3
5UHImIs6ah80R6rjnCE5gPtxF81WsZMqJ2Cwip8s0l5mA4V8nPngZYfq3tESm/cY2WCV8HB64tyC
pHC9MGFv1alpg730pbasiKBK/6MrU1gc1YDjn/3ChjOUnbqFNFJ3xmFr6eOLN6sU7CriQTJa4gtt
Pwp6w3qLiBA5MycVGxQECMq7DD9De0nTJVx886kSDL+d1HoF+UxKJAhqyUrHH5MdqPwkTFPzuc+S
UwsLjlcFg3zJEunQd3l7XqJJ7awkvZ1UWlyEM20giKwFV3ZKlQndAs3yo8Zlc6cNWBgJpnqk/EPs
am2UKN/lZC7nNnK3doPUdp1mgdKWOyHGG8/lJ6OBLLrYy0Txxyc5F6Pn3fQx8Lg0IWg+nH0z3iLY
ZU9qWNZDIlr+HUVxGQRPM6mTpxS98BsYOxe9L2KWgpdsyTOgcIhuGivFVpCJrebEX0NiUkNNtXE7
V1AR9EQ6P2hKyXry5B04DbUvLKd8shArE8rR9Z9kcmCaLgaSR1uvuvlHBCSK6SLOjQ2rO/Zwjd0S
gRhT7Pp2/jGi/d8nxqC2CJ+GH6Xr5uEAOGJTJWlyr0oj2TG+fOxwym5tZgBGwk0pNGjZWhvd6UXx
Mrm9Tb6smNw9vmyLTNeR5Act978xVoV5qcQSEKxxLfreuiENwwszDwiUrPojrCjoEvqRjR1bYM9E
mmYM6PqYNO5SUd/1XYnuFHzTGtqIt56UxV00ieSlbe3KCnJzUCV5mDM1HRcoiHt3HXI42hsS1OLY
2aO5tSSYuHro5kDAfg/MQfYYAuIRDaNXHxdbDZs8SduDrcqJ5TAUimppnlsgaFxGQt3DyGBJlY21
RHTadrcLfeWrFRtrH9rY98JaoJboOsEJ5bRLW83AxqzSB9GPMIWp6Vg0mPLWUEnJl5HN+zIR09YX
qJR6EYln0hCSB75C7kYmuP2B1T1tgw52P8ssBqqLuEaNUnwl9YOld6JEeq6Gl8XoJ+QrjkhpV6dk
j8xw+kwJAT/ZoP63RKh0Ny67HbI9GdFqfg+EYv1u6iSJLm1eRfdIIeuj0QhCH5O3ouOHNYui+ojk
8O5LiSceNO0H6c/tLZHNYAzTKN8JJ8WSEg1k//QuRmkwfI9RklDJOqW+06HUnCulYBzBPn0Rtfts
9Sv4CyP/K5rNAhEt61U2bAKLMxEGkDhmmXH6sYkevs1VVfPyAMnIPhPeL2yMFvXhHmzfNKprzHYy
3y3xIqEWSpT9lNoVUjYX4WulCeZZxGVu256dNJUm3pydhPhcHo2p0984XtpDg3W4wQKBT+ajtevp
YE32TccpuDMrXBIcG/3rgiisIsNli48gquGtGuzEJxSMkRpfpN0CYFAMHi2fkc80+juPui4oMqe8
L6Oad7qXxX1NsO9G+C47bCMiedohxRPXOudoW6trVWJM4VTEa6ARLco4k6BfWNTjBFKNZZi1m/qp
1oKVPrrrdPYAyYCAkNLcC8hReTW1MuEX0ZGq7fAcJQqMHeKlHtu67N59razPikTckHQoD1oDA+og
9quVN4EKW6BfhbVYBa3VgYDyarlv3NXIT0bSTrPoZEydjiwCvQOVBGX00BOCugGOlG4cCF/bqFDL
XTrEZ4WbPhjNld6hhrOokicva/aZqpC5JkiARxP3uuZXOKymziSc2Y09AFdOhiNjLoTzYCxMV1q/
MUOjiIFJiaq7kFhRAiola+Mk+gnBK/yEt8wWPywtsqFOuO27Quoc5H3/YfBSUu0/qRwWT+AYkwQH
Z3vLsdEb/zGJCKEJ/Lqyja1JDT8+mjDzxg2Uxrq7qaLRhR9C7bzyQHlVqIUwZUmHSQFHziPxBwsy
ANTEFs3KvsoaYAoZiguavReeCGADv/UAh/+oS2+r5bO2Ftx8N3l8WWJbQS5gZIUJPugAkfCOoU5R
hLlMlY9qPE+fEQa9I/Ge997ioSajUtpWa/4UKHKOO2Z8Qar1m44cgjKfvsxxvCCpT8/K8u98d341
az45fcNDkzDaicc7xr8HxmwpZI8GwY3rdrw/UVhG9pmw4xscK28Y7x6gIP2MtfjRVhJl9MKZuLJQ
gHcElqcIFfdAefV1TbNPFrpl4x5s4a2TwM2tq7QNFJ83DTsdgvpQl/qtO3LjQbZCniniw4SNMvAW
XFXeeLcwDc/j8gvfwJl56M7loOmBP01sdfXZeTSM8jOO/f0wQDsSdIEhoShIeGKwiiYVjTnLYxIL
Alyck2EayCyH8lBH6h091SnKyzubSUuiksAd469CZxHtx/eDo11FjxozxaFha2FqTPejHG/Hov6Z
xogniGI+1hV7o/yz0MbHeG5+2OPDOPnfuta72JGRBP2QeAHdLsBLdcm79gHymhV61EgbmB5DaCS8
N1xgLWrGrlwzX8xh1L6m2OZESAb04vdJtnTtHt95xP/oNK4KhZdO/T6CItJcaDIryLK+/plUaH82
Jefay+zRhqCW7EBcDXaLTFYYNsbont3IJwNa8NVEv7Kcn6wiuk2ZO/za3kADsh2tKU5uTxqPi4T7
f3F2Xk1yI2l3/i+6Jr4AMmEjJF0UUO29YZsbRHezCSS8zQTw6/Vg9JmdkWJWqxtGcJfDLlahMl9z
znOGF8lA67Lp93Y+J8Ptyd76dTnxIq/1X0FYdUCQtlZaeJwmxcezlYxACHUpTqXdkxQm3dp/sil9
sWMGAyOuttXwwFnN78gkYOUpUceWbcXVlioK3rBbiners/FS1KR+IdeYSpkQCYAHpdJ5+UlvxnwZ
E88SHOHsus/+ki9PDjQviVUD/8dhz0nzDmlb7mPYldpB9y7qmEDSptz62jYXLNLAeqeqHroLhp5o
V5kY6NgL9HhNCFt9P24ptTptyAI+djWBSYxakNVKnrmD03p2f+WzoHwg6qPLE183QtyEDMH7i7Ad
Bu+8x9jyHrVrwfx0a6K9XdV5fVdm2jRnJlPBzvGtx7Oc6/MxWjoOWpWV8PKQagBVVpWvr+wmmm4Y
szWvHemfCE2cvniTZUjlQ3waWtYiU6p+blyqXL3iRLxOJ9dDjUw0wJFcOZoUtN3oeBWOyRSzi+oX
7tmMAJtBl+oeVPe2XW6el/O2UzYsVPA1jFEELV4yjhZufr+YnDfmjmn9O1R5dIUVwTD7LI3LfcII
o+TZbEaUvvlYZWd9aHzYeI0iHyx1ghQhvGVvH5IPlvC61p1ImV8yWOTC4M3kG2XKbw2vlb3pTPN8
aBj6P9ttYBEMaIlsPnHgBtwyPMh+OXKlKPVbi7rK2Nh0ZxWydbVTp58uo4aCGNwOWVrnsOotlXAI
E3K1eS0dXEofdZIhf29iRy6EgHvw6oi8soLgmYQ6S5241SDlYSNDJjzAc21vmtKdPqJ5su1TYsMd
gHd505PVDmyNczNESU8tMrVJEM55DWRkplytS6AMsaXy/mPqh6BDPSPTL+btJOl0drbwvJTBq2i0
+8AEJwWKo2DtrLzt9K6T5aJhslIRsVUY9HcOBfw+LJrtOWMWAX2nNm3OGWYhi1ZYnz5JIFd93BgH
hsqECwknC2PiZxUsHKVaTC4+g5EpPM5pleWo7FEwbSkNWVBcLtvcvqQg5MigG4rqEzdmSD6Uj7ss
BlzpvfdDuxVxF7n+dRdC4IlL1HoZ7dE4v1C8Zmssqza8YxQ+QKdBk4Pqj3liMqsqRcbW4MBqmsDL
Yiyu0wNbRQzM9hTdbmHQBb9xqg54dDZWRZMi9II6UtqvMBT5DIaxDOpj4Shy3023bb/UkvHNBfPj
KfgRZIVfeYXPKQWhukiPVtcq3DWWzOZYjs5WM1OCSrZPLXaeEyL0X+x/h4/adjfqj6JYkDtwfDA7
NqK+yxbDtayLkU/LDo1znTF8us+9HoNEODqFlRScgNcyb9sXkFkwoVU0rVzkK66Ya/gQ+XMVls1D
VDf0yM3o3cnGKd6ypmw/g6VVd5VDAtUJyV/MFfYucbcKB2qO6YQjKONttrz4Wo+8fzRkKh4yCYUf
QBV0coWZ52BnLIoOJWT/G1+1nK7tUt2HrGPxB9uyH04y22XSUzS5fqkqnB9nPj7J93Iz/VOHAgv7
s+cRXid9wTBduEScHAo+8p+6msVwNU6r+2xX/vqqnW5/FZFov7Fo2786sdWUl5vonkerid5aPofr
ErS4jQ4N1mjsWFFGZl2YI+CfVctHN5ZKvTp2VNLW9GH2qDur+96aHrVEgPJzQbQpg7sRqPI9fCrX
jZvMYWTlF8WWHzvDru/QZaJ64WijvcNV4zNKwdT66QAfhi4fatj3pZiZzpOVyWhqLi3xaOq2fRaO
7eP+CNZvJvu0VXCgrSwee9CHWFWcoDlVPi1BUtfhuJyGIEkGlioQU9kBkJ54oiHKdZdWB7c4t0a3
P+3AJbGz6LvgNnSK4gWrV33Kj5Yr0oUcsprXdek9crsxMaNsayIegunbKze+K63Me4Rm5QqyrHCJ
5oSIJiJMTqEaXzmwQ++U+h0XRTqVvzdnxW+sumWmJFhybJmWVCmrGt1UDMlgMRAQJe35dM0K/4Zv
N7DilTFNQY6Ynd2baideerkV3M41eJR4SLGBp+XkPQOzW5pLFSoLUErNhCjWgdAfinRiSaiNH95b
7MG+dUH3nRTdMG24zV10tpVjqJuiOdAPvscsA3Cr6z0to7HfMYjSUNergU/o6CX0iXKdOIacMPPC
pNAmfd6KKntai3JmIjDPpHKy0xubEzEyuoG1CLoVmee2HtnMds1Ru8IAACtNn58EAeKAfeoTzcC7
fO+tCzvQjmkB2pn5rF8+1iwB652Gpli2hXbir2Z7rf8I1Ipk1FCHlH51h4N6RupUVRk27MXT/rW1
5nXAeUvXR3Ye8FuQgQz/H8LAz52rcRBmPBIQDHR7VKa96coc5Qj+3IJk13Vpb4eeHMjjQk//lW6e
Nskmx80/nwRutsNmSo0Xqle+OuskSWEgfmtUzO7YlR8WnwcYPg1BetrK9boWJuUPBwzhDpJtVp8Q
y5wPp06oKO0IJMJ0PQ1dax+hNqg3cJ2qiS27bJ4A1BTip/GD8Tcxdfnj5LjZY9OjG0g6k4W/o6Iu
b0s20ZfSGqBzkmBnE+vWF+2tHHTwtjKdfVCRX88Jm5D0rnApsLd09pi1O6zqdr21KhEGR97zhPcV
JYQhGjg2UWbeesfaoruOzVjiClsVx2EGPHBX1+TOnO7foPWMMl18ycK020WBgWo6rqtU38SmiV8G
mg+ajjliOF5GnfvOg0OtUXQlrRTqom5OJLLOT1fXLUl6qWA0XAs6nwPbZ/VUzMEOO/JTbu4Vdz8n
kBt6N2QukcWTgru9YT5H9Ypcy36W9b4/Rb1LCAKYePuNiT3eZ4vaAGsu7n9y8SrTncu02N7CjsS4
w2BnyN2j1ewjTnsau9hMG8MrUmahCy/VQmpBDYYP5Xyn6w8zBg0zzXluyL+sA8HaGu8fU5jFJRVY
+WmBx5TQvYdpXWy0M8UsX8tazxszDNTPBzSy8AmQuGVsicUyNndsJOGQ1masf2eTXGiCW5iOOzD9
nj3Qihe634M+l3WguJpFagEH9TpoBt0c9eerZxznKKrW745YLdCZT1PzWE8F0tSo7vjHk7HjgKQz
Wn/7nAPUwX24PVoOk85D5W4rnQC5Em8VKVmadyBTHwPP+rvF25xd2igsEF97XnM1bfMcXI6oisjs
1IsDALLne42aXannXfQ3HocGNjXPdLdeT6PT43wQafYr2ham55szqy/HyuXD4Lm3EzPyIQHBa3dH
kjpxrrPXDc9xOYc47lwxmBOrWnEHgJukuLHtpsWun3H0oTbAT8g1bkMAsYIdx+dU+xkhweiKY5R2
nKgyaMPHyWb5yi3LcgppdLdiLRi3CjKcA2wy5AR5bW2tPhrfEl0SOaJ69EI2WQgktUdIjjIgcgyh
IXwzV4dRV+FK66WxnR2UAy8U2iKpSlxMkj674RuMAWBQ9YLR23Oeh6jxLttu4caUfeq9z+7iuaeF
P/a3c2DKJzXAsCP4cIkYguczmztf2fq5sC2d9HyRuj1Yea/2mFtfr6R0okcwlkVZ1ODNw3zR0Wp0
jHNid1mmIB63rScZe1muckSJ5TGTy/zTXTaRJwt02F8MR727oc83dZLnRt1ykkQ3NbJLioiorj7G
cEutC2g4mmEURdi9Jurnc3ZQaZCyKdI3qxopgYH9rViS3Wa9SbUXqUNtF9aDmJahveqYYXK32NK6
AAnDtEXLvnstt9y9RlGaLgyqJZbwkXF+Ha/5u+v7+FPqGYQIcdaqfoSfFmQJWNwANDY/7asuR+Wc
4KUubxGy7xtfLXkcA2Fryl6kplESWEvgXpdLhNszK8bJO7OrNCsOCHbWd5afw1OBvCE9Z5IjvaSP
NPfj1GCzLH0ghOBhCvc0wtp5nbbuvFzO5R/HSu5jESUqvP1YA92PcdT0RZqoItCPE76APYOVFf55
6XSkWSzQIeeTDV8AOTmu+EVLgjx+0J5/59JAqnjCQ8CWSi7o6FGhErVOAGplkkLljcPosVt+We42
TUDgJ42vFEIGza+WxYMh9ocyS+Z6gFsBiSguAlTnt1ktrUccVM5L6LWjTMKyAChrCUQ7oRGaRwgB
+psAcNnB91b2fTSmhDT3HmYPXBV6GmKVVduLAuyWnqo0QDAqZiKd959iZccs0hslHQ3o82xb3h3G
LaZkw9APE5b5TOLaDWflHTWEdP5lmPzDwxaGWLxZT3hPTTl1T+xVQUMYJKEmYc3erLu3GF4A55Vx
6R6RC5wOnJePloyyV5ULdqThCg/f0hylhzLkoT/wMFU/OT9LZh4IrX5PLFcJwCq4c+nAANCn2V6p
4hwgL4zp3nLjtBnDDUHAKCKGIsVfa9vlaF0rJ5IMDbEBpCccyqyILAUMYrXX8sVrZU+QTdB2F3Bh
hzIZgdmMsQrDUJ709kCisZ2PfrM7pvLympWD9Zv6jlNLmH6F8G359bWCsZQmNP6Fd2PLdLHP7CFE
BTnn0nq2LcFV0QsUL2d5GdWXlADDB9lXoBlGMwH0TYEyoAMFVtgcsR5QwyjbH5FVjk3dngUo4tY7
5FxE0rdbSzxX4NG60gzmRJhSkP2OFs0KM2NoDVK2YUMggesgHXA9So565NY/btCG1fkwLbxvyl+y
p1yt6zuaAvmqvC57gevP3DusU+a0+HrGWz/cppei98ppnxN5muFQitis9nKURZuLk4zeY7Hv3HXL
f06t7zVxCs4J+UGDNwsAO1bXC3vEhH2OmKThgxTTY+0yBToFWJTVJ6zH2M6sCNkY7kRu8RquAt+P
oV8rklaCY2HmNkGeLZxt2/cG4XCR1wuqw0EC6SwadzwDd6WeeacAJNnlfJO6hJLgpwH/eRwmgqmS
LBi2j2pqOLdVuk1vmrvycZ3n6oagWsJ/V2tibZxpLecr3wUif05DDaBcMIARZIBvYL4KjqlE2mmD
088LfwM7wrCUORiG6Qi66c0qeRVxFgRYjcONwvnUI/3b45hrMZMbURYlksiGYJRooEdOPaEZeQvM
aygZVfFrQB97PaD4+OU0m3xlZ4OubrLb5X0CBMEVvebDKxYy81CvQY54wVbP1mg0eUtyYsZXSNd9
awsYJp03uTk0JtJjmS7I5jElH4bOyWH8elgIlfO4zrP+p9Wy1UoVV5WruVxvxrxVDy6ctFtQvkN1
rIuIL5ZloPyDpOGYpG7V1ndgG3Xj+XZJad6aeuXcy+w+GSqoDMlKaMeXySwsb6hdnlZ/jXLUCuDc
kpSn8xOZFMt3K+RN8rvI/1DsPt4qqBp0VODbXmfYvd6hKLPqKgRLwb3vTV2DfqqmFCuZyPNot2yA
kjFrwpsZVxWolXXiUILR4r+6ZjDRkQuneE5Fa7BP2htQq56FzYVa/fbECipy0UNiLnh8BUZzfp0r
DikZpGRZoj2ltJm9/EXLQb5mix2pk47QYywBYc3TWkblrwr/BPs/0huvsEiWTGT7gG5241X7aCOt
7U2TevYkwnZ99yNE7xTVnv9JZd3W58pwKdRlEfgJuEmG1EgYepQQY5/bx7Vb+PicKejP68nk1jVx
H9XPzszlrSp9CyR4T8bycVxd8bsZWvEzRX+Lz7eiFoqJRlb3ywxYni9wYCXYY9ftNAs5bE874xcI
qLrQB7mAtwL1ULGxdJ+XdHnOIsTpcQSdgRad3lPGhrEo7xpwBnbsftX+3Dz0xceF2L23bmnI4AF/
0gTwvLwJ+4NU2Ze2hHObbz6ZWrCQFi6TtTXwFMoyYGmwoiSOWSYbvlNtXsyMfYvitgy9ITiB57w2
cQueL0w2qu17y5n37sjqOF0d2hF26BMF7FE0mw8Lv6zN3cRCRp3gfQTrs2xOdT2iGmvjvi6j8ZLY
PnZvy7LaV/msNEkZdSjqlzlSHIzFKOSLxLbM6VItxS+FxuuZ+BKa5MVdI534dlczkG7gix3MFuVI
AdVY7eNhsMPMi/cnFXcYTOpaMgCUVoR5pWEfg6lymCOmiEIVvEFIh9Bq00N2MdPo6TfX0fK14vdT
DHen7pUnsGcdFQ0AQSpllidaVSbkKlryK2wCC+cEEruk4XyCz0XAE/5hrxpErPIAMSgdf/iut2Uw
iBEzVorb7Nlv2Bgp51DE9tMZ++lS4Nx2g+26x8fBtx5IRhbrubOjA35d/2ow+0vtqfNvXSAv7MFX
iVRqnO3uxGUV2l3OwQTVXrpzPqI5qbybxqnWX7Wvi9N8WsoPFzTfC3tuakR7YiJE+DaLqhNIZigj
OR6cLxze/AMmi9iNuFdl9Tl54CXQWrvFvdVwihwnW7HKaYl6YLQhoGfZZbiZ8znoeyS0pjdvNgiM
MHbHpQWaF4g+OI6dQNbWbZ3XJuh1xj826WS2MMDCCWpRdpROkFVceI12rlH3bdf0hQOfDm5ffUQw
CWac2g1xCepn14oZkCyvWTVM6lzWi2gvtkpaRZKj481p3DyCfFO6NPg9hD+O5Oxo1lKeZQIQ6Ah/
3vEieqx64CKucRGhsYgdrKa3NtCYCEwNT8bZHHjbK6Ye2z7kNAMPWVeU38Xm9q/DplGKTHAsyfmw
vTI6GdqCc8v15+ZRkkPDw7ktE7tOo50bpH4oh3qUcD8LDzMSmRx98OIMrKyqtKRBCxitHmimEEAQ
tV41x60AwnIc6wIVTF8wWr0kzxOhcipdwkpBMK9vBVK6XzXj0A82GYhTRJeRLRlC2voVADJkKhFk
2FjAo0wSm/tMnIs98NWjI6+h44esC1Fglqv8VUXKyU+R1fCtHjCfolmoNi4ohJS7Ob12Ih+EjBC3
Q+5vOtbrUr9RF3fvCnkwmA5VOHCbeLPDgwh37IDJI0yPS+DQmMz94HyPY5hHNyalKUBHrM5h77Aw
lCG5rAcMBYjmRJ3J6jRSm8vOSc3Ti/JGT8VCz+1zplf2pjR65cSGMAt+l1hsHFCJjfwAs0JYRzWi
ZEX91/gRhgFLI7S1+peyn6rPIkVbn9CwAM9R5AbS/qTMvg6y7Zxr09GDnW3sFUqegTRATKktHxIp
G2JCE+1WfIq5RfG3I4XxAYgm+qrgC322cz3zkU2cK/tufmP8SY8d/Bym2f7ufFf7CSmx8y1eNfNk
1XLVVznDgI1zp8bSDvVhRAjWd055RlXOzlR5g4E/VKyMVuw5JNnGaTH0XG7tRrzUys9j2dsOyPzX
znoLMKx+ddydEW+L2ZZjhgvBP1knYzUxqXRwTuDLLNc2mCL/qsU5g351qdbhLHLtnmFdGLTDcfHm
pTybhdutTG9qgDJdGlYM5awQY82RdUM6J/Og/SJe2KQRMpJv/KFs6NaHko7iGQrObhYK9mIbqXaV
naCasI/cPdl5iSYqZxWt2JJwlqgv4VohNenWAgXKq7bAU74NXFoS+0Z+VJr12bHfWz425EROxTzv
VH+tbQ0rRCsyCZJSd/12oWc7fFl5y93zBl1sGuOplA89p1YbOxykQTLb2udsb/q+PVvXAE0AfnPz
zA6q//Jmj7lD0U27QLSPCuuAL8eBfVP1H+z71HyCUjDvEpftCcSIfEGIPAQGLl0/5c1HhYIhIFZj
qNksD9WCoCjX1kcnfL477Hk584vMDy4K2ZbipretoDkb8Rq/NxDh2LQj8DdMXwA6oua2wzuf0A37
g0Gm99JUxCodtNArywZJfDFaoK43yQLCPL/yAqQSyBEEOv0I67CNzKli9b3JBl+CREiT37kpXB6W
1yIcWZ4NwefaISBM/M3X7MbVTCZf6GWoh4JSLPWZAuYLl0wL+ckYg6aGZJR67wzX8au1ZzQjOeG/
1F70pRkSAniGSbiPXy76zUYpq/ctTJKhqeUeh+LP3CbtOUaNHRQvKe0V/if0xTpxiojctKAnBulq
KIcOEt3arCRhsGrkPV7yvEeAJMs6safMvZDj7gNva6JyDnrh1/taNuMHLEOeBDTVvD8ZWIyI6kjq
F2V8Z5//SatP1qjG/FJOhZcf2X43Q7zIPkPj4wwivxTaYARY1Lxwb45eekM61HAXjAYpTEG6Sn5S
sRyje2M6BrDI7+FQ+VuA5BAooOTvWh2Jw0iv2e91q6GDgBzPlsTuS82qgN4YSZJTzf5tE1ZOdkl7
QAOBoyCrz1d3tb7WZXIctCaCkSIxbY6VgNiQeGDqNOA2jbbddcLGlsqVjmo+BNBYUEdxjMNIr/rx
cZohBxy565w3AnCW307vFd+8tyWrFrH53D5iqC/RkSE/r9bevWZ+UP9khzlycdj4g45rlkEe6Gj7
ysRYGYEtOJkoRawFQUs8L5b77dABrzsqkK/GDLeKeyvtsUCm/O/1kTGf4jsE35ePqVcFcvmUXWvR
BMJ5WOvBk8cBXdwfsSIED6HuUKiBDWJUZrvMEhLMgxm7UTTdhGZurvnJPIa5TSjTXnyWbIy8y1RF
LnzASUbOS4GiswZulrLuG4W90S0vDJAfpr5P6+8a1Y+JkQshqLU2KRlWcwTm11nvYbjD0pp/mhoZ
YWwIx3nCNkcCXNB07CwUB1yOZhc8JC/D831WTJ60UJDgjol/aEA8RLYURGoYh5Ydv7ifJeNKzMXx
B86AYGUwBBelU6xVBIJ5zHNhF/TxD4YQLcDQbo5zSqV3briwj5kIr9dgNMr7ZaOFO/ygFPENcwFW
oOW6feaRtX7CGnRfiqzNLn9YqF+E0+13bTU0oFZTwT4mY1aGOXgt734E8F8s9FgyJiyT4QOkO04H
i+hy6jnTgRXmw9lOpi5k5PujMqOtEZ9zVC/CQpZFVTodJiXFFyZJNpdogjs6+F47GyeEdrCEOkIU
x25e5msuXzzVmF83gzd3YHL1Y5xxsUE9gdQTTSyR7RLIJAoepKWcNll0X7O/hlUDPHZLrGw2TpJ6
1polrQcWJilq1/mkXI9G3Id4nVM3bUPw/iP5cz/g/lf8/VOecMGy8JAZodGx8jSwROIKRisZTBBd
/ig7a7ACjWKZLoAuBU4ezSfyMguRCN3x048hRf/vDXOQ5FZUMnVff+WTEkgWEU50xx/aFG6Wzro8
ki4NbKUtWG8St7OSXIDgpT4xhhT2+EdrjzzBYwofVqbRO9HPAQc8UOTPOZqGj7xxkQ31HNzxDwY0
ip7JJWotyPj2ewt0FYQRFQIbq5p3MPW80QSX0ZHUueXKjvrsI9SkmSRimMf3avSDV9/BtHLwG2k5
4IykGg8kxbAczZelOkGjS3tK4w9SMmy7EblqrrILkqyiT6hE1RHpcX07yKLFe9eI+gNpOKvxqcpp
JxjlNpc5P7iOIzJnxjOfCbEX19gNzkCh5L+Jw6neanKg3BOBHPOcJGIZ8QB1jtOFmAURN8GXxrhu
9W+4JaILu/S8r6IPvflEkWvF7ArFRA0MvJdPP1BkjpbHQukoW6q7g6376m4b1fza9Gn+2CEOgLPi
ZNbrlG8uCMehumO/XD5DU9W/f5AYnRfRPK7HRrUlEmx0BSEA8SnUyY+sxqber6T0abEu12uqMBoA
oHd4SG05nWeARXY5gltCOIc6xCudxkvPYtIYl2GAltnbV36Z3+4CW2uC9PhjiZAlSAz5Jz2G2GTZ
io2xaNqDKWFzi2Uo5fkuJT+ZfK7O+1WizOpjzgLzZODAkRVOXqCOO7n/bUxYgvR7zrbVYEEbYBZH
q/TYLs3tcDFNeTDFJVu7q83Og5T2Aslukhcj/UpGQYZKLWrVPebUzjkRVMvDRaVTvztxbMt0Bzgw
+s2wBSGsO8jNO3uK4MudzD6TlAb55KxdRHY/CCmScyg7xPKNQRkYsDAf4lLO7fcPKcF5O0iYWCb0
G4tUNNWwqnCj7mQhOjF8ZIpNxFh7j1YYsXNalD09Z/i9y3/CSPhL1MHu9PZt35fB7l32Scp2/2wR
DkocSGtGslnVSFDoZTNyPeS1ZUQ8M8zeW3enThPTd9UlHYHzkAnspyhl86Fj++27U2LZrnUDHVde
6XLgPa/6PcB8ynbBsyrt/pUS0HuCWhM9Oobm/6Cnyn38w+z8L/H6brtv4BLD9/d0/dH99/0//YJX
PKDYmf7nn387/u/fZ9/tTjH502+OfxBN7ufvYX343k+7/8CK7H/y//X//Hcuyj9h7QV/i1M5gS8O
aO8feSr7f/CfOBW6isCGO+nTA4oQEof5Hqf/8d+ETWIHLuEIhTObXSgd/wnXC+x/syPUHcgVkHGA
TsHC/u9wPS/6twBWeBQBWhGBAzvnX4Hr/YUuAXBDhB4czJ3Nwqvz91f3j/iA2S1RRUwR9w3Cpp/k
GPUaq6g7TofCOPSqjGK253WlWYrtbUb22aIVZX652S1jdf7d/8QK/397QYBApE9NBYJGSN6Uf3xB
JhOhmHwGfU6voTNsuW89ZBn2BUxgPVQbMWPTLyaQQnHahYR8+p5E9WWnJWqoSej/j9eDPw3iL4BE
fgn/wjDoxgVZCGVrwrpo+nSsiWpWacMGs4ssmwSKqt/eEe0yvGKng7YHLo1zjz/Y75IMarUb/z0r
YP9A/gsUwAfm26RNSDfk+fCBk/wFhoicHdM31X8Ca89ZSQKivjoI3wBX82dfO4cKY0F74qN1IBW8
bJ3jEKXZdPr3r+Iv0CZehfC4EVzgTRxHYfCXswhtySjDLpTJhJD3xRVLtBtB4c3GgDQQ+5nJZI+c
vDnLbaIFyrN/9ce7duAh/YW7gy5//3r840PCRAGEs7tJ/ClLtsQrpSwBxuGgxB46Iq6BobBYs1gh
4ubAavbPzuK/UIgCDIysFSD9SOJ0QCUFf6FumGgD7mEH27HkTfqg2EE32ofcWodomAzqXB0CfVSo
iGOQm1jr0dF3T3rbfdchhrM3rWzCGv7+Xfk/vju8Kk+AYPIk707Ix/LntwXYXJAasBBHk5fitbQZ
haBHnnyZBOiUmyTrV3wBXY7dkjkUzwcuMIbMToShAvgwK4q/f0HC3qPQ/vS4Sp7W/YENAk451E1/
OV+2wfcDtCdhMjQW1BHQ7I4dRx6i+KvZNqG+5xygoDShzO4XmwDsGnkJlbRvoaen0Mo+uaq37FDx
taCD6zTza+bhnhMvmxrf85UkRODEveU8cjq5EwoWeJsXBJJSDOKqc36GI7E7SVHMaLYN3Y5JoCla
+jDjltZJLZTf8yb5dPwDosufLE/pxkwf1uN5zulLB+Z1YZvQSdRbwhhToIooqKMLWgkDTa3GNJIU
EckMsQnaSV+v80R+EC2NR67y4lbIy81mo95eAPueWbji4E1KjODx6K5M07JeGpHUag4eHafgXNNi
6CFLlMqkCIEGcUc2II+anqYURZ6XQrZJo3sCcvC0yipvFpZHc2e9OJb4Q0Jvit82skA/ISkYo0qb
hVz9KGcnONs6W++qLm0f5wVvRNL6IN549WKciGrS6AopIylx1IrGG42GHpvTei7q/GSeBEXPWCmU
pZPaFkzFdEgAUjIzTMk2D4E6I3zS/lgsbAKnSG2bIt45LHTFpZ7LS0b2I/iF3G/HRFMJrAe6qvBu
6UXpneaWXMWJYMGEbWvW0KpRQoZQ4wVcKpI2InKQq81xn5RWSrGPY0yfLDXSCdb2UAkTvDpzf8wG
oe7giTR13PuL+00CXISSjS50GKR/sPyl/toWwfiEiUHxi7HZRYMr2oK2mXZHqnfsj24Ab5QNTUcL
AUy0UecZ7TGRnRszvbuqhsmSsH4nxcntJtgaa7H7MZZ2Tz0QJEazmR54Xlo9mfN57pz1KlPb18Zf
/sYsaejZCmfEsaZQXJHyz2jZ5fqQigVJM2umbIwRu4jpsXLt6mRqfPyL43Gfb75tAnUSYymUxTpi
Zz0Ps28/IOzsEdy0wex90FfxtZ9Cltiw1L9L5m0J2ltlJ2u/3C7hBMLdMWVIs+yENu2glDpIih2C
7bdAS9j9nmm0nqgkx6cuAiSPCCxIj4TBgTZLuyfBCoylYd/3hMxuBTuekEhLMy1SnudrS4h9xE16
RhDHfg8Vkm14x93jgoa6JRm1uyA6wCKjHQ4qiqj61PL0c5XXuxKn6s532Roff6SdMJaiyW6Mg1Ii
M+VD5I7OC4qczbvwLHcpTwkFb0wM//KMr8GpbRiXoixF3uniXZntnyh2rteg3j445ep7A4flw1YB
5TmZR/XDiGcOPWPlWg96cUF5ehmDYTY9ryDr1zMEVwhTa7NdwHNXLNDkdVs2yYQkvg72msj2vBrT
LqT2BAoz3nE/w629OJgWvardD1e0JoeuRiJ6MCo7D/r1NY0mqz3BgGun+KfzaxZnb9h0GtJLzQm5
g2CMq/qsF+spa5/prEYAkObdpVaor9LzPp1xxeMxxoqHt/I8xa7BAb+Md8Q9hZdMapgt8qEzYLXh
JCIh2o0ddU0eVYjYKN78Qj2jl7N4qzGrHDerrx/bctnnVtPBAi+KY5YoUpgTNqjxcrxHKzUSkUuM
R4uR5J2lufwICHV/BjWxnFe9fxfN7nlUBecwIe44Ha7sGrJF5j7Bb0H6MNbrS1+hN8v2swKkxwc3
02mODozlNympxlYnCFqKJMv9Mw98egzCFr1LcDNa9VdkESEPwe5V4BG6iTzmKkcbqBH/XNc+6OWZ
bETEb0Tesu2wx/kuQDnLIwpGx4q6RK2IzF1PXZguTc8gooYXbVodRiiZgH3Xc+Kv49zYKBWVJ9kc
YAEUV2MbeekLS0DvLqqAGlFPiVVcbiFR4/e2bl9apFSPcD2H7YlshOBmMU3zJY31gZEbIzthXERL
CKGup7A086/KSp3mMoQGm98ENmjZ10pKwzBYtNyBoe7wGReWsB66LodMb82Z65+ofJSYuvxFyJgg
mv/F3ZksR45sSfZX+gMa1ZgMBmzdHT7SnTMZ5AbCCEYAMMyTYfj6PoisKql6ixLpbS/zvcwI0gfD
Nb2qR1V6wGGc/eZ1Hu4oD8JVmOEZujUWUsoePyPW1QqQyHsgq5U9xAuOhDB2SbhoS+7Z4y88AHXy
GntBctFVjU+2JjHHCtob+wPxGeDYIqtTzPYu9TROn5jHxCITcCXyUvwposErdljfsDrVBIPYVhIF
MymECfmdKVKI6fQOVeHX+9qY+ujsxaxhd7WX+k+Nr8snAXSH+NIMHw+yWiF2KNTVHw94M8fxksyv
Rg8ymw+fHv2Dx8fvAflp8qDl1pCMi1bTFtUmKExO1TPXNPmyb3VXE3eYrTo+a2WSY4S//GNYcARs
FvIYCY7wUV3SIYK9FHc9dcuDH3vcJeKuu5AOFECn5rjn4ktC6KktBV6qxnR8/E/UukPi9zFKkREk
tNpTnHMcTVs3rH0q8qxGhwDMkF801GNz4airGwiY6MdC+bK9nRogsVyamfB25Fasdpvgybt1igjD
bmY+BJnttt+KUj64xe3wXqXoK5Ig2CPo4gL6YUrCUFlNe+ktlh7kKDGgkJDTtGll4FdnLjxO7i0q
rPqU6js2o4W5a3QyGg8dV/oOQdc040ONDTVsWg/pW9kLUljDxsxZyCUYw1KyAxM8AsfjMnrMWDBx
EJP3Re5hbZpo+LANuSFGeeLwnvnko2CbnVWd2pxoiVwfyuAKDzjpJA1KdZlRa5X0d7kxUeik6FfT
cl9Fup4eBVLKPpHr88moqaqnH8bYT6vjH43zzm4+SWtAi+mS4rUvC/uCVS50M3pCCHVGYeXpi3K7
fecbxAdyYHA6JrzEImKaUasLNB/POzp0MeRWgcIx6rthEiGJZ2hZy/LkLVCI0kSbpzqfHKCAg/2U
LbGza30AU4v68hyF/ZBVppFf+ILZN9tR5jtpbjxaHmNoccprdPoTW2Uz1KIzISj0SuZ0RGWKg8eg
pHDBuTgEHRPqSGYkja/4H6sKpJorxgezhLz+HYiSovuQzOQU/LEY2Mz7PLdM/W4ROQLHTD6w2U/4
ZYSzMq8J2bbdms0eFoOWb2f2DXtD6g125p5fem5+mP9Eu5NxzXkb/4S+S3dNgPcsYfhq/E2GU7lE
SpwOCxLjaD04g5q/SXL576nyJNlmRpI/scH8weON9DmfgrdAJfF7tUbTCUjld8RuzD3Vmh1L2ky9
1GuY3Vtj7c4acMcbDEhsDb03a/wdG2dNLJ6NeRE0JLns4nuqYXZ0tcftHefFydMyeHS5KlyDvnY3
Euf5Jl9z987UxLt8zeJTgDaFas3n94E7/Ib/nPBrTWlouPhY+cqS6XcTz2JQ8KvnYE38L0T/QYuR
3keh2MwrF6As4u442lA9NhZc/2dznOw3eBHYFZJRh5OANsWdEaEMR9I97JUyLPDgb8RKJEhxzx3G
MtZ0Zph3zsot4IQWj2JlGZgr1SAAqXU/DB5emHSlHlQr/wBzHCmkoH3rVzYCoyayc+fVR3MlJ1id
WZ1k6fQXVcJhG2xa7dpRNyGWxiOxzvTAEWV8sEW9cRywajYFiwwzncYCU1PGrQdrdvLO6XqZ+gZv
zUp6IGybFoy+/c9hsminQiTBRksRJTvNPTUszYaYEhi5Ofuqy/oVOrwLsaW8NRQfMKmBnCAjgHHN
L2PM3bwhUK1BU7iLO0A1SN8juBXWCrCYAlWSDk2eHG+U4WyLF55HRFtsO36spxpJcoVhlI7bfeVA
0Wl+TZoDDKTs28/c8pysMUZ/IOWdLJHJMYAHd6JAxF3BG/mK4OAPYkFGbefvauwxGCRD8dqmejoM
wfCQYbghhJp4X2wK4u2wQj66FffB3PVngP9BpoTjDSIILj8f4DmQkARaiMhTsCGuW33EkESERdg+
HdSVBlWblHTnPhe+RX6tmuNwJlZSbU1yPMR7QJQk3JLv3BVboqp4vppqgPcG02RZNHCTgDunC+8k
lV6Iu3K5y1X204KIUpklLjOyxAQGXlq/gTYPFvElWUEq1Cak5xK2iu2OONSArTgrdaWup327glg4
C/Mjcw6oGDksh24xTrNjvtEnCsCHiiRIplD665U3ke4ErJcljiGeQ39J8L8Iu7p6UZCyIXePQRBj
kXJFddfAjmlY3m991cbXMk7yHRQDJq+6e+f704eea8LHWUE0ZjvjBF3hNLqLyMwBDypXcE3r1O8N
pro8TaCxwSTxR5fWvJhXU6XclKA5CQS5/DHunJQsL8smB06OZwQvFfFZFH0QOkFtRg+exRjsgdcB
c9E823n0ZgegdwSkJ9Co4HiiFcwzE3gO/WGmsgn33V73DCvBivLRbdbfl2Z1FQWYHxuj8V6aLu6P
9o/Db0+J3KdnWN+YkF8GEpub3vXPeQU8KF4xQgbz1nZa0UKYB/RnIsc0FBYgIfhDZRDdJnp1T4G/
jJsW2uE2m5qdhlpEDPjMcgbMPpQnqEZOme2GXJxSH066GOxhH7cOF0/g/ZdM5dDW4SNRdImjs+lY
eQ8rPqlYQUrB6FNzscKVMIQQcV2BSzpqLnAUmxCjXyD21Qpmipu4za+Lzg/tuooVcQeRM8L9I5si
wp2NKYEVPB5YfPpVAzDMbbse810TXPx0eUS3K2kexyNu9WLbs296gA69HfqZbFs286XA/bMCp/o0
E1uiPFdzru6XYbqXcf9I0llRvZe252nlV6VZ4pydGSdnmfB5tBvzqVt5V161fLKkfRsBYcWyfJkB
Y3kmS4SoJBAAMejotA22G4++YQugluisP/YyP2T1HHZGf1JVs7VHCFwTeUdr6k5cKu5IUDJomLB0
fNvadro5Zx6of1fYj3n71tKN2E/HvMlf1y5LIoXh2MMmc3+THv4y7Io7X8dsbVwb7iF4cR/z0T20
U4GnsAiJmJDeZN6HiUwblg6rMT1EpUnj29R/L4n/UWQAnn2fKyQXXC3GcHEuhlquukZD4qAynhpU
QXsTyBVxFqcBuLNgWdFnxOjAoCGegESjthbTB1xLUGmYuAr86EPmq33+F6dW/0WrdW7i2Edk2nQ6
8sL09YHk+mq1GdE6y30En4/83fQX2QbhzoPftvxDc+scFAKoBHMdAFlckW/1P/y36i8Mzv6HDIc1
0mh+iFk09bv8S46Lx5UiF/0lypkxoBtaF0TGJ1aP9ho5t1cGnbXi6OK/ZDrwAEl/6gvP568zpF3W
XCLoL/ydRlz5ejl8unFDzqDp3lwxfPMp2K4z9LSMr3rNZUaAundRGTtf2F95DdgigpdBr2Z2ZKLY
TZ6ayAjIM9S9+oBIMmwUCEP6PPvoD4orHblFBGWwU3j9OnCW26JogVbMuLdIXTAw4/nIU4wSTR5c
cf6M93yz7WM2efl9je650R5t0ImJF8mKy5dgSmMIHYpkFoIYSZzYeMVo5X7ajD7K/LmkycTRnjy3
I32ccTMlIctovnZ+2n8CjH9S9eBSHskvTp743IKC3PuW9+iWnnj1wSZtbalOGplxtTL1KYu4Taa+
ajJ1dCD79n42kYuCzHqAUN3kO9XXf4Kazi5GwydHmCzBe7ezX1ovOEF0Wvb41rHYE37Z9CMo3Eo6
PWoXBCNl4ssiQ3GO82zcBXgrj6k/cFVlNd805L0gaBTCpECvMrbEp855PxhnS86MWDGtbBnKIzUr
vvIe0mWNmEXt0m3wbkb4ZYfgojz/hzmsPgBobZE7HpVlffRUzAUbItt4qHBlXVKPHmnsRg8dceET
fyBbIIUlAQbOcOkNHNSu5T8I20mfvRIiyoSZNh6YdYAfEpikaYUj1Njrsn+oIdOBghiau6wuSKyX
R4714AEyDO8DSAj68ZQxnKu8o/WQSyJipNGcYq/FiUE/6T6BvbVtQCD/aJbWPNp+/+K25OraZBpO
i9HPV4tgClfd6YBxNd1Y0mxJI83yQQKrgDrTO8M2D4L2NhuJ8ZXAVglbPNp09jGaAqd0gAGSOdpm
SliHjNrKXRTwkA+Ii20g078rXeidLoUkHSmBaNm9/VlJjN6kEpptM3enRYqn3FEeFzdhQISx5YvD
dAJZyOAK37slWfsgoWSRnt9+0U9Gojn9iN0Sn/Pdo9n7O9uo0HjzYb5gE7Z3QWoYZAMxV2VJNV7p
/xZ7IRYfZtWHExf+He6f6ojgSeh+JbUAn2V+j6bs7CldHaiswuPWEJxvxdLcaF5qDiQTjDs+hyBx
xtwV28aOp9eWCr6/XXVd4OE4dZf8K+3sR5qB9uRuCCuokc4dcyx8TMDJcLQn91Nw5RxNB+KQF2BX
CXL13vU9d1Gd3iKYlWdDGYif0j3mWZ3dYQYwPkiV4tkwLaKayb0T00dfDnSP9HQl1GI8CM+9sP5F
5o/d6lDb5OlG27lhkim3kOZ5U0ntbfqSuX6mI2bHLgB3C9CJ3TTnH3IsBHbIWUAYqnICKkg4GE99
gIdHqMDxVnl805WO4qMIuttilr8bYn97yZOWMBFeRYdPBz3qP33lJicsFOOGqziBGuHyT1Q55D6X
EbSh7LIK9NsZ/q+YXSRhIS9lmt7oXTqSz6tDu4sDRVSYSvea3dYdYPj9wiIEeRK3p19ewQm0e+2C
ViiL0uI+xJV2XoL3Zm7vsbG+OQQeWPy3ESzcMsM9rMkpN8nQbiYWMNCX3C8eOc1rFOj3eWJN65sY
fRh1HgJmszVqC8yEWgwgIVGs4UuAiC1M75dejYbmEOU/TXLIW+il3s6jEitsZ1zNXArWVUxkhYPZ
7JcoUwcIc8nRQ1C94vANws7joTzn3sWpC/eQl/rUeysgho76jcbTedRjH4TY0F5du/lIfPliV67D
/gRDO6USj7NuQ+2WzoEvLANQZ40H2sabM/VaR9f1xI86M9RDX1U9ofAcqufyWVVFEBZ19u2VK3V2
ng+TaxV7mA48ECaqNcimR0AJkwNamnlrCAEDMO6sHf2q8ofVWsaetbjcevQchDXVn3MHY9BbjOAt
4G61w4Y3hU7pmg8g4C5oCveTsWCv6TXFchrOQuDHvHi4exLLwGZu5SGWEnSOKHobig7oZBuZ8Wul
xX2HtBQ2QzoeLAx8rz5tc+cGDF3LbBe3+4xv3L4R+XgA89JD+lR+WBozb0PUOiFVRP1jX9glgC39
u9WwmUqVpqRTaHNsauYjVebNiyqHnmHCxvVNv5Dd9/NGuhQNtY5mTCrNS9Gmr5XfnLWhH4Youqsr
8FTQc40bpoDfTey2l9qVr3aynMyCUm9eKUH+61SMmXzu8v6PY8EB4IrKZWWA8FQLdmqkL+KdTEea
h6bl00AFBAkXDxvB3psGOzGBE5yTqx3rbj/5UXEeSdKdfD1IbO7jNmvSp3lKuhDP5kQEV6fHyGsY
LtkcWSykYrQzdlATSasuOEubNTL9lsNW9rwKozPw6Wn6jrr0SnOY0Tse86l1Xo24dx4Yg903nEF8
DREuzszIVKcy1VxaZbTNzhUGpbrAdx9Z8TQXewKupfi3GUFomjU5Fqx5yF8V/eQAIRlgfU7K2h+f
LIylXHmItCzVTKq/t1qYBin12kNcBkekojM3E/B7k0bE5A0NPYfez9SmKGQgtcyewvduds1VaXTI
PE2muSVmT4sJeANMTExLQWtml3zo5QlfXnNnMpTsAqHOk6ryo+WixiHKPEfSin/rVmOcNDRT8gT6
h1Vq+U22U17k3L36FXsvi4F3o/OaBMJqljA75D7LqG4ZWvKOiQwBLTfze7428ROp4r02THmc+SvP
o5EdCJjGD55baTak3GjWYDM2Lycxd6YxXa3KbM4EktjOpuIRJ2K+yw33saxNRhkGT6gBuLjAE1W9
+uqt+d6SE5sL0v6TaJnguUpPOv1m/SkAOiUX16R9hhw4eNiW/cRBOMEv2WMZJNK4N2OevXLOaLJS
wXLENNufZOurUHk0fsiqZIOSdUv7lcciOmjHu1Z+fcW65h254FSvRSMoa/PyX7ltQBn2h4Gb+phd
56B88iMe6SVAwjIukkvKfRpimmGf2hbYf2bFO7T9H7qknJXr1AwYLWseEajbWxXM3WEeMrhuBhYR
t+nllYOM7w68pN2gXJaKWLpXpAs3UAdYPy1cw83nlnSTKj4StHNPOlLeqYaosnMd/09k1wCx8f7B
hAkSpm0SwUbej4dEpM1piURCOMu3fil8FQncoznZF0t0rLSZ3VcunbJN7nQv9sDEBhThlckEs7n2
azIlCkGrZ1eJ7THfotqB4AhITkXwru4HQTKfgz/bEDar7wziVaeWU2hjrd/EYYE1U4rEOabaAH9Q
dg6AEVVYoR9Xwx3V75m9l17RsZWuUlKT2s1YlkVjWu0CL0cqqDox/oZhQzedsNPpLuu4HkMzcYZn
bDMDA2RkEdTA0l1a58KcXYM8YB88UHYTl/tC9Wy1kND0cy+L9JkceZ0zN64Kp2i9AkHEyL0XFSXc
vpQzAI6H2xWbW2gi6F1ke+OUGyW7s/VpXv1Ymjb9tRR+8qk5xlO0KR6P2IZLNqesu32wnbr00UCM
NQFmwwvflIGugpAKxOUNLKZCASGxYl+VKDELd8o1zB3iXJt/d2gV4z1RSNiZ3CnApADTTfajT+rj
AtKjZENMgyHYqRkhC4GIaCJ4CgoBJd4RosiFLY4Cf625b0oRIEh1wHWomY+yD5QcjeZjCAIO82yM
lwKcAE3wLLagEZVz+2Y4NUkewtzM6dD/SUM1bFIokU9G657ExPQZFAScuHSXNaGDRs9qm9rAc/bG
iL5+8ejo+HAYKatj0TTA1fMVbmkucfU+aE2ap8uT5LvOBvMXJTsWEYLecwO+IJ4iEFbK9tzOLZf8
uVu+gUBACYIP3/wurdR5ZGmWfxqG7TvbBJentc86TcGi0y7DTDiCEPmOWa/+RW8xhxa1fj4STdqu
zowRBus2IuCCkEx4GBcrp/ofvQbVzl7Ta3MfL71/NLkcuJ11oy/2mZyqe8gSWZymuFuPVeKKDyDS
FZwbxMMvaEz56qwdMN3ytogCTBNCcLjgq5wuORUhAvbKvJDghyUEUbQz/FPWtYoAVy2c1zEZg/nI
oiJiWKQ4dEBTjPxxS8JZszmqh5g3eiybZ9G4PVQot2SV281+M5yCMtdWuORYh+qENlGSGcboo9PK
mf0sasQU9jS1CPZf+Cp2BE/tVwp4Ueyl1PHvsVtns7ItLUQmPsn2zuY2wEY+XYsGrVjV3DCEi116
KBA0Z5nyeCRjh/WfsnZLbtAbFBYH7Cd300jt7oYMKVFq5QEvZIVbIaTUdsaAYpCvqnbURirYk17M
grB3nbTezqbX3nSwuJBNbFRex1bNRLyjnmIiO1hpyWskcx4mSeY9BbZbozRjsL9RCdWSCRqBiWVj
q98TyU7c1MJh/o1TxQGdiIlBrV0JWrULP4Q9qdufXbrls9AEF8FkP3Cn35F/TvLtSPburW4a66NM
ucLwe1QN+aomq/7UNWEZfETj8kHPF3FCD+DIo5FyBrEe78ztuFTtyxo066lflLBllbZyqDd9tH5o
0ePgARRp+j4tkJb3hAGolVB8KF4sQrEXmRgtZq9ROF3oJgC5d55sPK7fsZTBHStvAvQDe9b5quxV
rgysFF+F6FrrueTCdMsC16ZGpwigWQL3os1RlZX/bfVOw66TNEBCAkW1nJbj8Hd1CUgcH0zSkcjO
ZvOk6wEhpUY2Z7meBl3Fw0NYP1uqP8awrByKp9BqbQ3aXw1kueMxoT856hmDS6Mj6mwROC+2fsRH
fjNFw/gr9XVnh3UbtHR/Q7OWm8he2CYbHhirHVXj3UTdMcRVPq3otyzwLZ/tTY5WtslGRYBEOaWN
eThdmzlLz7mveFnIO7lZ2VO7axkw+yZtsx8lVxJtl6Zzv6l1JybQ0UwMSYgaGH5AymP7OrfOGZcr
CREIPuWGP41K+CLK4c3JMp+sbc9y4TPQswVv3eupDp0aCcGus6T9kbbRkO4m6lmXgyvr4cl1lfrZ
NXJ6b1AsACWmfrEQB+wDxqKFGZX1Yk7yZ7Eq54tK4c7cjFGvQuoPAMstfY2FHOt5IXkdcwTSzBUe
Tb6W8j6SmIls38XK5EvQBvw3/sC6Eoix9QP9luRMwGXcC+nl9WAxFD6rlbVINN2Ucph55A4c5riH
GvpQSZKrT/rSF6IViqgDnJKUzyJmb+otOjqoNo7lty9zl+YUVuQFf4NnDWzquhohs0q19WjEhizO
UUlEcW8kfaXCoKlcvcnSZLARrQfzj4xTZl/kL3PgoxSARwYGj7Yv7AQEcU65DuhAwhdQIIuh+LQa
GmcYLxtoxwmMXnhEFuCFjcAa3m6XogsiYrIZYkTOm87B4fcchVEeZD9BEUWseBWgCAxCq+0eM444
kyFC/84hRubboCcdfuSXm7MQAKwSxwyY+yOxfoNQTMCtKWRLKovjxNv5rFoqOHa+slAEVVPCRf3f
lcp5sM7BHMKbTb9nBeQ37KU7JXsmpJru2MjUH6ZfVNDZLdwjvHCW84tYOL+stByD937lBxKsrqN6
/z/7H63/XiMoOZMtS0pf2vis2egF/2LIHCmUiyoW4CGQVyIhBZjnCsue6zGOOgGtV2gVHSJUVvFm
y3a9bJgSSBAvRfL6P/8s/+ob5kfhp8Dr7dKRhzv0XxyrgjxHzj65DSMcEsHWdHoScVHRSHtrlk2e
bnW7WMGmFC2BbGOpMknMMgaL9/fH+H9y////2blq84r/n/8aQfhvlaub3/lXO3T/NSOw/gf/nhGw
/01iqDZx/tpwnijt/M+MgPNvlvQdGySplNLhAvCfGQHh8X+RO5S0/NLL6gmc6f+REaCN1bPx/1Jn
bPGe0/75Hz/Ywz9ecmIVhC5IVfz7P/+vcigeQAP3HbkEcib/4uLlPCNPJQLbdAR+Z/EvpnM9OXGG
txDKU2RnbkioF+cHJ+4h52ZwjPH3bhZPHoQ/ILAMzEkij+81iBXOjGjJL3y+kKfc8rMxFzrSAyKK
SyX6rZqNUwAdY2vXdruz+UU2Q2dyDRvmY0FD+LM0LGDII8EgSFH0V4Bk9RGEuQpQfz7RBk9B3EA9
CJbKs1+2h1n38Z+60sOuHFxz56pEnDwLIyeKPVrkgvMlZdvg95wMheQykkhREDiMx6OmaKJ2u0d6
42mwGzrcNnF3X+bLmwALvGujxLyTka2OsRN3e1P2+3JsP1JLNg9NproTXXYog5KJex67SyD8TxJJ
16TyzTCu5J8hGCcUB7P6Fspqj77TPANkxj6KYGWzsT77yfwh+ZVr1/rqqwx5FQF1xFqk0IawH+vi
ZlepsS3NZLjAZ2FszRiC9mwrhwNQGGzJrbPQmJXYHl/mRr1ZfgR6Yimqb65T3n5UI0ctIaiDr5c7
qzag4xv0vM7S4n4gA/fcmqxNbbipLw672nNMMOWEh3DwmR6Dk0HZF/UemDa2AwA4UPjl9Npk7neQ
pfg2ZFftg7b1zgsH6TFagi/O8HsKJPTWcbke6tKA9QFF+x5WjxkaVN9gIR6JLSyVE6KjPEww2q6G
rD4RHLn35GTnTnOD6JcADdxSuhOg2A4nJ4cpGeEy3mjsU7s6I7cfV3m9bfr0Alf2M0gaI6yhJePJ
hZm7MMnN2CgWFP4XeKP9A8HQ9hM65AIsrGHpPjbRhTgs8Kkcbs1m9vXB7L0vZbk7l3YlUsh3Matd
N2/oXmRFOw3OXtTdHZVn28by7pJKnOOyePcMDDf1R87cs9HuclSt9QoJcbUicg8rKDWam5aLjXvU
rhvcFwQEtkiRy5GqGpwgIi/v2QoOEHvw4vNJDzyKTuBDvvXT6qTE42dSKzc2l8SI9Es9LKeIb8oh
Y4mw5VW/tEiLuxW63ywrhGWwD7qFc0o8bove7x+ZJ/z7DoX9lzL46JGgxU0QD0yw5gAaxRyVRS/o
3G8J3Pd3ljk5547bS4MkBZykAj0SFua0wzKzZUey9vlN5C46R6dXFTneY953Iz7WxPses/kWFIhi
qjtUqVPtQONTk8hAusPYYtJ9lXshPjbY15VFk3oVQ4GqY/VQ1DVWEVvM5xFX4jbSSbtKfdMhWwaI
NMPATn0R/fSAu/NOdvbw/NcG4VVG1YUBBWx21HW0dgKKUcOZzYqzs6o5OlBeVEXbxkcB0Ozvz0NE
+ww8Ydx0I9pKDCWAtlxcoVr1Z0d+SbYCF/rZzKNMMxAbcztd23bAjzxLP9hLt2aJZbVwL9GMH1NK
TDa9VpwsCVJtMk5R2Kbeq8d3eumQXBzbPwRZEZ1iLcOs9IcNUawnr4LNriBqYJgSNByKQu5n31yV
/Cm+SzugFpkfBecmimoYALElbhVM+Sc74RxIlIgeqhpvqc23XmBf8VOw/ioJ/tRMXEWN5KHT7BN9
xMFOMGEYsL2rKUdx7GSy/r1a3Bl+RD6aKox2A2QTJR0A6L0uvOoOYaM/JlMKwqApbugv7K6CrrkR
kc1fLan9rWH5XLCiXrLgY7HTBrLGcujUB3z9FiWVQmLhnYAKLxlZX1xKg9wMLuHrJHdDVyFgQ0mR
OBVKhP2N2+p8T7z5q6Pw1R6LMEus+yIoPrBzh+TBIpAa8jzVJhclb2sFOnSppkihHQD9xX8yk9tO
yE54HUzV7qcnXUgLkp85vVtZ3GTyb/nkP5C1PwuBRRuYFR+7x0iBRIB4ixjPJXdXWxzigyYF3A8f
RWrc9/p9dJPn1TWRq/kRvEL/q6L/hUHZ4LrCbwd0HVck8GYghi4rKYqrQJ4P7jfcu5OyfmrlX2fW
CRsBAgVWJHHTR5k45n1QVc5dvaDbmjjfmAvtod/NU0FYf6ry08yZ+0LL43dVUN0D8/M1qie2YayS
+GFHzFTlSKsRa3590RbLHqXHGOpQ8oePl09NqoKThAcgvRls2UJ74uIS9S4dJnx9jHdX1Sj47JLu
oYy6LF34yTskjwJA3mUu+6udRKs5oxvjIwJeerWbGZwuccLikMxIjyBD/Ke68uMvbojWm+enPIEa
JbH703NlMlvK9Do5VnYOuC5eF8e0fvTKOU797PxM5Bxv407BD8uQJagA4mODB+uxdCYDDlKPBsbz
hhM5M3n01EiRRwb+5gX7WnCbpVnfd53iqEgy7BoEG8sDC+SGD9z6v3k2k08LgRkw8AlGURFvej/x
Hlji/iATO58KD2YWhwE9g8L+qIYO61Y8pccZxYH+qXZ4bNt6CTuiHhlcll/LMsmcY6ktthPWtLvE
6tLPkeN+Xzn+cxXNyRYn+k8sDz2lLJieihwPn60X6wQPutlL6Hi0VHkFDVVJcOWD9VkJdu68RTFF
nOShTk2aI0e12PGSgv1ITvyPndTiHYFkYctPPuBN9qepXj5K+t1ylEDSLuimLc3A23HOzJdRTeap
z4L8ONAQtC/FBN29oF8u52HMm540V6pXUTvzdIlOyzCyKE7MANg8j7Ga+vp9Oo8gD8wkDuuyX+7i
qmgP47KKX159T3UbLZgZoipnxEiPGbsYcO5g7UTdHnvqed69QGwyaEh4A5iE5q9UR1SkBGm7d2t/
Okc95vmdT6MvOk8Q75RDpwq4jjy0Hf8x62WC87XIDoNgEVMHwXKiZyk9DBatdgVEkK3oeWpp5JMw
1W20g6RaHAJAiKl5Zl5rr3hUGj6CxrAbXXFlmQjGuk9euaftpC2ewRt9AlV8zjOTIJrck118yGEw
TokXPYDPSKnc5PID6TPZWVZhhok5vyxLJt7xFW+LOZ0PAUyeX34Te7sCXNq5A1D/gFf1Hg4qmE7Q
HNmWRu6faonG29LhnVxlEmqWSKpu8yR+QL/N3qXhildUYuveqwn3kxAAAlqzlCcgXb3kvIp3GPj6
XUobxwaWC44zPbcwNMAtbkXAdthKjF1PWus7i3zzgjlpT/8d0l2CN1lFxS8guRsWJzhvgnovM+g8
AbaBiRJAb9ySeDtWPh9StJAnOS0nN5t/VHF88gYnYQpw2ef627R0z7byf8Dfex9FfWiFeRulYJib
Yraz2uGbyazrr5vueAgOKxDyWETJm/JEOC8sPSA2PI5shTgJOsq2grM1mzvQPkTUdapp1RmefMig
mcj33WiETfkLns6uS8xLVq5MYydpP0l4fQ5VdErYYLE5q161T2MHUTF2JsCJ+baWo39z6hVODQu1
xDEKBe/sBXaYVDFabvWMI53HheVta7BeVWQ/xWNc/NZj7u2qSU7nZhjE3Spoh2SN1aUzkurWjTN6
hu9CsqUySaMkALeCN5HQLXE1YpScxPQwzJkfBj7N7VTYNiXTmFwrzjp+pDQ/Usn+XqYtNUEWp9gC
ipencXXOrOpQkFLgoj0/5FMDZAUgfk2rEVBO/BwdRWSAxq+y952jpkXpoS5TdSxlnT1MCzG8eLwZ
o7iD+GF9WKOuPnvh3mIgiRuFx/kQFcB/27QcD8gc8VNRjObXOLf5fm3NC5U5/HagfoXlBE+hS+Jh
Z7XDuqyV4/2coaIE6CrbYBHOfVG4N7Bbj1NOKAswq/Ul4crumZ6S32yg8UxMpvpZLt0NdCLnF9zH
jdbvJjTQ18Cq9yP7Z69M6I8APQYaiocC3jW23VuZ1dOtkA27e6sOHaftb7BBMVqYKTDRTBdhK7zf
iVUxbLF02Zq12I+NI68zFWDY2+tGXIQdOee0rH5HAyarZZ7tK1WCr53dXnDSsHocup9Kzf25GHIn
tGqYvKmVXW344V8wIVGo+7FTtBq4bUSniy/CfPaKLx9A2UWAu94T4A0zJ8UHOCCR6CxP7uH/7EdZ
wKbhsVewJXWPncB2K5fxmTrtR2/NUsiyeQSO9Zz8X+rOY0luLM3SrzI260bavRd6MYtxB1yH1tzA
IsggtNZ4+vnA6ulKsquYVm29mFmWlSXh4Q5c/OKc74TRq41CzwJLC8w3/sD0RNg1IdEAlg5aUp54
vUXY4Pr41PAGvnLYaSHcDONzpLNvcqA7eAJ1xmZKCNBtKdtc8rz3Bu44dGCO/hI0kyACurTei1rv
iK2SHkMdbyGyKBlcm0a880lf3CJdf87zTsFs7w4GcqiMbMqib9wDQH21z0we6tFlSNg75dkYw6eh
rrXT5Mx3Kos/LANtvMixTFhD9c7GigG8+emY6Xs3ju22mnT7MU6VQIFEDd1WHEUBuEhcPrzYoIZf
sC9ZmzrNbjXOySAQNks+/SC19yFn9KgNO3T41iFWFZJT7dYsrOydGGpr06gkOzoGC4xc4/kLQ9NC
+jggeGPo/mja3MDSbJydhaYeBSw3F8bNLbQ4sbWA9vRxc9SRzJ6ZiiXXaJcmHwgUQNmip61WzYOb
0s6YAYSM0q6+MFh0Dw67+QPytIwWB8psnUjOVtxtupYjHy9sRCrVVQw52+PvOSG5fe6NkngTbWgO
DClKOPk0cucltGipKPALb1gMYiR4PJEwN2yOHJFTKefGk2PK7MluYRFLFtLHDp7Pi5HZxUWzTfan
7Wris3OkH/1cA1pb0C0bQ4SYK87oSjMJxRnHTHQbVyHhcJI9K55vVFBmMVxKXvOf7pwnh7mDZGWJ
eL7kpvVEpH11gJqUfwRQzB6ZtCq/XuLis8l16zQYc7GzJ1gws0LGlLPB8dyAlDUgDQFnDl6TkiD6
VwK53beK6Mp3ZbMAiGPzM1G9OKZOBuyJrOmdRgTCRjhuuItyhyDfSJSH1sj7vY3YY1OOUXUSzlzu
CLZKfXdZKT3AM1ezc6ZV9/wiw8qpBowVMJYWswXwoe9rfIPFYD8YfVKzqTKiuzEpSSPQ7bjxGg1V
dDdMtE/9BJ9RmxsQh2Z/qw91dUvj7VzKYrU7IF49T1o0b7M5zWDcoAKYEzCQ9dRSd5QlQ+eICLti
acB72VZ8ZJshHgdHxldBpkhaAYLIRgcHci6RUQZJe0qCELhio+XDaz3w7XeTOx9ZUorjLMyHOCN1
xXK+g3J0yEBkQ0QRz4HK4n88w4aFPDcZN6AkrvomhEyELRk1qJg7uuV6GT8MFLx7ihcW0FJEB7uR
yX0fLa+6yK/Csa+vRVY5oIMgyLHFmgBUdvJbHTQQ9GTCi98yjbzZoGEq6OoniK+gaD+QUy0Qwerw
IcNtiNbRxkHthsGbREedrPGoo6doqddWno+/CqjzopwZ8hEkQpLFaF/PRql7Kg3fVMwCexPbg/Jo
bUD7Mr4OfwhkSpYYb2zrsJFa3cDZhOI1MeI3I686gNXiIzARiyu+oTOVJmMzY4nfWf08RMFMel5z
cSEVMSIacgxuqEtDaz5BBYB73qJpGPpBGnRTmP3n3LEPg413y0k13d0Yk2Rv1WAUPtZjRlTC6ODa
DUgVw4bD7nCaGViwM3YOVtlnLzrggEMRo9mV0LjPDbf1OejwZqQhONOYQI4XJxPIvDGDccCRcbyp
l2k9oZHJdSGpGZpZ4capAnUBnzhwIy7ztUmiAN1cEd2VODNPYtEDjFmavosIIwJ65QKexuvyyVwm
8BY5LSdDi9QhYHuEK3Q8W4mu7QmaI88WT6xDAVoXzk7XU0RVBB88VkX5vaRA84KeCmGbjOmCwjEy
9w0AaL+fQ6CNac9qTrTasZG0vD/Gyxur1dHea+ihJ9D5GF8kLeSE/G8s431amPG4jTtnvOgEywZg
7LdkK7DZ428WNpU2sRXb2iUxKteq6SGTQXhpiTbZAWgOj4vKxh1Gv+zNSlo/I+b+0BRRc2YLTQFl
mLeWkNes5LPHyoQwA7mEqUk1OkfLzCg5J1u/QgCmnxWLyiuLjc8JIduEpS6eb8qZEpL2U+1V1WFJ
VSEKGaM59NqC2G0s7Z0Z2PzA+QDNy/5GjsFbFsXUtlAgYXe9ScC3B9jcPE1TDhgykowjWtRI+wT5
8TZLM2ujG9GXSZlbFTxqMvYCOBIjmfDYROBjJIu8M6byONXtssM6TQQ7/OE9KzkSFWR958Yd0+Xu
praKK7FUNyPYss0sQh9VEMUQExa2PYqjq+p94mqeuaXpGiPzLh9WybwrXmnJTu5I+U24yVjP5MSi
3kK+S25862oPRU6IRIlR7ltg8Us4mUU8nQHfYGnUZuT0fgEodOoG416YK2vPSL9HsMF8pubFcx5V
yLLZ9MCek8Om1ifyp5JgR5z3PUAZpJ748F6sRqXXnaoJeEkyfCdDjqRORm8Vk5SxMu41Bx15fiq1
5Axwam+7mfu9VuWOschWSxdWSdBXiElvz3D9Gzr6ari2Oml5pmAtqTcsDB3zAjSw3LhJr23rfn6Y
F9n5czi/Gg3aJpqK77Jpd8jWyG+o7OySzax4kUfsRybPhzgp6vOEX90fquiEYGLNa83HA2pADhU0
eGeCcd5sawy+KQabY7A8SYbhj/h/13CATJfnMW8/6MohFBCXTryXzftkJo6jNiFnUvoitRxi4xYy
Hv93ExNUjeLKLOZL24u0YVabVF/pgHH86yQ13Ih44cxp4F62V90syEUdmrnfICCxGcClvWT7Vw1R
/gE6Gyc+GVdlRBROr4N0Ji0Kgum82Ov8eYBkA95i2a/4cxqCMTDXLXlWfWNRbVxD7tPSU+BAMvED
J3be5KC3JLYwyPw6uQ3Gt1o18UdHcMEJpfG4HQgLZPMKD8WvWME/w/bLt8YCeT8kIYd75UXYJYZJ
+ovo5Gj6vVmSP5f2qwCSJDngfcaFfBr3oUDCxgZYF/tUSwUPa+deA6rIH8Yijc4LlGx0r3j0fS1a
3X0BcVQ6uR/0OGkid32J2t6VdHgOsLGzQNbAGxHJm6ujk4sSaKxabCAf1M6mbXypiGBgmLKcFoEw
BWXufra/dQbP0iRLxmDzZx8n+UtlC+fSGcGJf6o56X1h76qO1D6QFzgPZ8X2Bi3vdmk4z4jrcJBl
h9FetOMXTBd3nRwS3M2YykKwiPcuJrHVLIiwk2NIK5b0CRcO9UjV2buANZei9uJ0HZP9QhpQahen
JjWy05DS48lQbvo6GUja0dlCB1myB7SNbyBnsI2axPHMpL6XtcW0LbqTk3C/DkM7vbezllzHC+8/
Qh3AecwLEdj4f0lEHrvFgWcR9Hd5P9+SIcWxoa/1Smpdz10z+gZCOhwQZTZSxam9Hi/REQ3CE53N
E/eo2jbgO0tdvEUq8G0nfOyJ+20K9w6ChP6dcdcKfTAlMk5SPq4QK+A2JuiQs8ZsHsmgt4+6EN/C
cWZYNDhMuUc9OeCy5K8KhIIVVF0nk/lpLLyN8Y3oNw3LHMOKLaafBC1tAygX+QZYHc57c/mSlnoD
1D/tvZJCBEapVngAyNnNpNI8YPqDQ9NOW3Dm1pbQvfsGi1jQBiyEXDplTnqdIEHstNUUGX6+2Mle
G8nV2dSlY912+UhIZZD3O2sIwzfm3igipibdGZNtvbrEQXC6iOB7n2bI7Ntce00yN79fjHmQnrTj
4j6t++yVBVrhLRSxtMXFVTvF35eqQUypfZVVaaLuRcMUq2w3UGmFaYUrPEu+MJjv91WJ6JZ7nLf7
RgGEXWrrmKmYtUlalPUhAKp93S21u6f3f3Qls3+joQIqY+cbb0ECtCuiBOTiI70orhLdnM/M3gmZ
F23zQGCMulp/SAC3SDQanRRj0lkFNjluugWWP/4aZ4R9iqiLCCj0TRQmwXKTJ1Wxr9q29ezBiv0l
HI4tDJANycRfB4Te1lScxmhBt5qy0ET22DdFc6nz5hmnV+8TFa1TNyf1TncD1qu1dmsbZa54JIz8
RuFtps2OD2begrqGoLJZkGZ8oTS/64BUX8d1vjzbIO6YkJMvZIxmeV8gLKUkSY11dJ74hDhHl9Hu
ovt6TpqtZDV1JxRJJW1XwrQY3ENdluRtTiFEl1hoTHuWKntE+1J7Oely+KFc7eh0bvLQOQncA9jN
3QrvnMCfG/Mut/PK4/DTPTFa6TlEJehR3n7llan2dYLkGMoSH8YBuY/nL9h3dfyAHh4TQ27uUEqk
lyoC+zBWEVVt1j6Hyzp9I1GrtepPJbujzBbe+HlcPTWRc4WmjLgiksQns/NUhSc8WKO71HsP09Fv
JsfLcQlcq1CUXwsA25veBvRBAEnmFTa9YFdhEJ8Dt7h2rBi+78xbHz3pxsjD+4APjiTf3c7pusBq
2wzOWRrAUVoK4+xmGNcRUm4Z0rx0NWhyRCS8xPTuqgRWfKotSA9VOXsAOrBq5vjKjRGhVocIiaCB
20K2pe/ErAdCF9CpTVu16WdWVdFCHFkz8Z7TA2a7OWjkhIKW90xAs6RNXy2EQ92mKLoA0T45WBXJ
B3uiAd9SS/sGzyTnTyPMrOwTcIJJzaK7aMjjdpQy2AnX0xUxUtD/5/G56/vPblx1wgU9epvRGJTl
qwPtcrVvCl8har6NgC1MTXRCUeV3oOGHFj9+zsh4W9bqsY4g8nbJGSkq8V0yGZe7EPXwNW/+0l9U
o28TUXlROl7qlnCcWHKqBg2ysi4Pj8ohRtNeGftpxz6iIVd6wCdz7Ibs3Bf9nTtY6Sluy0s81Ndh
bcVXsW0KtqFrRHxVM/UYx5zlr208DSxLDuGoJTcEV2pYMBJGt1raMBUtdKgGEzNllyZpiue3nJVF
yAN65Bu6wVcNTt8BNDQIHVEuWCRC3/KNwZLmMLaBsUfi1K8SJ9rpKezu4a9WVK6DOQNMmHiEVdD5
ZlHaywaFJe6lxf5CwnF0li2Op7yzdi0cgYlbhsE2GlzYxlunbAykslHCxnqqDkZXWpsRzfTZwXZ5
XRNSRJnUpttFE7gwZ2K9RM3st5NLeKhyeVsXbnPuZ95aKDczrGnkZCP2FtBeCqP7MGWKHR2d3Lie
dGlA+pAFqWpLgDyrJtC7R2ysjW/jXDgHiIflUmj7AtR5kTpvbdXhH5rgwKAh8zssCz6hPRr8ajKF
xoUonyU6hFHzrVU238i87aZ6jxP93kYqlw5nBmzbSCFmqHnEY3a9EiZjUL1KfqAYkZ2bZFfwctS2
kq9ZxTzZqR/wxcI9m7k/NSSUWGA2HbpNBSVnhHkCf3vfkclokVfRTc64K4eBHBd3fOFxPY2ie8BY
gOaiUiiFLQZqgy9wieRD4Sc8R0Wd+pXq9tOIMRwiv89UEQF1Ou/SHDdOziutrTikF0Axda6OFfpE
gk0/bPzriiclcVgOhnhiG0hqujT9GgUw8TGrrrfeLyMReO6wLRz9SE/AoEE7jeC/iDCx+S5YEAbZ
HkbVciSyWt4o7ErcM3mJMcgG0dRrXexnGVg6BqW3Ay3zPk2z6TrqsMyPVX9ITLZDjJX4DoV4WkZt
D2C5uMUXjM2kdziuwIHfKFIkvAq/2QYhzYwVqRcHwrWSQ8pYETem+mLbaGO1Uqb4NxIjvZAhUN/q
iBi2XZwEx67uKf9LXmaibT+mNXKKo/FmKdA5ayxFeYUbT53D4qSKo+yVtwUKgaIEt5gE7j5qwGqt
jLKqjjKfZIfFs1vx6RTGfBOD6SRPqO1pIePZM2RPxMVgWy/Yq3mAM/Z6zNJpvPZWWW2aBDSapr/p
9CllWexdRXwITQZJiidNX90SCEpR4ZOkxbHom6U8BDbOIqy4W+nE32he/KYu97Y+u4C02pPECuI7
OKW8MO6HheaT9CBLD4DbMxd7dWd51GPFZpoAvbJXG9NpUHOr6Wg0Kdqt9VxMPufa3UWkRYyDFXHU
Qn5YhH5lj6RzBdRGbRs9oDwx9woa1UJhPVxZlrEzBZP9Ut0jwpV3La0dLY5zn2bOK/nc4zYDZclY
lwJDsq7B6YqHP3Zv+SW0m4puAXBdS7uN69rZ9+jYz7HRxuoamhafglFWJXrPRrhVYd6OVmp6PjmH
YRDtVptn45gmmNnMiMn/hEB7XQCTGjudcUMOvpK81hId/HWUOeEFRvuDC83+3AdoRFHZ0jBBWOXW
jTWKGCAIenYO6fPLBCIdLmZrim/suL5ftPi50pA7tyHh37ibDftexTgrFqZ/MNFaAErSfQhVzbqq
GyyfvIWcDVu0nEHnQAwgrQchgxkhkJVOMmCSspsXkCe5L0h/XJkJDm4a9PDJfiDqISEJ3O1JmiTd
mIpPv4ZoCfM7tO/Kdk1RbHd51TOWkbz1yB8N/TExl9KnGsUCGpmCIbRdl9FKFSFKzBl4Ir1F1Yv1
6DZQ+8qojY7NEIonKAFJ4tHsm67HxVciBIjtezNLedIFsGuzW8o7nNLhiUIS5Jerr5MseGXbQWIR
A5yN6i5wNjOY+bLL1JHOFLl1bUBFWCecYLScbTlTEKExuzZbon9aIW/IPuEQrXhUC6wtpDY9pBVZ
saD+um1LyO7RjkJMXIgWiaVwZ6ZJyUsOd80D7P8Cxp/GQEegVDZ5eDdnvJodtg7QaXwEXZ+irb1l
BEKBDHn2CUlgyL/o+sZabbKOlWhbhaZ5n0vzcS6jW8ExNHXjXcINt42C5lRl5bWY1I2dEnzDFHTX
omE7wjB3t/oIN1GQewbEcAVWlrH7NE9T49mTdt2kikPBYs6AYbllgd7cIy1jnbn4mOVZc5HOYoTL
zZqEuRC954MV0L1S6vdSm32Go4AORPZIyFC1F2b5UGrBwpbYdn1bM4ON0msGXfTtDe9wxmZ53WrX
VdtFey1ye0if3CxeVM4fuUZQV4XbY1ubPRBP8phoFevLYFOvFvVCzCmAG0Tzc3lPPWmd7V70vH0K
7SJznu6MjDceqSHc4RtTOwyTYHHc6aGY6eGQxu/BqUy+HQAQI5CkRcnLpL7SQnbgg+HySGEvINhO
bG3cHF626CAK4ulEXVKfq6rU9iQPdxe+EXtNvsrfCE1SKOUr54KhefWdjq+VpUMHMESFbB33gYAx
se2XZtmzrXOu47b+HFgmbIoqHP1hiuNbbWg50zifYSuQA+0GX/Oip6YD0lWg2Tpogzvu8mGtXAE/
bJjSBBdXjF9YvLYHBJq8Pm1N9zR9cL2iEOFhXCyG9MsY3gKAX92o0vTSnn0LmD5xjYCu2Vqqmh5b
qpYT13qKof3h/Zm1m3R2Sl6nuOxuF3CdPqyl2GtUI3aWPaSPVPpAhRkgk76ju7dAIJu7muRtXuyU
QnQfxkfYiPFsCrVcgaAKl63VZ7GPl8s8An6mNHL7bI9OvWf1nyeYBU11ph0aryrlOsCP0LdY7M6J
sHcswtEZf813eZt238bcrOiik8B5xJ56Sxm5OF7RDVgMp7hjSSpw6levwF+mzk9RteG5nDPhaSyF
2VuwA/U0Pr03NBCqZ6JavsOmiuovhBbN2jZD2/tdDbXJobZSQiNw+5ImwECQGxHjc271tqQ+qtqr
piP4cddhj8yJlOjD1Q2nh7epKpe7ilgKUskMsJcMo0OXwJE6wldRuBZ2FOAyFDJ4kQRERtyZW9SD
WKwre8fzTMqUu3ytCNvdm0sEgCG30WwYMVWbAdn/sEaI9Itzq4oMchz9SozB/K63sCQhZxXAbtiP
+UZcDPoxNUYU65mDHkRjyOe56XQOdPVYlW52E42UQ/OQXkbDre7AJfYYAvp3+Hs3hkaHk8CF2pKg
V5+IdNQOU8CaOi+JqFIEgjGK4F+2mCR25SKvJPFpoUZWdeDIWz2Z5sNQlrjDbVJsGMDbwyvRBFuS
NHxE/bu2G86CXydO6vfSDV8SXuMiilqPQcAlAPFB5p4vFMM9akO/gqLabeSgpTui/MqWiD09PNVh
P2xtUk1pcmbtvLQhiaRdZOypghyfhED9HCYm15xYkpvDOHxR7byrShEQ1TLaO1hzVNrgnnxCKMVp
mELzvo5YgMKICOR7aydA9oYqGJ4XssyuxiLAoZuSoR1hurS8RofB1Og4RDqK2wjJSBNcZFZ1rxRg
d7pTg69AB+IctLAd9imdC1YmkMgbmoZP7JgprtzqvtTxnTHPuImU+CzBMEaVdhTJAGiiJPAQiiVB
EO3YoOIzLlrZPASF+eGw8aKmMOgbG1c3dpETwAxMtOrJUuyGNwiyr8FiksRYg3Mx+jzZJ7npV8PE
SxutvKW83pky5z1rbNYDekcoUbMQgtZoDYlsHZUdVjMDf74aDJq87KiPhekrVUy3ZSFv+rHpIasw
hrxgh0P1RXMfvkE/4i4ljPw5Hc1lk05FdoxSgqBwmVEP8060x+4mj4R6ytOMwp68kbV+ijCKucRj
DzLY6Vgf35i13gs2QifcoA7TsUH7lvemho49Lt0nEG+tl5ZzflKVkxwmswAZlevLaxQrxh7sjD9R
UJRXRj4njzFaWZYTmnYsFFHOqiLkzlRfqxVg5MRFcqOC4q3PeuOKdmV+waESHJBNN3cz4p99i4rl
w6JHOPZVXd8IURm3Y2yps7KS5NLy5d5wKrPBaLKMMTa/ZNoU49FO0vSja+AZ5igzXJi3/AbM+vS5
6S+FWqLrXJtzP8wbb4ac4zeNhAeM7ewlmeyPJBq68zAydLYylNwTX/h1Ys6uB+/lLu/CdDyk+Je/
hKvZzI7L6IHnFb9ZXtBZWgJuq3UhKPN7YY7HpQu78ywAd/AAJPMh66tm8E1j+hwLFGAx8VkMmWZQ
lKBssNh/0+yh89u4Ku+IvAlZ4XRgFEjZvLOJ1BUsrOUuKLPVIFfP1kNS8g+PiA5A7UGsBj7wglTT
/AJyJ529qk3A7Tn9NyLIuDNCc+m3yFgJBRgihlTtIqt9bCt1XZEC5Us9+ShDbfWxwiSzovYTjnbQ
HRhA5btSA/xNB6Z8aYEcLBO+nTiuviQDi8ZRi3lsHEd4VT4/lRqUf5fxEAR186igX18zDzLOzNg4
jtdnn/zTN6yJJAaKGfopWXwPNglcCbZdaz60o/Ul6l33ghl+ZkhaFE9APyGTkzW9XQiqp+1GemLb
Ied3PHyWlo47UeXPTFEZBS+FUDudkFIEgTPKET3oYo8EnmU3tgKlfR5l9qErTcYvk04ODmqx/KAP
g8lmHZ/eaC/2G70He+POOkodVhC4Yyi+eGcPljCDs0xrY293Wnok4Wtg+iGD45wbybYnhHdXu8nZ
xC2DDaJzmE8ADEpHe98Wjk18pfIVa/ihwb+8sZLIAbXUSaQmtrbnqVjYRS2E12aUHQX0X9wWSCsp
GbLDsjjw3m1U14Ki6x0dIGpIxezXZr5O7QfAu0Yz5RPky5swlC9EzIR7XblrYjiTRs5uEX5hbkJx
ZDXiIR8nAyZD6EIbsNr7DHSFS4zMtoinKzIuv8YLuVesJZMLa1EavHTUfeJU04o0I3oe3W6sA/kB
i18tOU68Kf2K/+MZQu/H1IcpUjkMxK3pTodOM3p/Wky5K9v50ZLO/DxF2g0SbGbStvvUxwCJk1K8
YdTl1UV9sI3FKiCu3aOFKx5S4AOpFy2aprbweAu2JGn15O4O5pNFIbEvigDuaV3eK17Vd2Obtvtc
MwJfRiI5kHVRio2DHMpL82x8UkV1h+4AHglTRJSz6y4WEv5GkNQAaDy9Zpmw8nuNx/rHDVIU5r2O
hIOk73kBc0K1RpoWS9KEaeOmcxxtu0DC9kQjtsTW7My4sTy3122IBKI7ruHYB+ptjh4gc8+YqsjB
q2pGeqVWH+oRx7xrAe1G345/RNOw1DeJeYk67ksnxF+A6rbDb2c3evEVDY19iFPjLcyJ6RvK9Epo
sbjue6gNUW0EfC9wuYGwWDtXYK8oTaoaNCLsdqEX+yYyXDL0Ui9ccEj1A32uhYU0SmR1O6pav2lJ
bEOxN7PE17qpf0Y6Ph4aCLkXyq+G1Zr2dRmidT4kIe1E1U0FHYGvL8mZLa31VphPeyInxovVJvP1
Dx/av+TI+/8tj0cqnJT/3Gx3KiNM+mXxP/43w7jsz567H//h30x3mrTsP0zwluTMYG5CT40f72/J
PJjKxB8k8jiOdHTT1W3MkkVJxfu//qe0/3Dx6UnXsHVlWZZQ/+G6k+Yfkg7TpM9QSknL+VdMd6sd
8+8xL6CHXMMwXa5iScOhD//FcdfCv4coEuuP1ejG38M5qjeNqJ138mLzv0jp+BEZ8/drUaYbuk34
j45M3lTSEL9cq5QZkqhqko+Rw/u0OmnWsuikbYRCr7vgg0l0yjgKLFoaRjdISQYtvJkREqrqs9Ty
JimYJJQ0WAQw/JsjzVphW5SPOGMdqMcwtlnGsK7VdiSo2Q3jO7KuoQw46Nxc2uLvvANIuKxdXq+b
qAlqLISKxKEjOSW1eRjT3nV8DpXQRE5qlMvOQMzY7DOBC2vjMsdI0YFIBqFlGpkkryurv4vNDrMZ
dRR1apSZyXhJlLYq3+GOj5yZRUCaE/fXf99D9FPE1T81wK7X+48krP83oq8ssnX++ZPmfRb5e5P+
+RFb/4O/PWHrA2GamNQsUuhMAU7r/z5gzh+CyCnOZEO40ibl6k+2VvsPm+cHJyy3yfpY/v0BM40/
+OfgUazaSdcANfBff8LWODWdK3MlxUNmMNTjCfz6fk/EFR5Y+W8smhjCsBWgdiBA261dBD9dhVgj
rsvDn76Tf+Cg/dl7/eNS3Pc8Z7aQksgg/qQ/XyqN7QCkMhvumdt4A4rb8dhQlzdsa+UlEmG1H5sc
2lTFfLWKh+j4+8vrPx8mf7u+rZscWKt7l2/95+sz7ZmDHEDKNjZ4hG+lihz8QGhIdokOaghpVmIl
KyMCMQ3m1M9Q4n5jIBDKB1sf7K9hYge3ynBhkTTZzMOK06FGeCQb1J5Bqq0o9iXJi73N2u17PdYE
1RdWxAQM+SyDFQ2s1Rb0oBp5wOvi+xSUrBZzlSCpx+4uH8IOj862MergA9/I8ELNqJ4QrhVXIB60
zh/J9nj6/Zci5Zrc9fdj79+/FZzNumGuv4q1fmt/ugE4ddC3sU3bjjFoyU0vDPVeDKaN4bMyMaFp
qExfBBmj7yROMpcjpS0ekX6jcKDm0OtvS85OaJNEAfviKMMT0sZh9bWVE5NkBpk56h1NNQxsE1Mv
9qSL61/Bh8GRDM20eww6hYsqSrLswyTEGl4DSovpgDW5fG1AZFeIV9ru1DcWXuXGAWiJiS2zAF0T
Tv+a9PP0CGmD4yyMZ9ouFGJYrqe2VqfWoHu9iYI+SXeCPXh7FDW6YP6giYDs3K34RyZL4SBKRyY2
WIiMqPGiPJ5swJZF9y4y9pqbwiIX49j2yrauFqckkq1tdedLIGsnPVDJjpWPKVsuO8Cgto1R1Y1t
r1j67gHRaRje6rgYCUusnejdbmxlHVSpTBSq6O/ImGswb7LJLpbaT7vVR1e1qCE8sSCcgHcdi9RL
4HTQnLDOWBWXg7FyTBi6G9t5mASuvWVM9cugBS7h8AEgpG1gWNl9zPpX+Ex7wXAp7BK9ZzjMAg4m
Wpzki5t2kfMqDaXlj5hn7PEqCDU32I1BX1s7dNQxUriGpSZeORpE5kk6G/pgSGGjdAzvihtgOOuK
M09w6JAfkekenKXmRlnFUnp6Zo9kE5gt8RZmAEj7o18MQtCMTocpx88DeB3HobWOv11sRnA2EE+I
IneYOaQJQY1Gj4ZSSwMg3QIv6OD9/rb/R0cRXbIjbR2xpTB/SU5r6bbTQfTdFk+6u7cixOSt1dY3
Kf6qZdOPUA+XASjPgHuRoNg++P776/+Dh46ixhAW2YY/mAY/P3Sd1AhedzICQJOw8MlGN854Z+OT
gpm7L6WbXH5/PfkPzj7XlM6PyQ/vDVP/+YIWQs+yklBXxoIR8pqCtW2mApdIUzrvfT0h6FOL4ZEr
kJCSNIhjVlf6RzkyhdkRZm1tctamuwVF81nXktD+i+LrlyS59RQyhHIM12RLIJShr+iFP51CKhfu
VNdI52stgNbgznTLemL4o0iRemBKJFMDd/KhGHIbq8Kk5FbvDBSoudbtYR+Iv3hXre+Cn09F3tQE
GFF98tbWfy0GgQMVgt6ccLKc1QJI3hEBtb22In/xw/ycDLf+4SbVATwSil3DMc1fjl9wvOaIDUBs
YdgOtyYpAK1fB4P2SfSR/alN68RhSkwSFYGSNmB45pj3tGFF7N9lP7JbXiNMX2tz0REZWk0tPIx1
GS1qC326Jxq9/YuP/J/vXVNadJIsYfhiqEB+/qkck6TOIVg/8bBUH1Iv230wBfkuBvrwELNI2P/F
V/QrdkOQMagsUvVMJRwemV8eVrwGZR9qatWiZMYzawdorLTB6N2ckL2UVY/4q3IJayMhEfiZKGb2
SCNLp93vP8jP9wRFC2XLyrKhHzIFU+/1p/zTPRotZiUrmZD+42jjXeY4ipjidH78/VXkP7qMdBld
Ccdy1qzNny8Dc4JXYhrVW3DH7j3U+UyybMmt+7jP5q9A9xDsU8bs+0Bwb8xtEuoA7ItEEJljpekO
s0Ka+/zv6B6JQXb/+4/388m5fgmGKygaDaUcCCjuLwcJ81jVGgGfDmNxcKxNR/OnTEZ7DGtPYZ8m
voM1CyI5kljm+u3Dv3516XAXmPSclm38UkJCwWtDAxsuW7hOYvOGDUzDE2uM/KKw9ZapJOprUGAu
JNt4v8GT9uX3n+Dn5/Vvfz99LatTnYOb8M2ffx3HJoMZhmQNnDIpyAAECAxJDe7bbVkxlw+SjIHM
TNb27y/7ywG5XtcUgF+gFnFKGjxiP19Xr0tLNRXbRZABZewH+LmeiOdClDpApbmiSrN9rcVMa+Zg
o7YFSTrTDp4dS+7SzJZqx2gxmrzff6r1Vvz7KfnjQ9n8EKAeOCwF38nPH0rjROsw0Pd4JSBCQgwx
gtec3GYfD9Ed3PSy2sqWwOONakAB//7aPx9D/35tKHI0QeZKc/rljcH9KXTMDNC7goyVhxF2x55m
+NnIjOUML8N5+f31/hPFil8A4gYgqx/tg/5r+6APbd/CKui3febK7bLEmkfvAL6RsZqfSjhSWuN0
DzT5DhO+cDoOqtH+tff4j796nVRwDP4f9s5jOXJk27K/0tZzXIN0d0x6EIpak0kyJzAyk4SWDv31
vZD1ui0Z5GNYDdusB3UHlbcSAeHqnL3XJkJQok3++MRRbYvMq5t+Dc4yPw6pn184jZNiIbCK+y6T
zbIYvnYA4CgQaDI3CZd/8IlNuiApzD/VeZmeJI1bvHi9pw4Mzn9KJHvfg2UBp4SMbYHuVnvfA3J+
+m++IHS+Gq7DGjs76Vwa7QTU9tWE1Hkj6Z7RTm4XbsWl1+VbcCAow40j4GmkLdF0Sc9KmpsNxVJH
mWguGyY5Z8YQs7KyVvzKKXsDMY3oXm4gpTgSLaMVPYkIK9GWzgSY5KDKjhgZM1Jk/xFIcHguWVSC
bWoo1AQdCYjXVEMyYBvs7N69yI+eXGNEnlhgd5oB0FRoV3LYStADSPX5hZ6/jrbtoOyToSOjbzPn
mOw2QYoTrimEx5yn8Nm49WBeGZUFrT+PBJrZFj0CLm4stBgOfIuMSbMN4iubKKHFImrZJ2aJRAyN
nF3hAPNtVF0qrby7oUT8s+4GnJerxg3scF1MU4/zTwokdBwcMJWA0Wz16TSN7S7n/Aw1N4rVu6oN
Y1qpUdQ/YOL5A/Ukk1EfahIrYR/UzRtBiTJfO17uzZsqM8jiSTTb7RC5/ybru/Z+JEj6KQti/abC
hcIIjqXwNiAbkzcY335wwrfpqpWjJ/gg8GCGV/Z1cFdntkz3pkuNdgdjMqPnmDn4zRKAreEuUXZg
EJ0E/bgAXPlGb3J8VaA8Lzk39849Drv4MZZy4owQa/eCknPBibkE8UILBlglu1XbwY5pdLRVgjYH
LmKPJkR9AfOY3n3IJLcaKlCcK5aOWl1msKWfIme2LuVA0QEV3QSOAaoDHYaWXli9Ge3IP4LXhW2s
rCqU1FYBOjGwPOekaEiaxcyCLJmNhEp/Azeef7gBsy7gBS9Y3E8WctZhaq01aS49EnlQ2rzETCc/
VDl1L0mPW2XtJKb5bLN7/c1hg2ChDt3Ku8By+xRB4S7w+YzWeDJlE4GpEa6++8ZIa0gcIEBKKrU3
RoaOZ4NMNTmlsRwSdVDw4BeppT9SW5jHS1x2JQKzypnkCfclfy2KBiSzuUwZaPDlT2HeiQDVvb0o
Jpm/mq1deWF/Fro9x0dDaMxkejRCfKrJAK++rZm3NwlN2CtEvCmWDC8uOZ2m43iSUJYnHQ/lKffS
KTM+dUTapESBpwh4AJyAbp+DaHH7irJ+EXna6rUnYd6vKRsgKxhpzltrav71u5uN0YsqHXpM3jiT
WznF6LoRE3c0p0PU+fStsg6hTIoUX51OjSB8pE5T46Sf7MhYp1EG2aJlS/Aa4LMhExbLQXXK7eOr
J+kgJKkimtikdY7pUbKpRohLLc00okRnZ6FxMmcDZnIrnesVm/TKXKetINFh2VkVRzFJdxRVDR06
u8wGXQJFo7SfONUT7Ubmm3OZMgZHCtKtyI9t0Zvtpmnp+G8X34e9cVGg3vsd/dyVDFP/suRFKXJ1
QxPNAcMcSipmufPaWChnoUDKgdXaVfyFeWg/hbEiqIMmEdyU2UsIGULu3m9E21FPyhAqPLkOvJyV
NCBtnoAbkfDCWtIeeoxgv7NJ1jdGX9PH6YxJiiMD2iUvfgqKswYBYb6lRiNvS9HERG4q4CQrfIr+
M+Vh9d76Psu4V8z3ZZ51y3MdlwFImuP9NM1LuAoSKOLVRtxOQERD1hotFQEW3mLsbR2cjyscfQ4w
EeQvuxr6XEuTyrIvyEXFpitmHg2KoIyGZdXX8S6ucOsBQBk9dOKKjBPsfagf7LQb7qqJhQb8B/uI
rTsl9JhATDZ8IHOfn8ex5cFiUG1UETlXmmeOWc/X6KyyOzJ1iMOoMiQciNkbj1oP5JESFXaLULfD
YzFulVcZSCOKPlrrUcBLLhNnXCwT4bE1L19+web6N77HMFuP6WiexnwR/ibPGsu9sPD+gtptcx8U
Pwc2Y0dUIHsynS09AxjsN8ZgF284XpNH/gb3XRsBkopkrItnlTcDkp05JcQZA4mJrx8FWkQ2pouG
LIL1vXIik0r9kDXxrQW/Zz6Dh4KmAxd6caXsiuzBssabTl6ZL27HoJ5+4Hjr5ZoKwPjYE7RUnU6a
j+XY1XSpQe418A3guliK1IIpy45HaxaUbtD/QMEdhvmdOdS69AGQU2bSinCkrkcispkTpwUcVZnI
8wfi0UG11Zh5VmaJdoGWd5lWSA/CKrURjbjdcB5FQl/D09UCQy/pleh1M8wJ6GQg5ThJ6N0X8ywH
Mqd0HPRod0i2RKTZuNNRNRCfdVYoLM50TrnfcZSld5w2fs0mwAbftZ4iT+FtQbQT7Eqz69u1W1kQ
ryYrwoTuKlLec1/0N2npdTsk7uIH3XXjdi6tuT2Zsxz4xahZGCM7MhdHb9d1R+D4tuRVGudDF1Tx
sRukNUS45jZGhERATR8iC6j1Re4X+i3PsurRqofrphf8GVYG2pLQDw5sNj8fs0BNKse0fE6cDifa
j/u8rGSMxk0GR9tOMbEVCHbCNQQT4gRQ9KW/Yi/pBBkAyXyV2KTNYUZb9gm4oFGT8V0N1HMF0yY5
fq7i5xNM87OpMtRpbW24xcbzTZhm2gSwvgjis+7AyeCL8won9uWnUw82IXbuHdrr0arybCSnBe+a
XjnKwe445b6/6Sqr/W3K+s6NPQT+kZU2JxShTNRwLrVcZ6Su3BMHOR56pObngzVlC5dqgqNce9lK
f3ymbcTuvkgRkNc6JKBlnpLgoYIj+It9vWiPhSJueO1XMcnJwChinFsKE19FKqFaW0Oc/MhNBzHz
oKz+BoKtib8kNCmvMqSFWlHI+YMVtKI3zxZRvvGzFkSZH6kG5G9i9xP4Tdj0lGeM6PdANEy/BbMI
s9DubDiFoVNlr3WD2uN0Lvwa/7knjWOijjOWC8vAHN33U3DX5Raa5oG0xvuAb/5FmwGpruB+nXeq
2OZzNodkAaV+3eV/eAf4B3Bdj5todokEdokWThFB8NkdI5Cz4jMR5uIhi0dk71HgNM8RDac7cGU5
qKeirxtK2TFVe8QC7PnaFu2+69W5ceaUiTtvvLBDByZESvgFkpP3WCe1WNRgSG8GthcePG4XWbkG
F4CLlkVKAdh9QaiUoKxDFV2upPZNY1OEHuzkfDB6bItkpi9uu7jtF41uufNIK8dVZBJlk4Vd/dj5
DfyCzpMV2TMthdx1of3sZ4jXis2hV2ZolL3eOlJSp++QWwJilrre3RGdMzApAdkBRci1q3VMUGyw
RhTUXvnzYsigmJSds5ihuK/NqtKbMUXlvuL8WV2wZ/UsZLVGaqwGPyr9f32ixYTgCuy9PH6PU+3H
77MJMUWamilxbFS5s/5YTBKHVaFAuVQVjThwvY814WUAUMCg5GrTe7RtIn4+Xg+JrekNjWKCtgvv
jGD2+BEUQ76z8NWGB671eT7zFqEAzW7Ps+Wn+m5XGniigrJdp5bOttwpZK6E9Ie2ksYZhfBia7fo
d9MkMS9F0doHSndfFAscbpan6tJSdR3n461aoAqx4hp63aD1vZyjoDoCjgJ1pOsQOwvQUt/P38uj
2zsIO1KALDalA3tY7k011TirIdVsNApABU+qwklVWN24U2xdHvwmGdgjBtnN9xe1ljl1/6qKDh6C
a9P33D+tvr8KlLSR6Jj15J1pP67OMx++YaLN/nTy4V6MDWeVIUCxZ0RdQJe1oNdiKLGO/Kr5R0xD
W/5rVvIXt7+4DODV0dDymXI/Pm4DFyuViYgfUmJi0Hjutv4w9PBeEdzJyKrW5oSF/vvbd774xvic
7T8FIdJ99ps6qdtL0EG9Bi2u+98FX4O7RhDNmjPEkPx2rYG2F29wg821ECOgrsCPppeoBaJFLGIb
43wGwFxggpjDXQ0sBGUxQPwLH8kTcGbZcFRxoai0O5zPxrPpaDbLNnZcoiiRPUWJi5IynbZp6TsX
vgclCs066m0MkU0p1p7uy57enRqrFXq+DC6bXYQbRcObyId6CsQmpOeoj9AZahp4hAutBrKPyQBv
ZXCofvZ5NfTQ7pjCRlUDCsTdKzPTaJA55NaBUMncfsfdQxnZIcHl0Mj/PPQEq7sS0jTZfQm5txGY
Qx+R/whpVdiRdeR7I61aNyHmg8wHYvD84cDO44vruSgnXMrTrm1+kvGYfVPOoDdbclL8+ZJVtUZw
V4zBVcsAjBG3T7FxYHL7/Chp4sEeF4RU8r8L0fzvxoDsoFjKql22XMiso1YhJuCbgqjx/Rf++QOn
sgIyxGENlovI6uN1rK7UunGZRMm1iq8ZdwkgPE5iodUYT11O/cFjc3xC6bDfOjlZcd9f/ov1Aiy2
5P5wnNHq33uTphlEs9mjn+jHVu26Dk+I1VUj2Xlm+fT9pb54iaDLfLogLBq25yx//tdMZuK+z5gl
uVM5T3dRF5ISUoKX3SJaBfsapfrHv78ghvjl5dFqQl/z8YKMBtNoygVmhUx4p2huHMPpzO9rKRC+
iiE5cD17WQE+ztVY1YRNT4keD6Nvb/Eti0loDju0YfOCcjJxp9HboDyXOiOMDEtb/nyUDt10X2H9
RBdf++4PAyYiblxZY0IWaRJVwNxFdxlRcsVhnYQuAdfe2N0mreElG5PAc7w6pV+Zm4Eku0MtiS++
RqR5fPkU9CWBuHuPLO8ibU1LjGpIjfa06cYUWGLM+bz2MOxLUv1Ox8FwtpC/HUgQSHQPDIfPqwy9
B/SByPUoy1Oe//jOQupcXQEjaS11AHpM5c7RaE7Vexuk5Lm1IWk/JlqK7z+UL8Y6DQ/b9ByEMJ69
P21WPqwd3QBtHjESkH6XUgKLCEj+91dBKkWjlaG+VPv3bq1EDoRKu10T0zjfNOxX8NXI6uz7q1jL
tmfvI5ToOiWNRodZ2t4b0QwrSbEDNzVlhZ8Ue5szJLeUqdn5n8RViwwb/+c1FVpK2m2Nvz6O7Mu+
yHFqmwJjQNhnjXngrX7RZ0GXIRj8nK8QJXn2x3vv5+W0n46YbghouoLrXx0rEk1/tFZF6qEwB7El
hjM3V3jEk2c+gmLl2RDsDjyb5TJ7z4ZOCx03lkcUoXJvfSzakGD6nmAAv6tdCYLHtR90mtt3NSkL
Elpi10ZU5F3E0URxjW+q6X1YpnFk/WIrCwS6TBXKz+9/1RefvKIvbC1NQJtntPdsdK9VLh2NjMMI
XgqXFD5HC+fU7Md568cc1AZ0CweexHKj+w/Cc+jmUFij9+Xu7Z1VZqhsDMmgcos5OQmDMNtYLhAT
irb1WrIWbGdMGucROJ9f//pufYsFwHHYSfML9maYcGROJlEJLidpRNcRHdIrw57yVUhp45gMrfaV
k2L58v1FFw313v0qoAMWd6qWdW5/7JVxHi7FK8aeKBs4SMTbt5fsa7CIatZXzLRp280o4n16KgH7
sw5IFFaXc7zm7SMOloRjK6ldxXoyIxvoc+jCN3TJp8YGlhZDQp2xsi4RjU03Xarct6j1mL8cK6BQ
EnqjR3KXmxOSwK5THEVDbMO6C/V0QcChPrDOfl7SUSmwqJuIWRjr+yUR8p4UEFeKeuRIwMxzISCx
sdJ4TuLy5Pvn+ulSf05/kr2ZL9GsLlrXv5f0NEggK5VqXud2ez/XxngEX9FbV1Hk/dsPllWc0+3S
AaapofYHCalWYCkHSk+U2uPNYNXBCUbNYm0aFiwcbQV4sit9i7Zc776/x88TKh+rshZFF+lNLr/h
400GuDa8IMAI6yODu0aUHd43SpTH8zSL6wxtONEfNNpobjiXOtHljYWxYtW1oQQPUOtLXS4zx/c/
6tOKhT7foZ7N8EU+gLr9428y/dwBeWnNayyWwUWkOnHmhalz+v1VKBrsjxs292iZFzGxpCbvLn/+
157NSzs7r0sbOE2JZG8XW74RrVtZZfZW0jx9amVWPpkjNpG19kZ45UFBFMtR4ZSEDUwU3+AX0kQk
DSuiSEIcFOBrf0zVawnWxdpGxVCoC5tzc7EdUtO8M4y6v8oBBNe4YswkJGt+qudNYONZo4BnYmy1
akNEJ+5Q25DoyrAFz4cGmS4QNaBoO+q8bnZW36kLeM8B4SESjsvKTCNKe3limCNuMrRbWPDS7llb
FlJNO28QIrlkgjUr+nzzW0c4l1iXUQawu4kA4Z6G5O7lq6HpdL/wDE19MqQCkq8geWcCZmIEdNCY
4Y1NRaSHPu7oV8rbXE2w3OeQb+HdqQfvwa/H/rdHem1xHOV5grNNOhUKQUj3rDvxWDk72aTzse6B
uwDSnLv7BkUxFqa+h8EPC+snLR64vvgU8pZ0s5FaOVa0GlQYCAswOXmAVFka4ZsnQ7jc2gQrQ/e0
dn/FtWuXq6mtu+e0DNx3esL22TzaKD6NJq38rYDwXQDCyYoLOjNWcjonKQ5pgYAKFY4Ttnd05OAL
mJzyKFNPf9hMaFS6lSkmAsvMQnM6krFg4zoODm537VbNXeFhKIckhmx4Q7JaFe+Gtph/FFVhPpSt
q0BUjYseAEYc4EnaLXAGUIrWwabTQ3UFqHT4hdlvNLGAN9PPdianfFXXVf5goGv1tlHa0muIROpA
JeNIl/PcbDNAyTaACRnQ58KWna0UrhMZwscmIqLmmAM8MXJpXQGKcxMTZpw0RsDSCLvRDNTpBLgX
4Yf9jn270euggVjHEYkpDs6XobC1mxaBQYWXkr452OUFyjqgRrjG6UTmeTqE64icc0r4eWlUJ3Vb
gd5FhTZMaH06UqaDqDAhZAShdI5A24+vFW1Y5xyonb8zSflwt93U1AnAYwEvOYnd5qlhlrsuRaRK
ePt1d4FoqHhMIvhQHQ30cqszwg43HQ5JhPh249/6UJTvE38kRITEmeDVpM/3qud+wHcZ+OIpZ7Mm
yO2xZmTvCEQRu8T49kiPqD1vo+gFEjGtA2PTWFRhl9FjPzgevdCmmetfnAC6kzx1HMg+OW70TYT/
8hcFTthbugcMWrgz5d/Wc3kwvcYchkdUqnpHoh7lE3cyyKwvqO6hKFeImUEqNhREorz2f3ulqJ+y
eTE8tpHjIjaxrerMwsD9Ng19yIQgop5RrUWUgg7BtL3q4wLrL6VY+GQOyiJYU8ojPBV2oBefZew+
L9n/ByQRGKVtrynVhvaBNerzpLzUXwk78wV6GcDCHyfLuMUtGA/UXl2Il6RruFgejGo+tB592rtR
dsFE4lN5QamJbuzjZdogKJFW4ORvuoF+ZsPn8jOzSACIAkOd8i3paztT/VnlVtNRFpX1M0oAvhkI
8xh+F3EVNJbjcULTQjh4ckSL9xkwhvFQ8hqaAwvVZ+UjKwimKAwpii7Np0O4pvbV03Y111j8ZbEL
7UI+FELRP0hofZ3RjEtAc4pxvGXiCW5r+r4nwKTimzSxq3qtHKamdQSVSK8nYjTqzfdL3Bc7GI65
pvT4eYtRbG8HwyY0K/B0EB2RJ85rS9Mcbn6hn8syOrAH/XwG4r2x40V8jDx46QR+fG/oG8oMoAgE
BhqxxEShvGfbqZI3yiLiqhv9+qjsJrWmexNeRPFYnvX0Xg8cD5eNwYeNPz+C2i2VVPYyFr3Ijz/C
I3+MpZMeJAVC42iYoCuqenx2vNa97LvKOnC2+fJytCNoDlh8svv3PPbITpSkINlHvXMZmnn+Orpz
ikl3cSf5cXBgcHyqX3B79D4E0nMhse3s1ehTlhkD3BGhIwaQfpXmFUm/eTFdEC2HY88P5DHcXHWr
6QxtG2iS6YHv/fOGiR9AgQs5qQ0Vdb9KTmbQNMwjfiizlOUm7nIJG3iWL16SvPVJPjzB+fQe/+03
zDXZnFGxcW10L3s3bRpZlNu6HNdBnCZ0tOLqZESwgZ40lAemuCV5cf/7seA2KfSSnODsxT7694Yw
8CcjcmmCrmkyxfE6RlYyAth0weANvuxgQvT6mcpDFh65iUeZFkR/fD6TJE1CAFPALYk83WNsJPZd
C6m7XWEbmTt87JX1IAwrqGHBeJcLnfvGpP2NeZKk7QzQ8wD905gr83UuHDdeC3SAGCXb9qGo/OgF
dGuIeIqD8tnQF/7FHPcq2tluv9Bn2yS/hmc/9StBZJ3c2KRjHA3CI1s9yeAUb2uMni+TtKJ4m5My
/urhOIIiNA4uJzYX7UprYGNfYU4ybVJvDFDk0gn7d4rPZDjYGrv0uh1ISbzAZT7WN30e0Z+HehuX
O+Ugh1nX+AEP1Q2+ehV8ZYJzrc3L2D+XUP9vhefUHInGDNyisM/HnLsz+gGRFNqL4sCn/cX1mDOo
bHLSoxP0p1Xz11mAhM+YsKiSHYwPNYYHExhIpiSsAnJlsg0ftnloyvw8O+PlobWnuEEfwMnebIXt
yjMsxhPK2Hm+HFnRVmHllJdoWPRL2UYI40ttbZBAJOdNMqL+4lCN80g8Vb45HaMoU9s+ISMpAQHc
HJjbvvxxrPQWx1+ei9qrZBj1QAyGy9motsb40YlowidtL6lhCTEfOGh/Ma2gjGVso72g17nvH2hJ
O2cNlFzLhwUT13V9TkaieYYSlJwdaGtHhPFOB27Q/uqNc9TGLL6U7aXam1i6MiGNz+MO+8jH1wQ7
RARnRSoid1e5NuDNThP/spNDZj8STIn7EaqnubJadIqbCMwGYPECOwXsDipaqyaE0FupwMnoxiX1
I+Kp9g6euzuvG7jN427Oa3XF3+nKLZW5btsT9EZIQ5WQea5DGnWd0bfqwJT2WdWybFBsC/oOu0OH
V/lxSusZuCNxHARJiq75EVOS2lHCJYSusgp/GwYko9H8NtYhAWfrKHNo3KdG62KQEfq8qf3m+Pvp
/IttJL9H4Vvn5G2a+5aUhrRmH4EzisqiSmO2sTRoVvSOwgOnezzF+3P5Ysti70PbB7vyfheP8ET4
UXoY1mY4xccdsenQ6tGx3kx4L+HYFMgraX8l0ctMCQjGsBgHCKBdHr4QLOKWRIo60Qn8JI/kolLk
tyZ7C3lau+y/OZprwmk7OY03lI7GxzgzTBj58QC9ydURyVWkcsMjCegynqVhOrvQyUX5m0Ow9Zba
o+RcbnrFLQ7c5FxOfnSdZih9V8KAj7tTJN9Y7CCD+tGaK8RUqbRId0LWI96zoM5IwyU/g6FhE7d9
YB78U0H/sIdCb0cvkjWeVpaL2fvjBxO2UgFtrMAsRz7gdmFgazXmwBmQqMw9mkBpPVKds2+BYfjI
8dK+yU+R++b3BGKK27R3i/CGrYd2d+BGy+7cCMb8pZgwMxP5KilX+Pz6bit17Zd3UiYklLKixs0/
xoN/5ez/b/36f9v1/9f/axANjDJ/jbnNS/vyIbH6tuRxxixGbwXC0OnkN8nQy3/xj7ff9v+DPZ8F
B/s8/kqSqP+Pt982l/Bp8BdLG1piFmLo/hc8w1X8EW0zVkcf3gb76/8Lz3Cd/0CoobCP14einaIP
uRdR/V1kNXvJj8P2z5eHBMNbanJs+sTerEx518gScFzrOE3j6tnusxzFMgE/BjkfBobL4MrmsJPf
5HMcITeQdiWrDkS2Y+b3qjBcAUEwseWrOZEFBZTNpRM1EJxAha0xDXdbKu35L+NENslagAWqrySl
Net8MsfZIHw2x6+24qgYRvcpgcXGRZl3RCaunDwrS0hBCORvS1Nm3jUsOUuSVGO3d6obGOfYWK/R
2+n5JO5IGABMYlC+zdGu76ZwyK8kXme16UI5ws2sYZLmr0BALVgXrUNqxHkg02YwN5FD2MADEvos
uKwV/cEj189UsSM6biKtxpvosvGIoCayQBbPbpQHYmdnfT8eFwxtH52SnwXbSbQV2vbOWbLFRtwl
GJhnIPaFVQgka4Yywl0uhtDYQdFBP19oIkMvMrTUF7kz5ndMz3O/a2o9nJtoTe1VCuGABO9axT/b
dm5vJ8HSuJpiPVproy+cHVmHQm2RxDXuzk3SOMJWrSxs0mwniWPG0tJnF9TpgFAiOie2JW4k6OKw
ia2V1xkOzQSqR2/x1E4/0khtQjbk+abBXsFlQ3GTwV44nwWwbmqtIiQWOLbC30XupgQLEK+bZ6Y3
bTJX6xeqiZRlS3SwPp87+CB3fpxw58iaDhDVw+qUYqLdrMkMb88SQ9cAKu0me4ictD+pKpVdjLVB
OzGwbOfUKtruNXTmCZgZmed97mS/mL0tArzyIh+Jd0h8kKaeRWDcNLA7sKzOOzOTMfmZ6SaESJWM
wbiucpIrNs0wqndAwhgzTCMc0V2AWYiOPAMQ78aZbX2X92VkbhtKikeow8C716lT8Gz4Qi9mY+zB
1c7AJ1aSKBaaWoln4qPF+5fRVUyHmHjWcNrOdRXh9nRbo0bIlcIs8zqcYJmdt7fA9Ihit2JVPjZd
Q/ia5hRLFrdd5VeOduEmtW6fWih0RXFJdPnyU0fVzTtFC+i+qOP4t7JBtaxTJyFmN4opXLSVM913
WgDegwUjyH+q69Y4RhLpUUILmvC370fRA9gBGVEeIGmDLQbUQYqpNMDRt8LWyIMmuSkM3yGJqtLG
TY2MUALgdgO5UlpkZNNOffY89Lj64U2VvABOwtZZ3iYa9CBA699BabfTOXvnwV75iDpvCNPCTkYH
pCFiOAmOojjpUkjCgfNkEwwarJDMGtC+jTq5yrIFwOa1ufcOfJhqEYVBowfBJgGiVrIfzkP2Svdx
lhB10dFOZeOiIYYXgO0pVLv60eB00Z7LultIky4HLKsI/Is4zzxKVLpORjrVHSHq8PORjbq5MK+U
wY5ol/zxrdjTUHWndu2C9ZadoX9XgzG8lZyxsxNw43547VU1hIfZMqdgi0nOql+dSROcnWsZPJOH
R3hL0M9hwQRnNECwHDalCu3wuGPnBaC0Az3xQExfLqF2FRJodI+mdVv3VvpgCWMKNm3e5Y+j7/QW
+MVE/WqKqbgmqQL3ED6+MNwiUnPKHWIK+g8G/YqfoRe4ejX5WXUvWxjLK3NQsHwNku3fbTkWgCJy
NhEiDPF/tapv83XtjMF5EVIT31Wwq+d1JQKyY/UUmGrXCuI0VzArUDEr6mhL+umoHgaZUb6lxEMT
zLP6/HIZq0C1vd4+DsbEJgvZGpPrupKQGRy0mzfE0uXo35yivq5bVI2gM0r8B67vL3aJedHmm2ht
T3Tk2NPa44W1m54E+3hb204ZbcCaZC+5SbUf7zCz2oa6PDu5KlJJxrmA/RnN/cobN05Y6xvymWjp
kJwrGo6LHkhjau/04S1Ma6eVW7Ld5KfPvyS5cw+l3bVvc67mi0xi/l1rP0x/6qRHCY0DgcRzHji/
XQzGHG6w16R3ekkg2TS2WzWbefHm0ZqtpruhQ/5zNHgGypmErS0hZCZty7XR9LG3gnuBz90h9TLZ
pJFf/OCtYf3ywjL4TW6lN/JO5z5cNw5T6VryKx/KGshCFyuWmnyc6V3TCUuiIwC65m04IwXcIltp
CjgQbncyDdJmj2hP/e3s66FZjSTrYauFgP2YmV14JadmyNZTnvfRCtefhiw7lvOVqwefTFnINQ2z
0zD/zoC3nsYSXOiqm7Q1rq1xasn4w7h4Y5B3CKM4deVTXYzOsyVQOpAp7GtCJgZg6ys1++4jXnPr
1jAJHqFoQUrESvYVBTGrgBZXQXKpN6ZdhmIHZTGrKc8ZFFpQ7ZsvSCLAFGh3KIiBL3JxXUySJWZG
RaHPpxBfHhJId7o2Un4OCT3KJg8ntPWPzo3sm5l/sSQwtyS7TE5MoScMyvTU6zubVa2BBxgT2GBs
/SYNKPXnGkOQZr2tdmVIY2xDxG3H/5Ee9NOsevyllXCNSz/36VuQmMxXk9fVMG0A9qn3Plz841HN
dgiL6cLJRmrV/eLvgPvKCdt+DnFVXldYRon8GSqb8RXNUJQRhVNuroCKbwLlxXc++coBn7xuFL5W
/DIbey70WRBMHGVD7VdghKYMWDAHp/R1BrJxWaMf4nQD2LNlfeAtbqqkaG8s2F4TLF6rP8I1o+r1
hJeTiDw1QYDA4gEpEAc+etEoDNInywGQsjGAjZ1n3cTyFeCLR+PYYj3CtufLR6/s5p69hnYeytS3
AEBKGyFWQZx3B0SRNiw2R9y0W1IHqU9hz1MTzrqkbMHsTMV8XBYVflHBoNE0ogbvXsRziVMt4vmv
xyTyrxPqGIKRKjN9M9oiJAQADSHI5waq+WoQGoNRMPf2K1kphcUOIlAvOg2BRY6kgp2mntSS1XzJ
102VNm4zq8RRGCn6FhRJpnix8WDsQVfWdzdRZDTh6YwDQZ7kkAD682ZWy1Ca6O1XLAbJOcYsMK0d
/EZzXWK+MKgb9tbtME3OLUDH9OcA0HvxRurkyOsg5+6qXJEFABKVrzUfk2IikMZz4nxnW95I/lyZ
DsYlC2lUn9XkX9e7SoNxx2pBA41omikU/o3VLWfJlW6V650xSrviR98PhFQlSWaih/NEbs8/zCYf
jVeMq3N6UdpZXd+PJo5T1ntbFb/HnnrJ1nPy0nmG3NHaz3+dXK7/OXb+j6LLiUEoWvBde9UC23Wt
RcKDntIGBUff6eNhFBOKIaqkCTc5f3xBnkK88UuZ//r+KvvNi+UydC2W4jqSXy6317zwm6rQ7PbS
TeWONGgR/o93lgQtQ5ffTBya33Z1LjDbJUS/sdczm6EGHx03939+yP8/s/7PxU/w39Potgv08eOR
dfkP/uvEyuHToqBgmhR8USsvMo5/cI+29R8mYl/4/PFiClmkjf91YvX8/8AMwtdPpQkUy59jLsN2
IUF60CNNn+oP8jBYJYvs41+cWD+1AJFWUrzk+pxll/rl3oGVrjNArjhBOI9F80zO+qkKhT4yrNk7
b+fJP42tvDijGuYfKSuTR0hP2cFJCa5oFc0ShDKg49OiIAXur0f4xdjZO0lTW8PGjs2HriQtIw7F
H8eODBIjGTLX3NRjVZ9xhMmXhXHgh9KKXnto5A6UjvYGKxd0+IcjO0YGD0/QUlL+q4TumgNHtZGI
K7kANsxGNaewJ9sf39/WMhb/rk9RJqYyANnCw6qx9IQ+XmWuNZnpqlGbWY3IZ4OZ0wINcFZfw7Ef
EseuH4MMj5pnVt3d95f+JJZy/pgPaPQyHS13uneHgXLqHuJzuHVmkf7ERZmd6qKaV0h+e3rVGbQ4
nCPDzhcJGDqt6ADNUWcf5XC1LjOpxRUHfXVgjrSWq358IovAHUwgnBlqt/sVO3Ztoe8EISv76BjE
eXvyuLZKTeKNsRiK0WnfJuNwFdedPqsmUPIRNrxjIXrzMS1wB7NVvTG6PIg2jSPzgz3y5YV8+nn0
nv/wlyz7T4X6r89CzVLNIRKTDYEDbO4Bp23MxG1exrIbj+WUWo9oB0vKA3FpHlkWXD+fQNGlAF0i
7oUV/v1L3G828A6xDDNnMFbBo/x5x3/9HDEj24p0w6pFKhPp9tB9ty2Fd6RApfiZg6DfkTN7SOG3
By2kN85laWVRK6PFgWlu79OxJfHbnJPjLdVXWMtZ72wgAWY3Y+aQmdZAxFpHBbHZUTVbF42nhiOj
5pXOJH6vE9vXR7AN0y2IBTCvQWQ8mMM4Hxi/XzyZ/83eme3WjaRb+lUKfc9szsMtyT1qtiVZqRvC
sizODEZw5tOfj85zGrbsslEXDfRFIwtGIVMW9yaDMfz/Wt9Choh62HSYLegV/PhmzV3nSLMidJA6
rnen+mTLMsTBb6cJlaUcm5Kn6uAPj+P9pIHXbPNc4drGAbM1l3+8qDm01oB2s9gJzkUH3yKWYHUq
cfP7h/6Lq9jbXIhIzcez+a3x+91Db1xNBXmZlLu5RHkfukAPomqw6g+/v8xPd3DbrdDcQI1LS4kH
/uOXaXKmDgyBkLXRjLFdyuxT42LIwtPcJ4cV3d2BXp17+/urfmMK//CGcVnWQL4aoge8NttK8N23
6+0mcKSe27GoVy050sHV3mxjzpq9WGS2rydSoNi4VA62Ck0tapc0Ami4WicTyoWPjYR0FhtwuxGo
/mOpySw7CGvyIsLeITN1DsBLsC5L+0F5ZMqGHuyKD0XhpJcMJesGBodxJx2rI82hR3UVYgzrLgGd
cYwrBmepwrbWNx1nIubDAFXh0OmFKa65jQ45XmPGC9hY7V5q5ghLgtLQt0RD7MBgDvvHrJ3da12r
p2aPcFCcGSecs2cvQDRT2rCGozIvORWZg1d97PycMpFvyNSMm2loR3wc2N7v5rEh3MVFJXSwDPAg
UbmO1XPvOCt1FGupHufAzBO8NJo2xmvP4hE5JaCDiAhpVx7URit2B3nqWgKVpjyRj5VdeFFeq6aL
f/84fzWImJ0skHVsXpirfnya8FhWM2FLHCO6I42SQsZhA6/tXAzSFAir8ZrErWb3+4v+tIZsQwg3
0QYy3LwV77o+ExLgwUpbJ+Zs75K6WBM/3RBTQeLrn0y8v/h+bBE2T6vBPzQcfvx+ZFOU7KQCLsUL
geyN8J4ky8qotVr7zBBfsLdqVfT77/eriwKLdXX67AC43kt1KC+MybyW+JRE0F+hgLyBKgSCyEhU
rHtsV9yestzvr/mLe0r7nP45jREM0t/ovt+9lpBsKCIuNl80z+19wAOP2nyr48vUO/7+Uu/3erw0
G9zQ4EpckX3Rj/eUzdwwzqNgzKwAMMaF+Nopbd2dXkzONWXz7g/X+3k5Q5WBNXrz1GFnAlDw4wUr
z5FiIBE+rt2e/U7tB2/EdgUW0pUZA4HfDNNBF1R745rk0A964s0kb5UOpTRQLOLgIu4TMbkB+q1M
DUAiyNKWU9do/p/sT794Cphy0Ew5kDRYgbel4bunkFDLmLQtmrZBKn05DDnVxzbRI7clquT3T+FX
l2Jr6gcwi5mM33sAR/wkgWxSkLrIY8PJ1/JToWnoEpmM//AAfjGe6cJtbyv2xo0R8eO3WjKzI+yO
pMNudZLLAZ9FuLIHAf3a5aAk+6q4AHEx/uGqv/iC8E43nCLdvk2U9eNVRUD/I9NWLx68siErhwqa
MqnCDelsHn5/L38e0RwmLA+jCVEWaDTe6U+yeaXcu8Wfkr1qxwWmuZ1cB4XuCtM9/YzqP/SvMRVh
fqB87+Ji4/+/G9AJxWQoLIRiIM519p229JcBC+sfRsivvhXEaiRG28z+U6FB5nQEA7tz4twlQkQz
8uEAEme4ttxAYJCkO/j7u8iv5JH8uDdgXsHIgskePQQb3x8fWVUGAUeyBgeBSzBuXORzg8ffsKmc
g4LCidYIi95ot2TtuZvlCkRn2pJTE6ySY+j7bfHBA8Ghdh2CXXRQLhZTWMtFE4PUSsizpCkQiW5m
94As2jpSWFyJQnRkQ7Omrb7kiVhouljTW0f99wa3QGXuJQbkKaysbBr2AC4GGVKeorXglTK/ntda
PUO+YrcCrpHSUUtqUdg4XfU3DZTZDW093UJRdTV8zYQA5Da2YAXDyTKnl0Sw64qCBDsip+tCXnBe
07/YaD2ovrtG/dANg3woedpvNBmS68Qk2pI9yEqap69I4ENvpDUE1EivJle2M+widChZv9Ad6JNz
QN93u4nJcuto4GMjum5Vsu/KHDH3Umfq2tYUib4F2UBG2Jfge0LiWb0LayhFiRcgnb+avfS2LCu3
/uy2vax389Ca9xwZxk9VuSxpVFaTkV4OFUFdoWZo2WcQiBXp6y2spVC6a0liyoRxKyNzr933q8WR
TuairmO2RllPzMuylgeg4A47ptnqge8SodXAU6jqL2SzaB/aMiCbUhDr0IYT+xy8FWohbpSYX/4N
O0HnS62S7M01x4nvVebpsFf5lH4gso4iqimxLiiUIY/s2HoS6ZMcpgrRN42PWl4CTaPaSQTVVGpW
SvycWcxRatP8DYu167VwJIyyCRFH694lOvhkOA2u3z9UVDM5AA2AxUKLQMZzbzYWcqTVR+1PEyc4
yNmdLnSjagAUGHa2YMkPSPsN8q6Dulc0yQVPkG40m06Y0VTrCXleUs2DUqh6ftBr4XtFRWIN14Mv
6C8EmvLuC72hT59v7serya/FSXOa7NUUZlAeyNROTms/uTASCtmccqtpIKlaeno3uqt5z4V0UFud
Eo/T3KwfGNc5mT1ZO36VQgXDoSRqt8GEwyIXYsWTNwDMvGr3+9d8mwx/eskDjNkwqV3ffj9Z5rNj
VAbK1lii7zpIlEYxS7B5NbjatGPLQcyXPk0MDzo0qrJPv7/6z2URNnII6MAmQfHggPtOyIh9QUqz
FmbcNlrWhBADJXkD5hr71Lip7UM8G+w2BViuNXGLF/kmsIV3Y/LAY98BwAWbYvnDYfbnpYrXGZX0
tkPZRIzvlqpeg8yOusqNpc+hggJweav5EvsHYr+7P3z/7Xe9u/1subYvTygGcrt31wpKYQ2211vx
mFjNBV0hMo17PCLmqOaPC7Lcz5njNTGkE0wxilwxzh0iWnyyTqWLkdIbFiYqfMP733+wnzcJNk6P
b6dexGmu+e5snVfuhNMJ1ayuSAXVhwmKmIWFZC98mKZ4zptHrR+nPwzGnySHbAlZbzhqM2eR0fO+
mq4Hg1rLEW5RVbrpuc2Z8FH8dYRjDcN+tTalslZ6t17eeyc6El29eVK7Z8wk9VPXI5L+/V2gEPb+
+VA7Rt/pOeC9KAe/P5Ybap5JH7VSdhDjcLazanX2JQIUZlMLfBotySU3D8obhusUpRCgzpbhQwtI
t84pY/h1XCifRsHaeKe5NDgb1hUhgnTgcFSir2Z/GSVOqdoTJ2XmOvQA8zlt/YB+rSGrNmpTy3ks
B10HuogygfVXYvCpO0MdzSJLEV8TYCdISzdYRsHad4A5Fsf9lDlp40KeWUjRdErTSniZhvy6Mk0a
5KOJHjis/ZK4Zipo7hexdEiIM6Pr5xORbghsPEdND8KWFokNGtalqLWn9GQMff5ktRbsemtKychT
Ei8fP5x39ReZCjgv9TLouG0oULGu5ZpvoPn3ZqMS9t7KPfPGsdruwV2ntd8bqyVvBuZdK4I/YZDD
Wyz6Guezq+47jwrCbjDn2jgCo9XQmjv6VS2U29yOzCl9CC7PIpcr06tHOdDVzWaMQYeetlt7JpmU
fDOp+YQ+ipwGfjQvC5Qva5D97Sx657UQKL4OrItV/bUeF72/z1dKcQ9rkDnmURJBjPUaVZK+s2gK
DmcW7u600re/hvFLJw5vDMjT0kKuGC/VLOwTBA+pDkvWlyh/QRAad2bpD8SE2Bs/VJHVh4TfV+g7
h1a2kai67CYfZQBCrC+mez2dHSqJGb0HnmZKXMQyKEBoIm8NGWPcI4hPWXr3JUuSCSvtkn7xGET4
A8vceWHTS/d1Y66ZobBJi6VnxULZZDqug0wDn1cVKikA7+c4hP1lyvvQ7ZDDxHZdUiUIyGEP87JD
5TbJrL/vOneb+tG6HfoF3RtUmdq7F3LyMIarat63kGqLSHgwBbGbJWW567UZvtSKQmwi4K2k9Z3Z
o3dTLLlPXrpT1KSOJH2Gn83saYDTidWJJwlSPxQqrxeK8lRB96D/xLMk8HIJ7bnoz4oiUwHEbXLY
6Wlj+xUjnsiOKN4HvDqNYcLjdkvQtdBTK3WQFSGeBVSFLd079c3LAM7xFHqL1h2b2UaENlo2Bfd8
WRLgyX1OdvI6jUPMeJzbS1x9+kNmoM/aUzfXXmChkL7dBGhkYrV2DiEodpk9YVyfjlodgDzIk2Am
hcCorKcVzMnfQz/QhO0H1IORWdJiiJdOsUPsyUPWtwMsoqpl0RcCJJdmfp40SomxNVfz06phP4sQ
6mG0BAUiDlLN2yYn9Z80oc15OHRl0MR6YG+uvrbTH4auT2nlMr7O82oXXx0P5VMKBGtjgebji+Fm
So8Qv+h/lzLQ7mGFknTDBlMjeNMCUp5TrfnYE27cx5OLPKosfPdpNIPh3kH89DaN7nil0rYw6Ui0
yxwS07A+QIdLX6oeM2046LSUowJH3xyRlUiPn1cOHcJC7gah29Lw2UqDv4UG6DuwbHzsbCJCKeA5
4YQ7Iwi39tPOtNOyRNlVGTlvaGXcVOyvwd+i368PDSeAZ4wjpRdVpVzO/og2IRyctDBPmyu62Q09
EZah6ef+l252yJ5GR0csMHwse9yjiltuk1liMKobl3Rnt/Ef4Pc6505Kg1zKihRZlvY1vTJGLO1w
cj1jiXCC+RWe5c4Eq1XWnqRbs1jOkYVGZSAaoJ2e0mrWiSwbPKntyrHOr+tGgTJUPYfByPLRL+6U
m6513Bi4dtpWiEcg0MgH8sAGvW2aY/dqaRpTm58W2s3IhJnuqAIQA9xzY0E3qgJipTaX+uPUawFM
Ql5QRSogcYtRbtrZI+hdC7HiqgiNFTO2RpHrQsYEidDUSn1Rljee3TduDEpoXg4r8qU3a5EgYyYx
aJ940uQ0C9OqW27BxI7bSSsgptlo5LD2gTI9DRwXwlamBfm+fkGVoKoL+vZBObgPY9KwfKWDqF5z
Y9WbyCK+4lOvp/JO6rQaCEZsmku55KsVtcRhOWE32PMmEURpEs/SqWzw4gSIh8oX80vqmiDDTLbQ
TwQOrS8q05LxmAmScsJ+hCYR8zCHy9mWgs6T51CtRY24ePi5xnjyFAhZv982aqDZjada9a06Zo1F
urRu1iNp4Uk+IabHa0gNuKZ98E+h8P+34P+XgbqBHeK/78LfdMT2jP869YMa2n/973/tesG+cPjX
qas+N6/f68n/+1f905+n7f4XuzwKGuyyoUNtzZV/+vPsA/9CEI4wnL4OgvLNf/o/inKHSDiAWbBh
qI2SicCR5r/787b9F/YDunPf7KQBNuD/pD8PiefH3R91V8vjA1CYo0NCl+ldJQmGa6ME6vEH5Riv
zVhpTMy43hUbvSuxbjOXW7xlsklOpe9dr5xeqEfXl72OaCg3xqshW+zXyZYgjvM14LDXm3dTYsq7
rqvkdb3AL/Nm1X9ArNIcQFw7NzrB1jfVSP6OvdaXOISJK61mMAPDku7SIFguKNh9qXTrzmuLLK4b
+VRDld3jeQPdoKevi5Gz2dESH/N4+7Fe0lNX+H8bo8UEZJPW4QLAnwgWimpvBR9fW3dpVbzwCj8n
NY7Fxc+LCBHmvRIenHBDgzdU9TJMKuShUGCBQC9botb6aMr0wczqZ5EGSOlb/0TL4XOGqh1GwduQ
4DItdPs6By4IZ1udLMH8b5ndJ7C+0K5Vyxsqy5fc8O+7xT62WgDy3+Tic+deJ7Z21gdP2/ZexLY3
2UUGtjbWODOQtqKo4hW+EzHnNAe9HzkiwmoLC8Ob2RTqjyBJ2A7Uyf3gIvw3NKqaFAOyWDbVW2IC
COsD/VGv1XIgs6WLjMXod17KH5NdvHoIukPc4E0IIaK9wSrqRok3+bFymttunXVskzqbi1pkryl1
SPZ0zXC0if16nloneUoLL9sP+jjcVmOV3Y5Va8epAH9htDVRThUcyqGFFalS+xz0qzoFklIo2dvt
jrWQ9m7O9b1Vb19cRxhPQ8sIINZijey1os+1qi7GOfpKONBd4Glng2U09DIq05rI3jhDv+VW+pa3
nBRGq7kUy+zHZcstSj2EtrkakhNHFu2Yj9q8Y5jkUY+n6phO7QfqslulyHCOy6qIjoBGxKi15XmZ
+fq8C1lYjuNVj/shzJqGlqFJ7kNqLo9YSu3DKDQfdu+oTujYyrPf6OW+6XLrU7WYKNAzBliadIdV
nx4TrYKMCcsD/YB3R8IOAvLEsQ4pUgetG53rvLXhKGiQBVuf3VDa2nfZ0LQ7hBWwrotXTkqPheRz
42teryjSzw/1IOHj94yiFEBEZK3NPTIFczcQ+3D0XH5Lm4vbRll3ZS7nLpwpvoS21XdxYFNdatLk
PpHFC07aj83A0xcF96BsuyD6ds+bFsAJE9gdWQ0jIIi+CAuZXYCPuNWn8Wp0q0sjx/O0gnbAGcCb
5AnPicqGwd71jE5QRwf8CxnpzAxdtldZrGlTekn/4xQ0OoNbNLfS8vK7tXCv0abTNl3aJ202oU+M
LjQl2OCiFx/1hsc3r2ySu/Ux9WiRLrr5SHJdFi6bDJXjZx/nfXNZqcbeU37LyZfc8KcEJoVIcXkj
cr+77/TS2xHwk9y3PfNLIWtqfb6zqzS1A6qBKVEfrlK/umTL6sBgDO47s70VI+OJLvm1XPlO+sTV
s6xuo27S16OR9hSKzA1k7BRvWjtcScxuQCewUqAAHSPiMdgaKw6TtSuT52/zn+hqyrJN5e2WFLYM
Phsf+9z6qLmLGREhInYODyki0414HYNnLKsZeTSiKiw4+Qv7sztdQ21H807cNHVjR6hGZgITHeZc
H/GsrkGasrajNDJKJ6KxxH4vHUuThkfCLREG/z0VfUWtzqc4SCYtVg/11BjqSSMYBTU9U/4SUGBH
4PcRLqrkXGR3H8rtQdaOu6fIa+60vMaF4K2PJZWqsOn8+2RkFdD5MCHS6qchY6Vok8+Emb3VzqRO
nP/QGbfk03/73Y1lliQhOqdx8O6Tck13aiAPsVzLF4wLetzRdo+7lA3ShPxrnxEDhrzaYnu8PKKB
eEO3TH8s0Y1zME5X0gBsMaW8slVDxxpiD9uw8lLW/H1Wz2sE11cW3vPddlKKfLt4bjaQylCb597P
DOwl62PbuZz6MZSEpoNO1poGwhigdAVq3wRaIfeFh0gI4P2qrgIk1vtcX3RA2GYezaN/TZXgDk1o
EZJ1+jGom2epFQ+QhwbmAsYCB5I0xgdBASKR7LonpiKH+nRcVu61kabVsVqb/iNCdTx+5C4BLuBZ
miwH89A9VXIqz5NRvGJxRJ879NjPyX7AlInnpnLICU9Ne95h4DHuEfg50ThZTtSv9t0EAODgVFpw
Iuhpl45NF02Ux+M5ce8FGZjhXLXcY43x0vXZ2zo2H1db3M5O+TzzsYhz5Ychp7xwfOsiqB2XhVyo
hbnXo5DyAPqcWHEYzyFG3RJUuXqq1yqAvc2dgMfzNUj519TKoXRVz4yDJ6DJjAPbu0e3/SWBlq77
3szhYGX2zidCgZY1+ZDMzS0V/kcU5U8JCt+IfA91RWF7DJ3OYlF2ta+sNF1YivwNume/x16E+LSu
nw0tOS+kdUVTlr5q6XbrhcsM1BI+njcmdO+5e5qnluN/ymc0uM2g14OT5i2PRGEkZ3JKxE7MdXFH
GDRLqZFeuHqm3aMxLnfKVnwEp3yFmve2zOm+79PXcmCWaUU2HLW2EselTai8ZHw6f2Ktm/IsCBvb
nw824J2dhPzO+8mDZcHCAJJOdlyTxRhXWvEG2pkQbI1nZ0ysgTlZ6AQB5i+jpZ1rjgBRUGv3g8NU
Pgycj1ZnuyFIdKigMPaNNi8jiI8w9JgNmsX3ITIpGU5qu4MZXeSxT13Gty4EZg8nWa7UaNic0rgb
ac+k60xttsS2yF8ci5W316rbFsxCrJProiy+elDQB7O0+bHMaUU5JddvGxh2HP3v8f3f9bmD32gl
5NN3eDFWCdZIkVB2nfZGR0E9y25gOs7nbaaMhm5+zBs/+axGGPtr1T1t+7suR3CTl1NzKKA17XT2
VpHfsKlpTaYcM5fB3kP/FgtA/1GiJ+Ag2AjuzKq67Grjs1hKJ8aq80xww7BHPHHop97cIWp5pd7D
8GO6Kktmf13zKHOm7BwtRD5HZ3HVFbAOvHlSmbvMRkhGYEqD7Yc/zJah6dlbv8pm7tZGNV5PktIw
QvQ7vfBwHJrGZe7x1vTcTLdJFjKe2ttx4vMtepWFmUtXCxwFi0HHHJln3G5SQF5UzbRT1Sy8c49F
WSz8Tb9nOksNFzSsl30cNXPAMMhALe15xIzE93at9FW0CCunYInGbYudVbV71ZM0AtowQGK/EWyS
uZ7iLPHvQUqxnXYbEc6rcUo31rWDeuwlUeYYFtaivaQ6i5nd1lvViRe9Suz59G0yzG2SlNPEPNeZ
80acCqJ3YS8Rm55Hcjr64zSbQK0Tq9yRE8SyC7NzP/aMYGTqy0WKTIENQfaWoqwK5ZwubKi9+7Vj
vzyvMAtk7toxFEQRY7vk7hYzt7HcsJdZ1v/TKP+/cGD9t27o7VpfREusHe3B/zfSy316KP/+pLpX
n5svX78/kW4//89xNPgLpPoG9aP3sR0et0PnP8dRzfkLUpOPkwYIHtoVtHL/5zzqGH+R0biBZtAu
0yz36JX8z3nU+MtCa0xfDXENCm9whP+BXvxHBQDgShvICNIQTrgY5WiacVr9To5SSidRCXQ4isRy
Lsm0KdZHmzCkc6Pq7pKsD/1PNNSfrogfD5mrs0EON2/b1iX67op6rbV9J9j5Vg22LYtWlAjXaTLw
msxKtXumtPU/64jxvagF4KncYmK3/3nv1BRCEsCV6OUQzi61NmabpYZCijnMCldz9YjWYUfgem5C
Al5epU9QCDWbVi3gPktVLxQHiQxJLWv+FFDj9P+jvtj26VDowDHcVKekYn6rGHx3RywxuAkWMsVC
u6w0UprOXeJkRZ7tGALA20rdMG4cQtHi70bp7T8twe/tLO86pVwZgR1jCNInIw3+OqP2+2eRD65X
ZEqjNz06zIYCnvAhrawV2p4mB/1IroVBadE11c0AEsS4kPkQSAREHdBelUrsqQv4xuqDgwTmT+iH
d0Lyb5+Oag1VG7APiG6sd/1Ce7ZFPblChC1KTcrFdFZvld1hv1clNUzaRLl31DBJkcbjIhg4mF4m
3oRPVSgq6fg/D06f39VDU2pXGZnqWry4WtD+oZ9n8B5zm75ruJo6JBParciQ6eahrH6nfqr93A1m
h5tROIlzyqGY7Pg2xUVZVvrR09WrqIp1ZxB8/5ixFXmR5Bpie6q8/kb5TXW5kOn0twuwCbcl8Qt3
Gl2oqFiqkpq0r6R7IkHJebJylLBxCzxliTnQGp8HFSxY76eRam25lNlBpkGVxbOv9estLY1qvrOD
3HhBtO1SDTGTgSgvLF5NebtSHELNEQjLuiuCmi2TpVjXOKoI3HGhmRPOQv5iquZxTyt/LW4zd8rn
Q+o1DZ2TtCTkrWdySxHM9q7Xc4QBKsWDmv0XTxtQ5iiEK92Jk3K/HxcSEA/UVIqSnhwHppC+NYF2
fPcy6p3J705UADvzZhlZ0k8kCtKJho+isTQrrH6R642cIJt+mj+nXubWIfk+vAzIce38ckHsQR+Z
uLEdEw6jeG3pvIWjPtJ9TNravFPdksZVXzq0Fbwuv7IhrKirJu8ErHXENLSM0CSlkUZ/eCLQvCzL
UFc2t7IXayIPcIqJoBOrKVRYj3kxHxZN1yktO0keBubKD6YOnGuCrdTA9i6V5zZJDeJy1iar7seu
7y78brLYFmMMXG4GfcPaGEJWjwYVFD8OcCKQOEemV+goK4tqY0AfxKlxw0aojrMjwEoy0exqvnXt
nnmaQ5lzAZ9nrsNKy0wH23jHlIb5UP/iq4wQY7DPyZWf+vbeXdqFxmxKk2pHHZz4MhGs0YquatzN
Szqc7FVLGYMmXNmJVidiq2LI7lYyKV5zgdEYpoIb0qlCesvmz7hDudurc1KUEwyowgnm+8Ee6f0q
TMrBHhyXQccJk7OTEpAeSrNvPmnMLOMRgo37sQWLN58cbQSJWNTpdOeXNtWfcU6x+Bvo4p0dKSyC
ZOSWjJmyN85QGz7XtVbPNOpF+Xntbc38gkNb7Sk4FK9L4dDHwyo/sPm1Fki3zoDJO6+b4QJq8MXU
9uurUQ36dqbrDlZujl8cREBXOp3Ye6/X6zUCiIU3ZVzn/thPyrruE6c+pe7QfXLUYMVWT3m/wjlF
sJ6NJgj/2N5BqtCHy4xVG0oIO78ukxgwNTHugzKrCUN1aDZGdtsbODj6hJqNXzCPo4H4Qv+NTN8+
T8xPRpNRqjLAWluRGAsFGAFPJT5Uy9+Ti/MVc3FxrxV28CY1SfhLz98PImq96N5aBAYhqu38jKZA
ixYKxghXrXbnrF37sbA1SimSENVPpeDYn5NUlNKJNenXGTxuMyTfINV3eho4NP875q91WtYzfH7n
o70WzktOceIGAfxMqUQmFMEQHKAZFJdCoIkOW93BEuPQYwuFdC1KNMTD9Hu3aBy1r5DYsMs3tK8C
ud6V9ACsD0aLf7gRSXae7IUoWR/R7pvoVg4xbG5xM2YaQgTMouXtrFI/OGzpdXGXKyS7JcoISrQ2
/KKOim7RadnV0hNnCm9UKyPkXMYICHp2o87U1a6dcrb7jc7KpevrTRlonqIp3gP7sDwGa+Km1pXZ
ZUQvDjK99RsjPxRlqQPoTfoOGhZl9TJd+5g7Yx29zrcjexDOowxawuryJUenlwlt3Qds7w3YR6bY
Uy70jwgovJJziZ2fl0EuB11WTn8pUnROKMyWAwxvykSNhn8lA2j9kZW/evHd3LoqDDXu63pOkrve
WOETWQFM/FDSwv1AchrsKzzHw91iuZke6WTrXThj4JcXY99knK/n9VZrqEM5+pSvIcgD5rKsgwkw
dOuzlW7UkkbY7n4NvG31QVjh35W4ZGncMtLbUz4Fa3BkQdaSEwrEuY6nbs72khHLu13a151nllEw
udNuNHWCGN1Mox1dQLvpnO48bwgafzrRdrkXCV3yclyWPVqUg1maB+kZX+pq/dDqwdfOaD+ge9+5
pfmypOmNWqc97unbHNDXyVGdvLEtZVBm6sDDWEPKnJoZHxGQXPWGnu+7nPM4Re/zXG8n85JUW+lR
mLBJZdsZvM0PyRTMe2lSRoNXWBwJ9DRiJBDWiZUOZl+aF1+T1sh2tpbKA2PQ25Xu1L+MtpwvRi7h
sfoIdwd0ES8dJrtHCrcJJX5dO6JlnLu9rvwNb0LyZX5WzjIskaqC9gLBzIiFS6fOoyAqUAsuybGV
696YGz2/IsyV/EoUlDqH60lVXcgNTdLPlBppzOLq1j62OSmyzM9ZesoLFy9JBefHOWKH0DcxYOn4
u8DJunuhM6maRWtwh8mqn1Y5JB8aaa24o6xkCjcVT4Q4LknPdQN1u+PceznKZN17fT53B7YaE762
2QGbDyXsupzIEQpRCE3q0lramXOmvnLKtfRijAM5ym6HXHk8Gr5yrqUr2b4vlo0rX3wTSS6zR5kO
U/b6oUi450yDDjoaUEDO33LwsmBn1llGpUJfAYlVFIz2mDdp9laGvESfg9uMMywndjXSVy7gGt+u
TED7wtKWZjdCY3n1097a7hE1XYUZILbaxbFDKfLi3mNvD2VoqjsbWxFsxgNaO/vO03DQVEVQvrVG
qj3Ioc2HXVnlDYCNFHXvapcqKj2vi4BdmA8z/penzLTr4UwvuG04fee2OPW5lbByjMt0yGiDH+1m
bOKZZlrc5FLdIHNtsiOrSQU5JZj/Hsy6/QCMU52XWveBU9bNleUYn0a/6M5eaZtXAlznI2SVOhwy
szeeHY6BF0Dng2OKWOGt6CzvIaU8TLpfMnzhzjp/9yQbXPDgGDF8PSwiMNRpkueVoz65Uhh4gebV
2i3aUJF1p16wLFGF5SyHlmho2cWXJCiW7Ra8HdAX3VU2iN/jkFbGc1tCl/RVGZwNCa8lhMLRncsJ
WemeODAAzqUA6y4yunjWPJ/dGkPcQKE0nlpB/OLU5p8KZKzh2rr+Wa9TuWE7Zp7kgI1pb5P9wObK
KKfL0bUu8rQYz1B1XLRsLn/ok/ey6ANhwC2v24DwNiHe9GD76+LsmLuma2FYFzQExIehcqaVQqk1
nqYZx6vUWv92cnrjvsycBuSOIa8Xr11ul7a2sblWTbDfMKY70lg5X+rzSQOb/czRlKjaYJrvAlaN
g6/7WrLzanu9ySw0CXpbkPjtWJyIODPK18a0k0vyIo0LpbTuAZGhcSwW2ld10GdX5iTSW6mXF2nR
Qe1KmkvyVXQz5gBwTj3t1BSqfHITMX12kkE8YHieDlXl3ullfmATB4gKoObB1nTgud5YXarB6aJW
rztEc665N6QxAFiqvdhZzYIFrZr2oqqdfUV6DokZGgdGWbf31sQZXfhWdViahZq2D/Imz0sD4HB7
SVy8sQvSfrgOgN1Ry66zC9OrVNRLKpeGNXc3VlkmJ1TvGXPttFwsXduf23HS7tlyGVuLUrsYp2yF
vc7j5rmjIEHYi9eG/D/zcUllhU+yXS+mho5QM6AbawnvtJtB7qagJo8aUNehTKyv0lYi2BMETnhy
YicXUlsLWj0Q9mk4mDdavYh7Qmibq7rRKdzZae7tZgx153aBrLYO5bT3PfhYS+u5tKOX5Vh6mhO3
2rBc1Bh27rO1fAs4TrzWE9W5dJwJ9EJA9F/UndmO3MrVpV+oaZBBBgeg8V8kc655lnRDlKpKnOcp
GE/fH8/x3zgq2UdwAw103xg2LCkzOUTs2Hutb/kbLxXox8YZeVacFSvK1qDcp323pV13WSbl+xLV
EVK4pLpwXE2mphiQV9mt/Q01HjSLlShPJd5fe2rtH9JY5Zmip5jYWUcjksoj0pzUQTpxi9P80Du5
vhth2j96TpIdFZKifYEIjhIE4fjVuFJpKnSpTDpgr5l2l+1N1t03ZDj+h0czdzMSC7A3CUw/lVDh
r5Ah5gcElf5TAEFuDoehmC8YKIy7ZCqecTSz5kqJdLUgjX0KRPdi1cPWGKLsPNSBz/TBdjlaWRNb
f9GaJQcXBoVQeeRaFZs75pf6Mmpcaz8P8QP3RG0SO7UhlkT9fgzmZz+S5LGgwDypxbztHUvvbINN
2iKIa1+U3iFZ0mpnpwOTu7bhEZncekEkY7G8QKzfV+S/QibjGGOxtzymaWrTya/Tk099wYGust8K
1ywBOc339gBVjr0gSF7M1Lgt4lTvDeF/uHjxz9xta+eztZzI6zkEzbjsuna4Ri85X7AWcHRDaI3x
0tHH3BmKMBGCvVSllwIZ/gLxZo3zJQtqRBZVLIcJMv7GDNjeY17vI62vaE9x/LX05uSATsR+KTMv
uGqXicqqTtwNsd7j3puJe0U6970P/AcxNRZapKwLm8Yi3hld6h4GEWI+o9xUs2NfEsKRvVdFMb+A
0OES4LtQJ39GvLBohjAZMxUkdbn3gEeFOO7BK8eNW0IDovKJjlLrL6lM9L537JHDmByXDRvYislq
ilDbvjuefOUCBSvHcahJ6564ha1mGON4nJqcliPCxo8pPsyi+h4N9UuhlP/eAmu+4C9CAuzHxD1F
7SivnBiMDsy0zvmCCMs5u0QuXhuFXF5zw+puZ6th0B3NS3s0pXx1GnPN+fG75moim/UVvkNz62Zm
dm4dw7nqRGXfOn3pQOjmeDFbqXnHgVKeIz+vDk01NmfU24gYYiOxTlVXjGej8uerIe3UHQPG7rpN
A/5niX1ihMiHrlAZtDac+VvnTNb3ch7KLZMpjFiymnNvk/f5cgzACNgbUnGDk3S9nv/gJNDb7bxr
KeueGpQQ72vg/S4Y/eUdu1F/mIn923dePQNeSqzigmSPHibF2BxQUVKCBCRasyqg2x+2JvTJhF1N
pYyR+tJ+wgo5j7uolhSdeghear2KDj1c+x+T0Y+EpUct8pymyJ5tzSdtswYQT+QZy1l1Ho3QPO/e
olYFxxzP6BcydslAqeS7kRbV2VnQ5RlYCR8p2x+KSaaXbcaJFr+Kvpt923xJXEpZFJHj0TTN5Hvu
+PlH0zSsb8KlzOqGAzPI/jyVOrgcmN+D9s+bR39q/TvTI6wz46Eh1d3EjQ2cbqMa4pcqpp8HIpKN
ezHjVl5WR6Qc70YM/29Fr+IQxM58har+q2UGTEsTyxzQ8iij+Y5NbzIPK2MhrHMiY7ackiQzOGI4
j+WIiljhxtqSBWBcxC4yz/WCQ9ky46vSQhHrFqtEI8W1frYrhZ5UEV1MsHG1Alz9gucd6lEcAlTx
j8PSLdF9g8YxP052MBh7jbb+0IjF/fBmV+9aa86uEP8+lHCe6rdkUKsuYxLAEu/i0kPTWtPWuJny
QkY71MCzFaqOcbeFhJHqfNTC3yFMnh0SInOVPLd0n2b0pY353Qoad8GhNI/fwLSP+X7qcARFw2jw
FHpaXKAMc+6mvKO95C8lvbMFAF8gEJ7ge4aWuECkPNqdFyd7OnhUx4TBuP4F00bofaLLF/8ILS0Y
TpWm4XLZiJhWWo16UWysVooMLb9lbLPB55RlzSDg2flIdqnnYLxlOa3y13bAGU7qAem8zCjBT3yZ
E45C10k+Fe4POnA5wH5vmYaF8yvEv0RukACN0d4uKbk3uYug6gZHWWSzsEx9BhVQ5e+TZZePggNB
IINivA/YqqMLz5mL56HsimdOT1CcIrN0vukud8cDw0epr82pFukhZUK8k3J2rkfeMo7nmSDjplVo
jXbIx/VVjLioPxGsDKazHaL+tiO6oTp74OnaTV0JWF1OVV5WRYNDJ/CTtdysC1UdKj9JKTWn+C6R
gLQQS9Mj5tGCcBxWVVNgB6bnul2hTvIJ99BQIGsl7Jcnl6HmLsZiUVM6WUO7A9I8R5vBACt4bZmq
WnnHnUsbnsZkfrRblwlCJ1DThJXW3NeeWHtzo/tW3U564vV2Y9eZ7pNUDOIGigV/3KPsrMKcVt5j
1PB4kplkLnqDFHjudrkeiM3UMcr20AOAHW3AWlJMDBG96gZ3gAOabe2OQJ9SV27We5q5pTe+MPCY
j6j5CnnvEg+NxEUiBCc/C6YWh0TOzBK36hVVeXIVxwwgEEKrMsHDz+gp7HkgzDCl+vTCLM7nHN+P
QzyI5RPftCmAKJgUEmVFRqOV63FbqIG550AFBvMqnb07baeEjCB4Sd2TPaU2TY3Gnm9jGRtcmYqY
nxJzYBW62YAaRlG00XHKKvWYJVjGt6kmVmDjTgsbCJxB5Z400NmB+KmSNUPVzXvidBbAVMKXnwYz
Bzlo29X74BXjsyvmgB5400PuM5l5itrDcSnx7iHsK9UM1iGSzlG6kdWfkgJc46nuGIxvE9JfZ+yK
sr/s24IUF8qqWyHsRYbjVBXPNvX7yyKUvobrFZRh0zYBkq2hlk8SJUoRdoHy2JvHxHvV7RzsDTrl
7NKq8t2ND5OzfEEmhWfIZwCd/piCiZa9lXhjfuxnh5Kf/nNV7mnD9MFlzH57CNC4Y7jxo0Xt+eb2
6zQFcmD8H/k88aAhdiPc0xSZtpjPndLpF6Hr7tGP7eHa6vL4QJ+BRwaKgucjQtRxfBwGRC8XesnN
mRy9OPW3tR2XxTZ1Sl7lTJe2OJREA94WhmGJW4m31L4gEKboNoQciOJkCPSHoTG1Hht3FKto69GN
X8LEgreiAPOKG59EIaTSOWljxTLI85gOdnk2XapE5HGSh3vOqPe3rhzNb6lcy87ULOcHZ0A9jWNk
5K0wObjzzo2lccJazVI/4+N/dYhxpjG4CjoajuDurk9c7JR4mLryqLsyv+79IRA3gCNMQUPCorRq
FrcsiCZz+AkdbyVZyY3BMVD88byDVE0+FBE37g4+R3UN7lnY22ZiyomjtkbaOnb1t17OEH/bGe4O
buMBdkfS+q9pO+TfFtEm6pBhUXoWFJ0NL2tuP2uTXsBGorXcTI6DIMHILT6f8aX1zPthwJLI+3nb
BzRXTmY6Vxyse4M/4ZUid3fEOAxyk8XE+m2EHZvXTlfJ79FE47kcWl7QMR64dQnw5eTgzbIpsLRS
dm9GrCPELjlRRad7AVSS+yg14qw1yktmmEuDLM9xrp2g5aeNsPMOM/o45puRAYGBLA17m7YN0XIc
MaLhZArRzwfoz7Y6mFIX7BhdwnRlqiacV/WM7T0sp2audwU/Z96wcCHOQNXV3hAKyJrHJjxu6XOo
aM8Bp6wux2yeL3tH+5wTvcHTXwD8129ALGUP1dkRy4XkfKTu+qSKKU/LGYvK0utl3iLZb5/mwWvq
EFkZc47FyPzp/o8pFpGEZXkyNdaUDWQi63sNtPN6ygAU7nsF/Y/Tu4iZ2mIlecizSYjjZFhwSnjZ
vA2R7cFz7iwAnsvcH+4DfCDWiZjiqt6lQfzRw1sJCdKjpqtTJzglE+2ijR784VnKSKttN3a2JpK0
lPS5W7a6TdU682XUYl3ZN32FAMzwafIPdPmr49QLdoYEoHe9ifErwG3GDZz7Qem+j16fLLdZgIPs
unMHXl4J2RRDpJpa3kAaJeKiz70MdOREztx6fraLE26qSKPfMBpYtF3Z/UBEHg+hoY38ubFbc7mY
VS6ir0K7GruCUFFBtKnVDa9maq7S6mitDny0vf4OSH6AUJMeRfvgkNWCcAYRUGMNAeCRGuHtlg5Q
uq3cnr7PFLXsGQxR0uQEjZ0cGswyYz4g9man+O7ohKQSpK9dOd7Slc/6u7JNxZMede3tgOrbCv5j
H8uQoLNR3oyGUVDNgQXxJ/Mix2x1P8ZVvu9oDb54Ra7f4hQ6j9S1xfFXgoJMY/3iyBoOFOnd98iW
62Oz+BJbCVw7e3D9Y065dNOKFGpogx1yW0Xau6SY45NEY45bprLeA6iF4Q3XTczjE6TeAe1Le8sc
u/iwmo4gAR1DArVZfbYwbdr7NGuy4GIeS//CbVoYukY+A7M2YPghgowWQgdUeuyzZjcIjG7bPNHe
N+UE0dce2syTQem79QYeBQ/U6TYzYvlRIud0NsQJi6tpyYaTN1XmDU4+AGkJ2gVxnqOFdIUCwgD2
72w4shjII8eqrtnQKqm/N0njsoCPaJP3i7l61pFPvtrYtI4GCtZN7s8BIV+OOkvUG6FrGcF5SUj/
ilXuXSdBI3buMhDqoUhCzbeOkiChIzbJAwZS/UD+iGsyx1rD8mLSI6987ahjQYfwVQx9EuKbyG94
gwh985KCotJLgL3ONqRlxg22xdB7yi6HNcwBEhKPIWPplICFmJPufgraAGAYGIMbTb8VH37TM1qV
SB43jtVMmK3aqHwAtpX8YJbNYmdNnNiS0iSrm5ZyY4ddmRCmNyUDaZdO7uyoa6vzDOm735JhlqDi
HWtuq5WH2ZRGpyWY0Tr5/vgVFHKxHduxuxRaYzitC4ZjVvQifZpbp0VGRhZ6Vl1Lgnjn7mWZrR9+
6hAzO05PwAUXtsI6x4A2tpfMT5cb1SS5Cg2nS+/rYYZy0/kjqi+PcV8X9fIMyIKxi22Mj3g1/NcF
XD1Q1Une0kzlwddzW+1NieVAyZZnI4hTgY2RjSPkqyFhDWoRnQryCPCwTsa891Zz8DYozTb5Xto9
Pgb82v7UoTAzsrQ7JHoGr2fwgfjsZ/THM6fjMFfyAU56eYmSpN4wsfa9DeupcxRcM6bVHPRvnXFZ
5k0j5/pKR01w4oBcPDNxKLdDPgqabFUCSjzyUzt05iC4yKqx/qZSUqs385LUT3ODRyXV2fI1aFqB
NpYhU0aD/qWysPqP0cCWmtYdDQsb9xgmhplG1qYriwtpsJMvFbhb3NiigwTW/DA8MR1l1QzFdpUI
hf8jma2FWx1lG23gl4Soi8qQy+6Bx047ajbYxrhoaUr1IovDwp9/B6L65FkXzKWB5AUkTaDotd3P
DJ2O9dJEb8+ai5o92vjE017oaJzeZimYt5klZtRZUFn+vTLnZ5GUt36sRE+C9AuKgvsrIG6EoaCX
gYF2ZXj+piwIgEK8ytXe9SUgH+Tf02/hLOYnYzrAAB9eg1gRPjjUCcj+WQ7U9W4wlAXT52Fy1m5m
VpvMoUwWrw0KoqHbJ2oeH1U0MMS1qKkRQ/jZkaE/Jz7Iu3rYJVCWvy9Fj298MFKTw6vXq+ZFCmSX
J9egY87Z0B2L4dVNyql6a6ST/SjzYsH2O2HgP0qzoj5YMmt48wJob/tRwk5kZw6q8giIr7rLaGsY
eCm1fT1Zzfjkc8rFtTtQ1t7h5LaQAZljMxyTsZzGHS7oBVbGHHnt1hok4znY/Fb7PVicVUFiNCA5
wLDRKAYzZD0G6bg6N7PBOJnRkuMsmGd81Z476ZO0K/de2bASw5yzwvdZzex1CUkEO8Ig3b1tUFyG
beyg5c1iAy8D/T9ASKiwTHdraIQGLwuOzxPJAZzWogTzA3ZmQDdW7rZMTDhZv5Ch0gKlkLXxUVY+
JJQKS7p3YFaVfnWLSshDilZ22DmRtbwVxM+ZoNUVMuF8Ur25ywCsWKvz1IWITA+a82OtePnpixkh
6GCQcQSYNDnnmJyWceB13UWgQQXALJ8zeDp+h9SF/I0F+HADfm9LeFB1iMseqVwN+ancZe4wTrQZ
koKGgJXDwhEIZuRmwSx9dqzCDPatWvSpCQiI+D8Qlz7WKBvK//mTSPQPAeT/loz+179Vlv5VWPpf
h4/6+rX86D//Uz/9y/9vyE/XN/Hfy08P4wdYv4/lrwLU9W/8KUA1xD+QrAFNXZGMFlQ2D/naPxWo
4h8uU03agqYFpw2DC3/rvx2RBPMgqEMgCvxPshihDO3/JBY7wT+c9XDF34LzCqnvPxGgWj/7IVH5
OR5905WE5nJIhRnz86KT9BnECItCM/cbsWXmDxW2WFEg7Zhde7WRXOBmt7eI3r0wipvhKjD7/two
Wf1mzf0Ekfvzm9CU85DWcCVY+H/+JkNUVtkafrzJ2jznqNLZ+UHWufOa1JZx64vkm7/I5MbJkxi4
u+2R947Y6+vQG5ISi1PwnaN75zhM+LYhqVjpvdEs+jfo0J83pD++JBrDVaspSIpDH/bzl5zcnvm+
HStG0mO2NzID7X+7QijDuYSpX/pR8xsk6q86THTBros+1UadysTmk2PVAMeB+t2ZORmFY6lJeDbr
5MGwTNyV7lLvY3chriYav6Apj7e1oMK2QSqhd8Lw7fgL3d2Zkeecy+7PW/Z/QWz+/1uoVsB9/Zs3
/qNbM8p+euH5C/80QMt/mLYH/AeBHhoXf61Z/nzf5T+IEnVF4HIbYbPKFZj334By/hIKdBctOC88
gHNu8n+/7t4/BBlEpKMDdaY/+p+97z8/v54JlGntfPMhlDU8yXyFv0qONTGjjT2g+IoW8rjjDUyQ
Od4MTmRmNKiU7K5wrKo3FDP96S+X6F+ondeF5C8q3fWTuSoCsb2ULHufSd3e3OdUMkmKeK6klPMS
NJytO0TeLrYZ3G9RNtFtZ2ibf/SEztSbv//4z1R/Pp9SEjQlWkLPDaAf/vzLB6dvoLxkdRh4Hr0z
nRXU9z7pDoeVV/dEF774oDlSCY6a2grTobHqw9Cbzp+bKHtb/FH/i+vwGUXF9/BW8p4w+TI8Hp8W
3MmsiU3gIBBmmSYWyoY9wlxxPo+Jouj7+x/9qY5dfzPGAkjH8Bk5YItPS2ozN7NmBsbkt4yc6ZEu
pw85CBT81UDGDU0mhma/wQ//+oDx85DSB/CbsRl8XiB7NathNJEaD+jmU9yp2OxOxUArG8GloQ4d
NVNzDRjf/P73v/VfXVfYAvxmSlJoAev//xcZP/JYb6H/kIdGhcTl2lUZw3dbrR0/I4b29vef9uvT
7CAMItzRhyDLSfDzXVzSclR5V4DnK+RFX/bvBOAMAK0U3rEJ976B4xqtFaqM37xH/+ICs4Lw5rL5
8EPlp09uxsH2l1V1lytXXkyZyrE8WiYGxOy97KzglK/P1d//2nVV+PndZcsj6g8rAHfU8T69O0qb
o1vYLQ15U5rf/7RFZKxUv/mYX28hHH3WTomrhqXzF3Kc3YNDb8hUmyXLA2UzB7+oGvU7Qm46fn//
m34Bk1kml4+PwZbC2suo9ucHxjNQ/bboRsMpc7JnZgdujPTbHKHOp2O/U43r4PZkNMihZUQJt5mH
tXmzeMpgkl1JDhhJNf+OT/brNQAdxyopLF5egPSfFujcNzEuR0sdjklrLxdmVC7g42hiX6X05P/j
tYgNx2JFNNkRPLweP18CvZhOoggRCoNmlhe0vdODjG0ETL0zN1///nr/+gytm5tF6crKQFeNHe6v
76fLCpTxjuBhxsRysLOZ1a5E2PNPZMu/XV9/fTNhj0BVXbG7RCD8gvqLLEW8TFyHNJenq2wxigP+
JrktEGnWG7io8ZtpqPKxjIwp+xMX828/+9f1lpKQj/RhH7Hyyk9r0FARUKAafmNCj+E71hxNZLZ2
wXe4IhP5FWhPtp7/+Lp6ArQe1BT4Kb+8NACZMD1G4IkSodWtoYvi+Q/H0t9/yi+rDmaxNatgTemV
gv/6890b6YdnTAxJXurWYtzJoquo9Z0zHtkoVA5cEouX9zfF9ieDFNUKaytUGJc4FFII6E39/Kl1
Z0CpnRTq3CJIgouIAPNjUaoGoUmifbqueokPE6qmeVcBPyJyq3DxwMIMOPbmpINTZnq5fcxRBuvf
3Opfkl7WG+1yECDKgrPTL/WMTRzVsEyM5TSOioMvkOoeMlfGaLLEhOat8rIL7BzJbVTGQbhkGuFr
NsW8xjr/SD1UvSEAibbe+YSE/u69/uUlAKzPwdImMp1L537OAIAKxvjHxlkxoNl/6Yap/KaJPWQc
Q9IpOIrKMK9IKebBpE6kDLRQbojdogVkNArEF+nN1RGE/uThjpnEGUvQPNP6Gz24nUWnlm1DeiUK
SClcciGyEWwIMrUVj8vFUtulqfL3uuNhCieRT0QUKxpFe4hzAv6hwSR04zREFeINV+bVzIT4Yyqt
Sh37yM2yvcKcM+8b4fPnxIKFcyfMvDjHSzCmYE94twjKiuF/JIovEYzDveqs9NbE5bwXZQo3g0CM
4g2E2wL5ZmY46TN5j4ngs/kXU2NSt3WuSb1MlO1fMLaCTzw1ExURfSw//5q5mbpOTVsNu79/jT7f
F1Z16viVjsrhncP2pz1HFchYCPQkKvG6wGyAAbPYQV1xx98sCvy7n9YivIz8+2IN8IAlL8n++fnd
yZiqDkGX+BvhpG7yaggj6DaWWmjsCjOdUOV2xGROGC922kTShJbFvo3SDm+GGU10XIfOvnRVLK/d
Km6qbewGya3u9b7Ik0tbQRlg0rCqyubMCdnTonudr6hXmxcPQVSpEVVUZXEQcylIfot0h7Yx/abF
ZBgbBiArYYTxco2wdodMxHyd++VYQ074YjJXBywX5fND6mBqx2Oz+MCnfdCWCV7QTb9gidtiirlb
l8R039aRg0jfa24xa/jTJfLbLIQr73YHxA+AWwBgsPbHY2QjArc9nONORzqr51U6RC86m0ipfe9u
bjp5lRcJtgrDdEEQGWa3jQKjXZ1QjXtIElQC+Em7GmKBpV/sGFac09j6lZuO3r5nso02VxWrrd52
nE3PztPtjaKcHk3GN6hURzhB5F7jlFmyO2tqbEaWfItlZ7Wu4cLL9hkvlLqGR0EcXUTc733rePkD
jM/yw+lH8KhB0vbkSBayx+jVYIeLSFYcGQCsGAKkgLAb++BH11hdzatmyC/RVKklrC3tM/axlRcy
FkDJ2HlqvMXH0t5ZcipOeFXTy6qN5NkY7L3bkc7T2cq+4OKb19VCYmrjGNkh9cfeDonsG7pdzAx2
OILQ+Uii5ZuRJRjdBriyXzqeqPvEICu9BrCd07lAQQjH2v4KGRT4Z+Cjvy2iZ1SD4hbFF65bLd4J
zEQOl/o+VghtWKgnlmnB4FMEJuY7T1wtpZtdlKWU901gId/UY+xiNcxsQowM2f1Qi1f7YW1Qmh4m
f7Tya/jUb4jGHtKs98EfiRnFKdM33Cq6wIrv29YzOqwqPkSxEPsma8w7kaGLyUypcKpAsED8+tbN
+I9HyYijn/CkNMj671F2D4zkg/YQYWvJtxzf6oNTZ37o8iAOW1atHljQyBWE+u/uesMYzlbgD+Wu
ivIoCtO08x4t3GWJwH585tBSnPLOtFcCWNofmGvLbKeHpXjBPaK5krksWDHilf5lOIDHinq8JeHF
PKCQM7ej5aDfGl115pjt8nKnXyf01Cv06CEC7rpBsYzW2N4npn7uMvmccXKkOY55sTOq00Ik8Y7p
EARwFq6NSNCau8yI9kU7WgzmUMW8iyxgqFjWA+O8HnXgTYOPHH1SAvFA5TZRw5gEdmlBirHOVbeb
nNi5S9rEffITH0YknalwkslTJaV18oL4oWmH9g7acfqeTG55quriMht6pgAy3hI3yCMqXxulXxGA
kcLdV/n0jUrnPXDY2JQxfe9U63zJMG7yLDvOSWkMUnT/7lUQ3xhLXV2YyGBfskjfSOXNYR6nXy39
3lXpkx8H70y3VKj95bwgfmSBQhQ4TjsPj2KrwbMGblvtVO98Rbs1hYUUN5bRw9YCX51V+sn2GMOU
pkJFqa5ATRXspPVTbFj2QS75j3FBGe+Lr4FsvptJ+hTIWW5ct3ZDqFZ+2MfqFUf4CM+8Wd6o7Zhs
6EcfxuPe6Ol9CMsgerjBBgMqEexaH182PF9FEm2g0N63hMaCRp/ayxrKR2cB6RAT1ruuzuItgtSb
wlm4O5pM2ySLLyk9mfsUNS2exhWIPxfjuhzoKI4lM1qIfky1e1OeFc62rfCRApVl7UAEY9ATI8Or
rIBpc4uxabAbj3MQ2nFc3RsQbI/x/AegV1McyHaneEcwpCNgQwUibN4fv6pv8sUMAwxCVMHpB/4I
50TlhlKvawUEmcyS70QCI2DLSkO9D/j1vsjBqs4ICZtLp8YI5aBQgPzCV1dGgG59usl7ywihhqgH
aPZDSKjek7lMF5qJyq4L1gNGnI6hwJmqGoYhwr/SkPc2QUurThO1WcwBRhxRYjgDmJJHZwi4EZR8
eGmGw9zKoVFEIycIpVT2Nu7SZNdMfk9sW/HkxeD1Q8fCOJJB0IWbZSCsGZ8yrKaGjO8Kai90BvYa
pzvfAWB9o0UL1MRJkfy3ctih/nnrxRrNIlgNq8pDmNZBPKlw8m0DkcdXWdO8iaQ7E1Pqw5SzGW8X
1Q/fwCXCZ6c/OBomoVNE5g6kcvKONqW66Jgb733C4R8cORRPWKe5KQId19QYemc2VcPibCXbPM73
OjcPVMyHZhaAZV3xIbA789TR0Bj7JSWjuvJPXbPcJ5ZztObpoayay2Fs7qteZV+Uau/SOJVonBkF
i8Z/s5Yi3qEYt0966gS9rCVDHwAj12rJlyJyZpMM6bVmZb7v2umeATp+llkdbA5IhlY3dtsmPO8O
Ia8cLHymWj6u0CxPzq0hL7Wa7kTSssiN07Vw8uvcax6JZKXapGNxzOfpR61R3gM1uUxii3UDzc+E
4WAzx6sK3zB/IPhrkKzaAhuUDSNGCuwKdQ8rrBQiFMV86ffxAdVTBYNn8k5Rr+5gMcU2RGv0hLDp
oWoPX7146reecg6I3Rxcz1WSX4M3Won67oZ45eqJEe4bp5pk43Q93u1c1GC/afrxLGqm89Ddrtt+
OQ9dgINjDL6yeMuwSfW3aEpT8IyAa6CyE+VCWhD8OWFeQeRpNqKA71S1P2IczqxxJJJ7pBaXPKC0
MEpCGQoIfnDDN9UUkT2oBwPh9xKFVZSh/SDC2swPRNKGKGz4M0N6n4sApF4V/wgQl4SzEXiEYFXv
GD7wYTkYyX0CzYHQE9Ts4JvpJ/umop4OEec+ulV76RYZzRmBtKEMmlfQNxeY8tQNqWrjUcaOtc2S
Zt7agtfYbG+mxk2vinLxwrGJrnEtRlhF00NR5icTUa4XH/E0bJepIQvdukjN5MpLsp3pd+zMFWLI
OTJwAWIC2BLVvpuK9j2dkjfXS08Ia1fwkH6UZgeGSDveaZZdHqL75W8ASN93orDQBzUkkWn30CTp
wZgZnspO3Po4aKT50Eon2qu2PyAaATWZIJ4cQ2Sat9acnMtmzcjNmy3djXfQwuc+rS+0aRw6U+BD
GPNg00tjH+fLfvL8WzrMT2YZvWeQ+uRABppLNvGY7urae5hleaN7plVEUXz1OvRkNkB2Hx/TyG7b
19bOQcq4H9BT7YEN39JLJX5whNUlSnsOWxv2ZVQhKrdGbglDx21dZf11luEGHiApVQnrPfOpY6B4
EtLKPiQSkX08dw8tinHwSs3ep7fGK8eXKOv4xRzQg3jKvCwM817E3rWDCyx0FerJeoDGYubDmfES
MMXJSTBexRfkZFeHWmqMNgPRKBj/g28pnZ9dlC+oUqAibVWAD3DJLrRfXeaumq6nqn7zFmmE3pxl
l7VPdU5l/eKX7a2HZuRm1G5yBDzDW+SzlZfAgwWIR3uJjKeUE8ojXvTvLnDfOfVOk9ne+65B8LCx
tTyKdeU6P1LPnziSosmaPO+bGWALS12MLbPXWswK9RXA8ipE54mu25u+0mp/HdFSb6LOa3bgox/d
2RKrGH1fV4U+KK2yM8Hmj3nsPySJAaLGae+Y5dx5saqvQcl0uDL1N2c2zh3Zx2GCJHnb2d69lUc/
vD6KdmXcEBGeFmEfKXRQLuEGrLfAEvp9gAWD+YcstvTPb9Jo8sK+dts9k5e7GmBl3o0uUqHkpm4K
Sq8BDwzZMy0hfsUdKQEr4ApFsuk2z70pylB65TtxfHcWWUKnxl/sJ8Mii1rMg4RxFQPpsnp1nmZ9
M3gSU5qIpz2obdIu26X0Nqj4X7NyvBRFc5Wyn51bUgO3NgegLdtXisqYteOKx05foDz6OlSFG1bl
wrJHdaJZUS+9ALzPtrTc6hgl9ZsBqfsMtnMIgZjeYCO4gRl6Bsg+bpoyCw5NPbAJLaBgDQfZu9U1
eDp8tGV1buGUELrbZbYL27mDSBFk5XOr+6PnK1Y0FhcYrt5uKQ1gmBK5PC0QQLrVEz76D1Bx/i3R
EsmV6UMVr71W7MuUu6wYIO+Iv4iv7Kndm/gtk1kcmBEZX6eKD8b0cghK4LiYn6JDVRi3GcFsfg+c
bxqeawJlwhnqrud1B2MxtuYAfKBX9mU99Hf1CM1TNO2lvWYHSogw+VKhjoSCwtQluR8DGPuZciAh
dretKb8sFYEno30cS9M6dUC8Q8P31bYYoY7F/RM0kCcrbc2L1q8xGMX3hLfelyPi0VynX82pPWAO
BsEincupqFVY9wIPfHDWWu38trlSJuzthsMMO/cexw1LVO3tnbE7YNzd0dIgZGOA9IHO8NqHw2Fh
H6uWS9HJCUNbcErL6M5yqjicPJXTPIlOQVNiSZn/F3tnsh03kmXbX6lVc8QyGPpBTRzeO/tGJDXB
EikG+r4z4OtrgxH1nuSKFFeOqyY5SCnk7oDBYPfec/ZBlwabDtPyRunUt3jqKJr1P7tKLY8uHuQI
RdUGQjv+80xnxrZo6gTlazkYWF0zmcI/S8bR3mpj0/TEB4zeI7Vjd++JIAINL7Q0X2uI+9hUkiRA
cG3oYr6ykLOnd3bc8NaeOi9r9+hno8u61dJbFZb1n23JVH6lNS0nyBrT5JXMGqTXetyBHA4U7R+g
Mpb8TlPH+qINudprIhqvEC/Vw24cHeuxLq3ymjA+EfhCj7Vsi8dP3gQVQ/V1ow+BfcA1nm06S6bu
mkfKrdeixXNW9fpDOUS9fgHqyHkgvym6kTSY1304XRPb+OC5PJY0+1+VUuYaPTvbXQVa6NVo5usR
vDn5UjI52iGarZUeEbW+RSzSvSguECusJf4hKG2K32i4tWSO8ZHWltZSOyTRZaCFD8rE+13wvZXK
7nBbrEhQuZGhd0tPGL9oM/Ie86xrFWV0QaYyuZRKSwMfam/wakVJeh2hoC0TiBmIzfxghpAy1RCS
GpRuuQzGQ8a8mK29hLIeBrPlI53qDd9qeMk0I0H2GMY3ha3K67JoTkM/PKVwfVZtLfqHxpEvhVt9
cRzEoTrRo2sl8h12P3okRZnuE7y81CKBvmJ0NZ9ir6MCcKKnKLVqOpKNGPY5m8oqa60v2eRm93kV
Pkvk6iy+qrTglPS+qZXG2sk6QGIDpIdVUBYdyOIZA2AY1pGxxsszrvMQHXA7HDQDYXFvXHdzGeNx
kcGJkftrmSblLowndR8R9DJc9KovvlGvhYCiGvcmq9J6q+B/3oVYh3wsR+BHOs1ivjDe0bRcT6F7
jLC73aihLZGDhSD7e5uNLdGpsJIouRBFaN3zpH9rG3UTc8pHut8kJcAHdK1YcrRHzAh0YQOGPfdT
18wHXo9YKXjBPlQ5tV8GjuHGcfrp6MzeE1h+7Uge401oJE+Y2vpTaaKjjxxvhrGbsyI4wLWbtnUF
KVpU+X2URpsx6vJHb6apYMe5dQ/4lJ+AdxHGhuEeVFd76GHt8aYiLuUN7Yv9Zg3W8AU3CdDRzvxS
o2864RTLrlHXcT63VHKZuQEcapfJOg42cN21UojamGqP8JhUZVngQUFXkNt6AIT5Bv4JJ1TNVG0k
8Bl/5bqxqtuxxqJfRXSkeHQw4SDelSS5nhiZFJumrvLDQN7OwcV8v4+HoNqXlTU8kmNC9knj2c9S
R5Vac7j2OVLpW3caOCZKhaW7LL1bekquT/QCVKQuCdL7isJih2XxzS0h2gTwmknPAEiDueyxirR1
Os/Ohoz0EAsER7c4Mox1RpZOAlm8tsv7sAGht86l3Vx21UyryjAG8QholLeArOJqFXrJC90RZDej
LRSRcJZ+wo0gdgsCxde0qfejrr8BI0NLzLKzw5AGxbojpB5a0AL8GkTVAli1nDVoSx3Lusy0QznZ
yRUczeoYh6aGFihC+YMiEHqtG4b3DmGal0XSX2i5zNe2YWUvGY6Bl6JNACnr7Tgxa3PENxmlzdaj
Y/zuordkOmAoqD1h3Hxz05o6jNk5HM+kAZJULd1l6qSaaLig50TCsxGavpJRwoKbLNisE2c+joX4
U21jW809zoS163SITFtlas5tKeICAXpvsuD2U9PQodDoVPP8jlbvh13ifZsFDjRai3PkcbJ2wyo4
6lHclIeBXJmCzjT93KPe6bH5Djxo4OnEWhjgzp6L5itS52Z8hszDpg8Bzwhf4UjF6kLMnR0fWINt
uAEakn1p8+5jEmGzrfUtj88qkW6FdnPgmOYjcaaBovdC38FZMqyDrhwb8rRjh/E9Tkr7NQTRc1NT
6Id752OE0NRpmxw4hk4mJ4ei3fcirtzbDOH7cCQxD8RqQMTcCN47755KO9PhLKc2/4dCIpos4Com
+zRAHC05RlKBN8f0YwAfa6XCQADONsuvjNpUN9nUJ80WZ5yxj4bB9vzGigLqKHqN9LCbfBKveZ0L
Pwd4Ur53UmtNSG54fjaJlZsW4zFLhOs6HHEtNKrs6z2t+HzwVQSubcPAMseu4goSeZyh8tKjEQed
u0nopK4bTQJCHHb6rN1OpqIL69avOXpYshXxu1Z3akzH5zKh5ezpb9qY0Bxsr5sUD33TYrLtKrYT
T6/3oG+s25kW69pF/nvibr9EHF9x+by7nZg3qTPOL20Wo5+nAzm1Li76mZ4dlRV9BrypVDidIkNs
Smi0LMV7tDXLyqGk/NpEYxP6wtYYFYWtvqV6D/LVAJHOD5vvsefiQxq/AjK3r0p7EKsUOFE4hPU1
/4l5T5s8fTC83voi9CrZ95Z6dTuTdzR+kn1N7PVmADDXA22QzrHku66S1HG5xbQnN21jFPTpsPN4
GeTjrrRvR2BkDp6CgY1ANfYEigKUPtbMSfGI2CDZL3ok7a8h0VtEVSd4yo51O+YGPYZlxIqXWCbj
PmljineTFDGQZVFHAQC1lzKE+rDv6epk3q4s3cm8iOuETK26ci3Pjxqo8BtjrG3nVMQa4Dosu9gd
WTBuuzWGQYGxyZFLXqOgd+y9LGN8aaaGrCDA5ZySlhMKG2CbMMoDtzeG/46Pa14HquN7O07NZolO
hMkrCo4QHErdyfSWo7EKHzrCII2LVAm2AnvQ+N+JDQg6syi9DlxQK0JOKsFFg0en26rCa6NtZJlE
N0CrghECVLI0gL3Mk3GfGiOwS68j5HMv4mwe925upRXRAR/bBDCfPv8K8KCOb8zWSPLLtGaUsxZj
3+IDNKoQvIcHwEG79OxKxnv+ZYTgQRNlJ73DutQZTX0dmg2llHTS6WiVOa88M22vWcOEmDWD0RFU
gThh/NJ7hQedUWFH87So3cNPlRDnaGPcpII0GrRj4zLn+VJ3rU5KHPEC62ZkYhl2hn01h0V8YP72
p+fMT7wyqaY4aZ/qxpiu2be7U2zaJ7wE2T6PPHuHRGFRe4z0bQyr2+WynDegX0qfjCBCi2qPs09h
joeo1SLgBwzcJ3LdqS3s3vjeu4m2ZU4ePAeFbPWlnRY9520cjdsWeE1BNd80yZ7WM4fIoemmi4Lc
Dk5vMWsB5Hh9yoj+It0ps72rXE1qL0kVoLryEot6owhwgKVTsmYtc0TPW4gvyygFPAkvYQXDiGUO
TPoNHNy06RvrIiRC7FWF+nSr6Z68Hdp4RIbqgn1yNHxAsxD3PVm0K80CK4Ykw6Zhk4HKkFkb+FPt
tVst7OUxZosgDYvKa4fZ9j0LtWSdekF9LxtJ+UIjzuSXTPNIndd8xX44AlBR3VfMTwtxwwOVWZiF
j7kVx7EoNa7pFAOUKSZaWXMjzP3cGvGx0AN141CS3hDrmvvNUD01H6I5awjB4b0zpJWvGU0DZmZO
JyF9mdNjyoz1S5Qa5W2qO89wKCD06Lm7ydUQ3OJ8hLUkRTs8ZGVwoVPw7TqUeC9u0zj06jsXLh5U
HLp33C4BcHQNW8/rDxMugB3WaO91xKuxgwaEgQkD6xUsrH7l0KCk2rYk0OBl06ujL7oIjJNT9a9N
KrMNKr+DEwfqYlK1vebF0V15nWMcURZVDJea6psTk2a/1muJN6MplhZpYgzllkGisSHBN4jJYjLM
V+Iuyr03lrDYNYiS+qZNlzSGdLSnb7WTJoDOAk1S6yfxjcfg7nmCwxr5Gv/MpaHP9nVvMBFadZHU
jwz9pbeeGJVdjZxEtiC4h++mVbe3xRy1N1pDHp/u0CPS7dHZ0z1gPAeNk6YQjEugj2k5Gy9QVdxV
N7n1xiin4qo1Q8GRMH6KgHVBpB3NIV/3wNX9PBHZRu+1Ixmk4hsEwuhrFNguyX0lmX0dY+2VR5Pz
Rkg1bCa03E+mC6EyR9e+GuGCoT2Tpxkfx0738M27US5HnzAYek5JZZrIBCLvvm9gU06IKne4UICP
a4Xjc0vm3WT0+SEq2uA+KYn3Ccdi3s6mqC9DoOqvoCeMqyQd3jPTrq/01m0QLtintG2+tBOzH2zZ
GBqNXBOHAhfuobZprFmpZ530mJYWOZTWzqzHGHfMHJi3SjrjS9VWXN1gqKdLCdT6roBzu/OaKtuQ
XuJe0chxwRsH+8Ga4ZzNUPxEn64qoe6QiWgPk110tw3DMg62cbnl8UAx4YlkW2ex8dTqFhUcblDj
EFr8LBJ5SucuiBEFuGWSHTxQQfsq6YN9D6vn1Y69deKKEkCgfUiLaH5BYEezO1wodond3Gpm0K4j
Tv1UttgP7ntj1J9HS4ZXhA8THA2tgX6OLa9JYyZ7Y2mz4j1Odr2lx2tRIjdAoUesc+rllHat3Kek
ke2CKIW8UfUZp5As4LmIvHdjDKBRpcV7lhQAb+u+/zYk0rmqScFsV1WPKNVpez6HUR/zbwUnB6GQ
O8qIc0+SHSen3boL2JJ599asCWkJigGgTTjTNLWOUo4AH3Bk+l45veCBSzZoSx7zPH2zOpQnJQAi
fapMoEXiolys6pwmkBAGUuPIBL4ZDC24ha2WL8cfnLnrYiJrhv6KuiATh4bUrKI7OuLFSYnsbuBg
DbY1JpW8pdDQeqaUBkrcY6kE69aaqJjDXJuiU9vU8dYbhvCE9KPjRrBleqPH+zmnl5UN8/0sxnJN
YAeozTHU/WxsUVcJ0jN688ERyWsO9HoL1DtcMyfccDTTHzs93dNxT6CvTV+rVm83sJT0d41ACT82
xtjEczk9zm4FxaeKR1SEOa7yfBUrNzpqc+49EUeFNUM4E2TAWE/YQwecTWt3AZv1H4yzesGdZQv4
rFwQaGqBockFiwbUmTdeBMjBo6tGLx5yWvvBUFtoakyPo5O7ENYitJtX7kJdI/L4Avun2NFbpEZZ
2GzFQmmbvUH4uAmrh/iD4bbQ3IqF64bXfgFhwnqbFupbRQ/mkoACWsILE66IdXKlWsc7dUXDS9IK
rTsRONPFDGb00Vowczkdy2fNxtI6aUdw4bDo8PCVFzSzfdE1X+Peym/63vJOdpLHR7ng7HCUt4+B
a4K4q4ULp7Suv6sMaza06fCkL8lEgbGgVcJEXCP6gpfnLui8ZoHojTQ2fKtLchzZ6ArJruRIWc4x
DyhZBSAlvK0ke69jfGF1NyRpa1cuGZ+nkLr/ocLOeBMgQt1kOj0xGc5q9ocF9idk9c012uKizXhb
bskmKfcwAWxChDAKdmrqXr2OwX+2oASp/di5c4A7isrscqLdfReOEQPj+QNHONDyPYJKppXLifJp
+OAW1nq6DoSjdrRM9KMzksIWBfyCokGTlfyFP8ywGZEt6VWrZprcY7mQEpl9l18ndhq156n27hui
0EM/WdCKkdO2EwNOjXCSBb2YxxkxPCjY9rkzdRvkCjxtsdU0T0HDCZTWB1zcNZjqFN5fr4uTajTz
GNJSkT4+PefRDKX4M3Inb981HNmGKTLFY2XZ7e1omtpjEffysimc5kjE/VNSu/mlogK7NRKrOeaB
Xd4B1COwpApz42A7dd/QTpczoDHmZGtjwVh2xHZd0uLPNqTbBGI10M4vD5iv2OXtIdTpY4fNYK41
QOAkXhAgSQpTVbxNhKqAT5Nz8BjBx/jTSAOP0QrMTeW6TBy6TrBsMIESsVMQIwLJY+F0yg9kJ0I5
8J0xfEWOyHp76to23bGhcaTLrBlZGGXliAqY3Na2W5DYzN/vkTYo+tp9eaNFFBMP+cjuZ0+I5eig
GO51XUVOgqZGb/QvJlILzlYJYc9uUQQ+Bbtt7GVBC0JUORm1KioZfRDzYYEHHEAN+brZh++iSwbG
pQ7KLfzdR2kU+qvRjvURqgr7g2UophnGfFF5jALDbCguy1ELnrCUk5RLj8eyGImnFvvYGMdEJzjq
ylAEljmVNmL0tJci2iy/49A+dKIia9tLLkunf4lZ5DQTVSz9uIywVsZQXmuFe3MNLAgyHEKs4tpC
RBVu0KWx63EY3+uBBiZLxmhleiMh41UG5U4PYS+sbF7i/CYbElVEWvFqsJ03unjxtqmLXQt+aUPw
WXuZJUMDtzYVPoUD3UKD1GChI3pJGsvbRlOTHyQ1hW8o9w32GNoH9JW7vNa7p0TTw4NXBmELV71u
9r2UNQ8Q+ghqYXjhZJDccL2RFiHRO6UqWfKqRsjYM96cbRpNNJFnbpIWddUaZFqsnTwx5w9DSWm6
tvORmFOi2i5neCc3Lt5/uvPAyOYj+yqjWodBMrmitMMYk5oMhVY5i8/dqLhLDm1YcITnz8SmZZNm
lpzXws96lCvUK+EevobRrC0xDpsQvcmW7p/W+2D67kamjfAHFXMix0SXpayvg2HBe9Q5BfmphNNA
AdaRyRuPe92oMg4O0AsJ5oJqZvQWI82qNJ3nxtKQDzrNlF/CEU9Oo1B8DwTbAbMvyumwF8NaG8QN
V5vNuS0T7mFRzoeY/uunOkxUlj84J1BhLsJsgbnfcCmN3TNFeIml0xya8m+F/QwtRTG2t+0lP6dA
62NyRGDPWorSzgGaMLod8T4oyNZ21zZ4ZjyK5P0YBIBhalWgeWU3VDfYh11OY4kqoIZ3Ri/XVdZF
mJa7iSHNgpUe/5IU/1tev/+N3t8PB8a/tgLefyv+4/JbExflj27Aj//obzug/MNaKEieiXcTv5eO
TvcvO6Au8fGa8IUx++MKJKbp/9kBTeOPJbRmEfAiLsctho74f+yAxh+0Z2l7SrBzeGXR9f4b+TPm
mSCZL+riIcKWb+JtRc90puvvEgsGxIiu33GARjHJgenpTqRkEXe3pu3t7WTEbF9PhmttsHZ6TTsj
6aqtkOlDlpDFWIz3VryAmFRUXzQQ2o08tuAkT/1Gc9tsA50gRABDXCgku3GVmQHiwZpiM0IYRSMg
eM/kSIbzYLDx26AIlXD+dOi2xFjG9q5XPDlhVq0H5ZI/0Ov3gy32pFox6tNksxpy/o7VvlRhfyjq
r30ZMkvubOaIZvCQD/IvQ8L/PQQPU/X+X//5VvZF10x37wjYih/Xs8ey+dfPwK55f/85f2n5+38t
f+n9wdJC1+pKiafJdJGh/738vT8MB7E0thVcXxgVeDD+x/yu/+HQ6WVlSmoOsnohZfy9/A3zD6Tz
Fn9kW3gqDFxd/8byPzeF8mTZrmVh2gE6xkc6Z9uzG1AHJ3QdVpMe5AyL7fnaA/Oy1xRVAUqE/sp0
xuGWpJ6A0bdRnFojbT8za/z8ivj4DlwGF72Ojj/q3JIbgFfvo5aBU+I6JjnfsIpB5YbPZEXOnxjs
zjxYHx/F6A4PMFABR5wn5VAHttYgPgJVS8ZEpF4sHC2MuZ+89ozFzPXDaw+TOoQCXDvUVzpePuPM
5zDD7ahCuw4RoINbHFN3OrimW8c73mxRB+UzT1GpsQXEG4GqWzvUDDffOMIll4OCFh+KzCb3w26q
mvBP23tIJ10hHB8KS/druy+1bYdJwWZsN5A8U4IZoRQJetrocxWAzcy70Q8svsRGZbrRbsK6G787
eEQ3OFTJbh6SlGFtBJmXEJpJWdNmdnuUc3poVydjMDuxHVDseT51qRPxAZxZ/ZBhGruXNEPnkwv2
y42BhgvmBqIAoAhhirPrpQyZAaQVoZ/G2jcjCGG7D1p6/OGpvPnr8v9H0ec3+Nu69r/+89yyJHkE
F7+qi9Ec75JrnX1KXfejjEl89B0GJXuNGcRpCpCmTCycR489eqNrKFhWdgv6yYqN+NZELeTHDQ4O
JYr+ekzc71pOYfTJz18esx+XC31aIRZHNCNFfOLemc+rkWlHeg9fbOaMuA70UU2roVftHsqJ9vD7
qyDlrx/GjqRj2eJIRvDW2StP5YqfFkwa2MohftTh0SU+ovh8H+LMfiNbqeJFSGfiyZFRVWIFiOY3
NFMq2YSl9HZ6EsOg0wFKvRSEBgFbiATNxyHNieDMGjwSfpJV0zc3mGW0qyTRUIsjAx2uqKra/eTK
nbl8uKU6AV38CPwkmPPkwhT6wfXczwXk2Bm5TiTyx7mhWxwDbl9z6rykI/j995fuH26TBy6H04Ll
Ik37COL64cM0NDhwf8j2NMGyXwbmTD3CNbgutMC4+P1HfdiTzpaExy3CzwgOxAD+9PMPizBJaHZP
f7sYYlFu8qzy4u1Qezb4PF2b9hUZERQKObXiiiiKEPVX490Qvug6PmJlnUymLBT11pyshPyLjlis
VYUV5LVZ+p8w5Iqi9BPohCHayQlFmkrS6oq5St6txqkFLRZX5SlRYTisBZMGwJgdsDdkB0hqgBPN
2IngQ0dO2TCs4D0yca4fauj0YSFvOtMOvGuGZ0wESVN4VZab0WXvtOqIUIbSkb4lu1dnl3Pih3Ek
rlrWTLQfsEv8fXL/l6bUf1rwPPacGjkssidbCwLmh9sG9rDGhEphaEZlUPu6XJx7rlS0xVyq8Ed8
F81zphDBtZMxvc1txyRq0JkNMfT0rok5S+hJtUv6cm80r6QIBM9M3udn3C/ZJXAmk0T5ZEzlNhvG
6bsC5QfEqXbTb79fE/ryZJ6vCTZJLG3YLsHWnL2tu6wBnWzR8SmLMsm31lQMJ0it5Tr0cGaIIoI8
bNnS3XVW3a1bU18U+ESXNXYd+MT+JigswsE+crruHw27MsCekRC+zrsUIfDvv+z5js6DSbji//+u
Z1ta4DY8uMtemzDNJNweg4jVOsnm959yhu/h2MSeDhSE6sEUMMvcs3vbEns7RJgt/DEb8teMMAkU
azK9zlVSP4SNgV+dCcWtCcPySupkHPhw6iAtSmH1N7//Lufv/I+vgs+QLZyv49lLqfHDMqtgCIfB
Aj3VK/QJaIL6u7Bt4jcmou+5lS9U7UKsKwCoDp1Yu/nk43/dCTkOugb7he2gqZFnFxx7iqX1Jmcb
LSIhAK5RfWGVdbUypwLImCBJ8RMH8D99oG1yoiUMFGLROa1AzcUwGKINfTlFHZ370t53NgjRUjHN
U4QIfPLi+nVFSYGdATISO7D3i4G+Y/VE/dQtt7pG7KwPhd/SxPy31y2fggHLsmzBBnx+IoZjieGO
yCnUBJ4JNRkHJEohZ//7tfKPvwUmCUokQ4eqf3YSGd3CobPKb/G8GpigltZrCIl/84n+5c73T58C
/Z9jPWgrg8Xx84rMg3gYYFtzqiLrZG3WKHStLsw+eQb/8VNcaylhdAsqx9muZIU5zAMI8D4DWELC
rc7I9mPXq7vfX7Ll8fl58zN40tm+wNiwBOQZP4FJZWyR/8Pth4S6BReMnoS/ukuT1EaJ1ExfvAQN
HFAL45MfSE31y0frPFgokjilgQk7++gKLnbdBOxlU80/LpBPPnS11m+ziGyGciaeme48mYZdT+li
vrWZ98AhKfCDIC4/eeiWi3l2FRYUCfgcakl6IGf7naUkggb8FMvFxnZCaNJHEha5aZP6pFiSv75u
TNzvPOIM0Qz9F0AI2IZG0b4MaAnP3heedo8xUIJ0Bqw3qgPfphHpbAl0F0ccJ8SWuVlCXpFRgvnW
wz76kgAV1Q/Mo9MWA0EPbJljOV6RHEEmRNSmJ45rmuMOyrrREvthDtMArQYPAfZrjr9/qWAJsCCt
vFyytOxdKxpjb7oM7T557n+9sNj8LMA9gikSh+NlDfyweyukIOMUSHCxzES2RUh+GIDjfj8bdFN+
v5J/3ThJ3OVoR8kPi9cSZ/dQ7/oM3XIXrLS8Eu+4EbsLRhyoQqX3Z1kXf0di/8td4NdfRoztQkGi
uODFdI6u8Kw8J/eDj5sm1AOJVoHoQbKgr7RWF58Vcv/wQuZHYfeGpUdeAf2Fn69jjvoMIVHCdEwu
QnzhFMcOgexxrrJgi01PbMfMcBDTu/Kub73mAAFKrFMdStLvr/Kv+4Wt69JZ+IGGId2FLfjjDTUG
F23ZAk11hql6kuHYYm+E8L2qm9romVoE8yHLhLXRUWd+cnr/9ZIvG7sEdEY9C1vm7A6jCmVg33PJ
YV2aPro2rPBxU/sR0bqfrNvz3Xd5Mk1oaxajDKq5c6xMH+QRWPfFr5X0b3qBhCFwZPhvtmjo4tsA
27ivWA4QQ55tgDoEYL3uh5oAW/Qr4ZwMAC0i7YL5RPnJR31UbD/ucNwthq58ir10peT5xCBJMWXk
pQCTMecDgxrHC3YTqlRtRcakGgmeSS1jPwsItQfsAF7ArSy0iVA8pVtw6F0v9rO8djNfpC3s1qrB
rceYkEFqNKrBuWXfsXoCrTPyJ7pCYyabeUAW5mYey5uYKXoGx0RqT79fjr/eJ34WIBKTZ1+As1uW
zA/7S2KaTEJnjfMnYty90jSPET+47d9/yi+1DlfPpNXu2phzjWV3+fljpogeT5/hCLaKoX5RGZ6K
VeCOWrL1RChfqmEGMS+8geDPtijZzweNnYC7oT+nYRYM/mCahCd4MUcF6yOPfHHMNrVyV3AvQvbx
xFtckLQW1DUxwDi5Cs9MEFVUha5/shZ+aU/yaxb2J+0a9mReKWe/xhvjbq4Tkq26LHnQvbz51o4o
sc0pdo5ma/LyVZa8U4xVH4IIN7gtK+MTBs+v940njCeLzzeouj72ux/uW59nzsDcFe9dMGCMCYKK
DWMOP3kl/MOncBBcTjWmzgedb1bYrDAx4t1A4xgZi33JQgA+iM3vV8cvmzPNVUcyNrEWEpWDEOrn
1ZHOA4d2XTWo2NvxqXZy788+drJ9XAfuQx8b6RrVBrN1IsXN7+PoCr8Q0qkhzMz9p8Hly+nz5wd9
ef3xmnAsOl+caX7+MkuaByAeS/mGvEuDFcC81QBEm1PWJw/FPywjdi5eRxbHeRbmOUW7moCbhRrg
ZJjOVn8xm9aMwgCCGUCLJsL8M0YDSpLGMYtpU8neBq7S5468EX0oH35/D3650xwt4HhzHGd+Ret/
+fMf1pMwmrxKYnJLui6IL2AsEDkztMP2958ilwLip4vLB/BacBiRAXfTz4vRiUNs6TDl8N1UYukm
4X5Lg6X5bi12bxpz3mWhkOuh56hXKFTFZY1RjIAG09W+CgQ795jOrJ0q5ZCv50CbT6QVRscsc9pd
q1zr3rSnEXBlZq9//8WXFfjL98brYXFSoSlqOz9fnriUrVuIGlmPOZnAcSKxMoISW4AFwOT3H/VL
O5jqy6TrSknBeQXC8NlRJVRmK/A7ACOi5kBnhAoFR6fmhuZ6aAhrDbOuaYFskee9aBSix5GkBbEx
nSonvicaipUyRExAh2saq0liFvr9F/yHpUJ8FaRD3huLS+6sfJPJrJdBEhN63BbJCTOMugyS5pNT
Pgz880vO2JOXuw3Mi7Mo28LPl7zPe70jzo9oM5m0TH2wuRHoI6oh2ciiFwcVmWTHZ4RG1isDPz1u
cN4oL0lXEFKJzkR7yeNJPHaksz2ZhZ3c5zihN8orssesJ55+nQsz/lZNWHNX9GbRVhjNpF9CrQfr
wIkbL6/iEx5QRWrhTayG+btQ1DM+x0sVniy0NpeSW4igWdf+zI0mq31mE30G7z8IvnQTSS04UAkH
b4kQeeNwjYciH0xlbCIiJNxVmJcGqFMvcmB6cJxiauLlySu1gHuElkfW1yRLnYMizbL3WNbj/ZxA
hN2YIpzlaqytEiRBrLpnFCjhvC2cqPhaW+040NHWIzxuJC4Dj7AbZ9jq9WS91Y6XQcBBjNSvocY1
BEEjTpQoUL0M7WzpKvKvLEY0F2oQWXwgodL6akUjMBLLjoovJrMP1H6hLYajF2ZpvRrk8nSOEGQK
mKyLEjGpPVGsUEEbgd+BQiFct3Hnp7Yo0ImTX1fd9UbZPDZOPd8QNk4yF9Uq5w28TPAjkKp8MXjD
MFh2W/L6MEt/dYFWXJRBS+RCKHo3QggzF29C2cVGIuWaDiYYEHTDfWm368YjlmZNXoP2XndarXwk
ArjvEi2TK2MINXlooe5DWJV2B53adFvAIpkVph8KYW1Vm6Pzio1e3aJC924tp4ev5k66HGgmI1Mt
jCWhjAWJw8vomuxbbqG7X8GMnS+LFGHlbuhFd0XDqXiOjNn4SpIqT3JI+ANWIhiO2Q0KJCgbcDfM
aKvMiYpRzfg4V3ChvHhXNrmn1kpJu1+Tv0kAyNTn+ZWX1627mQuDw4XAsd5c9fC/p3WG0I64Czx3
BdrwToE+cesaGV3Q8ouFPXv6RpY1/JjSIABynbe9817Oljb4ZgkCjJZtuiC37N62/cAMPP06K8bE
4TXUghgZ3IJEYjXhmF9ZdUO8zcRggVyRBE8r7jUkX9INMD/1s1mQM8OPxaLgNcvVK+YNSKJOgMwS
M9nhU0w+Mnm07UkrPbNGXYsWbKvyoHuokOcy98mT6Llsqs7xR8KqvuZB1oBtclRNQobtBJdjQEV1
gQI4ehxkFzVf+kFMmm8Z1ZhsvNQE4lXnaQiYLHKLfoPlOUGGxJzB9qNUpx0Ci8drTvTEq8c4ZgTl
46PBnZzPsrrNHCywyxFueleD65zSqpXZDn3W8IC6viFtsuJ8ztfJi5du0CNsVMppL0KcUajEBtK6
dFjsL1kY9c+qcqHMLEc0wRAEBsTK1jtiaHGJpg+9mGzzlBLwRvBbhxp2GCsv2mVpz8whTkxFmKlJ
DAN7u5DtWle9eimtiJBWpxomNiJToFJ2mt48VlUmxdF27ZFk0TTgic3kAAYC2TsEoyEt7mJuT3kY
K03Zax5hzzjhm3GISRFEWmO9QeSyrtvO23UaOMBVrrIKW4qtMtyQtTEQDVhF5eVEyp3mqzHxwMK0
PTLgOAlwTuqh7myxKo9siu4UfVdhPWPgYHy/1ezaOdqFp11Ig46iP2lB9UpBhB4xjxJ547U4dNau
zb7tp24u3wj6Mx3fgIxGulcBAZm9c9lhkwJSG/p2w68VsVabMASWx5C0SIJtT+xedRBRh1m5c4e8
2guRx49dJ81obRV5Y0K4M1LyYlptTFdkYS6RHJ6aGUojRIXPElHxrc0O4uzW9Bqsn4HEqw5ktm/x
qOHM8BGTG3BWcnSeBBanot7UhlXcOXM9vWdo6jKy4zvj2ewmOPM4LHh5jG3sJT7pW16+wVyIGrBs
ZrwhMDzEilKPARmo7wE4WZua803hNtFr7xDTcmF5vPb2HUQ9KJSQmcBleNSb8IwQ166TXiAOFwRd
II2N5z/n0v5vzs5kOU5li6JfRARJz7SgqlTqW8vyhLAsm75Jkv7r30Ijq6RwxX2zO/AVFCTZnLP3
2uMDxD9On0ZsE1wxOXSzxLyEsebth6yX6MkJCyEP8opKFWEU0XDhoqwDwKLznaZbFDuvWuO+lra2
hyaYbLNoCks+d/gh07YhB6nM+8cqdW+nrnr0BsYMrU0MYzdkpb0UVn7gWLkd8/y3nmY7ttMHGxU3
C+RNbTvXkQMaCDRA6AkcAYxlwAakBE7+fmW/ofV+VizvVqMukHlkD3WWXo/AojDfvmYuRqmW+B3x
UvfgPkpwnL9ER3iicA8WfwEa0g5p3TYtcToVk7tzOSKDSm8FTxXn6mJyBEw6fgZJY5H5I8Zrjd2P
0nYT6cRtFXoJVyTp7yP8pECPbH86oxlxQamVf4tewdVtEWNy18vbOHKnUJdyn7rqsR/KHfrfUMBC
v4rGgmkX+BPw8juLwB3yMcmgncoHxMnP7DUewSFQgOyS8YeOKPlMn919PS8/nMTeSuVfxYZ9wfu/
N43yyUYjbaeAYfLOuPea+G6lk9g5ULQr0y7bsOc8uClZ6y4YZdCqxj+5jM9djkhRSbJMGXdPoomv
rMTAsD+NCxSn5KAmek1xOj5AKNmPRL9tGlA88OyeIpX9FC3RLJ0BhXdo9kD/dhFNKHgy1Y5+zvdJ
A7WDVzBLaN/otf5gpF3o+1EV4GukwE3gFT8TB/Ji7DuyD0wMmUnmkXowIIgsE5JmNRJYzeXWKe3v
gxifNYkZCzyilv3KuuJNRSCaJqLNjWy6jLN8648JG6LyBjQVUUyaOGSxMH94KS+evOHA1MYJHzLQ
y4hgtwWqDrzJ0dDfagbQlvCbt9T8gUtkP9rzzRjbzwXf06Z3CJdCnhb3trwfEfUNFLwcvOWRMcIy
QnvMvmWGh+MCHLQlCmwzxtjadO2LoamaYND8tkjbsxpqmZvFeqAv/Ssf/g1OzwIHOB7/3mWKk/V0
37eQpyOTSLU+H3qQpmuUryhbdkmTiyGirq7GrtEvWzwKOxZm7zlh6FgHfbSvkGWdebM6g4xpnnlN
e5kPNKRd71LaVr3paoT2haldkw4MUGG1mNfpdBaxndknKn+roHIFS9n+zozyEaUwICOwQ0r9xJys
NRvV4O46jJgMCdbrLNAUVY35jeC+6ZtTmdoPw4/FW2kUgGkM4c4AXdiDxHhFMoQFhYBd4XuNAdqL
8zibSJOUw7BTs7yfAF/6B4WbDDSbPsOSIsIHU4bTYofZJHhUTFTC3fKdiE1BT35NRA/hBfgqaJMh
v3Y9QkEwe1HxKjBoCYQ8MQmYOvt2MnuMydUCM6vHIfDbWt93WWzR0mg0EVpKpDeRb+NwKfksIHbC
iXJ4DQ7rtD37qMMzaFer1ZUwSuCai7X1SoIZN2hwYhhoRN1S+o/ADzGITInKyBP1QWJpcbfD1LVc
XtZzunVp8fEHOq//yZmhupNGMt1bzjhkuzyGZLHpKsT5HA1z9Ot4iGo/lK3nvSVQJn6gM44YvWYt
79yBzyuURQ5aqvXykQlsBVaMjQlHdaBwdN5V4K4YP0tVhA1RyOBYkq7FIOEukKNqgB8yUAUGDzBm
Eu77xPKCVQxoLCthslJA1HbJU5w+ZH1ruHekM4ALG3s7DYQ1sRGxJ9HS+rUm/knpOfe+LcHWoIuA
2NmyoEwbPCtgCTGdi3mXkFRAfjrSpT9zZJklz6kd7E0si8HaNMDJ+tAcTdgVmgsSIRiNvIR3RlVs
uJDuknH8FIN5bxZIRa5dwlWToBt72n10ruILaFCpCE19BJ46aL39J6skXupa9vEz7mz4FjYcqVfh
awIYVN6137RODJeoXwmaQTQ106GMiPrje1Q6gdmGyq5cr2RxJ1tXA4Icu0sSgF5cWMVFZjJ/+5Px
ClrSl6BtxfJUZF4Zh5zHo2+uVNWrraWGge+1Ej+NKCGVWuv1BtFa313lsymIIB2Wki0Z9QU7SOXa
9UsqfLgQSrGPnNcSC1bo9bHPYyl9/dmy2/5Rm6nawrpWHB2B9YJ4w4p6ocmifnbzZrim2MCvnrWO
x0uPUlurv9S4NqrWPVCoGIWQ1i20rey6ctli5JHxg3nb8INILCzqXj+wc4sXr4SxmuuQ8mTUxIeM
GLLv8VSZiOqz1B0Cr3RSZiHD7F91K65v9TYz+aYtKHYgPcpvYw6JkmiEtfOLQsdGpBHxIUKBqbzv
mY+8Z7PMHmzkomrGgzIFfHpUEOVFCtVhDVG2HBHaWZTekevQ+yGxjfR0U6fPbiJnBGO4ZDOOE3tp
h+vWLIHejm01vnLESJG9mEvX7Zohr6+EKxNO9KWWvDb8D98dyMDE2UvPkKEk3qUPmrL22D4oDVMm
D7u7FVFR/Vx8PMXI0zTjZ+1E9RVaiF4E/qCBPNLYc//S2DPfpaJcOBS4pfD2pbIysosjj8pj26dN
H0aZkbBtGKMi3ynTwCoCK7swd1pdYy7zUd+obbMM5E/GDaLHW9Nq2iaEktD/otqidyFwMv8BD351
y58dXgpRc4zPdX9+SHx2uGDyegyenpLdHyGrCApTpl46fF/xFpZJC5GMggHnHzziWJQ5goLKH7vk
rMUOXBAJOMfNtq3hc22cCNzSxvdTqh3zrMi3xeqnkdJkLBDiPF+kzyJOiucIQxLTBekIkIaavKXF
5ZQ3rVbAne2sgr2kBuxf4vGCKg4JbGlJJezK8TJttSTfDjPd3mDowMME5CvxuUBViA5ezHmGU0QD
/YkGvv5GIGDqhgO0v+e6seouMDphLMGsu8n5AkkFQok2dl7oZgyATaxNE/A/o3T2JVyaTJXUTtoh
S0DJ4TTUOaDS07G9q0Lv4YVyiu1/UYGBAlrRiycMtGLTqHTNzigA4WsGMDV7DWRQ4/1f5+19NVbs
/vGhRGxq86n/xmZWU1thRSt5D4gF6wmeKYB4VfwIXkE91Qq3FGf0klx7qhWMCQLvWLN9sLUkL2qz
2+0SxyGdZhSTf2DM5Ujfod5D6h3zWW1q204E0VievpJRWB4n5UJLzhwwD+FIvOctWM4V8034AV2j
Lp9BFA42xxDl16DpF0vrLpBEmBBQS84hYZMM7pVuEc+zFUK6L7IiUWCDkFT/OUsOrbuhafWX3mmX
3waMxtcojix1WCbpXnWjk7gbk0jWuzlJ4RMUmNcfNDYRFFxUyhDDJNgUYWa5sQQ3ms2wBCki/Iic
WUGmmYYmD0dF5WnjpeX4GiUjamTmrBkYyCT9NFQxxBa2En23N4uh1YNRLcRzeE4PNdvpy6bdEP9H
9G8dVdkdlQBLxzKm3DbEUCPaPUb1Jcyxit90+LPA7esR+5okHkxtix6+sBlXLFxh3cfxrd02DAaH
umgCKAQFLLCupTew6CwLbrVWFN9BStpvxITA4G60nujM3mw44Gi0CSZjSZe9tTj1jwxzsrl1p6EM
5kJbJLg3mEN0AZwrc8q7a9CjjKmc7bCzg68ov2WNch+qYcmvwF8xiek21qATqpsvisvE26IyN9Zu
AG2dj5XOIUu7WtYcGb3I5sTYAfdsxu4Fd2hxovksPrcxHVTMyL8NH7U+7YejqirMi75DNsHWASZA
xUcGK61x49kMylwrqg0me8LpZUZxK4DsrL+5kaLMgSEVupFJYSIJ7Die5i3ADe/ZEWCyOGO3iu1v
6XI4xmAeaUwjs+B8hb+8oshQJL9gjZU2zebKgmvmQWQ/mBPqIMzRMn+hKsZMa6X5PF0BQODAwt4P
jCsO7nYK3KjDY+L6ZEaEfd5oKbKhqbtKOnf1beej+yD6pUsCGsEOwFeSovQLkivW+cpksoDsobNZ
xAwWf+t73/izjBFHqyyxnlUqMclFVJD/qGpRIHT8rD+jCzNNYZWjiw9K0E6/F9joKzjYm2QIlSX3
n6F01PTPjY7wPV8HYhdOVQ+OFk5X+tIZlXxhMexucxarOXRtq3hO+o7tOaS3BlEJWz/cy4ou4uVi
zmzvDEhydiAKykphVNmdD8nEKr638PJRubQ25kt9YQY+GzlnAK/l3KoF6TJ0B9V4/pvltvV9PNMs
3TaiWl7oherIKLqlIix6HtkZG66SERL7IeXoxOSygU6lGZsZHf+zLqzxybDqQaMkSDzBRg4ODnaX
qvawGWlMxZt20ggSL0DX8DpwXF9bBbhTon+XCSM6H2sWDH1SPeTsjtj/sVm95Ndlf9JmYD+I922A
aARu6k9elP3D6KXuPUWL+TqLzUUAjPMwxA+g9vKmpa4G3oOTd4ctv8UA6Bav2LsXgr/s4fHfjYz3
iL6PXZ13m5VJOhL1fFqcHz+83DR1Up3hBGRm3FhBRfH42UMoEm0poy32ts9NAa3aciZ1KxbSZyls
09mFOqQhFHLzSWOqbgZ5ba7VdA5lY3dnzJ7zOBD4rbFEl0u/oT4Yf1s6iVH237dvfe5UIn6iUwQC
ATuHt2ZR/t2zS7o6TXn4a+b4xJEgBurG03bz9gEe0fTijmq4wbNYXi/JoD1zQJyemskxx32LSpve
BPIUWmsaCrKVNDWeqcFrmv1QNPofOSztVbREhbND4RrBBTGs8jZqh5FDd2GkrKHDlKwBEm722ysT
qwvjhI35pkeAPAQE0XfPRg9RYNPnPc6SWE3TFSkJtrdGRYwOa2gcXYJTmroD+J0Jw3Ilh9dcDurN
liXoKsEnRLNh8KunIqZyzSLBRu7fT/CLiZcuPnpgZAmI9Y/9DZwpKk3M6LxSUq4vypZvhEhbjAEa
rv8T1/rc5GZrgGYe75RLz8x0jY9vy2/9tlV+juW0z5ZpJ6AtwGX3+j92k9fFwZU0lygSeKPct33H
9s+j0AdUCkvzhZGPSEH+/eOPAiwJJ+KG+NW4l1BmrI28jzdkaGbSUo9vgjaLm6sZzR17dmU9V9OK
m08KgGCZb96YleExwoxqS2DGo9FPFHMpYZxLy7dDsmKox1lwPf59c5/fzHpv3Bb+Gwdzw9EyNVW1
V5XULILZTok9qNpkZ9fRfeVl0/bfVxLHgqz1MawNRs/w0MGglv74GJC5ZUZLhCobvZGe0Kxa949f
c1izyzpDATjUob2ewWsifndIq/yg6/P4ZSHkCk4K3X3Yxp1+qWITvNKUV+dwkWhKZFSG69aInk7c
7vrLj+YsothMRBImtiEMQx9vd0JlVLBSQLS0EsCLmezwiMJkmlplHPo0IY6aACFwOC2dAW5+y7Gv
P0/16Nkn8CjMOWje00eIqT6Z+pWnYgNIZ2nhpYIsuCkmIU9MU+vu5dMN4+zhrtEwklT38YbJkRFj
N+LqahaIt3Uax0Hs17xZw8H4qKen3uc6aR9dD809kopV/c0MfvQ+e3i1fU7YWOAABwDoI9lPAoXf
jqXdHlDa2TvZL/r96BJ5RGW7Dk13gMIL4+c/Kt8ZWPSvmZpdtB2ECx2NYV3M5eTSWgps0Xe/tUxF
mNnGaudQEj+UU+WckCWtD/Loh6MNR9hHbZZf/75c/CXhmCLdTuBtrRNMW904lqq+l87gXo5Wnp3o
zn91KZTVfKAWXlFUMh/fqQduokdkS8EvjkmkAIcPXzlidwiPxfd3/x7yn4QAfJaOzYN0PHxHvNSP
F8upB+qx5APVXdo3KYRGYj/y5T9vwte5UNCj4OHx245UDVqTAiYekiYQ7mLDKZ2067QSFTvf3jkh
oPj8RdD+xtONlATHLF6Ujz8I4tDYFB6QjqUdl7O+0JsDBZLywBZBJ6YD3PK/H+BX11tnNvyl+HY/
XS+L6qjpKXwEyKfMPTrjdYPf5fSXS+8mXbDanZi9P89RNnIu9iUsK4hmjgX+QydGVyjW1QKzAkdf
I3rojKgiucLKAGrllJH7uHuYhbfQJ6jy4oTO9YsfbLKzQ+FCHxOG3dHwbKKqsTgUwBtLK/vaHElf
qQzZnsfs98LYZKf77wf8xUYS3ybXwvLn2egoj4ZonVVDb/QwosIfh/vf94fDfrMNzsZNeDduTnx6
76fBj5/5h2sdm4XnmCOSvl7rYve440L7/f7Pw8Xdict8/ug+XuVoa0y3p9TbYaVeqWeCGzeUr04M
kveF9fMPgb+ArAod9PH2tR5hwnN4aAK5VU/TpQzm2+HMviBaIUCXEKhw2iNbONAxjsPlVtv5L/9+
a58nsVW/aTI+HB2f63FWbCJHUbsztOFuhOA1RYN38CGm74gDnP/z0+RSPnYwBggKOOdofDQ4oNlS
dilODSN+VqxaLEf+f1XUM03qLDo2cZPYvHCuf5xXDFnS7JvbNKCJVzzKuLLvZxIhtzJPTgl6P2sX
V8OJQfQkb45AzTUz+++zx+KMaFdsmQbTDGhqQnYRtFDDQomWgVAjU49/FKVGAAaWA4KZjKQPU6Nx
rv77KyRU2DWQia3Gw+O7wMa+2qYATiMW29K1GsFgVN/I19NPLK6fvwfWVsxkmGxxn7BIfPy92JOy
GiInJmItHQ/IYUkvmhbz1ESyzkwfvwlHMCZBAGANRZN9dBkUIx6gXJUHuYbfJlCDQdpAGhu09hqK
WBtzMsqt0c/tt7rLAcR5eam/pI3uPZRYbh+S2DLWzJAFHaftKidAiz0axEiORI4B5e+6Ezf8xTdE
4Y4NOq51HI/Hj0VldGEQtMAIKWx7m7kjuLOkmw8yk6eyE796NLQQdJpwqw7z+F33uq8ErRRM4ctQ
XkZO5d4l5gC7UDjZUwvjxaRxPqkTI+yL9y4cKDBM7uSTc0r6+N7FYvkZ0qksqDFUHHwJAagxm/LE
6Fq/zKPXTlOVFdNijmAhORrHeT7UudugQkvwypYhXdpsCoi/zCgflGQksVluEmMLckXgYaKMdDuO
MrdPzMhf/FYD3I1DMWRNXHqH0vy1gdRSeKfvumMpVHkx16O3LeBEnBgyX11lZejg2HAY587REJeT
kfplSrKEbU9qi7TO2DqjaZz4LV8ojXltq6nBQKnBBH+0ySIcrkRNiaSqnGUbum7S/ZiI1oE41Ubi
gLww3sKry7aCTg6lvNQOB3w5OCCaGiR4615knpqufLZNewfhjkYWM/kS7ex150VPUpnUahmWA42K
/zylcbBjnaBcx37i2E9oIuOcBLjEwFCuu6taJH1Ijy7oqf13/Tlyb4PCEecyTil8Uh/HNiZZYv86
lzncXNheLwPKJzzCzY3GKe0uIyfwYCxJe5e3i3NALU83T6v863//3i8q0qyIgKnddQ633Hc59F+j
rnEmJC0eZd2pywkMmRGtXtn1bCGCj1QTal7yp52AHXnsy/f05xx6Nr31BngoR+PVmmGHeCJUdYn5
ti6sQ7vgvhRoO+S+cLQ4ojdN5zYrinQ7IB/e6KXMvk2zqE6MuC/mJ3MV8WNrxeYCNePj0+wqVEpg
CAi6b830iT6C95DmCGdKzmQ0DXPt0abreWKn+8X8i/dUx7bnrUv+Cuv5exkuaqi7VIzSADIGiohe
ZJeql2jUvEQ/cSkAV59nKYdDPIXGdwn8cQWL1m6eIN7TNpNEurKxBQT3TZJQIB6yAiWXPtR0rBWe
P5gGZZ4/pvnib/XYlHcdyQRaoOlWoBORFYF/p8hVpSsPEmpDWBEc+7g4mD7oKIHZpNUq22FrKteQ
e3y3gv8vqk2bwGNv+r6gPvnVOIv5WlNBKrdaNxvXAzpyjTq87eD1jWjr4bBSJcgNUev0kowx/ilT
GHXYtEE4b1y6u7ddIoDji94vrjGUOt+1vHIv6ryxobdF+nRN9gL1usGT4hr9ddyF1mBoSeB2svnd
Q7sh8gkWeLspANK2yGc1wnGaPnMe+84Wz0M8AcBDjy1XYyqhfYtVWMZBagnFPbeU2nk3NvT9mL6y
c99PZnogdFXvCz12rA2WeSTULeTAYUPBAjp8ncP32Orj4v5OHb1oz2Q8y6uEgyu8WQVfJ4QpoPiC
vHH0EYCUUULCjsAiJdh+ujsorwjm/BI5UoB7Hj2c41eU2CD8ZjpeqxK0fYmiEQK6bcek+SogeD4q
3+vemXNzR9qD/lI7fmxTplTzfUuC9hzS7W1/OpDaKdaacZ5t3UJLoC0WFX/Urwj/DNm+tZeIkDyN
tPeWXLgyqrom6LXOADBekG22akIbFMVWQzSmR65qt1/aGLEeinFCdwXmlHNOyBH51o03PIm1Jh1o
lCdkOE5ZcyhsytyX0L3r86ik4brJKX+80W1ZlkAqWPVh3jnJ1dCnTr1FIt9fFdKfjb1C7oSsjHAm
L0Dm6f1O6FnxPvlpl24DcHVrFb3P+JxyZSMGHAaEiJMEvD2NWl3uiCSYrO2s594bNZkpP2+NuTVA
UyJssfuGUCr02ZO99TRIws0U91PQ6cOYhilVPLryBAA75Hmm1DWMCQ3kmn9BqXEkceVG72YTLYKF
EwRFQjvLoDEwXGxr3Sl+gTSJ6dTUOZkZy7g+6toRQ7cnOpwkW5EbU7Nb8BXKbd8oSbYELi4PdbNS
WUD7Vi670hmtZgUsDs7ZQkWfxpcSDUmwXoIqisFXUgtNavNiGTSq+4SNzT/aVpCjYRtN1wda7hSk
diSN6Cif24WP4VtMEMllZdGuIx3YDmQS52C3BxIXzga0EM116zAvX0mrSKdtzCdHT7HRXAMrX+pW
h6UBLgfrWNTzNmu98SF26xgO/EAZapO26XhJgo/zTKtX/2W1pVVvc9ZFpE2lTwolIkv4wloMdJ8k
rxyqVToZMY6ElOx52KuPY51zInGVsOtLS43MkK3eM1hIoPJJ7BysHmF0G0Wv1jx335SbG8Rbk0T1
W7L9olMykByyJZ8cRHOr+iG+GTxK5Rtao6StzH3kv6AOjNDKDNmtjXTlSWO7fp8Q5ror9ZHtGhJN
4p80b804Jk5VnBOY0JrbXHfitxkL+xNlmfrbv9dXse6nPu4tXSrbuGTBE+rQiI52sKVPALTy+yLI
uFGMBwpYJwe0vMn3NnEi9OPtLvqJkzeyNjzO5HakT/2iJaYDHxg/8d63YrmtipSnc+LWPm8FXQuE
EMiAtaJN2e3j6lUnXt9OIKbQSCjraaYboZ/Pg93jnzCyX6q0rF+Q9kmrLdA46RsnFgwzu1a1FXJS
a03idgARkuvq9vBUkurnv+/P+OL+6K35Fp0MnV7xsSmOttrsigGNrMjtjNDEGa0aZIDYT8KFxFjm
DPaNiDG9yAUFb6pCBDNSOxehMXhngo3M4SdOnPZ2GNQCCtaBBYtGEoS6TYA6EoRk4g9CQykwxGm2
5W9cKTW51/wkP3QNnbQNXAVoZ7KXjQr//es+/zgH0z0yAAQBHGyPyy+21SV2uVD+wBPh4ZNNjGvY
9vnbv6/yeYOC0W8dgHByOVgcn9rSOTbagZSOQHMJQ5aXMUwsme3+fZEvemsfr3I8kGjLjilJxEG5
eb3fHF6C7d3diUuc+iFHO622cfs2Xi/B3mFThL+R3G1/D5tq85Dv0hC31Ynt5Dtf8Oi7/fDk1v3m
X/tix4sBI3RcEILVdgm7sAmKK/MA0iY0w2onr/xrsdfu87PpLNlpAYns+3pHusK23tlbnFCb6mo+
87ZtqJ/YsX8eOJSILYpNK5yRmeVooys6s6PUz96twRG5dSVRY4vp9ye2m188bzRSGOgYoj4VpqNX
mimUiQmkJiohRXuwO1vfOdlU3qqmrk98CZ9P364hUDpSIqA8Rwbixyed2xXnSPA6yJTJMNvYY0eZ
p031750FOp3sKWj5oCrUoyRFbjwjcF478bK/aEKuQBNoxAAnbY5BR6W7zPfXHKWJbMDOIHcz73Lz
qorU8OaMen89RyPYlqE0fMDOwKJ+VYqBEWaZKM6LGPFIuHAwem7ZMW7N0fe0gy3y/j5xqH+TMrZK
5/OWDsepz25900dDFHumQW7y2j6GpfvxwVFXlP3k01go1r6nARH8wTOJmJNulT+ooZ+Rr+ri10JE
5g/cmtluzgejPHUXnxt+NIV0WiqAsihEHYN++gYMTgzGheJJPkQXJCgTVedC8qBjZCu6nQYHkyC3
3AqNW+G1yPKbZRrZKSTuXRub1u8TU8UX44nSqGlbHMxoKh2TDIcC8B7hhVUQZfqwJ8bMPytVjb56
dIcwNsgRy8hrPwhP6tu8SufbLkumJ5A3mGFErt24VRSFI7b/LR2k+YwTVr7zReTspy6yrjq6bSc+
gHXuOnqP1MH5pPEaUJk55hkIDZ/vWHRVMOSmtcInugPCEhyO81I8kmp1qsbxxQxC55q+kGD5oY99
9G0PPQ7DkvzdgEyS8hqhbHMmu3k60dH74jVwJvaI2AJhgNZtPc7+NYEWBG7Rk/HI0JztxA8Nzk+S
XmyXfwOcYLDJWyYvsKRyqg0+ycgKiIwon/49Fj4/WW8V6FDSE3RlgcV/vIfFLaaZjhzxDL3ff09F
7RHa0c3f7MU2yS0T6YnrfSHq4DBMGeJdGoCo4Wgu64yZWGn8IBxzTffVX/zsjblN3MmMY7ZMCuvK
dkwZAIcZQijT2cHVWgcR29KRBOENBnK4Ob+1gPYdlihNTiwdX1TlgBhRAFibBjQHjxvHfk+qJlpv
pI5tLWryfMcl2Zat7/xyzKYyNgNSCwDwufph0kj2N8gVkQa6Zm1doWsaiaiKTPAgC2pR5IT16r2i
HyJ/xkUb31VFIn+0PZ6vwDSUfZ7gj0tOfCqfBxV6ZyYt3ieFF2bqjy90zlrfiBOqlyonRuYMuIgb
oWzvzImDbzd2G1O4VRJAUhAjOm9ruPLntp5OrBfrB/Lxg2WCgTS+7udpiR8XN5Whq2yaDar8dMPP
IMw7uJw664KOxCklzie6owXWbK1qefT7103w0WdkmOmMtwNOoloyZ6dPFECrxSkebDdPHwRYl37D
ohrvWQf6Te4JdVOYdnyhhNOcuVU7HGjsV9e53/mbPJX1QdMyAuw4hOUnjhPrQebooaxMAhiorAZM
Z0f7ki5B9NnBoQxmc9RfCDnoMOrp3UWdQbJyQYjiWh2agw/R5RTB94v3wdaBXYJHrgCz2tGo6Mn5
ahezLqE49o3YgT3v8GOXg9j2Bh64s4j4OsSMrvRfh2wYn3x9UPp2QKjs4RGr1GWVJlUVLqp0CdYl
ehMOSNwK88TgXW/j+AnRJmOlhCNJFW/9GX/NiK4aliVJiSIxc6+4pI4Rh45oTxX4v3oPVECZ7mxb
rKKfj1fxJYd0jP954MX18JCXbn/GZoqK0tLU9nWn5LRLY+G/ZZ0lT5zYvjjssnrRAgUuAlCbRebj
tV17NCeLLLtgUZHcc7rtLjLMfIFKNHzhSIAyCBB1NO1w+c43hY9ohbA0Uz5Ztce/pyZyb6ukPVUb
/uq+bCjibOzctbB/LDKLDUK/NKMmsKPxcOCN+uiBwKwiyhG5b6K2M7JXq7Vx1JRGDjKhEo99rufT
1i499xDJEnkqbNr/rjxHrsAXQ3uEBYOP5+PjAvtlNHmCCWbJ+uWhpAazpVRoH3LPOhW58cUnwnEB
qOQqs/GZFj9eypmFGeHGUDTSwDu0TV+GRprmpMU4p7YX74jPj+McQIn3XlF4b+4fTVlJ1PP2Ewug
eVNY8w3mu3Lr01nNDgntnmtc1j3wyaTBFaXVnc/tOBHGTOWbz3nWUqKpyyV5lMh+xSbV++TW9OrY
28jWEHOo1dlQbrxskVSjs/l5MUxw1D4bGjtw/VJ3r72hM51dpzTnB8Iz8QwuQj0X2B6/CU38MvxG
/4aRTf/ROuqcXmexWwaZD1sSsFKoINWiB8iFLYo0XUEo8ho4pu+itDPvlK90G3G8jjK7k3wBVFIz
fwkzUcIu0AqNja/WDPQoB60kM2dq/Oi3GLEd7vPCn8SOcO10zXMGrEgIaUm0ca0j5KWUX+WkTBVG
R8UXodq3NGrJrsEcMr1GUZuTl2aMxE9U6bA822SmkpBWYoDif09J6YFMTLsXU9/0pzCYUfYWkpsZ
w6ZTPJqx45w6sK1j5ej9oqs09BUgiqbp/ej81zyGjRzzk0VFlOcZHVQvrNAieWvX5LZxBhIkxik4
qRPLyxfCG5+QPrqJwDYtHfLWxxGcj1O/qJbNkz/jVbNR01/a2M9vl0x3KM4SThwq/JF4GrThjKY9
cU6i6PeFWRp3re4vOzT41iHGAcUpTpf+ZUXV7sQG64tKyLuQ3YUo7bqILo+GvmlHpdZTSw9cPO5b
V/fzkAWnoLm2Cs4QrxOCiZWJ86xt3tSEd14WgzPtRRJhrPv33tf8/MmTBmER4ACnjHrc8WvCIkii
HqK9YHJa78peGs7N1JmI2CKSq/iNOXqaqEd6WbrL1NhUdC7q1Nh6ohI0//AY/Mwl6W8b3O8pcuiC
dMyN39TkJ6Ur6FvTR4ZAh/CVVMsBZknUtJoWChtcBX5izpo0Nk16g5bsU5+4YXiBAT7POUUI55tv
6TJinFzyPLtpZyf6pbqq73ex78w30JTlOZ3H5qV3ddWdqCV9MXzpoyEx5EwCaeu474oXJAaaIlVg
LVoPrMbs3jiLirAt42iT0VajdZVkJ9b+Ty/DpQSMomTtT/Kfx/rGSKVohYF5kG2llQdk++ocx1tJ
qpd7anf6ecvIBegRro1JznjM9h+/FNZT+ijMKYFXAWLaRpMm3+hUiMc0SrIfGlnJTEIxJHawaOND
PmqkPVCFtK8SYxFvzLJ/nHaN/ZzN5dGW7vw7cXgJdASW538P0c+sLQqfbIgoYay7efSCH++0i5Rt
p1I2GBRsj+73XIFn6sd5JFdSyDm9EhnAsrCG+GVvUiqmI9SAaZR3ldcnVMAAJi5BTUV/3vQZFfIb
8gjkiW/6XQ/6YbpzOcdxgtUJNYU/ph/dZNV1DW/PbMEIWfnPierwn9kusTaRdh09u8TDuYE7OfOv
uMmyb8OiQw1ShmJrA8rHs4IYJybwSbeQuInEWMYHfWjQJY89cMIDtEd26/77QaxDo73n9wEAia0G
w1URD/kQAhPymq1B+7LBL4KScu+b9WKdGKGf5y6XKhw6PN46bwIdzMeXYbld5Y75hMV9KK3DkInk
UpeWtStJeL8iNNULl5yucC/AZiX4qZ98DKnbluyD/+tO0Hnxba6F5WM9JymKmllUzC5JX754ND83
hq32iaGdx2xd98ZAVvmUH9yZKGO5lPTRCv/EmeJ9pj5669QkWeGQPqMmOH7rEXNUrdz1Hgw1XiNY
YGlJhkx/ccBWkdoWlyJAIsKOwdVpMMVwVkZdxLsIfcPtKiEJVVIth7GK3DMVJ/qVb9F4jAApXraj
3e/SKpKQaaZpX0iqPnNE4Y4Omo4fPi+2JDC0O0Q88baUpCLPqpM7rwIpUOsdUPDaMy68tu2+/ft7
/DxJ8UNptSDgX1Vl78Trvxb2LMPNpHybXYzyCYHWSQHu6t7dFbMu7//7pTjMMtAM06QEdbQfBQdD
SHSK26G36OeJwpn+x9x5bMeNZWv6VWrlHHnhTa+bNUAAEQx6T4oTLFKk4M2BB56+P6jyViki2IxW
j7pWTZSkBHfMPv/+zbpqUVSj/itPvr7UJ5+S8xa4yoJQ8mTaXpndWtIUCihxZIgbATFwE6HoWVNu
sJhWfdUIB8/AdUFzTYTnbkDp5xGWqBORAzgyKIvrlkTyCk1IC7milhicEqTwdKTwWZFBLZ5UDZ0k
anqd6R1ld9k4hrcB1ZPfprSwm7QKXbuEeo0XYLke07yjTdsV8lYzJ7EtyPQ4F1NZHQHwD0nRoOrL
/rbUS9Cw98/jJOxO0Ee1fJVak/khR0VWeBgZSddpAH9kbajTUGzA2gWdMUCy+IRTMTabQ1bRIMIk
vsMPOqgtSvew4AkiGs44WsBBucm7WpOXoTy2LoCu9IgUWztylDxA7rh74mhAJ5cJyLF+dzHSHE70
0fxTC9vHlwpcsSuRNNM3a3JAQeb42JpzUBT8vB4mAYhz4UPtFwUIwUZH9EG+QpWKAtss1HDdwjl8
daIa7mxm95wFk8b9emgeeMhjvMqpdOkPU9eiQN6rF/VYp3udSsUKMVywttumOwu7WHrssOE5Q3iL
82SKNtQdSdH2psURZpAjfCI6pUb0WdjHvHUPIAruB0CUU8ISOYTT5u5rz+1uUB28QZEQQlARNPY3
UqRqm99/bKa+SYPJpI8F6r17GaIj0jTvkR2WU22fYwUfPkyqyFZIlaItMnXDC9Jcvyxx+bqe9JwO
dNKP58Yo9TjWjfW3r2/nk2/PfdDlQodIy2s/dqGb42HAVQxBiJU77tAN4OFjpa4borFPRKM5P+TQ
oUj5+qqfvOqdq+5VaYg00gB/kJwGMLQSyLWyN0Sj+H951fDRIeOAWYLZ7n3RNkshleKou4ImnN8l
hoh8eE/6KnDihHU3tp5i9IN3TTulfowR1FppIp3xNSkPdhQov8vnhWVLGYxkiU2VEbYHEEl1T2y3
FtEQU6CvhKZknBg4vR9Z8T+bVpwVIYzrnFIXsf3e+NLnSI16B2YDx8JnLLbV2Fcrtc38Ms+LjZrP
SGNxUGFLoCCLXPLrsttEWDEmgWSRJuCseSb83/7gP7c6OPtLW2S/Fx91rDyFxZcIaYthKOVkZ2Yq
jO3XV/lkDweVxtMYd244hPsbK/KaydJjGA1QZU137mMy3LIE2rbpKEfqtE9GMH72y4FGR/aGGG33
LdulM0PGYLGYrDA+L6YMKiKOnvPd1090ePLnrPazNwwWTk24T882wrjCTRzrm5GkjTsoYgrq76Kr
9TtaSnW46aMweE/luDe2je5Mg6t3YsRgrbQqPzObWPKkriKCOMlzYFGZGCxyMhFq5EQZk+zy+/Na
g78HYwcasXagECXGAXOzJQO6nOG80oNwSMm2j8VXffKZATOBeGH+I7XaJ4uXUanabQximShhgVGa
3PiaRKgwzvjzsUl72NVaFB4qmAafG1R3v21UG5jjRFkOA6IioJgOjwmtVimuihxUNysVDPRmbfbs
orQuVI20wrQspFUQ6s7VLELJI1qYgpdI+ZsRLteRSv2zu0PLx8oNdUcD2tzbQ5VqciKEcKTcE8fS
uTPc0Q91Ds03qnPFvpgoxcxtgn/AZZWQde23WdHfthjgsetGg0WWdC4TZW9bIz62GkL7wq2FrBwj
GXwyW2wVlhX2i7RI4HDszpYyxP5qYSOtQCXqbaeigZ21o914jX9l99iiUtTBRV4WWGjdy7j5pYQn
EsWB9dnVWLTX2DDmg+WOTtB4Khl8kGPjGC4+iW5J2USXJZay+DA7c/QNR9mnWZE0DzJRdWw1Xlbb
/XtyiDlFO8rY4Si9e0+4idYQVOn+kqQ93FR6i15dFukPvI7ntT5M3QnsD19K8o+Ww7Ovk26/QRyW
H1l/P6mIaU3pFB0W4DQ3s7cr4J9ZCGxeyauIC3Fbdkm5EUGSbJxeFaSfW86bXmUEztsJITX9NMFq
H95TW71RB7xsUDvj1ayQuqdhCroubbRqI2cwv9VHEn/nNDyyvB6WJbSRsZBBDQuDSzf2xjWWsA65
9nxFSYLa2jalfYHvqHOWaSOBQrFcbaRssH832MCCxMHE+PmOwI72yoVhCBej4I7o9kluL6bS0C9h
3ejH6t7D8p6GnYrQd1EcqNTcu0OiDePeTvsGN6TAyd6qVlNvS/hMz3Y16JfYIOI1gT+a82qaEc6r
ICiqsioMbKEwawmyRzNqo7cGVf2lwHQJ9m0z4ihIrpD19PXe88l9cvrgBAWFjobd/jcos66RWrkS
1CtKcJKh8lqThag9DEWjkatcHoun+WSvI9vCwKaCXCk6zD+ZSr/MX2FIoUgMLqj3MKbZSwjiyxR9
frbVOoRjY6r5GzLe6ZqgEmteW0avlT5Ya+o3QuM/lBQ4iV9HUXVaB0n6kaVBbrnomehQfP1qDneg
ZXODncnpUqYA2KvhM/RvcEyA3hWQ4LU+h9Fl2IJVdLZxDJr67FJku4HVoliCILO3gPRGDLqngcX0
+Pz4OAo6bmUnvTth9XrkqZa73l2riNsgmhwJCSgtvczdgVlPTlqr1ULR6CZMpzEQuAUqsN9mTQ1P
JUeeMMbFGJp6KsmkZ9ovxfq3X+uSk6TqS01lchO7NxA6cYYRIEE3hVILP2x6xyt08uwdvQ+PlIqH
2h8LU1MuhAMH9SLq/t1r2UUC/UZfrhWkhb2q4FN/FDUpyS5O5G3rcqyX8hVG0LOzHi2Cg32LZWg+
qTITl3lJwhnSpdgkxNUUjoTlK32wlZnbUbjCLa5WtyFxgDhQh50ARVBF4EnOELxUJq7Sbg8z3iE0
gDPBkQrsk4WTNi/Nbwi2iH33pUCxlJMrGQZIqrJp/KZPcomX/oCJJO7FN/BB4KorY3qkSj3c3imN
iIyXKVXpiu3HMtghOF028y4hWQR+BbboaskgHzk/HXay+WRYFyz8NmRjJHnsfrJR6Ya0URwug222
W+eY+LtyhJujhJPA7MY0WLecKg0wZp2lu0SwCkEaOw5oeED6kWRvR2dujgqSD6cocX40sompscBP
9ueNFS1oaYYMR8i5TYj1LBteKobBdiXO+MYqiQZY+lFemLJrKYm1mSNbnfCgFEhjTTWwQrdoMusF
f3ucH/po4jAsp49fz63D1VyHikafiXYDqW77LUQ702lCVTJaIXIJXswsQu2AOYk3mdiwum1mRpuv
L/jJ5yL4kw0OLAv2jmUtd/TLcs7iS4iPRPpnXgrNx8vHxKY76VfNpKXf0HGRwVkFte0riS5OjWwc
1nVDXGE/auFtJzfmGd3koyS1T14DJBl4VNwPHan9aa/NdpSEnSq5NR2PYkW2ivU9raLkW8BE/1hm
le2jkoqLdayXuQFlQxZ3IFB5uQ4CmzABcBiBH25Gw16Da0p6FSkMyWnbS2zTX7/Bw/WYXhkLIZUz
aAmfb/cFDqJZwjZlCWJcT95G32TDSukH6R7dooqKX8ZOXQ4rm1jFCIGVqyi1tf76Fg6HtqGZ8DSA
j2HMgUfu3kKFHy1VNVaMTVi9WpKjnDmd9h1xT/u7NgUWF4IByl4K0QuC6e6FpAj8gcHEheohIEs7
TWiH0mv4+nEOFyoWe04hOkwpWqD7mnEpjIvQSbgKOYPGCaL00g2d0Try3Q5fGkshI4z49mUF3ldG
qn2JS4appACJJVaGUAXX+ECGp41qvP/u84ANmDSdeDVLN2HvrQlOwovnOqGpaVGcgfIJzyYCwP/6
Kp+cMmn+Ua0uhQFF+c+8nF9mckvYlaaIAJ3skDoXcTUOHyEwMlIk/FuGbjKeCAZKXLSy5Ph2mLBl
Std7eI9SShc1XUrMBM+yEIQJSzbryE5++LY5HyhQnjkvcPbbD81iUVaCIMuQhuriPUgzFVOxRrtN
7LR9OfIeDg9zC7jBxkpzzmBm7k1IDbNDFoxUcomratdKPSupmyhqc9rhLOu3Cf1D2iqGtjLlUfUC
M2ruu6YOH3EwVn/bFQLfA450QFA8O/v9XrGWFAACA80dNjcYCro8j1tTDdNj59flMLJbEzrY2Bgs
lYwe1Dp7jxxK3RSkgnCuQq3TB4et3o1tuikYD0My0eUEzKEXqAb67l3jzOhhU9O/ff3eD78wsDzH
Jf6HWhzTuN21AZExosQYGVmPodg6mjj9AVd0mNOLY2/1k01rsdEhu5dKm+TVfUEGyXastXmbrWwo
vJ1nlBng2RxnrXJGMAg0/iEyjB9ZOVsxe7mhXyhiobwYlihmVyeyVYWY1CcwDiGXHFtYPmlTszyy
eGEFQpK4tq/Qj4Y2jAIt4yxk6HG7Ikio3KBtje5nxZC+40haOQjW8Pcfk7a/1ouEnB6DdFx3aTr8
tmfDgvMxF9SFUI1lz95nIWghi6Q2pW00dhmcMz3fmnhQ/+4OtDAEkaeAKHI0hAa1+/EVnkTmKAqG
b8jSW5XF5Rld73ltR4Z8BE1bbnhnrHMpOPM2Rro619v/9th86hVtpWLlDFrk9ThzbjiM/zZyjAOu
gbSPrR1dJH/YfaAikOJxGnAwD+OsOhkpzldWbVve13PmoHYAUAd1cigfOKayCO5eJc6secTSl4xg
uxgfRBprDxrOq4+W1shbaMmmG5pyfTLiSY4wYS5//6uB/y4xkUxdmZvYu3zQO2VhcoCiylpQU6dg
nHYEopQ4+n79pAcnHr6XvTB+l679MnN3LwUJjMq+IRNOVUuydXK3UBUimU4jw8FN/GhE3vLi9gYJ
PUIYgD/ZZdgd7V6uwQHGqfrlEGybxTZnU/aFSak/SrPpqWnSb1LR6Sti4ao1ci1OQjasBcUhN20x
BVj8qfvbr9+A8rOiOLwpGgT0+mks7W9M9sB+YwtyOQAFSG4YOuyOV7KoZR3mhDo4KyMdSXEYcy28
4gbMcjVBzXvNatA3+vOa/h6H8Ac3EYSA17nVpjMa0N1GYHOirnJcaqDX5wW7XVgZEwYBTVfOMHyc
uWVfyHJow6HS3cKcMFukJUI27kyz7eAE4EOQrwBdScCKlKm+jwKci1d6OOjQCdoBj2GrHqb8lNoT
SmfB2rtCvQ3YKIcSYcntQHSLX7R6GnuRWaqXjeQECXYhfXPWYTWVumWLaYkbzXg0bCKRzDjSwz9F
WN2b9SUtKTtxGwzZBxihnRataP9Lr4kVD2cOxrQKovlYY3yGIZHW3WBJL6XZFk+hFaiE0tXTc2c1
2nuYlNJLJccG8YaZk73PSlwxaZVOuqS9JmGMoA8VNs3UReK8X+yBvKpvse8NGryKPQI/msRLGsb+
dpajeDPq9CM3eWhGMykjFZZ0dlnhC0CGm+xJjeq85LDH8dnPNPW5IpSW9btop3M0dXniap0RtFdF
iIZrpSqhDq15UiqUmX0wqI96leQ8W4zveiibeCKouiA+IaHFiQEAW/VVBZe4cUeqlXtIvip65lGu
H+piyAuvc1oSQyDq1hZvtp6FF9RLO8NQJhyfGsfCxGSYqu6xYl94pLBttFVSibZYZwyS0LMhiGHn
qc7jfArlXrQ4bxY5zs0dWxpZAQD3Xo+vau8yyEzDQ6tCo44gH4KmxqLCIo9Tsjp63HhZeKk1Z+/J
3IzMa6BO1Q1HwmU0pXQKAgomDvJESw0vFfbT4IKmddmjsYzX+TiU78CZ3XhX5ln22AmLfJhqiE2H
xDCd6OM6lZVVqzTQr2MKpwg2ldZfF1lN/Gmaj1gaYBweWrAAI2JVSItLHmsmU+SGwWA9pKWSlCst
cuzLaq77c413qaw6C7yMlA19GP2ZL0VmrUC4uSqzJSqAkWgtPL3U9icMf0e3awRr8NfrwEGdREsH
88MlQ3bZMvepY0aXmv2QKHhKm1GNlwFcCeir4iQL9GNI3aEJ2yKf5HgP0LRwB/YZNqT4ZQRF1ksG
/dRsIwz0H5PZmR662IhOVNybr7tOSW/CIIzpFKjmU9doBC9//cCfbNgAqqz98OVwyNo/NEJumum5
61jlypV9VRbZeNc0snPkKoc1IQJTm+2M0t9cdu69vRTARM3lKEFiM2R+MszrQHcII5bvjdBYW4Xx
CLPoPLFn/J7QjU3kOLoilK/qvD+CgH3ygUGdF/EVTU9Oynt7j6JWdjuoqJcCbQre0A02XlHOzZkw
g8n/3VeLGRyglo0NFLurs9ekGHQxZNS3S9JqZW0qLQt+EEdwLGr18AOiyuDoRm2PBpSu/e5mSsOa
JYR4kZVitul60EP9Po6b8Ai28Mlro9iicqaxAxNuv4eOhzo5OxW+v3XQpyRh1POa3LDFRN46ckL8
5HmAJ+nEwiLE9XTfBrHWoABYBGKvDJtqII2taR1U0HS//jaHFA++CD1fWB5LJQK6tvvaOnRCTRKT
nI6nd00IUQHjfDXL6QzDniz4kmjNPnpYFHW1KyXT8CQ0cyih4A8JDkiV6Lad1mX9kXnyycNzEKDX
aXJwwq1wr8XYRCLTcWnHZaQuTL/p8HBLFcx/vn74T66CXB3eGHQeui/7zx7MY1InKU0iJySiQ5Zb
CmmHgJmvr3IIeSxiUZhgVAh4yQKu7L7i2nLGNDOtito8GK7VlFwdt9fYrJh+2oo2YeRPdJBvFNXB
16mBTB9EenYC6OncNGTiljQQ5o/UCJOCc2KWPHx9f4flPW958ZgGBzdo1qi7t6cntjl3GfiKItBG
ruLFpZyZyt4Wx/rNPBrTA2RG4zS0UGXmdBC3X1//kykFfGov9hoU3rCMdq+fqqIhbxPIG96kdlIW
BM0SmDWu5Awjkq8vdchBX7YaDTIyBAcH0enes0YVRr9BDAXGxOMrPp2CWX6O0q59y+wJBSyiC6t1
BzEU9hnGXNpjXqd1fibTAkTKgQz5cZIM9c5uzOwauzK1XpEdKrBLWaoXt58NIGmtjazLesh1w5/n
QX5P22HUiNQMgebJzch/2MFQq14ZlpHkxsS5HPmch69TpXlCDwXe4eIauveIbWKOlYLXwwqL3cQD
VSQRQiTqMxpH+8ilDkfOAuXq9CdRksB13JulhlxpCHAwSJ40LVbBJDvTzwvbSd0qKfVLkRPC7JeE
jj4DQFTwtwdDHPNlPzyyYWjJLga1ZoGW9u/BrMWEwQhROqM6tI9FQraHrozNWrOE9qJG6bjWA/Hb
DRCYJzQ1TRTx4NkH9DviPhrGEYat9tzQOMLXwnjCZsu4aIJ4ZmtPj4mCf6LJO6eyRfHCQsgHpf3h
7LduaabGMrZr1SpNFXGX2zNpwMqcE+olQrvTtlOohTWpZJp0G6kOGj47rbI7yyk6lpk2i67jIeBc
UVYSVlsZJ5x7q811D/mDirCpxul2q3RCfC+bor6N5qGUvdyI4m/kEzk4khK6cd0gQyZvsbDlnvAn
qeP0ICWZX4Vlmp6PQWpKLrmHAgFTV9W1K2wpVzxThw7jcd7Rf0jW1BQnCcHHpESLBo9bUWMsGM/p
9FxLtRV51ZwE3ckYsm27BUXpMSnXwdSg48ekp60If4YDxvLzX7Dn2sBCBO8jkrjmpjkHG+uQFJAU
rKMm8L5eaZY1ffd7QRNdah2UOczD/d5piBzKhknXgWFb2UWqImZbfLNqEjrD9sSCT4jMwVIvgzLF
pu/rax9sa+AkeNliGopKlQbF3oKKJovmRD9jYEJz5BR+gVjxF7R/Ldv/9X38X+FHef2vh2n++d/8
+XtZQeMLo3bvj/+8qj6Ku7b++GgvXqv/Xv7qv3919y/+8yL+TlBm+aPd/62dv8S///f1vdf2decP
nMzjdrrpPurp9qPpsvbnBbjT5Tf/b3/4j4+f/8r9VH389QexDEW7/GthXBZ//P2j7ftff2isMf/1
6z//988uX3P+mouj40e8//sfr0371x8Q7f+E9L7QFTW2UhgQf/xj+PjXT/Q/kSrYrBkAjwih+EnB
yTv66w/jT2wqAH+AxZna5JmwjDYl2Sh//cHfkSEvUW7CRaO0pWf2P/e184H+88H+UXT5dRkXbcPd
LLXcL4MSj2qAvEUnstiy0npZBs4v45+4UTnSIepu53g0iYd9kOp08sOA8CvTmR4H3V50swS2bis5
RxfU9fHJPFeXk5McKW4XzO7gThbTbZzXVJazvZ2jayJ8HdmIt1U6bINphWBE1eNvhlMpRybDpw/N
O8QImCMmBfvepBdNoslR3uUw04KniOB5dVRZrshw1OoIk4MgGMnYHLJLSQlh+sWY9pl1lqxnVY1P
lK5x/F9Gy99f5devsLcyLB+Bwx8NH2itVDvmXjVoOTTycdvJtkE5OD69r+fBBsurK30bmYPl5WUa
ea38m2XBwWX3FgWJ/EkFNWm2HQSNxMIwahd/Em2F/Prm6wf85Nv++oDW3nGvU6YoS8my20bR8MZK
tAmSvidw23rP4qNPJS8j5T8jiVEMER6g/efL5PPux2oE5BHJjQGBTMoC2Q2slPgfPcg80SVuVRuP
6jRtckf5UQdbo5T8MD2tIl2FbGg/q1MTbfJxw7RdBzami53uOUoZbtthk7UQvuG4p5dROdKNKVSv
CsFeg6lk4ZbKWwpp5boryLltJP3NSKIrMaO7KhPlOeDj8wWJZlYVbI/6h3TWxboxm4dEIjO377vR
z6O6R+NrD64TB98WH5sbE40w+Ss2VGTAMkDYyyCZ6M1rQflYY9FJCFUPRbmRLicol6eTFt3LU1eD
DPdPUq+v9Cm2/FpV75QZRgjtteiiHJ0LZ9Q3TY6pSRBhUBoaA7GI6SmA49pWBvskoY3uVmNurmri
qHGY6B4gdATw6nNqtzxQ7hytOtPDIr3C+9GvgcHRsbWN2xFvqtdjjwVksW7i9sMuwndBqr1Li2/T
Asoyv2bsUaNvcB0wB+jWZCW4ZoROrMZnBt7ngzzkz0rRgEnqihvKm7L5jrMmXqBSHJwkdVpuu7Kq
vFBu6G40zklTqiesE8/91F7FqfqRciBd1YZZbmz2VTcoMZkTOqHPsLBhr3cnVYEXQTJoD6Eybhgo
b1JA1d2IkhvLXuyyRHcobHdoxWZuZsfLOxVfV6iRbm2G+Tmpcc9yG8ibvmG+gKPSmG6yxNVt/a6u
8RrC8/SyCbELprGAE0rahr7cBNcqPVzAG36hNB/xXiThFFMmX45z+7HtzMZXp+RFLWUV5wOzctNi
2lhOxZozE0rNSwd57q3MdUpVPR3pLa6YB4+SOr8hgXIwdxgejFnBx0Ay0dPlBgGYWrMivIPAVKBv
pNAnHF780dRvwqQdXSGPfiG2iSW+YxWOSI3e+XSTKTL0FBRpVpS4bRQReB61p1IeEq4u4rNIIavL
CmRvtofbQFJvxqhDIdpYV3lj39iikl09o7TrW5VZk/tzG9/OgJfTGA+ePGYnTqY+mqF8nwTVKavz
SutBfEVHWtiTXdRnjXKnOgXUtvcwwu1fHZEhZ5us96uOIHcsPtviTdZnz+jrrR3UEOJJfs1eFnv5
WG3dXpZOQuUuZEEvl6hTc3YNPBxsANfReh6RNoiu9OHKneadTEpm5ze9a4+qCxn4aWR5tQmpwaPO
IUMYhg6QsmyYp3mTbrTRU6ULG6TV7Daanl52WXFegbaaMDO7TWjfhnG6RVfny7MnEzApjy9hs+la
ni7tzjtxlVY9oVmjO4sXw55e9ei16t4leJDdwOkgIX79vZVkP1OuQ+VhpqWaj95YMWzV60ImMKQa
V45UnZiRN4TvcPxWdfRjhC8E/lm17/EweuRQzLl01qr92q7IrbgttMaDbOgPPYRAiBQ5yc69q5vt
ZVEbSBosb8SRV0pV7OXqNewPX3Keo+4lGz1sqRBl1qdBaq/iJ16v04y3o06DQuRuPFxWJZTgTPcV
slOI0oW34CHP3M7TnSS8kphKXeUXsIMh6pCELseTsgprOOz/QoZwn5MR2eP2Ea008R2rTn/SLIbR
BtjMs0OaSnl0pfb9Kil4wwNp7HXnL+8yB7WPB3Ndt+NKbZmVuexS0LKROJ4DzQxWD5YUt4YguDa8
q6zS723bMys47zJJllq0FqJfVxMksYzjRPCcKzP0cvxJEl8357US5acTUctKvPj2mnAfpjNbfY3r
M+LHPCAxt3Pkc7y1T4RcP5o4R9mFfkGg3Ld6ojFoyr4hn095vTFkTBzMmox77EHJPi5kEhdLr6ml
kyjOV0LCWsNHHH2rl6ji5HSVJ8hl5w7KPvRk43Ue7kxk+awpF4WB5bR+lagvCtb5OeenhoFfprcJ
HmZO/ToUV2ExuHP4nXzetWPWnk4WRlJi1To6niHHXg/jyQouWxw7AJpxgawJIBfIkFdiuW2Bw/Fi
Wc4HSwzH0+rsREnk7WA2Yl0q8UuxcNTjgMPKZGjNusoaxK6h/UxAlrnKW1KgtWhap31/MRCxvOpY
NOZJUVATlmAl4Q+RtxdDGM2ncTbcjXronAUYbUJxS/NTHF3WVn8/BfYPTe2va4zeHXMj6YvDiFSf
YQdDJ8neVENOw1zKPoKZBSipq0v2rDMirt/LvlaIiutuVJGe11p2rjQi81s53HxdwAAWHxQVUFAB
5zFGY/uj88zPfymUY473iIIc6aQVEoHUk7hNghMMIoq7PsfiJo3mM0CjxKvxOliaxYSjegQmy2eO
iV+/osfkToxiKN12LK7sibNyjkNB1iAKbNgrez9wklc8MhXaTjB73oNZ0M2yWX1QND/mvaVh0mk+
tUGC0znzVqne8Q1Yl1NCXYBYOLkfCb1eiUIaLwlCXWhR6oWebJ1Jin8o6mBdk1+cv/J2LPFtrsjJ
7n3SeVelXHIrDT0vvZFUrwvn85mosDh8CjUHY4YOI3znUpLwz1ZkEtfwA04Uge2/8zQXCFnVkO2U
Xr3bD4/pTEOq77am1QZvaLTYsrL+TlHG9kwvJXFt51ymnRTzGj1RcjGZEZqxHoZtNFfCwz9/eoum
pHyKp3I9FOKibdpLvEbSm9bEYX2a8mfcQlUGNG1XmdUkjyCplzjxJzZLa7jYYi7GJ91cvgGjw/zM
umtSHx7gW+i+MdUTqkVLJhRjQmu9cnKLFV6drtRF2EYoo1jVA50tI8I9scAc/cyqC8IAbEeK3crB
RgimKftun8nrPptfkiA0iGUXQXEyDJIBxjOwlUDXKsiNWXKhn0q1xNSIuMJar6QLOs6MVzu8tIKq
9MPIebfqcHIlxM9uISrsy1WOYMlEWZIXcblxhsk+pfDSPRFguWnXUujlISsySwhrkyPUbVn2J3mp
1VcNuc6eKMrNWLTfE6e6ZB08H2fjYZqVU5Jgt+SHpz70hRfY6o911D6HEkrVZp5wMp3MZqu1TOtU
JZQglEXnKRStF7KZZG4+1C1xunH9EsALD12UVnyBsZIJsp1m6SZzhu57m+KHVmjOk57Dfix1NspK
f0bA6Lh5G16nrXI+GpmGSWn/OpuJwlirkrOxJIrc6oOrOWxXOtoKQDsGVGps5I58jKjOyFtVQioR
NcKZAeO5trGexgzj317rn+0kE8VLGdjm5GFtIEIaqqlz2vDIi7GiinDDljC073W16fxINZY8eUc4
zY2UtqSFc8L7njYmO5pq5cNHpmoXZldEd3OlSAwFoQYe4eEQg14T+TRJN0QjfU+dOnZ8Kwnvu7ar
Xgu5fTXG6goHALeVKmdrGuniyy61CLx7KFR6p2+N5qUA0CcyvtOgZRtteVkr3fhkjQq8XtW6TpWp
cyOhzKBdxHcvFl5SRl66XxYl2ptq2lZ9EZ9iZtBN9smIB1AuwQyTjGc9lHAOmmLDchtyD1y1H6Bo
6i9qm9QXHJComrrJl4Kw8zNMwzJxoS8mYMuGNjsbMj1dss1tMgFzHLHqbZO7WVCe0ri+AC3Dg3wt
8FbxHe0sZ+47xg8lWY8xg4N3+qZ1G1BN2EziqVfeyob/jsLZyXtXRgY8ln4xIugQ93o6oLRXnirN
izH878vqjs7+Ks2irRNfi3mCxqGd4SJ+rdb5hUKqY/Uk+jNzmnAtTsm3eLWHa3kWa4wC1o4BA66J
X0HQGVkNUQTfu6GwXMrszSyke8GELbrmHBuiwFW1FFPaN7IxTkvkXa4SEb3Czkh736zMk0Yorohg
GIzA1TJuYydljO1zk+pr2cEHrZJ9BwqIPXBGyp674SNvzkDyEz/GUDkknVRi5eplbAUwmErpSUHU
Oe1IrzDq0tksNRVltAdq7FbSVpislW2eWJ6UYz8QZye6/ohowgtifY2voTtgUi8JndI7S3wIC603
z2Tb35NgTmP/Kqn0s4zNO+vvsyh+0+yPbjxPimQislnPNlUfV7SIkst6vJACyrBRWL7pSBk8Euka
nxWPlC37YiS7eQxhhJRB/lFZtcaCOQz4QmuXGPOd6XT7fu6bv4UI3pc5/98H+XaAwf8jFLjzW5uP
csHbmv1/6v9DvJDu9i8FxoJH7gCGq7p8bePXXxHDn3/jb8jQ+ZMWJM5NyIIhYgJN/xsy1P6kM7n0
JpEVgeIuINnfkKFu/knByE8tlMsLW4EC5n8gQ/VPGsZQKRQaBouORP0dyHAPSpaJvlxYjJZJOB1S
B3uPENcZuugIuImgZo39qjSlAnVyLR/pwy4A6y8gDhJ7LrNYbfIKkFHAjNitt7JBJeI3YMIS197d
mmojPwpTlmT6Y6K+FSNHy6gyy4tZKzLVLdoCs78pnGhoJELLN4k9TkuSvCU/RQ1tL3cqeptEi6k2
S9fE+PnMKMz8PkqnLD9LDQwRXayHjUtn6Dn6wsRlzy+7MUGSqvZAMsTxSN+APpS7IYuxokrTsdtM
g4WGMMpb5y4uTYvTb2jg3kJAzBmsqJTY+Sa1r+jF4G7+y3D5BDHcA9SWt0N7FNRYB9DHTWgPtoU0
XRiow+GqBfOqJrrKmu07vXgIDQbdv4HsTy60lLX/wdJ+foadC+19hjmiuTQ0XIhUlqepKi9FZrum
Big8aD7dac7P42nLgvj1Zfe+Ps9Fs5IUB/Iz0Zejmd39+iHx771WyJhBTXRm+9IZfPjAJcFmVrDW
e3yp2M6tY7jwLnDIcOaqsI2hA3PaBYLeq/EFiGLgDCO2x1rnLHaesZ9mVrGCQqheizRvCrexTJgk
qTp7EfKOzTjplZcxlI9wSn7aZ//y3lXsedDDw8KAZGstvqK7L6DJCwPN3yi5rVkauF52kXEBcVEd
3VgbhebG0MCxFcQC4dIOQ47/epPlFyJOjPgk7DMnX8ttJ58jnmoDVwvq6QkuW3ALW6+7IS5xDE8Q
cjeD16dhGbg6donTRk+6qVqL2qQ4am0pK9xuoASL6tJ4HCWtZ8vVEhMhkLCMt2W5kddyrigLqqeb
EyhAMt1WYQ/DGe1ljlEjfpqoZo2G9A+K5tF3jCZ5gUwiC+/r4bKMwv/N3HktN65sW/aHGifgzSsI
khJLJZWkUrkXhFQG3iVMJvD1d0Bn34gixRB791O/biOAQCLNWnOOefq0kIWY2BVWSPKp+8xxPSQR
80gkGTJgSG5u92WOtfmlVRdD/t4gANc3AyGbNi9NGLrM6yD66yBYDS393ddagGuUbMMHnzNBPw43
FjkEn5CTA2f1IL+S8KXfaoXWbuGdiHsnx90pJlRkHBS08caxUgq2uiD2COVapAobi8v7T+Vkkngd
Q/5KRMHMiJTnVL/me4Uq5qZPNnOtyX2VB3Aje+qoJFvp7QPIO9lcaGSceziAUSCcIaqg+e+v7aa/
Hs6YCuSa80QSCt/Xg1N6/u/YrOrpx9yKpA5RspH61+lpeQUCMdBD6Raxv82cfny2hFU8DSthezOx
hbnuFvKiQwln0WHTXE1PPZBY4/79R3SymK2PaA02BqeMcosZ56QxoZNDOS82hR0Uto8tPDxm/Wm9
7vuXeTOd4WBY7UNYaRAzAt86fiwzIZguYT7gkZ2aBrqWkvlriOcBY/49mCa58b38Em7g9Y+efBR8
EhhNcKJBk3XW4fHXu3ASz9LMsdJCHWu1y4GkJNaNM3bv0lPoVr5JM7bf7XZeEFuLUkqgDD01ox48
AYuKa+Wf338KZx420EH7VT9KK/RUtW/P08LWoqGWbyUg4QZr2eG7iS+NwbOXoWcKJQbgFOPs+HdT
+wac77RaWCyTfl26BWFaBUTITWrRCwqzxLZ/TFLRbTOx+wN2B5Y1FVX6Ew1fdtuUPiX90acFmHgk
B/0/PAL2b7RtDTQip4bHuRkLK7UGLezKdOD0omvXbHSSf38VZCEmQp9VvMpqdvwE2kRoTRcILUxy
Y/jkNZIjbmtaX9//LSddy/Xb4RM3+XZ0vhz79Fv3gCAZi+I5G1Za7TSXOnk3GNVV3FnLrXI5CFv2
aAJK8eLr96+8vsGTkc3uk+MrpBEsaqdUMTNTk0OeGFmMeQ8qOmtSvlvGm3af2zPF5kE1FC9c7Zs3
S5nxbSf5hXnjjYBv/fGw82DLwWMHsnEyyPqk00fbX1ccmSHY0+oyEjk27MUXzh0GL/e6FUOy70dr
uo7ZchxiEbfXheGqaCm94WCUcv7oJAQTDj6mjwvzzZmZH1EQ92jhbgIDcrJrI2YOxmDmU0fwhHFX
uC6LPkbR1f2wTDd+abRi9/4rOTcYVuEw0xu7qDdrjaoVh3sLujGzLTVlvAYfbIIEXzDEIr81aEVk
uNs/zr0/f3v/ymfmVtJe2W6gcUPddioVD5JRr5wGc4pFlFhUCosB2copChJbZCEFHpAB8KkvzGVn
rsoAROqFj2t1D54sdMTvialUK2xd6/74EjPoLON4hXrqPQhgIxuRn03LpTjlVz3GydD3KUCTvMI2
dT0GHn/aQolKjm5HfiTrls+Ya/qrXutMY++6dXdI6iZ2gL/prbYd2IodCO20poNVjdqfeZg1FroK
nshVR2Dsn8xEw3hFwLlvbJKiMik9ISjFtBDMywv878W8CsaujyEaY1pEgWlTPeZQtsidUfr+Z1o1
VHt6xe7nyrBHZ77uzQr/jqqWvt70liuaD30x96jYVV38qapZz1h0fPPG9JU1bkzN9G5zOdrz3qSH
2oRjnbtjOHhjPYNWKlMQGIqKWzir0VHbsZKXMrDfMGH4RDgSA3XiW14FNydrpEWFZKRZw2ccmMOH
OJESRhKwJna+Sbwbk3rc5FWhR9lUypu4UDMSscz8GAS5fTXD8L7257G9zlMruO0G3bybLMkp8/0B
fmY9Ywr3Vlsm3xaWqeNXPoNR7RFcJxtTr91ftLcl1NRuuiC/OTOnYn1ltUBehNvhdAttB0LNvH02
Xynt9QnSCDEG0sWQ6w80kXwa6Tf4Qyx6EsAzN1nh6RfOfGd/J4Y+HPrY2rEGHP/OATZSNs9IBt1c
M74ZSDE2OZE0F/x8514556nVfwnBcJWSH1+GU1ylc3hONgQfWjeQfwjAju1qNzsjTfm5oorb0B7a
O6bIdn6nsk8mMoDrFnFBQYVZ1F/Shgk710kzCNaSYjjnF1XJb6dTPnKC6NY6DrPLqacANVCRDQVr
K7G1LBFwHbf4l/KvbSOT22UODNSd+VeFJujC0nqqjWJVB1mDpnQtE2ExeP33f+0aJZCkSpvYO0yk
sYZgbJyr0kzI6HWl3Putllw1C84fUI4lFrKufwZU1x8GtC03tGoDjIpS/fq3HwC3BKGIhWzdp59S
6IC+zxlYMTZNmj8hhsL2lNZoGN6/yhuG2frLIWIzI/DgsfycfGdpTz6dRycnVKk5bK1C9hENUgVa
paeirfWGca3N8kFy8P++GDo2DJHLHM8iLmiAWY29K6FQbldtNKbl3KnkRuXpi+kt3r7uMsifle1f
+GrX6f54OeCeX4+hqPdIqjs5v8giq5phoEwgZfNisxi0KHk1cmsdVQwXHtDbJQ9tqKmvBzvTXeVz
xx9OQiqtZsyrFCfmsDIuomQ2L62nbkY6kTUrw5Bs2JcLb2X9q6e/EFGgDj2Y6YVYh+Or9hXlN6Fo
BJtdqh9QWE8gywsdQ0BtNnSxNGJK06yxaZkspOOgq6pDq/endFOojJgtx20P79/S283VWpfBCQfL
3eIzOVmCa6tReDnZZqiG+BJNtqxcvWcXG1s0Aw7+TMUXNlfnhqZNJQhFPVUhZueT3YaVulQKAh69
WWvWwwxlM3swJlEY+6lVGFQLy0Zk3pgaHY/W5wy+LQLEfatajQictPRXSYrpqDKCjpXtPXdJ1beg
TEALQOYZ8jvUE0G2A61ZkcrpuCgc3n9mZ+YzVNZUZqiZIEQ2TyZdoN6GV4z8AG8y5P2U5/lV488B
KoBJ7Bthlx/NeMzBt5r2JZja24WNqYPqx2spnad3cmmUc4JiRYB2w7d6fUPRevky5BVJmITNZNr9
EJT9jcgTx/lNT3n5rCYjF9H7P994u7ZxE2BcDWZUeDv2ybczOwCJ28ngJuw6+yzh0FGEwQIqlPPk
96K/miAHkchjDehRtOlbCxeiB4k450+d7NUGZQZbtbgFdv/+nZ15OvCTaDAhP6Wo7JyMrHz2J91M
EnbP+PG+j0DL3R2SOuNjNmn9smcrFNcoqQq6T71Iy70McNw+vX8PZx7O6nuk/LriujlEHH/isxZT
2fGyhGK23YUMEGJU5uTSCeXMVOmanFfxTDigJU6nr9on+tpfFSXSC5KWzmSe8sUQ1whGi1y993/S
2YuxllKDWNFl9sm+sq7cADmpg5WhmRoCvnP/eaiRL5jK+PL+lc48POqePDWErizbp4a1gqw62vLr
l0XqwXWKx53U7TK7UI8+NwMhXafDTzURS+zpeccrs2m2x3XSwwMdinaRX1D3lct1Qufp2a3I+bom
VjyI5hKdHX79vA0TLfllynEESDeUz/5oUGcDsPCnyhJi4XU3Gzf8MYsmamNm2MxJe3j89w+HCojF
AdEDyXTqI6PYiNjOmrC3YO1G7hKgjdRb+8LkdmZBoHpIHRGjm0tNYH1Ff22ZyqqjEJJwFQ1rDdIy
WGeZ2RtPVpPSzS7G/sJy8CZrkp0KQnHIPB6tMbA1J6t+lxZaz9Z4HV0EMBb6tHw3V4mEtfSIEYVK
wowQ0hsk0sUmKYk5GXAL5gj3LCTLRbZcj9QhQ6fwqyu395NdGXsyTEwhrhvNurGDgdy+fOjFha33
uaFK3jHItlWUzbHr+DmZS6OM1osRiHB04pAqsitt1v+ttfj14eCZ4FuneYqy/vgq6SC00Sk56WJd
dg5icVIckrBk3x9Z5z5wx8CBsYYouG8WtCUpMlsS/0NUZxxEQrlkubeBtRJFK3R6//5i0DdWFCtN
P4TKxz8JHY9eCeh9YZtW6U0mM15UT3XJbpLgwv7/3DviE4ckzITCwnDyjqC143SEYhEujj+EgDL7
6xJX2IXy2ZmtJD45cIHYHV57Nsc/qEhnj+x0ZpMp8xDJBJ7YNctAS7l/UKu8cMr+LSGeprhDz5pz
LTXxNSPy+IpOn4kWU3KySTjehoWNaMcZNHVhhL8dFfgNyfh59U5zhD3ZrBrke1HvYCWbRpJrdM2L
EakiR9oaXnpRksgdH2+MuRaVQ2Z95gFORse/aMwJH9CwaG041ugR1roO3Xq/XJjbzhyXqelBZ0PC
x2CH03t8mWJO56yJiUyOp177KUiTQZJjtx+7xenCWdr1D71I8lsUmt0HJwc4nXvasCtyF2eEGH8W
sg4eFW6rj7a55F84ScWXAApnHjoMQ7rzwOrWdsfJBq+cGiurAgZTT1wsZ8SGPos3IBsurdj8/v6X
+HbgUjHA1wqal824fzrz2k5MXcRYnb+6BzOxpu03a261qS2h1gUP2XHmy+ESC+vM/vH4uie/EW7K
qJqG4asl1DMdYT3nbUs2kpEvkedXzufSstx9TuzatTcP7l0wFc9VEeATn7Wi2U0DJL25kM3z+4+D
MfB2FLocmVc+F+1q2jfHw6NyZ3rLASFcrp527T3iO0170tulLA+UVpz8cakn0nzZYhp//J6vcCOy
2MWELIa8vXcQtgUbITT9tnbb0tnl6Qi5lmqu/5ghjLGvePElx2dpo1pkkm3QSVlox6cpcTX2w4Gz
xSSBx6PRF8MMM1oBFsqtONc2vl/gGM/7QBSHiTgFJ6KtRfQjvmOIL86yGHk0qMLiSCBd/XeJbfeB
8jiH2kXK8Z5CVY6uJBH1zwkZdP9hGB38NjSWbJTSylLOhrucnU0nGd43pUfVkxV27eIOjYkiGzz0
/LUfF38Jk0Tk+OnGBP0k9BrGi4s1+ANVxG7eAMhAQlMshfypzI6v2Ed3IkKvC5wbLy4SJ6pyqlCk
DwTpFw9maRb2Y7fI0EXc/6UTqzHdkW3Qb9mg0eXKdAXpXULuQDo4GsbLoBn1C2YTID5zmcJsKngy
2BRUqqFv0DT7M41htNz9JJKt4UvP2VSBgsnUs08Gt1Ob1nf4c/avvm9LZPTOZB+SeMLLVDrTtK/b
WouUobdeSKFQsOPocVyFcT8sPztrbL+6YA3shecs4xrleQrF934y2aiGQlp9sDEqy6t2Tp2ntKly
bE3IDIQdhGDBfaotNIE4JqWt3Gd+apNrmuFL2aciKx8qmatvPZKNb2qu7i38Xdcic4Wx9eNK/O56
0/hZgFP9Ggfa8omojqYATDU4v3yp8N9rFLOaTwSCt6hQbavNIwu0Ey5lwB0GRtl5VlGvWQ5N8yQZ
PhvTCAig9HrjCwUQaznkTupb29LLJyOqUihUkVNX8x6rcSl3Mp1J6DanwRk21dSanzy+4HtduDPa
DcPXvmIm83/mrbBpvuLLerT4f1enTI9yW4+ljcJ3aeWP3qA+DmNK05/KLq8+OgOK4E1lKsD4hTCs
6jDaHhptz0+wFjHYEzecHDd+hAFnmsgFE+NGklNahrnSh9tpzsqXIq/kbWl7w0sh5oagdGnk1x20
rnCplStQbxj9Y5PnKfpIkWXEA+KnTygyKOMDeCHhbR13NMuwtQgPxCaDdWarW0uSbwMUaSvyOoaY
MQcj/GF7yDBSy66Nn221YOGpKuymm2UGX7nRJ3SWadWmewWH3w0Db3EenUlDDpwHbptwZB/7JLKV
L8q98vEF1ZaGgqTrDZhgrU4WQ2PUVRZS7Gq/lFVeN1HZ9RNRHfQsX0av0ABY1pkYNy3Rcsumr+Cd
7hVNoSpsZVALDFHZXH3I9I6ppQuwz19pk1OsH+FMZK7omyysjNn6wP2aCJ/McvpTkIP+2Rg5aIaj
6chxA7lbHiDEeF60mKmEDiar7HcTGLj3PF2Lv7l10hDi4ud4i2Qc/NABqHwjl7nkvS3UvUMqXNIL
V408TibOec5GD8bqTiurtbBFOfKzDlbh27jWJ0bhGn2Ia7UJNvgFyjRKh2X4ondyVdemTn+3wKyA
f7Y45ndvSuNPGRM3CXh9Nj5QCVjgdCdoe2pkI3OYdYs179EsIJ8G+2NPh863s5ZXLgzSy4w6uKv7
pvw59EY6RTJf5NZpc5wJSabJ+0VkzkuHi+FOl6BiEH1P+ovsxhKZayALnSp5p+cUQ9sW/XpW/BmF
o3+dcx1LXWH3yT3Kriznk3Z6l9gk6fCIWx/zTNMsrh2ZtGcepG9RWjQU+ZOkS/TeQbVEjkc2pr6P
5TjEbuTYUyc/xNqIZ0rPs/JzYsnO31Pesj8b5jAk1KmL/EH3u/SFsxoF9Ti2/WeTkj5Wg3F4tIk9
XK50NOPwxzy+7hWyOXwl2C1+nYBWzxPhl8JzURETOLgwPiwt/tMAQvk6eIlVPLrWUn5j5g78G52U
DbLO27b5ObhxkV4RWNsp/BEzWZp8vk9+SbLirtNZskJ/yqZHodOg23JSpbvSzWOifdC6OfYoBaUG
9DZp4Vbqp5EoPNdoUOwTrTPdZADubqwhTj9qXaw/9waczBDT8vwLFltSA06j8nwdOCRybCx7NcPZ
QRr8IHubKBvkHuJDytJdHpypQgsf5AZ8wdoy8QkBawsHvD7GlUl6LDOHFRd3dLJjESE0Qi5GEDoh
zimFyhxtEXNplBN516zoCHZFhTaDSiTBs6edknnBMxeILX550ae71B+MZovyOH2S/iLMfdybe5ET
oVBaSXpIJB/crAkanEWcEx0z4gk1aaMDxI+IAJzmq8RftNvehQS36R07+bnYc4W82ZbmrRELw9jS
ymqu+thBE6CltfxpLzZekYK5sqFvEKwNTl0ofxsnmi03mS9cGDqtHeONi0f/xSU++kvptoG4wQi4
bIsqK7NQ76r0Gyxau92Mrq1UJCpbvyftinL0kmAw2Q+DRauSySFxr4E7mj8yi/gXbGAsHOFszN4n
ZRi0ZZUe8/e0ukthucaefiNa1WhRi4P4LplteD+ZcgZ9b85CJlejMQXf4HkkCCmyHhTwTG4HEld0
3kzNOrwlKr/xbVkbVVQRco1ftTRhZfRObd9BqpsdWpst0r0EeRwh7K2+uGFRLKMfxXiNKwDVQxfv
OlvLMCGmFD8JRvDL8Sbmzf1yhCe/U820sfLksfcY+EuOu1fkJeDJrque2Rmivq0k/sBwmmx9Cg1H
Ws80hyqEg+z8tA0qRh0Lm6ccOIGaz8wbj4HZRi6k7Fu3H4M7LR+GhzZO01uXTKO7NDW8+VD3fL3m
jLqX7YChHkQtMBuqKafQ7k9IHHHx9PMPtoB+G7YQkPMo1qUA2W9kxYRdVc06SKqpv0/m0vxedHrB
pLXMhU1MJTC/kgzRTWCPkh53qkdj2wV/8t7VnkeTTqe+zKv/TuugyBisoaTq1Em9MzOpTzvLmo0r
JxdywFWiIXuBxGLS4w7K7qEw4klu2ha77z3fR9qST53E2Kz4Dkvsj5r/Xc5FWh4ItK3LDyUubzyo
2TjnHzwM4ChYSh2DS5+WeXFdOLr9cQQOb2xarxuxGOHL6kIT3YH46IzdGnPaVUW1XT18VtSNXT3s
TW0e/b1n1hkuUD8v2CfouUh2Wqw7ayCPsJFDjfMQBtqonkqh5Y9kUwdq62SNqHitdeeEHmDtJ70h
P44oZ2ciLN4osCl1Q5AUW+XkxRyNU1B8RSsFODEOGv2LU3nJZ6dRlXkwPZUeGuXhaHGKttoNRYBN
bWCofBJewRbLiv38Cj6BzA/+NMqPNeUyOlcgtvG7N9ZYRxIcCo5e5a0uXbf3rNCzu2C6ZrSrq7rw
vSqyAsW4nh3NuymUjt2YkITKuykbEopC9lXjau/QAnI3ZR88GJUnV7vcFP+apiHBfa7KpNyI0jHr
K3N0kDjXjZ/+mbw85t7YrHwkJ1e/xXC2rBdH3hCl0jd/snqqL3xMjtpYqMfvG0s61Eja6lNrpGl8
3Zqx+K63QX2HbLuIt5WO/6+RU4GawazWbXVrTGqTaIO7TVqRZ5zdy/TWtsdh2jitPlc3Yhm1ZAt0
1BDbdlDtlec2eR/Zkk1BqM+OuezKfvb6nXCrAm4UajWHL2ws8o0N22UkjHTOx20LxWMjqMa5Tljg
WMacL9PlC1r67hZHoKu27FCo6cNyavQtgaqAOwuZFu3W18t4IhtoIsE0NoA2hUgc7JlAwZm/8n+S
RRQkj6D2aRy2WCFbRVDsZBSADGVzYl6od74B0lGwx29ENgKKm5V5clK8KcoymCdTsibMTotMefg1
pjZnvhlzOkm+MU/Dd67jJGleEPLB5tWn/lC2Kv7tuir99zUewN0khNCNXIWja6vrr2rvjPKrFhhb
6Xaa6b7Viv63V9QxkDQ7ScML5+tzp2sf2j9tEVCUp9IPx4rZY1sDP7xbtZtT0Eeyz/s/tWY6oalX
5oXz/BlZGwirVTOGkGrV8Z48aatD5NDaFJVsl/6xPkz1AHlhCQZC6tWvOK3kZ9epmQiNqnsqNL+9
6+bA3o6OOYUdGCfQ4XHQdmGpkb5cQDG/FG91rgDjInSnuItUBbzz8dNHwqk3bk8kwUxeNQqrtFyw
JOYE0ky+9omUbyz8dTNfGIFv25cs2GtK1RqzRgn2pK7nJayRfFdc1WrGD5qCkgGTPg+inKDGXe8B
/Mp8a1w2XaMuMfLfXpvBv+pYgVOBqDutyJpJgAu/5tpiyedDUwDo6Keq/96b9TN74/jTGtsa9hpe
r/cH39tHTYgJAhD6ZTS76RIeP2qVaWShY7jlb8vxwCGoOlh63G0XSqBpSCblN5rk+YUnvb6/46om
0ljUOTRqEa5itD6+qEZuSrksSDutJLcOuFw4Lizshho48zf8i3L//o88M+KZWIisozmNhIK6y8kF
9WxUXYtUsteaZtcM4MsSYDGbRbHnZGVzYwOEsc16CUON2mWhQZ4NkXqmD4He1bsFEe/BUCO6JTsL
0o00bfbG79/kmYfCYsgMiDKFHsCp6E/mk9+mpkrYirRuKAvK5cht0tza6Z3x6/1rvUHvrt1RFKOM
dIQwqIhPmg0Sy2ylag/j1dQ0N0HjAS3IbS1wt1bqwevGWYi1o638w7goLdlbqQ7dD9orsIYLt7K+
7OPBwHuhYE++Dxp9DDnH7wb1neMmq+LEjOehOqylMx/wRWY/VoaQD1rXGT9UPC1lVLP4EDaEy5kA
8Dbzf2maHjQXXsOZKqwPgI32gY8DZNVgHt9PZvla++pumHIScrpysZGys9lol8K/r9KGkneVtnv8
NRBmcLbivrW6XTfG05XI8+n7RHVwO7Z9HL3/oN6Oj/W+aEOhk8L8cqrEFqYKrHlgfORlVUZqQebg
ZTOWqcTXrsqlu6RIfDslIXyl94C5BBEsDdbj5zBok94xHOmf19L/OtOyCrNhgFQwBOvxIJnZaecF
KedrGpu88BbWP34yKBAC4R9gRLi0E09eAvMOQMJgwWLSNWU0TIQdS058F8bemUfKyONLwD9DNu4b
AZ7r5ouxihFTjo+fC4TWn4S5GDsyePtrv3TnS2adt10M1hWaYnwo6JhZeo+faUHJAi0TC9tI7u6d
U+l+VOe1t7EHdGjvD5czl/Lou+EGXa1u+qv37K8dzFSZwgDGlCAMGpdoGfqcHCqKhUsXq0vT67pI
nLwtLKdg7Jj2aPa9Tr9/XSvxsKRNKeBzpdLqA/76FuBaVbb0F2tCN6dEyTDWZH9TBZp+JRfzjzll
TYT2Ut+0A9Xk0Wuagy3QXnajtmyp3sQ7d4RDzynWkwcCZy8li519PGAl0AQjRaXlevwmpgBUQZLw
NVHHyn/TT5o+GI00drDcl+v338TbGYUGNe+a7FrK2B77yZNrYaUriNBINzSs9epOjEXvEw3QqV95
KmqSc92p/F67KJIOOewUekxmlk7PHRTTYSsW0VUbv0IeFlk0NMz7Ng2S4Or9e3yd1Y5eIdIJgFLk
IrANxdl1co/WAL6q1Jd0s9Aemr8mmQLWLzF5BJsViaaiRJvmcu8adSr3g4Km8dTqJQCHqfDiSHmO
rjZ4XiqKod3ofad6L+7cvKNBp+ScNJuKOEPM+liV2lCNcS0PlWOJj2OV9QWJwona9omeqmttjFeK
j4YK+7anP2Fe+CxeV7aTH4phaO1683uJaDmZWWJCzgrKW+y02MrtpdZpKip1v/hB1cFqgF6NMCqo
HHpFVMx22e5YRql6oRCcP2L2QRzeZY02hY10vcd+9HLrR0mr4dHK8vmn5+WUDfPAXhqCdXjRITuu
8UdeNfx4fbJn2O8qS3s6i1n6+P4rfDNlUrnESAuSF3sEcOuTpj5BrmXBHjPdaDqHu0CAX2jFLC/o
It9upVANcCYC37jaw5nOjgczT8rPjHhAFTrG7U1ejYHa9zVEvaisbLHPFl9bnmYR1xS5s7q6En4O
eDUb2wZ41TymH+VCRyey6ED1G2ocsQm/SeXLBS3T26eBHQ61LD1LAkacU7mObAK2eoiRNkMe00gi
jikc6ENemPnOXSVg0iOOnh0Myqzjh0E1xMn5NCkfpV5CNRzJwGZacjAN77/b9aEeD1p0ISumm/kK
VOgpO1JbzdM9wVUb2bYpaUyuEQIcVrBeBnAweaIIOlz7RMQo2f1BOFnh7N6/gze7AWwDPE982sif
SN8+GV1SryerW7gD22y0XW/rDR861dPBU8lE8W5QW8Ihg71Ji/DT+5d+s0pz6VeeLlfF/HxqGSCN
U4wExWabRHbLRuJE+bhmhD60XWPcwx+uLhyJzrzU9eTprZYq4Aen2PaYrxxBLWWWoS30a1Xav2aM
9xfe6KuW7viVrk5uTj+ra3PdhB8PnZjT71DOE9x1t3K+FhSoi10a2NTxBXuEdJv3RVLQmkxx32T6
WE/bZb4b5haDraSqhA6jsaa7JuvHn5ptlENoz/SIvdFuxquprsuvlueql1hLR+aBpqey3ptyeUDB
Zt6Wnjd4O1Nm3hiqpbEAHHGnP+CHBxoMs2Kyo4Vvyl25InDFOr2vOA45XjPeNXOriZB8HZ1+f61p
jxkqwPi3X1rddIWLxk12lVRWsKUlG1ehRCdcRoWGQCAabPLKt5Sc4U8HRQICjmVdceRiXfpqxhiu
I0FN9Z5jiGw+N5R85g/KLABVoSr2r4ZelYAX24F8eVrZ/bcFJZYRpcQJqShP0waOkDs25n4oQL3h
C7WaO/A8s7kpWK9M1hfl3idorCywe2X8OSc497lv3RbNgJ7L/ntLz/na8dohCzn4Ecb3Ooz/FSXl
/w6B8i5d+f9DDgqevL++6DcclMff9e/kufybg/L6f/yXg6IZxn/ox6IVpBTFTp/S1P+CUAiT/Q86
nFVUTXQk38k66/xDQjHc/7iBzszruexWEGQyYf1DQjHM/6zYFEQjLuLc1//rX8CTjwskeP5QXaHv
RY9n40tgGj7+TlFFEbVWxfduhl/JhT73hKVdDvQqRzyhNjapF4rg8b9aWP57Vc5cSH5XmRnC1uOr
0uifM9T69xmF2XBInO6BpF/vwlp+PNH9cxGO3UBL2DiwrB9fBPZVh6DAvy8wS39DrNd/LhI6KheO
csfT93+vwkmEEwjt+HX/e3wVytadwEV7X40pXSTfTOx72weFlwRSv9Ivxqccb+z/uRxqOazhJjui
UzWw6Ul64JN371RxcKMr69HsjOqWHfilsu25p8fs/b8XOvUnu3Vgjrr07mUJ0TAFbhPqQrvE/z83
+mDXU19AAoyS8uQVuQlVwDR176vYDx74jya6Y3JZDiVM7x147rKkiJukFxank03ePw9xJf/wRVIh
Oq2XlfmSAXP275FSiEhCjHLoChH0HKeOtVuaoHgcRRBvzZRFKnSsKnnJEg5ttHzI53MomXzIzdE/
yLQ04qisId1dGFRnnwvlInzh5CJYpyXsQdf7AkH4fVXBeov83PY2HKazPyYHlk9TrXsoU7xLe6Az
bxzzFS6TV4sL4IHjkczmNbVTCRA3H4yDKTjbLHWc/quN6+ujR5XLh78e3FeY//FFCEQgvHvU72Gs
FZvBEXpI0Vvu/5qAP/13m/E3i9w5UZevl/Fstu9UAMFoc/Y7+S1tmuRCtBn4wMmD7uw48luQ+2Vz
EH7lN1FGmAecOILGx2gyjTHfGvWCycHuUJlczbre/aHAGyfRAvdDrs6oFpoyfXdvL5aevl0u0vjG
7RY/iGSjNLY5JFc8FK/yCDIJYtio9UpISAd2AEEAE9pzq/ZJ2JUr6Qh24k869QMm68Sn3+xoVg8o
elHE0Jlaa31Vk4CMo0DgfR5a3eZ8bBvXa7Vz2CY6oWEbnQwoM6K6t2z7oasNmI2w1BJNWvet8uFL
1k1WPNMQzMgN8VZ+cQNva08AovWEMKv2ESgE1oOwOktRD2otwuINUd3nGp/fvuAfmAhjBXKYXjry
h2sQ4A2lrdZ1TCdtRY573/oV3auM/6QjEe+3neJu3BTGoP1MRlP9oVhoX/v14OWRIx0EaLAf00ee
Y3BtqroKrtEpkeHi+GRZuXSGquu1FYZGiC74LqmH+JphLrVNS48Ab5qTdsk2LhqZ7uvGmJoogdXw
x0+sakayapjJNuuGpblh18d+L2P6QqdCViNaF4i1v4Wa5iISzAdXAcl53iEebVqpQKjNH3XsZgqF
AVtFFDmaRdqenyKfcgZkv1bmdJ+SKuluG3Li0HQVXvkZizeE3cbX/CcWlGTPXyf5zm9d+d2nz3Dj
+6VPK9sqxKdl6p0PnR4kz2ng0X2mzVjjcxeq+FZnfZ3vOMtM6BZtNd5kfg/v0ZxaUFTQRGW81/UE
SV7loUOK0kC2bAR1COQtXAht5/miMyKqy/VzRlFdhpaW9YADFtm+VH3sYWufneaWJhQ+MatQABLH
IEVGsuT4DsN5KeDtTgotpl23HprHWsw/ddmNAC+xMm0tVZhfvXYk93FJc4W0wvYhdTWItLpINEZ8
2xRI6D52UnpgcSgjyIjjs3wcsmK46Wj6/QFY7s6fCseQHwhelrdNbnVsckdzRsFQVxQTyplUlpD9
dwl8eAlAINalg+IcjZmh7XJnwaEb2EhnN3IQsBCmam7UZoEL9cDCR+hLpwvka8YkQV2SqLrqVBK1
6lX11Psj/Vofw27y3Z3W63w3fQdNmDUlg6lcIuuiFmKN6memDPvJLMr+hxy67NGTXlVsptydXQz+
o/UsSRh4sr3KuS+sJXsJVIWJN7ODXkR5AKQfU8hSXQewXG87xae3p5EK5L1qNCDPs92+ZKbkBS1w
JV50PU6+cwf913ryBnfj1ot3mMyqK/6HvTPZrRxLu+urGJ4zQR72Bv4Jm9tfNVe9JoQiQsm+OezJ
N/Jz+MW8mFWuPysNuFBDG55mhiKkK/Kcr9l77cAht/HTRfJtQp1trcaHzFQiE1uH5SOq+jUJBZ8t
0NLYzfPARiB4LXK1/SRuadL8ai6z74VfQ8a+uxqRjWX1TytXog/WGrJhpCPiz6bTjNdZ37D76KWq
+6yKR9Vj+6FMvlnXeeoTl048d8dv/MEhFWpzBNnpB51WchWdQHCCasy0PNKtE2sX1WuLULQkWDUg
4gp5rhLb5kuNIuSZ/TvP4KwOr3OXIWJcOkgocKmblZ9gxnHrxyieXrXZih7l0hSgV8gMJ0paG/KU
cAN3g7+Dsruqemp1nq04yBeAbkMIzhHzO/4oac52uZlqv0/tgEcm4Vieg6XtYpfp64T4IhFiYqMa
F4/IiBaExaaiXRCDm5jnxl4HaW0KCagBiYXrdUWVT3xMY/GY89wTWOs0RRWi5jUfuokUU/QB8fpC
oGhlnMZsyo9EY9kbkRKO6mc5tDUDRkOkEWSkimkBkQF1haSSVC5CJi9O28YdeSD2ykJandamfa3y
0THDqivbjqeURezJLFsHRajaIWJrDWR/iwKZJlBG/MUnxTUTpgPGhGfXVIbsh9mIxkW7WVVRuL0f
s8easOHRcFe5XXtxywFKDiiR9wR0h6Nii7Omp/bvFSo/IywYTO1XHbaMbzBzQL9myMafxmgsDiSQ
qmelyqC1qXpsfbRmATiiUR3YqKs1Vv6gW8qvERfXazFGrrnrZpacYZ2p6edQlvmDCij3W0lM7Zsq
HIXwXKWbkrUlPuM4RHGSBUrdwYFVEGs+NiJJqlCvBVaRVyft1Ge5yKwImqWL04N0SBdiZ5si5UFM
QK2rwIAi0xbbOuuTuTDjHchR/Zc5Z9oSAIzJ5wMiDJKsZhv1EGr4SJ0PetHkSmg57aacmmP70DtF
pgFulzTXqiuRkgOZL6BEl4Z8yzKGP4Ho3fItUh12p6hqBvgaLg8SszCHK7MytmfMsKTp+rJsLOSv
eoKYs55HgbGisr7mFrxsGImJmDwjR9X7RyYf5kOrZz9rLhB2d7NRLlz2qFNjT7cAJoQqq9k4RAlv
8VCqM3YVJymin/psGF4/FWrlIXvkLdJarqQdRUhBUqMAnepR1wBEtV2SdHwDcTcuklKHDG2mEzC7
fNx0++5Qb2Iomgsy4Qg1lv7EmjwO7TxiHq3qZg7BtSxi6WdKwoVvtVEnr6qYp36HlNsZ0TvW3FkW
4XLZIY0Isb6oRT0mp5lLwQ3R02Tzsexq/W1bzh8hgZeMR2DJv6sUDegyVbJqyVu2HYjopGKRvqUQ
ePKMsJmbCOmvRFxYlq35uEKX/RRyGhu22HLZLYkyx/xODLRE4JFLAhrNKZelh5yan2zVaRy8TluU
ewTs2gLTTs9QDOkWJYQ+jSUfZ4TCbxcPQJ587iX82hLKEGJS2yCdvtMnjIegkbUtzCPSfp8HnbgN
pjeoV2d8uSga0YU/pIuezTsad+KJlXpulAPy8/LJUnQmOUylbcWXqWNvkle3FiMjS1VNXiKQl65n
mKtb7ltXiwnr4DohGJhROuIUXgwjaEhrnP2uTZ305+igVCfVeQLyFU6a26l7OcbSQJgqddv1xNo3
c74bNNXO75csvyDcqE5jzPz+OK8GinHXLUu0Y7EgfNDI4ua744OGR2wmrQkatAKglioz3gHAMvA/
9GHRLkNjsQC1qFkGn2p4IAa4JMMZCY2kHev71brPEHTWZHysBRkwbuZ6CbJ4Tmjc0ZsMnop7dhLl
eWb/3J5LC63asdnIfWCj0ux9oH8tjv9/+tQvW2oX26o/NT//2/TpMFTxV7v8efr0x1f8bfokxG+s
t21WBZAeWPr/5/CJARPEKv47O3DUGMRU/mP2ZDi/0dywbAGH5vA/NtHM32dPhvmbjZYGKQ1kF8Hd
pv07FF6avq0P+9OYGLs+3DXCGjfCI4Tcv4J4aySBA1ek9DtH+WRzy6v/lERrTyROYR50UVT4A0p1
53TI4kV0N5qJerApHIPMTvSdXWMzyNE8BllevkRIvXfUJWi57AxL/DSRnFTV+o5rbgqR+ulX+pr+
0JjWl+6k2YOd2c3JWgmw7rfIHLOwPpbJ/DXa+3KIvtpOFGHdOMCx4UU9oLyRKD0j3RdtlZxFqihh
k3YaHYYzu0TB2PHDHPPy6r0p9kT+HXk7QcFr5oOpuJ/ZUuEtaFasr/NFIavIU0Sv7BMLuGY0UOuO
5BNcZ46QUFVki2+hoh+JnMjeFUVU7hNGAreZ4JnZH2hln2OkGqGKYCGUjAZe59GJDrqZGVqgMyCa
uGE44QP86epzowhykmDNPTcONkNyESXHgYjHt7xjG1tsKnwvZXd6cIaW5CDHJuFkloO6HhtyvZ4H
/sT2cTbEXs5mooeD2hMLVM1rRN2PhficKokWELGsJb6mUsKhH4/JOuDSCWIE7vMmYq/fyZPfVzZp
VQlj9s8Vhf8OGAs1UYo2p/Os0c6fjHg0yBOv16ELBwcd7qJmsRsq/KAZ0JZUuWBi7zwqlHLx7TVN
w6jnV2ekFk4Nsgi4VQeNY8ZrHE74ZbDF2wh6C7zVUh6rNl0OalT91Bf9uy7Wa5+uVljUxvI78kwE
pokySB/XkGSNt5615lGDhK/1JWhTaolabiTZvK9Qfw8Z9wQbv/dFS7rzzCD3SxnUM8xYb23m3uda
06G54wNzFuOJFXF17Ebzp5TNXlGUjxlbg7AJmMjj+7xd99WsHkqtvLWuzQ9Q9PxWUaA8DMLVvrvE
Mjxqy3bbfGG7i0lTgJpEUVBoAW1VE1qw5gXjjf2gle4De4jAwQozm224RAeXNcglbuBJO2QCBJXZ
/mB6clgrXf2aXcVg1Zm0MQpEYnp3FH3VkSmxi4wdU4RX0Kq9LmLgr9PVnLpWVMUF/2wbqrl8JKcE
T8zUOM+L7MrHeQEdUI0YYGjHCBkx8pF0F+AULKJ0FGk25mgrWc55hbdujveu3Yoj+v44zERKbhAh
py+4JnIvI6aEewhVTCvV6Ghx+x5FVDjvo1Lr12ms8WBlQ0PR1jcvBAl92IPbe3PDjoWFaBx5w2jZ
QQVM0Zc5PbuRvTdTSQlAw7x3M90JShBoPsi9lxH9wR26+Pg4MC8O8k1PXfei9WbdTC+2HH+SscQM
Z2n5vgguS/xhUTkqOnV0/NqgU0Uy4PVpa3huodJg1JoaiKK2rhFxn7fSVKaL2SELgdFWXfLEtT7A
1zzhh7L9rs6e0qQ6MfFRvRgVj6+7lcP5MSa3qYDCbWtNdWSlQG67uydXF8NRv5BJJJCVAA1P0kCf
bevsDJO8lhsxwX1C/k6UiGF1JHnjGTLy3801E0yVAJLko6BvcOL6PpLqhemutUc6Nx/11bZvKZgg
ykfHOTWc/TyDRhyaeWlfZd8VDFQ4Z2MFp0weTlPjo+Y7WISzuFq6l061L2AnYRMZmfjo16jnfeum
n4K9B8Z4c7fgPKLHj9cIPMoYVHZyMZvHRDEGjxY6XAc3D+O0tP3Zya1L1JoB7oRv6aCa48c5jUtL
1VpNcYBUliFaFUtPxelaNmX66FaruSu0HDdC5Ky72dJr2gCwNBT70wN9V3ZQx6p5NtU2TKs5SHO2
vAlFMlar12Ur+lqq4dw0T9VYhGulfSyaWh6lY5/7QjF8tU5bmrbOPVLOqKjBrPQ52TZsXkVyxlGa
JQ4FQBRV5oRiUolvQUjd+2y6F6yT9stcMZ1DVKCEiHL5HVAb+/XQJXz+FQ31lBJ9W0QHqkLL15df
YMqnvTo05Z6Xbj6k+vo2joPgdjDjYFrk8Ga6ZTDq9WjixuomHmJ3fMhabCzxEO+Wum/CbOzTsF9N
vx2n+ZREyN1txiuL25Qe9uG7BetHr8fKg4b75CGSae43WnVfgl93GPjmWs03ptJFdumDEjUfkz6n
aPgTEiSFTN/NGCcmWUD8kJw+vo2zTdglqYADD4/e9eO9pXS03otkcgG3lg/7jjmQDmpeX6+YtOZX
qtj+UEBecSZCScxky2gZ1CFIRDOcEGOGWqEi978sRFJ7GTnPrZc4jbaPFleQMtLVXsMVHGf1YZNz
elnZvI/dIjylb57KrnVOFTttnH/cm3E7R8epTbt9PZQRZ3g7BUVWPVZdFSKd6k+xXu1LOtHD2HTq
iTwY47nX7kaRTcGwjjjzCtraxMjUsIb3d+myj9XBLbyokW17Wd3f9F4xDxEesqDtlTd2BknAQ6gd
bEroBxLpUo6HvjlyRxiHgiPEr2Ph7rDskj/Aj2DtodJFkowtnFCmEmd8NXYa3WHsZg5X6OTV/dDa
L3qW7nWrD6XROfg5aXrq5N6Ny1+tsAOyCbk3kuhnwWfhDU7/gXOQP5vNE9AsePPWmkbvUhmnG7F+
6zXKVNO3cOvuVzeZL73aMJIYLfmZ1O1IHPraRqFNIZaGGccNsqH0UK6x7ifbGMuteZrmeNhxrL9N
dKBLr+2XVDmvTXZhsBmXXJjZu9sXd5ZZoK7vQmOu92aW8bIl+g2VFWTNt7lenqrMfIzzH26JF8st
drHrfpatEmj51Y1SItyOeT28i4HLdeyCsa/vjUE/0DSDgCHQIJFY4NQl41zU+xsoE/UkK3SbGmLy
lCwYK4vfDAhZmOWsmxyT/pBMNC5Oqz/UaOOqsQ6VkSFQP45dmDZ7fXJ3tVWciGJcpLkbVLfdT2X1
lc/FPROZoGjEE9v790ZNTqYx3HW9cd/W8qHngVmnlM62dUlIA2ETMkBtw4iRqIcz4qhQtvoVCMAg
YlaCakqL74okPqzMbxBB8DtyRtBzZfXp5Fjzk9T5VPKJpX7H4+IwpwIvBCRY8q7NsHKwmnOTkWCT
dxEDzNg8ZtISB0YNjO7Vj1U22MJMbfWjOXqQtpIeDKvSgkGJVk/OxhMMEd3PSdkMbT2Vt6bl77Jk
E/8ksOyTZM8sFKLgxm5z82wOdbV3h94BzrT4VtJGO2b+13JRvploX1tz4uHC/K/L9teSuNdFSMwM
SeD2yS7fMtSlboR62na+vn1btmzfKdj4Oxj/EZiVbqhdZU6W90IjDS/PxvKdB43ljNK8FYyMB8f6
SRjVU0kbc4eu+5vqrDnVpineoa0/lmrPd8XmdUoSz1KejFJ7dMaOR0kQyqR1000m2g1F3r7lMOhq
ZnJMRHaDOVf7hX/owIi9/oL2nj3BkpuPafY94FcWJdmpS19dmT8rO4gh/mDg1FONpLw6Yy48pBzu
fVnk4DTXUt54px6csvjFGCCsDRhptVKqR3YOc4gRRyHAiajIoEW8f9GjbgKhZpihVONz3XX5ytzN
fuoVJ2G7ki/LC35R+wc8QWKy6im/RGC+gk3N6ckF+LclnT5IxorDvN5irtCjIF7RCSUk68tz8xQO
lWXdq8u6sDEB5pHEyRE8VXNhvivu6JQGEL/5xxBFNxRwzHbb5GJz06Mgc8OEVQDBfYUkL6lr2JDk
LZMrvketRnxX4+T/wjIvDuWEsNiOhHJkD8LRy7Kf43AjSNnZJM8xfYMiDO59iLDlWbjFeE7rnEWb
XZd0UOZwqqemfZqTtbsfo5T1MvP1Z2XBFW/Z5O15ccnHgYbfPXJbyrOKdXKXomoi/0RxQ+zE6RC6
ufvpNGm862NR+x1n+n6djJoBXtYRXMKsEjNuHaCIHE5Nga5eEsUEWdn9tfB+jHgZs1vFHiDMZLbN
Cnto/mrykTi5Dgw81o74PKpTWQ+4nGN7aI/U1toLwznMlpjXeUjd9qeIRrnLu+VcAS0HN5pr7gsD
nSYcXcXyDbW3T2CIk6B2yiV0HMKi7HJcmP249auCZKRGiGra9zAQweNOmn3I7c44DNZUemOjRcrB
EVrE+mN5m5ZZC2J8vgWfajHcE5KGlzifP5K1LKpAgvuAd8Tk9ArEMrpvc4yTbWEv+4WTMuwbZb3m
Q+cGGlF1+6Vb9U+kSGI3WP100jYrqu8YnMSFFGBhW3ZncFd8MVpT0KNw2g1VJ0+d6yond6QrBin7
Ymu5+jaxQvXNbgCnRrn9ykYMbe0KMo3TvdxrDjJJvJiDXyfwLtTZJN5uc6CdIzl0gVZVc9jaUXct
GI8FM0yge+kKQFF21v4+6v3kSzcX11bv96lW3Wb3ragSRXh9CUmkrr8IvIzC3JYKN3lEju6W+bFW
8qdbdcYeca7L7HCJJq+BmrS3kUxcssWMfItFyANgiA/pKiwsRq3153WLQOM9e1vEZvY3reoSYf3d
R0nTerGlmNc8kc9Za27YD8M8ou4veVrLj77k+YrabfeQdeTdDeR+d5TyS6s6Z7G9kTCgX3OtyR8H
XZ13KtE6QWOkD3qMEQ53bTDpZXWpbXO+0p3PD3LU3LAfqvfR7KL9iCvv0pAPFlSI3DiO4ulsIye+
ZBMh1GGZmxGZD2uG23VZ7wrYBNyz1PqdAnGEG2RN3BnDsTDuJq2N3p2hlocRCkeYjpG5c2uuHKQe
9mFbq/u2nWjexOTZgp51UjR+lmi0+tOIceMYjbn1OIGU2NdaVx9cJSchqIKj9C6kS2CglokbhZr5
Q3fa/o7dTzpQBOrTveRM5yRKjF8Kwa+E74zHWIfxKVEsP5bWz0Qe4rR5AL7/M0Z5QK6kkLek7n3H
OuhE5i7c6adyhQ3j1k15cG2SPV0kmpSdU6ZcXGkS4ydq04vR973i80wDRcbVT55IqNvsng+s7OKL
MqSBoWTrLSv1+J0PngQ/3c6/jciYIVK35t7J3eIZCCwHawYCQKrrs4BdDJo1ml+TUnPfq4nFvTsJ
+TGPaXVcIj37bA38yqsbaRw7I4BzoPVlfVgGLchrGzjgIMn5dDMehB4pfcexpK2536IY3sKK8Sd5
kaOvyccWTsNCIe7PfaLHgmWFomr7vu02NOtsKLeZopa+DszNu7El51H/F8NHPEtkg4k617eKWfdD
zs+4L2rKRh8+f35ZdGOCeFJJ7R6ukHpM9RKX8uLIMqE5T7SrmFEdWGlW3s1EFlM9aMgUvaIwEkLV
p2h6GuZqWgOdfxKajrTu1FQrXpVGM46lpqy3suvoTDW7aI6t7tTI4hNw9cmE58Qjmd1+MNbc/I4G
1nMFJTGXmFNn/tTlLPbIQbDPtmGm+1oQ3uNLmTgBjaj4QfaK8NSZfVouY1poyRzcZEMfLNpq0yzU
tEwZwILJrvtTEis2jAN76fKzBSZK8Wnh3R+xuz6UkRQvdU5vUZJsfhYsNM6w/ukQCunaDMlMMjE1
24GqIBe6ag2Q0l5EzpeZ1MdxcGtfHWqV074qAeSStZ4M6ghttG6uccOuA+r2ac5omDLlXCX6c9tq
viFJKydiYdfTjgxxFz2S+9QcjI3fRsglocldS+e+zt7stm2wOOu+Na5NCe4wLbghI/HIT3EUZv9u
sFhKFyPMBhYmgyWPTgsaA3aRNb6zGyEPVGNdOvlDRIoPSab9dBdTut4WxyZdEICnma0bRRiyMNd6
LfXMN9OCK2ZKyX+HEFKGLUpddX7NC+uRLJVAlNMOts+zoZboKqIRWfJhKr7zjgttNCbPSq2buXb1
M53huEdmsUWY1dx11uSz0QR/NOgpo5FRrmcrsayTO+SWn2bZzlHjnyTpfuvawjoxzQ8mG2v2DFbt
LwLiS2oUr0wvwD4xWPSyiDgK11n25pxWe1JMz5VKKnmZmGdHN3863VbTjeQaVwQNUMGreFBoPQ3u
hEf4UOQiVur3Iii+7Totb9zAod0ss68BrTrYGGBxKzHvEEwsEwP8gV7cl9uBZ0IugOWSsTitNGLc
Leo81XS+dHaraSaIfOnC0kX64gComtuCvFsh/bmJggFd0RKbNxNFcMYIpZwSn0nQLzHb96ujXV3a
+JQoTc/I9bOWZvcCVe8TEQjs0qX4AiNMrjHPZA2/iH9yuavjhf7EiT1DXXgyKqRG+nc3PCpi2Rls
bqlh0J5YzhwWeh3i9X4yzDp02AUKlCezG3/azkGCKV0ltjbbfV6VbT7mnLUJCAoLP0IT2H4159UZ
keokzkvUmDepsIxEb0HZodzrQt8P9fylJvkVXRXjLjHTDlihscyfVlp61A67ubC54Mu7LLqw4p0J
uIxOaAdvVKt3ucGguC6sLKwi50Om5kS88naux7exGgDRpC7kyUgcl6VO0NVEJGTDnBLEpBdS2VcZ
kp4cV63n0sZ4dSuNIzf/KwnsfsT0MRhnWJ9qc5vXIC7EUaP3p08MatWsPZo8F+U0daM5ozSBI8QT
WYbxaJ8Y1xie0docQW39UCtVfujj/mS5RHST22ZSMdWoHVDKI19anPqAzuViqeVh0R+YPlL6T/Ou
YUNnRACTlqkCSMRHwxysPxWkisJ8aLweZ7VfTNXMXpD46UZlioWfyGcA+DA5xa7Le9433Cz96GK7
YdbGsOw4xjD5lekGcmxvEdYcW1/T5NDstREXOqm7mIj1DHt7kX83bcTQ3lj7q1oJ9bHtljGwE7J4
J4nGbs6c+BWQDUnOSBMOTYSlEXQ8a9J6+SrEwKtDUrtVK1er5NBDEgDPZwzAqJHe7KHMPyVSBhjk
P9r2VXPAQrruPbI7FpzuzpawZMYh32Ff3VhLuvEUpRc3dYJ6RKwzGVEAutydNOhZbw1KgFT7okBH
UafJNlQ65yGv9OgYm/O5LiQvvRzW84w+347Uh7KX18xk7MpB/6NS53u6kGM5TW/d3F7U5c0V3a2S
+DaZMuGf7CgLQH++ZWm2T2hVrIZfSoMZqYjaUzr0XLqz8qKIa6o07DWgShB7SuyK55QYCEGMC5U0
o/Ky5NVRSZ1DxYb93PLnZouA4njZ1eNeaS8GUyrrUTdOjlvto+KFqYOXRy9yuhstzhN7fdLEwJy/
36XufmQq2vSA5BZEZYxYZtX2o9K5slDxkuGcoTJAfULFAXiGpQZUEbu9pdSjszEFiwVYb9UfLPMF
hJiviQ9z+ZF3LyxbaPVoBrkNOnhZ9Tqf296v7GbXOe+dquDs0LDs9Kw6uCP66q5XmLjh1srJWg3o
Jt9mkgB8py7OqzrYXpO683NnLDrJ2TUCNHY1fiGc5xHDxq6axc2wh+Uqu5YuRMCBWVH7zfapJJTK
EMN9QYO3c6HmnYyGTQPVS6Akjnauo+m5abo7mSnHVqbb81zxy0pcpH5OT/6BXa8XAyDTFqUVZIN9
SFSaUJbtnro4j9lqWKFFWkHDz0B3t1jxGanmJ/w9qAlKO9hXvUQwOBnkAPbmcmGYZRSPetF/cwEx
+yCwxTeS4YJlFYhXvp3j/eLcR1k/76GpgFvIGXtw8LLPeAe8gciA0JfHSX2xleqO7EuvAEfmV2uu
hkIdv4eh33cOVXdDgAYAnicjZ0Zs0dxIyQUyr1qwRvF73xvLxZ7MHRU2Wzs46M3iuaZlwyRHnyge
1pb7VuzzNF8O3TS7O3xJU6jN9nOC3dohqVjN1PumeZ1atDZd+ZwrNuisHt0DuZWVqp2mzEBzxZ6t
QpjHdSiW+JRO8XQwCyfaMRDPDtUaExKadNadgYDkmPfNNVVNRrpkUqvJrWGcy7AFb5OLDL+EK0hH
Y858LQWZwtxd1SG2RCWTJRdmSb0R9NScbQcBdmTZoMy+xhEqaHM4FOMS041EEghR3T5qrv2epXF6
7DpyRVGoAF/D73pKURgmfAo+FhT76sryWKY1nKSd1Et2pprzo+bLPFMU6l5dCxmYYrpVrY3+CizE
bY4Sdd/Yydlwckz8jhrEZheOcUV311RZUNfGEWXYcZQwY4wk8huje2Wi/dz3KFeRja6vCqWhx2Kh
8Gd3nHfSoWoCf6RScThDfxdTTT8vVmVzh2cUqHZ5mzP3q5yMvSZGAIROuieY4W0plDtmDC+5mR8A
6By0xnlcs9gIenVglOWOjP3N05o4jzr13tCxxMVC7yW9noal7F9KWT7U+JF8fe0NpsIkbJcAi69a
14vQNKYRBej8e0JtjVDTaQ9rnZMoH1E6mlxiY07BhV/sCxq7vcpHG1EUswjeNHW5Egv34tBCKszl
96lOORUju9/R5INGlOaxxNgKU81I/LaRTxHZVimLirU4dX1e7t0u+Vk47PiSDZrM9RirTxD9j8gy
WYqWseWrCw9gVlcEpvLAR3WAPPWi2Pj2aRJYLpRKlZysMTsxe4t2Uz0ue6LlrYB0AtKmDX1fr6uf
WC1/ZsFBag3TMa1RDa/Fqr7EpaOh/rfuRhWedg+8zN9aF+B/MCErcKcjS1hQZ9suTj5y/abov2Cu
E+9k7WU1fTdkk3iDldV+RG7Ebu3izG9zDUr3YrZ36Lru02zqj3xridf2Tnns26Y8xRKZYdLMQxAN
7eDpnW4fLK3/jFDg7phkiGBqoyRQunI3K9oT7+NDmzLDYcCVUHIJLZRrz9J3ZUQWqfn8DjkTdNO0
TLRwrTwj18p+WS1yUNB97WmtYyr+cTAY7S1il8KThy+lmmG6DiksJMRxcja7o2I5Ge8mMtQ6b7ea
j8B5kWWDv4FsAn2e0UbWyCDUlKnsQLJM2MbqL+JC3pSSQg/19R6VNOpTfSp8qyUws3ea95hd0oOg
D0Goq7k3ZzaqkHlS5gtZKMFEFtxVXw0WGfWogmzd0OBu9rQM7fNiRx/FoCo7o13dC/Ui5OCenXgK
58l3u80Oq1rXms4YGF17VsAIH4E2ZS/kDDmXbmjMYzsw6Matw+h5UR/EtmRem4JQHlHtU7evf/UQ
qg6zaNWLkLH7Y5k65a3Oq/k9VasVUDjJ8X4SsxYo5aemVBY90HrXWMn9koibAo6VaS3fgEO4z9Ms
ETqbeDZKbM9eheI+cDX3V06Ce+KOVWiLFmJgX1IRpbmLdoE6oqRIB9uYcYwYhYOcQEzWLU4NgQK7
ebHg6sIIdJAdwNkLO0TGhxiZ+XM/t+nBIZPpBZDatdQQQLJdaQ8ADFskevO1tPgMSUjdj2naHO00
Mv2szYCiIXGJ7JTsWfhiTKfAAJd6iOe1PCb9oqFAm9JjnWQ7rIb5Ng671lHR3k/T8BWZXRGiieBE
61bR+VNCRQGVowvcpj256mWJ1a+esUKiaEifk6DXq21oxdsDDGIW3jDoOjBF86lT4e3XRVEfYEnq
f3N7/FumwP/b7H7mv7D7faGd/C/eV9sn/+O/F9/lP0mv/vjavxv/LPEbtBd8tpvBaQvYmb67/j/+
q8J/x1ZuExEmCEDfjNX/UF5hCNw81JhGQYVhRP6T6c/+DXTYH14WPF+gfsx/R3j1F+I1nIYNkIXZ
mbgHm+/Q2qxAfyJaRD1bUYcFUyAArCJ0R90695wRY/YCO2+vxmIve/vbzaJn+jsqjJ79NfJi9i41
b/hg3qJgilX1YcpYPlaufqwWDij0sa+sEsGK1eA/el4lDZCepq5hM/+eqXoR4HPIwzQt31I6zjiB
O1PqaIvYnmukWkhz36o2t4P5d9Pz/9MPIuGq/yfl3/Hnd/FV/fon5d/2Ff/Ld6r/xg5J50kDg8Zk
ZPOV//0JFAYCP5zfaAIdBnCqzXP2d9+phe+UJxIzqkbwpgCw8g/tn6X/JkA3ba4qojscnuh/w3b6
B3jrP4V/WL9QH2JYAkCE+hY61198YNo6AIXuDK7QbSEhkFJcy8gQpwYF3C+RL+3Zgq68ZzrQ4pvg
+r83Eh0Hy1qM5TmpnWlnp9p0Z6sjgOaUmf25Z2v0aOet8iOtdXGMS0Umf/M4/5z/W/xNg19sMqw/
+8r+aiv7w6NoCEJvcA5isPsrqMC05m62K7b/oCTlXYoTYkA4nhVHZu7RyzTY00vuGPKI9Cm+Y0dS
/+pwkaB9AV7P7pNBE3VQL5SHtcyMlziOmhe1052HTLOVL6wN5afSteYXMt5/lSii/cVSyLeO0VZF
tWlg8OPT/4sjTlvrKS0zRwm6RXfOyESy1MNfVp8dLTOf3UFfb8taZW/wzQHaEmxzP62zOaAQz9tX
q2i3glKa11WzhkOOZHgfJ7Nyr2KN+ldwJD7If1KF8nBw9m1JFxvsY0s7+guNQRVdZ6uDyiYfbwJy
GNfV2PMAci9/2ajRmwebEHJ5FQPesDvRaY3YiZHd8LFoppZ1fgqCHwkyHtoHZPYFeFuFxHkazaFL
k88SOaV2l9iKyF8qxe2Q05ixeSF4bHB8AIBmekRWVdeHbJz+J3vnsRxHli7pF+rTE1psUwskgIQk
uAkDKEJHHBH66efLrjt2L7vHum32s6kqY5EEkJF5xO/un3vqZUoSB2OfPXDpq+c8iMxqYrAjNipF
hD0BB12i44y5Wq9nOfTJRjZR4d+5xmZCm+Vz478ThIEt6/Y0uBTh1AEQ6SMDQXTK2mcna62nurEw
so2ZlWxbEnjHcRG29wzmJbIPeKqjeQs4p1gONNO3r95SxM/eMrscJAu9fOSNaH+lRg7POL06jhxR
N9+VS9bv0kodOPMnm8QUSb9aMhVbG5b97Jqhq321turJgSkdv2uvsY6xG6RYUEbXIzKT9J8M9eme
TiLrF+XELVyBLMW9HwRKm3NvKn3xhkZ9yxc5HnTnL8l2GLPgteyi9C4PRs85dFgGrpWVR09TF4on
v2sR95tefyMx0Z0ZggSHZnKzHwPq7bgO3XL5tjD3vZ9dwiot8d3vVjwh1EO0T09igjM8WnR7wfvM
nrEpyOuyBFTnBcjaB4YW3YMEh8KGEy3nnKDJgz8ax0LRw8ECuaZq176VzPeVsKsdTvfiErqmvlg4
3+5rbnaYuLB1cZsKa/3KaNU/h6kzMdAM9MYKe8KaQ9CcYRzHd0WSe/4GFdKcwqhYPtpGOk8B/QT9
Jgb4ds77cGKWPzsd/rFY7bE55TgP5rrHfth5eyzxwUlmWY8ZVzTyDVN+C9c2qYlpRZaS0xbtQmio
2G0bXHM/C945J7oHiY/v3HOLxulkRZ+jbseHobWjxxDUttlRkDRn56RjVPxUaZM/Z8Q1tpLLzqUY
4/55DI31rSuGRWyKxmRINw3MGC1S5zCFmqOp6UW/StK8fVtYDN7aINeMh6bI+bUMRRxvKCns9xaf
LpxLJcytFUNJi/pIopE7K4uSz6lVzqktBGJIa+zqPNCVtG87W+3k7I7dnfaS7qnxkokgC2joXWzm
8pAHDdbImILjtSR5N27jwUTxwdCH5x0bKcBCT01U3anQ1+8sbfOGqFN7pFIGIHpi2Wc9LA59CeXS
HHidi27d4Z4KNonLpR3TRR1mTPSxmT8pGWe/0ad7Fz+bSVDxF1+LhwQ0q9l0RGEu7eSmT23vD+eZ
YzL+2mVKtyKxi98+diD48m1aX+ba8TedMc510OH8PQP/89XyHPaFyeofShhn24SN/d4s0zyv3LJE
wpWTywldTPpHF4flF7nb9GozePN2My/hCcC0e2/JMIfXaFXywIkreeiKqL0YJecHOQfRTimvuUsz
XXzHt0ZmBUMfQ9YJsucJHwdjAWK6XwghfCT8bJyLnT9Oy7eEIN0BKHGFWNMQHQqqCq+Ihpo5M1kt
q2ukfPfFD/3ulYyYvF3wKoJQ5ALPeiwkJvwxeWkVZd9IyIk4NVnQoVoYc+3aJLpHS+8+qQ6N7iq0
6p9IoPLAmpcg5y7V9zwMBPfgAagKi0v9XQ2SeX+POSfcj0UTD4fKdnHGeJh/1IGbqNyKyJDHJxbQ
brNAUleBMJo/BgYo67oKGRkkORyGQ+H642se241F6HioeYHbeUTKaxOcHrb/GdjKeh3Hjguhoyz/
Tg15su86X508EoPnMSP9NCSdnNcKXdSBSq/dHsXcxRbi0QZwtIJJPfOEIpTwHL/5LW6Dr2hehuSp
WlAQgQbVG1U14rHrs/YFGXS6G5xUXBumKKRxizoC6J8gi5BK/cqbJpabCQToiVtmuHIGbO0s+TZe
8S7tj2laiQdWIdOdF9wcBQrqlH6k2vF2phDhuC7b3DuJMZW7xtFuuGr9JDjm+OPaLRT6+U0KVBgq
n8e3uMN77lDCgYchGdOLpVMVbMAcDg+FR0KIxqVC750JTzMH8qZ8nvyaZNkCK2bfu2kd44AOnGNt
VYQiA2VLbCqtextYee70YLN9PkO7aDHz+p5BV83rq3Jlx8xrcMIX6jhCtkXyYHvbBT7dOnWCP1yx
HUmNiW22/JKBQFbeL6qV736WEqFg12te8zRBcfLtdjiE3Siu2KfMsecZc14KO/NOkHniPWGnR4Db
THkqBkaOrdNrPgd1xNhORIcpr5utUr59nBqneepmp+Er9tV9547muRpi9xcEBIoK/KqUa2GJ+Vcs
koZgNmK+4aX3o532xHjAMpY9Zktl76g2iU82OPD5bGWu8Fcdi++mWsL0ktpS3C2k989dnJgnxEdO
Gdy7snFjAvyrnQ03c018zm62JrOKXRLGeLSyaRLBtpR+fl+4XbWvStVfgJh7W+Hr/F7ptjkzInTv
CMPbF99VjrMexdS9uJkdLOcyqJLLoir7VNKp+kLDd4K6k+v0JXSXcUanRlgzIZ7G0R1wG0Xe+LNL
Bel46Y8BrO6kiUnt0yC9q6tFP8qRWuCm59S0UWXibg3+xJrEluvpbTCCszuZqQaYDKrcHEQtQKV2
iWytNZ9/lqGlicsXbeXhLgxy7zxHk/OmW5wVLoaMQ+J1+l2E4DaP+cAVc4lqLPkha3u1zlVZv1ie
EcepsIZ0N9jUa/Gf/UWyIe6iLrWtdV0X/bsbLfjHsK4f7R6kOHUOPRvyRJE7u4Voq8vUht6zU/v5
CTuGPJeAG5hTM5BDaWPKcw7wB29DTknHufY9Yjc3LSluSD9AEV9+jBwKXkppye+JlXJZQJGMjiIs
x23GkZrUaeS1J3aM6SCrWIzkErLllDkswNvamtynoZoSCi+kvx2V7e9y6acMeRf3wMsKTY82Qvtd
6cB7lHx32y5xMAmTlgiSVWnS8C5nd30Eyyn2IrfFkYhLvHeR1XeMG4d7vvXqWfbeNO1q8HO/Y5jz
O8A36jnyRbsTGBbvtCrzSzkk/fcyNe4dpMLmwWOHvm8HzsfwZM3AF6gbf++MzvAz17Y8tzEW1JZ4
6KnyVVdjFkywixIvO6vkFm/MubZthqbMcTPkTAqTpV8emi5Pv+ymq26e8XbnEam92GXDYQI7CVl1
O2oNomaY+xty+Pm3MBLto5PjokxcBmorneTkThLC6Ss/oVCIMD5LAZ1z4UGWRp0Xtyu5CirvQIRe
HlGG9XmenfKHCOZwi322PYnAw+0iKOV6MVQ0RcCKqtp6BjbS3FstW2anl+A73dXLB2PpITgXnhvJ
g9PiYJ/EkP7WWW8enAzdLy/66nIbzb8FxZTeuVEmX72ps06esWYKbQNUBYs1eB+m+InDLjVnr6uX
oz8YC4L4gHmpzNtI8XEXw0W1ItnqicrMM4JirvkQT/O+l9b0BFo4/CpMERa7whqrLz/L5UM/C3vb
cjSgIimcfkx6Cveu38pz1QoIdEvbJtuuHAggdDrPPrkN5bBAinD4KEWh7/pSubshDuN5nUa9+rAS
rC+WZbUhaeS4PE6t550twUi/ynAqV7pGycXj1lOcVJXrwL+VOpSjV2f3JGfjRysbyGjOdeYWnKlT
PrtO2F36NJJ6N7uxesvmCMPGgvM5oonJ2prGKty73tfkJWgyeA6KqHinNYLVBeHV+hLYA4+QO37V
Lj99tyTWU5728f1YmoKartDJT7nxuhPFH+aaSJVjjVDL843+82UUvSTbOJFptAn6anJPdOtYHwpz
UXNoWyS3Z5qFsdhg2PkeWL26c3p6YbaemBgDFEhqL5HsrQdvSFB8NHFi0JEmKn4IskrysrR1/KMd
BeoiZs/w7FWh297j8Fd3BUc5pt+tH52tMc/2vZfhxWiwzn2SgZ+SLVCh4dhbqvudmLD/LKrRnE0+
DR8NH14bS3kYWIdsRmPqOq5VXEGn5zbkrYszIKq/MsMnzmlT/Whndv2CXbj5HTAAP9ejrp+wfNbk
roSyrxka7jkaeRRb4YmIznARdcdxnmtvL3tQRXXkBM9TOFv5Joi86buyWuqO/RnVIAyS9DhyNW3v
C4cD6ialpoVmKV1nDQhbLrkrEzmDt56amAu9wfe0TkFensYWNx+GCKe6m7Wup0PhiOF7E5Caq7kz
2DfnafS9jCa5t2Xc/grl0nzLxdze9447jFj4nfYhj5xxF/On35KAjWdlycC467qzqlPHcBPy+ojp
yC4jdXWCGqoO4kdy6GdT+WAiwubLzXBkkGDm2Ehw70ph3PTTtSf5UkzGee3KaVHrJLUGQlSUDZl9
VMT27zx1s8eGyyDmYeZEPwBXeN2ezlH30wlTj3eNh9ACNuXWeGacJ9p62nZvJSgWa5I4/i7V9c2l
3Iv7JUhujT2+PJSO6tqtZZbosyd6Xa79RRW4ScH3NERTWkPcqfCe0NdyfPCefBTE3Q16EHcEbmkc
nleO5+F8T+d6poSp9Zcd13rx4Cmto3VpGv85YoI6bFQWkJ+rUzj9a7gGEXfswWEoQy/6tmiCSj7r
AcjBLlCqYNcNp6TatfrmJ1v4l9oGnSuqnZtN2aUt2VVXUJjoLXNGPWMfF0V/YtMyb2zl8cWLMkzE
DIrEjsCdOveOsj8V9JvPyXHnN3x4IZNfmd7Hi1SngZ7DhxEn4UkkM9IfpWN4T01V72vZxFziYhAD
OSkQF+Fw9J6ww1TnNhjEBTP59Ghjn8q3auxJQzDo8w3cID84W/MQfaMjhuudI5z4QkXs8qa43B9o
itCPvc7DH0M261fyPji+4zhd6Alx7JEsYpQmhyEu3iPtl+80yy/nMS2HgwGicDLgQr5pRzrpKvKS
5Nl12vJb1Cl5kF2D49jSdXsF5iaOcvC6o19XkYcya5gcNdnAElmEJrmnTEfhh/PofyGeeusdgdyx
a5n25dcJcF++Gf2YKUWn6m8BUWP8mS61LlHi3Upzen3hWDh8kcfsyDPSqXxN2T3Zaqbm6M4hn1Uu
AN/8ZqnfK5pniNDEEH3SXO+acmqe+7Htw02VLVxXslSrXcYgwN9QhDmdUbbbjjsUUI6ClqpPBHS9
E2E1YZC7/RCzUJZLOIg5zikpOF6gkM8hoUxqkupdmwJi3paeGgWKteq+wo7ymhxi9YMtDPc2hHpR
rmxf1e4mF50S91mPPLxJW7skcjW0UKzDqnx0dDRRwjxyrrKHynEfhNPwdo3MGJ8zglgzdUiVKEid
8O75lSoKNp+6IcDrQ86WDNm2CphTHB1dL8659mVcPvZj6c6QDOqEwN/o2UFywHSdtqSaUjRWfFvg
Z/Cu3tx4SjTzygJnEH37G9mG9gZal9tFYXDex5OU7yrx/GbztypIsUr3Tr+ddTBd0A7Dx1thZAj1
wvef/gZmok9qBPytsX2xHao4fdSmYLvkuvIceL15Nq7tUAgo/j8ykyDbX9CCG3D8f/0ffeBfoAXH
7rP6Qzezb7//L+HCjv7OaD2Gsx64INz8GzLgL93iL2kijENY4xZtOrcR93/JFl74dyv2HetGmHBv
8sR/Iwtc/+9wDGK0hluxPI5f7/9Ft/hzih5CgSfgSbEEg2nLd8J/xtrC8UHtR1VjsNuN5yK0PgPc
bTDEHfewOIROMt/OLv/jtfm/qA5MvP/5y3IlDX3P9nwHKovt3Gig/1Ovc7y61IxILEySHakLOUZF
c6yprgk3cVLEQOwGUwR3bTJLeV8wNcJsCkCLRDtEFXUuGu6VJ9IRld65g6bxk4OLPa0Ha6FIHfci
FU28tj/tlKQJKAViLGuqEON2V5AesT4A51kMH2NN8soyed1ufK4xiOhqmEi0cmc8S/TvfFWQZ3tP
037+KcCNqzUtDvkmLWHrrJhPDt+GssiG3UgBlrN24mzUj8VsSc6NRQm9i+NKcAIiwUcdeTtxj9US
e98AHS3pntK1bOZbm8YeX8St/HtruAJN66bIKc1VJbaTNWortKRVTEswaR6SlzNRF7aRc8a8VUMK
CtExVo7W3siprJ7qJxPnwPLadIj3GH/7K32h9gNFvxHFnixPH3VtPVB8mJmNoCHvAu+h2WU6GIJV
4I7ht7qpjUfbl/HaxwQXeg2rARwgKwaEgW03un1FDRvI91XE/QJLRmaXH6PdBO8TS9eWQU4AAk/W
8iOSkX6wmmj86o2Xm5VPsz1z+3zhB0W5wa1GoZwDPaw1DEg9BhwUo7rZDfkjGHivO1E79oGIPr9O
MWHMsltLWk+pjAtXy5xi4koc93lISriRFNK5WGeJGdDe5UFW6kcAx6R9YtXDtpmH4dnUEV8zCWqu
FX6Lm1LNM+gv45IVSRlgnYq8a+9LYwROSNB4L6FHw/CuSM3YbGeTFD8s/JsgtHLl3xp6K4fOUrdD
JFHL4lk4YeumJF1JCtuKVyp1ZHLVBfnUn5GrJ9s9AQUpCGd76WJJIBCw1HadZxiY97QxmMfaauWH
NRT8Zyk8nv3gEYzddXnl4CIbwrzlFKoALBU7nUBr34owTvRjaWy3fFQuOxph4nriXEbcISuYDHLQ
3Nh+bZkrZhGRwkub26YfN6ODh+bRAhNUvNZwqqo7n7c978KgvP1uajYNmR6wiP/4xWix8+EwxQ4T
cEpl+JuTZQqh7esyup2BK+4zC2G6MSEGtcnjhtGfXyZh8J1oRTpv5rQOzE7SuifeGTLwqjFV493s
IrN80LMZuFuhxprZxtjzUzeu4X+mEg8aHcZY7vvBKPMx+zh7NnANIRpyr/Gx9oTMznrSUBgaB48/
L1CjqCQKJ7t8HSrAGBtLTjPla31bFW8h3qXycWRLrV86sv1mq2vaobCcRLwhkQLyfFMEhXnJOTPm
RzUXOEsVymL4w6EUMcT4V2nrBooKfnZG5L+hyMZP2Dil/5E14PmKvrW7HYOmU1naHF/SJXpzmU7G
u9E33kuq8vAewL11gbx3QHdiXMWoG3rpOlO6wGI3eytU031uwiMuZo+W66SQK9TJ3ZL6r+7MadBP
eVYdvhdXcUjuhj58pA2zeoQBKNZ9HeWwrZZ8OrsUHr4NVCNwLnJEHl5xJL00bv0bxveIi4Euy71V
dfaRPHgTr5qca8mcu/cZq3FFOs0bnxvq8DZV7rQ/mXaS95+s4Fq1NUopJ7ow9d8Z8GDXbEB3kCV8
k1H7q+ZBX0LVqU3m2QcxjWY/UzF8DJv+q+nqB8g5EAU6GpitRDyLAuj3aMJ5E9+eTDzDTRaROukZ
85KYXgGR7WVnZTuTESuP8jG8DCbhmEi7da+5ec65vY0No9agb+/RsFlZwfEQJ+7T/D4usrcI7xEg
wWVdpU63DW8N9CWo/292auPYKt8abz5HjosL0E6pTYr2t7b0U4c4poPSO86x2lU6uVswHaw8j82A
AgrIObcoLnDEvZdUvEPc7szAkwWsL8iJhVC2Wj6uqVefOMI9JsVC7BbbzPsSzi9uhaG6t1L1G13q
4IczzhMcw0kyfJcLPaC68TFBK5qqHMqhV3Y5RgCvNEm9nrwCidIljjZuy9XXcX86cEfR/Q5N7hA1
MPX8kZRYfNZJxmPJRjBnAwMdaYs7p0hfXDrB2OuJq1P6uFomfcNuRLWinokpaUm6EXXVGtzoqizi
g1jh1MVLg1NaNvF9n/hXS9KgmWEvhVvWvw9DeEU1Eyv057su9g9DRC8KkPh7YIEs1VNcY48s9imU
1S0z3/nIJf4bSyfBcL/c6a5R09XHe7wWZZMfhYy/isHQOkMzdYHJeQioGwZmiXU3XcZrHE2kZFln
tv5YXW29cApPOevjeoTOAGRjpnWtW1iGhAxralsnyBf54t9qctWgthIL436wG/+AYbt4hXQAx6ef
0ogXGaoivNAg/RaTnuZTsJh+RUaQSoiM+ctJJ9zRgb7anzh80++xkBJQXKgBfNgzfRrFPD9oAyYS
vFPEbLCxTyTDms8sMdre1RnZIwpK6IWBw7+iQj4l7orPNg1KXEK6cCXdUwprupG9KOA9jhn+38UT
W24dLRwllV+ytKxYB9Ml3VjTYD6mrLMPGhrodxk4atu2VX4tOSmyJZTDsAumOXjo7fjT8lW1jejT
JYCTt9AoCem3wZdfxp19hz0RplDEpcta1RwMMAdGg9zLAN4occAAlKXIHpSdTr9jlTubmKg1ptlZ
5O9+JJd16SRFsGawX6ab3vYNdAviPvnWS9xgYHhIcSxdiNXMA+f49m4VVXdfw+br1w3ppWjXWKV1
TetuGjfCavihmSuQCimMQLrOcJgkUof7fmhcnOIo37Wwzf6GHfyKraE8LNZonSLKhtYEB9ytNl23
qUAwYg2d4Cg5U/EPDlSlWGYDxWki9q+h9A3aSb+4m8CIUl0wbObrKhtCtWpLouG+LtWzUvNyoMCb
NtAoaYEU55OzkbahKXTGUv+Dlpp575rC/qakjQGsX8B+rBuPfOCKSWR2SPFbfjN9MGzJpXdEqwYs
Gata5dZbOMZ7RfnzKsc3jZDAmNFi2o5VXbC8tNQjk24cvYtdqPCUOnX7HE3he87GszFmsCuIFuZQ
9rK5z+lhXHdNsDcsgXs/dXAEaJeRvzYUtLCdNhg/GhIBahr3MdalK/m4GzWhbw+dcgoCk22FeBP6
rHxY4UHkmTORY41ByY052FQDbuJbWRh4mevAufqKmZhpB8LbufP935M1VUeARqy3ChW1B6xE3VdR
hy2hJq7kF6rGrFNg+uU+wyQE8JM5g7VNkxo9OTKmpjBjaI4R1tX7hcgATvtkj9kJ322Gq4WPNmPz
8KkTGgRpGhTJHjkSDBRS/NdMTfA3SxvN5SSW1TG03Tg5hCSMN5PE0B2LmqpAHbRnyNb0DZOb+cX2
CZE66rpxH44kb+eMCwSuQhBF4wjUitDelaWHKnH2G5+YgwQBEGW6PywMA/aDoJwZdHOuMZ6GtFUw
Hj1R4APRFxX1tXNdMazLQsyHwljFmRhut6ud0f2IudS0v7w2Cay10wVxfx6CpXsoTTy+SdxN3k7W
QUBDhyfksMKU3D1Hg4ourg4RKfpqeOL2yHxxQTFlsjdwIYumFH501bNMzySFmlVlmelltOxbaTGJ
yt9BbfGWLnBrfE9xqq2NDsDaWDPwIuVpOe56UdG0M4xWvJdwZ/tVMIEPHmgtXisEti85OhJBpswG
jPWBMz0EI9PaU5lGuT4EVAaPGHXSNjybxb9WYHz9FXHwVu819oFTZrv1C4oPjvCqNieQkNOpQQAm
oBUVDCqLH1J1NoP7zh7u/DYWYs2XUlcxMUYu/IYUH7UNWydnHskAPBWU19H0tXgmKdfuwKLeMkxu
Kd1iXE5GlGjZ9tZeQkk1jz9djZJCwrngSk74IivJcKk63zt96GwwO9gHvK2fZmjnpzzoqnI3joXx
Nxy7AIx2srqMSSOOWKDTu/5mC+mHnJlvlp9Z1e0z0Sr/Hv3ChuMUePs4UpCMej+5eKzi2HOacOtE
OdKQk+av/giWLlRQjnHGZxcIPGZjECF/kJJFJw4sc0fUcrhSAl0CAY9eC7dSR2t2yzvfr5tXPSmz
A74G+8hKzV4AaEDBcKiNZg2S8KYJYa9qK6Bqm/H0pWQ2u87m2Gq3xFs41DODXuHgY3FS09MyTMHe
byyOGEQUMr0BwGr6s8/lcQvZaCAKbaOr5Wz2+8lRw/HWINTdWRlh5dtk4xQ1QUfLdxCIg6rHdufq
BmIbHamSL5pzGJQx0UGQm63/FpjIWycNd+wi5VPb+53DJg5FhhskMSSay8p92dnpYzIFwQ4SinOB
xR6+pcm8/C5ieLerzrKWh9rSD1wWDTRavtstzA34VUN1A10oouJYfPv4nBQcC4kottYZUYrYbxF5
PC2ZrzVm/qdOF3hbGk7x+2oU5WMQtkO8El5KYxC4NRaw1I9T2qRdOzv1FfT7NSG5ZesofDcjtfA/
VQt4pKbeDlxr7mmSSiLrdo0K3GHd+nDcuDL57XkMwaSSPevaO9E14XE2dbJSAYg92fKRR3X1voK5
95/ncaYRwiCoE0c0yWrIe2++YX+o+0u5TJAD0WT7t0ULs4rxdfruMtL+8KuUHAt52ifbZTruw5w9
ErvJT43E9rrSjK9f+tHYMQTuiSZm0mDxb5+l6AXH7K8a8ZICn5TzbuaYwV3z5CEEkmp13uc0wnfj
FNL9oa0u3LgdGxzHgIq7Jq4N7qJdKc/Z4pRHo/NhJ3QGrYmOvBRnAjWC1NTDCkpN15KuI4yDwMoI
vCOsh+LhboTfm3c2t/poRtBZRMS7g8YJxriT9wzlpWNTPcdFWl4w8uQvdTCX9yRx1WqQ3cKrT00S
j4XRry4JV4EM2SZ4EeArssazUVhl8ZM8jtkNFRUvP+beLT+rWiA6pXP4xYBvOklfyn3RNHisdJwj
mcQaf7Zhij+zF6fjtdNJCKInC2tGwIPtPy8hqjL2tK557wYeOoiz0r0bS0vkdB42ORc+DlPnclZW
RVi0w4cI5LvcOypTOYjPMr8WDtcfNGgn+F7ZadWvmc/UyBeLJMizwtVVHULqkmxwuSb8IvY7qrvS
H5dwHWHVco+ZyZpP6s7VpyXq5RX2xC2bjXKg+RhxLuXVy7DUjV4zE2Ity9o7l+U87jDFZkgIksMP
e6i1HDQnzt8czojitiHZU8yjIr8R0dJ+4/p8xCa3tj+YRFlwzP2R8FvuJu+qRjExPfF9azTtT7zA
0ABRR5TPO2s2nyWVPqeRrP0N9XCbZfk4mTXrkWx+sC8M2XEUIrySBRzkhtVSv+ZlTw7NQY3N1orx
ygH/5qLXXS6Hk4gWhTXBGl/yToTbvPaB1Fmxnb33MqpORWXXNgRAP/0kw8wQwcfCxh0pGQRzhWmU
bnXs3ah5HwI8E7tssZmkiY7CVVoB8R2hzQJ0wLbgVtlmyul23ygWdUYSGdEFgMB2/n3yMEuCsGiZ
OmRxw9wpqin4vbF9bMnyR9kOoANffPGnOfT7A0cNMH3yo8tEcm6MTEauDkUpS6Qd5O2V9Nmi4Mcr
a9hVMiSinCAIbj1Tk2qzzbJmZ+K38Zl0efPGA2luoCKAXv/69eIfMyb/Nidx8to9RlF6StMmJXxZ
BE51JHZjEWUoR6QhhjdJ3VtyDdrHXg6VcSbI94wBJaVaacGL4djFYmGQW4KlPlfxMEKikPPIiMkN
4ejswHuUUJ6mOjWPwRIziplRHT4az+e1kpRyTmvy2vwTLrRTn5lPW+2r6zTGuWW13epV2zOPX3cy
6g4dPAlQZEU18w1Oo3LLi/FjR33VTci4pU6Ypv7X2IZZFS8Sxm3GPn2t84oKZYHXolHk8bZxjTXk
YI0CSmzg98V0nRIlP4Tv8hc4fsHL99ccx5Wcl88UsflmNxqLZxDIlB8uAOjAALUdVYkNKLWD/Yze
yXhrBFi9HHpS+NMaexl/f8dzYsoqZdM+CNvi+TNUs+sz7NrafFQhY+5VKpOlfbUc9Psry2Va7A0l
VOVFUIYa7DMu6ng95glSOfn6oi/vbZae+o5Eef/Owd90b00wJfrVNhZpvLENQXNhFEo6IpBeqNY6
kvxttcGVvtdj61f3UGz5ruAe9wH+nViodVNDCGNLN819oQ0rCtaNeDpHmK/pPg9cRnQUcCXeehSy
6bd50PIjTgh/UDOdfpw4IOl0T+alZc/w6jt8KN2KLIz3lmOM5ZYaFYfat3dlEy71C9GwMVj9zSJE
zWjNg7LdJX6I7DnDXpNMLuWDNzY2acDW+B//Xij4s4qKnAeJDiCCVILFTsDn8J9SPQWc7xg3883W
6aoHnNW5DSVpAB9P/6DOd67dA23891/zX5pVeeOGFOsGPiXrKDD/HIngMN32uCpxYYdCfjCpG6w1
nlznl+Z6t3FwGpy82SggD4NoUu49tOrtZoYsq24EIVuNdSHX8YAwXzhNT1LPqjGbKP+7Iqw2AqS4
gd3UItnsZ0JsDReXLnr1sNs8h8rOdrGt7BNsY5uAXwAHc/Xvf76bsvLfORVeUz6ZkRt4Ea3Gjovu
86fysghH2mwf84o7cM57u9XHNCvx+7j+9AgEary44fgPGot6+fdf+V+eZmy7LlVJEeME9yY7/fmV
FR818ELzshoKh4MlaJYjE+LsV+ZLLhAxalPxH56lfctV/PnDcmgFGA6NPnBtYkN/fklNI00/gE5j
kaiS++Vm74dIGcO2WSjMUEkc3RFVDh+EP8hTE+kYou5kUug4kRE70dEwvKIa1+n/wzf2Zx7k9hBu
/W38G/HvH5G1P7+vRlGdrNjQV1Xi0EpS19MjzGKOixo49H8qsb490T9fhMj2yEQ5/5u9M+mNHNmy
9F8p1J4B0kjjAHTVwumza56lDSFFSJzn0fjr+6Mi82VEvH5RnehNF1CbxKvMcvlA0uzaved8x4SY
ztP0yxX3VGCXaNf71eDlHK4gzpo4XKfQOvz++v76pZjyMVPD87PcWR4/+89fShGkmvBMAfPXWzrr
Or2ibNOU0dD7tDLYG37/dr/eyLyd4D4SJtNQev7eMmL8wfJXKCMGZcMiVn1uPPFEpspWKZpAO5Tz
LPoZSiqaUGwMNJGROjvr338Aw/qnj8A9hTdBWDh8dPv7f//hI8SjiCdAnUxW5q7uIaVmswar2CIE
p2TicknNYQ1QQSCXbgk6SZ8JGADjJMO6p6HnNDrNQWiN3qpjgHjRQkAP4LuDbdp0gmROVCGwP/yg
MyEAWlMw0GTrWD/8OhxjzhizmPeTmYxIp7UI/3nAEg0ESy+FjrGm0kie7TvW/u8jGDmQC71mZrDU
oJbJOEng4YJpR3Wb+Lk2tS+kGFrxqaCQFRcMHexqrRGqrvZN1undVTZOXESvnYzynrMFGypTGiaB
MFnZdLtB5w8TT8Qv36I1xl1Ophdb7xjwzxLQdbpJy4DsKID816Gn+LdQAqXExGs6/cpixTN2o74E
U3dJRDUghpwPXzZdvOvMjkvJuha+hhVUom2cGO6RkBkawVYHDjyBcvahm5A+fX7jmBoAC0R97Ds7
CB4LD5fxCohP9DA33XztaKpjMxUWH0FmARMoQec9O4ubig09cwaKkM7VpnkfSaX6d5lZVNGIS3vt
dkrMoDuocmC7R07l0ZxAAWusS4iyaFHQ8WRnZkwnaSPmGkGH5VFSgc3D4bNOTZcfij5NvNOmhN8y
YHAz74M21LpDl09s0LlCyr77Xo/IOvViIkgQAG5js6OVCjVg0vedMer5aXLG3F7hmqB93XsK8tzw
+Rd6jDzttmcWA0OiHesFTB7H3p453ueP4PClHUbeDTdNyYedqfEh6+RD1F51k1c9t3PSMaeppoBO
M/zYGCjgozAb7ppEZ66htLG+CBACoq+t0oAJvua+Bul03pIQx7YCkmWJ6OIAmQF71Y7fq7RpRGjD
hR2slVYP+dqis/lhIG27VuFCMoHRjwEpyAvgDRybYIH+/mH9RXCA/46lghLKY9klsvRXtyAZaTjl
DVLC4jampg+ZH17zHVmnkFRpum/U0UXi9lyC37/vr4sv9n+Lbdbh/QXlxK/VhBg5HwbuyGw781jf
Q43WMuAiNf0XocvL4vrjIo+KgIaWYXjYDA0AyL+shvRVLURtZbOyTM15iDwjf8ef3NT7KPFkvhIF
0NwVVArwjcFslE9EwQUfv/+q//QTe9i8Fz8t8Zdsap+b8Q+r4ewpAU/OZnAzutNVqSjjaTU514Yw
EECYUn0DOsRv8Pt3/bWq4BujhMEDhDjCdtxfvzgzt4jIRDpAENNQ6Bucb1i1ltF2BkefNJ7B+C/W
/X/a5/ieaCU8HZoA4hUiQ37aePAtJFOeMvKdI1gwEyjOCmW4+e6hxzI3v/92v94+QpfsMYaro8yx
jU9r/U+bHAIVr5tQRxKQZuQrTvWpdo3XdS7efv9G/6eLJ/klXWmgNTGcpZL64eJFeC6shiSvJV86
fZPwNxEIRhn/whvKCoqTO337Lt74/fvy5P9y5wodF7bhkM5iUptCFvj5ndn0CrsNDIT0egeVWm/b
o7L0plylKiuqjbCYuCPhmz4kUQTfpNYNkK0St31tIzPucFep+psok0Zs0KXIU8oEUa2rwMuunXww
76vCyc88AuJIiEJW8UC6T/KaxwI2Fm4Pl9wFuntstYOikQnOYiSBYhhes9hd5Dn42Y540WWJ6tRT
ryYyecDmiVYnZ6zORI3Udvk2doFW72ZDTAd0GIV7NRkO25XCwBI/lZ6bd50fWTUgJIDOwJp3zuf5
uqcwWNLMAk78+pA75KvQE+vfPdGxDLXA/xfx8mw5jNOKQdsjrmHVBtyOAwz0SEy652f/wIP6wjb+
2VzSTM4VIDuYO19Zg+IvhFkV4yLA2naTOqHBAHceOz0/9nYA4L91uwqlUJ/nnHlFS6SEVUSlYOOE
MonvAn4T9wvClBm4O2y2YTivhwaWdDxbLGTe0Ksrjm4F2OOlEYSyE/YzM9tvSbcQENrY0y9bmXd8
ESQ59JwR469Je0HaiRS19s0CDQ+mTeJKTImVj6BwNn4MhK3fOjz3Z62EmAZE2urWVYNlZF9WhaLD
qcngkaiJwtniQfX2E+Trp7aKxwfpUlmsXc0GhEi4hjwVDeg5X0WJG28Kz213oGRYmTqUd3sG1S4Y
xzJgC1SJ1WFGmMahOYGwRohWjfL0fU/A2MG30xlRpmffm0IJye/tcxWNy6XyXGqCKoypx77//zMJ
csOTHkvHPYvhZVpnDi3Lp4kM+LXj2lO1B8vv2aRztNozDnn7zkJSQ/fI0oP5BQlMeioMDdbaUGk1
XXPK3J2E8LwdlUdoWeZNQe7rc98H50lBA3rb5F1bbxB85Pl5PALM87PJJjpHIubREPJKbubvUpe5
UXzkoujCamfnLh3rTLF10v6uwFM3PCM5E7jl4iYNRFG/spvSO5VqmnafT/7fIljcldgB8v/1U0b6
p8jyawlzLA6j7j//ZQT7Ty9q//Pzj2BkWrSZP/0fGww8nbru3xt1894SNfOjivP/9j/+2/vnX7lT
1ft//PtXgsS65a/hGy5+wlUIls1/rRI9vjftu/qnF/zBtxBfdGHr0CuWSoWgBp2F8k++xRchTReP
lAt+acFY/KUT9b4I9gXPg+5tOAa1zT/wFpb3haLDojpzHF7HCODv6ESXb/JDgSEtx+LMalBj8BF0
l4PXz8s0dnua5Q1ZrQ1HfME8smwparSy2ihrJPI3K4v0GVBRv+cMCp0V8TxsntqgL6KP4/StTUf4
wg3HXBA+6R29Up6oqk+Kx0YvM8hHmfeMWsq5cvtAPLXGaH+MqPetyAm+/v0b71/eVaAz/rr3/ruR
fjBi/vb+ey3+7fxVvf9yz/KaP27BhdZDUJrHaZq4PdddZLl/3ILeFx0UPQALA8KKxcpLAfqHVtkx
uNF0Xuihc9ad5Ub7M17N0b8sQB4TIMpya/755F19r1x5aP8lqeSzAPmrwJUMuU0gLQa3oNRJcdd/
KRNiK6zaWtPmNRUmpCxgn+EhGQzMxLaT7hlmYggIh7gcNo3W9Bd1KPv4pM/4nmiwJ2G217SYaU+I
aY8mYi1NWBbdiCJKAwlNqiQRk4+D1GyEwrEzMrGJ8H9GXTBREhEBShvbwD68SkTYL6E5A0q0cka/
LCrzykYk8mGc6BkynMrwqVQ0QXoSM3YzBxN0IdhlXpO5Y7SjB0l/C9wR6S79ESZlLaZuS4b4vWMv
P9Honpu1GWmKlkVN8gQM15GGedNGx9GWyVe8nTD87Tb3CTINj9VkTaBc7ap/oMZi6haFdb1riWTb
0ts0sl3hdXdeEefZNnMCYGPufI5TiMyTGq06kVrjrCPI1IxXgZ5REVrjpgA0WvE6VUn3UqAJ2pdA
Q1ayy/P9/zyHf7gFrN+Cjs5eGRm+/rQPLC/4/hAK94swPYQnDsu9zi3/j2dQ6F9gH/FgYn3DjwP3
5h+PoHS/6C4HBNrkzLE5MvCfljZ19B//LuUXjqD0e1l2IXRhdv07j6G17EI/7AMODWOTbheCdLKu
HN7pl9NPijuPDhWCWGwLxQduIO+5yGlfoTnvd5mphe9pMdQFerXJXfpdKdZ01U/net3W1tbwMuvB
bpjOI7LTYHGgIgsTEmureZfMFZ69hkbABM47dQhNwhyFHtnKyIIgLrV8ZuYn+03CAwCBe+qRyDT9
gAYud/DnEn8aIKkkzqzcGpDyBMrMFH53OkbpHb8avqUmm3GlWjTndpimO2rhykW6FpJxNvp4nlTm
uwyMMLTLuCb4pI4Zg0SWDnlvCsjZDpCxPJnYq5hs2wveuAU2U21MMzLRTA748rJ4qieKcZtQ07m0
Gn0vxlQ7BgZTDNmO89XgBcVHyyN3xGebE5+DNsPBtH4dkB+Lwg/4Ha5ogiJfwdG6/aMy+gINC6yO
807k6kIKBW0eYCoxdorwws3UV9HBIyUl38aNS9pXIQcCCSpr8LZ1EcxPTQRoiMiQooLDRK256lJ4
miQM6cSusHaT/LXwLIyNm3TOt2bUoNHOXWRxpqhiee70NsLIuiY/DTdr03/gdYofQou3ARfp2qlf
tI7m+Exrogwt0oh9miAdBPXgGO5VZTXmysO6/EhbjZNk0UcYpuIB3zPancBr1oy/w4dOx66Mq3WB
yzSDi7bTSWykr5Vdjh2mWrpuvgWeAUtbFi1I8tRg2hnM6CxGVXS9Hw6J8a3vPfNoVlrurnC3Inoa
hpRUo6yK4L8Jvg6XFz/yiojHSW6reeiPoE/6iskyCc5IGOPR8g2RDwHVsgPZvGCe2ewHhqqkP7m1
B5ykMYkREcO6LzX820bV5zo6rJrZmy7a/qwfzLRYUzjyGVAWwrDtbUe9gVkonmi0ltwzbjm9aV6w
bBe1zBBQWxaM/g4/fOB3fcCt1KBDJZazByPT4KuI4NS09bWFf/8xMWa98FGbpt8WpRInS5Ak9zAF
7GiTuglGhLoOkxR0EaHcI9S0pw6yKHj2MLPZKYBEhUx5M0K1TK9v6s2EO/TRUvhN9ugnwg/dTUe1
KyjP7PVI8mZ6OSHVRJ3oiYKwxalSuwi9vucb6JqRW4omegjm0Gt9UgkDKFpNBQQv6cz5oeKkRQuI
ACVSIhSufSDHDfj4KBdOtNVS5G1+bhkmWykcU4LIMrq+aTg2GpAOr3uZ+tp8DKBvBmv6OuhKKsjg
7bnppkOyMrxkbLYpPGV8/7lTWABHSgJtGILkCcfTEGuJt/D4Xa1tL7KEtsClwp2hAz03ZsNv25nr
bpBbSMJFE6ARbTKPiDkVOyEq7ppwOzw6lBV+5XmAl2vSYabjZETBnQP7Eu0KALJoHVfxcO02bmkc
Y82Cf4nn3Rpvp0pPjZfWFcRx46yywCJluH3XdTO3Twg1JYnU5LJPq7wxOXAJlUDvXAg2CSpDO4GQ
iqabi3QZYy0MrsNREAWBFKsFxksm13jWo9cH9zsAO79ITS/+6OwpGlZR6iFuKia8fot002x3yA31
B5N6zoUWMXnvIpzjYjvatkv8F9Sdfjc0GS74KdGsfpXEBbjCFO7WQWs4BG5dpevh7SxKFQDaalMd
DSlzbZTxqfwoNWdA65EO5QlnQ+xsikp2j0UeoIzvaSepFR6FOdtMLTwpHEB06X2rFISBYt2yw2uh
8g2jaoxXeVvPbxIHk1oNI5sIjPIR9lTlynkJHo/NO8gFIRkTutFj+tYdrQbGOABxE5keMC41EArz
tu1jbWXtmzmmHeCCsm4dyB6lhvLCsEoA9p2G6giDJHJHosR6g0w4u4y3/YyvGOexkRw0XXM+KDWn
Jd4hQFdFkWmqAxJAz0R+brBKxUEEkaBtUwYyrlU7G1SsJktLVUETgyKHFg7A1YjIiZ7kU8yyb+w0
jlVvjU6mDktGYuvrBhd6e4zmoGPMAJLOI9Gq6r62Td1DDe7q+U4zguCudVy33eeu+6w5TIdIMyLh
nqQ1+zgHzfhGmFl46m0PDwDBwwHp4WLw+3Iq7xrL7c5HhLYffa08d0cqhtp3CNdYNXmLr1Uiq49J
mzD8ZORts4WM2SDA2SIZXo2k7iHsJT/shUXbsVcON+WT7CwgBBqjl5vZtbtHtyYyxx/iqb9yLKsZ
N+kcjI9prJGEEliLcogLJHdOznVZwHHZYVYBdGSlM63aNrVNr7hwkglCV6qEWHPKsIuV0Q07q8nk
bYnIIlznA1OjTSQz+BF1QX2OLEj3nocqj5yN5QXRa4rI2F2VVaJnqxkZart1AyaiPhgK01qxCM0f
fB+6OgwqwJCoZKAfgzgxIQUApwSiYtzfl1ETqXBj58Xk+cPsiBdmqgMLeYHE1pfR4E0HcsuV7f9P
EfxnEfzbZshtVg6v6a9lMC/5owwWXyRBcgbtEIfWA1KFP4+ihv2FTZqLzNQVzQ3BPf8og2l52MzV
+XdY2NBOS170RxmMoRYBJ5E3AvEDr9Htv1MG88JfGuZ8IEK++QhyOZZKPuPP/ZAWzhsxKUT2Yu0W
0fOyJFAwYU4g/wjsDwmknKiIaPBsMpIaU2bf3IQSA0zo2hlQ4YOhVAAWPxOWEHoRtgTn50UtAUzB
KOpnyh7sQUs8U5gT1ISIwfQZGN/JivolX+Kc2gkv27xEPI3cnb5aYp8yMJinwUqjp9EZ5huozGvO
cOFZ7s7anpCuaeM0Q0GQLXFSRHgMD9XQEhhREzYVVJ12ViGbhjLgEEYlGTDuhU5Jrmq7OVpkVjX6
w7CUSeELSklmsNZXkGdX+Nwj66Facq9gYyNMXbKwZhZrux+tbxWStlvcU9Pl+Bme1bD+XziVId9C
BQ2iJzMBuklkP6FnzTS/rPRyPyx5XHky2tdJFtoHbyB/JNGJopOSBK/KdH1HepgRJspOvU/cfbAk
ftVVZm+BhtsbuP31fhxl8OQNZIQFVm2wGqzbfMIGhHNimy+JYrQ05ouCkLEeARw1XR1mwwYP2HRm
1tV4Qr4/E5FBRlm/pJX1S25ZQHvAbuVXI5X9umMzuCoc8PTDknWG0NNg2SMasSQHzTUrY90hK9uy
5ifXI2lpWKMif1oC1Pq85SssoWp2yLijXILWsJgc7Tyv1npDpJjL146RGGKzLe40SVCbFxHZ1pdE
PTDfLM4mQaAbpuXwcVxC3ugNYES1W/s+WRLg9FBeaV0Q+BrT9rMSFPcugDhCPQhib4VXy9opEuUw
GBarUeXmPpUzk9oleI4MyvKVJGGIoMhKZdJc21ovzkf4mv7gdR+Vt0TZZVVvXOZLvl1hlx2wKsyY
2pJ+ZxezfoKzSiReaXXZjRuSkzcNA6ESaVjshiVFD5EG16ObugcDzTRJ7/xwAwj1RxMruNQJVtSJ
3z0NSzofCrZhK6Q2EoRTUgBSUOY1/CrEsqztEh8bZh8xHkkmFYj9IuulMkc6IOjg11FT6edoTKeN
SS462SW12FhLjmAC4OicMpVwwa5O8mKtJdNzAdpoL5cUwhLMCgEm9HLWAyGFOi/x5ykmUjs3mWQi
FrSIx+2cfRYbKG+XrMPGmwh86th9sBXOyk/h5a8Kl3xEMZOUGE7COfZLeqJWzdWmieMA6+0SrpgQ
syg4wm7TJXmxWzIYR/bgNUkgxr0Vms0hgC9lrJifFccmq4yDoTfmlgr/eXTwzxfMWfx8SXzMwuRm
ok1MxMaSB8nd8+olgC8oW/tjNJIaabbkRyaqaFH0oihpmSLuIoJs/VYvQ1ib9stMzFK/KHe8DbWy
wSOSRNschMgpX3IrR5niC/4MswRUmq6ZTbECpRhRiKNoL2FTNbd5HA9HHec4eQCkYwpOeidpkJgZ
fIZnjoZ3ZyfkaZohZT69RKSEn3Gb8Gm0Qz+iP8RTK/YcQKzXiDgQvzRxTSNXavzMWExaEZFfrqjE
rRYLsQkz60zM5TmE8PiZ8ftNSxCohuxrUyEuuHCw1ZxFS16oRnAoDFCFGdC+ZFhFvbakiyL/oKJY
EkcZ/PTrrOVsKWsOxo0imVQDT8jnKbmCn7mlKBZ9ndz3N2tJNYWdjOOW5PXbgmIQb6UenoKAmKWk
H2mwsRGdkfZt8Ux0+H3HJTu1rMDGKVu/AlryFou9ZWntRjkC5pn1Emp722Y+ZiNwBrLpbKeqfoMt
bJUYCcczFfU0OjHpJKsCBfcNdfR8abqEMCF/PqRA3KTjwdwfSH3QyX1ak6xRbaLGCLYDGOFDkwk8
mu34qKUy2eh67sfkHSy5UBJlAOefMLlioECYr6OtTZEOp9AQxaG3JWIlDBR7b25v4cRcKoPE8VIO
xPmaaX4BpnC4Gvs4fNTBT256ob1QzQNgD6V7hfnRJAWi2MRD8FRI51CLpTBWwjuOlrenb3WES9Hd
OnOyNaK032mjA5aMlLlQ00+Ox/8KVKiqjR4C+gtVXW7DUTtOpvdhJsmVFGm6aWotoPMavsIzBbdp
jMZFEkN2sOy4Xjs5zOemceev3UB+C/nbpZ/YRBcJDHuhDbpRS3WyY0RgS9jtgApqVX2gz3uOKjwY
FhiCO40Z4lbPcA3jV3ynFY0A1TGi/YAHGEqGJp9jOyYUoqIk1Tjtr6zaOg0Y4zcl/Z1sBWcJbgAh
KiVb+SFxnXobzml9Bs/rHGilOjqcpxvTuOYh2xpEZqQ+gDl0OvOF4abJZZ+lJIVhmtqUYjAPah5p
CQWhQaU7uNluGii2t3YFy4pqPfrwhmC4R95a7TNrxO82m0Arx+yFiY25C/XQOdjtaB7sqPkgfz7b
uhEj5NXkle5tWqEbLlypg6GKwxPoUm3XdsS3rnQnTNfQP+UNOC3rIvT66spdgvzCriCP1Y3yGzps
+o7WgI2nsAvOObTY27ruK8r+rDyR86gOWgy3AWd4x8E30e6BnQtfluOIcC9ht+tmcq1WOq7tey+M
E5Kt3ap9t/BDwGhSNR7HeiSugn3iLV1UyI7WWUevIBANamn3kDARvUoIpVgxERy/FZUJ22fG6nPi
bBCe48N1CWCCTzoOZ47IzK2V23swuDqUCx3nVaeqrUOCmJVEt7IqrW+w5Phh2bIPmW4i4za7YQPO
YtoEOrlt9KkyB2GPbW90yOmXU6LkvqbIWkeacGmnuOFLq82Uei5GHe80CXWyHWhBQKrsWt/C+/XN
ShLbwRE2jfsDgIh94yWnHiEnWAkW7xH8xxZb67msRj8OlXmEroeECm772szgGaUAOUo3t7Y1UcFp
Px3J7Kyu1WA7xDPaiPAWq5Ydqq+caw8BZqcZD6w+qSvVneIuJASZEPYqAScdPtMd5Ig7lRCkiws3
nGa/1RRuTwLjAPdhu5fNo5HO54NTINfL5crWmxZuQ4PZsqM32r16nON8XMjaDi0Bf7v2HT3b55oF
T34u1q6jr2vP+xqRqbSOEm5inpFtnNMwY2bj7SIMRX06vtXaS1cVGNlFZEznmA7l2pxRQmNev1FK
3rhBs7UnfskJ+sU2S6wzWhL3qQcGO/IGegoOFVcICV5l1S4uLj1F6mc5y10b4n5XaFF9pPhoAJSe
r+ECf2tgZq7BOVe+Dr16hQ1vpUwXqzb194rG7MEN3a/Yxh6kfVSiP88pu1eFSTa2puc3DYlAWjOc
zDpZDR2/cZB1Jg8Mi0zksDfi/llVZoTfwgtmH4nlzgqBc2rOHlJ9tZ45S1wGUfctGqcT5u4By0pu
b0Yneugsc5Pq/QtZlLdll30jJfUjSOsN1HD44GkNtQ3TJRGT9ENJOzNlfB0wWfWBjqPrx5oHHYfC
tx/6MwWQa20g/LBCsY1621rVUR9v2vEz269FmpJK99bjWnMawLJmmynW5ceIbioKW6MGoA3PNIov
QolZbiKnCKICOlecH0WJGwwF4kPoiGMyrYeJ9VSh+riewmQdgLelt1keDYSilwt15hHFwn7GMOtV
b1pn3g1zoaFtMtC08iTj4TtWqAfV1O+bpr4DKis2RucWqzyWpP9lyUUhi4YgX/z8KgIzQPyO8J6q
GjFrm2viI5sT+QK/dDFL4U1Esri0Rc2y29RhW64Yv6OOqC5SbkPOFkS704RdoAmhjR60dpr3wfTm
bYi70i9r7nKBS9esnXmjdMKJG/D0F2MDIKCzjTe+3THTtHMCEey1Y7fDJfZ0975zbRq9MLAvnEYG
FEWzu6k1u6G92dfrBsrbCnd4+2gkLZx4b1hSOg1sS1m5G7paO2myIeJz9vJzEoHtezfVyd2z7Won
sIxsuuoGWD4f22Ohc9eSqOc2QdooCIJKutehow8PKmLkEs66rc7ckXREMq1sS1yUQXx05m6vQd5n
6KfKVZhN9KTgeodFfGwJBVND8qyarrxMOimwxg9HQg1ZqtSQbtMxxH3mXsSg+E6omwG5NbVxTpFi
r+SIXL4wp62dlefKgdyqD/bWmubz1gvYARF/HQZAAPt2HpNDX7tX7Alipc3BqRthEmZlPT1aSMGo
qcf3ArcPxx/4BFYXHGlnU/k3YKhH5FmcAZppV0bmOY3xm67GqMixEkVuWFk8OPFTNtD4m/M2BG7Q
BJeD3tlPrULZH7C+rh3Najcg3d6yOCZhFnflljQtZ+vZ4bald2Zl+QOAAtZ2z/4YDO8W4N4N2+O6
iGNrxYN7cO0Z94yw9fuMG3/V5+TzqUwp4jvzRWjmBcis+JwgpkyMlPN1DlBv5RTZK0lmwA4ipa1T
vDp+6nbxRgcf9VXSAyg41tOozvwRrq1eBMciLbO1Bg58A7Q03ISYiR6Z0m8c9GzHVkqitvqKbdll
pU2cB2GEEA08eWR0hGXWO4sEmZEMRaZDZTCUdmZWWWZPN6jdos0s5XnmOhtWtGDdapG9Uhlsoy5w
GLTRhRzptp03pa02Qyy+dqJ/oFK6ZN4RXDnzfC2gjsvCehYJGBEizPdDLsXadQMyH+h77yJDfyRR
0MXbXlCouyLY1A3WkrQpH0pvhnYcRfq5acNLoQIGGj27FYGauTq2Zr0Em/aKEx7RwYjE+2/EqBOU
y3M7hQiuMhIqCi15Kl26nBKcys6hWwknaU54BKADvhZQ+HaNjeWD41GaHQUQvidtHszHWbXM4uxY
O5HfO/phRHprEvblqjTDmWT53Ds0zVzdi56HLshbkwQue0rRsThUnGowGMckigR0L5ePuZaN1rb3
4qco6egSzCzbKwelT84/lbqwa1NRfhfFvV1bL/3U5ocwKfNjXQrpp/i216j0EK9qzOzcUIS+iBz8
w7FFUECPFdfpUNAKPShJKyxBr7pFfFdIO9ly5NOAWSq2YYekGNjDVgsTXED+dnXtdQzS7rrvoCN1
Vic/cMP2x3RWxjn6x+mubsNir4eZXAkp5wIxADKHQSb1YzwsCnN9Tg88jMMlD5TAoWYH1HmzW5Bz
auXBrSEDDehM2ZYbuyrqG2Ibkpe+Ra4n5kbuZSQS7rJWu2GaNwN87WNwpBzym6qQGzO3JjabwN2G
ZB0AOm3hNpZxtnUMJ0FOXs3RtUdXfzc2zBY93AanBUPut2ZrvzUVaFujb70jvyLeiMhxwMW0A286
tzyIgwk5oK9n9vWpsPJ4U7nEma8Ay01cYzFtR89stnU/unhlJxga+TAiNSRom+zsyen9TqbGJdBk
5PSAnrVVEbQDwR7SfrZVrp83IVpONchs7dRpDRHB0/C2Gu1BFJPDBpUGW9cSyT3DiteaZt414/JX
qdEOLC1HA/4RNQcZkA6aeWZIyBnLVVoX1nIJrY30QP/DtLXx5dZmfp5TsqxjnZ5dMB9KxhdDN2Ol
4bxvz9s0H/iw0R3xCCQKQN8m8Q95bO+4R6p+b605ct7HWu3uZYX5OSp68lCQDjwXdU+KdJD50P4X
vo5JmUlzTbsChtt5+Ezy6KjpbbxvNAuiMFgycjAJIaoYOW27UvQ7u4mqaNN5lrhPk9y+NVrENAkT
zWPhMNIqitC8mbEBo15cQntBKVxpAQ0H9n9tbeREQNbONKCSHZlpisphMiyyR2+Q8V0YBc6Frk/R
rhSteRP0IYtAtgSyJ4SMHeYlpB3j/YUALsZHmJYM93yJc0dNSo1H25+U9/Ez8V0u4e/M3MxH1I/G
+eQu2fAESnIeK5fIeDiCBs5nixx5KySXMWV6yBTbImjeYcJ3FS7h8xY9HJoESyT9iBGDUMBYhk+E
HCzedtaE28hOiCGXn6n2CJJJuCcWgigYk9j7vz8p+G8nSLN+K0g7i9+/Rt07ERDv8c+itOV13wcB
tPQZjX16+FCRoSegEf9dk+Z9QRRLs58OyPcJwQ+DAOeLcNCpINFnjony6S89zELWpE1MP8jA3Kkz
Q/g7gwDJ5/pJDoPoxsY0gSCG9/k+cfhRN9/rI1o5RlkIwfJm3duKyIXOuqT1la7HoCMjQmaA1SQ9
mQ7P7sacUBabhUrXut7bdw72sTULQA+/m6ZsOg9QYsI3zYqf3JyWl5C5xeMuLzGwjOs0qKjv0rNh
jvDwp80j8hYPUYsrDmnl0Nhl5yNBu0nGTQU4FGtWHNTMIPIS0UZWra2SVJgJK6Qfw6C81/KSoioV
DtEIGTRaGssAftxi67qZdYkKbEnOztt1okdXmoZywdVH0DfGCIDOTHBlgX/DrlpEOyKYnRur7q31
37/n/180wj+pOXfv5cVr/t7+Kjf+/1FIzF35GyHxWT+952+sR+HPIjJe9P2hsb9QLVrcmAKFOQ+C
yW37/aGRjMGYWiEYZibsLA/AP6ZnUv+Clt+zEJjhVPKQgf41PeNZsxjH8Rgi8uRxdP/OQ/Pd6vuX
mNNZuEbL5IwnmyO/y5Dv5+GZqghJMfvQWgnAXYibJrXp8rDAp581X+uKpFygTTnepdy4ZkTGpKPW
oDTqCQJHgw1wIA5j0xKuskLyJHYI49wHaoY32c4dRoyRwzxzp5UXdq9xbr9WTvBQNtbzjBUvqin0
XRl/mMK+0xUljR1lTJ2jpSXYQBHtirMukt7RUeGNo7nfLCvuKXuq+gCjnfCoKHLWtos8QIhMO5GX
2nCSDt7qyRufO6NR/oQv6HYaY+VjJySkLNQJATeoQmxbFbQbqCoHREebogO+PlUtYLGinbduaOjr
qMytS8oibx8QVHLmNVQnYYSVDzj7jlzie7cIXkIOm8dUpNdRYCJJRQwBJ1AO9S6RKj32GhO8FFGQ
n/fGC1b3axEl0w7r81cnmrKjB9ZllVO6TUZwcqMJG2JogoYp8zcZj+Yu7tDy0PCsQVtxjBlbig2d
EAufiwNOjYEhePaw92kAgZu0Ce0iWwfVRtwBH4i64wRC4kSIxUvVNvT6nEa8lYi7kLo1jtxbLJOn
KJlRHeBTXYWjc18w8aEAztV5prrFEKMnfkL/GXEOAjCVkWviamdQgCClwGK4GEuiZDs3QYihSEhC
l3TDFAOUzey166qg8hYxPCHZJgtHnjZdzMkGXELuy6p5MJVAdVgrl38sE1avvjcTlaGP4vSm97CL
+vJOHwLXd+U0rwHBPVRV121TQ50Tv2b4I4XWhVj8UQyf4N0T/Ak4RnHqg/4VE7u+soIccbExPHYj
Z0ZL1LetUdOhbofzzqK/WQKi2QBt5+6t1LYqzK383+Sdx5Ic25Vlf6Ws5k5zLQZVA1chUysAEzck
gHSttX99LwdeFzMjkxlNctRWNE74wIcbrq44Z++111+QmNn3oAoQrEjAm7oVB0qXosaYSEITSaOB
/CzOoc72FkN7VpV+Bc+315WFKVywpTzKKQAph4y2gB2GLASFheRk4HiVFcuVEBYPqDb8tKTKIU9C
Z7fk+FE597tAn/xZM2uvGxBDldXUOA3ocy8n4O9+rMStqUSG3QTqz3DUqIkU45PeqiqafWqKUTuR
7sAu3rOa/mujhPdVNAV3Gi7PbRwmCtnm0cZE8erOKtmprbllkSfsJKh0jhiGPPHLUVnGZVfAd0J0
2FYTWVUFhTcKf19bI1NpW5qkqTZGsE0gvjpNR4dp6Kft0Ck7aE/m1pqVTUXmKt1dOX8Su+a502En
kefSu+X6EMJIGX1dqGc/HsxvYh/+gLL2QN9WJvsQSq2ZIapr+U12bi3WBpERmCRojnY2ZJeVNUXO
onKjy9Y4pLAVd4NcLccJYeW+LeSFwFgd9AYsM5sIxMEGHPyNOQGlGxVIzhWyiLYlfaLsk/mxmqIA
aMc7RUu+xvHodUu1uCZ1fTRCIJ2DqErtQUIsw9wob0Djk7elmYtj5XU0uGxHTN8UukutoR6FSNjp
FpOOPbXurRaTuE0XPLchxFN2MFP1djZa7R46qukirPtNK6RBuDD7u5I0H+hn7qgcNXxqOpkM4Plt
mQAHr+fkggLiIBf0UnFLSU7xXR2X6ZYe+S5QYDYJmdFg10UZai2iYY809a1wfm6CMd3gTIfApgXB
T8KtgU9WK4DSeLAs0r7DmoKEDPAE0tjy0JOiQuQMSWspn2gZ6oi6iIAJgvopGy2ay2O0LVIrJM1A
fF4of+PO1munzZLAh63qZk034WPuZ8jlAlBghBB8PvweqZvCbRAbv9Kmp9NPHhWosuFikqefMCwn
dG6ZrYA12ikhsjUjGM1/Ybf+v3LnIrML/8QC9T3/Hv94q31f/40/2xbOpEjcRRGaivzbSLL6Wf4y
oBjm3xRCehGSreKd9Q/+sp/A19dkDb8UMdLwJ2QdZ9Jfoh+kQliSFdxUfBUyYIp/Tvv+ZquP4N1A
DG3yt8ganSvI/G83LZne16SUk2iaW6IvY1gdNcF5dTP+cr38R9Hn12VcdO1//edbM/P7ITi2vD5N
QC+cqBTPgZdU2X7JzX2sXUf55SC1fzbW/9BOw+16dWz5M5DJsUWi2C3qyqnptm2H3BxoO3nLiKi1
UNwusfg29f3n13NumBWg8cpVrJGNIhA4QugTjV0qJ+2A7iV6/HyQE8rL74tZo3U1Xhzsc9pvTMer
USZCqCJ0P0iKD8Wu+Vk7kUskkC371WXoVJtz3A953Z3+fff6Z7x1h4wf22SfLZ68CPrKoJQI3vQh
/z+CriAvxKXPIdiIojfqNcGDzvAo45RzUpflktb1n8nlHz69E0bR71+wHjex+pODafH83t5XQWZ1
zcwm8pNd5yp+5ecemLdn5JS+/ph6gWs5s1/vjO9g/valO2/rLVSJjeDKl5/f+w8e8Jsfwqf8+gHn
Ixt8KiuRr0kvlnBVJ4+9XJz5KFZB3+n9fjPI+iNePd+cLDoynrladRNu0z09kdFpvMXB2+VGN7R0
H4Tj55clnbuuE7ejMJhjQVEs8vWL0YOkhXTqstzoO9WWnO5WP4x3kXfuvfrNoDh5r5AnYvmXNE2X
YNq8vc6gpWqkVh030xadxWXPYUNPd4wNAOLNuRAOeZ1LTkazRHMNEVEVBWzEybcpwFCbAjOP/dZL
L2UHjbxbbpJrIiNc4RbQ6ia9JlvZpat81d+b29gPzjzXDx6rtU4+OAclNir6yWO1DBJRtTVjwdB+
zPIdepPPH+IHz5AzLnJQHScLxsWTydRg89VPqUmK1fBgmfty/jKHw5kv8cMxWI+o/qxUEe1kDJQY
MHRGK/atHmXYpC6eWMkov+L2zEz6/mbBPzE4mJMfowFROIErWUJohGbaEIEbJ65idNcNU96Zi/lg
DFI2sFZqPAyMiSfzWqVyjFYmOfGprB2TGupwp9Fk//ypfPCWGxoK3bWQwF8IQePtW15mmUYlHs+6
cUX2gQMUwG8O6Et8Iowfos3no314SXj4OYeaFneOksbrqSMIcdnQR0z8NY6enWBf1Wfe4vdLNksB
xjt8rlQM3r3Fk1Jqk6wFiV9P32hGkJC2a5C3pN1f9d9/OOl/OJCGwZbpX+WTOZkdplSOMb4SlAlB
EIkYJ77sJYEQnt5/fss+WE65Iqg1GmhOSG3ayUBUZMxIISnZl2h8bVQvcye7H53O1u3oVverTd6d
eyc+ekwKRV4ZtzooydPtiBVDL1hyulqjM7nMRU7sBTtii21rg+rZKTZnJ/hzI57MfrjojKIh8MOf
9/K+IujnK04PF1SCreSe6Bb7/4f5/S2jZ121V8Pk36/y5BtWF0UniYDATMRE8CaIpZvT6miA5IhM
+m/dAl0x7MrDbOg+Mm3O5DpH+jlfRc6aU8Wq6PRpcJOFEgG76u1SxNWuhLpzJp7pzK1Zramvvxlp
Luue/vCayArKS7orzTNz2QerKzcCiT51ufWerDXI1yPQ6LMArHIj8F5EDjYhyRWe033kGl55bI/1
PX0oeL1n5oKPPiCMA1hr2TPRmj+5/ZPVLeSq86VqxEPlFX3xyqQtJwALKc+80B8srlwh1B5qr5xL
jNOpNLJ0zDyRkLC4ynvlLr7s/OCb8SVy4An6wRGbU7hBabkvyYDxQifxCufc8iqvc9vbBf7tb3g3
0aoR9GquN9mFW67S4W5vZIdQmYLtquDETnscj9ajQPbDNvHXz43fRfCAU9wI10Qf/gvzyut7cjKv
hF3eJ/TqeOpfzJtw224ELztgSWSjWrLBMb3Px/vwNX71CNY/f7VrrGpVQnbLI1CK0JEIeRy16Mzc
/+Fa9vqSTl7kmYSNGE/TeovNfeEHu3CHB8CW7XXjb/67o51sSuVQqiEBFiDrnXVTSpWW/rhTu9pe
36ZX6jlk2vu9zdv352TtjHGzUQGOU79qEWTdtdaVkZw5PljK+7PU20FO5mFJ4DGpiYJ+R5SqqyCP
2gfiRSywqhSbYf9Duu3jjqWov6kDhSJjN8047YqDMUdeiEHS7OYvQY/eDmopYl9qO6WUezVBZrZW
kMTF3wHYe062gxz9tECIX1J8Sjex3iQHwtUuOoH5V6ji5iauSfA2hPGh6NWnPi+uSdXg/GRocA7h
KaQxNWG09DtrsnbxrM0O28617S06CA8tZu5Bd8vIDKDK1xH+VOULiZaP2hBfEyez0sIAHIXIFpys
ER6VrLwWO8UbswqXjpnsxUz7lhjwqJa+8/Q5umol0lQNgOCbJcXTolrZRkeDY1PxsG5KFWBEJHsp
C/WWsiGa5mZa6eDVsSMEAVZyHbolzgMrlC+LIfcFqWa3QEBA3YHtr+mfuLVq9YjhlOeszu+SSPZn
wBCwpWn7oTH9kiQDkh6omV1E1D3o/IJYi/62MdpHgr1ftDr61cjU0rGEO4SbsEdo8u2oNxe9MT7m
YW/yJ+PLMqW4U+AMopA6QE6jrFEkpdcOxjcB99SWBuZmKeZLMxivu5Evtdb7gzqQOit1WAESCoxa
EnVepILn6nOgk2WNkGnCCUvVWQrsLFeEK13V9oDd8f+JfINwSEnSKUJX1Wl3GjneKDM7zkv/y1Sj
EIVaHF7F3RrS2u5ToeJGRVbgq6XROlWvfKklRfNnXcGBEkmbktSMZZl1L5dNB43iRmo55+ZD49Kx
uEQDIPoYJL+hHu/wmogH6OHPLcxKe5aGu3zpNAQhGWrQYcl3gBUuBrbY2NLNK0tOiAXPjW1eYr7M
LEwZ+uyMlhwRFzsQPJcIW9BjiwcNMSVFNw0cVGeo4YedJJjIWruNnChf0Ge8iCQVOVMXbKfRymFC
GqQ1B9VtBsPhUGrhXYteCXWe6GR1h+JYROk0X6vy9EMHu2MDs4PtrZNf3sRCuoU5XIPo4TSoT/zz
xPQFXfgJSJLI6BJ3ghgt14gkv0ZiBgpNkB9oMbmjZsCQLqIMZaUh7ng86EtH/Tsq2xJ1XCf4PTYf
iLvzPm8F8Za4F/phcNO83JzUX5MuJTDbitjRoAvayFQzT8gYLMvzPWDQ1plTK7qamrki1LnvdwLB
1o99PNZut/QqL40Gu0Qevpt1qW6SCT1UqFbJZpoi7K5R8ahj7tnlSd9t5bzfWNGSPioTlmtw6+OW
/davEirBlvNo4sSiWOxKWRkvEE1pm4mwpKknpgiCGEo8kJ4VicDbrFKfmj697aL4Ow2hl3m2bvtU
3ebNuCd1Etbi0MIml6zSGUM8V7i9E1R55ZazxLMJOQPE97hDnPtSZmDZ+yL4rtHtGebhYZTxbuRt
99gi+cPyJAl2mJiA7IYLcVkjOiDPeWaBYasfF9IzLEypQQV0moSz4AixhpCRdg+eHew4lli90dCx
W9974uGhc2bsAFqyWQxjIkE2XnTaWOAwlNEUbEMZ8EIPyXdhZA4J4+nRqoaDigrcTq2x2tZoNzEb
kJG34u0SeDKQbiuai7wqLgO/CGrgjCRN4AeSrmFBbZK5e0jT4QJrNTG+EAxzY9qp2JCZLZSfqKgP
qTg/FiHZ1EF7Ey0Tbbl0/oGu246XxLBrhfqd1j9E2Qo66A9TX3xpEkSr6GUPcouBREgPsfHURjdN
/mAQ9TW1qDXlrxP7soZfbQIpV1QfjesDCILvagY8g5jDGxwUOA/S5MukYhUiDMtbJNaOiOqLsUzf
RJ31RiIDbMzukyBHqC5pd1EzbQWp8peoKl1u2rAl2+exy82jWJDgK8Xifp6U0Zbq1kHPxZbLQFtF
6wubVqa8FEP/TKoQcJMl3jSD9G3MgweZQDrIrN+FDHTJEqahY5BA4gaLAsNjzPbYc3ht8gdlrCIn
ltLLUUm+RkJ43w3TNX2SxBd5tW2zqa4Ww9gtKp0O0n0wudfdtM1mi4Vn6Xyj50xaZO1eBvygq+Mt
SkRkqEb0oAiJaneQ4l0THhsa4OgOG8OV1szbIi/pZsMjt1f2A7b3iY6t0XZfG6ujI81afZ90AHNL
NfiljUR1q2rX72U6jN6wSAXBbzqGR617CLQejkUZ43QiuiglPe9oKcCThEJ77oVS8okYHYEot6OP
kH8NhZMVmy9rdIdcucrguiC9zpqNTgqErfXaPR7xp6lZPeTdj7JtrUcATyWfnAYCI8OtLfg55psF
DZmTLNYdJs/JnoV+2xrsIHo69lBPLiSCGh3CtTallH3Vq2Qr5MIXqRBMV6/Gwp7M5A6FDJD5aJOF
LY6AUhS9Du6ETWc7x2kKix+FrL5nP0G91Sg42OnxXgNMX+nGi9jPL4lBogT2D9WVWLW25aSaGzPl
FSn6HnXx6tycsinZMl6HD4ZbUirJrYYV0RfHFuk0Wkth/lGrmEyZCDZzXqIPWm4EkpJkTWFkDk+5
IpeXhJBed4J8lReVyl2LmKrkC1K8hh1YwsdCWky3lfPHqdQw15NyNjYPxqBnPjiI0K16cXBUS/gq
5mTSCH17yQIReEPdpG6rN/yO9NvcFBst6m8C9PdAGVKnq6qdIJhMmH16AVYGubhl4diRAaYQVZJB
X9R+mflwnQ+4pK2xUHb4em4iZgbSkJ4DUsGcZZQfp1CEhK/w7lnlAIc+nTK77vXhriNYyqlSVvvB
En9JWnojts2FVIaE0Yv02yMSrD1aQo4a0BMMUTk6C3Y7Jy3lXRyLAcQrAA+yMD1VpTL4YtBnbh73
+kZBE4LLcvpJrAxNb6MMt8wEByMi4CQU2HcOZXxLbIiXNO0D3sGcT4g+pmiyWA7EOTlVLYG0kROv
SiwMRp1yJJH+CWonK1ybXLNxe5itPEP2jiKqUeRfWdI4k0keWS65kpnvyRW5m0h+9poWTbxG0qIN
t1bcGaBKpCrH5lB2id9LcfoT9hHztjYoWDfz6EmSZ+lB1OPHchRuCOMEuDzEYCQMC17rJFabEH6G
bYQtQStBf9mrmpMX8lHW6G9LeXM1K8k9ziKFtB5NdkRzuGki0tqHLPyZKNotksaHol6zKLPQS3vk
oKn4TLQmGmAD81Q7q71jsq1c4jxApFF2PltbzVcH4UYVs2fVoJuqLNJVKmGjMQcoFTpyg85sM0dq
AeWYI5u/XGtuIiG+w0RF5F8RNvaQoeUdhuS5D4zB7UTjUlGjG6CeWxMiOOyVcccrcVOUw68smG+N
WLyKKvmaVe+u0Sxk4RrCjCJZrphAqVngIbdRIh/hgW8KuXrqjAnzEO4qu0nnA8GqNICLGAcPcG0n
CC0yNdpWsEdcvI45aE6QabvOiDaQTL5oHRHtuQTGHSc56ptDghiALQhEnNA8Gqn6KDTWDwuwqTeO
/QXk5cKO9WivDOEec+aF1FBVT0XRpTjJqTCoXpLFoABgFK4S9lT4a/FWtnjEdRkjRp+nw+qNzHDX
RukS4Z5ZRbp9fWeqxbUO8NZe6pUmHUrfsRsdAyNmsV621iQfklQrHNS7eFf76WGCu+QM2fBiqGNM
SiGFXJr3SI+WAIyKQlxnPqA0h7GzwWzijxXCRXV8DAaojWkFCbWS0uewbW5Az6EYCE0SouM2uG6Q
l3gSDif0QDxaXAOxI2Cbdrqseg7C+nJA+VhO0dPSVfepxd6G3ItdpzTk0IGlU9xcM/oDObpu1q80
1ITumWz+FJAmkdfcVX5loFCYTeObLoDdwUBxrywcR5bBJCWoFfHjBKSrUAlZQE4NqlOKneqFqBgJ
5esZMVW+DrmApa9L/dgcvakYHuHO40ftAhm1gx5eGEQYUaJ2hQmwGNGN0j7sq5wPRc1djC31fgqS
Z9kcN3XLVnXQGpesPOkg54bLyYl3FzyrbN5Siv9uxeUvkrdUe80E2St12u6kavg1Rr0ztHgKImWS
HC2LEYCbbDTqYnYkNVu2uQXWVmFv3qTKRivjK4Kp9dvSMPYDaWQYKNTGNYP8Pm96XyvDyzIjhzwl
kTawNEcpBzdRs8lH1Qm9QQmnnZRJptcEQuhqegq3X8DHHDTAJlSYvQ7EOWzIJatWLsqSk8jMgjnY
Zc/C/s7ZZCI4SMJwHEWm8dDr4p3QjDdDEImbkLjXHXxHP0+iQy1yPhWwpFzIEnGI0J2mbSBmizfK
Wnu0ZuMqU3mPzGziSyt64qBzpEUp28cafyznwKmjHtZFy1cuZ0X56odSUmqiR7npLrtjMAwmK6yz
ihBdqZwJX57q1IfinRzztk+f8AOxeJoAgoZUHb3EkLIDhBhktusuWi1iDsnNzCZhjtUt6uGfwLd+
1d18FDA1E1oqlne1kG9GpZwfwU1/L+dooDldLedKnGvd4n3xjUw3KpyraOCk2BirZAOpApWhwR9c
wcbG/lDv241xCzjoiBvatb6WfuqG/rnMk1U98dnIvysur+pe0J26FhQQ5fs7zvfRteLLHuV0N3YW
Zzyqtr5L98NWu4x3yrfgSnbFbTOSdGVru8/rb+sVfnIHViro6/pbE+MaIT0w+d21bTfpZvRVvzlb
1f2wXcHriytdWfm4p71wZe5MCGnkG1PebPzfdcVLzZM24pf6ftydH/CjspjKOBI4Gazpp/h3UrnN
qG9oKdEk2aJdtIllc4xp+/nd+6DpTRvu1TAn1dvAjCLirSj2Jbt1GWCNc6nmOARZM0ddcy50CCz/
VyqMugFD0pDRN6inJfIWCySHWp4ZUAJPd2ibkRjCe0Nrbu36aPefX+RHr+qr4aSTTsNUhmUEojDx
yUyzi4XUy3P92XMjnLyEPeyKMFR5OYrwMa9uWuVc6+qjt+H1JZw8JoP+ddetFWBZwfum41+KvuTZ
l3/vPp1Uzvt+SCGdM8hM+UGm1GEJ51639a84/VpfX8d6I1/NGmzYQYcrDFEc41vpmPCy/W74EZ1E
MZuM5zPdgI+aMa/HO6mc92k2tpiOePTIYK3qLs9+KGACl6r3Pr930kfz0OuRTqrmhWWFkyRxZYrg
a1f6ZjgSUOkJl83BVl0+p82Chnij+vRgzvYgftNQP7utJzV0A+Mo8cdcZnGcvX6Tb3p/oUHQbUjY
OvPxnnvV1xXp1RPMJCPNu5Gh8sk8aOx17F4O6jOP7cOm0uu7ebKuQf+ZghgPrS9srSs5BY1pK/43
fHuKG+4D9+lpcXQf+f3GukwdaEnWhpD1QHEUp3Ogivz8/OGe+fp+K7VeXTOJNrK6rLcX7+eGCGs0
u5qz0v3/vWFOZhEgqgCX11srdw9tFDlWS/queEZz9GHP8NWtPRVGtEIdBCbWND9TOWiBHUBYVnBX
NQ+sgYv/eoN9CNnT0tg6tSLkT2tn/NxrdPZnnEw2BMnEJjZ62qT24EY/wwNnay++6OzZh2O7A+q3
Nzai223ov/jG0bw4t3E491BPpqLJ6KJhBprlc6jdqNMXNdjkgAU+f6QfSOiwM/19qVsFpa8/l5y8
WamBxu1nOxi0rQeRzZmd4djsVIBnNmTPTRoDjrFBfOS7o+RBKbbFJzZKADSEs0vvmfnw98999SZr
WFoFSJbsYrrC4f4fo4wAiSLbY9A4o4v6cGvx+tJPJqWcXhDBJ+tYP1bpYo0d1O62hkPVMLBpnez1
W/3MLHzu8k4mJ7zXYPQ4uPmhiZ+7pjaHL3xOr9YG0pkH+1FHkSwkFO5ogQ3+8/bBkgReqKnKUFCN
dinEI/hjx/6y8tevSP050m7mzNPuoEqZPnYY91yj+8Md+OtfcHKxpKsYVb4KDQ40dq4mtv+ZK3qr
kIYf4LZuYF9mXmTbwgVUMwdkLr35z2/CBwoLLBUrjN/kAPJef1BJsVr1nbi2ikWn2+EFgkrCir44
EvPzsMl9bNO3ZwZ9vwLhbSYBirwiOkvvdo9qNMVhoKqp37iLL7mZm1ytStzWlZzQKe+yTX7mTX7/
VhEapKIWQdVhobQ4udEBLMQuw74Fx+dlCq/VEStVez/nXz6/sPc7CK5HRmKMkxRl1OkwUGuXPFZb
htl0u8wftqMfbc8fLD56aIgIkSygjkN3dSq8Mo0hRNSrguo/Vl9QFGwqn13LLfFdFh2V36cnusv1
9vOr++AABS8dBy0JIgRNrSL5NzOhtCaDDxSyf8sKMkApW8HDc+NLjuQtv86fMj54apoBulPUNdTL
SLbfjoeKv+e/HKAkGR0O1dwR59/QPK7FzDOX9n4pweYrcVLDt6gpXNvboYCf/LUnmvz6cfaaq9iD
esaBpr2X/T8b23Pr5wcfAZA0idFEgt84+r8dssVyNE6EwPpGDTTqR9ndf35N719Ga71zvzPI1iiA
07/fiJR0rMfCF/fhtvDTDaCNLaPtPh/mg50rsWmiqRBuhUwLofvb6xjrniqgERS+cTcjNqkvjNt1
C6D78tM5YdYHl7TqDXkFuWl8yidDlXBtzLrvmbGll9UebeTxzWDgxU93GjCOWNcISjrzTb9/Cbk8
5kjmRwjT724jKfU9GccD9RntNgBRKdSxJ8S5V+VnZsV1uXl7AlgHMlSoLLpIAuHJ12WFYayOOhe3
KOQbNhSYG5x9sDipfG4V+JGfP7d3bzxfsGZxQWQIwdP5vTa92kc0BeW1UBVKRAmiHw3pJtSVbzK0
pn96GAXLzSoQRcxrnQo2l2gKO5XDuy+VhMPVhWNR/07lh89HefdimIzwapSTz7cUkrKWZq36nxJS
463ventmBnz3yZqr5B7niIiKW2S6ePuq02WBOU9uvA9moy3EF6nqfn1+Ie+ndoaQmRfW9A7pvQ45
zQqkR0ZSUFiBz7FbXBqTflA4mmdt8GccCMw4f8Z+v9FbRzV5RGjU1Pfa5FjC3wxdr2BBntxVMBaG
DgR2e3TL62GTbUpPOTdtfPD+vRly/e5ev39lr+JAHNbpSX+Jrik97q1L4XH1MICOP+gIEc8JHd99
ylzlaoLBza5rf6xhr4ckZY3M32KJ/SSRc4+yfWxX8wRxXAR9Bs786fNn+cHbgssMxykmetIuT1fp
OIOdQHOw8oP2qPS/4uzMBP+76vVmxmAHwOqPjosFiyXkZMaQOgvPRssAyS7YrDWDli1rxy4x++c/
4tcDGScLsZIuq+EaT4EVH6O2wUt/UaWPn9+t9+8DXU/s/tKa/K2+M81pnb6oQ6yVPsi+Mdbd2rwQ
m7Oegnd7firsgG6Y8th2MtWeLIrh0tdkFcrs8XfdTjuYO/WKNCi21vXz55fz/uFL9NX5qmSKpBgy
Tg4XUwCvDnl87U/GczJc18Gfv39FTJBNd/3nMf/JvfqfmLGT//nf/99BXlbXyz+2fF6U2U9Q729I
Feu/8cfyqQCdWD9dS2eaQirN3PvH8CnrsNz5h+wJiPyiA8S/8pfjUzX/RpSRZWIUYCP5m0bxfx2f
qvY3mKOyiEFzDbdf05NOQsY+Cx2TtJOP0VgXBgN7JD+EvHGDmvjb+aw2avSnkcou2GqOgglZ1VNB
6d0kaS0M9jhINdqpCsAR76ct0o/yQHIOiHj07ipVxTzZlrEutn7Tx2YJ7S3qZCC/hvLUkftNeOnw
k84obJguqX2xjeC84vNxw3bSHkUJI37ZVIdGLYMviaiQXWAFye1C6IdL4MmFpgsWToCw3RO4DuQ2
F15I9pouJH2+A9/9E+LyoPhIMyt6ZlYHk1hq+0Gi5Vwv6j7CnW9Hqtw/LGUeXqpa0LpGqIziNUGr
EDmlcIhT2C+BjOG8HgWUNkMsRvc9ULHIHznAbON6pq/ZZPn9UErfIqJOJ1tQEhiLUTgquWuh9zN8
CfnGFkf9hPAcEY4jhxpgUHTTMG/1cr4Y5Pqxm3Oh2cjyHNyCFQsXb5i0oHciwVAxU00xksdeDWw9
oWeppXV4lbTdg4yM4skMe/U46S0s59GS+MNwDu1QKVAFSC0bk14ha73AOcXD+p6ls0ZRpxTBuNYF
7cohJxTbmALdAwcWXLVRXj1jsxqhOq9ogEpXt1hYg6uwQEuwb0JLe9ByvMZbAQq24BFOON1bgqTd
tGoGdbHTNOmHCIjA1Wcejq2S3rmKdBSAGil6kUy0ABP2/dij9jMyZl1B2w8qGzbAkxq1JktNvNqs
hh8Qg9Jd0kMUiJum+AbtFh4CSdmlrTUr2oMA1MPQpRosjUa46tJK73ejFQwHqP30q4HAPATrj+91
3elo44MwmQGHotjVb2frms5LiJKxGCw37bTkm0yX31njdwBgyxfpMM1g5ao6JpTHitH8NSm7cZ0K
GQIzRxOm2FWJeia1OyQ2yDRNW0a/jPiFDNOA0Fe/a1iA1b4kxi5HtVeaT6He0fKfQ+yyYkkrqRh9
YYxpbjeqG9bzhQ7AFBqHqnulkbhjNWobSwgInQkKUI6m4azZ9g2uFHUmksBsVymzoIM7lW/0KTSO
vF6u0qAby1IjIYkkluzSLAabQL3A1YrlKzxbmVwm3oZomedNpbIfr9XBX3RrdPDFURYJUEUv0I1d
4ntiAl2TI9G+eyu9GbNC25FdQq8cvamtrOTFggz0vVmrhIYovbDvyPmy49S6I2q12RAyUNtdn5Gx
Y03dVpuyRzRrjtrJEBaEyrhT9Kl3FIGmdRHyL+aTgoYsRCeCMAfB54yItlHMC6nX90lHfGwYPeHF
69l0yA60PUcmjQyT2AOlpvq+ji2D1bW7zQTzRS1D9QAJAYWmmvyYl9xRYit2RAkoK6TZp8pSrtKM
qUVOUgTR5dc5Q6OLqpo/zqfYI0YDnXD4nOQWDtRIFm2QvdoByce0y3v910yO04BOwGnNkALxKCxX
zVSpOw2QapwPMz9REn9pMHT9qSHFs9b6b7klX06jtDzSjNPBD2vlHVFl+WCHlcHvoPHT8v29aKSy
rMROCTx0P0zyNg/FcnT1NCkcyCMDTgQi08YgvlwWvn24r1qQIvXmNEfI3JA9EHgsI3zq2wpZBNEN
V4WJtV1Kj4SRBEd9HknIaXPNC1Wo2UqOy7WXb5ZBQFG3ANEBTv2rH6tyn0XaiNQz1jeZqOOPmWW9
2lahQbJ9nI3flUDSDzUZE1mVRY5sVKbXy2VfEr0La9su+AIetUpfqIAJWXrXGYTCIXac0IEXqULP
P0egrOB88GSEZze8OQjvl07+qoqzuSt5271prNWbvG3RReVdZe67rKkeKyELmDkj5l7OygORTjkp
jUju0KzJghm1xJMR5uONDXTUcckyNsJz5MOvl3YgbqEbLlPG+z+vmJcM863dtfr3EOiev1R0HeQI
pK5RWpFN+DQZryQOQXqGgB55rSb16MchhgHYsPINe+vGy4YpYCXs4W6mhnxZ1VZ1RDRNGwaR0G04
COoR9miASI9ZrxrG8AiTv3HDRiV6C+eVchtHBqsFsCRVc7vBiL/p82Jc1VNv+aKWpxehhuzdoCjV
811etGnzZZx3Q8Yv1/SG43PhRaUeX4DGvS77uvQakf9vkA3LgYy77AoXN7DsJmgaNDMT8isSihCL
I/Mxe1125TDROx/d2KZTyYCrO+GpCEJhH4lteY3ESvOlZA6ul5YJLlYKT+dtknvIPIpeHuMaBU+e
F1f5MGVeo+JFwV3qA792lWF0xSxj/RMEV9Pk0ENmoniErE3HQEazi/xTZrewZolL3V5vs/A20FmI
DO0unsLn2JwVh+AEAcGq1Wy0iRgradEGRGxzYmUecXbXlsKrxzHkEmjGtSJa1V7J1G7XT4J6l2T1
S5tKoGul8lgJQ8k00OOOkerc6ZNLw5yiTV2S+Kbx5t3WAhdtA6m8KwZYpwv05mNYFIJPUCjQfz3J
j4ZSiteQlZK9qeGAyTJuvJyH9VVS5Fg1MpHfjrbxWTJrEC5FgNqyJK7JStSL2LDurWIuv8pSHW3h
BvE+9vJjIywLEPGKBY28djK0VY1PIgq2fdoudj9V9U0N/+wOlnP4yGnupQec48jj2KGNHIPLuEIM
FcH8suu8H+1O129RMa1/ZR9tKWzFmGVyxaNqnO/kRCvweCRYDCah2dcdTohabduLQouOSj7i6xAr
7DxR9L0mK/DemLT2Jk3H6qBLpcLHXyw7sWL7VEjJeKFoPYTxsu72DRbSLU8JnF4x0zxhxjKPgVpV
diVO+xJc7JEiocCqpls7KpHDrpyX7Ec7yipU5VkklGx8qEoD9XJBoJoy7geJGMZWs4prYwgmL0ab
6qE/NB7G0RqviE8wr4CVPUjm/6HuvJYct7Jt+0N3K+DNKwwJMunSmxdEmkp47/H1Z7C6da9KfU+r
9dgR6uiSspiJBMG9115rzjmwupgqGeoaQVqCjf5OLCE5wmQ6B5VkVzct68q9RYb7zVoTzZRUEZgP
hWRvuq2rmbxiJBOEaPHx0LfJktQ3pHeWKG6F8MkQQ0dYEBxywxihuCrds4kQ15IAQcOo8vdMl8AV
Vq39vrZ29SJPUnK0lNWadj1pWb5Q8/V9goKIOWrpWPu7SL8z5pVPXz9XT0Wha5dlgBFoxHq313Xz
kUOoHqjs7zdQhInVmmPp1qbx0yO0jik4Cfl+nYx4/B5Vo/CHdCH4gdBV0s9tkZ1WXEHBas3Tdw1I
/m6USzKaGuIJQ2EvfsyXvwpzaPa0muLvNTJ+pMUQuiU9uaAFcrgh+7M/SNFk3PWqjh6Apd9dOjIp
PfLH4AE2ahi5eSWUYNHGgfqir8Sx5cMgPCPXzYc0v77h6cQqKOHqYtctdW/sbHtTdoqq+73eYgcL
RcpxXrdIeO8RbptdfJqToQ00AHTcJ9J/EdOum3rM1NPaNspnZtQ6V1QVD2W/dt98SOA5anDqNkkD
L4lS09b2Rjs/zwREwXnKfvQ6i3OVq8ZT30A74/mrL5PVf6TMFXZzNIeH1Kw6VyhG5SHxVeCA4qyo
iXXbQPV4RcY2+7hTBqASI4FZ1mPEZl5p0g6S8F43iG6xKjPcxkpXb+tp8Mo1OxQD6JpokbqHcoju
m75yjSo+suFxGlE0eBYJtp78MJrjbYQicdK/5rXDx0Sw1mr4oRx+rmFsbOeyu5SWNBAMu75Xljgl
Of2IuFS6TZ2i5dQoNN1JouZpFNknvZuiWzH9Tuu9smi3cb0mu5J4tTbFL2KZQ+RbbCYAqMqvuusg
tja7ECzdI8eRyBcEeD8Jsv8dMxeNJy3KXixy6eUTwuVwjEKQqhKzOnNJnyuQSM6S2N0GfoEdJMaY
ekkLmaBX5w/VFCm2qrJ0LApbp9PxEsSr/DnbArKXbHswLZD6DUa/tTTm9/PkN5K+bCSKDuLFAe2Y
cbbPuvBbTut9E0PYCTlcuGIBmRWvTbhbJtkCzBG1XpGN+b7PkHX3U2jvh3qKNlmaCNY1onzXtazd
WSF5OzenJNBlsRczT7lKYmgwkvB8iCpBMB0CKxKG2w85XkgywRShg4j0W70EK7lO2aEZ1NFtTE4y
c2ExmakXIv6Xfnqna4pbTQjcGGv6XPZNe1+merhVeoWCayFf21y0YF2xrvCX2NfzvkE0m5eHmnvu
YBgp9nTCSRAlsLA158vQWfaVLP2Qx4rMc20HLUyISh1cDUV8ETZo3tqUsQ3gLPQALOTCOJCuSAi8
NhI1D0PKaaMISa0eq5TKc7eZVsEyWg2phwFkDWq7/BCN0XOXReKZc2kdaCKFZ8taXi0jLgKJRZrk
Ly9uVZ+dX8TxUV/aLgA22284RZnEvqjVNtQMd4Us5etCXjetJjXBzFEAgKPdYrCpHwmGG9yiEVNg
d/3GsuP4MRdZ/mZHxwQ165VhO1n8JEBIZUZgYW9Qw4eYGklqD+/Y6nH6a82BNOQAUw7aZyUM7Ii3
REZcM5rCb8DF6XL5qDcpOx2RapQqTVCRjOdL00CVbW8mg7+nyAUE5mzZoCl+ytMUznk6ZTsi14Yb
MfRAsnosqEZGYGZPoWG2IJPlbj9jxFcyk8CDlQZ1FBNHXtj5QxkJ6Bb1NeUtDNqxAz4ZXm0/Zdn7
MsF3yZR2npgsZtsKPpFmUfKNEEO8XVNk7bPGxbPy7xQldlUoVeCADRQldGuDFbAXUHXSOxW5vMDo
aINsHcwgLvoqWNIupNQ21l0+JLfFijEpN6mYV5/M8mWXztkVzJn0RNimX3OsXrCUY9tqfLX0hniU
KRmBY0yEPQdZ17+02OdctVDfGn5FL5czqLYsEofMOpnJJwle146FPnHT5Z2dgieBlkSp/ZIZ4+wa
xVuW4tsBfxpM+USTZ4QQUhpfVV+8CVMZeQkHZSyFjxlwMXcK81M8B3I08c4bz+psfWi12hLaZ8X+
2NtEUy8hnsqW1ANBVcIBvF13as2HcVITZNpCZUCJaXRfsZptx7xRcQa2L+DQkHRjFrySLSuPNAg8
+rAR+bysGF8Lw/BKs1p2gMI6x1w4ptrNdG/kMWhqGPKIOlkKO8Az0XAvtTYGS2soAN7BD53Soz5a
t1DSFg+RYcLGiK1YpGjhVMa/Bo4qRv2BKfc9ztAId42B9SakYlOsWA7iCksoP7JfHckYXyLDOFR2
60qt4lNlS+QCXg1oc60CFLFM+je8UeFYjm5adCRVPll2lnnj2E0XhUYWS93aeto18T3UDbdB1etJ
zbLuQLYIp1GK6kYuZrLNYxwqStdyUKnF1XulCp2JIXzqagYzgrxkAaHrzaK5jHF3LurpHOUDp76r
FaXBuWEVkxuG5rQnHznyzGn+2bu7Ga/JqPZg+EnEuovk4CFRlWNMA8cx8D7xFkzCWZdmcfsYuX0s
rUnQcPgGFjYvd6Tin/OWPXixgxjv5ketpK2jNEt5HGj+BEKk3xgNe5donXTfrGS22/pKm4JsZbfm
gEUQq/1dZivNoLz8HOOJs0XKvYIfLPaykIw9fCp8tZ34lCWZVUmrVsessGdg+sqdpFIKvGwQeBJ9
VZ3YkDs/VYk9xUA/n8NVsj174nHglJEdqduvR1D1np95a1nDZsnC/gjWQdD8iEY/FMBsihlXKbD5
B7MOj1POhl3pnyRKb/VU3BUcwYOmT+70qaP5KOV3bdyrN0q+7JYiurWqUiLaE/hKjypbj55I5PiS
CkwZco7voyWa1cWeNjla3WIV1KqJc5txRXgsXtU9G8mibeAI3M9G3XmrUVwaa/nIIUToMUn4Ifme
bhwrJbAH0M3oO79lvds2igqiej1VxXyIZDPopHLfaNO7VbAFrMs0bpdoHv14TiV6GEPhZdpaboqS
VUDhtEuWpfyqyqLcaoq4dLH1li+KoG5OI2+eKtgEF5CgmId0u3fXsqGxhMlvbNTSjTREDFkxvS95
eAPkCWpxi2fMskPMNw31ELrJdYuhkvRvSyUoltk0VtvoPVcRXsQzoZhas29bckxTzHWjBhtzDjvT
Ha58hkKKbkFxsx1a4hXq1BshJxca0LjLzDzxxmjYFLLwFiu6cs0KV6T9rejHJ7oNoOvrunXmMikc
zcAdZRohucvggNx8zcJttpTnHs/TbD4vVfXdkorLwV/NnTAuLrbBihApZn5RbENghcwbiIE0UVYl
8ugGA5pbum1Vw543OthlrA2cHDhMxi0JJ7h7paTH+wu0Uc6aH7PSP0Vtt5lT5X0pkGYpocUhSFNo
ByZm0NJk8VQstS67M0bAvCBHb7HOeTK/kWb+MSwcM+fBvMPVi1LPrBHmzWvtAYQhwcGmYCSTNINu
vIwuY/DNUrFnWSlWrkjMGH7aO6sDZB5LDf6aK6sJKPg9jO3UtUul8pcFVaXo05FeJoiEWaYBDJIV
akVIPoyRN49ikt4yDfFYOAOkztX6icOYjXvSMMH1paemEvfVqr0h4fs0y9mLcLW4pAUScbskI6tv
HLq1iS15VM0vxFvYLvoaTFacbtqpOBtLT9RSBOaO1nSC2ZcYFl5I+1YJvTortvjl9qU+0go18MEj
dBNuWeLsn7Q58oGNyL4Kb5kKPJNcdcUKtC5W4nQi5LlpxJcWVibRyHoB4I3mowlUyjEqRLNjSZck
VvrnTNHY2lXO2xx5lLr51sREwGwMeLoroCEVIYV7JIlgoGXKKZHlDp+OFvWys1qyjFnLVqGVhQQ9
plfQ1oKrZ6rFt5mOO9HQbYSNJRnyJZyzXWsO75G1TK6yqk8JQmlXU+PzcvXoiTgYZhgKHR+5VW5m
AjWmxq3Y2M94hEJSEST+G/l8oCn5DJtFvGxiIuB8m84UyNJKd3WCvTFlZHf0IoAXst5o9S5dWuMJ
78YNZ6sPDs3TNpEO4zxu4d9dIEM8ztkCt2+Mrn3icD9TMXc5/c7kE2T3PtbHlwGOo9y8J4qNEHR4
g/9nPBV9W3mmuZp7WWKPwQy9I/8jhUqC5TJehmyLxb12GtweXmeWgWythAoQDKJoH30vP2VpFwcM
kjzulgUWi05h9cOicKrjnEFGnnlKu7z1bUc2caq8cEIELTMruicasNc0rzKvj8rW5dn3JkPdd0b9
WbPlEYydzXuL8dU2Y6i5066+Qc4OemDIEzDesX5PV8q7pmhvlwFtfJs/WJN6a9XiRVeRZ9aZqHxF
6plI1LRKAcV8xUSbHMNR8D4Mb1ZVjdglB/J1rbAi1zPMYN0Di2zFYoATtcjcFVp7Qx/9Zs7tG021
D6Vm4bk2MYCtOL4VgjecymQPLEwgcE4hmh8miaToUIlebMEeMFFOnS7MbuehZwijyY48RA9VqF2K
QbvMaXShpJv9sZNgcOCDLAv93FMVOaVOQHcn1RqbjLE4ydQXgUUp4Yi0w3CQyJx9Jvl2vCazFGZM
GDDxDkPSeXqYwEcl1p2dhQTiuDOhneHExyvb2XcxbQh3KKfqXEkNM0/Gon9r9ntMPluwOd/9nyEF
DJD/78D4v3BCjHLn302Iy/fP6tcBMS/4x4DY/I3nwrRtE5EiaqOf2XD/mBDzFYmBv03XCwA3c2CE
Er9PiNXfCBmE5m6SzKcSqokg4HcQOF9SyNbEGK5dBbL40v7GhJjIwl/0XddRM4IAwvLw9yC4Irf4
1wExpnF9CYntoDy9pZ+LiufmVvcWd93EbuqNASA0b5BYNu9Bx+4nFP3FNtma53XZrKy9YIJvnqJR
cXH2b9Vt749E3r8Qyr8fNgS6k4j3sgTMCP1+P2FTN/bS4FGtdqenzsfCG8BV9q0NXueF1JZa9QFa
YvOXloCxT03ItlNRqDjFEZkbKXcjF0akA5ZES/bnTTg50ZvuDe7twFXcDi6tei/fxjvDj7eJlzlQ
O2/VyQUhN9wkZHY4TzgKD9JJuc13Er8OB7oN8XkHY6tsa09/vRGIVEJfeJC/gnaf+8oHuaH+EDxN
rrhXHdW5/gROkuYZupp6CDcceBLTke7GV+U4uINzG7qdL5+JIdCdp/3t05PtHG+u/7K47SHfdf4b
jl+HjsKhPdBr25MuxLWTK+K8bB4eIucDkvYBZLdf3BES4mRPTZ3CXXPpoN9IW9rFvB0JYeq2MzzF
m5LGAN/bdN4S54F75VzzdHv+2+yZn7YjHMNlIfxoX1Uvu+u9yikPhKufFpvUg0fguHcJh9FtCsNi
iCZm8qwjt83nupV2ddDfaCn1JYkOG5kfwusO+u1P5962CwZHPvcr8y84dGiWzsxmhm7PP4Z1nsxL
+7Jucs/ykkO04zl4mvEe6J7xlu8Riqk1JTQychSS5XRpvDy/QDwVnZvd1h/axGDFGX7UZxml1w99
09wOiIhyr/+kumoz5wbIn+6o+u4Nky4B1nLjLbzXFCnrj/GoY+/dqlCptygRnkvOCOCkHyHJov00
j8DuFb99o5uYe1m8I2or3l3KePfazrv4e6AwHggXcVD5+/2NtANIeWhfl7eJuRQdfsa3VNhNEGsE
TEVsWp6Mw1ryzEMn+eP4vIIbz0/2bYq9gi7ec32MD2RY3LeHaTs8GuZFfNgfZGR4kkVQjk1Grsof
pH12Iu3iDCAN589xmnzJbTMGTY6kbwhugdjMn1uFWtGBnzgdzB2l2aq7ckymlrcwyJCParcbDGz7
zvANEYcKDfrApG/qh+E9psV36M803tpqNy37AaJAHKheuI8v6S49IN4YvsNbvqVH/vLoXC6HPdff
uNJ9Q8heiheeKBMnfqGIrB8YSKuMdoiw/zbejGNxE29p+uFDYBLkq/tsI3jAaIwk9OE/0QjyDMhb
j9ZM7BZuCPv4liNfPzrG5AkAei88dY3uJM/yJetc/dXDah3eS5/pxiHuxQHZGpA4RQ4AxBJX/+QX
s4mIjjfD5rIEiu0wcb7Bwcrd0ahKveiknsNHgS/5+gmW1MflOSYBRHK6D66L4hU//ovOumG64wuT
v0t0M38ZkC1/iI8BIjGHcjZdlSjUQN+W0XNDFbk8cCaTg+VYbjR3s+ArHemeooA8w/K++RAOYxi4
XDfpV3Yy9li3jHe0J072A3WkoL/lWq/5B6f/NlBeL9HRflcTl+SG9KLcqZfEBt4BjOF1XXa9K9+q
R+XVOtRt75AzMw3Op7ST16N1xjVlbq2XEMsFFF8UkPWHctmpd1tML6f4Wz1ZlxGT63Kv7k/YQ4Jq
w3RBiu7MbMc4UXvSWn6h9lQjKgwyj2XZf3+PA0I97J3k3MdBddmnvuo++wQ9OafF83WgK/4nE0YM
Ht0X+Rse8z5PeynfX1UWc5rvtAk2vT94eAne6aU7lHKO7M7+7OcB8QT+dDgpSPBP1MNPHb6R84rt
ijHk6Ba76gAm0rfO1U7irxC04dTO6MIfhcbA30EUZDj5Sd9PHhfEP88HRvpOXiHYcWwV8pmbHY3X
bKeF+/4b+jd/zL9fze3Pqzj1T5zi6M5s4Zo8mf416QLgJoPzQ3OYNgwuR4fKdPxOlX3nkWBDhxP4
5QaAw8D/9X6x448Hm/YVywxbVb8HEE9rpPAQyMjbYdkMHq+hibvN9Q1BY7DHZx5P6ah9Rhzxap0o
4Oiib1/FUeZ3ILoALQNEFfLLWS22ULC9d/X9MXXS/b0bfAtIiZ5yY9xYm8cTrh49cUPL0d/hK+5a
9k3zKJ8yZjoXBgLesGm8Bnvi9X+9L27N2hVv7LFcvrnlxBc9lO9Z4Xb2tjtwUdYLk4rTdGCoT0TL
5MRHu3lbQld8cfY2e8+I4FSeQ//W9hgbDU6+XZLzGAUaHHb2w5xLFjgqqGGtTS0CdQyA8PaSCw7X
sIXz9wvI/4A58d/EwTIR+/7vhePpR0/IYP5efnW/VI/XV/1ePeIgs68RW7pJjAjK2d/1hSo4CUVH
9a2QeAHYSke5+s/qUVd/069f4YVIPKkQkR7+s3qEkYXiF6EpkBrZouug/Z3qUeEb/cEcAOmC5Bz6
njbx9pimmNL/WjxyFOzmJWttImsa8bAQyXOVAkpklE202Twz6zlwZ1rX+50Zx9tUg4DlCxMBrT4p
Ko0KMtzidFL2OM/tV1Kuyudmxn3i6r2w8s1axhkiLbDTD5o6tDu7JuepXMxl84e7/k/R6h+xFdfL
/H+K5Z+/BmHRSJZNvBTY7v5UA0vaYjWq1Vp0W1ZoBOrY0xiKtM5Rox6ybF40d0RfccoVdraTVkn6
CyHzT8vQv1wAzgcDMYWqMFT/9T4yPoHpPcF06oinOrSplB171MYMy5o+dcLwqgHsojHc15klAhP9
thdH4j43InyANVvSCvoR6HPAVXbndcyas2LPHQjSxt7WVtfu1CuXxK868KpxWYtHG+K7m2iG/ZoO
3aodtVZOGZWZ2Uq88FU09vNWF/D8/v2tln/1k/y81xjR0IVf4yHAKl8F138Q2JegfUYzAyc1JFl9
l6HPO3WzpHebda1tYxNX63yaLDs1HPimFofVeu4LF0Ok6ubMpsBsTvm7CbK8RYel2mDar2AgFj5y
1QSzkZQn7i8u+Wee869vD34UGweMzmHJlHU+hH+85knVxlzuSzLdYGqfZHn+gWBxZY6raj5divGm
QNKx7+35XiFCPzCLSWLO1esfSzEW51GdS9IoCZ/05DlutnDE8vqE1G64gaU0PYJbsz6jDvShX61t
wgmnLZpHGrv4LlN72i+JOmxUo5Qu1lJt0rDUtryNzUYUILvLusNXnWTNRzb37ZHUVqiKirp8V6ot
7hq5YLKZMBMPwxqBk+hICEe45MM5hU/WZt0NgYPm2VpKy8f4Vd6b+mh/VeH62GbW+oQmqWSGXJZP
wszZfGQ1c4wob26SqLP9cGgWusxlvoAVZeJD/3jeF2tqnOql7o7VWpbnVmliOpBgixE3hgddXmcO
L9mdOa7dKeyTibAlpkObrM1BShHmR8tChLtm1uGWrnwzxxyX6Wia4gCDod9F3Zqc5rQ7j7nN5FDn
KKRRNQzSK/2+WAFCZsFxmwWU5VIova/ltnQrJ8s1EK8cmdTPeuSRMJAeI+hXHuFjkhvaVMQTidfk
/LQU21ZWP1uLsDejMfYXgkOzK8R+DzBX3rRzUfl/8Xz9efmRJT4NmGtwaV5xoMaflp/aIKmy0gGD
ddY4UVjM8AP1qgOIp9D65lyiSMHS0x8XabLQ+cra42KYz8TliYIj0UivekZLiuBDY7xP8CtFjV0l
wXj99CsmBMyFRsNf2P3lPzUOJK7aUPEQyMi9kZerf7ISlBZdYLMaKexrIXlprVK4TSuDCIn5EcOC
R2xw4w85HCfiB2UVcc/SeTaB3q///vb9eUG5XoeGQ+jq40Jx/+e1c1ZFRXwcU1o6oc2DjZvGS80m
8eJhkTdK2xgPWi33f/We/etPZbO40pwkGQMvFpFflwTGV5EiBsZpBWGATGTGqXnRzDb6HDJV5RQJ
DXJizLSWxIdWNq1v1IA13f8hfB0b5qV9bGuvzdB1B4HBj86HbN0YzUwsQwHE7N/fIePnE/THBQxP
GBUBPmqkLlfK1J8WsHYCBZeIliOiDU9cH0BXiOEjXmpVdUgeC0mU5aDWNkiYa8wu2340CA9Wosqd
c2a9yDhlV5TKe61pFfL6vD1lAAh8o1US0tdy2Zu0sP0oVQGxuUr249gzHNPLZ3VpqBXlhp5p2YX3
Bia1ndEU0pbZ/2MrokmmeA6X7dgOqhfbvX3fEoUE8i6SnU5GmYIS0xxOlsS/uIxwFDTxQtva5DHP
NPwdoRX0OhZrIVVuHJ7RKzH502L7glECfcUQSqEThRDnVmmN31AZL/sKz8U2rdLW7+wo3GRR1q5u
ZFVU8lNj3HekZAYC+N02Q/hFLW60yD9LduYm1l71eCKEfc355msqGy9zJVYUfBWBzdqSTYdSCE24
ptHt20lpL7redLe9KMcvLYIRyHKWneCrRKEXauNKiuIANiGtFdND3kLLZm7UY6wrt1WXTttaUesX
I2wqNwoj/aR3Q3IRcCX3UVgC2KL42xFHjdin4qBCsim64Qz0NXmX677NDTzyqh0xOx45+htSxKAm
nCoOy7WpVwEODu2jawzZ75EqWCT0Raqvp+pYbQa1Trbg+CantTjrL5ro0HVYi28lRIh7ZdnW73JU
1R5OIteS1nRXRMlwWpLJIII1nA9pb+0sg9DzItRfQL+rN2oTPxnkQdOZAOrbjejtFirFpkBNLk0l
6B6hVwe0gP0201eb47KZb0ujIXplzKufUyUSa9Vx4H3WK+vYW+3jyqDy2KE1PlvjaqNHqcbXUK71
bWdKF6kTb3GXzHcLc9pry5xOYT2Oihc3TIG7MG152pVtKjN+69LwJcrU6naaaF7lBuEZE2XQI3M4
+elKId5VYCBvpCjbqepqbeUF5UtsZcsDIyXhRsjn7vplzm5Q6IBMTY3nUtBuN4Q2XVqjXi6jLZK9
KC30RQWVbF5ZWxS+k0vAgWV6o4XwrmYORCDoaJU8XFBACc4iWqGb+zfevuk+1/u3sM6xIvazchnx
ox10CKh7djjzpcl0WlaI4jaGUYReEQkAOwNzH7EIBrbDbAKhVxEwp2Qn79cGLVgB4dI10hCVGyno
Fap+5tCFmWzmTJ+5GPkhLBncJdHaHAeJwnTTKpW47fms3KKCzz7KKjoSojAjG26rT8owlG2jfX14
LMPaq3hP7jQcIO5qtcNT2Sj3aR1p+0LppMbJ1UKGC80zvCYVGhLmRMRFD/oS5LwBp1LE2jv2dOtZ
oIANKpadRytf63PdKdULVWrsrwBPDzDbM4pitHApyTmEL/YoXEof7Xo8bXQkhhHqIRz6ZCjH4YtA
YIveLE1+tGaLs6ePi/KYdOQ4J5U27fJIUbY8Xs2HmMHMNiUn55a8dGEui5tDw9jK+HJuzAg0OgbK
9dwprX5j6jOJoOb6rCbGd8WHfYO9Z8uuaG/IhC1cOaXLkw8EMxK5TwSabGwH29Tex8QIKpsgawlU
aUAhk5lPph0j7Bjt0qY2WxO4bMrQqN5s67mna7ncbMg2788TkMnPhekVioOreqSbMmaM5bhuh6iB
2KZ3NKhrktQR9qDyowo4xTE+TW7UJE5TM5b3eE1JdUaVkGxzygZKawnUJDJTVOHMhke5T+ijLPPH
MkTWDbG/5VEkela7FpRUEKtz/pUYdeZ27Vo8W+U1LLs1NJJPl+E+HgRr/qL5YSesd3vUpmNqNMTM
GQ09DLu2/ckkuMYZdVMYHhqT0tiPc6nRxzOH1I1KnazpRJvbcGtOV0ENWz8Gj2Zhe1iMqd3LLGGp
yxxD8AngYz/WNU0thRF7AHW4OCf51aZU63Jo+2OoKoufzKQRP+LB52AnlUXvzfrA+LVXJflrGtZK
Po9M1MiSvv6kdEqNY6SqkeaE14/BggR5XzSLpGN6ArGMu22ZlNs2QUj8NdgoFyuu+DRWoVrQtyav
GLGStB6o0RcySxvb77re8qRVZ+8FSJBs63KYL1O5dBY6/ore+7zKCNpry1tbSd2lOusuqt6iQLwn
zxdkUQprMOPEK8UhautN186aupnGpLlq9ClPSOwfcp7XvuDuSlmynZIy2aJ/tA5s4fYTPzxv7qQM
/fhHOJeRetGMRkGnSB2SUQDLNVDXNpRwV8tWPdATL/qvsZYASxedfKrTpA1+XiocU21HbzLZLsok
P9RSQVexzOVTMfAYy20knyAcTo4tsw9zbmstb+nZpUI2mINclAyAq+tvn8yT7Rdatty19qJRbitV
9Vih3KFzHS1UP2pFNnivc7dEbxrj3SwKupxrJegBRrL2nqL9jxyZDFokoUIP5U3KWRJleDYl5LBf
vxHJQ23QoSwkk69DSKCq+Wsd2lzHmDExNaW2frWHtm8wI1n1nVLbZuPKedRDoh5THtgq1nZDMvCL
AIvg3ejqlHaZIkxMZF1do6pNU/QLTO7mS95yGBpyMV19ElMbtJ2iM1+VjdLNZZss67JE0p7PhD57
pi7sJzuquHVzlhLu3irdF+gG+2lZl5iuO0IEg2Ji1t/zUJaeZXskS6uS55lk2UobL0x1w+/VEulR
sytrgznDdKra5gGNZ89Sin2NBKZ1BxDgl9JehY/qHrIsKbqVnxl9jllaYIcZl6vmoLyV2lV7z7GP
XbWjOyAZ6PfXrkS/Psf7SKzTKb6qEr2ORPQrGyF8YKLfzr6W6p9V3Msq6ScxScF5vgR2m2dnU03r
W4xj2nG1JUZOecnrerXdT7mc+JNtXw9pqMuRyUXVxjJD80PuGoJ91Xqqgqt/4UbuF8UzwyT/6kwK
jkbZZrFkpwd1sShS6qEIZNksvzFlzBAoeglicwxAIkblCiGgb0HylU09vK5E+lKl1HLsTBV0ljrM
EoYNRSPjDVLLZds2akBDRePBM8lEd8tqzQOjj8OFHVRNbpSGbdrsK3mX5pqN9LSWW+62HOLYqA05
DKT5KtbvxPxDs1CTajkqzFZFlyuno3yXakiC3I5Df1Bpa3TUMj7ZzPOXJ5ytz5SX92YckV9NuoVo
6vamWyTIWEN/p6nm6OjqsqHv035ElVqRx1/pGJ/M6FzP1FCLXohbMS0U6FCmt8sqbuNJIng25hgp
DH3xOxX/6dXg5PaKPp+jfhxuqiqtzl2xzgENBOtNRaB+KXoQD9KUqec0skpfw5jgy3qSMNlto2OX
Z+EJq193W8ZN+jgK9bmuJC1QO6s6qeXwLsawemr1mkGiiGvcnmmSYJPsk8AOu6eoaoxXLD2222lR
+9UmGJHX1ep4Dnrmvasx4bxsLW2Lp3CzWonGntn3t1hGJIIbr4nDMQP1LYYbjXdf/UpK/dFWluOK
pgerQOv/H5whkClQtTl6Z504t6CNmrTcpwh9LKk4k0U6S/hBycrmsKbK7Udn9HfWwDApk5/LkTW9
keq7NhzuM5E+xDG6ryx5V2Lp8ech7G+pI/6D5vZ/JqD4b2qB2xyN//cWON1Z2t+/dL+vL/hH91vR
fpM18lNIWULxcCVt/t79lvmKArfSVmS+aspX+ufv3W/tN2J0LRlxBE0Vvka75XfthP0b/XLVstiH
NJCXyCr+hnbiX7z1sqnTyKQBcI0n0QhU+FMPAOFPi2VJcgUI9JXc+FTqN6kclSGmWGES6G12bU4a
uWaBusAv0iZ8FLfKwCPv/eGm/X862Neu6S8HfLr6/8PdmSzZbaRZ+lVktW7IHI55UYu+c8wRjImM
DSxIBjHPDncAT18fJGUWGcoSS13Wi25LM2UqOdwbuLgO9/+c8x34AxRb0h/sOe8nlBpzFAQJBtNj
2c/7pAwwLfT9BwyV8ifDhJ+90ruxT4BPfB5bKSCyEUQlUY4Jn3T6jZ9J8bMhy49YjGAFJyBeREgV
TMYipuM/XmDZtOXAEwkCXNGaQ1yoYhdjG9xFmSn3darHHZNzMK8SE3uM7+rQOaV8/esru36I76/s
9+/h3Ye8uCPIdYZhWwp8GwyDvPLcp9O+DvyQD5iGkf+D16OG04f6hefwPczHmzWBgJabKlzm8bIh
uQjxLiQNCug9Wqt0qskMx79+zT8Ns7jOxO1onkYUEjJ89zMSnSxcL+VnzPkoIaSTBaF3wmLw0wzW
tVVwfojTbDn99auuX8Q/XdpQgPlzpR/xYa+//p0UMBObr4uR0VIldfMc2uN4maTjkrM7MX58aOj3
JSoS1ETZvLBnx8CGm1j53If6ZV7o+jh5CfPJfSX8vmPAXi9UEjZ1iEVJp6m4avsCBKY1p42+DYi5
BT/5qP7VVyECqxGuo1sb4P6P778s6HMIiRlsA5dxGJHIuDgx4DUTHomx+cmYMwzei218GxBpmN8R
txQQ4d59SqALIkYMYcRGR9X0qI3BRGsb7VB3SDusNmwW2nin3dIq6WySwWXgdVJvVOu1qLxLjMs3
sZqYwcO0gjrsVLWXtgWOhN2hIrc4erWjTkx1SaJ0vXLxfy1qepjT3raZBenmUU8UUTwuPMVhyCYj
fU+5p5iNBYmr9QmJoQPgUfvZBm9bjbGGYq4dwR9NoDAgALibnRA1OWiRWU5sHPCdhnkH5EiMHFlu
+4ZN6gk7vEnBTXRUMliECV5qyAjlocrxsF314din7MjQvnpPc+isvBVk5NSLtxuKmE2I0xnORXGb
5ZjhrfCLnQjybW5n9zg1wi78YAMLPGLeJa6r7CHF75F2atz5VqrGvZTGKnbTaBcfleii29Fhf7mJ
erd99AjlBldG6+YOgIdXHWcC8zi4yyV4jFSbUIuUlfIm6IfuE5eJbHVo5Pg1ZP+CYYD5Hxm4JS5x
IgeJ92YYUtInYGv6dXRZDl98dw6es2r0Pzq2P9ls6XP/vPXU8mWgRG7elCR5P3pFvVz3OSl/UhIU
HDR9wE62i4uXwgmbcNfXbK4QCuG7qGKi5qRqWu9pHqKYQVoDVSXvwftt26UR94tlJcQM40ZTwduG
H5YAG/Wm1HI2ZJtCIiODpOeh9djBc8CuxnFjRLhEVFtwpKUbL+gwmEVrIRIXJfji15ROUPVnZd9U
7toAZ1yruHRhTqgNR/lI4+YWgb7xkkGeE2817aZitfjAQzMo977MZMDZk9bl5Qn3ttBH6jNc/zyt
G9c9z0ItY2pzKqOZ9jhh/ljHvQy2ISLtiJnGFHrTNEH/OEgmm5ugiNz25BL8wTbMnrs5BHqg7MMN
U6w1cZZ75GDrhnxOusndIZPXhpIaDpP2kGDu6z2fZpuqm+4SIWrqfHnUrGFdpPatHUO+QEBq4H2n
RTbtl55h8qZPBd6xaNZM7KCCIM5Z1sJzSwfMteZhwdORu0EebXIVqEdn4VC3jRyUve2itGKEky0F
Rkg/GF7LLk7sSyqTCFW1Bc52veTME3UkreukSmPvJFP4iZveT3xzVWCBRgWUrTRH4r3LdAirFl2Q
1C+3ggpnISgGxqBaX3jG8/LHpoNDRmGWptqn9hlRHGeE1vkqZrJhXcl+nOfniXCH3uOeY6TV1mqa
3mIq+KazxKT8ZxNAB8IqI4Op/Cz5krm0I5V0LoFUGZ8GP071jVSySG8YHTJPZHPWXLic7IddFiej
uMMr4Dx7QuFyWfy56Y+xYZCKUZsCPqqC26ra1dEQ20hJUa+uuQWiZ4Gk6J/lHfOjTVCTDt9KZjzL
2TQxkGBOl3MH+zG+PidI3fvalikuQiBDiuWmd261HHDDp4XAf6iymYrIposo1ELM5KykbcEKwqLZ
ePazZznpbdAm5rPtjQs+sarNAjplatrKXhqf8braNmYsanGVSt1Jxk9271UXsRN3wQmag0/CAQXE
J57Q9p1sbaYRduDeVIU1zt4uEuASAC6Qg+S0GFuV0LssyfyHcvRGDSp1gf8y1J6L7yb1pbmSY1FR
+eG23ISj9KxmF+cJ9SU0QKmHDn8GTMHchk5UUoekSEvxN+NQnYrn2QMeQ3ijJZNiKVA6B+2MybEh
v1BduUNbyBMsqKG5Z/paYQ7Na/+poLrqwdd1ROVIj10o8AHGTIUdB8ze3eSioZzngC0jxTvk0Noo
UEnSRbePQ+PE9zB0yU0yimTksNgEUsqpql/jtIwPk+nsDTrs/AE23PCIPEfBXzTjQTKhfoqtmWam
ZJVGAjbKEsuIsaarMu2m6zyn6MSNwYF0yP772rTwB1WPkXAos/2QRvrgShMAEiD5kCqLYErSV+XD
AIJCbLzRFhczRtWuCIu9wBK6mPwT5Az6NZ2SAM+YKu/UVGN2oAkp+khrFCG5ILnTrSuzU+WEl0UU
xWDfVLBvUmuXRSkex7F2zqdKvMQm8veyNP1jKDAstzOFpkxn9KunV5C722ueuK4mHSfCpNy4qR4O
WVGmByXaUxx0zxRykU9x2yl8HSpsVkFTVqexVuNZ0cflJ5qRppNh8kOBBUsU+nW46l+sH4G9zPvW
nb4wXXouirg89U26n52OxV4yoC3CmMQlQ+r8CmMNvYuBMzCsaB3UWjt+cY1row8YEE0jY5jPbFzO
UPDiU1HLL6FpvWLL3O2FwiBrq0AsQMjIi+NY9SLdNDkOhzZunuPJ+M/xsLQPDusbZKUlpNxtwcet
G+wzwfgtT1t/b0XpxTB0X5gf0UXUlXcNPCKmYPmRGOlzYAe3JqKGkcZMSnPXa1WUpaIUyZWMRYEt
bGPRY2ota30Wp704kNI4R5N8kKXjMrWB6BPVXXcg0UsTtBt753MhU8BbHV5VSye4mxn9bjjEiY9x
5igywX0yH+1aOtd5WLugPuYlJxFtCpKAGpc1DpoXt+7S+1oSsSD2rTpv18dTKPdB0t6iEvkH1en4
jP3qA5Q3+9pkHs8W2dU3oW+f91l0qlrJ0HxoPqdGXudRfC77xVpFieEsVM1y3iTBTUZucBuNw2Uq
6cqMg8jaevW6gJg0mfMdm9zLVtfpN/aE4eff0o1VBAIm9Wn6EhaVtPniDz5/g5y3QofIkEGQbN2a
zuC5MTx5eXBeprMGAlC68d6tirNpxat5xrkZ8+BNjPwZVc/y5A00mDXim6l9OtFqdYOqr4hWhUct
HYplrepLHKKbuWsupnfcm5Tc2sfJG6wzd0nviqVjT9nliFnQWq1d74TgXkAIHZwh6IkokiKgAoyb
qNuP/uTRILhsOclIrMJqz3YvPsvwhDEvDPUeHMld4/bJIQ2ql2TQ4b1T2+dF2OLCFxAl0wB3dxxe
xR6yT9C+uhHdrLE13FsaA3w0b4ck/aic+GGG4EXQjAxPI+SuTZNXaqAMnIuQbHkXX1eltfeztkM2
6tKLdVBoxWxrRmV/GTrs7Z1p6DDubHFMC/bDTlyGHEUmMGNzle2jQfKbdQLgP8lzZ73kmf+RiKQC
yjB/EyWjsLSed8NIEjDrP7eVg9wVy3o3UDrWtC2Z12B+cUXKnMsf94sVqUs611hQ5+bKZceLFpAl
IayJxDyGU5b5ezVb/bHuHT3thG8o0mbCptmP9FbNXY4+uCXbWSw7xebwI7FVwoypm86fUZMW/Adq
ZuDYUQG0hRLH4jaCjsr8OLmf0UmeU+PLeBMQPeKqVUkVbaSD0rnRRoo3ag1s1Gp/xP1tc6t12zKj
vZSDd6Ww/nojl74ujbdjA+LXZ3Y6SFyslreMHyOwGNmR6HwXnbVLoK5zPcfuwY5xE4BzaGEaxZFz
qsSQnksese6G00q5thfI6UwUZXSyJlATYCJGBMN6qAlfIH85nxPbL+nLFOWQERV2+m9cxhKsjKrF
bkjn6Gs/hzayWDy6ZlN04DxognNNehiMCl6icXJRxurZ02ctlsnrgWkOl9ES8UMuKjz+ZRpICAcZ
/dSOZefXQs1DQWbVCV9xJ9jLfcy0ae0U9YYMn4OPIslPmcd7xvpduEMXVWZ1OLC1ld6C9Z2wqD3s
NO66J8619+TcEhQHxjRIFqYr0fDrlAQncj3/W7s6spFjrfRbG9sI/CNTVPIhg9WCU206xFR/tGAL
Itu/oFrNe+PF8klFnpKHfLSGZxMFPTnyueYqBbJnMGUQG5dtGyb+ZVY6SuwWqXv+77TuudN1QM4E
Ulb15Adz9pQlFTcqOZHgwQ4nnl6hKkhkpn6icT3Hcf8ytEPOtZrp/8tiav62LcWAt+ncRXTajXHK
IyGhEHMbwOR4CfIOq4uu7fZkE7Mez5R0u7dYgs2qTK3vcMEaUnku4PGxnR3u7bpz9kEZec+qxyu2
LetuORaD3ZBBd2kE3LaGoRgt25EPT2EZ7c86zaJnl863hE7F1XGgCitZdg7JycehtXx26tyYVG87
pfngBl3ztdAwsDjBdoh549SRFGrY9W/dpdecR0awTvsoGtz6SM8rVXnh7L4IjA0PoHyQnBqJI2ab
aa+NN0UY9eMuGNGBDukEFoKvYm2+AnGhCxdmBHgzhdz2wS0DdZfE1CWfD7zIh9KwJ9gw9bH00fVU
wVPS0Dyj0gGZIXPC5XNcec3dbOHh2ALtKp/iRnZfdCmWmwKUOywxy2vpFUQCfiBiqTjZwiYiWQGx
AZgIbgRs/Lg8c2wiPnQztSyJs4tiz33x6xjTAg6z7Is14BviQUuBCi59byA4kKqMPMnk3OEJ4ZDj
Kvo9CcR6y8dwaToEtzCoOUArPdfHQbbl48SuHdRXXdVfrXF0cxbivvugy4kDqFhqWNshK22ypxRU
fO3i1qVMaBYGFp9MfHdvsqZZ9tMM7YvKUkPEewGUcpk52jK71pusT6UOezKUi9WuFZ8MVTc6nIYC
44I1kZcqypCLrGZOTV7cW+Q5Ddok1Y6hc+Boy+MiNXmCVVaW3gcHdyHOF7bwj+UMAB1vUUjj4aLa
lHpU4VTqhHRedzRn9u2ZHvWcHGaV2IZDnG+fVTj27AOyqppgMKoc74qW0XzloeDQBUsf+ZPVRPiT
gpwu0IB9qb2xPNM3e28xFPCAeSDO1DhVjX8RRiZIjb5Y3kJnGAnVQK5jEw+c60OYihXvMASQ7yTe
0eLgtb159LFzEVqN+DHZQdfdnb1kCQRHMxfDKWRWAeOO9O1dryY6ZZdpEPG+L1JNHjslkLuHLoi1
ODADyzkQwo7zGCxJnAqAimBdPMf4wODANjyhDkkZy/Ew2HHxk+Hq6kT/cQQIHneNOeKsZdrJlPfH
EZrfuH6Ldk5Rej2JD4vX4iZi6kMKOmrMPpywr9pm0c6Ok3FzDf4sOYxaWg8558YrOKupffjroeQ6
RPth3Msbws4Og555nue8h1dnkQfJkaT7Dg/tJ53lI/vxhgTJmECWXBZx+7dfzvXQMIBMM6Szf+Ou
fzcCLZKu98eJyHyEP3AnYxRizVjhBKnvWwgn/+8OekkE+AzfqLRfCyzkO5+5K2kqz4SX0TqfxsPr
4Lfd/GSqwu9fpa4dpBq/rPYL1OufTC//xaiUaQsbYUYnbuB670a9tagaRoeoBjPr9oaed1KiIDCO
Vo3R6W9e0oDsg5RrMQeRVpK1P95S2s+B8awvNfXzcugqp9g5Of4RW/nm1NX0Av/16/2LH239oaTw
cfbghV1//buPMBiHUnjrwF4CJNqIOJ0u+K6z+lrW9JOP708vRcSCgSHVjZGE5fybT/27l3IcE/Rp
WvJSCVyrQLCRqT1OAjQWe79X0/wtufK/p0X+v4b7lquT+b8WJO9fOdz8cnor3+rX//XL/x6+vGEZ
a+pfUCl/eeizQb3Wv3x9/YWQfMpi91arTM1nX//93377a3+XLS0USNvzXG4+4TKN9NdR/u+Zbwvh
0gvWLh7bR64jz8Mv/SFcWsGv+Kh96o4I85BCoYron8ql5YpfvdD3XGLk5A+k9z8QLjEBh550MUuv
CXMSL+9jO8sEJ7dq0nNMQbo8DAGHoxIcXtzVp762dfUIaK1tPnP+ntjXpJbT68+ODSJ2n0tyPD8r
nHr3FPB920M9xaBM3QdBdK7Mj18hiYDH5gk+IPttlPoQcma81Xlb9Q78EU5VXyw9hArypgcxw9kw
T41WU+rikL7LVsqrtZ/8RfpwF6Lg7xnd8SRT1hsJ4Yd8x6G2v0+sJDShRwGDsw2d5nJi81yNnTwv
VJCSllOzJshap70LMiMm5c+WRnll2N1it5yigxc4VnBnJ0kofva+1mfjfz6qiApxc9F6RAVMKHh+
ROuz9bvVQDpweyw/O+9rr2zm/SJGd7oEJzXCGO+YqMKr6n25CAahoqi7p8mQYzkr7CgLIA7pHF/0
1jFMa4JNyviEqmWfwehDZZfBMzapctI7hF3g8dte0+/GvMeexR8dDv8X1pn/iXlifTv/xE9A0P/j
7e1e1esP/7L/7et8N77184e3YSzVP+wB6+/87/7iH4vCw9y+/fu/fWkY1a1/W8Ii8v16QRLnr5ah
26ZXI/SkP/2RP5YY/1eb0F0Y+TxxgHET1PrnEuPYv8rARpOkMorHvOAB+A+shFz9FDyn8HPJ39kR
/7BG0GPAA5Mb3WORwUn/94oH1sf5f96avAJLy0qWkABzWGfEu0QLB7dyIesXbJOhCK7TfKEQaYg7
yJxJdl7VWYMN3YWH39VFdiVGP73/7lrd/v5K3wf65I/OgfV5jCWEeCKLbMDbeK+imzbJ6hQlDfqX
bT1ag+IkOIKtbd16OtNoO5u2mZkMuGrIrvFSBcxGmP7ul1BzwIVotlxMnt8+VbP/Kc5aDkPd5JgH
gMtYba229PShr4N9Dbj/J8/4d66S9a2zEUb757oh+Nr2O5m3Y2eL74S5le/PU3WaRWb7BxyqTDBm
NJePM+ZNXHyThRlAxYvMzhDK7eJinuTws2qaH5cY3gsFMRRare0VpEfY3fy4xLCYDGUnp2k7eR4j
xaQebf8EQ5eVo20K5qYFG8p8aydZZCAqCE5lf/1BvosL/nY1WHwphGIRJhv5fjfXzfNQJSkMj6aY
zLKP9MgJz4VKJA4T4KnPKJXeIbDdPNzFRbU0QGu1hvcYVUocp7bK0nM44YBgJUZRvNyWyMt9aRJ0
LzcbsuFCCmO6n2xB7XUf/cP9j1cp4mtJqtJbrx5f9e+XZhS7wreBV3JcT+MKY/9SJxhmqMEr8Aij
RHVNlPP8jV1t3VbuHIG/0zRMJIA4Gj/+UCAoDHuFlO/vgZYxgrOAzKunn1zcf/E2ud18yae76tD+
+uvfPUHCKPMzgfV7yzep4MHL+fdekIA7tKMQyVbIToEPk2MjT/liyfS6XaY0P05Jy7ZAiqWbMIv2
NqezuguBtQyOkT+pSHT+9E1m9+RzbqAGilIUUDk/vkduczn3DXitqPGS/gakZNtvgY+ussVs/GXn
taQiKx25HNDmKoRYFkLad61QBqd6bJniJBgEz5cmHj8PqekOSC0AoTuv/Jx3+YpGm4r+Q+MpOHy+
44E/r9m6Q6azTCzw+uB6ZmKdV/oGNTMGo8DGLX7EEmkeAwbQ3kaM61jEHyHO/uw++vF4zN2P9MFu
MArWMWIg32fbgqWU9TwGqL9JDufNDWUybiohOLAbUdF/0sQdOQJjqN0wsxTPaahhlqgeHQ3Bv2aw
Ktmy/eRtYQ16d3+vfTeOw4mHjSD+rPfH9o4yFqb5xLyJf5TBmd2Y7swQgskhNDZd/ZkiK4aKWHjr
8aKs1FmdjU2+z42DDqHC26gWZE9sPZmzoC0n1FLrMOR9/zSK0TzMTvQxqj3nrIwzg5ekwnm/VVUL
L5legMtI1YzF6onkhaxvMhuD1iaTAFr7sFJHR/Q5dPNQPDS6/lrXUDicoHwsk8W/nvseCBCj+Xxv
xc06NzZASTqzx5iwbWxX3beBYw59uTIRfcTWtn6ZRI9LHnJne2GsnnRF1briJPu03HHeqy76kDB7
aAmB5VgtxZbbJf1a/EaH1x3vl1s1CPeDmFK0BZD7V9FcrjBmbLoYHsbzeZo+LCLyjomDrXZpp/ae
aOE9ipq9SbgjTuWUL1fuVHbQyOK6OECtB189+eGr1ZX2Nk+c9CquMhvKWuy/sJSeDw6VJPS4RSey
bDCXalmfTx1ynE6ClVGq7ABLtpdogBaJ9J47H/NKEVj3S46cMeSqPivtOTnCeagOFZhd2LglvD0K
eCi3kY9R3FF82+IYsjOGcbOFWtBX/dHK6ssZ3+PHvpqsl55amJR7NUdxF7lagC0Z33jnkV+Mb9PY
dV8rct3eRKGcMxTHoZzKWytU074L4+qeTNBLRoT9IMb6zZlkN+xxpNMsNBUDIsos/AW4YJ9/Fr3d
IiThovCYBsf5t0ENwdeOUcRt5I7+cz/F4VvbL7XaopcAnlGpde3mPkmM4Yp9h3Sr8cwPlnpFwZqN
J+oLwujIFEy9GX/xOezpVnVQ4gInIlicYvkhr3tnlDJnydLHZyDOq+Zo8qa/1pqBoh34PQJGhINF
m+YMp7QP1qatj1L76ZMzIxbVi3ORJ7Fhsmzcc3JMVrgxVekeR53WZ0on5WmZAeUxL8R11Xb6iy6S
Hju3V/evHD37z9I4khvUuMshzGR97ykmvYqppo9ppKHVaKE04zWqUTnHdE05KQxR4dCqZ3ypEp22
ypibY21lpi8t0WwZm5jbkBw1GBost7BQShKDfuGOOd+koh4OxeQH/Vk6TNlxzF0OFVX2MbE85z5k
OL+3NOEpFtbiZFzZvaSmKW9xz4O/Ecx67DnXOy46EacKk1bBAvvQ5XhTyXD4TGlDNyUks+JmLUkL
o5fBVU37hLXcn/jKRtgPzioaPS/pAFquEmb4uNUEfQppdlV6HMCi1I1Oa3rogqRbvc0m4R47M35u
xTICuuKOBVUlp3NDnvOgQ7TOqnLL8zI28Jf1JzVSpDOJEMTEHKbeljGWt1+kbeD8FdldpOMYj0th
34UYtz6gSFpnUpuaTBKT774KotNg0v5hYoo67KqgcIETiVv+LXvKAT2eikB7UG61FZxhzkgeyiCY
PtNZm39UxBjlth4qaLVB21zP2l5OdqH4x5RiHu7juf9qNwXQvyDP60+qmPVpphuEaKqeTxRyMkRW
JTTIjVP35WOxTHdOmVc3k+XPn6MlUdtuVp8r13uLuo6mntax0gsH3O191XfF9Shz/W3KOsHe18mb
S8tNSCvnICyHcIHFtjh8fDS2hmaH1g+4lufcYzUsePmz8aNrqeZDZVdQcEsnPCdiPOFOXC8Codz0
S5Wb5SyoqnRb4MeOAIzZ1X7KmesntHWtTw93PiZ2muxtulURhSx6RRedmW4/dKp+kkXo3BQekSAv
gIjrNIN/sgXMeRmTQVWxvsOclJ+jVUxH3CzBwfcoVOgnX+xb06Nr1P3wFNdtfIk/Q57NYT5jLlsz
/dRE3QyKVzP87mSvnQx4AZVDvZ7mfYDV5EiNERqMW5rnrKjVddFX2jv6BHe8Q1wO/gJwOOtuQoxg
m6w3qt9UXpK8iaxVetMK1v2iyq79gYOE8RVNaeyh+G+YBUv5htVZX1VhDVy/8vvbMdfVlvBnuB18
ksTYYp9wXdU7r1Hxphkm/yOIweiArIVUADpj2IwxWd7tIHLH2lAiZK+VB3dJLwtg2Gn6wTayP8ub
mGwgAAhkAgTy7AxTonjqOJhdxg0wevTDYJvGpE/QUEJ5LHEfgtIHZGs3k/WlD/RbFjWS4gFJ5adP
InDja/4RxKxoa/VHv4vqLMdBxDmgJye4h1few2QI5UM72RYMy9H9ag1QM8O0AmDiqlEDipOH1UyS
W+34OFS1ffS08B/axpMHNbXj2VI08iWIaEkNaSEn/73Yb14bcfvTY3IbEyM5sgmdPk1ju1wzkhiv
Sfzjj0yy4cxvsQZtuhZ+LG0f04WTLfMNp/PupFW32t0I/rACOBf0PCW4WdtnvUTRueUk2FJNgCGp
jV0BIpAOrg1xZ7KenLoW7pMjrsv63K0dfaombUHpLRsKJ6V8a33X4DswlFCsawuuh3wbdlP44NmO
T4WjLv2jmaR9qOiquuebXV4suGuHbd8XyTZkBw6X3oE8YS3ufm4860l5s7imwi74RMVTcEKZJDjl
xHFEDnBCptIFB6EOCf5BxE3/1CXC+WiZiVWe7JV5szmY3vr1grGD7rJk706qWdESCyN+974KwYO2
PISmgLR9XEz9y6jL5F4jUHwzS1O8JVGb3mVZXBx8ZfmnECRNSClaSpK2xU2yRWeaznxfYShq06/0
Y6ZnReH1vEORb7IsaqlWSeHXrJ+ZdBOIbrrmWVVkbXbK/TUVkfMVcWbR3TdZM3CycNldTG7o/BaG
3GJtsLG+6Sy5k7Knaq3yiuwrvmh5IeWA3tjWlvelFRnqu6OVu6dQAhFDt0SgWjb4OwubKLJ5NHsf
cXp52wpW8712PKxWTUZSYKjCr6n0RLjD2M0KADIHh1st5luvaQeO2lXrnM9Yw24sjFqYKGvagrd8
sShEivjWH8ZpTi8rXTQfRrzxNo6++evYeJD3pmru5QH/RPBJJmYFQ9oIaBu2f+Gji4WOcKsT5fGO
m5UWNq/P1SGicGo6R5bMwyfM6zVsxDHiiYnKwbfdoKpELNp95dI3hw8NsQ7XPGyDCQPjnc7aGWbD
ovwWlnmC95tyRNn6J+wT8y13R5FcRtmcmEPe+X60M2LW3kFiUazAYofNaRxU9GhDEv8qHUXVBoe9
b0nns1kdTaWupnFJbqvFJqSpxxHfD1bkkXUnopsjDYAvg/evr9JgBGme2tHXWqhQb8AIsOVJgu4T
T970skWJOoksj5JtPmUY2UbhkrATg+K5gX7u03RDHRKVJG16mUc2meQ+HyH1K/Y3O548zaeqS4Jp
T+gvfvT7cBgPOJGXFkp2Sb0ayUQAuIHld/KQRLr8qowTPpZg5uls6/mLx9Ujw9/ZWK8xj61yyxYT
zEseBslDMbnxK6FL5s5Q+Ksjljuahpjfho8mK0x9RN4JPtG/CJ9wshyljnY0R/0uY1tOTwD9X69R
jqEMuyE7QpiI+M1wNgdKYGVthuKaRgk8OLPl1ThX8GSHB3LMzYeJzTZ7khAbwUZYJDF3pkO1Bb8h
07XtzSJU7KXldn1cl9vZZMacUyUYPtqdM3n4rCPPvkBjbwlwj0WUv9TY/y/5KtfWuRDWqI5sD8bl
SL9DQ5cBL0N7Wtr35YUhPpBvsckD9mDOLp7CocAOhQcAJ0uZWNyvsibzwN6985qtLTyr37h1i3/a
Yd+SXTiiCp6wvFGmYU18ontSw545BF3I5rg2VdpDelQRu3JRBnfAV7Lr2RCb8aOcT6ssBTbotvAg
guKWu7LGKfyU9hB7dvFIvrP2a/8DEKjzxE/92476znN6CCwSeXaFtu8uXLC8zAEZIVNbpJVNetR4
TO4R/Hk0UL5HNLh3o+d29QqFDbiRfTPN/cUI4uJ1YvG+bspWf4uYRbp8jawGP7WrWPKY4Q9gECrO
nCNWwPZIXHZUdJQt+EiWEO/ugbfugIZ2NSRJWEo1oMwUEsP+r+cyIHx/HB+tcRwOFQFTj1Ucft+5
3iHLDDq26cLoqIiixJDTT5ZgLyzyqD1GVY4hoMQthol9zP1XDbUMr7kh+sUjWkaKxjnwUzdgnCyA
6KEH9duhfw1LrSexvy2ZGj+NcirJbBamuhBzQjZGpRrQacPtT1sE6CS51aIrie2WrnVkaaGMKnRG
6m9EukRq0ykMdOt+AWJ7VpU4qv/6IvxphkZ+itE2Q0fuOxQvf71I3w2nuhphR3CG3ixNnnwBpVzV
Wx0PzdtsMOfyVsxWkO29IzLEhp8HerEp/MVWyC+FfYVDM7+xy8zlrgUocP2TN/d+KsWbCyPiWS6D
swj16t2bE4RUVNux6xsqYrFJbHPw68USkYCoukpfmiTMj6U7iWyvlhyiTlB2mu4qd22c/ev3ss5g
v581BiFqNwBABH0cBOEqK3x/nZKWhppcY7a05xlXCc1ZVIBM+8SnBWgpcu8nN+ePGvQ6zVwTlKtg
h75OK/a7n9zFmW+yTECTmd1XZU3tE31Ay7ZRfvT61z/Yv3ylKEJYX1U3jqU//mBV0lg5La8UveC4
3mZzJM67KjVbBVfi7LeX+lsq1P9n+tKalf2vVe7NW539IEetv/13acn5FYmT8xbSDRrECiX7h7Ik
fl0lAH+16zCR4taP+EN/SEu2/BWlB/0oWKHmHt/af2rX/q/M7bEshEQRfu/C/jviNUrIDzc8vgeo
W4FAL0b5FCRR3k2t0YpjjcOeQUfqMYzQHgFyDKhOZ9cHD2voQRIk7+hHWToIirYh9QgLxDRvBlgT
1nIzTF/cyoZcnpph7TNpe0JR3hQXAxExAGWoBIi3O0xV3Hfd0klyrmFY2Ju6sidrJ+vQflDIQ9ep
Q9fDvjDJwoOaPYO84DjOc9KMxEOuCqYzcERMw+IqDH/lCdMNiX3PlJR3BF5pmgu0if9g7zyWI2fS
7nxFmIA32yqUYxXJItm0GwTZTcKbBJCJBK5eD3pipH/+kBQxW4U2s/imm80yyHzNOc+hCXVln8pT
gBEJJrMwMC12I/0jQxkSdbeBkYXdFqxR9mpnaUn9FZGydjNME/6/rh/QrNF/YjgzOoYYVteTwoE6
VRDz4c5nzbSiRqeILAZzfZ7/EOZSPHI3zoCQGBwPW7bZ0gP+oYsMA60rfrmNFbHwcvvkOYGi1IGV
0QhRReW5/cYe+uGJ5QeFx5wyvcC5QELHBr3A9JmLHhQz/QqJZBrrVLMRy1I5ce4O1g+7yl7uVtyR
E3sLEZ+HzKjdlnmAwaDQldQB93WjChgAXhLSjyUe6quBOeNXBKOM9UQ54LLsy7nAGdhJDh7hMHnD
rWd228rlOkdZp9q7xrXRN6eRl5ExwYIFvNcUYuMKqjmZd3Y/DPbBDtdC3jFcK2CVlgQfhZCEXhW2
/FZYvqoztbkY73PQXtR9dr/OPwGdzadIqGA8SlXLce8sU5+To2zS+LC/mAFbyCyYY4s6xj80oUx+
5sTQ9kHzjr4RizYCUFdZ/QEraFpRxqrAPNmZItDPEyrGiuFr4OSH0R6LdLvkAWFDZQ6talurvF+L
H1VfPTwUa2psVLwv5OAqzG4ewx8gHRMg+GF0Ptq5Cz4LGx3JQS+OuLJjxAZjj0RA4QQLoQAnsqMk
EGEJkhJIn38JEbCSgzYoFlCVXZIpnoQoYKGdl6QzYp3i2ndk4BAkXifE0zjBvpk1NkAfmfNvM2nq
Z6+Y5JNUThvt57BMwWTU4C7w/+jwT6EG97WY2mnZ2j1bAeA6c/ZlWtK4o2lJTPwLqS7p+ZS24a9Y
zZtabOeNFEwakUoYoXlrdNo5jlae/ExplZ0BcqZ/GjHbjyNm0s9ROetKhHH/F7g15ycnk+3dlkrg
Eund54Tcl3fTmQdxdAqV0hz22CtQk7Ad2fVRo29MJjWM5Bn7sRoGiDSHKOhXxaXL8zhtddrm7wEO
SmNvJxrFbd7bWReHKbq2TauU1BtjqmnUArPwu20yFPzV0MDCDQ9ISMVMlU5tQ6BsdwhSYOlY+Ik/
LTwL9n3PVCGenFUF2Vl+9tWyxHkDDT8+A7RJYSpFeR2LrKeJRqwrv4nw4KMeLTHgB5zsK58uwMfB
Gk911vVffeGNdWxrt/9iaciL6vOCfjgYHJjz/WQYEaaUwPtOZ4cZU9a3POAZUBHwnSq3PojsHM+j
PQhAnJB7SakKU3jpnpOCtSotevHtxOLiV26OENV95jvJpdF9thLyFuLYgV4R18aRRSQU48Fxvmeo
j9R2rzkWqp1kVZulWzUEeX7F5OYcuOSZxZl+LsmzHGZcPNnQfzEvDHzm393gxkZLGtp+SdP6NpIY
li9Dyg/v3a53t5NPqO1jLqLW2nts9LsDAZ6GPDli4XRkbQN5smBlLoqtrNgh79yhUSIe8cLvcfoU
5Q63pf9cW11Lf6oKyxfP4QKiEMVpmJ2MPM/0rRhUlB26PAyzA9//3nrtDNuaf88oSd8d0ZsdDjBO
tyO45PYatcTioQavSb9qRyNZtmVWyXt8UEu2KZkdo6yemM6ugFLhbLxIjWRYm3aD8BJJD/9nYkMv
RcBg7shW755zSrGPNCmSF7vykytfdR6WxLbqH2ZW2R2jAnraRSsYn7AovX/Wuv9RbfT/qhKQIuX/
XCM90WZTJlG1/leVH3/ln3WS5aPIwzEGOpVuzQM59K86yYLNjXQDYgWtm42Wg5L9Xwoc/x98b/nq
uPwPKptVLfovOIn3D8wfXDj2X9IJO/n/pExi/vXvPQoVkgPKwUTAYSGDsQP3vzUGC7+B8iXO4xlU
1ws4oPALyLWBq4lKrtlEKYRC7nAiyjBccTLFlcV9uvUWFwYZ+pnp94BVjwVs1LdHgqBIriXk2L4D
lw1Slico/U2kZYZuPViMO8xT7CPMavVgym4A2gSlhY6d+KkeR9qINpZkNWx7xTq/tp2D2+GfOkD4
zp/TcLRarIwtEr+pFolD8dEln3ZXYNBW/ZpK3C0uGh21KN3GS6M1RQVYWiR3osXjO1QO++ZS19MQ
lzwf9zIdoIUNnjOQ8egnbIydxuFXbwAlxpYnxDZiIlrdOK1HnFbqcOpPYoo++jL0cel4ABhxw1Wr
wbjUabNloTz/6a1B4w9MBuuzQBR+S1DYdBHo5C6B1c4zuRaS/ccwNzXsQaTpq9nEMoJdB0nPODsG
duZDQOkAubrzBnun+2Z8K9IUIY/HRiA9kj8fqFjAQX+zF1c8Oo0mdUQgxmA6NZd4kSVsxR3Rs/1b
nXrue2Cl3kuQ6umjFJG4T/xcjbFF3BOb1d7JDJBh0Ju3Qhd3DlDhXLErt0lDwDl9XCMXGdJiDR7b
ECTZcCZifOMY+NgaCFqRYTJJN+6D5K3W196tzhCkcWukMeTaI79FI0i4dPMTi3uscG485/Y+r/Rn
CJDCtC4tbmUVLq8LXuGj3S7j3VIgc08FTigMpXYd7Eyn/kJW8hyyYtiy5t92lrjHiczGSt5a3njw
6+UeZC5z7ugmM6yXavguuukq0pfKz79dgQ0oNd9ySaoNoRyMvO/lSCygwfGYJydLGeZ24oahiIWS
CZuvIeNuAvvligcev40/oSVyouYg6hmXUwuc8KbVJYGj3OeNkR/cacU4JNkB/sxlCdlx26jJi6C+
jGa4mfPgiXnnqUi4oDfpaP9CXOcQW7q0vwtzODmar2A4aU0UMx0FVg+4mhQVgFysnZrM4Kn08k5t
O+Zy5HrRc2NEn4033w3YCQj5YwN69sPi6oVhd27+GjSnYfo1zOF2tYHIRN5kqervAoWQjYorVQL3
4wUob0xs2tUfMMo6Sww35DWyPs35bnbDbckV7XbbyXxFt7ezkvm1Kt1d3fOZBqs78UoO7gbC7Ybu
cNkhrHgCA7g1KOUik7WN2fLV/vBd9ZAs45MTMJWGGw+ZkC+LEzPLBsF+V/nePmRUbYIrGxhgcVjG
wEv25QjGMiToIkO9NY10LMUZdiwAS2MvCu/CXjaOhmxbmc3RcwiYdvlduOaP7YhH3XjOqt+2TM5O
ACpyfqOlWahQf5MmziD2DI1lzyPLtOyUW+nvzA/4tUieIZ29QZqk3jOXhXaabIPsaYqsX0I3LWGQ
0RcV0SffurOqZx4O0kgpC+vYKB8mFAT4NsWvQFSKFk5jFqwdEpW6h1oHe4rKbCP8iSu8efPH8aJW
mOHsR9tSF/t67OwTc/lYNcuBQojxJnUHpdrRx7eXQcWThb31k+nbIyC+pQGy7Ye8x7aF82RNCyyv
uRvuQCNcNAHx63c6rKbkkHglMHkM/HsLKifBdFI/kjHK+Fi9B3jUyDBQtzMMdmcpX23fO7RIl7eB
bRyGUp68JXyqF9ydw7RHUYzL6t7M85uoWvYtDIbW5ZushuoO7+oXTGiqSqxYHdi8fOOIioaOQz7a
i8C/KVXv75eEp5h8coVPvNbHoKmLp2YSBxRtsVs7D12Q32Nh9sgpTMvw0Knql26Du6DpAbaVc0Ac
cUcUN/mKj7Yxndxw3FnD1QCYAXz2cfLVhR31TTN+KoU6PBpk/1QFy60yfpgLPM9O/2hPN9HESr8P
nseujDtSkihLic88aJh2rKgmfU6XS7AyOgzOZVrge0bvF7AjF9APR5cwp3ZCkSPYHhEI5f8Fi+6i
6q6y8f6T3ZSFwZZGKQcDQgIpGpo4KAjDAeSxawNzIT0cqOFAM8fmpxCAPJ2ONLUG2dN2KZy9tJOf
QXunIiyP+RQkZ2CQ/Wft+WWMYfsYdOKea7rcLECYtqVSzy6NxCYT5FUAXEjLXVv64Cengy4Yb4Ps
GdGJeKg5uGcXOtTRuwzJ774yCeDutyEPwajqXblaqAr4vNBn88xmXyC/BNhgc/avFptL21n2LsAs
2j7O46/FPkVLcx/o+xBx4jJczdpmWXR22eb4zhBbrJeitqbHAmucfTrLSBCAwR5jK8vhvkz0Bu7Y
NsDK94lY9tLPxpdbdD/Iks5yJsLDcRe0Ei7ir3zP4JjTVvf7oD7BMdnJ1P8Fsc9+DSdrFUVdjKba
wvO8r5nCgxpw6mfZe+/hso4W/N8iMGI4a19LL/fTYLRf5ZyQCIYgJbSBhicMe9hI750qSnEDtG+Z
0U/xkJvXeUn9eF6uEdY9ic7JLHi4WpqLbNtxg82OPtKmcArmnyxyP22surju7pfQvrVHfRQc5pbV
4qz2GS4F6SWNjJjUtOhIogXyF5D9Zv7WGwEfUnlJgV08GBU/fn4xzZFthUbndwcshstfeAjQxr3X
g3KKXH1sQo+n08PwC35ydt6GBPBuv7BlnbxbHfQ/HjdcCXc51sJmCpATDzpBGuFaLRFLh/dW/+rW
pGqG3fOi7XPa1uwr5uhhTK5hGrzqojwJBAR1Aihcf4VWjoS21WfAhztQOFvmLwfh5Dds6H4Vkrw5
W5PStBR76WK6lRlQhrmZdsSSvDI0/F3DbVIk9PX9cIdTHgM/j087nkr6friapB9F8k/qr4ldXn6L
pvSmHVO4pR6KMbfEQDpbv/wUmTWNrHNiEDJta4Rn4eBdUgc9VXAecu/A8cGquTduC16fb8ZjGR0k
re6VPci2cOQmJ967IKqCLYZFUZeuMocCwdqoPwkUh2S06oSfqiLdQ8jeivLDKcgeD5v3Dt0R4JHH
0BdbZ/5wRuLKFsQNCw7kkUcH6n1TvntEnemFkY7O7wRcbsVabuQ6AOpqhkffs/5IPz3C3TmVymJj
R2VbE+BdFNx23jYEHk3HzSqYmeRK1Ozg/xr6alhzHCjW+TjFR4RhRGC/+ERuF/n70r1mBf0v8Wlw
jA2oYhlqBd/dpzCoCRHYgFhlGWK0d1MtcXAosN18bP5NmK3zs3pIj7lN+JdtxrPihc7nPESLJ7wn
3PvJKw7hfZgVRyqTYw9hg/5xW/nGLgMikia/pTvMMeO3fZf+UbYbs+dFDAPIoBq26wWroZFO/CJ6
aXdrJq3p+3xFR+47c3mmN0I9lLr7sH+YKMUfgH355CvTaiwYk3EMUxAL5xbgzIsibM1NoWfdK/MM
qmgXJQ2xEJiJC3dfdV+h1js/uwTqU5NpHCHrHmC2GqBKkEI334mHhaW+H7rsxhvb82BW6Rt6xvRh
npzlW45sQCCHtKDs+fQQ56ZtunNS2ohSkoDVqHUbX70xK6bSba5MRjbwZccXJEfihCRgG9lwQPjJ
IBhMFCMWw9VgdJ6amvgsKrdSHKdgRMptbDPRZAcA5p8BeeLGSj7dNhqq0xT8gcEfz4b5y5NcWkvH
KFZkI5cylnA7GDt0STRGSzB85VbEdNH5gzJmemhI+3NYCq9ohDlNbtzg2w3nD9HfOGSiJ6VJiNm5
CLPb2fKO+Sy9h4YYZHM554b9XUMCG1rCz3vUUglVThPRKJigZSUPBkbp4+pMCkyxEwhk11LGZlC9
6phkZu8nUfzKNe+/V58y/TVV+lgVzm2R9YegixBnegfVfwNR2Xk5au/kd5JN9yNa2RRlPmzcbSGr
bdo25zSo9j55UEWGkEE9gmOp60d+12hDBbytM+/F5xKB0fBgRwyppLVt7ea2qO2VQXN003K/qB+H
2aiy51/94N+q1LyEnIN36DQP+F1iOfVXq2i3RV2giHWKXZU5BBNbxsPsZ5+MFOG5TkyYe6skw1zl
47Z3EKlGLLGXhAzPxVsTEC6IoT40rMVjWgRHLbrkVPrpGBM7fR8FkkrG3ARW8VYFjwBJ4ECYW6uE
YmcYYmN6Vf/pANQRQXht0nxbl/B+exCfZkASU+CYm4r4jxsQ1EwIm1v2C6ypZbq1/HnPH/xZmEAa
7LWQlWIiJ5CpNO+S9GVuOBuJE3WqjlkaATWAdxxd74Rwh4MCMIbeKADmJaePLOSotpv+uFD51TTA
qflZgrcHJi/qZ5tntqabYFCF5MOiVclydVOxJtzQq1xQKJ+ZOcFyz/NjjrPriOl5ZccjCZyLROx8
g8cxpAPdupqAjrqv9oijiaqM5j9BiW6v7ZL+Bl/2eEbDTC4Tm7pvYkz6XW4Zl7IUv8WQHBwcF3zq
+hBNTraDUjVjeU/PhZO4Gxd5PlkJIM+gyWBaC8Uu6KvmoOTeWlW6UjtnbzFProzicghvpdu/NvN8
XEOW5xA/NrQZOMcpAO5o+KxTdQiEzTIeD8xuKtR2LnC2RQvl+nJCIa0ehUOglG3HOl/xZUe0rXHT
+4c5vIx4MMiUl1ubitNtTP+Udw/dgGwWbhFwYxj6J3+WP0t+Wj82Caa444cULiNg2MUFkcxUMPol
gxEFWgEAwXuf1vmDWcKBwA5cNe0usd3EPiKCWHNCIrNP9njPQ3QMOJVDXN8dRDZDS4NyCt0wPp+p
RadUWrN7L9uaPqmyobvHJfJJ0gRBObLjME10mcLSt+Ps8yQbjjncABNJSeKlHn1LEkunx5StlslE
1Lew/QvR3atad0YM5tqCUb/mJY08uTkgQqvDQmnNwRXHKCW/W0gwT7Yc7Y/CClL/xGIBVZIaHDc7
JCilycJ1CuuBYoj+dl4ULWUZLdlbUZOPsAlTOA6klEf9P02P/38YiX+Y+eH/ZRjZ4Uv+90kkf/6f
k0j3H5Di2PzjeMMwglmKjem/7MbhPwAhsyh1CXmOLP7Y/xpFEiQd4JMjJhDlQMTk8X+OIm2cyCZW
ZMaTDAFY3vr/0Sjyv7sBA3QcDpcnaYFEJkFJ/PdF/gS0MyXdgrjeah1+wUYm6TwwGn9NCaj9w5KW
7Bki6sJ+EygehFj7apFxSmlPAKZM2EcVuua/2AnDSDK9anBu6M/XE8fLAhKV5z5Bdwj0ooujmpbt
8b+81/8bP6HFa/+3rTO6B4dB7rp5tla1BcPVf38R3WwOqAHVj/SsUD3wj9K7DtEEQUePSCI2ATK5
bOPDLtlZhkMERO4tBxCg7ncS2VX6TmiPdA5+X9ONtyyGylcEcgtgfbth8VPOdH+Wghv7KVH8UXsJ
aEJcXXPrb70uYK6oKk/6NP2L3T91RsIdi+a6vRpBapEAh6xe7eAZecNhUStmVC/CVFzyAssuCQb0
kFFlBN6u8Gt4gzXn7ja3OnHF1hWF28w2QE+YougJRzULPZJvBDQphtHC2IVMnGbLoZb0hzH0mh8H
mI2zcpcLcZdbuXgPbfxu51HPaMfRcg1biCQRDclYMZBRSdGhJySpXu7yIcBq3rWGacPcyi5w2Fx7
VzXT/DiZa6qCo7v53bAxrsR6UBJTikgxpBXE0vmYZaZp3lVlkf/CFNntUiBR0yHD5eBs2rDnfYT5
0mTxMGqhP/jbAPhkp9X0K4vo7B+wkHRy3yd0alsza83HgiwA7xapaQ1rfyRMBTFhtNrzMKu+j7iu
aY7UADYpm1X/B/VJEjyRhseI1MQhvxxDaSq9LSY90S/kVbXPwpkmttNptlylY4lyH7LPx1cisIAj
vMJ8zSzconid1ChRTwbBHfpd4TwGi1A5ZMecV4HPvHsney+LTiXLoIcJDVfLSCgbb7oV3rMDDJPp
/RzNbMDYoGpxN2ZOt+6VBoJHwjRC9IaVzYSkRFJJu0GyR/yuLfJV1VeFb3LAAxwrBVQxdjyZvWYN
QQybyu2YBXoJkUwnIx30tGFDXYv3Ka+Ln7bL2AK3jZtaf5ia6ytAsIWtmiK6CqVvQ2qPQFByg5pr
SvYJ6s5wO8LOIopgkIWIe56pbGfi4suegQtOX3ZbEMbb2iYV8VCR0BXnZdKNWy9JpH2Pr5AflqJk
SFBWt8MMgxjhK9Z2XAY14VG8MN5dBfXz3GrBASLcKbT2TRQRmxIJdLkimBQhme4YuqfQsHjYRhJL
IcWi8Uv2xMNVWWz1Wl+1bZazC4RofRTHsVd4Tkhr4Ud0XjPoD93CSjpmWOW5wNvM0Qiq2ZNm9R8X
PycL9RHFFQUmyg0iFggAphh40RmwJZc1heYfXiLdvSO0HO37CqMBcOu/X9fFFon3JgFuweo1So6G
f37p+imro33YKdig9kCO4iUrV/Oc41cl3e8QfgZuCmPTzYkqi3uVem92j9bx1LgTw6l0Dpxt5xXD
A+8J1oY8m913Y0zKiwd76t63JsrYqsjcL21MVI9N0v4pyso82o5dnLOUU1eRYXKSQ8uj3HQkcKWh
rY5p3fwwG+/ZwNh+uveNurwLKptxrFsihd3jgSKiSyWjQ3tjetOuKRLzVStLcvSX9q5Yivldd2Fw
x+SseY4UEDqug7T9mCozOldzDhB3NhpEXrKUNn1SQsBh21YvEJ2jk/Cm9pZp6Txt6rQrrg4aPDi0
RegcU6rcNQkuyJ4r7T2FmcaZ1mZ5zurJVOP4ENqIcqDsTK2/6VMmeLw/Q7BaRFYAOb4R3mj2PWk8
JHbOxjZK8zVlQwh28sH8WLYofWIb9fTVt+r2QlIOn4FjyF9SM+geaFJv5gAwYAiimm3VCAcv9fr8
ce6yUvMehvP90kjBYKgtdzA+aBSr8bkMxuJutmEFFlP/Glpti+3IS2iVfM5Z46TqNnklJ+ZJLn16
GoXsL7z6ag0Nk+8a6i6kLjYdJd4kBEiyPTCqZWM2dszskPk0N4vLA43mZJwoMEO6rS7qmKtQ4xXb
wlJ4HxeW02tLk/3ASqyfOLGZkhKVw4aw6AZxMKMU02AX1Nn9FImo3NEp93sozkwpK9dfBBaN0LO3
haiLy0IYZ7YNEdT/DrOKIeUS5NSbiGaSz3ZZLT51Y39IJkirOABlT54bmHXonOYnEgx8GIGpIPYU
02kZM7lf43jcwt61jJPulqoifRf1/oGTRF7qqQwwTrnpje2G4lg1wfKhZnx+qbRlvRfU7w59UdF+
cTUydisFoSSwmscjqoA+XtlRLMCgf9o3OeULTUG9uoGV5BPDJFmqP0ar3VVt8ZOYS3+bVm0aj1RT
z7MbJe+hWQYfRqinPIak+4UplY6wmFGP9WZCbZ8GpObkfC/4p8ooOBcYeCPC6pV4dN05ieFh6Tzu
o6n7nhkQ/oTFIK6c8KvPk2fvDjbV+NuyxuAJaY+M+8liAImiN7jIxiW2rq/sCiClHT509hx81rhc
HgpwIJh/Ejp/stteS2vyzmMII6sNu+Q2rEpo4uZivaLqL/f2MIwPXuBG2EHGaIP/oY1rv0txw+Hb
5fwIIgZ8tZ0tvxYcEQXtWriWY0PfqWPpIM97xzOL2tqmtc92RWk1qO1yDLEMx9V8C9WWjPZy4WG3
EYask0GGiCiubGLnU1n9hOPE1LaYuuEl7Imu23AchIx+82XhPkkI7styQIZg5BXd2ehyGeMnixA9
+w0CpCkvtN5zG5SvCLUVPNZyUWeXuV0Qd2ZUHYZxQOIusN6xvxXtaD7MbTgcx7H2vusibW+WjMN9
4zmOJpUHkuRyyBglke9oz3m9iyjGXIwhfAbhMyBGhm9hIzG0bqqg5ZhLCy9886WGk0uWG4j72tO+
e6TXS6vYGBSibYog4m1dHq7YspqOYEtINd/0zOy/JpiPGEGqOVLYMW1WQ5Ee9xPs82WbdSpHq0M8
Jy5pI4gYt0m7Zh87RPLSea3M4zJB+BezZveNxynIgUq2Chj7jjE5unFU8JX10eau9SGdYNZXGc0k
dsyu27E7oBTiDjARhTWTEtmuB9/MupBKKb9YyJvwmySzPd6know0nwTD/ktURMNbPrvdAzdyqG7c
fFr3yFQdxcaocm6uue+6P3IGfnMwWwBkB6wVEvK6drg+KgLJ0V5NdXoo1GiCQY5IrlcLxs/NNHkI
+QcH7QBWqMK3HirhItQkq1RdvSlgN19mVneQThkxMZRRuLMp8IZYNhPBuGvfwWGS++c56TyT1YEu
jk6SFo+21Nyrbud6PxRHdz6UbCZxQFuDG8sZNAZ1n+i8DbF0g+YrmRv13kh0cSZTzzmDYu7cg8mS
tWTAMZTuua01338DyDb0WZYfgDCpM95BhQMyd5dJ3JXcod4WicKDm2R1EZvSZPLoYEJllkwM9Bgn
9Ons1w0XvCURkjzsFa3bjn6GYh1sWfbZN+nI1HrhWl6GvrztLel/p1bAjN3I5m3iUW2hmfSNu7Kq
u4/ISunLC6BgfBpC+pAL3W6qMfyqAkH83LDxH0g2ho+75GiOsgG14LEhBkDB7Ycuib9+Wm3l0BzI
Gw5S29nIxTMuSCVCES/SM6wbGp+RJa8j8xc0iwNi0agJ36a6Z+DtuXMPPjQPX4RjZiweCIulOvKj
7lSozLmxO7bXWziIPL49Idb0F05rv4Rd0VxQ3vH+o0PjGSL/L7j4au3vUkhGz85Ytu8uTo1Dibf5
w80dinmravUfG+nbQ0gG3MwrzhJy2gzfOcFyHqaTyeq43HpSAuYe0nWq/LcJyCpL25iHyxemQSG2
hWgRy14t4H2PI6xrUIvstQxalQRp3WQlPw4KzbOZmxoneBCCWA3HSzQ0Lc4ZAzppXGfO4sSgwk2A
8gCcsb2yU3vNrH55kdYs8V34cnkKWEwOuyyqnXO12thsB2sMLBkdXhEfoHJtKteC3Mxh4aGatdnA
Kubzdto/UX6rDZAXnIjYf45YHWkIM7JIN7zx5W2Efes0sN3adUGQnTK8eN5qyjNXex4P3cR4P0zV
puzNmg95tfJlq6nPCLH3uUBqv3u3dn+k8ozHOsr7j0hn0VM6J+lulRZBNzBqAxj16iM0/1oKeXy/
k78+w261HIIvarot2cuZEzcE8oiD6Ofg3epb5IxoD+YNGQiMgiYLQLHfhmK+VzaCajtrx31Ywubf
RKuJEv0MfkrkOerI4qG5YUeoD1yWjMHoKUMsR+M2+evQ9E19Nak8DkXUv+aArp8tw/bPdo8pMgcG
SL6qPlK9zfeuIew3768btBZTdrZaWGGIVDCP+quN1AZpxhI0oLQ5aFfLE7jWYZ+hH3zWlRWg0aSA
F6azb2tPYRS2sa8mq5N1qYI/rbYwt5ZJZvKIRkt9Jlu5OI5q4Rkh34Bogmi1zOattk/cPt+AstM/
viHwbWeoEUMOVTYeqwUXQlLvxCD2c0Q4Hta37ViN2SOnZIU9WNa7qcsjjoiObyd3/Wr/dVYn8MR+
/63NESzKISXttbMobU0nJGhUoJ4pVH+t8xyVsDOp2wnDMXgA0sxRQpx636nObmHYR5X4pDLL2t0J
y6i/QxK8d3kwiHuWMawFvL9W5+Kv7TlbHdBuO5AClyQlKwHLuCG9mRQDokWoLGWQwRpjVO9t+lGQ
NoNwCuCqgaxGJkNFkEzYFjfmatjGwfm5pJ2+obwYj+Xs95dK4nsLndC9Ry9Wvag6U2Knwx5hvMdF
/zoVej5kfw3jlo2+p4dbM7HgJYTG5vt5SljfOkfdTNGXC1rqsRnMkQ/fYUuFzrcaz9ZUJQbGX4HJ
fVz97tXqfA8sqhrOyYhVXN/l5WHVZH4FrKLZLnWdvEEMrK5DYPAQZfbCcW8sRf8Hkge2fPOvQ78e
ndd+XIe6vbSaQxkE+ispsQdsCqoOnt6ZyfimNmhQ+Bov1OS9m5qbSefyyQ1r40QxDoogM71k63QE
2XEjmgR9Ok3m7oaVSSAS+90Vwjo3RcuiobFYGwtCSvfaMD5MbQZQJeAdILqFOpkY6UnTf2zK0eh2
1CjcrVhMFYH28BMEgbDZxgL2fuzRDD7rMUA2yrnglTt/5HfWAANfu7BJsFCBKmIcFZXXFJ/ph5fC
BaU7H9pfs07Yy2Auq/7iIKaeXcEe4AGYiL5RNRL0vwwJgDkT+hVlJPfQtVlW9ip6aUwS+0Igz4d5
SEsUwenkwoMeTTYDRFk/Ug8ue+sv2SKwvP6rXHEX8i/5ooWBgWKo7GPpLLs5N6qDWoEZVJ6wM8IV
o6GV6HZDjb+PC1B8Scsor5kHQ6JPVEsLtkws8v+yOgymhSd8bdOppUl6qJXaB0EVLnGQztUX7rgO
gnxfRjDM6zPJOjOGwiQ7WisqBEdsdiSigeuPYl1uG1+G3/1kzsMWU0zoxWPAZg7nhtEjQVkxJcGi
5JuAY3wkxnAYr3NfIj1f+SY+/RbxA3oXlnV1refshG8kPUhD8qCHKyfFnVh93Sx/8SlpEA7TDpmN
8bH0nniDdkM4q427kfkt+9kgf8vTxnzs+wLtx1Ky7BjM/D0i8eFopGzgChAvbYLjuWD2MB+pmSHl
j45BtU2fTEz25NcXImTKE+1kc0BR6X/ACbFi9JHZLZDveGzBhCCASJQm88NrTsx6xnjClnGSmWs8
Yl/gNaw0mzJwHq0Avg1Dv3SbcU3te6BKt4k7zhcs0dhm7GVkMRoNDjD/JbTwxQWezO/MPrLeCdg0
j9PQAhaRpdGeIxJhmc3B4wkyhxoOQo9FDtpekPyLKNqRFFYJVNvIK250lPW35cr7sQH/LBhvtyRQ
/QlWJpA3IJPfE7PR3FcR0ApcFy+j22Q5K6hmfBlcz7gh/Hl8D/8SijwHGMG1oI7QH40XgslRgTSr
eExkIWP6IZ9x15SncPG72uU1MuprxDVfaoapOP6mLM5MMfwKasQFGweGwMImkklQ4uYm/hdHMbgU
TkqVGo2tSVolfLLnWbgSH1+GNCfNlHs2oOcyIc6xw86Ig35x4/Zq7zf/g7szWY4bybr0u/S68Rsc
cEyL3kQEYuI8SCnlBkallJjhmB3A0/cHVnX/YjCN7Np2VZmVTJkSEQjA/fq953wnpZZSWsUOps2Y
9sBoNSB98P809VXfqyjZMXXMgDv65OKGzkREzDWVCaAYjIssM5P0OHTxnfo0n8jqGjcfN83/qWOO
S8yhoDSZbrgrROqvl8eUJt3/+h/ifyLMjbRlB7+wec5nvxxM50iGGRj/WUElkWqIFA39dr71cqP+
9vHPfjdysGEjIqQG4+yanr8qsH//2b47dg1inRdfddVNGtjDIZ4FeRo0XXepaIajsovh0YhyWTK7
Nsz9xz/+ItqOaYGPQ5orkPa6caHYfPvzE89JjMldtVSmSBIS6iqPBmKQpvNfESyW8bkmUQ5vBa5W
WvXgo35kWSa7fevR3Qx1Swrelpq/yXazk075KRqMubgCTR9ZByexSmOHkqaZ7tUigHGA17GNz/Ci
q43uja+UukN6mOzgSPJ/l/JxI3EFzWxEwgQt5e4haRP64PCaISuPI925sM+FKCiVcmY6CcF0FO6F
WEc1xqS/ym4NLUK/A0VUvE5tjMZwi/tP7vM/XCQGXNOh6uEZ4zrf3mcyDwbHg4FGNG+bjYfINlx1
hReY62LjJkhWp7+CvGdWw6yVm/w6RQoU1PTQamLLDZMsTmn3wFWeaR86S/DJS/AOYAhYDxIwxF2f
wFIXE+TbK6SxndTgh1L4k0UwPv7rpeusjrgbVHW1e8u64XR7N6Vfv/NUO7unGLJtcRuAnSDWHnoP
+vBuyikfiqbicekmmyclahjXXpVE3DBm7nXv+jcf31v70n/LBa/Ibt4iyzFh367+gt/e3zpzliJI
EKRYsuDptfO58P8swI+NoTHzYr+UAMiwSRqJzG9iy2I8znKZZLfxjAfnCvJt7ByLgtTlLUK+tNgz
AiOLWzudBOiz6lTI1GYaRCcA5BL4OOur4xDwBA2/cEkKIG5I7hvqZvLWSo4a1NKNfzB8hUmh5RX4
mxNT9ohLmV5r2jAzQZzkGy91AjLiQXeJ+xxMNsh/oA21+uTteM12/f3t8IlU5AVY7R84rwEUvr05
C4OJ0mOoA9wkmZJbI/U52gw9s3mUq5NCJOUoad90bc+BCuiENV8tAXbOM4Qxfi05tN3R/e/SQ0DA
KY1M4RBZxyKaZ1emO/tyX7qmY5A8JK1u1xCTaW/8MuaPWhMCiIYQNBPmpt8Omf9Su2W+nOi6ZN9o
8Jvz88dPwtvFFMgcFnyWEbk+DCbL0sUjnGic5TKPIFT56DWpoOMtyXfFqTTL+uyiWd7GJt44aEm9
Fc5GgLjp4wt45dL/993mCrjJeFgciNmu4+KbubjbyeTMVQZjYEnSTu1dUuApIpFmMjB5Helwmz15
CiKZfEsN1U+QpNt1ZRWx9Rc+UHANRe2kEkieCcrLKuhV7ktbD39WqPkpvjnXnID4IH5xggB97ZAT
Hd5w2MVW4CxGOW5KKzJCDLBuefjkw13eXibsNrRa4P+u7YHjtt5+OIc4FTNy+5+cTJobOi3IX62h
4OrpEAQ3nCKHCLGjZ58jL09easx+yc7z2jwKIWZGdqghZ4uNIiz5bqYzuhvnLHuyJrJ+mCkJ5ykY
5uyKFBLWFDNyqowsEqRDO9PU4iadUDfTEqZt7s92hoC6gplJL8/pwjKo20cZcRjafvyJV9HBb1uL
Z/GJkSrAlpX8GvfCxcpSGMoryJX8SUQTczWbqQdnCNWtvTNUCdXWp/VEGEXhZA/WTK753lH0XanJ
OdagIyR99+MLuhjurxfkQz4WWJA9AdjAuygXSilhYsM8ZCFlOz8psCpPWRZUeCoGETW7yXbnL2Mz
kv3hAFtLQ+3MfnQdAMBCjDv0HeGYDKqzDX6c4O8q8bM+zIilvfXs3Bb7oc7Lv9vUYVTp1E15M4xV
UzyZ2p84X60DThaa+rtVdw6SQfr18A1Nunevv2tgzaVZb8KOW81a6biLDT+H2k5yIHSwvkFkBBxd
bJxO5VgRSE9MdnMpOjwejLEJFVvsNCXobVozR8aKbl1BUZ7wV2o5b0tWkR7cJuLuTfE6gbRKacfH
yhswy7oStBhjfw6STjREoSKcioNCHqkptLFwq13llYE8VfOadTcA77sm90Z86YKZjrCjOPvALGk9
6LZlcFOYtSvQ5osiCO2e3EOmgtDJQNJhrMUoNjBuev1i/yO50P9vXIeVdf2BTmh8KX68tD/fSIXW
P/JvuIP9Xw6YEItYYttcC2MWm39JhYT5X9IJTHp7pgPcBN7G/1UK+YAfGATZPuX0q22RFezfpkUP
7RFoWiFMhyrRtPn7/g8y/d+yGmjrwNfjX+ofZDZvV0LoEa6kKkBhQzoOCSevLODfKg4CMzh9dqYI
Z6/Td4KnbYHrBCFno6Yy8K8FAkJ/T88LqJhKzaK/NsZSeH/8dsP+4SouSrZ/XYYfIPbxJXgtMLJv
F+QKcTcPMKrtGV4sqLdpksFJYYdiRJXq6E8GVHixM9C134bGtTA/tAEyh8wFanQc6ia6Q53HdhTF
NnN4mcTd2QUJS292bkY0mJ6s4vtPrnndg/97h3QDli7HFkKwU6/xKq/E3t9uXZYtgahcRXsR2DQB
d9V8SCOS1pRr1ldjDMKip2P52BH6ExpD5rJ5o9bPGimu4tHtNi3CT6KKkojx3SeX9na1/9elcW3m
GlBvCm7q29s5mNw6YdD5dLQor7zZnTbBHGfhxPl33/XLA3h4+vfUxLvFEOKYLsxMCzFQ1X98JW8P
pP++EJezAv3r1xiNtxeSM7meRUNrTSLygT5ZRtWvmQbWvYPHn4LaT8GnLQtn9GX+jKTO2/Pu++F4
wgGAAym+3Av5WBulnNQij+/HtReTadAEfSodMnOfk2AFmxVJDPPdBpHCxx/6YrN9/dRkRQiHgnXl
+l+W8XimInYamrsILcjlNNArYDa0/GPnZx7hj0wTTmbl602rB/mokcVsZgZnD14eBZ/i3Ned/e1j
SvqJ5ZmYGdnJIcu//QrcxW+dxUL8ZdVGjz3RM4iUzITNLqaoX8kp65mxnNvMgjO3uFPxUqPbIQWk
buKXT27M+6/E5VTD2oWqhfdnJdb8fr6h90jkSd4Fod9IWqUMXpo94/Dohh4+eAwy2KLvKUc68CF1
cZvCrPsygnB+Hh1zXzDJwsk6zvX3Vk7G9ZSlzg6RORS+pY8+WZDeP7ev6yKR7xTAbiDXm/rbuw26
14lTUwMRnRPST+j64mdx6ebA+b6xiqi4lYOUT+Cf4uMn9+jdu4uHHAGoy32iiyHci8dWNUs0tpxS
9v4C4lpYcDu2iqkXQyijNr+nZWf9IYZi+TsPkuk4KT+5Yp6S7nMfndHH1/KqsHzz7HAFa1PFtjhL
87/1Wn+7DUMWZ+Y0x+vMP8XMmzdEvhC5ybJ23aPCeqzKoJrPFiv03TKDSj8F0MMG4p4n0LM0uJcH
wgzs9Aq8uxj/EFG8U1XsQB5vl6wGmDzQVbPNWVwbwC7mUFnl1B8Y+VG9SK8osHXOEzDrjz+VePdG
EIfFHsPbyQEAhelF6ZkVNLFSkUOsd/r+OA56OIqKIwBB2+lubJS9p4ScCWe2sr8mQOlHX0zjZ2v0
+kPe3lpKcQdxA/Jhnp7XHfG3W8uSTAC1moa95dYTsvm+AWs7mpm4CXrvS7V22j/+2P/wZbK52kC9
0NViBfMvFgIbp3wt5mDYwyjSsFmUwh1cyGfLLCp/11ChbmuwvtfNourrgLn+meYMskmr9x4oVn92
4Ou+Iv7DmjZb2ddaQfFl5nKViBnJaVJ25dHBG8ToximVJAUYlK5LFM9fH3+Oi0Yfq+taJECqo6pi
IeF4/PahxC4vsb1F477vJIahVpp96KqhA40cN1dKjM6RNEoA3KQ3HuslJg2WKLQnAgAfZtnW+yCB
6A8C2n2UbHvYaxy9aZg53EU5Y9SaFfST/cB6t+xJGq6seeva53KovnyNiIc15r7VKFPbFCoTOkDa
yAPG+2J+WHnARzoMwWlwrPLRM/RfnA2Ca0thze7ixk0x3c3GtU/q67Py3f7OUnTfe6gBxmaKlvmP
BdEUaohqukNF/MWLjZy8lejGsDNa0ShVmJ0Z43g7YWf8pAZ6/xCvr5FgiWCfBW908cGsHmhnRnzV
PhrM+brLDWhTJKPeUcnNp8iW2SfP8PufRyoUdRw9INsV8t25fbBtol6dac9Zu/pm98ZPio6UZk2r
f5hx2v9noL/1UaMYJbGLOAiYRnx/bx81ZFclQolB79POkV/AlOe/jGXyrhwHrLqvG+eTBfeCwPj6
A2lJ0L930dCQ53NxQ2lFVRCOACXVrXK2CImYXTaqfNJp3pDkN3q3tP7kUzMYYyi1JyiEhwoba6BM
cT94ffxs9xIwZT+5n+xLlwcFbgXTV/pvgiY/TbiLtw7dZ2B0aTTtg8LOD9EciK9xlMA0Kdzhdur9
IMQCKn71WKE3tlV9Buj8px/vS8ZqUIh4my6bf6opZWJ1at4vZj59MY1a/Mkg4mDIEgN7j1VmNxn9
Twyt9TnJDO+TD/8aCvl2teYZIFomcNbgJ6qXtw+C7/eVDTlU7ztFzbJBUOA8t7ImkJkY82GXLd1z
MAKB7mPvlOIwPrWmN97Zs+PnTOJtVDFDzUDczQooscwav3y8Jr67Ow4nSODWq7eEg+ZlYotbDKmG
HWvvXUqBY4t+807FCvus1TTftGMTLl82j4w+7H1VdObTxz/9fb1L5BP/ZU81SSnhFX17d9KuUYvN
WHGf4dAyHg01qC+axqK+zTreql3RYofaxpOL97RjOJrRsFXtUQhINJsp6/r/uPTngryAMw47nc2n
urigmIAdE+OaZJ3Q0AbG3gCeaSroyowLQbj014NR/Zto+f98lMZvg6F8bZVanMx952IwUi4ymgJb
yH0ed3j1M6hqf/cOlpS5dL2DHHX5l0fnGfVTxu8pw6o/K2zWp/DNU+rwWekNrLxGSteVFfl7uTYl
hIkno4suE7w53HqMCxl9Y51WJ5JqmnOrzKw8zSk2B9SM9nydGKPS93Yvxm5XERuyPrxRqT7p9a29
j3fXhSGJjMU1W8d3Lr4Opu4IyKwBfgcofZyEgFmdLZ7PCrKoOS5J6GO2mLaEBSzVrlJuaYNS7hC9
4SV1T3DCR2Q6o+XPx4AJY7Cv8pnTgw1sBt3pkjhPaaozxCLpsESHTlu4eiuGgfqz+7t+g2/vLzJt
eh/EwArfBDf19v62qixEjTZ1D4Ihi4D2+8AYiWWn5ZCMCYPlqIqlu03sDtxzFPjTTqnKAyeZSxQf
M8mF/YHZdXcnEKfDrzQ9uyYoe4ZN+fEb+X49AGtlk2HEqoU56vL87ym3X7MFvL1B82eXF7Nz6gfz
D2b3wY2VzsXRb8T8A4DkYXatdP/xD3+3SVPgUKC5JvMTi7P1enG/VbaSvNQoT1Moj9o2HokrG+/d
JDDBKXB4wInZfEIGfi2f3n4ta0vbZGtwLJIjvYvHiwZD54oEfXLiVeSPGPZ0KDjz7oxMmtfMJyFe
RtLRR/ZUf4tTxwyhuamTVbAQeUZf3qrFy3eYZLoru3TqQzmnjRFWBd2QMl78b4lXy42eO+qrGXPz
x3frNZjs4urZ6vGgktzHxn+5sSZ4vwxzSEkz4gm/tdsgeBaVDRoqFvHXcuLMWxA0QGpSOqOHnNEt
iXjud8QWAfYnfgDFkpvH1Sc16wXylUrEsdny+c+Kg6brvH7Lv32LLS0TVS8wS/CLFbik2fegKWKc
/ZK6MlJ/TDIx1UnPTFS3kpwdFQIPca/7xfbOPaFdSLEMI043GJFaEpisONrr0pj1lW4CZNB2m47O
dW2h1/jkfq4v4dv7iSCPYluwT1srPffthfMkWJU7Gvi+/QlIfYM5sQrzwQ3uK8+Nvld9AwwlEkVF
+9AefBFmQug/h65CQ8tWbWOcMUYk6WmH93eD1887DtGEqGwCnsVYWAzO6kU0zM8u/P3qzW5lraxf
Fheyxy72D10TbzoLsexRzUHXjW3Rvzg5KI7Cjh8qgVS9jH3jT9l2xkNsJd2zr4oMqtRU3WY9L/Yn
9/EfLmc9muJxxYZpcyvf3sfeHjl1UPPvXU+TRx7ZeMStKT0r1+luos7Fz90l3tlXOjgro59uC7GU
N/zi5Flz/Ekm3fsCzGF+xduB6IA75Fzu6HOh0F0xhmdqrw6FHaFdYhSqH9EQR2sbwrqyY4iVENLh
Hrnt8AWIXLEDsTGGy4BSDGTacs94uIBCNxaflO3/sAJxAvIZacFoDliELlYgq6pirzXRNyN8Q3Kl
aF9vApcUy3sDOgThBnaaeH8Ys9EfHMtguuYbwG/+RE5KAVSUpaH2yeQpcUO7nl5y5Li1u/MjCHjg
4pekPC9WZatd7TUrbcOJErUvlpQyM+XU8tmtXs8YFy8Qg4W1mqQ5wgJw8WE0NCnkr73Ym0ld3k6J
3+/bLlnKrbJjcWvlhGnUPBM3Ueb7h4CxLQCSMX2ITN6Oj5/Bi5H/6yLEck5uK3ITQkUvW+yQHdyu
YIfbo2oqD8qOvsyGcO88DqVbjMnoLo241zdloJ/gRPf7OsiDP6OlAcERu/m54c/eEl4Xh4tqg3mD
ej59LqphFZf3FphWc0CJGhG/8mw2g4cmM9U/0qR9gF84xLhyjeZl8uzi18cf6x+WfE6wFh9IoPWB
6L6+er+vrVk+G3nrBnuL9+suEbl947Zxuw+qIn8ZPYbucY6y0jJTdNWQ+H6lsf6RWG29W7o5eezN
3PrkTv/jJXG+cljg1sbYZYtC+CoYNCE1+7K0hh+t29XXKY/rhq7ysrNGMR/cohi+BWxKtywL826i
htsYrXCxs7XunZVK75Nretc1oWFN/iSNR+DmjrhcgAAfNJMpPIybs+P+MYM5IE7IUTeU9GOYGMr4
Ijuv/OSk975X49Dx5XFjLMbggIri7XfDLGJ2+6BBBqNFTKN1LLa+bMfjlI9oretp7q+qhHiTDZEf
f5dJygQ6JlfqXEDoCGVSEn5SM/m+nQweMyV8C/2vmf7Mzbw+qDzwNwampW/1Mshv6aiGU20k2aML
weMez3qzFbVnXGMmDb6kIHA/O6i99g9+f7clX/H6TiPu8G0OKxefDsy0te6OJm61BhaWPS3EefaW
4z1ngTVPO5JUACP2DCfiHesxeDd7sILTVPYdho2Z0+cGO2yzbBakHPXXylJxDJ0dJEeId9y0bmfT
NjT3ZiTlaBLFFI5MJg4LM/AO1C9GLZAa7rOTJ/O3CIorU5gq/6omGIfxkIzbBvdvtTMa0dfhEBQU
8pnd4PKLeGWIq6FUHijjpL7PB5HTik48nW7dRE5/OhVZexui4wQNzjyCM9p1sQ5HNQoy7UrgbMCn
jGUn4ckHkEgc/JCNK4viFElT36KKMtrt7NjRA7cOT2yWtfmvFg1QhsR0wpdfjHE8Xo0UPNHRAuZH
AI3Vdx0f0BjyE8VC/kBPp/2bhCodbGY+3K7UMwQjJgXa3zaigO2ouuZWJmMGr6bulL0l9gsj1KCD
FdzkOQ3pkiAsOTbYs3E1RH0DVUTWLhwYi9SqxdB4nVVkBtV2IADoNiP8KODU4Q7tsXOa8YT2jUAw
20fKsESxJ0MTlutd0IFGOgvFuC3MlyJxd0nsN+YuAbocHTRiLXGw86545Oa1Jrz39UZFeWxueTNz
8KbK9X6WKOHQ3X+yFK6bycUDyepuORQYktOrc9Hwqhu3RXnviLAUqThnpKbvDa+tUEA26Y29lHBo
56mo94L9/CyVnZ84SorTJ1exNq/eXAXLy9p3W2fgnKAv8+ZN2S5A05YonLO6PxV5FJ+rzDHDwk9v
40FXJzt2n/zOSGmsxqR9TC3CWi8gpCXD4BDDg6EllHaf7BOXByk+NldFuYOomTGFeXGQqht2gmaJ
8U7Npf5V5FO9nQavvR+HuPjmYI7df3wb3pUxrHYc2thv4VBCMLkMJ65zsjDddvRCP5iC60xH+bk1
k+I7UXfWNnUa3o1YVreY5uJTt5TgRUyMspy4BMYRF1I5E4wsWb66c1s+OnC9npyy7jS+VvfGLAfW
iAZzKtxGXNTS7IT52dPEAP7dN8m5031VF7FtsH/yz3/bWgM5OTVSrijEoLO4oZJe65+aonFZxol/
J2dnTpJzBCqyO5iFvTw1PH/xxhsWE5OPI/QNkaegH3MNdm0nRs63W5AX6nvaZdrbCAiKfVLlGLrx
vLzE2A+z7VjBToTt31Zql5p1/7WtkJBHZAAdIk87ybnpupbAnFwl00NSrjAlZcEI2yy1V31LsEmw
8PUdeaX08ZAVxSStEfKn474LVTZFRTiCfFhOsV9U/X0QgUOHxeU75/WoHewssxVOWLWxGk/4ccsf
dZ2l9T4jVWAJIw4VPxAWVcVx6jJQum7QUkOu6PRu46ZikedsiSzSz/x2vl5yumSYD/i+6N+1P1kg
iv6Zfkz7I2krl29yiBNOVgkBlOcKSAIKXvhX9s4vbee28G2Ye76Zos8gtF2/SHMurb2csqxkSXOF
PgzuOmtC9FLFJ1uCUd66THBlWPQp+XwQlQvYp+hi4SNNiwN9ukh9fRR1WlRnrwjkfIM9asD9ppf6
oE0d3VgWS/ts1st6r63HSJFcsZkJ5IXtGBXyL3ZE/95xAiR2PaSPnT1V4PgJOLIwYJb2kRZZ8yTh
8hvHSMGI2dqZkztYlIvuThtlPW1tJ++AqQSmzODzm9Z3PzWC+y4DaUACm8pB+uZLQH5D1S3PFS5V
HP6FU9wjihzB8ufjeINTqm+3KbyTrQKf360Rw062iZSH9ByhuUuqN7ZGa88/DYKNk9Aj3hD5uhRP
XkuoJSW/l5wnzIUHT7Rx9ZRiXy7DZSq65hlC2dDde56qxkMj2ZjINEyMn3nGMfYU44JpwnnppBsC
5W6+UDAH4z5oqgr2bEk0B76mvsBcMkoaZvDJ2itVk+8dFrOE5yutPEErobqA9NrUDXRzD+GNFGQ7
ncFJZDSarlHH5ubOA5fXQuTMhkPJmZ9s8ha47KHOMj1eI18X/MM8H1oafLGK9qjX/Gyvlrp4rNhm
x51dpfPOIeOvuscxAp418wej2JoTscCAUXl0LT148U1FODAc0WVKH7HSpdjZBz+arq3OXuonY6ld
vSl4N/UpbfFcbaxFz8ZhwksCsdkfPCZlU75yE2YvAn07+iTi9XY9FYeFFI7kgHWSaAh6++WvHFRr
ujG1mchzWY8ucxX+/eZI4N3q1UoNQGxW2oDasGh6yhCfJ1Exmt7scsejh027RO8HWDop2n1MZjNp
qcAqrkUHy+JYGlHDoi572oYOHHS4RZ27LXGD7xISoK/5IkHEccemE4YcwG6RnwZP2EKFd8+CMs47
NKhTDD5nncpoBqLPhSaEtMj9rtvF8eDl21Gwb97UREjA0V3L1L0gYgY+9ZzYmEJiqUnLabq62II2
EKSKyTl4KrHBiXNVzs5T36X6p9MOiuVNoSfcAsKyu72lizI5ljiL8q1BI7LbNO3SfpdWXRAJTSBe
A8ykFhVeWtgW+DZjSC29GQjcwlY2DKHGyv01J9D8l0bh9lXmbUVAh+H0K+UHhcAV4ONyzTvWvhPG
cwXmIB+gAm3xJENqsr0y+xEpU/fhQkLtV5fJb3tAx0FKZz4Zy7IbIe37h0LB0AhFEff40nhi+u1A
ql7/4CV80D26FyrGySLvJcy8aboCtVH8lQnfKMM+gGeJ6gEy/4PZ1/1Z46xBIiUXoRm8tZ17k5Cq
gVkrR9BjDSnrxBoeqDbM2Ns+bBy3OGLa87pNXAy86jS1dbCLx560Z6fw+wcOnP2XpWux/nVj3mc3
QZN1aG1pHZD3bXfyb+6uU12VHLassKNI+mrMmGy3yNKWa6277pdttx2d52X0i9D2+t48GcQtUQRz
hHUfkcUa0Q6vkCYNZ+LVP0xUxGOYFVMM3rfGOAhnvbJPALqnk5FlxXDKh0Y9dbQEYHW6fTnfTJBm
Bx5K2MmYS4UeNzH22xzOT0+R5psdtHDy1ZbQoa2GT3RMMBPQTurJ7G79KQF1pJxdnhsNqNTeBC6M
Xdc3d7LyeYCTLpZnG2NBdTaoTrdOULbc+2qp+8OMKFbjMTGt5xyhcvpEYiVb+VDooD3jslp6BLN5
T8XWD891UNRXTKJhkua8o+HsZuI+T0r329h7ajrkpgnffibY98mzO9xBXYl1/A58hQZlu3hWRkqI
ZIlNCDsEld+QccxoD3j0DgNkQu23cna2S2Mi0siIQT7DOi81e3Rq/ZEMQwQYcAlSUm7ricB65RT9
ox49ckhcz9P+BkFe0bLoT1BbxWTXEEREP6k90VHBryTzuS++1dCttHyz7rAFyiUlxl7wtwBGrU/T
6ExXyzjqYeevq9emXWJ2wZ6KAGLyTO4ADvWUPlww0AafNeq6Xa5JotlnEETgU/NbGGJHCRQkaDNx
bq2qwTChk+IryIsCAAMt8PnU+iQ2bXOr1CWmEax2aV9Q6/iFrJxT5C4IQYwVOx0AROmJQTLN21wY
AvBuaVsUP5RYV7NHGDp1IMiN3VIs4CFa2BhXEDAWpqAgrqbruvYZ0y4FPGkSXmZ6ZRO95jMhK2yE
FUMRqoKU3pfdLe4jCqR+3LoOuKLnskCaflsyQUuuhnhwfyBjIzeLzOQ+2RC1WWX0JeK2RPHc9C9J
L2nvOIPNT+PEvwBrJ/A7HMegHbe+WjpoTovu+q1tLwUQpamZH6HoLn1I0uP0c5g888UTxUPM28J1
NUAGtqwuNvlddkHWfK3yYWMq036I5gVfxNrwRt3HMErcGJkJwB33iXFjVQatcy/AdM/PCMzymI8A
qfaTVDChUuz2u7IZ54h4P98/9x74hCNhaNwbU5Txl5RG7IZWZz4cteyS+IYEENQHll9OJe0CReZv
1iNwOdGfmU5KxVb/uExVbWy8pZG/PMwyYk/NZ5gPi9F6asv77tLnsZP+gYTJfg7HvONJpaSgOqqW
hHK4IwFrhV8ugJmTpieveaEjuEOxWlYo80m3Olb468Y9q4bbhW0x4kXxAkz4Ww9svH+M9Oyjgx9s
+dBgl2o3XL9x7B3dDNuGhRzns9YroqqW9S5ysOadSJqF44YXz2A26PfGcWj9pX+hB2reKLKikKsz
v8Sg6S+duo9Ld4gOqNsTJpzChtTbOQLPiF2ngHSof4J9CiUNHmCR9jQgui5xDlEt3TI0mJBmJz6g
Gz0qEgFOaNGi5abRs07uwK87LQo/YZiHfLbE3zSgbH2e6sI0ttIE2TkWsrRCr5+YVWqjc04ey3J0
prgnVavheSF9pGYhCyt3qn71U7G0t9ogSwQSlIybIza9FsRyIzy142VXMO2hCpTxABm7hD6TuEnx
EmN1+lIEfkU2gTu4ZInJorHug4rgN76XuIs3rjF53/NMxv59XVdZu8f1xToE5SMZj2kDKvubydQs
Pjq6Su76obSaK1Zw+jBQrqdb7ROedba1rBG6MS2EVDxhc9/noHIdkmqWQV9nkhf1GvR8Ry1cy7Q4
pSUIndBi6HCfNA0VBvFXtLgAlClG3Kmf6OskGGRy1aTkK6OMRup0UN0A7cfqUmPXqJk1NSV565FH
HnFLijoW+RV2Nw5haSPVnlyX4kpYHDR3I4l5XkgKjb7GEckhgj1YiJtYm2NE98X2X/pk5XdFswlN
LQKKS9FY1qeoEk28KzK66UfTzJ3Hxm4sAnUk2rGQA0tEQg2MIzIqGjNe1gBWe83LgSmILdHNiegp
s+WHmeY4LHSaxGekp0S8TnXGLTQatmxdDn4PRMQeGyhLlWHA4VV+iG0rpd7p4+ZXLFccwVQY2r4F
EmVDKVrKH/akOZVOuvbRTPUKyndllM2vqaV+O6l05Yk5gAE56DfTSBY1mTd1aBhRXJIOg+9tU8kZ
wo/vec5Gdk0nt2MedeBEqn4ZzvmySmSdUrbP69ugt02JU2ab6bj+yuiyeRI80SlRgHVW4ASctM3a
7E8mtB2OYhvTTzMiyQSoEoB3dn/o1ZSSppogEtRCxH/rvCWhvRmanJxc27bPfeHBCDdlXadnIws0
9nBsRiSP+IhB8FeO1g76XYV4rTeG+1hjWd3jQqleRNblKfFe0syuWHv7B81Rwg37rHR+NpUWRrwz
Sdh9Ine0vEr7uDrS86621CdCMYu0TTKgoRXfphOV96Ys2mkfq0z7z0GP7G/nL3VAFrvJUSHEqt6p
v91p7iqwiAKgZmrUcDQG4vaex3ioxxPDpei6rN3W3WaWaCV5O7bV7YVoOM8yMyj80M0Gb4SPtHjZ
Po15HnaRXyUvA2ESoOdF2wa7yeLP2LnFhy49Hy5P5FvyZzoY6ddBlqO7EvSmJ/p2yWPbKPMvnoo8
BxhCBPkGr0+9nCjl++Q2rgnihYhOrHYnku4oZ6+wIbMY1AeEj6l5Jz3dTQ8RtYW5syyCnyGFJmuO
lGiEdcD9AA8vp4DzrhOMZ/61B3eYQMqZTLVtChAm2LVeOVVb19JE+JJB4HV3dgk/aMt2AMs5Yw7p
7Cbado8SedeEiRsEMxF8TQQqjgypqLynCsqvK+kbw3VCEPgxoI6zbjAHewPVM3ibe0NbvQUjywBd
YKWWfmzMlIaBLeNuPii2Fu8LQ5+qDQOEiXg0YiPoQzueGvuuzmeSFLMBWogJdzU98sYE320koWGE
spxNgKJlOQVWDnxVWUZALhIU1PhLgld2s8Jfa0rM0jsn8DrJPW9ULLft3JkRFnxLqLNM2tSDc7gQ
MqeY6R19DycrbWG6QDZgJ3nbqUWBPE8RKW1VRu7kXnZBcmXOifmie883tgOVzhkRkqmhpCqI7DQd
0msclaD3hU7FHDY+6XGPwTyKENiZRrhSW6z6jld3/ZVjAskgu7iNyBFeYql2MhH6KoKQBW9XDQK0
aVWsbV8Ula6HD2bU3pZ/0YflhaqzZT/MfQBtBb1n+GNE7uWnes4DkjTrwKRPHlTQX1UaRQ8t1jV/
D0HeObXaa/td9r8pO7PdupEt2/5Kod55wL4Bbt2HTe5WvWxLsl8INzKDfRMkI8ivr0GfiypbPrDv
eUgg02lpb3bBFWvNOWaazp/ESoPh0DP8X2B8QK+9I+Oyat9H/WREtySPQ06lVx3QbEeLzWsyVB+J
buRtRZFF2QBNNkgYhmRsbLJqHndTR1DmfWhQMZ+Hoknt7d0IGd1Y8NruekuK/kQ+JmumgZGtofxg
w3wOywlr8o7MI/NJs5dd9qOi9NnPVtethw7KndrJrkw/F0XIOqhr9lPMHBDhJ0aYFpAnIa6eGEPb
MAZWSFY4WWibXRle7ph3nOXgi4B8THJimhZLDKtBF3cWELkqqdfV+lqDKkLIZ4LUfki7NBcYiaFk
nYoq944BYLLivGq1bRLlWF0KtymtncXgRMbDaumXXJGGE2vMfrwHqwwVQSS4W2PS2aKYYaopkgla
CulpgTs8r77Ilx1rkjfstOxZG1qPKKfjhMhWHAb0crybPD2Nt+OEFzxGYwPuw26NnFiSWUFdCkXY
n4OB7fBdU5nlk27L4rMzl169kw45mhcW3DWKBwBYzIdxW1A9loX/EJEAGjdMh6xdW1bGnW1OfUoO
FBGRj509KgjHayEJay3Lc1uz/idDDtEfoGJlE3qbkrTUN1N1M5V1yr0V6urarAd27Gk/d+7F4yc+
jllBtAd2cPdLRKsv29dF2nQ3rkM75GB3ebbAX2BvDzKrJOhjoS+pr6DHuutDV0ZI0wOsv3YsacXD
OguK4Yo7kqggy/Dn4KMjh/rFWgRjyYaH0yWyo1i9OB2XSZ2trG1vSvJtw6cBvzRqD18Ml6opOxCc
1LDAmGdJE9D3sxnEIEJRcIVzh/9Fy7Z6nQM/wB/lhsV3dvRtc+y6Eui7pxcGsQ3w9S9zo02oC54V
3oqIX7vjq9nhEfwi3yfPRJmCZfSMB2SA7nCkZ5Tv0QyklGu6UuaNtZrhkuR2RgXuBIbzAAIlIBZV
ZdErgjjgDpmqC/O0MSvJHiC07F50HgRETau4YkuoJirddSKWDYLe1VCvNo2uQAjeZEuUjgdwiT1g
KI4IBFS7QUnTHonYbhyhumBADepX1DbrOawm6wtdQab1VRriQ8OLDDxxhVRXgO54AYtd2uyX4Gre
A1KwPxaD9kXiI2rsEj1JyGFTWhOuhSDWWqmyDCkvwpRujixAfqcOVsFD5OTEDXmhMoZHh9eSvx/Q
iDSHYQ1CzeqYOlVCNyJyL+a0AiSgyA0BAhphLW6cRsG7VdWQGYmRs7fZca3V2Ut5c4FrCDtE5uNK
3abZpr+TC52MSzj2ur50ojdvoATn7xRsJwqAcCEVjHxcjPKk3h0HewiBnOaEVwP5ICjh2u5mnSaE
YLB/ZD8j7rMuIBmjI6lw2NHACG7InMz7C0NqH1qZYzbqFsR+MNyaweIRtjAtM5sZqNPj58koASws
oRqOrUAuXnWm8an2eW5QXarsSG3YjPRCuu4GgeoSnVO0qQW1grF4ByB/RBfJCk4Wz/w4u1u3gsgZ
2nqrd+zRXAd3cPaw4oxru0CPCfTiP9O97EircGCmQaup+/7EERcdxJvQlvsUs9WMCMLwsFanjrle
RtuaCKCoSj86kwBW4GwOzZTmQy5D4zqX81AePKUUmD+WsvVqBkX96nTeTI2NXbWnhqgn+2gsrU2k
JNiByr7remGeqSjh3Y6A0u8U9ZJ1UrUdoGK3IqpvJsOW816ARmOPgxi0PREBJrpLY9fdM8No8RVh
sC1i0YyC6ISqt96nzpA9zADdVWwOpmTLMJTFcoXfc2yOMnO8eHBnyyVdBizinkZPOsSAbqflmnCN
9nk1fV5NKnMKO5FeGzJd9leOc5SAM3hl1dXzXLb+B1LEvSEeUzpQSc2GEICeJZd9STX8pS1rApPb
KfuUAmBcTqGhUuQ4fp1/o8U3nV01kWQN3GDhBo16UslEVEzvcA5B5aDg80nt5frQ8hU2vCymQQBx
08yUsdt7w9kurOC5L831W5kP43CWQEbJAC1x3R+g/MEOhT8SjCdrHonJkkWezeemT9N7o4t4RSIT
sMmwLGyWqkAXFtvjoC9a/xNj2yW9ZuPoEh9YWJN1KBv4aI8dyiSC9HSg51ffBoGakL4ROQlh7chX
C25F537tKUfi0slpgVPHSfdQ+EF1I8uZ0R+T4fJzGwleKt4imqTSbnAEBk9Qk1idwYFN71lHzgMf
01spu3ubRG9KzS7CplCkiwQ8zXWpbkXgq/awMo7+NGv8Fff4hSDLGcFcBldUkVPi96y6A2g5Qgpp
sSlv53Do/skTc/2ts6UnEsPtmvEbIVhTcxCKFJUdvObZjBFNsaUnEJTQFDoAZXQj6Fk9pA3ZGIzH
kH3EEROQZxBv+XJNHNkUnTRVVsI7ileCosnmfqlp0z/J1Jq6vYnp/hQV8GYu+TQy2XfyDdiZVe5k
Jxjtzeq7Jlu9jIGy1N3B8xp/vSrySIg1pjXupufCHNQpb5mTJQrx+zc20sWSLJZtfI/IRJe7zpgk
rDc0i+a7LTcgv12x+hU8xVF3yhHW+NfN4EQu41N69YSql20Uu1Vp2Ilolv5RNsD8dzUgPgIGREcc
WwuaJUqKPLWhxQsNHlADr0D2GDpk+hgQ+Oadlc4KQGOzVAVrytBeUYATgWWG0gKExFw+8WAcOUeg
CqhPTbSTpGe3TL4hLvJgvahhFTabTQLEPjB6a+8QiozeTkzDWF5Nc+dAv0XVnR8rcsTuMI/5VBuZ
bxsxMZTE0vMHclfgHf4aYmgif2/V7qm0euNZ9axc4L3WUiUs0mnKjstmVaOtTLICyLTyMROMm6Ew
pM7ZqBSkfuyjjh9P0slu87EeCtCLclRHzhLvmyW1GuLnwP/6h0CEW7Kin3XynM4aznHlLvQ4pV8i
cVFTPiEAdhffT2gbGgUTIoTxScsIeEpWf6AtN1sa5OPg5TmbjKFuH/A8WvUBqtscfNaWL9/3rH0v
1E4TqWNL29vMikbnRtgebPcq1OvTIvrQuqAKFiXThNkhBHZwTGPvdIGQ53DqRJ2MwM6sk5cTbUqH
gXPViXF7nMBk10ll55061nUVHqVgKBeb1VBFxxE1MzupNt+iSWWqn2QdtF9T6SlGqcwrA5CWQXpS
qIyHuGF/R+5CGAzwLFXoXkHzWxnCGrTKdjDBFZVcANPnyNM+weL1Otx2cvb8VzZBvd6SBlqPvUal
wgs2LNQjaVswagPA2tKOLjJUMNqaij0DpXDriNrWXUXhuMRoOFkjc1+gL6C/PNxAbINJ3qG4Inw+
6paDqNJZ7DR/5aGuLTRY8P9KcVZtJa7NALo6AZfR8KqBiRFcNVdGdaF0q+hYYMo/lCzC04FkgbA4
1TOtG5pqTFATsSrV3InARKLUcpz+MUDISoZaxfiP8UE+XDM5pEXYLKn9vchK0pNJSNfeu2pw0pz4
0RHlAnnA68nKJwbpZADRuo4HY0lJL2e7Ct1yCenBgLZ22E3BLtj3k+aM19pLL1J3ZraXvW9+ypt5
i2lblJ7/pmB7q990ob+hvMcDstHQYEj8KoHISpPdmjVF+zalnSRppyTj7E0X08hnXIRt9g34jWZI
bUE4pudhHXQLt51CzLksfkjyhlrty7Su/qlsB6JM5lF86HhmqeCz7KNlVt7elS1hI6Qbyg9/1qC8
VW/zssFqxxcHgoUaxX+j36jqpfJnBiXw012XECY7P4sgiJjoEFxYSZqrVhNoWqbM7f6iHgl+044E
LoIRdlQWg2H+/c1nM59aQ7dsoRR7trybPNRp6Qg8HWJwZBKyxhtLoxFn8F0cSb1UaTL4/uIf60A5
zgGLAyCH3K59aMJdY3ro3UO6+uyvUccpcNYsO1TZ+RUvuuxBqlq9LwJbrbdWXkD8pWBVJVV8h4xZ
W6BfGGX45BvWAd05Ani6eTiImbDNnc3ch9kK8xlvP6S67m5hmotnuNCbU7snNksbMyLxpR/VhxyL
tkMczfjNQckU08ttnpHNT/fMOAZwRoUm5UDMxBNmcgyIIEBhSjqIMDnVXCQ/f6A6WfvPokj9MDFB
qiliie3i86pXu112VNtG80K/GX/4BnMMYuG15beagOGHzFoc834i0oshOEq6+VFkw7weLRfFFSt0
2n7yNNlXsWyV8QnRChpzMxMg4AGBq5b+amXQy3bK1DrUc99/LHzIFn/T3f8m/touO8FL9oaJ2MyN
vz4vLm3epXaIVQYFOR5YY8NdiSnpbHP6985YWYkCqvNliMqPs98Tgp3WwaHJ1htYfkyaa3e+Uznf
+c8Pwm+KXEzqtucy/sZn9MMk/uvXEnRLbLqG+oD+pLvlZWY+RaIYjy6IFqCivTwS8cBokWRykGhT
6jx5voKrhXY3trGBAZFTtfMXpdxbTS5fikeDc2QHqHAAjPz6pUa76ycTq/7BqLrsMkQQb9kq9MWZ
pOd1p9h1nj3ENn/zImxP3i/6PDAMWDkQpuGJBdP4RiXoByOFE8l4B9nRz84HSeVZusMtinqUJLie
GZ6xfX5n9FV+6d35mV8DbzRs1lPmByYgVCu690pT7tehpFb686X6V98OyAdrLTQxLtibG8hCE10y
AEUwb+R3cFyl3OVl3d90djXN8Z8/6zevJdWe66Nww2nAnYHY49crIJgvC2fKWLSN0f0yyd7N8OAu
cj/OyIxhd0Gjzlt7n7vdctNsoU5h1QUMptN1/+ev8vthB8CLMH0imDQDYBW/fpOxGDvlmoQipbka
H0v27qDu8yiKw56U2D9/1u+vhdBGA0lImL1ZkN8uzbQlJ4QVYj04QcfOPEAZyt6P/IJd67G7kgx6
X6aQLf9EMfCXz/5NholQH6bpD02kifv/zeWVOkwZOHHPT7m7kcLp/Yf2XAMHlJXcQ8g0xF9uKNt+
e7/jqKeZbWO8wv9gvn3MOjYuRpjb6R6bHqoVwMQecaqz2e5Hp6amd/JpPmNxMGd0f2UPyryx2iMd
LPb4bInMcxO6VCSK7t70xTTKUsYA1GlNlhQC3C+0/519SpWYpFXFZi93x0FevDyzxn2+apq1f758
1ttzCMzUYhxBKg1yb26aN1LWscRG4fSCvTsq5y/sd9YGyh8mapb/5qrPPPWxD3sElvXCmlYHokEs
FtHOGDabLK9fbzc5xDTKPjNvpslwPukgK/5CmPxXX3IrPHAt8g8y7zc3NNLwumbCfZzaNrAOS5VP
ywezNQKiy0ZtyQsWuGn8/JdT87Zc49Rwi9qECcLDCXG3//qpKJfMwYX7c+yIHzvT+umozFzvkRot
3a/Mym8c6M+nYWFuslPNtmFUcD5PzKH/Zvr7YVH+eZ31N5wY8Nwf5tGNQfvrd8kMO29NJk/H1DJR
1rUIA69g0Ns3HnTn4Lrz7Tq/Wtnzlbc8Eal1xIdXBBDuUUgmZcD8YhfhjSelITej+RqtK+ML5GOD
dTV3UFvjBdA9krpBsowbpfRuGa1U68F3Qtmflc1ytiNzzRQnW3bA/nK0G6RES/rGnbbz4aZG3xBc
Spd17lIQN5teeysdtkQqWju71VVQEnJaczYTBgcWMBvQLdRGsce6RncvXzyAMsvHbC3M4q4dGjq6
Wi7rVUf6i3/luIPr3NojGibSGkz/OuNWq2J3ErjyWhjhCDim2f8Q4PROExXVnrpH1SZ0TP8SU8SA
Hfb4l9vj7VLg87o1N6+GyU3Civ9mlV2AU9Jw1CbUecZXkAaiLt/R+MRslpkBXCunxwEY954ZzvsU
wJeBFrAKVRyl+VRdmTpUyH16c5j/Ugq8Xf5Zh20nAMa0ASFQzr+xiWH2NEGwZctxJUAhGcesw55a
8rRmm1/1L6Y0LvibJREEBzYUMCNsbag/gjfvvRbcYS39MTsiWgv6TftltXdp25ffa8folr2DHwIV
V4Ew7GEiHfIpmsI8vEwLs7+7ZcaLciynzDM/ZeHEflt76IweaL2J26hGUUe+Sgb4u0SOZH1sjabS
73uR99W+p0zWKDrkYO69cBuLeMqk3JcLRKSbtKXhjoflxwlvQYHdrmaazfHE2S/2gVZgkdNSGXbG
j3ml9TSBql1OUrrV+iGwUH7vVO8SX+yCNbFO2Neao2t4BPNtk9GXyErDV7jidFEyKwBnl9GVo7Br
xsXYQ2urP9l1Zh1Ny0/9S2UtCHDxam06lFL0GXZ7uCbU/o68Q709eEzOqa2OzMIAVkqxTGS2sysg
2NMx5vSDZF5/9Gm8V7G31O1X7Zhzc0B+NJBmIrr+fTTYeFH63pi+d20d7Lo1UtVX3h10fGqI3/UL
cxq7j0eRW8QW5EUaUw45w3NXetk5Y/tUky/szY9O2/kUJmnabuHzqf7msLKyxLcY5WOnnKb3odNE
6qyYGzoJA2r5sr2yol2PuFTEXqHILW1dEUKhDivnu1XZZPy0+bi8Nggo3zlVOQTfyjJEiW6I3od6
PxGjUeDvJhlkl9PiYgrBzXJNgnVVkmmmtL8LQhyme5Q2VY/2Kp0OblA3TFYHTV+R6Q+7GFQ/EwnI
YW7CUCtrYiYXh6ArvoVnOrxMOeNYV8IiO/psWNfYtKbmY6hpAe+CerbpZ/ld+okX5NpuZZswimOr
iQgF8EvCeKYLiMxYaPEd2+tI5JM15OdgNtZwj6QvxE2dK2b7MOa78FTBPKoTT4TyVRczE8faythH
9jAdjB3aNwYPaNZGddXzAhJEP8De2hnsf9sTfYmguRJTl5G85C39hfZ6gBcrD4TetY7Iv4xFU3QY
jhUkOMvK6zouB6tlfIEnc41Zs7kMovFcVMQkwNkJg8vs3s7RvdPXIXkwMRzFNBGz29LFji/rd4Bw
6eNajc6vwrl0cQ70vve6FmRXMvEwSSxSbbrckarKeLdlWQ3vaI+jgclW4163wfCZ3b8fbZ2phTug
ll/ccvXsA2UUe50A33ncua6u4sWtu4DRsJgBH83EvdtNTfmkRGpn+2Jw8otvlVa5b8YZpZ1RN+8j
v1i25rr4hpykP/tlmDMQtktg2J0DNeXcOFxBMCYVckssMmGXGOxj17hw2yXcMSp0rnPbi3hLzw0a
4NGTHSIdkh0pviEsXGYyI59ox05k2o2dfjRRiUG2rDvrGjWnQXT9GPTNNY1LqJHBGgTpo7JXEV0V
syw8kgoY2eBfWe2PkKvpqMmczM0dDTVOd4NiETuZlZk6GShj9d4vtWZ6Ba9uYNqdlvdGVYnltGha
WzGKG3tE30WnA/cOFgWi/9KRs+GtORqjKGMVijYlT5C68rrp8kXtYV8S90JwYPOAYL9/cWmSBbt2
9bzHfNb+EDukT1+tm4d+Z1IiOElQIhvZ9bpUZMmQdXkJw9lNGlwAL/XUrk28kDm5Jk1XZPo8F2H1
Qk/L1DHdFzcjDa5uapJmSL7ApUjQ3WLTElCdDWHGavKPVYnX5RTVff4R/yLumTTKFFFa1do9ZQWS
QNBtgWblY5zYcFdU3Nv8+vCDyondYBaUFs/tAGwI6pmnq/2K6OewQqonE70uCd6llW2mxOAV+YrQ
0i6Wh9Gth2ifVr5733QZI47GFe2jTH3PTgaz2ZQhKzLpeBvjjFC7Iyunf2+7X7uSun0/12vQnS13
XF+ULyhDCEMjdw+ml/9cocVHaYJaqUho4WNItEdSEcWsbBCNS7dkMZhh+7CktEJjS0fe3uAP2jjo
ArS4wvT6r77wqJE0MR9Ogl4+eFClZvlpxJh+qutgCOIJUBHLD8z0O5RuHvaSpVg/rPC96p12B/sd
dRugan+GCXCGF7ZJ2SOsSvHqDW2iBWNE2le2Ye+06RoN+TxmUF0xa9JPhWZcyjqutXgkK6r8NqjV
esjLIhgvZNnM31CEIl1rmzR6qNldLO+wmMP/Cwd4QRdIDAa2Sj/jlcRw7dkqG/z6M3K+ds+800/M
hXEPOQe6ex46Yc/JEDaI0lmqGDm70AkhfSyRu973jZkdjAjdUryuZp6flpFyaYeO2zIPRufUbFCZ
BNjHasblpxwd+gfhjsInRdUinFlIu33F8CaRwxBXbyF9JTEDsU3lhygS8YdbSH0GjOaYKyeMYaud
662P3fZfQyaxJm1f21Gxv2iyLWffSd33nQwdjdx6mq17ba+h/yH1uf3iCFxSUgB1or8VzSlweQ9s
UlIUafZoF3h5MIPP+jhQQUgWc5xaW2hewRkZaX8GHXmS99U8mLeRRP6TGFM9fXKW0kirXZkZc3DI
WSn4GWVF0PAyo9oPgcYaamrblLxRe/J4ZjJ98itRu9YHSy1RfaZ1j/2Llv34tUSm1WC96FPzITRJ
rAqmCDAeUiRBWgDvz2ZHlPXz6OWknYoGLdvBCkRbM/8GiYW8tdwMHlHNAK3KsseSlfkr0u8i5ySC
wTgqiYUD9W6TH5ZcT0+BMNOvnrVG+pRySfeirLvPJZvF9dDndfsaZCEav4Gns447cnkMHAttTWgL
1uKGBaqkH6ZUHphIPnh/YcPwxjWe8XXCCVe9vgrY9jAMttZZnQySgop4ZBvMvhi0161dAe75ALg3
ZXRr6D44jFPrvxvLoiZz1y1Yyyrfkfw8KZcfgnVRZA8V0Xo9tyWkTrBAzZlQXpd0SUCuxwHkAKLW
1vOvuxSqJEM1/A6HdHWxTOo8xOkXahvls1GMBZDeblzWB7x8HfhBObiEzebaJYa3rBeG7X5UMJAD
qfhND1kf7pa8s91joctg4D6XNPZXM0DaOYbcB1HWvbPqAriBRPf4Ye6WaqVq9Ny4trcuEeR7kcfZ
0jENr4tRG3uX9llDqlqv+wN3Ck9Q5rDtI95gma8Z6fSfQV1hPLC0OXt3BoNlFYf5Yt2u6OlYflar
00nTWLm4bsZmGnakeqafPAKSX3uWFG83q8Jrr5pltu/xwjHkwfs8lj4hO06jk6LrdXEJc6CfSVmz
YF9DyCBXe5uAdnveCbm7t5Xlprc89GuIbG7W+2hk4boxGMHfaGceoaHL3PPfuW1GypElwHpewoaL
lGzbabQkIpzr2DHRlR3sYvDI5DHXJYlK00WMU7Thi5FpYe4yjQ5i14CICU8iKwUG4CVfDUoOsEDE
LCDubXYBI5voVqTsJRLLttYw1qrs17vS83VLqFo6hXsq63E9UaSnJIaKdvJvgTHbVlJg8bf2yCVJ
6J11RbGYmXhVXggSRgNSzW1v8eoyDCeRtjveAJc26guZH/nn1ZxsWsFTn39Nfa51jLlmGq9bC5Xs
VV87lX8H/Mifv0svned9iYofvUCxug9GkbvekapKsvKjb9PTbkEAUu8pb6KPlnCbkxa5Ge74LS4W
Jwn+5j6XImQMMduNuSdYlL9dGAbmNtcrxuw6d7OoeKx8Raiqz+o1n1VYZeJ9gBdzc0N2TrZn+Tfr
u3xFVHJT99qvDphDMvVizVnHllwuoWiQQAMBCiqRzkcGeW32WAHKxh3Qz441Mfjx5XLwyaktEBjq
KmQ8K6wt+lpGBAn7hFMrdPyGuofUOtDcqor2IRslKnYisnsVO4r5FfnP9EyfXeG2D2gfsbqvAnkA
JWZev5hLlkd/y874vY9EtQ8LxgoD34kAavzaRWmy3EMikE1H9GrtbTgOnzr8e2rH3NhMulz/DdO7
Nc9+7toAEWFWAFIkdKCMWu6b7njEBrxSyzIdi6WcnyTZAzFvguJRiXE6MLFIpzhq1AvEmemGmvdv
tvF/9fE0AcCM0T6iW/nmcKfQp8tM6B1J0goN09QaqqQj6w4flCvkU2TJ7Hs1tsin2lxeG47x/c8t
krefv01t6JGg5eZE4FvfOig/Wb5poS7DgFfqSMumDXcYuOjEUJOd0UCN+9Ir+v0atvMmyUNST33Z
J3/+AtsB/nz+t04IMxoKHovONIEWv36BjmrCBPe+AA5DTI7iOrsYeWc+Rxz6dehP80ePd/Ffuu+/
UYy3T6UdBDjMZ2RJqf/rp2Y482wy8oDOG+UTU5v8MisyRWyUqnliFngcMgA9V4UFW6NC9f0IWaL+
Sw/ot1MPD8/7QSkAZkz+0Pb/fzr1YajwCnNljoJStCW+EbzblammWcWgEPv1qoch1TyK3h2+1VFm
3nnFPMrDn0//j77sL+ff3jhFkAuYxfo0yt6cCZJ+mtayUIkvynUCuqfz8MUcOrV+G7xezY8oV+wg
HuioeJtDbvxuU4znhwpq03gzFtKqbipX2cZ92USt/K7GrsICnPtBdpW5QbmeqAAWsoLZEJ4og0fj
MDZp991zhc9KawzLtC97NDGxMVqVebXqkNwO3YtWHTrX9NNTAc+q/oDtwm1f0IeH9m1YTBguPAFm
6EQDuAN44UOoOlXBpNy4JIhwOkxt5FZYx3EaklfmNqbCKOy1z0zdF2s/TXb9DcuoOZI4iXgw7mCH
vaf3brHXgZZSXZWEJ3t/aZETLvHrvU5YC+58unAOfBwv+JFg9dMVN5HQLkGpcJRBdk7QPUZn8JYe
Yq9yhItLWPBlIi1q11JS3wGTJ5ew24bm05LHrdm1pz9fe+vH5ODni88EjMlbCPiSrEe6Am+e/nHt
mswAQ3eIZNiDkMddZlzGBkXc07jUsADCdMYNiYKyjzMnWpv9FFAO3Q40yngwGlChT5qAiuGMnm0x
j8h2rH7nznQ7vuGnlk8hVvnstKR0ikgXN0ifJuUBnafW3ks3eaFPwRr0z4YcKpIQC7S/FZzc/pDV
5pqeXBs7wW7qbUCw2m5QZcDGQOpSpwsFITH1zb7K0w6t4FTOwRUWDdVcaHt47oNyCt0dKhe47Ltw
9LP+TK1JkHc0tMIlts5Rxm40ivC6BH/oJoxQvWe7X4cKiW+vB7rkU9p87KyAdIxldCe2uEA7hkNL
LhsOL+xv7I1nek6xNY4eYgvLHov7heo0uLDnYdINd3ot9osuhunOt4eG1mHTD49ugTwf54I1L2cf
+I//NFmi+JQZhYNqCmEGwkou1JOaW+ezNLypu5KavsueUEpXIH61U3FoVuYqaKMlilxht+t6qNCV
5bdqHBQ7Y7mG793ZXby47LL1UfJQESkPOMRPCgoCcahTg3Za4NUqZxM3RfiGC6wJqBiYgjEgjOZb
by6iNgHNQKscPOSw5yqsaYKvcCkPEnrY567KiAIfwaxctJUhh51EIQ+TJuw3pnTjEMQkfKRLClwn
ygBX7qK0toy9hCqf380FWJtLa9bc5oTl+nMcZF2rvoI7RbC/4wYAzQxsddxywTWi7+tsiLZNqyUN
PivzqyOa1XC570ppdrvcCOQL+zCqXzQvSOBkaQt9l8mo9x+tqa0uqJgsNOOhT8Avoc3TEbVTax1S
q8zEsTEY3F3h/uOgcxhxOamsdfqCvR0EelRCsQLDIP3berDSV1eMeKCqRaEUU0AbL7LSgbwsxoCG
yfAb9VSXcgp2tIDN6S+vLuct9GfLo9iw2ihieHPx7v71tZGBP4OCkvVHtZh04NKMAAyyl8eB1bjm
3nQHksADtkX1kVhu394VLPBOIhzLmfbmmJcLWZYmancgARE9Zn+onxpZuSPT0BwFM3UhdkhyS3Fa
rAzOnox60h8yu8+zM7IGGod5K+KK6twkcMmrqZ3dYjyXzJO/dlSpe7VNsrgh5NOfl6u3lSFkR8p8
b0v92VJjnDfyCVDvnSnyNTtij2wBIkfDwzoQb0P1tp4bHrF/c3S9fR5l0YYz4060gjfvZ2rvaZpt
Ps+pDecd4OavUIuQ2iKy+SK8QX358+H9Nrfm82CEhxGJGUg1gM/+emEDI+oqkDh4/wIPl1Aw6DuR
RYcB1+fHooajA8JrJlQzmttdlCvXIsjd1kfkBeFH288+l4HZ0A/wXUbXAWxdoNlFGDepytMkQhwY
U/6112U3N9cCE3gysjt8/vMxvJ0zbYfAEdjERwb8u/nmfcJ2NBVTCXIw00BucFhYhwAXWOIHK23m
zK6Co0nn83rCinH880e/ydxj1E8yCkYCwHPUMVDo3gyg23ZCCjql/qHJ8Reh2CwhA0vV4JdLTW+K
btli2u9yX9rrQfoZ6hZDFeuLHntvSuwR+nlMiQzGStJRwJXoTPaJLTV2Dlhj61e/8tNPVDT++A4B
L15zrEyROITehHo7I5L8psuDCEQQzba/JdP+ducz9eDMIpNh6bUA7P16ZxjNnGZNO3c4sZci8Wlu
fc8KMLaWhakW1b1R/LMo/7dyyO661+bdOLy+jjefu/+z/ejXtiNBipjo//vrfxKZ9f9+c/J5/PzL
fzAHYG70ML0Oy+OrnCp+9J9I8O1v/v/+z/94/fFb3i/d63/959d2asbtt2V52/yaGsbW7Q9BY+r1
2+vvP/DPmDHb/YeFRApJDhsDnsCtSlavciT31/wHaQkU5yw76EqIovifmDE/+odJuiISKJcdCENc
Lotsp1H813963j8gyQcovZBeOegh/q2YsTeyJXaFtsOCF3gR4aD0C36o3X6qG3mgsAOmNSzJ1CRK
rIui+jvG1uC2YeZO4uNU2i2Z8FkJG951XSZqYvTOHXG3WLbCcHn56cTd/7M+/A/wP/ctnhqyj988
atv38VmDeNrABDOofhu0MPR51adZJ/Yz/bk7OlZrltBsESK2zEL4tw0xD2GMB1TZMXpLLAHGBFC2
w0V3p7nVCyYYMthGsXmYx5VoO5mwyiEGpqXn22c0rBZdbG0FHqWxCrJDQ4Zaj4in5YgcvN93ORXV
HFeFNTj/nkiMo/PRY3FUXPLQZwP8Zh2mcVhrOTKuI/evMs89kgaGF53H/IcCLvRu6WXa7kGnxfxp
tSTrHKwI573q7c45O0Mrx92fz3e4LZv/W6Zv34gehWtRqG+qpuBHSfDT9Uf93LYpEIKEfBrffMcI
uS1iHL5efQCvM4/x6P03c+exI7mWdedXETTu06A3A01IRgTDpIu0lRMiTRW993x6fawfUldFXVVC
gAYCGmig++aNCJpzzt57rW+JxkBjqwQK1XMyPxbElEuHLta7ECUj8cGsTgvZ8p1o8crOhNmqV0Vh
GWzu82xDELNg6ZowBd6LBnRRGiCY9YIAogyTxogD3ViNXY9qTLOYo/d6pzlRZMmP4PGlwbekjsG1
BQlEPIwShmLa21FRnPDFEWDQZNKkHwSeeBzjS/iW9WNJiZgCXyBp1mJouuQlwtjZMOPRI7ZXN7bS
LEoDYJLRhswaSgIYQ3OC8qCzDJo3NVDxeqsPjbinZgjFRkZilHNuM8b+qOf0KwlepfV7z+koVbdE
FnWy12G6zD44i6b5s8LwPfZD6heoHWBRTdpLTQdgfWnzChuIKL4Zg1ag2K/afPBsmxa3B7YpzBxd
G+dnijYTbQ26l4SZXaMsJC4tKfgmoCOjFxQ4vRwDN3bvmH0Yzj6KoLDYDhidDD+zogUPJUSGVb4Q
Q9xSW0zxX7RVgOFqF0+NTCQhQnCKJKSVqBjWXeWXp0bg5J7yUZXdYGjT7pmDDmwLUB6R4Rr2NIXg
cfRq3hMMLJSbNOiV7oTbqIdaqtajtYUfI4qnirS33u/C0l7ATYBD88dRLnRXSQYz8YE6MAk1atAa
CODoXHhU9LhCEhBsnYuzSJgAjfpRbI2BO/TSaLR63FxSUmWT9+YowHYkDd5PJhMIb1u9kVkwNK3f
mKG21JuuDMFx5b3o0p2cx3m6ixur/mbRUofOp6hxe57TbLC8sIkLzV3qqgz9sYojWldslc11Goxh
8yjwam950kyNMVW2jE5PGkFEiq6GDVRV8HrnjqIozXOBjAZrpKbTK4f61tCJkY0ZhXAL+NQLmSsw
Pmwxkx6ocpaU3gZhXZ5dq+G5gi6SbXFomMWOE9couYrQ15fFynT9lCcMxlAeLfJ7os7oShSDftOd
XC3kL7HeQg4TgN8ryBKdjmpjErIS7wbKFEzcCk7ETRGmYGLC0OjfkQ9b6jtUq3R2ipDGzC3jD3gO
GYLvw6iO7bhJCTVOsJfinnWUKJ+qqwlF3luE10L32mDI0w2zvmDeZ7GBGIpRMwlymkLR7Qyw3XoH
WAzEobA3a5MxPDRt1Bsj97oMyjZ/mCZK1I2oWR8eKToYyeVQRBZee4KO3bBBh+9g466rLVLBaNjU
cw/yiN0SCrOaVxDz9IqRMQ7VBnNNLshb9Cat6N6haIatZ49Dm7kiGLgGnJQTXuFxyF6AwHYrFi7H
s4oHaCydus5405iz1dPWBO3H9eis7HEKhYUsIGe4gr9liM6TXNT1WS4appjxIIMUWxIz/mC4kKdu
Fw9o0+YYnLXXV5TX7myBwSprPNXIFoCZATHuaiiPC/2hHfy6Dr8e6Dn4elEN9oI+Tl8Dfu17UGVy
iFBETuZC2mrwDOtNSnhE5tIlScVJCLP8YSdjBQrMjJhFY6aJMj/r7JgdtM7nxSPs3bhlME7jA3xs
Jbk2OCJpIwVajOAoyMR7aAsl8GQzrV8lSaP6g5ZQZpsYm33vwB5C4ltbs8SzC2jKYhGldYJzW7HT
s2Xi42K8p8nfFcAr2aa1BtB+/RRWygZoY8WGNoXJvYYjX33OUyuNUL2K1gUkKHFqV0Xrd2UDCXIJ
G1y/CVASDHBMMCtPtnRwxjQxM7yDrTy/5jE9U7dUMuvFZFYZuZ2Sxe8pYJk7e7ZjczNKKNO5E8iK
PBkYZ+pldjw9YweyYH/lsZWTkJ5YkdumZvAchAoSxpaVax2WJg9drvN/CQTzUFasSe7cTB/JCA20
gkhmPOqd6epqp9wqBhxj2lexfVa7RqHZF00Y6TQeD+g9cxZoXoU/G7MeCB8CwplQGs66FNHcwFGn
3AL9bUIvmMLGcvNOIXCzmhq0Tegg5esIFBZjxRQDLEj0EaIpcCiApfI8LmIbISjKtkle1YwAh/rF
tuep8gaSI7FMg+Yb3EFF+nXQ204YThAgP8MgIuuLO8q5otwYQ7DD7N93jo4yk26VXoe3XYTUZTfl
bU3GXwfKxWtCtmcfyG1cPI/KUMtHKjQjXBHPqxNsmBeqvzWF4FYqBys6zTa9T2fqV2p0gm+ucxR4
AQArorTc1bPRqs5Aj89HKSpGrxXmrIK8SeEoNlPavUvV2EzeoPOn6Lh1waNGGPkVvIQs3iLIw9U9
EBvHQFZOW9NJ8HVOzjRXaex1o5F0QDwsZtdlU+fnZAjaD7ACxvc+ClRrxxC2PhkRPesjXLLG2EMr
7Qo3L61phSNwKTGRUrE7aoJiAb2fzewRXsuCdrXIMPOVdNVeM2s2GT0COuCDB0XbLPDkFDfPexip
uRYvP2gVCg1dmcwWLuCqnidItPKuHNb3LM+y4mFGns991OVAdfuk1+ALhtX0OTGj0cAEzka/M0RY
SHCoF/SzFe4kFfq2iH/kSzeBL+r1GRtOVpKu7VQ61w++lxkwRRl6FaCGOVTJbqLZxQpo2uFzk8Ee
copJsc6qFKpgVANJ47fFCXKYdQio7uO5B2sphx2cy4QKtfgW6lNoP3L0nOlZDlH5oefAmPcR7m+A
U5zv01u8h2nstqNgqejEpL4LuYItGnMPUQoH4g37IPKL2OrrmyWXqk+ZRlKzG9A54toMO96yaUgr
xUXsZuvuYmN+2ovUIjQIoI50q1ScuJyusPtvqSjVV6Z69ieCP9MkxB7igdM09UISGyoOVNFtn06A
WAqSTnLamgx9wyih199jQ0QNkiAfzuTEZBLRLNoVqUTGwU6go26aoUbNoeQ25+sp6waSU+Y+mB2k
DaxpBEAyhdWYub6oeFjh406gZCUmtg+DPKxcxU4Gy0KXUOYdbg2wwEGjhtspmYZzFg9SwQJWRY9B
jmTJAasVJFtLKoDPkEdEKngRoCP0tGae3iNY7Z0Dmkd9m/BRkthmzhYO05x60GktaVJRiyG28+BI
SDVz/UbvtvOgzsbGKqEru5Laxy/ot0d925l28hGXgZoeY3OxlI3GNvsgoRouN5PRNzSpkXNlHMJB
UrkitJvKIb+pBNhbJc2wCzHe48yPJlSPuRlLHwKXVecbC3ntVSmDgC96lfFLSXV2xH9sVNth0qqP
tkMNsu/BO0S0ZQztnUGD/qlU7fDRzBKjgBh6J2YUzKewORFpv6jqgCmf3RXEI0re5Cmvk2Z0zBr2
iMcpRtMO3RhCnZz6UHlsOeQLx+oEG765cNP5HfSi3axUi7exMObdpGZjRRsRQ+oVTvwZqCAIqGdE
09hG82qdmveT0A13IbGNP+SQCiSA9YjWcDG0tSPZdCd9EFTBnYY858XgH5m388wgcyNFTYnGRQau
SGMwfmMwEOSEdBnYRjmi4J9AYzdJG+yG+XISBBneFHHfVrAE0wrnbZCMtDCtDBdvB4NHuKZS6yAW
Q04bVjizMcm8TTypfcWJxOTI9NBDaqL522fJD6WZzMoB2A6bqgamprmUC+pLKinB4ABnnF7ZlmwB
zzEyJ7cyui72TIUMUzdASGru9IGmlaPgaD+V8wBxVsNI+cgUExZvDbDK2qC9JCQtB4TM/izUbKaZ
RzOQQtSoOgfQKh0tPg3KrdROP9qB1AK3NKWqxd4ESG2ewdIBVbTYqpd5EY8Fh7JrFs+YnIIlbt4q
K0Ii2eJsnXl7g+ggE+YIq1vW5wc9EmvEKpBApx3MFl4K4lhePbNPfkDE6qJNBLkWwBLSKigKkV0F
jspVlZyRbN67caExDyhv6k8ohuUNyETllKDxZOylR6oPY61Ek912sHkVVCW6SXM3tavTYEuQMfUR
4Q/KmJtlBR5SzsI1W322UhcBAE0IdJoGq7opueBuPCSPao9OpMnU9mEE8cDIRkpvIHv4UTJH2zQD
4ulpwpI/ENhGFJBxvQ9zrO9oK8AHq1m8x1ZBAlPxgJXGdKWleMpt0XssD8beKibEM33k4xMor3US
Q/0iQpocamHl8naLnVLM1TqiCr1RQ2gGGci84ikV3tKnJX2cucVkXzXXVZHWdwOEH0TbGMqbWnmJ
YkTe7XruiMdpA8ckJdSKlxhgKj4glu4uRQmF/hknu0KgZTvgVaeuc0OZgcwsq+E9/MErAKpXEUDf
nWVF7dswWYTrFGk2eUAakg395VXLV803AB6y3dBnW9XiWbG78FPRWJb1XFhOOeKM8AyiiOViAdoT
yON21gE9IlFjZVr2nPZurGlunAQ6jDdynH7tJ4ltPjHvkLvRgmDgcGi1BStMwyixV3oyFlfqR42O
mHghNbwti3ynQ9bewys39wA1tqVthyDUpOxm4XDlW7VE6IJRX7cAHxzLKkDAt5wMKquUHNq1qHrm
9rEtcuvYN2Nx5h00/EgQlrfIS+0GTRZ9Bwl2r0CQcOakzPyqzg40BGE1DfijO+DIp6q10yODBpDl
Ag5Cm8C2EL0uu0uCkirkqEk7xDcSyQb9pmD3plmT7pi1UcVNg7FVFy3dym16GMLC5qgcK92GtmIO
ONHUt+STNI4yKTIH9PFsWEt9nYdoiWICdwkQzx4zyQxdyohT2rfRRkWy5gZTVh8xBkx3ui7sTYvg
ufZw7HVHvWlHbx7T5FA2nPIgCmlPNG/VW8QGj4wZ8QhwmpmcpkOTOal9xGGtY/vTufzuSAYfKb/W
vIvY2p2YR2fX9/YEAHmK2g0DzLPFeeJuMvRi3w1FcVDDod1y3o+ugtqeHK2E+0sceu8g6udMNjXf
CI2knKYbAX8Q0D7lZ7xcpXWTgQFM/VXF1EA32wdRHXwzavgbKxsrVa07g+r4aCzi+6Ja4rrTa9Ub
guA0oqWqrPpAXtUjMjvpCHlh2FgofdWuYzpVI3HWa5j/ZSGVxzlJq1NKKdqwlblBElEMjexhkbkS
HvrIAu0QsHwnrZ47SdtTWSGN2cD1Bb2sZ+Muk0d86iFW/SaaygbvAxEikEJZuRAFD7u0nayNNqk3
bSABgUaaep1z7MVbGMqUX7L4htX9EFhoGYpBarbJrINykBd9M7FepZY4mh1kZYpsFJoMI5mKtMHT
rI/mrpuhAONj3mDkMV2lkcV2kBTzZSTnwTOGSHbwLFDgT/EOJwRROdpAZ4EX5IqTa860RZ930L+c
oko/MZfYm1rIr/WY7TQSoDByaYb+ghTCTwe9PkStPO6aiteSRUndQTz3bDX7wBbPbSTlC5v7THy8
GqJynh/HsbPpxhiRDz1ycXojMR2JI4a5dpNqqzeOnZE9Fv3CPxWb81Voz5E/BcLeQUgqtzV9Pxc0
kQnhBp4DOC6D/kNGOEre5e/NLGMRqe2PTLBeA/gZNmFrwfmIu9CvtbGbnBTehYOUDfcF4Jl41Pun
fjSeZmz4zH859sRDsxcFQ0lXauT4qFWjMblQJ58yOcNLVPcYdSqyZPYhTBAiJgBneTxH1aZuzU08
Rw+zjvbCpFWQ2rw7IQzwGWbZU9DwzkVpehIxXSI70aI9dpV3hAYbK9XwirfZu4jz+IQ64DplQuOn
Rk2xs6yvsCGUwxKhfKBDSNe2L70Soe5VrgLwiAPKQwO2q6cX9bBh7Z+hH63VxKio17WS3xuxKHcI
cSNPGcNp1wHhd7Fe3wQJSxcpJN8UEGDbRpcE71zFNzQ1H1iycERRjYdmiK+7DldCbmfJM5mr1jG0
AafJc/49iM3XwYzIbIev4HfJqA34d7TWm+Juiw3lTl+yt44BSeP0zAxRGpr3jRJOj8qY4S6S4QlS
Gvd0Moym3rU6K5hds8Z0M0diRDvEy4FegXgMYI9xewRVD0f9DCnIXxH6J22hrqlgqmzp+o9XSIeJ
J4qFcClJFBru/Qz9hvZQ2qOPQWHqS8SjIIAh22fCJ53QBVn9AZEPi/4Reysx9FFL3EOUj+1zribk
gkimfoZWuecVqQlPweHNaesVwra6WXRBDAcImMGb7fQ5oKCBOqgXbtYCCky7UIFeU/dwZZNK3YCT
gsqAP86LYYxv5moJ3nLbbsAJqPCqE8APqBRm8xbbbuMpFFlOXeXTThlVvnaHgZxg9b3OSNwhKuKh
WRrJbwIlfomh160lVbCNCIwhZKFo9gFhMLsqa5nxJKI/4GqwENzrEyFE6EVv8YH4Voivd+jrUy2y
4LrJh1sIDzDK7cIjKKF1tKmqN0ANn006O46N++meeO9jGPKk5QY7JUuzKeGvqaq9Ile3lFpMFDiO
HaO4mZw+XTgqpbL8DWmwvzDXRMye7lPDemk4cR0ZUwRkltEVTBaxAGpMjFv+jZ0bcorUpwaIUteL
A2acA4NVOrtWrhOHRAMF6pIB5Y+dbEWCpP7YVzSKtT480GjgoJjHm8pUO2/K8CYuFjhTyL3k1xb2
si1qse+1Vnkw9QQhyGTrxTmo0qu0q35AE6+ZKqWwt6QA0EhoKRCv4J1J0xt285xVs6j8MQw81Uz2
9hjbzA8M/RG/+l3bEudMvXPIzf41rXoNSk6YnNnhu1dsci0JEirXfonupTiajlUivQfdSyn12iuB
DI+1ZvJKJmnjVWpNlyuKu+JBjoDzjobYYL1CHcWGdzNziKVj3o43Nnl6V7ro8HZFRD709P0jhopb
aIB3HZ40V28TKSLgLCgckt2IFNa74MeSleIoS2NFV8Y8oHae3oSRrKlhORMyYhHyvU1qDX9XhOqb
UKlyxhikIr4y6NmvU0APTO8/w6Z96svxGZ/Vri3sx0mCG1KBYrmKGVvQypUwsEg1dtgRKfWgdrm4
RgPTZweMu9p8VaW81t8rIPHRNRE/I0yeNqbbxPNAEjLAk3jt6M+w67MOci94oOWqjwtLhRgahUW9
Nec+ZlfqAazsOERjAgJqpkrtjU1jUfUqTYnEPeHQqdghPouWmxgViPVeKamawAqoC1G8YswKJSoq
8pUw+Jga2UC4LVTtGUWCrR8aQavdA0kfKg8aWu3iGlwPAV8F/W/psTFU3CjCtgvNx4DVhtfKKBsy
vIuuzk5WXUYvYrYaGgcwzYodci3mJbA/87g8kurWtm6Ymtbk4zkhuccRFqrY7ybnu2KDcMgwr3F1
pMO5q+zKorIrkSzHDjE+EhSqKVXGq5reQXKndMgvfmAYHRbE82sxRrAKk2VuemHWw3heItKOsWQt
7IeBlrTZseUVkJ8DYPGNn7dj3fgWsqXxWrLKwMC1RCn1xGRmoCFnJNqwA3uSDnhkTOJseOhhWG1o
MemSsYVWUNbMooah1lnYFmv5FNNKhZ9NUFVvhYR0cmfi/+6fxnIaEaLVVlqB9aPVCLIMJOvwrEal
Kt/KZoigldiHoJMB6TUTdgZ8jcpANwQ5XVR5aYNWiO/bm7o/6BwR75VJKnTOdGTZ+P1Y6eYzc4hm
tkgAk2olpsHJ1v9uQPwx33ueBLMDMBWU6XbBP4fiPOxrjkZgXUuom0y185fKAjb6aS/YbzcUNtQn
ELez7gZPJhoxjLSI8nxK7MA8Tk1vTDuY2kN+Ikyw1hDjpfULYNaeqUWEyDKaGnoGkN7MH4XdRsVd
Han0s7s0Kq8ka4xwvlqzpX0KcP+9syakREc9KXvdHyUm79uAxm7t8IjOts+JG2gEmU2pvdPWudhe
7oaAo6ik0MKScn2QPDUeOV3OAsDPsa4BmzqjjvnH1a08f6WdqXzvCgCBO5MCNLkWtRXVW4Nd71Bo
Wfma9TUK0iA0OsOzRbWFYReolP+zelsl/Vs0C1IKtWB40nmvCfBUshtZG7J3EnPcGuXdUUdifCya
tT4IAnaZEHEM5yn5NMX1MwWJcmsG8gGs91skJ986IKYbbOfKA87EU6Sklhv2ZMwUUsYvtyVW7BRL
VzMYNMebuDb3gIjETZiH4rZHkhdupjmSKekBHHymZRtcoUdKQ8yLqv5OA4MXuogX85yzBd8EaZU9
RVolTnQkbnp6kd8i7K/bsUyt93zCq1y0dhmTfKASrtmtuWlpmb8ijKsYv2jxN92Yh3dGu5jWUzvZ
QQ+czk2IPYM4JUkFa7CYtRNrRbKVDGiwS6/wS/Xwe9c24CsXgwCMeaMY7wMivG0LAq9W5lf0IW5t
W4dRwyyFMCF0TSkpD3QyJb8qKQQ1XHrTJN+ozYcx2QdDJNz2xE5OwJy3QJxooTMQrn2zatLNMjc7
i4VhG3O6d7E6tDxpVGU4spx6HD9tWT6iBvEFDustii/rQ2ozfF3irUR44ZqERtxKit3fETIdnsDk
1fyP6EC2Df6WzFkkcDvfCOvCxjjnWYIUC+hys5LUzHDXCopIstyA5+YkNDwiOogOSgJ0l2Kpi+4C
UTYafDIV+ca6DuR+QuLNkdWb+bdhlrSzUZJzxlDlAX53aFRm6Ycqx03PMqtQ9eY2kz9l4HFkJa5E
061e0m3dAMEKmQww6LwLkRSPO8KGmB30qBZX0G9iP2dcIMzG9LJwYxm0Ew+VWk3pxtDD5M2uU2Ai
RZBiS42YNCBYjLp8cmF0ZU/wAcj1GPPA7H1NxDLIgFyitU/bVkCqy1rQyjNnwHemxVx7FJ7jgYTt
oHJpsBF9EFQRU586aLQXva2jH0xCmDaTZwoPAAOgEW4VU+gkAyzUlRCEOmCZPACTByhe4F1Ek4jW
RidqjUJH6z+iOQFDyJxIBu+UD6bmxbxMsNeNGumCZBKftu2GRQKMieNa8ukF2hjg0M88Kelc0NDC
xD85uYwsYdvpOfiW3ljS1yHKZtsdGFbjZ2fViLxZU9rsplWteDrITclj3DA3pNOapYy6RJFkaNLI
V/WkPCC6JbaAopiQWWWW76yZj+jfO068IwmSiDYJtkuXWC+ep2kQoW9FDYdCnePRdZ8HGIkXsv7I
/oyVlqkZURF4xVLIw0+FrjDHZ0xLF1IfDfkaAkic82aGPNbJZC4gTmwjgbWx9PVjTLUcYxcmawnc
plb5OhkfRFaJQHwIYFDA3tRhlvZoEuz+idKHPr9haQzKmjo1fmBMAFsiiNAiPgXz3JNpYtBC9sjB
6TnsEt08pV2KANmcCel0/mVNaGBLXR480DQj8WshFhNmIYIRSZAAE7c1Y3yx6lx+/FfEhHQccwjA
DD/LvZbDdsfnaAe3SovSFOjmVL78K8RlrhAj2G0CM29vxiWeXBO6TOEEatt//oushjBbcNdt6PKo
3bZQleGjK1Xlxlw0kwvIm7NslzGKq/3fxUKrOuk3rZCuIBKUWIutVS0mXahkmykfCs5kuKGRBOwE
PRjafLVif45NIjQP0TxvtWoQJ+CC0G4EXpOq839+h/938sHfxIRX8QeiqPJH97uq8P9LkaGOMPD/
rDF0yzL9b8TEvhWf7a/SxPWv/ktoKCBa/XtVMSOhw/yjcU75X0pDsrf1f1sayaHwWVa1l4RgpygZ
o/+P/y6sf9vU9TaTM7SEhoRj7X9rDYUi/xuxMOJdTFwy7Vnz/0ps+Pvzw+AVpZAuq6BBMIOt0Jzf
VUOmPum9wan+3Ar4H3EaNi5mfVpUZOg1biiBXkCphxZiuf/lUv2DqvB3udLPD0YzDAib+aCOGYwL
86tcKZ+BGLRho51VkAe8qJHtQMuIvng91n/Lf14PPoU8dPazlQokaSoh7b9/il4MCW7vbo1zUq+E
WX8PKDcITpoO6fgZaglJmbL0hWT/d/nun5+5/vJfhFglyyypCZJ010aBg4jM3MltDt9bCm+tqvni
w1a/3OUPhMGJr0cCcsdB+OLDKCCHDrH6XUR6As6FXtvUWQo8Hw/WfS6N0fbvt+1CnPrz1+mrPnmV
mmlc34tfN/TU8EFnKnc0ec/Kyr1ogpqRTbrHWvTQaLPYx0pPoeUH/TW+8q94bz+9ehe/2MRHJ5uI
zpHjWhc6t1Jl9m13pXLHR6mnXlOuY7ukYBaj6UOorpjMt7YrDaXiIUPp7tPtoNAyqsh9emZCvhf7
rh26L6iLf9xzYKjoR2VCovA3Uqz+fhtC5MEyAZjm7UKfw4lbdo4ua23HrMzFt6b6q2fsz6vAB8J+
RaAmWQipLu87R+/WgB1o3EKGC1Ewxfd0kY8yyhNSQOYRe52yPGQAfhw0KUynEtccif+G/kQ3qNAb
jgflPXov0/378/HHesL3QlkNgwufIPvwxfMoKWjLcsrZW0ZAmyHT99pK1aCjt5GIkN9FBrqiZkn8
OZObL7hX/3hN2LolAxmvCZrt4mVvYL+2PcwdurrtiUSMH6TJqI8yoFe+7fRs2v1NRBzGDkqHtgE3
Hu5tediVplo6HD/mEwo5xfv75fin58LG+YfdkqfVutyehcL6GtYKt4ky4BYfNJrcsP+eCu1b0VrK
F0/h5cXHicHTQKyohHZvvfy/P4XoEANtZBU8W3bP+VnZNxWTBVEj4FNIsOkeJ7JjSTwJvliEfr70
v76TqNQtWKcaThbVVAjhvvzgqKoC1I5nzb6PqW1TK/Q4SjnhIdSvB3Gqu82wipqAcQeE0MYQ5Idv
f7/SPzeMP76DgneHvURjbnKxk5Vho2rLqMjnAf7NFf2USH3XlC08AWILeBZ+mMZ2in30DDRWK7L6
9sHiJNoX4u0/HsKfl+KXr3GxPGVNPGewAeVz+ANadvMh03yPGDmC7CcajZg/J4GX9AYy3pQPmvji
efuJNP3bVbh4BFDQ5oE08/EjlHxszQr8Km/BNGCS0OyHj9iIIkhHy2NWePFLkd0iZYq+f3Erfves
8aCvj8Mv1+DicaCGh6mpSfK5R0Sv198GtBw9wOdh+iikO8pHpyFmpJ21LxYf5XI3/PnBKv5l3G3I
WMzLzUnCzwJrTjlrjFlRDEkuCtc+dGkGDcsZ7xxZ1T5bg5OOV0nLrHR8XUpsFYeZfkP2YJLwpan+
oN4jhcorarU9gtHQIDjb//sl+nmu+uM+8b6gy1fYxi5RhYTfIEpOVfm8EqztHZIjHMAElrqAbTrE
GmCECHsENXU/oOL4gFWx14sNxHjOZeiOi13dX9ckNtPwnJ3Rk7b6UwtPIHLxIWoyoaM+KvW/f+eL
yPv/uq14X1hkOC3iWLtYX6vICrDGDco5RfOc+vNbo5zCgV70N5NU8tyNiSX0QWHSgqwT2DWoye6W
8RFuykAS5lX0xWqn/dNj9uv3ubjbk1xGBQ1rvs9MxjsRza55bQ1XIf2WGFfdZgqdJCUCdK+2Hujd
vH5MVF8mcNXqb8JX+llJdpdLUFJ8MtSFvk0lBo5OU26U+oAibWg0cHC7Kt4ZJHi8pNZdFvhIy6Qz
1py/X9r1hbh8Gn79JRdrly11zFI6rmy8vHa2b5vbLN8F1ls/P6nq7d8/648THHhZ+D1sk9QXMt2J
i8umiQibU6HJZ2IajTt1m/vlLvDtK/vVPNQ3f/8wff2X/fbLLj7s4pfBPKD+BSF/7kdmJ/zH6ZoN
2ejI1zZEwjGbt/FwRzstPQ4DXh9XcH6alnM8+uV8UJObob/uZJR9Tnqqow1uef1OOi0puZCI71wi
BvrMke/j+3Rw0RS1L9q2pNVhXCWAjSrgfur40JJcP1xFySbRvHw+qaHHH8cfRulF4qwUh7//5D93
gJ8/eWUr2JzJjcs9n9OmBoFgls/zzmY+Wbs5UpAPFZiZ2yoAoHdt7g6k9ESnOoU598Vbqv/xVqwf
zybMf7EQc0D+fS8WTG5t5pnc3nDHMCXpXBvyOiswHLOATWczJ9eFvivHTbKddD9CrP6pGc5oeR1A
nfJqrLdRsB3X0XPyJCqXxl8AMjy/KwZP413LTkv7REqQdq/4cQqBctN8rytPyV/s8hwy2i2RQTMV
eljko1T5AlmKV4xfrfS/k4BZi37+So6MdD4wg/6EKP9SZGHUsc0FL/SZGPp2cdPJU95g4pVPyKBp
zfXyFUxPZToUgVtd9+hVDYhsyMS3CZC0doeh6e933fzny/6fL3Sx8aIgkyFiTvJ5HfnXrlCeEu00
4te/ESjpsqu6uxlwwRuHPjnKxgGgXy8c5Z5uFEFYsgGNldR5x0QEFkCIonTxoGyOhRPeIMjFAN2/
t0/mR+XN5+hOfyMfxrzn6QqW/dZAFgTb23KaM7mFL1jA1ScZ+63haD/YWiyiM57ya84A9o19myyw
i7ZgAJHEq/yV4lUH8fn3a6H9sQ2vN2e1BmMLhrqydi9+rYAVyQCHL0b5zJDvRv9IPm3V1d9z5Qh9
SpK3htj2LNen5qB/byBuweG84bfnbxzE7ReIhOWbkL38ujurm+opf4D0/KO55pFbZwGgy11AjOIj
Phen4IjzX9wxvt2XX1UTl0f3n08Y4nus4ICmwWVc/AggLd0EE+7MxWVsPzCga5z8Gn1A0+wQlsqp
z20zv3errI2qAm7q3y+j8sdxnsu4FnmgWkDlwO74/RuMrS1yA73kOfoE19s+RsKNAfN6trYLRtrm
9F+3GRmcAXw1V3oB33FsH4ozN7Tf55VXgKnQqGyuukdUSxaYXLH7+zf8CQy5XN3hm5g0kCi4qKJ+
/4Y2tMTKsLhGwPJmh9Hi9MD+r99tEhTot92j/cU++eUHXixuaOZ7YaxPVgF9K3CM70XlVQi2Gg9B
wnKlYbPgVFd8sdp8+bEXzwKhYAER0Hxs8Lh8dIozXvffrQf5Lnkb3uyn7Ivz8z/e9/9cVePivguY
Hf/1aeFToBOb41pvyqceuQPB419FZ/zzQ/bLh10AscKlg7GpU7rNEHinPVKXcL4pGbqSluXQ+45W
oo62DoI2ZbaNsTkJNJjbmB04eOhNv1Ru7cWvgus1ylVvnrTiSuNxG6i89Jugvi+nr7Jn/vEA88tT
Z1wsLxF4tZ7MRPmMWU1lIvJYlH4JuY4xwsy+jt2LbPsvnvT1nPKXJ924OPsWY8dQKOIz8YsNsjPP
GOq2RXvPGVMEG/WR8WxxTtDYRY5+G1RfvWj/tN3RV5EUee37Mur7/UUT4Vgwus6Vc/BDegvnQ/DN
ljfFe3XEYyG6mzj/4mz9Z0W/rj3/+cBLD7ISIkq3ieM6Y4ZWLG9KoSVs8/mh4LfrxEjxusfdrlCO
JuesFLWBUn5xyf9pE/n1G1w8mENjtxCq+MnDQ1M4lEURUahM9dKHv9/a/8neefVGbm1Z+L/M89Bg
Dq/FYkVVKZTyC6FuqZnDYSZ//Xxs+86VSr7S3HkbYADDgGG7WSQPT9h7rW992nvP2wc2FPip5orm
7/3Uu51EGFT9MPq+fEJ3nQDsTNvdKFZd5mM/QinrPH19uc91irPrnd9X0uZWFXG9ZPRSe9MC4+nW
5N2NeB9IFyfMLFuq4jqdEY+ucddd02UyQQR+84a/u+2zj6i3dcPvO34G4Wq27fq9m9V0BJ8izFf2
vz/LnN302eeDcmKCRc/V0JfDABDDcmbckWBEehriNd3rzMvsAInfRyAybGW0tQstOCAy0Okk+oRB
Qn+EdrKUSBDDgomsuaeM75bq6uvX87tI+OFDP/ul+scvzSBElPhufmlK2h1qt/IiREnYrWMqhUcC
54A3l8F6FG49EUSHrkSZHWcLY/wpdCBC7LF9rPUFRnNMsXp16O0dqsmkogC2HCXVBaFcpGSN40sL
1q0MoJ2FC2EP2QmmaAnKJsZvUyjIWzmoCuuUda9f3+FZWBIjfb5DdO66RrGats9ZhcqQwrglL0U+
dfnlc+n0LkKAgRBqa2loT1qydTjaT1cpoXXmd+vop03y2aXP9wt25MjAa+VTCCTXWcc9D8Ftm6WD
KIJPAXyE/90lP82cZ5c82zHkedT/9T7TiwJaM0rMXeesZPPVCvngDhpC5vqb6dr8u4uqmiybGsZL
GZnlx0EUSnJkyvGonKjCNWKry+j5FiG+QmsFXd1BUoAK6x5vE2YqNdrFycoK18hnw36l6ouuYdXc
omfx27kKFGO8lZAfAL5fYrgybvonB43S1td/Ss/kczAW0aDzFMN0wflYVxfdTaWtdH8tE+R8sMkT
k4D5smGdN6pQdUP7wimxaOkPtlg3wc6u3J5EAPubT+n3mnj+Kc2pPDOWQIVcdTbTpUS8qkEjySfI
4FyvQlR30f1CbzMBTL90dBcXHqNAd7vwB+l7E6HI+aJ6GHYDxIKFfSvd4JpJbR7AgQ2eHiJb3Ggg
x+xN9BTcJoeM73IxGF5kL9NuHaIlrlcDnIYZWYHA684h90H/hUgV/TkI8L6FW44HYqGuKRVNPMwH
2AhN8OaDv+SMRlU4/mYL/2knx+B7/wTOJtnGqZ26jRnvSK2bkmMEAMqNuX0Rmb1QpO3XH/bvYKev
nvfZJBtKNgBJk+dNkWVb/bR41VhRsEPYL0XATObaCEff0hSBE/7NtcqmeccZk3PVz+oZte0sZ/iR
fFcBOt84zY9gnmpmQBQ4o7NHIBuWHCVTrJwqbanVcJqgwX/zlD9vVuZrIGm0+OO50HnFJRdJqpA8
oZyQWlTYOZ0FR+PmNf0RgEPz3aZfTkRglEiGN8HDNw99/v2fHvq7a5+tF9qgEfObce1Zkn1vPchv
djkPQeOhA+cPNxqxPPbDRfBEtadW3OABEZK0SXjWwUI+fv1r/m5Rf/8gzqptgSMXPWAA5USE+4QZ
/zozXBDm+Iq+azV9PhKdPfOzVQSxNmC6alJO9YhWPaGYx9e4lFtQWhdwfFD8StpKkg+Ei359j99e
+WwRAfQdylgMGFFiSYFLDIug9/rexd9RqAtI4XC/jWZpfXsKnF/lV6/6bCnJkljX8O8oJ/MZldIT
Y8x8mfAZoQ++l95CkmQESc/oob5bw+YP96sLn+3+DfjvNmxV5WRoN5qy1IkiF2v5yAZSuxxf9Dcw
6iWBUfL0zXBS/348ze12bBQzjIwf9m5v7KRWo3WImumHuHEFKcbFc1v5a8NpluOziQ+8DW+r4jEH
8qnjbA5O491U7irtSSgKararPqEDQy+WViCC1Ux1TZUYzIgUDBXQS+l9PTS++7lnc03ol0rXcOWT
TxFAd0vWmXrrK/e0H1vxXZn3b9f4ubilyUghqEN+fDYNBva+1EvllDeeMBUAKIOr6PQKkBpchKWE
0WVVhrtvS5+/kdifRsO7C5+NBiEVNizVgrtk2474s1vQNhLQNFTPNl0ZXV23xPIyPdAIwXvbSK7Z
LhOi3GsqwQtZ81plWbcEESzDZDsOe3AJOlGZ8UozL0zrutNPQbRCzdr1O6M9TMPa/w76/bfL4j/v
4Hdj592wAgahSHUmGFa6i1F8UTE+qIaOs/J4g0OYts3y65HxuSQ5T1fkERqYA1iPzgUaqTLpRd+w
IwutrTYBtogvaqXl/IGbJsX1u6yDldWuiUSr9M1YZysI/x15Pma2Sivwx/dGdkjTA0U3FaNrdDlM
B1t1O2mpqaDYtqI/WJyarOKhkp+i9lB33pQ+pvq2yrcq8UM2NLPposwA/qTCw2+0VFVqKspN6F9E
9embm/30HdAAwP+JGkgBZgek8OPQHDE2h+bARsApDwVbO91uly28K8VeZ/eVs7Wa67i85GvNsn2Q
ba14NaW0Za8NsAZgSch4ImAoWjpvjeMSGDV6aFsTdQnEcd6EsXk4SpJHkmqYc27bNxiZXLFKR2+o
VrW17R/VPU5uypHsMdEI59df397vLu6HD+Ds9s4WAMmYxgZysQy3xnPg7HN4gAPyYrvSztl2ySoQ
hLl4YXVNFdlSefDQxPa6QUFqRZQuJbWSe9Nd21hihfGxNvW/YmlZqV7LY9LWkMhixa2ldVmuuXfi
nIaNnp8qgsdIVIeIYxHcBwtoaRwzC4+cy6Op7CUS8Yx0vuQla71GPVBihy1O7j0dW2wSrQa3aBFh
dePxPQ9iUT5zfK3UVVpOC9N3dRuD30PpfMeg/rRmzc8K8LkuyzZ1I+NsSsQiqaC0Cdga6d6oruQQ
BEBzlQfoYZEE6etCd+v2KhC7ad57Dzuz+aaYOb+MTy/r3Q8425RWndo3pmD/R764Le7K5miZ8BX2
JEJ/PSw+n2vPbnV+FO9mFa00NDRRbLZlH74xgLnxEeeXam1FiUNn5/ibpNrDUS6KZf0tW/vTlHZ2
8bOdl5xpYvDnMYmng3a0mS5xs5nDTpbWPWS8bmuEK2PwfJ/4sLUSH4NqTRaUQ8QJy+J3pbMz3j1H
/LNfczYBTBX4ASzRyinL9421selOtJ5+Kl7R7QnkA99h5b999mefJIoencQtbh+BYz6+im6bQWkx
tQc5u8nHpaivCbzjqbN18Yd6+/Wb/3zwQfehygibHDgrOqeNj2++qkHf5VjxT0SPgNwobTx1DTbD
xpmefKvAJpZO6Nfz9jkQpE9Bn4PcYmigjixOQzkpzOux8o99leVQZsZftlqMC0WR3qrGfGbPN661
bPwZBiscXtaBFet2qqvqm83Wpy+Vm9A4LEIkNbSZqvvxJuZWvaVFSnKq8llUYYrBG1i21l8/q8/F
c47jiknlFP3GTO0929KRiKRJMTSyk7CxjBTZ5AHQQeBbQDapCQ/3kCpfOMxqyNPonLY01bXuu3v9
fGL7/SuQjxpwUUzZPiuQDBVI68Afw5M50MpMauAF2PvdvK3NLc6dwkY25ehaj3MeFhQhRBd1rJ4s
ody1PYy8r5/J/DW8m6Lg7M6Z5nQlge0SVna+kxPDIJrQ94PTwEWIOUtPJEdje2+CX30Fk+frq6ln
u/n5cobuUICjo0cCxrlEMoHgJ09Owb0TtIpNXllBswhd0ah3fhoQ+KNHm0bVKqzi2YsgoWqhEay7
r+XpsehYxcvOknAR4v4N0uwnDVCSV42NAIe8yAb8/BETi2L0yRbqQPrNrvdcAzT/+LkLAWoS4RJo
4rPhA4vIQshiODcq3rfFJCgfVkqurxw/2fpNiuXVUrZ5QOwXPtlwaQeZtArIo1yUIiG4yyzucS9B
jJPVrVrawLbtvYl9bRlbsPWNtvU6Q/vu/aqfX/BvmRWZJzNMzTpHbWOWa33VCuTTgFMFeyggTqgS
vY1deor9WylKpGs1g2prhoO1ScMy9/Jaldex3R+NuGz2w0CxEHnpxYj1ctsC2Sx94xCh616Mshxe
QYHIAHmAjKJv1R1Due2PkSTHLgiYyf1m/MxLycfhaiLAckw0xXB5+evjRNGYbexEhlyfQPaLdRzy
9AOpjthc5JZnQOtzoxgEn9KucO2Erh8gpCGqDxVcwZ6tytthJ0k91Sg6yzmeziOhRy6oVnMV0eTG
oSCuGxWAQAxBANNSCREG3+9SHThdf30r570QpNKIRaEw8/05UO6xMnxYsuV+cDoY/uStlFWxl6L+
Dvcu7nXrCP3EwlIJwohk6Y0xUSvVBqM/ZiGCFk2xEyJcEw/qVLzT0hj0eFOAtVDipaqx3P/+mf+W
v+VfulY+eFv+z0G0FfYx/9rgcmpfXz4ytOf//k9ri2b/gd6dxjHsZMYgTYV/OFswqDCvo3/C2cH4
/K0B/8vYoqp/wErGvEI52FYtEMf/7Wtx/sCtNcO4WcA5TP+bthbEVh++Eijc9Dcsc85S54IQvc9W
GN0WSUNv+7Gupta8DUUnYFQHAktodWHnWWC9BTIeKdKY86kuq2e9IXl49AI/z8bNyELMSXAq/JUp
D05CTSnLbIU5QHfCyVnDNkoj1y81rVGPGinZ+SzssuH6xKERc0zI4IfXmyQT7eQWETgH7GuNWceH
ttCB/9b+oKnHeIhM/uhWinJSoMYChl6yEmamhOuArA/zR+DDrUpWdjHmdbPqmZQTa2Mlldaxo0pB
EhO0F5qexK5GJ3R3ijhhkHwoF2u7MAui9GJ1iALOPUiSyb8LCF9LFhJZk7sElGGbeo0/zlXgQAjO
KiTGWoCbRWkYr3HO8fJQGJXRwlgbIwVuR6gDcbTUOkP7Mtkch0Q7kExZ5JWikmGTs/XC/ZCRtUmG
ebMsGSH0z+yyOZBWNgloy4VevRVy358wmCflL60g/WbJaTwLqUFrgSV+EEkdiiNUHvLGF+zL8tzF
O5sYi0gdVXNNcIzRPWfC5tBk6YNt4+WI7eTXWOi5Sm8DZFO7l+ushXfbz2yuUU0T6iOaUjz4SjMg
g6mkDlxiDhANvAD8I3JqxVUrOtuENqG3J96Y0d7VVtRoeyHpCbSWGKjeYaArGi1FMqHzUdnr70kl
qulEEnTerEh879tqQahqR9YrKzXBNnmOaAPgH65Mu6pSLzFktVymbZhA8AP1m+8y4DSFF5Ky+Up1
LLdc4RcaZKAxjjBIJ6SikRLVyw+23M2ww1jl/4wMpWy0FSQB67ogI6NBw+xQVsgLkmw7uGg2zzKn
o50vCP7jhhWBUx1mXT45DwrISdJ+68YqsTtqnUHkx2xRWOaBErbw6KBd2XDm/EBAWNTTTqClU1v7
0oR2gsZItfFu05Yuotfe10Lc6mauafIWUNygvQR9IrRHGSYzgO1OSGUAlmDSO3WbF/WkgdLF2Nkv
h6ZiIWnhMhcuIFqNukIQaZe5Mwjfq+AsBJypA37UFBUUFgrdyMmJjnziW8fMKUcIRpJBsmoYh1et
YtSveovzAzqrPTaLwLF9Uo21UibKcjSjBnpmF1zx0Q73DFweYy/XEHujEUqpK9l9c1lhLiYKPMRa
sYBOSnJt0Y21s3JarXxytF7UXtGq/ho8VYahMq6a5zwz5ROEUf15knvrvhRVNovbtfwirYJC2dhW
GvQXbRgixq5LlZZTzTa4X4ZQCWCJ6jGDLS3J0UIwo1rmwskabVoKNNfRzmpkOnZ2b2JGnSOiFg2k
sRv0QNVjapSwRMoxxNNaEvlRze5ohooVmt0T+CQK0ZY8pv2GmLGxuKjgtqwsMAP2M4GNTZESNKf5
w2VD3grZZ2UQjtCi+wwLdjpgE96RnGq2K2arkbjVQjVoQ5Krlh6I/uI8lPQTqCnaSLkhQbEBPhG3
C5z48ZzvyV53emiwBoc3UuMQNeJKovcHyGvqCPuPyoIu9EOg8ZlCFMI7LJaaT8YMmqbSCNYqCAZL
YZQmsozKlIozEVM8DvAmXUEYUpQpghBMMAwkzxSGqGkrhBC2+G5DC49+kdti2TskOWGzKGQT+aVc
QRVu7I6EU6bJrgh+sp0Nu+cBOj4i4t5vSxeFiyI9EDcKkDJcQuaLOhMQ40Aa5iLUrVL5MRsOpoRw
SClQM3MRaJUcb5w+NoO7Sa4NamhZVS+awNLvermzCFCsA11bwyCeRYJpO8hm9qgKgGqu0xHiOcKO
USYaGCcTTg8It73aRj761TZpHuI6ARrdtWrZ3uSRqZTbMKxnKzQfTHjKwk6bnRspeYzALyghaQS0
oTUIm9ZZpYEGtAj/tKzdBFktWy4e5ubaVmojcqvWp+GsZlI8rB3iTP2liPvs6HcCaU9O2ejFloEe
rzK/HUhXk8PsWKNspvmKBz3mo5qHZNQnfYsGUmNby2Xa7IgvOwbsgta8WUhCQ66SEBB/JI9yYj2t
DUKXFpAD1MumTv0Rh16a9et6DP0r+Ah4I0mc6scti4KM2sFsxFttmuWjmWPDXzkO7MROjOUhYHma
h4Ys76DngX8gg8CJN1Pi09QL+3qSt5FZs4AWLL3q0odoXa4s8gSCVdimZkqgWtlBf5yLhi9SkZWv
gTPYyUGqVEGacZvD8fAhDgKkl3W6Fp3ZI+JKg5qGBf5GedePBb2PqGABwDiS1QQQg4nK6aaLwrEX
jZOZES0o24jgIQTKPtLEiNjWMvpnm6M4ROLKAevgYwHDWw/ohFm1SwPZDe0SAfWo+slOtwLQHOM0
wWI1GK4bu8jZotdhXNHGi8piWI0h/7QJwITu9RqUvYdxDRLmwOZ82oCLaKYbU9Sclx1N02A7ErW8
Y2wN5P46gzm5VdWbJ1sWZeTFgxy+mn4qKJm2zbhTUz+3l2Wl2sVKK0uO+23uV7tA829SMc3JDFmf
Hh24FPB3pTGnxFmXt71EuQ3SoUmA8YJzbK4dhBEw3KIgV8Y7MuCkkIzeyJc2fg3cGqXwUC9qaoHx
ZRomU7GNm5FFgK1IeM2kgvikaJNoo8NQeTN44TzbLNbUx64BsXCXU9lv1+CQitytwECrO2LSO3kN
q0+ITd5YSGrg4DNDWrowFK8xM1FK14NRas0rCc+mSto0xtXY7WVnOvhVpP4IxRCchKZDupNCRf7p
D6HP8SltWxaeQlDJJT/CulG7Wczj9xV5qiqMhFuzV+TXSm8RlgM8snjFMplB6cDIX1lGBjvVrlOi
40Mrt15IF7dVmmEhAg9CZ7S93BgJL5vGKXUeQ0vg5HHY3gLfDMKFmeuAFDiS4VgIlDrkvZXwjPKG
lC2rcNhfBDEs0KU0lXATehGMgQcgF9hV0KT8+Bj65Y+sCoB8AxlrXgg9a3ZmpYUPUpcXN0pojqoH
u4ADcFoW3SGCnQp12mrYcOlOYOZe1DSiWeYstlsYVdmvzjDCi9oCT1UPnfzYshEs1zgrjbWZyi0W
hmjqBfKRoFK3jdTJb33b0Q8bDOHfE3Na/8JvUvgPooq1hEUOZprndEmoPg2pmnW3hWkm9GqDEF3c
Wo0qRV5KKSeH74JePhYB5gMBQGbFxBChUy3EKvnxrOlAQYokbgpDrEr2tmOXKVIsRa6vIytpMgZm
VynfnNU/XRM9IWcQ5C+EfAFhOStMqpyfOruOrIWlJNle10p7PSXS4JEEP3kkWdTeu+PZ1Z9FgPdR
PZy53pUGuEeuBwmLMtZ8Qap8H+8xb3126gx1onPaF7JeweilauspRLt7gYQOohmgYmCHdjxjstpv
pB4fK5i/rz5HKlGGnT2oyu+q9LsC/JSIsQmVhI006eCeA+h4jnF8/foWP53r8HZi6efYSXsLdfxZ
ASpuyjwcmNcXUqebQM1MoTMdyyr8vq54+d9cyySfEEOtRnH54+P0lRhCQVSYmBczZ9kEUvYgemd2
MM/glK+v9dux8s+yzvz0HMwSMr4JCpuG/vtA++7pSYrop3Sg/8ahES3gCN9n0ROLuKmEaICYp71X
sgFfEgGOPQ205A/Jtkwv1Iiq6Ih5n5cgHY6LaIhqzMfdJJVo4r/+kZ/fML/RouZEZ5Ej/Hlac0dw
a5GQKwlb1S68totS6Duxv/p9lf+vt/wHcU7vHvgcivZX2NnxJSPs7NRHzfRWzUCR9zyR3//Xn1UX
8sl0R9HR1GGwZUTOvtE/k8sMqCB8+g47UsqDVFn4N39VXXTrD3u2bOIGYzai5EbFsP4zuUyHQQI9
wKHnoFJTpBL3H/+IbPtruiHt7c8It7+ZfmxnnmDeDWJgIhoR0/wKqsA2f9xZ1YWEHjZrkaouVH0K
HwlNT1xZjbEiKXo8H/KFjAghmSq3IyhsweadoIxesq7Ibfe34QQnoQwB8OpKUB8h/5enUBuey7ot
to3fKpfZUDj7REqDCxjdOD1tTjVLtY6LQx5BJY4mUz90TuUZ0Am2ZeCY04K1sdsN0WRv7SSoPVMq
wZepndLvDU1q1yQIJjvOdM1KqYvpabBiZTl0ho2hyCnGfcAyt1fi4UTacXQY+L/XhKNquG67Hk0L
08Nj49PXm5PV4EuW16T/cPIesKdYadexvwIAsrbGPvbSWtNmDGaEnWh0FDYOkbEWKuEAiyxKBzry
SDf49FjIHQ7IDQemtQbXmRMhhPKUCIVVplrdzx5q1qrS9LeqjlRPLiISKZhRXBX42Q4qPnZgKW08
Sau6A3Hi3U5Jodwvcoga275TLRSBod2VC5DhzM9pHT7K+Sj9UKWJCLQS0HWXIX02lGjcDXVGjo9F
GNLTRJHnR9bG1qZpNKIgClM4T3Cxkl0VjeWpbnFVjiDnNoRPpb+GQIWPm0Nn9wF112E7broiz7dh
4fsYJcAQN4SOb2xYcXd9hX+vrYyA4+Fk7evQAFeoJ3W3KcIakbUapca+sArFbSEzblMOmQQ7yJGz
MLMCh6UcL9mgS+0i0jJO9lSKAXulBB0UIzlzrWH8Ij3V3HdV2y8mv5iup043rtUcBqFZZva2aDVM
ckKq1o5T1/sOHBbd+sTcwVVMV2k35BsLei40t7y6U1MCUvxagfqtKupa5HVJEYN0TcMmaUloknIL
6SdVl7qYD1w4ok0DC3o5WHQYQ1QF2pQf+6xc101i/egti/8KVBWPLpWX1mA9OGomVnTMC5cQHOCB
sbB2etDrh7z2UXjJ7CFTi0Aey08h1meGRaN1ymCOwWim4hYvzN6BCdnJ91jkiQU2fQqH4OUk15H9
0OM8ZHtNSxZ3WMT6Y0E5CnwhBcSFEaj53ndy7HdyPbZ03WyYlXodK49hGk7rMe66n0GnjzQUNFVQ
oVDVZV0OytbmpCcWch5RtkwRhwWp0Xh9bkWeOpHltogsw3c5dqLoh+/ptTBaUD/zLjsy4FQ26jDn
Wk49w7Na4YCoibf4AcXTuKXb+pxISuWCdtaOStXt06DLwK4pylqTDAUJcUV+Z0pOAtQ6IpzKUF5B
Sp3rayYGUAEYPM+zcgOgD1ERA80YqMSEoUURJW3vWcth0vsUfjzfaB8ls5nuYFriu+/0flUX2Uoe
hmKTS1C5VamSXQiPj4Vdy16vk1DEp9pexLGNiTwc7i3fsTYtpxjPVOfROBF3cjnoMWkjAHNHSiIr
+kzJld+2PkD3ZlYE9QMmfofDjecUMYmpOa2xe5PO2kaz+/YS7Z31JoZQ2Y92q7uZAj/XjdUmcjXh
96QvDnJzkekyBvse5MSB3CD4olnQ1wLzqJMfQzJR92GYGf5CTiq0HjgY/Xb6IfXVeAjLYnoVdMfR
h2ckdJQlh41BN4dVbUvEYYDefFMIoCKeqxZrKRmbXc4Bfk94+Zx/DdAoTe4AmRgAk/u4shYgDbJ+
R5W0cy6jgswJakBt8iD41I+kUVA2iKV8ui6k/MBZQV9qdqBuWcqoBKjU/mZtTcEIhax4ywZSL7cy
KXrr0E8I6qCQ7bHeUP/MpB2tPMqII8U9SHkzGL4rJ4BHaurZkXSfto25n5IsvlVbc4Vrz74Ierq4
FlWUZaMydJMiJInH9Jc+dMV62ZFBRIBM2AIzkKnxlLq+VstGh6bU/dREw4oF0QJn3OisFAUoHnBL
axEOgFtTC9SQkZICFVXxdIjMuPO6KFsXWR2tHD3/aSbVU1ojsXK6R7QGR12m7StFTrQIge+tzNyk
dgDRpKUBN5RzyMNLB87tII1FcGEo8yDRtAo+QVp7rdZoJUHIgbIpJ2ZKss6Po9NqjxLZGPSC9WwX
2jnu38EvbxPg7M8RQgcvHgGki4Q9pWi7uiHxo3hSU7KpuvGY9M6l3TBBVV312lSiWjVqS5XDLEkg
w4wQJ9ZwnCRdh/8ZddvUqJGTqCSm6fa1lio4rKX+R95L/kNTlyFhjnm0JGp3Ytl2cjKIIrh0sGiY
zMJW38LeQyqr2c4NsebBZYofa9l2M1chnUukbXLRJkEqXIMFmKAgqc82OoaREw1vVFVTEdPnswPL
Bfvqo07MIZJHxsBs16akiCXDrrLRS9gmhgiZsgNeIqt4bMuCYMdYadUF4BFzqxDb+cNXynKlmDlY
wKnR4MGPtfFahKl66aSZfF2VoUVMFD8VX3JCnLlZ71Q7Hndkk/r38EWNeB8VIr0afP+n0vfprvJZ
xMxiuA7wyp4k7BDrfpiKVVA3Bi6e0sJVQ9ql3RjhE9Uhw4EdrkkEKAXlNjf8Ifeg5W4tIFZL5mWb
v6FJYWDKFGKNYW+og3mZjDJgpyBVyutgmKyXXE2vOsWUuxXbqgmuSwbqkVdMfaqxxvyqn8b2XgNq
URd8UVR4AyJSiKci8gEwRhukq6IC1apkrXanAgHdBKLDZZqz9bQWiS6LpajYRJBbIqVLIy3NxzKy
WQdLrdr7svAPppqWx7CKO3Cr9bAlB0NAVBAzg9SGEl1omM1VZ5B+8htxIivyYLOudLZ1DISv7AMq
uCsnoGoPjt1VKYV7GvSaiyk0tXWYShqaWto3M6if9MZW+BM1+ZAeUJlvii7DWRUrFC5IPNh1Ov1q
qQtlGODjxPG31VGkN4jdiq5KfI9qr/7cIA4lhNaWBvyhSoJQ3bRec5VsFTt3xmMBE3Q9Bfa0g+JZ
3cad3bKEKCN2GgWBLRUfcTV3NQheo+8IQd+MoSfEpiYoGPnKM4TGhAaErfR46zN7XUQBklLflk5J
SB+G1CeTeKfeLO+nKhZPFRog+SIFrv2WaqJFmOrnSAVDgGGrgmqu707A+6lIT/AthgiSUR6gGKwt
ka8NM7bv9KL+VWnSr6IxtROZr/bSJt9oEbLsU0NsyuzF0cpGXsppLNaJ0TjHitAediCZfT+RvhEv
+bfSjpzttWKHKTuSsDjpel2tLY4MK9El040RM1SEjX+nQc8Yt83s865im71WQCZWpmZL3RiaVcML
v4S2/6Czl4QqIfsrOqyhNw1D/GZnk7UEYqZt25GV1DKTZENABy0oaRCboZumO3qXEKKyZ6GrxsLy
c6LTZN6NFSUXucNOLJsIwE0NQkGfLLIfFlYUXZDaeSLwnqw1ik4vcWMc46SpruoU0DD7lOtKR5Nq
lseqCt/UwvHsMb8RskMoDHSRQf+pJepaKuQZGjepFwabpd7ut2lqXflpqUAwVrbDlFFNJGWD4hCU
dT3EJReAW0D6MnhMhNS+gBIngPdSPVyrYzr9GMhZYdrsR7ZoThPHKz8065txEIqz8aOiL7dxW2TS
dWE1hnUtJdFP+hWAwiWtuaVfrrWLsDExMKtjcC0F6FotOe1dAgQRsQ1advJJPVhMzgA+QjT2DqZr
4PVTP106xjjKlNsr0LET+S57ezLJGLQqqNYGaL7rXm4D6uqpLBGrU8G+b/lP4Ag4lTIe5L6UNrUT
Rxtaq5wWQni7pB0QgiEFqXRFppdJwjMa4iNdwehN1quAI1dRuJFRYYskycPVrMi40tWq8qySCmY+
KABJ58TldcsuZ4iGdZrWFs8zlWovbAUU+66tiL3RieCYsjLc0B7MvZScZXBVvGDSmUh7ZoET+7ih
eKvYwXDIGt0d++jRJLkEwVo+SNs505G9trmuaF+4xCvitqlGolcoDkVzbM8NQaL5Mm8fafu7LCbt
KYsm2bMwVG9Mza9Wtl0sgsCwdjlhUIQxaM26B7l8TaXwItXFFcbMySNEXjzIUqXdiAQpb6vGQPtH
NTyQqBp6ei9y14rB9lSxFWwNVfLXBXVmb2QLfmkRKXEIlYHAgszU1wY8b9TulriOM4b3pPb9tq0z
wtTG4dAZ0bVldMrFrEjY9uWUHvyRtoAs5w5UpXDMkhUZptkNqYOvbUy7sW9lECCKRCr4qAW4AKNW
yi8MPrt+4dcE3RNpEN1ZCHEXqO6cG7IqkwcSumH4N34X6Jhn5Pq2ovvI8SFzMPtHPMSLINL5WxIF
15Gv5gMe0bz0YC9Oy1BhRpAmxaRqm1UuwoBHWnvOUZF0RhvxU92FQdZ3vQxK6bEiEBERNSKdOQhm
B81+2k3dxIE11TaJXeZXFF4tjpFxcDX1PnZMkWc3hjE1q7CSJ1fAm3az3Bx+VJ0yLeNGYtiNcile
yzIrHgyI4P2iGZiHFgElBr2IitDtDV+7HwgLWhexmZxoJMnLHp/LqpmqdAufODlEsX7LYJgBYcSZ
UC6rReZVpU6/ZZDEtqGW6tFOLVifY95vKOqWrlCnz/eCj84fhstsbOwTYZzsCdWoth8zBsa+7m1g
M2wwDi2qNFerxvHWngyA3QTcwSkfIZ/ldfRLaYjaMKUx3iZyPdz+Z2FkYiLtDc+5oYTz11W7Yelr
GwPwhBtZ8otix/3+P1srnmIKHQaSCafbyKQxL2B7D8cyNpFytT7xG07AbiG65tgZH5VBGa/+/QLd
bZHx1znD94Ma6n+mmVq/FXP1qz7/o+Zy4c+iHEG2hQ1VqL/Kh3PR7MM/eHkTNeN1+1aNN291mzb/
KFjN/+X/9F/+VYa7HUvKcD8L4qrnPy2Iio/yJ51q87+WS90l1UuUv30o3c3/x5+lO11G+wRvd9a7
USKzZxXin6U7VFEKWiX4KfQIDOSTtCb+Kt0Z6h/8G0rpMi+NIvT70p3+BzIphFK4a/+LujNbshNJ
8/yr9AtQBjjr7dljU4RiD91gISnEjjuOgwNPP79T2WOTUlanprqvuqysSmbKDOIcwP3z/0rgHaj7
vwPd/YLscszilIEYjxDpBLw7PjMLf0Kf6f7sK3/UdlfVfnqZx1VwCVym/z38+I+rBIiOkcC6KbHI
P18lLlXSlmq1qKHKxQHdqM1pNu3y9U9f+7/CIX9BIflGkPLGIOmIVUWa/PJhOBWizIqKicotOdJT
BL+c0U1wSnWMwGLshienG9YrWXtIGP7+0r+kf50VvVyQfFxEbohlk/gXW1ibocyiBJbs8Zzz29em
B0ehVpJCByrGpg69tVlKNR8rH8RjFydp/mw87b11AD/Zjhme5HriTbDf507s5/sWdrz7RH5zEf4u
SOWv9zxwA1RYXARpLGLen+9GkExTHY0ILiSlMOUnaWlNrwcx/yZp4qxH/TMmDLIM9XXmwdDecpVf
7gY1U4m10TrvTFMbBlThz+Gtb1o8U4m0kR43itTW6rVI85KV8+/vx18+I2J6EsIIPOC/sH6/UDij
MZXXiyrZxYMT7dZiia840us/GIv/Evj+hZQ6v80R1mPuuscrSSrxz99kTwB7lnu9h4y5Gt4mknmp
rhTqOSzX17//POef9NOXec7UgtgLMAMQdfpPK8Sf3tNwSSme9V1vV/Yep4ouws7UT4CqyTw7V00d
otT5+yv+i28QfYcrfBzcfgy/+PNnK8cxGFH7iF3Iqf+E1Ij650g6vzEq/eUhYT0kjQK6lDz0ABPE
z1cJuzDQQcVVBCW+9+hr6gM4J8ffuRQXvts/C7k0f2xj/+Vd+901f3kw27ILlmDlmn7SnydIqle9
uv+m2ih6Mejj6H6N498I6P96TVYkPitxMzGGg1+t6nE+aySLk881nexyqjBjeWIljtxBb7cJK8sZ
cqII5ncRvX99bqAWo9BlZeIBBWP5+fvNAWmSqjfYG+a+uZ9CXbw3awZVa2jEQvPS/nu+f9ZBFkD+
gwExEZDtvxrPKG/JhqYP8dgZClq9VJEROLot8Xt9Uv0u+gB58Xnr+NOLQYwllCQXOjvdyFsWv1Df
nuzVEvf1tBsQtkzHcVgJd1eVY9aXylAGeqRzvM0Oebv6RB+Q5gTyni0crhskyafQ0733PjezG2Jd
rOtJXw4KsOly0fHiHACraSOSdF8RhjXDQCMbrQK593SYRcgvZDcdWdaQaCzxQCH0OJ75ikmXNgZw
GPE7t3pp1a2mfzi4WqbY6y7tykHjJVlnODCTN+TJiIu0Kch1Eq1HTHDf5ZSJVUU6m69B2dOmtiTI
Za4t1Et0mlwK+y6riAYNT7ecQEsIsFfZ+XF4AQqJvDUNixhQdhoJtsiMRDWTu5Ri7Jap5mmf6EQ8
lhSCrEQ7KjLsRKPG+oamU5htECC68XInrO4sDg90vci5pzuntoU49H6sXtVC/+CBQTRUh9n0AVV/
sQOj0mg3UVtPu8VtgppKnKLcHZ4zsr8RpHl5rYvzeXrJv7E6BvQQKT9HerfNsoEuvY2yfo30Tq/I
6ZA9Blip5bLyFZoOKEmazIfwAkkgvYMJ7nmZIXyOKecY1CYSNQum07jRV9SsJCd/HkdnH8CiAHiJ
IPtM74V1j+7ipV8ABg1B8XKZIIbQI2t6WgM0kOS1sF14n9EPVcOxXZbWP65UhinLaUfKnMyv2tjT
vKarfyjmiWRrW8wc1x2nnfxHUn+Qz8k1J+eCbYJUAmkM/XDYEqihz3wT1Xe+N3TrxdQbzhme2/Dn
TEdocUaLjGifVJ33UlVOUu8yW4dXw8B9p+sVLn+4pg4yfQQuI980r7JRICGd+ueE4koXJ65BATSL
LKg/hapSywG8JSMihg1wA/nRNDtpVPRwbnemAkrUvbxiXWfWwH2RUxytBx9mRXfhu+4G5qU+SWgT
r+njSV57YwJCUopy2bbLOnkHFyVfufVbt3c2NKr3z5MRziPQOg1HAmmc3UgQMYo168lziPyoVgkt
URNCf35sfvDkyxK0VE1Ym4Yse67HCdPGHI3aICydS7Vblc9rQZNyeSnXEK5jnoz63I1eTggyper9
zuElErxW4AN0ocr8RTad5ofUxBtBzPpi2Drj0n+lx5Ym+LKSE/YoH1nFFvHfglB/RM67Wdcitltr
M+97SiJzuw1UslBYP6Kh23Id8y1sfUgpFL1sRkNgeRmoCl7krrWC4zL3rl5OZeGlwWEQHdVci0gU
nEDgr+OtKgSam7jA0rV3qTBVj61j8/yeTbAqSSafiFVgf+s/LVlKpa9Hk/3bmFv31Zn66jbxvDA4
juWM5jFHG1peaLCgeZOmjp88+QivL3l13TegOTRgRL37D92Qr+mX2l+S/NAXAVFP2zrxdPoFWKAt
7sRA73UFntmt/JzWrQf4IpxMfXHsp6AlG9+1+sUL0LTeiXjUw1XZeOPDJPKwuHCl9jlpjyYrFlj9
mk35kCyND3fiN0Sv1lRjV9eqYco7aH8Z/Ls+L+Ph3sbSD8igMSjvT+3aC7rfurLW36u69uZHpy8p
u+Td7BpotSFIPvII/OrQMJqitkNt5lJM68zF1rF2dbYNOHxzR3vW+An1GLrKqbeWzLKCjK48KMWX
WLPNQNVFa36hqqD+7DpsujswsvWzQLb2OidGFPu0mmjxzTLi0ZV2zFvZlPUVqKn98Gpv/VHgEwmP
xlHVLRTFqu8sONh7hmD2SxrF8SPlgLW3xfOBIS+hQvkD4bm9c4Nx8nZZFOqPKp99GpL4s7dBgVj1
hxUhu75o5FofKzYas0umFAlf3Ugk4KFJ3GO40pp68mwHdSfHdUfFoZi2pmrzkRILajV2gIOWyJ5A
AuPnrkl7qtorKbYxlYaPpcfyuWmnRdKcWTbRHpLZJpuxq+RbHK6w9sgpIXzbjhuym/ywh8b1hPMN
3/IYkqUcty/pIvXjKiK1bNBZwa0PWvgfcw11c/B7KcxltfjIU5HrURiM2B1jiEmak6zpub0Y4N7e
LQJ9Cq5Rab0OXkO8Q4tGCD9ItcyfxkCtn5uhdPR2RDjJhwiRiW5oEXPXfesiX9t4tHZLXCWV/Gib
sHoXdYWctkwH8LYeeHzYNWEAJkrVpnaPKBBFfpBOBSGF0EE/Wr4VHASjmN6TCElnw3zCYAXw7m6E
Y2HevKi05XEJ6/HGxnASW9PMASxSJ8xeovjiLgKd4fpYitcl5PMDXldDB4BsiWvzZ33ussaEAxcD
Un2Hyr7XOzNQ6nyaWoTnmywNenbuWFHLZNbS+aq7zJKo4Eh6zqbCYtmpF9F9wWWXpZ8WgDg0umQI
dY/uMgXOpk3JC+7s6HmEdCRq37mVyE7x0JUfBYg2NlknhswRXai+RR2qhUM9Vg6uJL7RH1VSaWeX
LQuPAogdHeE9JM4+jEyeHWfoH8Wmu9xmiYU66+MUtiRdliIEzY+aF3+uyuHQZWk47cgH5EFK4PTW
bWUYlWmC9bCx4y1V7dbxbEYjOLKYu1krUWxFKb33IXcbDdNTuuTg1HWEwWB1kvem6bJXiTmFNAYr
aYjNglk8rdZziJFE7wRdbkZSf4mvgmpy/YAHWPsTJSrl7KOh0MMMv4Iv5aDTUt/n1blgjDOLIm6o
RkV+7Cy0/FYpFc+7MMQOvq+JQzg4g29oPk2y/hLuvF322isaMEJGna8li+F9wqbc7VqI8XUzYboY
DrqrkRAbpi6zN2vCcunRc6zJDSOl5IDxyzUXdNrF+D3phX5rkmmAAhhXImeoIq3GPYr9NCWYeaJZ
gV/QxalU4wWbIScel4R15SLrGkKMZ3CCeZeWq3I/2ZzK012pMGmK2pjiPmYedXaWbsQaDaVepp0a
S7UX+twhuzbh9LVKMEtQCl6i4kEUTWBaZNB/sCRFDi52XGpELLfQgRut6/xTJZLEngwNqs0Obb8Q
2FCUd1F2ymd2VDUVxWcC6q0pzrr/osVtcLJRbChNCDpzSSYp+Gpqg+JZYTQ+r3mBomDVL8Rtr8Yu
OLo2yqNTLNrK7EXVM/iW3lC+2DWb3rVvq2RPc1sSE15Uxj+ytkLoOIisIE3VsT4a4y59iJoxvXSt
oud9xpL3PAm3fjZ+LhSrScbzXKytdyRULTxLnmLa3XPEw2objIt+Bn8f2dvjUX2dJUxWV07T06DV
mjCHK3WKpeFDa1WG0bYOE11vYpvT1r1Q0bVb24DeurmOus/dPFU0LgiFtYqGuP5lqCdFviN1prTj
Risdh6PnnrEcFT87RY3rTSx5ovd49VOU3PSxnkl6zUwaAmsgGhn8Xu0D+D7k3wi/JMlUkaVTNEji
Kx9HE3YAzOI3CINDuQPWQkqxzl64bPGTxCVVGQUKCWPcwRJZMqn0csmWadp7WRQ9dPEc1Eflhd0N
CqT1VTPZVXsxw+ki48EJuPXBuUGh194S+1J0L9mSOUxCsm0/cTt72M0KVnrrx4X/OTLDQk9Mp2FL
pqZ9MFPlPvj+0j0N+EXw3VqTfUxYT+A5y2W8S5Ext/CDtXZ41paECl4zzNtUz/lzuvYlwYQosdIt
o/X8bSra7lMg5vNZgxs7bcK1HIb9NDsFg29ODxkzYpGwahm3u1BJSc6KH0q/IpPGEfAl8ey/OMEY
wr1AOtHzvWLs4NeX3UUIyJ9vMwbVzysrJB1m4yQrTCRl9rAEI5tIM+MRo3TQ7/elNypCbVDibWU+
918p5J1IjSiEvrVVxlFgjlP0Xv2wkt9mTKoePL/FUiIxg5AOuzqksc6D0LuCKlvcDnNk32CPsCSm
XR/eOJa1fTcNVj5AsjsszqqkXz2Ag9M0TrLDX2aConccbI18mlRVfE3STs2nps2C2w6+t7hiiWzf
hkUgcDN2Th6ajG2MYl45fjE6CvljbsXRDjONOswC2XPCg1BfBAjbX1L3LE00WeUx+Y90IwIngEDq
xJRPHu+OwyOB44H8wYrwnGrtWNhnJ3ARqauegMRs4plk8AqCH+2AZWAzkh9zaYqEWaXApm1IB+Lr
34tBpbwiFknBhsSADOt+6qaSEu0mjbdD29L/g5gisTvraPppJ4dD7GZCvDZvoqHFrunhYi/3K1Tv
MWhYdbeS9tWSnMaQNEwNi5TBg3oCRZ1keQ5x2LyhgAwojseUfyszDw5ET+gRN+DVHToaZoErxECQ
RtWQ4YYrrTdkn5GbMRCiMbNvE7KUR/wYWcPaWnWfRu1F/ScAwZQlRrtMH/3qnYdcT2PIU7LHrkfN
KtE4frn0d3NaVQazfUrUdNGacdlPlTV66zaD/w2zfvJGOIV87uoKenFh60fG2Tjqo4jrqN8EabMi
Y0k5gCVtwuLtNUQZbbRjXSqk6Zf8Ec1hcc/RaiwO8HL1FxwL0wfs0twd5qJkE9KNdsLjPJTVAsBI
gu9GhjUqB2vc6EdUwVbddosIFiDBdUk3MhiJEc44lsYoqBa/PXDcrj4KumrpFKgg/b1QyuIy63L6
g8GIxLbhBFFvy2CpPkrHAia2XYA6sPX8daEyPagJ76ELXGMcXJprYQIUNmMj8L25VKS3ruJIWSSR
/+57LV42PZu3KXfLs/yKhWODJsTcQ1yHwSZRblEx1nqVu6vDsAkpXM5ld4iMyr4yCIzdmfRaOK06
Eb9HJXMCcV1qv+0GxX7yKY7r+MEJO+dpjJv+PcualT1clPnj2J7PK1UmR3rQdBY9zIxLBSamEtFK
2zWpOBI7wM9hDACXWDh2fD9HJbxSm62estgvAeybMjOnvCZvcmOG1aNgbgoGOuSTaDUXHEMZJLWv
az5HzXxxVNa0jzU3GgdOG4anOpdBjy4lpbqBIBFzpdec8d2duytYh1Dt/QVvzIm1c7XbHnUctVS+
Evc2qnsPC04zBZulC/v7mj61jiB/sbJ6hAQBbvJ1zQnzHwOJvbLPGTWdutafu2xNU7KoeAgYyVlx
906Cc2zTOhMOyzEc1G3gOP5bas5kuq94KbHYwmqT0zUCIClQkuuxXaRzzGK48d0YYOZgTOhCDg46
DvQpSznwvGPECjHtri16g9nK4GXSknDNCKUdlcaeW6DbEWF1O49J2O+BqdZm3+MJLc4m+vSiXEwa
7XS3EIgcN/P0bOIKMCYwk/c+Mok6eKcWagNHxbN52XEay09TChuKatupD+PMg7d1yiWNkDy3Rl21
dtH8EyFn0AT+4dXOKg+3YdlN4iLUMb9DJ5zivV9rLtPVLG9XGuenc9JyLsi9TSMerGAauYJd1Llt
oyM55SSyla8W0V/XbgSNg+XBr9VwUyLBbS9sipIXyVrLbmbwpKQbQ6Mw8pweF8dBlwbBSZCHib9r
U5TRObdvOlQBFshdNPCs7GmrTNSrCxxVHdoOnxgJ0LNJNjMRRtEWfw9SnZhec7KicEVuSNCqUOmp
DMOm39r5iTd4DQ8CifxnjophddIcliLUrxiYNzpULrksYTR/1J7Ek71Qb8dSYdZvgYnCS3xJM0vd
kEevYbDEL7ry9be8Pav1p6BIm4072/ADfBhhhQny8txVJuIFM7E/frfxTNI/I3n/lnaRh35Q5TN7
Sp48sT9h/Q5qntPjNE3yMyyGG98kOlBPRrQZSi/o6rsGDc8ryEVWU0mBe3U/9MNAAh9uN3zn8XmH
d+YEl67oaazdhKrsSLLlHPFtzRSgS1XAUw6qKiMc63IJd75x8XxOSR58FZWbPQwJwpJtG2dueLMm
A70FVeYtX2KxuM3Ww0kDmKAnYQkEo1j6bihBA3d6LTRpBPEQ02tjEHptIpbZnbECx/NuzTranwEl
uzt/9XkjxjpSPzC2j9NJRGiqiBMQZEJMsiiLbeWuU/tE0oJ8WnrYGpwJZn5U2pDHgiqA+cCEHDdP
U2zinpcIvwKiokpdy3lgOQ/oVWZVmOAQQPboU0dF3vvMOuCbNF6SPMn+jDZgZ8OSfwQzZPc5GeM5
3Xg6aknd87L6vWgocD5MvIQLymMqubeYixICudI5xx993rxHmVNENMtqYVof2uh2WWkjOTWBSjk2
hEX+ktKqSffMItGWgNoBquFmC77DJmiPAo4yaTYVmgm962RTvZU9noYtfoyk2CE7QK8p/bVOTizN
02uChiNHPhZ2TNou4NIGN2/m4T3HtrYJs169yF7KjyAjb7TqEpPto7Gw3EwAqu3oD/0TK+b0yZ/i
0HBmb5C6VizQP0Qz1F/9RUg2/GZ2CGdvOeDsg2XyXrMwJ1doHHUybCdbjjdhn7joIOu0j/a2ntdg
78iw5OdBSy78XkGWXYSAvOBZraQRu1xqhd7VEfmrEF1/lzak3m45/Geflxo/N3q7ubpL54rcblq1
fIrRa+LFA29qP0kpuuEQFAlb8RJkyVNcEUW00YPAeDtE53Omaxo/OcgoG4o94PzK5BKPS3Lg/JRd
F25HT06Y52a4rFolXzOA1J4MOb/44aa53xw630HYPqeNegxgVblpVeh8yUyYkZvBlyAPCnAv38e2
8aqzXxyxDUEJ32wqJg//cd6+uEhQsp2avPqpnKRu957fwQhh9STc0JRO/DTNdc+uz/owHxrh1d9g
kwkyhkOpuncU+CtT8RBnbzHYH1EApSv6r5MKaJk0PblDG9bINL+TU+g2F9I69kOEo/nu9cFMK2BQ
6PGyNDAum8GxdGqgwvVuA0EUwLb2LFr7cJS0O/V9GnKYAZm40awQDisippI4QBR9HbAzv1DkQ7l8
wKByITCgUjapdPCtEXnSb/s+A5N1oqR7qdwyQfjtLsltFanwfgHN+eaO3F/k9LHztRgkp6EgRLF1
xLtOMlroxepH30Wtwxa5ODczW4XYhIPwTxDWjbrERp5c5cvYD4DpijnUAMt+pOnqsDKNTnvtOCrO
tu3QoGrGY1B/RY9ezbxJsgO5HyVkjezLMN6ItKzjja0EC+wSLvG0tcY0CRZ/n/ZE1M3SnCSZO5dO
1PTfq9AtSlZQeAHWS1uiTEq4P4dgqcNu2wGHk1SiM6+8WsDI/B3NqOUbknIeE05lGK+Ri/L+YjMx
t0HoL19mYhw5zgmmXCxJIxovEPqz9h8i1gHUWfRjofzgw+9WekQrNcyfml54tDhkwhKhUUqMUT2O
jXtB0kW+yYJ1oLd9KQj9FjmPBY1TWYlCHqpy2SwcpqsLGLTw1goz4feyYgLRsKCH+0gnoABo81Z/
z9Sgws10DhnnVylsvnXHNX20bZtnFAYAym8ipsXoSkW6DHdjuubehRmS8BPtc+6dd36qGa7Yane9
Ufhf40YAKhPogPoR8WF4beeGdHbZETN1K5yWIAXkI1m3sfXCu9xo6bt7z0l4X4V2suRYFFCQiJGz
jIWpo/F2r4YG2DuV4C44oaWujlkFbnEd8bIyQPpsjDc12KezkyBsKxFXU/fWJpFDhUVaeyWeIqE/
M4k4dCdOAXNXvEzNU4OFpUDBH2bnQ3OEpcbjTZE0nq1xc2cJ0LB7EJAI8LZYvHVTz3mKzr1Ho7Jv
8FS0u7UGANiyZa+0sMU2+iADBgOcIjjE22JOm+EzLKgWScJt+iNNlyg5mpi/oAdRxxfYtziMTxw/
bzyJr2+XoR5i2UK2NWxbfxLNsYPd0LspzaYrTkrReGEK37kFHiETpSySKt9qV2Rym/Zl8RGsuh12
JWxfc0g0R+fDUJAiQJoqomuq46qK4Hatl0de29bZewEq29O4sigcVOxmt2Ujgk+uFPLrVCYOhW7A
MvE2IE0IQ10219C5KzPQ1msq6v1CXjkw+B66iYA65Swsbkt2HzZZiturL+rz8g18volzwdnU5QCL
tULM8YGTMEDNRICZc8n8G3vHbird4tEFszbfSpc57KDEUvB4U9bkAOFw1fpWqi7SR6Z8GEMJsNle
2cKF2CQGEOk5gn0ZYD3iPHYQHCCull4FL2yWxj8JhRVnS+qHOxwg6pvqhHVqvMVADtHhecOs74ua
SZegJe43atV4eoXtByheYbjwEPpN4hGtXdUlSSZsz8GhDNs42a/42w7M+bO3jdym5ekgsOgePVL5
ZZAlCR1rAyJLlsVgrwHxGVPHMG0fWpOmN6hZlvwmyAOlznNs4RwGgP/i0HpdVOPu6WiyQNrM4VyE
61hjOjIKu1+VNhlrkR8wj2CCxM1UtBnlu2Jt3zwWeY4WRMG5IPhT9KYV9g3IgZKwqAmdtiK1qjX6
gis3b2SmuFdTPwA3qNo9FzrL+tX4o4s5J/aX6TM5GlldnQq3DIM3yTrVYn4IIHS+IMbX7Y+6YWV6
WZvAIdyvmT21TSupl0uALznudTTCCmZx1wwcX5AJbOIZDxlcOBThRosymX6gU6aavh80qCr+ljx7
hGcoDMcoq9/xgbFwONhYc9oSM6S9tshxKXG8TJxtn2ZruMUdFBDbMeYeMHFaJntXo0jaV2yRD11S
MfICKY0Xcxp3wyZ0q+Z5ZcHs9xXUu7pqUPd7h3T1yMohbkWsD4RxiZkg5oR9t+rdGpooadwFQD4i
blxqCMYdntS8AJiNimanHf6hQ92MwrlQNkzvEua7dh/jaotaYK8qC1EQh1NPSUDOVPWepmZcn1Xu
lfpCRgV6cNQCoKKM5r7ixE452W3ZVyOS5Ji34oxBNzmBJzoDTp3WFphLD53weWNHSQaGiNhPQppa
14NXWipqQTEie2ntOCOdaOv0kCl2MUigAE9wX2NZBAMk7WTbOKmUPsTfOl7wPx0kcdLM8TkaDByE
L27xEMwPRSDP6zNGgsskLCjxwJlkOMRImPAtFE3CS0cp/HfD/vTgoDHmGOhABW69YlbBtlkCasoz
a+K9Y/oR8LDL5nbnAeRqUFoXS4IYPFoc6hqUHmPkDDEadjqxV044sbLZ1Kj16I1llV56MNc3RM34
m7iKG+/Q9VVUbCOS4NKjX7Wuvw36kWzssmgW/GvgSZfkV/nlEUUN1dTg0HJ9Uqiueagl6W670etT
DaLMczlfUHQRfcMLm37zemPXDQZG36aAasTd3HBcwLqFexKsKVVu3D6FAPjFXV7PjfqRdIE+1oOt
2k+2Ad+/mABDUXrPAP57Q0nrLajSYPZAJ04OOAgURxYpkHz3vHBiJTJpXgn3bpy8dD9nTK/hReNN
JiCRZaX+q9RoAvYzTpJia8YQuvZs3fKvvVwwva9AWu5RQBcWt7Mug3RPvFKvXn12w+5OOOm5ox7x
e7sFrQDgE2XU/zc0y/9/guT/dSGO537Nv1Eld6X5+P4fV2WXf5ftz+Jk/sX/zBX4B/risywNpfFZ
B3yWtf4hTnaSfzD2+ciW0SGnkZ+kKJr/U50cuf+AQ0XUjNyKQN8wQO32f4MFUv4KfXtCDIlLy3X4
PxAnI+3iRyBOjnzhRpirftF2tV5tXIALzopEA7vuKdL56U9fyb9QDP8icvzjCmepGgYjYlrS89//
SVY5YF3TnOgBRVi81vjk5tX/8Aq/iG0pXLKiVVyhxS/GZ4jN8N+5AstRTJwx4Zq/CjW9NR+iClv0
ZiTjLwxOfaV/c4Vz2uefRHaJj+AEfVUanvN/kfX6v+i3cyBbxLSMzY2RwXxTjMp9WIc2eSnzwKHu
V/d482LgTqC5pLshyijb+ypubhAD1sG2YKqqrvBCBRAEubvAV3mT2556rPXeMePoOF+7xOay+Da1
8rd/f49/lkDyy/PgeCkKVkS6QUIH2s/3uOcY2Ud97G3YTa9d8z1Jyd1i55D2dz30P8uB/7gSQdJE
bgQxL8CvwmonAMlyG4d69kU9ZomurvCZfO6K3/aG/+sLkQUccUDDVPrLQ0UWXISKtaD1Zox27blW
xcrnMrWv/+43R70SUaqxh0XG/8v7N0fIBpazE9KFnueQJrdNl7zNXXRybP2ba/0skD1/d+eYpvif
NgQiysUv7/o5iylwy45CkGQmd+/QcyKY1QqqdFXEh7//XP8MO/9/otF/XowPhUUA+JL/986PzJ9e
e/heBEfsgMCuUB/Rsyt2eXyVOhJS8z0++1ovk/ZaUIz1mwunwV+fxph+7hAtt48MmArdny9tGVKJ
UtT0F/nh+Bh7UxVtqNGpyx0azvG6s+lMGPPSxN/JnGguc2Jq7wVpiHsY1j7YBcSHSJC6pbytJAzm
FjiyOxdFQ6mDFo7Oq7I0yE0gwe3W953uCgu0elpSgi434ViZx4xB8i1bh7McEjnaZkjIS4Nx7bNy
57HvA8K2I3K7UkR22QU5Q/W2QtB8XSkYEJmcp7E+stPXRtkuOsS5b58ilcwxneZetMcrntyHY2uH
+9zEAerTPkDnjMbHFVe5su7XIIjTG1Csc4WpyOg+tJGzXroofGgtxiJ/L8b8YyJUm8rqISOQPZ9T
Bf2xMG3toJi8h75ZcOKFtkuS45goP7oE2+wf+tVqeTGrUB8W5QzfyyWn8mL1BVdfw6s2zps9/QAe
p7ZqKWiDUJOvj9MYiRsR2IEieRhQ4vniRLqbZJJOsDNovtxDTNbfe1isROWv46pQ9yx1O9+qtR92
QPN9e4PMd3rPCAq8gpgROy9bnTuyJuSdpylIJTs9usZ0Cfw8RYRu5wSqgHKErrz1UyzNh2ky7viQ
z2fev+JI5m+iepDzzeAMub3Ko2FywKmyYaaiBHHXeBz8Ygw3bR3Hy05U0j6oLobqGsqkfkvX9LJi
1TuFcs4ORaLFZ4Cy9MF2LOJHL0dj1xYxYAoSTWzMqBkiL7t2dHqOm8rG/Jp0ws5eckv9w9AjrJmT
bLoEM16Y/DU5BOhoqu7R8u7sHcb2GTiSReR6JDdBbny/iMNrk9vmuIJzPCt/JXQmHUco/6gizkIu
kS7uMLWTeztUfXJAxMLsbuA5b0YzYbh0HErpjNAlUfFZIe9Hs7jIjdHXjNzEILpNi6S/wDLIFtJ1
i10ea56gMy9e9ecaeK+tR8PxP0zSRxOUzX708/VKmy4660vscgoHyRO9KX26D/NFQukh8yT5w7hx
cwmzTUxE2E+28Tc+YQB0tQxV5O3CETbmbXKpcthnc2ac0xKmjX0glql6HyRnlisiGBiVu7XjTJzK
JkIdkYaPUd3p8toACtNzXoJSnzV4+XfR5wbnfDAOabab2NyPQbz01G9WphEtkH6Mx1W7lDhJ6emX
rk7Ph3t/sOBjwhwwMaQPRYArFIMGch/i+827jyGZpubRnpzF6ruZDO+3IgjUD9+zwYlUP/9QIjM+
VVqP70nv2n2Yl8OCuB1B084LmpTEy7IfLVbQbDoNS+I8QakT7NSRSYY4Lh+L73JMk/s4K+11LioS
jejL9U8cKpKjFsKCLCoI77SokPOFmdtBH03h5eCrFe0Da/GBqALzyhkneec19givndHyksJi7qax
4jdysM+AYPbtZRlpz3mPh0IAxKAe3COsSGm0CrIZ7MCfc2cfEa1htxB343Ss12a4DtblRXaqeG+p
9bj2UJB/gzECvQM4RKbAVPt/SDvT5baRLtu+UCMiEzP+kuAkUgOpyfIfhDwIc2Ien74X3HHvtSVf
K77oCperKmwXCAIJnDxn77WJajHzSAy7UdMTtqVlED9OcR2SyNKAA7LyQKv9JY853ggkBG8DXRM/
LY3Bu6CLqO2d8ErYRIIWoH4bOXEjN9Io44lxdt3OJ8sk5WBVaeEk1rk1etVeiwHckPajxnOg4Ri+
rhdl+FPegaNVfiXwGsd+G5emD00HqXzHg3tLjguTTXRw4wOfm9CuoHbAHLW9ZXxBhuatu9zkWYKm
KLLB9SeTdjQSR5n7SKM8I3uI5FpVyWGnB4Osdo6TFD9wT2ekEjL2u8orBAhMeLR5A0ohJn1UNNol
YvvIsMZT8eMc5NYjoQHWZoLxfeWVMgr9oqPLULnt9OSWhj2fkHoJoCWgfh+qGm3wOmZmd9dqSbRD
Sg3pqJMgZDuPW4SIpLk0AFdFrvGYoUqBXB7S6KjDmjTxFpvHATrEUG9StP+ezehsKod7VSfJTJBn
HBc8hmfdvHNas8mhb1VDtTXRxsZnG9juRuSduILXUsivwI2k8t3Yqsy7gbLyVNGOOofJMJt7WQ16
sEeGE/lhr4c30lT2RZWdbq5nxK86boWgR+AYA0dSGxjadvhq11zYG2YOwLW7bBpd6LEz0+lxqCb9
qU2LstzR2RiPaB3CfYE+JrxmCMVoYQz6+jDpWnGflz1aEzW0cXYMLdouyBgLRqLhoHubUcckcsU2
GGgtL8cJ7WEbMgLqgpoRKeiepBUrD0iTfUE5AlYoIan40nuskT1WPt3e84ao99YIu+im9opmF4vQ
es5DnTl3Yk/jsA3Ys+8RXubP6JHmLzMPAGeLblptG+JDE59nbn+oMluyNmwLCWOqR3IXirq7Q8/S
OyfeOvxa0g2Zt01pS1bYKDzjYraz4usch10JCeY1bOMaIewUxPdG2gh2BgFgpEQPNjMsRZr/VBg7
J1+UvdDVKE0YN2LWtyKLJ5hD73UXzTN6kWx2jEMteilPQM2U3NcTvcggHEt8U0WgLmYBp3mDgUAA
SLY0tWs8Ljtz5tpzbiyUeRcQKzx78NGbj0TLXeyCrjUD7q4PriYtEMGzyKZcv841KD5obKsbqLH4
WWIULcov6FV1x9YcVbApNaTP61ahI13NgiYi3TdA3jkmozWCPLEjDoQ/MVNwIfbM8q/amGUsO3Sl
aDkgFGcIEWLYVzLF+QLzQ7XfNA21Rz+zFPzW6HhogQZITwwmYIvErqGlvqwTSfelCj0m0jRKpvou
gnqOsz+AAEP5Q/00JE9DK2ObVLNCH/edDcfgUo/IytZzWwn0WS6Kd3Jo+V/U/Wx9YSVHMc9rACw9
Xt2UZ22dyn2IxNg6hLRy1RUs6oRQnqFlGJI3aXihliFYsFFFipgfupWfayrcQhyc9zlS5wcI4k1/
LyxrLeM4uXJDVNGqmUJ/CI19JazoZmrS+mqyNHfnSCbrgWQeHLL4mTnR0eVaA75iAmtsMteqZwy0
tntKZSaatwq3B/IPuFYloqTVrOB0u6EAJIKMOwFRF+BkOPf5UKWboIeEt0dD1t5EnhIveTWWBCFC
Hdtocz8d86YcUe20cA7WNDDGaTvYjZl9GcqE+NiqyHUgxcUkT3qLfBThl9mfGiMJ2y8xc/qXhLcs
dcLCjFKpDR0bIKZ9HPvBvkuCOb+rHbQur1CH7ObJE4qgv2b2Et5otvMShMAmIqOcN8zfBmoLTbxo
I7kYUIW95jwaOlTpPG9sdKHSpQnhJsXG84acXnISufrWDTRjHU3RPB7Knupxi/BmVFfmrAXfch0J
JB7UdnwuR6RsvhmXk3afQVBEiBfVbki7MJpe2yRIpx+6o4Lqm6wLiRHFybUOTkxc5/fIyXiWtFXJ
1B/lKaXXmDsYhF2ZE3tYehsdIyY9154O36g3xkM35WweUHNMVxPr6aDJGLquawaae1oyIdZY2kKE
4mZVvSkT1ZurGDqOCdGTaXrs6CKrSRnmBs5L1PjTXGsHKAoEYhdRuE+8JLgdY5E9EFnWUtk3dIpQ
jKOuZAkbbX47W23Ts6I8jGyUlfNMnkQYsAdJZ+c86EllrIa5QZlaJWrD1sO66cTExsrMu7cstrJH
Vhz3Y5m6x8YjTV5zG+1NYkrjJhfFdBiEFwxXVhBV4jiPpUEROanwO3gywiLnuUR9ZqTGuABRA31d
JJI8eEpWsZVzPI1QORKrfypJKWFr5iHeSsc229SW1jB3mBuyNxh9n2BFw6BzHFfJdVsV+s4jBwxe
lgtfcNOShANdpY2NPQ8YscsHVTEYzvohOWj2AOiyTqpQndzMZpKFX6H8EteMNLAvMYZCw94V6oRA
fTgWkW5MBx6N0YHtFsA1kJQIME1c8uNaMSJ+Tuccew5pAfpVWC07MlQhaxxrbbS1s97ZswqA0YjS
bvZlEkbDBRk4gtka5N3dlGTVt8pp+muc+RYaMrLNAwj1JGZWaVCciDkZvoi+7ZmyqHEgGVF1NuGk
QdiODgwbMEWnQvci56oNyiR/aJU7s89KRtPc4PDOXtDh1EucbN5fxj4zzhqBe1/dRopxQ897hicl
2mNvZebrmOvknYRmLtT1PAwC6lPc1tHFsFCgr+I0MtTK6LTpqPXhNGwqU4w3ELDVHtIiroheyxmL
Ao0kdgQY+ndm+t1tp89se5nGuS8MxFBA98Ei4vHK7Twht0FYEs0vlqRaR45Uw6YxYjKL5qlJ8J9K
nSvISzhbp0lQf82wfxDs0IPwAdCie75m17VvY+z0+0qfLmY2EAlfoTSLV2IKVbNLvIX60lgUEB7j
silL+U/P6zHs9+12GpPsUsox3AhROYDiXE5wUMJF5xiFXxOo7A+hWfPgLupGPNVSlt/ULNJbJBka
g2K7QYcAoOpFr0uHrp2sji4k7puI4WFGBH24CNijoX/27DJ+y4qM0YM+eoQJmNF0YxOXYa5au2Yq
hTIeMyG5G7dTYepgp2zZPBLhMV0xz4n9Wbr6vM1jlLCLLl67TvuqQ2wQCnWmGC1eul6aDUVXw6Z2
Rl63No0g7HhEhBiShlS5b2LM4iv4ydDH+7E5pXGanbiPpY8SkRzToqvOhl7Ih8HM7gOlLoEy2a4z
sFwqPTOTjT+Kan7jGYN91hvw7QV2NByYJKHyJd1FPTd1BwmM/5t5w52SMvqsGXmzpzW+Ez6eboa6
Kg7D7AD6UmUzgByr2YUEjum9LEPrfTFiyUKR0TDqMhqNt0WGlnDcOGZUgl1tC3xMPAqeNI3Rlz6k
4Rc7Qkd7WAJ87qO4Mx5EVZFnH+eoy/vQTs9a7I4vWh3mF7uS4drC0HbMNPS3Qx0gAjWkI28K1873
/WSklzpgkiUqF/ilkxWEL8Te3k49JnUuu/hVw5Yv922MZF+7Dv04E/bG3rPMLLo8siLwZ06NuN7y
Mlp0EC4OzmHkA6zjSgWPlT3CMEdr49tIS954lVB3VzqYybiZ92E0Jod6RBmBrNJofQZ33r7tBvsJ
PFVyjqSETcYSwzQdxznjtdxiGtzTkb/vssHeYZoZUULaPUGMFdKrfaEHtC6Q0pKN0zX2qujksIUY
zCvHmYogRlCPPc/PI5C1Zi1wdw6TlxBHhMceilQmxzNmSciEQVWfMAVguiuhYmNhjHfWwMPMklNp
rBg+8IcaL8+fsomcnV3KQ2NaSSsLt0Y5ef7AF0EyD06Bk5Ie2oe+ra2fYZOid1el+oq8FrGUm1yC
Rhr9dTl3lr/Uz4/uhEo5B/nVEbHodOn32fXK56nWzH5rocMHlRmSQrkZyx4RnhyLkvGZm/HznGu3
crZJRRyWViEVwIhFEIm/g+GUjcB0IrXHei1iU/IEpk3q1wirrC1G8Br1QU0ctJhS4fmerMgtiOqA
R0q0yL7aqv/eBzbUUdO+MwnbqdZNyQ6Kqd/Qn7qeleNoTCp7ltRdoyz3pz3RoqJKRiDe6tH8xVOB
+SVopuGScLSr3MMeeHRZXHINH7VzVwoZEAaJTscmMTO62SCMj+8Db05AF8fOxpNqicdmtpSsALux
+aynBlmV60QVuTyxdE4WU81s7Rp1eLbrCX5gycCJspc7D2X0auzvlwCQ8kk7Wcj/852QpTg0BbOs
bZqyQWtOIiPrwsu1H+3UBQjt2Yj/DDpbkxstyOVayYFMViRGx6F2EA+20hXRfsAK/eqYOY4mpzD9
qiti8sBayaGHxkBbrYm+PutaKW9H7PNAQkW3gVA4+CLHV4hSvg1ugFB5SFkrE5WDADVjXZdx81CU
3avj1j2a1OUhj6j5NAOg4NGKOK++snbROeX2208EKbbkUFOI75waMu0cK0AUos1HHrGIJK9p0U8U
hgX7Jvxx0QEjrOmuGW/pN4OrcCGBlu33JHy1P0oqScRwnpv7fcldsZKA4HyX3hSaVvQ1tExSNNiU
vd+ywuYS1DYbx03aGmgHZnhGuEi8bhivFZEk3r6uQUzhA2H/tMLDUV1HUOeTbWkLFG56JNa6QL+P
UxDTkLdkXviEl2S3Y9R7xaruDJ4eGOpx75Bd2Ds3hpEVW7dvncX8wc5ipUpr+KYT8hnvEBV2Bz3K
Gm+HxqN9xeRo76KyT181w3RLHzWyvAooEMSWrcM07OLKu2VtntOItkHE2lpZmKeDg1d3pD97TZyp
laJM9rYI6ozrMsVbRi596aFlC2volr25rpvGq1eZlwfPKBs7D6Gti1e64Lo92bRkyX6ek8a4GIXj
+I4hh73tVJRHYkAI5INGpGCykFRAOK/1qKFlb9fXQTi5P2hs/iz0/BxEZGmhr3T128nCM7mdoyHI
iKgOsnv8FN0uRg6AqDWdsNYSQgPVVsOprhzSsIibnLz8NCX4cVkJUbi0xlES+yEWidewdHOxZqcz
PpmIWoi1cdPkKA2FtxyThgSkgtkQ5jl6k37tDg1qT9C/3SLD7Np0k4V5nWwTDX83RsmcQSWAyD54
ABJetz6y21Kw6ZPJqddx2yFqEgEkXw/cXoODsNmlCiOIFre6QaJVOHn7KKflf5PRpeXV2sGGY8gw
xd8lnfJ+nWp5fEpMLFM+pqjJ2ZOzm2g7ptNYiJHwYc+gZGJPG2bdDojrnJ5DWbkPpZ2LHj1wOpw6
pwtoY5XsBA/eAFoAzTsNlnCVR5gI76BpaYBx+oIMOx7iRHyophpeiYgZdBx+VfXa06Obf7Rss0Cp
UvAeFM/Bca8cHdxjU+r6WWIxBMaQKvmgLWXuPjQN2ey9AkBn2yq1wVOR32Iyae47mVo00Snbfs6x
EW1HBTgdDIeCXtqMBl5VgdrmlPHlo4WqbdrRUmwtq4uvzb4N5h3aivrchHoHktJK2ETV3nzbBiK+
o4obbpTRYNtx5AhYAbcNv8segx9q6gSpV4mVGkQ+WSEaYJVQxIoiH8yjgT8G3GMTPCnDFX6dmjK+
dvhg8HVbWvKXDslVu45zt3/K2VZjqZwjjfJAhvlT3U3ptEmJo4DkiU2TuyikebrqtDB5whTQsMmg
tY87JQv82TabU9iClJkc6BK8e12GQsX42hMZEWyE5lZob7T6MUPNybCNt9ZPM0+SuwxPi79Qu9sd
4CQXRLmNqSJ3myiH0DWX9+00m8M6K1JDP8VW571lLftWRKcdOMAIwOGwwz0+IfHDn5RgEi1dqvfW
y/Yj8abpuiC89aDyFGd1Dapll4Zp9ZJbk3UddBqUaZRc92JJtaqSrM9WwU+vLLVzTtbgNvF+xM5q
8izU7sw+6RiM1girxVYk8jKbkeJnI8kdW/cjMr6VUkFiHFNQC89gQInCjruMPZmouZ8ZM3uPdARv
YRY8BNJK8RrYEazeIWxKrmIBGKwdu0OOof+YR1O7bwrbuTYdYOzHSdEFOYnA9MKt6U1VfQUwoS0P
XaJUiwMwH27MtlL9RiFow4cYpL2OPWnWwqNwTIaGOYGHJ7Tt9Pm44nGDMC9Ns1uhsDeViikRIXxJ
FPAhI1bpODHCWkXggfeCMeKlWl68Yety59lemdZrl9X9ldnfEhMNQRcrlIeSPq4B1bK/n/WHJk/U
be8oqsGU9iNfFdu27UhfFPiBk/FaUAjxMa7FkDqvpOydLxKl6hHmczPdYjLssM+ORqWvVSSv8OkO
sZ8PBXbVlLHEt1RWZFHWhKENzyUBctSB3hDFu7o0eOHWsUPbpMY+u6E3XrxWFTveyEvG9KyY1XFm
LsCdO9la7jmOgctcZQm2Jz9XjvY4N6W4FeGvwEpQCkeLtHCBBX8W7OYIFqLY8ezxOi9n59kAqYq5
R2tt0MUqs0/cS8GWWkpsvant1NXYSvMbVSffkGXJst4z+HrEM4JrFqQ9Btcmb5x5p+eu2/pJGCb6
Q0U5hrjekBJo3TR3HK/TxjXzI3JDK2ETwWW7Gs9sUsK0p4LIRkgDvFFRbGfTNy6cvIa6kaRf0xJW
iZ7HunY/NHbGZIXQJZTHmmPcD60LDQ3IcOOnWCQzXln1kCwjqP7Q5l6Y7uewLOtd2FjzQ4ILMUNT
Oo6PLcGoPvge4zTRqj4zWE++qraq90jZ8/rgYMdK91GtjG9ytHQSjrhXV3kwOfXGZHh2Ty5YRQRj
icgNA9nA3CoZl0AuO4RoVppj3N+3ReCEa5TsM3vjHk3rFm0DauEMzxa9RBVmguLEsd80hDDZoR2I
w6RnxlNybXhZc0BP3xTfSuY406NmKxldmiBPkYh7+HPWOIBp6mP/Hh77PsljgBpFdNsqYWobgRo+
JbvD0DT4s/TQt3NPoOG5DRYAUAwa78UIw/yAvzTam5hhAAkk2fwUN4b5NjZjeh+XbkeuNYGcN7ph
I8ajyyGqVVLFBBPSjCnFqR3QVd6kkFnEJYombvOEGwwCOS/vQ55PMr5KmDvLq8po0XRopRm+yHQA
qm00nn2O8cDBq6na/A44WXNvsMs3VzZq6/iKgFnI4KEcu9Og6wqCShG+YGtmQ92PAZ1GvA8Gm5xm
IlXcBarahU3cr0MSzBZkddyOR20O424tTeJnEap38Z0RZgaZG7hzimecI8NNhkKZ/XiYZs9KIEpY
Cdm0D61lAzewHYOZsF1q9Pzj4sqdWXf+DK2GtC2jSy3y7dhHrPMqxYBIMZyfaOdlZz67RrfSlK35
PZ26+tgrq76TNtUJnBKUqNUUEUWL880AN+JjJ+yvbBomyNgtBgiwU2ptwvWDRwoSKtpd9KEIqJ3x
grqSAagjav1Mhqv+wxSlF/lRbPToYRtXf4kpAel8TkglcGa0zr5hvRxqK+lODNycr7Ls3KPhmtaN
DdOq8jF4B+luwCmcsxmMsYOaiTj3jBRILrOJ/MjjyXwEfMYTtu94IDltBXClY1/MyDJv5F7vTDZa
sfLaajMDINgA05jfeGVJUCFl7foAerLXpqvr6yxnPl6MKQiKIdAwYts0/lDxa4kzrJTVlt2l0iv9
rsGqsY3zfrwRntC/yLqVJ/x91qYq+V9VjPIDhOWNlW/iivlhpg9Qippi4i4x8Tb2gyAOxOi1xL1y
p2R8pkWkthTOkCvyqcS5akThNcWf8yS6Bc1Q691NObCxj5GpTn7GKJo9iwzp3jMUUxSmqAB+sIqC
TV823l1SdzSmsoAPFNoGBDYpbo24S8IVhiHXz3mcPHeC2l5wa27qwHLpjQWRnr8FIbXfKR7coLgK
Xb2J/CDjebynRs/SdTTA0siGIL9PZDN8NRS5gys6og1FfejVxl0UB2WzR9WnrpLWtPcjSY2/gkYK
7mih5ZcJsQOjzKRKfgo9mF/0xsLyT7pkXO/pU06P1SxacR0x/eO7MPMyOAxGZ8KT92LjJ9Gw7S7A
MVb78H1AVyktzS5h6NJ5aMtSXgZI3ujmGw1PSKxFahtpjDw9orz0NZG37mNOHo21sfvOqTZNEqN7
6/O886H0zOoQeCH5iXnnlNqWigKoQcZ8cK+ycM4epnjGS6/lw0mnrsNelvJ82xa80o6oADu5y+Zc
3VkuRc4USAMLkZIgY7i0AXXLcuG2QUNRfUuD0w2/9ovVVWOvuUy2ZK77Yd6H113caMo3JtX2T3ZB
mQUprMGPXWnWeKAfatJudumlscQrdpMAoX2HByQu2MbWVxHj3Dlr+409lTueF0SfjE4ag5Vt00vU
KWbyEFCPWB/nR0btBD5hrQ0SGodGuGf2GT6UWsy6GrrkJpR2QkfIkSHyEur0ZOsojb0sG3vWxbxg
jdYa1bM/zhpGDuh+1Y8iNoIUyljbf7WwSgFgq6L8DnuXR4Qxwy3yRhJVbFxmEuqCw5EZ5qTyY8Bj
7IYtjH3btWN9JgYJx6kuFPOKPm+wkeDqCtw27YGElQAUlrJwmxSN6Wwi3cr3HQwMGyOyEBemZnR8
MeNAVAktMzhMo6f3V61td7dD1SN5BFgEvai2FtYaSAmENZDbUwAHZlfcGYmpX49Ki4wjcrtiPBh2
TJvLrUVxp7UqvUd9z1Jhyh+z16jq27A2LdbGoHYJ9c1RBtH8GtTpcF/jB2D6DkjtBC9tbjYl1ikg
ZQ4F1pa8cFIdZJn1B1rW+pNN5f0Myw83c2AZzBtMyIhdEYBKZNkFxd1YjunGtNLepUSbzKshjWvv
GaJVfcJBhakv4rIY29rMq3xdg9CqVk6XMPMSWXobSfZ+W8I7Muw1gyJBu0AepM7jkETTPSqCrP5C
2YM7VCOYeA+nMn1r4OxqOwwofXRXl0roezd3w2+iNz1nVZuFm2+W6S0gVNsdacyjw7nwAEgRMImC
NwfUxl09t/qjI7EcBLS1NnzX4gWdH94ceOvtqPvsYSj1eV0PbF9niz4Eo9KMB3LeJwFzoYZRrlcw
poFgopH73fLST2nznZJYN0+YU6oE9X5YPhr4GJ5MQzh+6ujRD2iFXr2vzbHEPdbBQr8vdLNMt7kz
J/ZhcpvxGV6+596YYVd22xStdfnkubX7I5xmnehh4gmsa0SKtdpQtI/p2ioLeT1ht6Ct7Q7Tl1aZ
ybd4VMZrBYwIfBRt8q/4GBOALRUuLAb5ofsjYlbh8Vhn2ELrdHCqtYaqmscVNLtDEyX5bdLCX9gA
+6B96DlTOe/TxPXOtC6RfeihG9/3eS3KmzQAmcjSg2KArXUo+9sc29tVJPvxu+Bd+tMoqgh6TUqo
CG1gfbm3E3f8opfSvJ8qTcIirIlw2S/FmMN8kL7Slj62TYdfV7QXEKPh7Q1ylyjQWPfaLzU7yGMy
RimGlGaB3XY8nKeVqQmVQWEJyc3IQyLdsJqSVUwhWYXpGr+glW7mOaDnncJheTK60fyGT6uf8CHC
E0KO3JONCueBWBiG5eO5TbWu2P1XO86qU3VPUnWcGgWoQbN/c7vGwMxC5/mSdsrdSfB0p2kMh1c9
aSt6r0K8/Fsk+lHc67iwcB1P2lROYiGJ/y5OLQbZN1E3kULcXKYYhQKL1XPmw7+P8he9LdPHBfBr
kX9imu8k3aJMAm1qE8bv5PoI7RJ72JeKG6a3pfk/Foz/L2/3T5H9L7Wth+OfdFDTAuLlvjshBFkl
WUh0cmf6hEIED2kRnP99Nn/5zjxHAHp2DM5HuO8E0awdbexSDmGU59J5UOQveP6/D/FRuOsKU6Du
M4WFvUF/J1BOMRP2dKlNxtCDX2kG88SdQC0LzvUTlbDLBf5TnewKcPC8wT3HldYv1Phv6mRVOQbA
DSyDRHaDo6NVEAsgsHt7/J67VzHc/3+f2a+A1vcHdHWdNEg6xRhC3l2gAqtXLUJ4QA3zuZ6uoZBX
qt7FOAHj6zDc9Mx27U802B+v2KJ+NnEskOVqi/cSdj1kbukhhiOp54Inb9+rdmt0m3+f2S/V+J9n
5gkbNQ6XSy7hlO/wxzi7i6GKqZtLf1iTArnr/dHXVriaV/GmWFNY+t6aXuOaCey63RD340N3XFEM
rso1ILZVsHF8vMWfWBI+rgg+lmTrjwjcsc33t2vpZrCBbT6W9G7H7ql1P6FqGxh63t1CHIBvVteJ
44Sa/O6KkpRJY9r1hlW1Wc6790n/Xetr+j8ritL/e97OOl4zGF2jhfH/56wRV65DnywJ312Xn6yg
jzaSRXOP58b5xcL+ZRv6/ckmhzLDRCjhIE0H4jBl6AMtgbpm3zdbeRPstfxI5i5X4DFa3f/47Ev/
xXz/42Z4d/hl3f22rnqR9AV4LEqnaAW2Tz8DAVKHr7fFGq4ZXVQ4EodgW+6/I15ZwSBe3Uyrt2FF
ft0nl18uz4o/Pwl8Taw0hsTiZPOk//OTNPTbnbGG72I23bqSWGKL5wRAXT0x+deBhWgliNz+VW+e
GnootKEPceJ8wuf/8JjBo4KXh3eMvsT66ssb4revQxY5pgAP4uVkWLdFtGC628uU2M160OSdXiU+
k6ebfy/IX86Kd2fOmhfSlsJyWfjvFqSdeWh0I8k4JSGYqnouBwrHxhzOjVacJqVvGBrfML9dOCRk
BWL/uhuJBG8MEqGqed+E4TXYmcsnn+ov14NPRZQG/pPF57L8+m9fRd0syGf8XwCUvhWleRSU61Zi
QvMvrl27g+sHek11j56e3YKeYppkfNNN+YkF5q8XhLQPQO28lnX33QVxwNlM4YjKuspR5lokMILk
IekdP7rcp3TrkIl9//eZf6gClnvgt0O+WxIQJhF5KA5Zc+Nb4AgwMQ/MZrt6IIb1k0f+h6feu4O9
u/bgg9DEDxysR0ZFncfc22Hn+e8z+vBe4SCsLMfCWm/oXMw/LyW62SnplOEgoLFAMZFvmSLGzoxP
nmUfqgEHc6Oz5BYsBkrPfreCQ0drW601AjZ47t2kxBuh5bTR8uYRREPx9J+ek2cKajUKAtu0qaL+
PKcyN4ghsxy4mzFqU2rs0OifuIs/qdM+3n8chkQZAUPaxvO1nPNvq6BoQ71vZy9YOfKpBU+FtIJ8
wgoVe/fFKa31v0/q461H/SmxYOH6omx7/w4ctD6CYxzSc+WoKzPuwE30m3TMzynxWb2aPzneX64Y
NZXJLSEF/3y/umL4L3kqYTObQCRseZON7YUIsZWpwuO/z+zDkSh5uSc4KY8v0bPfLSos5uhsExuG
U+Oc+Z0kLPawEipYrPSdxSd34rJq/nii8pInkX2pS3HjYnD886qJeqzhHC07YkL+zHtpvQ34h5Rg
Wuxs8v4LidWfVFUflthyRNPhFvHw/lrvlxgRbnkaCo5IZCXcn3rTWT8DWGr//hb/chR2JRb3O0sZ
p+O786IjOeko3hEmjDdj+WLVAe2bT16Bf7lSHANnqwftlfL+3XOfmWfpmqFDLa+dXPo9Zn3lZM/E
Z/77VOSHcowq16ToYejmQQq03m22+taYXJDYbE8aTZ4MgUSqcqrxkI1GAqXHegOkA1MzpC1Z9moP
p54xHoO+DXCJ8ZO788O6c9mB2bTVyc1lOdjLU/q3VT40VeaNjrRIyDMHdCYoM9zcNB4MUrwPdEvo
WZmd+qQgZX19vE3x5i3+ZMTV3KfvvuoKWV9vAEVY+b5/9P1r/3jNv22XH9vtans4rFb843q73fJv
q8Nq164Ou93qsuOn//OXjYPi2+qy2vHLB/554ffxezfLr/PTevmx5i9/+Wm9Xvnr89nf8+O451j+
8hN/r/mx/Jblty7/4f84Pp2fjj+OpV/yX8cjP34clz/C5zx+slo/3nGGKbDHW46H04imzp/fvtnR
AWU6iE6l9VZp/V0X8zZIT4H98O9b7uNVNkzDZu3gq0V2+96KHE5WNdetjnKOu66Hl9vGOCDRKZXx
uvTe/n2wv50Ui9QUtumYHPfdSeUGiDXp0UZLs/IOC/QB5zAi2QHBiLb/96E+3kaGySNVF5yYjR19
Oe/f7t4Ux1k/h8pZ5VnqA8BtKrJnG4ZLerNR7XcG6f8+3senkGHx6gY+AG+FV9Vy6r8dDxKmURoJ
uc9zb9ZHEeSZz6S9uBpJ/vjksfrxQc6hPHiVYDRti6rsz0MtSE7TagCBJb2bHiQ981Xckyc6Tjap
9gzxbPLZpv6ImuTJQUzyyfN2Wfd/vkcMiztleRw6uvnhjhn7KUXY00Ej62GKa3g9q08ykD72GSix
fz/Euy+zlMAKJfN5xmVyyfLVJt+aiu5QI5ZcVxN6BUOqHykpGGsaxbdGJ6r1vy/nX+7UZeWxA3F1
qoBfW8TfLmeeBUFk9nwCYJ6QIknbLGzS7tX0JSN35D8/Fsobg9Q/XmH6e6c3kvqJ9jflbtaCRdSu
hHed55Qbzf/yOMvL57dzIl4Do6/kOEyK/UFeQwuE6uiuq+yTt+Xf7hBP6pZBihXvD/GuriGqPQ07
iXqhKuS5KsPviaN9ci5/WW74VHnfS7bFkufjn+cyRCn60IztIZEn5aohBcPSR7LjrOqTu10uBfq7
2/2PI727F0dLRW5EDPCqMzGsxXczN170s9XIq7ZIOajp83WvDZJt0pv/fV/8yjT7eGiCshyau2CE
3p0kdPCpRYrGxls+xOEtI3NT7KvmbtB3goG0GZ+K/kqMuxJfJ/iv+oRApvO25ADOxesnn+XvX/j/
+yzvvgYzaWPCN/ga+CxTsQvbm0J8DSB9GNYJ165t7eIRDPmRdF6EBRs73U7TJ7XBX24rSiNbR5hJ
y8p4/0qEt2QUds3XUdYQU42u5IWF7ujfJ/qXhW9LkzcG3BraLu+bHR3iarACzEDwir3phbVF9/4T
o+mmAs//Hx9qod8s6Wc6xf9C6fl9PVbhUDHoMewVg9XnPp7OZWMd0Uh+J9Xhs9jJj5ePEtmmoiNo
kdbt+1mBBgqwgozDXWxou6pyvxupjlXfe/lPT4nDsCPUBX18iRTzz1OagA6XE4GSK6ftTxGQLBN4
VFxMG7bhn3SIfr3B/1wdy6MFJg+RmpAyzOV2+e1x5pmgJ8s+ouGSDP9N2pntxo0s3fqJCHAebska
ZcmyLFmSfUPYls15nvn056N67+0qFk8R7h+NBrohoBYjMzIyMzJiLcN8yIW4P3qyInQvkDUW4W6i
uivRW4jMF1Wp+5BH8pHdSgiibnDIYiOXJNB4EMNsYNy5Zd79ikUK0G/p04G6wOBBO9lkicZpvx7j
HsZ1r4p/Dwi1hBsEiLRnmOPMh9JUghtcpke/pu3ap9wvafzqFT0lZ5en8R4V6p5iLj8ovxgoDj3B
JRzSIJTXxzDtm1+uEdZHOnz6cCVAXi4WDu6KRSWFYdAcKM5mQtbKttLCyLLT7KuifkBW7/pML/0+
F1cyYUwd55DZUS63aCv1MhrWhjH7UVPRMHbG83WIy6WoQsfzB2L6hJMJFkKhpaUFCJFWKl6ibebZ
MZpNTa/EdaQlX0KNEHfinopqpjXbsVrNT+kbgqQZmRv72z+5b+W+3hDutpyu9u0OuohN4vzqdvT9
KVv3kV7zffcBJQD7Od+I9u830/F2xma4WdvpFgaaNwnSfMq0zSnybBNAHogccIWcU6Mgiy5D4aOs
mb8w0GcQ099PBroe266ja9CkZRb+8QSSUCfMxO4wwhyxrTKxf7o+3O8PU7OlS/JI4hSLcxq8kp0D
ZinF2o2ZWnQOQF2u5Dd5FCEJBxs/xCD0X3ygluoJlo3PKjS4pk9PUpZ+yGjQMuh2keTw4fr3XN6B
dB4cIQ6gW4EUkzbL0VnlGMbBxDAopepnVfVoSy7hH6gO4ei/mqO0clW4vJq8v9nJiCnzsKOJs+HW
8nhQ0D4xYfr6EVi8GphvRVA5Y/ExDI+GvHIYuzRuymaZvJzJBtvM+1n7ZHK5WyqUAMIcL5jjQVHc
B0pRbKlp71QOmcro/vXBWYWcibnltY68nTlbtCLSZrVUWSY5LQnu4q2mdDtjhJMmXQGa72hsZRwv
LXIkpoKK6PvL1oldbg6BrhsX1SRtZqCFPJpb5DR722+1lRG8OAK+Q0lctZC3xUXmsS6hnywwlInQ
ttbvAu8NBoEbtET2oh9tw+i3gaqSQDOJITfHTGxXvGW+/t/BWS369MgvkRQ5XyumFCoUkgGOWhic
LNrnqB1XMj2LQ3kCMVuOMgQLYjZWldNwbDNc6SBOcpB+vr2+zC6udXNTpovtyZQpKbMUN+CEKIP4
X7qJmlx/qORNhPyWHzoxwoZevRLb58HtH1BySWSwuDWLs8WdFhYVdhXE4zp6PpPCaxrSNQWjLXzN
99cNXIOa7bmNpg+DpwKFwMm279EkGTqKhGg6Moy/TMH/YxWqCuTKuKLO7z9R3FutpzGUtMAl4XOd
7tIWAhDjS5n80Ojk/zeG/UGbRazSiyBACDHMle50mMbz8Ejrvx1pKxf/eayaWzXzdQ7KECsNWDV4
yb73KarOf1tiddP7L60grQSQ5dn6Y9TM69EAK+Bbxiih3gaxdRcZP2q3u6/W3H7y6tPNbm7UzOtl
6DfpXGhoCR0Ca1PAR8yTVv1QG92rJ3cfm6ELHGoqxg+xHqprM7cIPp3JVU6COhLr50uu5UWAek3A
taChWBwRiZ9CdUTphg7YR1hfvXD3L1zlD6A+S04h1NjlfQFgJu274ntT0wD5gpLoikdelAi8j+oJ
zmxZe5pVuGLV0VW7YQl42+Dgbhrd6W3V1vbfhbthU92jGLnxHoVbfSWQLcbLE+zZOm8tSJSMbMKm
E1iLKTaVrWOCiuT1obw4Js1tnJ2xRw2RiLQBJ/qubvUbeauaW+1zvh126ecitzkX+Xvxg7ZZgV1c
GCfmzbZwryNZZeYT7HO2jf2NcHC36l33rP5K9ukBcZ2hccrfIWTUK0FtcVyJ0kRqpGs5kp47K1dl
OAZcgE35zpJo7yg2dIasmTfNzsV6PEGZzZ4gw5RBPTi7EBRe1b3moVpMW/hYbcRyk1PhyFtwEVpw
/zlW+3R9bBeH9gR7NqNpYrQBDDWV49XIfMeAiMUtZcz7MtAP16EWY+kJ1GwWkxhV0NwDKhW6vZDQ
RARdVJGYToayOeHiy3W4tbmb/n6yt/e5mzdxCpxkfc2lh4xnvm4tmK2N3vT3EwyNbqHSH6bRo18q
yB8SBLgM2khW1t2iKQZPBrzD6SbPIucwVa0gZheJ7EIpLAqbMv/pqyvJi+WjkMlbiMyDH//MMIoa
+QNT5lSn1S9kuyE7z0vYEL6OQnVHRnOftfEXWkqjNHu8Pk/zy8d7TDkBnu16QZXym9PBgeaUisbE
bCSQ1C4dJIgIhfk21LWVtN2iI54gzragRDMDRCOmo4pIzTRdM7sQbli3fZAg9U5UcWVoJ7++WN5/
4OYbEBd532+ns0oId0zeeN9bmuRWPGQNYxao0rKkATzEJEhaafIuXYpIxLUClUVvPzFkFqeGuNbU
pgKkQXwqoGjdQVQCNUR4FMNs7TB0UWn2j1/g7bzZ4/rzA2VRFfD3km6myfWQjfsgg63qqwvhmPdE
JTtMbS+yRjvpp9ynGPzrdZ9cvmCZf8BnC7vr6gwKHcDVeBtpH2hr8PQXNMsQ94vjR7+gEwSe1ZXd
ZvFoZMkStZW8JPBQeL7MxyInrQKTDAEyeekhsTPDYENj3DbXKHCFSySHFUNMhN2/MfYEd2ZsX/lm
T9cJF/6J3iGIEKfx6MQftn32bEx0SsNziu57Zj5r0VoNyPJIn4DP4k5TxYoxTrchGlRsQb3L0o+G
9nOAZTYwbhpjX7gbDx0/4+G60Yu+fAI7izqCN3qW3wIryDQymQ9FQ1eeW+yktZzhYuw+AZoFGyqy
u7L2AfLp6YbW1zaFdKeSBv0/2TNPqoS1FkIfPMH0lEEVXf/iI/cn0K0tNWvlqJcmodNCkTfll1NF
yLyoizZWWexUpXJ6qJRoXUyGndf/um7Pml+8//1ka/UjUtJRgUGh/FvKt1BLu97R9TgxCBYCmDux
2fG81rIOV4CXPUOj3p8SKKp4ZqEUmWHYnz3uC3VJC3nrOmQfNyo8DybUtkqZHWSISCmLOqpiCJdC
uhNG4zGmFjS2ngflV56sPeT/f4bizxfN4m5eJsI4kD13WqQTIR5r79vYSQv/hj4h26BNmvyZXm+t
NYkBZboaXexcVEr9dyhmh8MqzlUtpY2ETOBXSGb3dI3Dt6vf6wNkyIkBv6QHGeZDnQw39HUhgyMe
NaQmFfGRdpUbS3OfCv1HZ35NKxnSZhlX9G9aAwbCTvb3dSb9quJy63nR9Cwr2m2VTo3OnHwL4/P1
SV3c8U8MmR09Zd2KYE/AkLj91NZHL/xZyJKtihuvH47XoZaD+J8xmwXx0s0Rlprut4X8oZYfKxdi
i/xBQrCMe4tAv5bxdB3wcjWSdjyxbRa9Pd6bdbXDO3KVCkGIJCsR4aS+316HWfXCeaBO1Uxp22ld
JPemsUUQ0IM20ROdrjxGEZWWDVI6dgdt7wrw5GXnXqiJIjXXdMeQCueh9XxbzK0qrgk4GBjcVm6w
d9UbHY/nitSEP2AUN9BLbNNb3vZKSkvc7nkF/3KAwafsW9dFyaIObma4oLdKpUy3T6+AWagih7aL
xA8Q+G5c2JWh5XCM7FMpIhIEeWn1WROUTezfi0O6u/4hl058/h2zLQuCl7LxC77Dp+96RwKHAn+I
DzdqWt7TjAZ5mIzi6XXMRdvpqiQfSN2SNK996+jn8yKNUN9YH2NEoQo6oA7XIabPvphe5C0o4OEW
L86rW9uxkkwKhUjlIUM/tN5e1LJtY1JnLfnyxnJvK58u0+uYl8fl8x1stmZ6Wo9lz1O5UPmOKTCl
4VqqZGngTvfImdMEQxG7/TRwFOu05OiHj0X8et2I6SPnA3cKMfOHhsyABck77w3pvYAAJhJmundb
V3+dQz4fq9kBhmoPFDBYAk5f3Cn9W9a9uMmDqaw8aSzPiEX5FtUUU+3x+SJPBr3zoEzD0WQ6Nb1d
VP/6N6P1PwBjlgZ0g8EcxAiAfHgsy31iPPvuo4xg+3WYy/DPaFGoDYGhKVG9ONsyPSNAm2gaLeTQ
oduAiYGgOOau9gbXa/riaUL0Nqp5/TTCkg6pVhy5K7cIeXEoLYmOP0o4eMucuR5NurI5jCjalLvs
Y7F3j9431DkrzUmO2/gZjkVH//hhfFMejU33ynM5bULlLbxP1wdCWv4MWhlI8hK7572TSqGMupcj
VKvGG/mm3wTf9K8NPUqundxGsC1trSfIna+DrmHK515k0vfqF5ZfT1uF3j7Ja4I8i6uaSvX/2jSb
XVrDQwmeJCjolFuohnTrCwJy101Yg5hMPDn3wjTaQeYNhG5+FKC2RoVRrVae1xYjh0VFM1USU8Jn
tthaMxhFPQQDKn3HS79zvURSGaqzld1jCYdiRYqGIbKfFsW5LWLU9Hh5VDtNC3m6OUYtBVkmogcN
rDM/ehpTsxUHWNojSdVSh07thMLp/RyRG32k1KVQOVaccdz87elIDmZ4vdHamtq/XJ+rJXejEY2+
JzpCde39SeBkrnhOLyZ2DbIEfbZHG5UbyVqH66JBpEJ4UaOiiHr/c4OMUQyVRGd3lOQemtot7OF2
iSSX8lOtH69b8z7t8w2FWmESD1Mr8uV0IVAex1WNdx/hQH2V7xSUtu3+tfsYOa5vyz/NY7cbP+r2
l/QO5e1Pw/3X0hkO1oECTrt2su3171ka3dPPmS1mZOmhLcr5nGkSexf+tOH5OoI8OeA1i2frGd5v
RXZrIJSd9tG9y/biJ0psDsbH5Kb5Kmzam/xOt9EkwsrkNt3W7srZZ2mBnJo4c9daruDaEMFXM+6P
MZ0cH11ovTIuQdctvejj4EGWMgGqSai9olBRmcLOiauGMQ/RVdfWDqvmVeCkGg3pRu9VhErcfZzo
B/gUYQ0JxG0R/yKjvREzlGiuf8SStRLdPrLG2qS4eObLaah2YqayXCAAdZrimIh2BRVjoh6v4yyG
0Kl6GTYNktnz8uXeKJKhGg1S2f43s21t043tQV9JIC0tTIof/gcy807dN4SinkBUIhtFuN1j3D5z
VYG3sloZt6WFcAo189LMc6V4hFbPMd1b3UKTAZbp6yM2jfx8HZwizPzQlXs4sFoQOvU1CQ59cM+B
Vcq/QLOshq9Zt7L/LB352RXodzQ568nWzKC6r8os1Cyu49lTqkS2AIFJ6b/5+U/V+BakK+6wOHwn
aHPjXKSOSBpRbzEciviHkK88JywOHoxaRGheaC5UDCMl8jqvZc/R2pfao0fqY0QhsG59NdTXcHCK
7uf1yVp075Pz3Wwpp604JOZ0vgtbdQvDELSf4TZR1q6bazDTaj6JGCVCPUmXAxOjNWt5qHlzXP03
F7HTE8JsFY2F4glUVNZO2r20OY0GX66P1VLIOf39maeNkZQnLXQnDgyoefu7QyvAGvbtar3mUjSQ
yQ+ARbE2tM7ngzVIUgibAz4g9htImm1NPrTiEcJabmUre8bSvJxCzdwZVq5YdRHgcnKF/OcYbRT/
BW3szfWBW0OZ/n4y+6i91R6cTLVjijeJ1DrUTOiIDP4bEHqedYk9iWK2c5CxoTywtiZT5DeE6eHc
cGo/XAFZdAHayf4LMrsmlx6Vcp4PSIDC8ggbpC5TKBRNtYBP181ZRDIgvqFtRqTtc2aOnJNyD1F+
xRDagt37sD+4Iv3AznWYhada7pVcLhUumfSavL+cncxND4O9HPBo4rSG6hSa8Ryqhq0qcItbeoU6
eop4m7bn/XSnV8LrdfDJu+Y7xSn2zPvMoVayjjoXOvpHOv3LT6MlraQCluIpbUewf0ykO8b8yOv5
o5/iL1PNlUfIadJ2o8IxvAkbSlOFTDOONczwG9lEWU7tmpXX2iXH53qHw6BiSJPpbCW3huwaY8Bu
YYScHDy0snPzFvq0lVv6kq8opDko7qYZWTGmQTiZwwahcJVdl00Jvdk45kEh29QeDY7F7vqELdrz
B8ic5T2KAYLcfLpAKCLEv2jzufVjmuSdSKYFXr+VxbbsmydwsysfOfxsSDJOEjpaWBHsP3EoHsye
TZ42NTsMUqeG0NLo75t8XDsnLR0ryFSi+0qmEqHS2dQpqeRC52uSeyFRq1qf89yHmKe49eGnU6W3
GuaU62O7FPVPb5szQAOpGLVOp6ivdaUt1r7neFqAqhgcl2HLE26xsvoWhxdVa07xZMnIq8xCTOxK
Y6HSseGEUXMDRd4x0U3UPBo4kpFCjD27HT6FPmrE/tt1U5fc6BR4FkV5jC9I8QDcQ1nZBIdUKOy6
XzmpLS0KujdokOVxkZT/bNOB67SMkI+oHcHYj+5eDPem/kMb1wZxmpZ5DKOqAP0LqsHhsJnBRE2n
qtB3cijwPiHt52TIHSLKcmil6thG9SHQhkc9/xpJpUPD7qRQdYOyyEpl6aKtVL8rVMuKlALPAoAg
oJRI8XHtdPXESb4NURhIyi16otcnbmlRGH9w5nnPPhUrkwobPCYNPytBuC2k/Nvoiih5QmdavA3B
WrneUvyGBUaEc2yi5LJmlqljErdQvteOGygwNCtjcigzrmBh735SlOyuR6bUkTPBdWRJzlaGdWlJ
UhBPRzdvNtSmz5YkSoRVWA4ZN3rtR9h9apNfY+f01a5fa8tbGlcT2goq8KkCVuaX2QCmfC+Subrr
5kteHcPwaxX8jPKvjfjT/Xx9Chee3ugpUGECo5NN4RQ0Myrs0mYgwjCipJTh4h94b0JUxr+XtJ0p
7Ux48HL5RV67FS6mcE9xZ5t9H0UK2iEVSQN199Y7D8IBhnnz22fh2YQpvtqWzytRZnH2aHPGYWH+
5bHtfFfUx5jXGLnh1Amdm6nd0uCqSN/F8Ivfr/jJ0vKjOf5/SLN4FmtdZiIgw1kNRgNLtnPxexc5
qrtyllmoYmLqTnBmi4G+TQXdDHDSmkpZ6dDaEHTdKA81GflN8alwHe3puresWPa+hZycLBBi/M8Y
BiQjahdq+pcMETsrWfPKxcnitjN11siQg8y2+rEyslbNepJXe92RDtLTjn50BHHupW/e4+iE++JT
zr3OHr9eN3BpKyI7+T9c+dxJ6tgV6szs8Mrqh9ceof31rN11CHn6jfkWcYoxW3GtGKMBIYBB77Bs
y8/Fjbvpj+ax2riP2ZPUwTWnOKKtbbzvsfOB/gNnraJvbXRnaw82cEGhgbR2Rln+pKBdWOXoCFFs
MZoIf5TH6wZPv3ZqL93FcAzqE60hNCc0sJ6PqRfluiA3ogAhbeDehpXxuxvr8S+P1pI50diRiBRV
ILi6nIPAk+hmHgT1ttp+DzIR1RtjJyjZiv/PB+4dhb4Cc6obvLwdRTmSpX3AUSyvpJ91nu5dpD57
wbDstuzYzStzf33s5v44ASq0GMPFw56D15ybNTbpQC8IUpYG2awcDc/AcCR99dY3X9cTHaLBljqR
0KmQJs2mKJb7MsmE2Hc+vCZ2ZHs2bDI/X5yt87CSnbsI+yDBrceTg4F6iQLWuUE+F08X7l026X25
gddmv7+tNrEN5cz1gXsfmXOvOwea+XinyNNdFnF5ksDvPJdUHENZqG8V/k/ByOnfhH8+vL5u7qzt
3f3OPvaT4ftPP1X7VrWLjbbNt9r2p/0JQT9aLWL7Zb99dA4Pb28f1lo8FmbgbFxmM4AqW+SVlA1y
PG1DJ2jSYJ9KOcLcXvTZ0DppJa944Ve0hnGwYMopQoNPdTYNfTel5PUscMpQLra6lkUHWkCDrdet
Vg/K0y3wbCbAovETNGpeL58H/NCktaOSAu7cOwSibYqWt+n47MYoqUfPTdyj9XGLvNkHP25RHXES
CN37vZ6goxWJR6H5WLq/DOOodStx6eIxm4ob8mk0CkFCpfHfs0EYy6GLClUPnH6se2Kw2iaBY6UV
ByFP0pO7aMgC3UFcAY2XQNCb+pBlsvbJj2XkMYKycQ9JYHr+TcnMDuQwXWUDH7/80EH+327KdsgR
PhV64YMpBqnqSFFMkTZStzTcF0mhvDZGAE09hIphs7nu/QvTq1n4v07ea5rd2clAdn2r7GrYsbvq
Vptke8cIGbmVJXYR1ye2VpU3Hwm6DhVWt/OlXERFLiopJxujaQ4aMiFEzcNf24EJusIxZ6o4mCdM
mtFrlLjEjtFtn31f3FVQ1ImxsRKVpuE489D3oIRsKskZqGGV2ebBpm/UZkGs8E3XVtxXFGm2UUVL
eNMfFBaErsWSrftrl5mFWXrnojItBXIh3nhnA9jXaRMqBtTbtbWRmpuRg5thDiu+cBFZmKaJ8eq/
KLMjzWCN0tiGoLQDyoiwqDa9Uw9w/Rqi/fezxWs1NGoQfMAXOvO6XEykwcyDGDGQ6CggLKAicOjW
wcqeOL8dsWxJgPI6JpLGUq15GYxSyq5a137suGqJgguqdPQy3wxWg8IdA5kX9aZpfl837XLjn3aT
Px4yO9KjHyJLHRICSL33N0iq7Pq6vlGs7KHv6x10AisOeeEZNJ1ZUDPg+CYUW/IMLm/klBYBP3DQ
wLqpChHBuKH7kMvCSqZwAYceeS6aZLQoPpz3oKmuRvJl8omQUhANdcpGvI3Wasku5msiAj0BmTkg
wqbDEEMo4/QBwULyEOqqYkftKP2FniV2f/t9+Xh9ui5utXg7ZPGcNzlqqNMDwPnSou+sQzynD3CN
4MHv5J1Ke0Nfij8lyXvoo2mfEV8QlYJdsNgEarQSGi/chVVAnwVZZvgVeBSfrYSmseIYEcrA6cSW
XFZn/LRSQ/teKI3kSFDlbuIiHb5ct/limN+XBW1cMJXjMvOX6dot3cEzWBZWAI1He5t0R1rTyI7Y
SvKJS9p1tIWoouCerHSRl0kOw+cDHLty2wtiGTo5jF63RWGOm7xzc0ccW/EgBd5ag98iHixs+BFE
cBebTVSOZNB0VCUsP76R669eIO+8dCeqK5fqixVBPGHWOKgQXKD1mtkVxGjFeUGFXUPxEUf5WbvF
3hPMp78fvolwkoP91BM3T9Fzohh9TnWwAITfJO2tbXe68pb7r/8GZaqtZQlOwkznkxQEaGY3AZJi
nnisx7cReXmv/xS0b9dhlsZMhXoHllyuX8SSc5gwrtlAXSsgm+kJeyvPxmNSqAHPoUGYrdzzLspq
iP7vJDkERpIDl8UmUDhmRhCFjux34nOfGFZrp34oPfSDiPrNgPiObIuCLP6o0s7YpaivfIkDb2Q9
hKLxCXHqPHHakUvcHjZcETUWsXLfKrfsn0bfi38aRqUd0J5HH2hoTeOrSvvZ978fL4iwRCIEeUQa
Qc7Hq2g48XWiGziNOmxcH5UwKztYrvX3G79yCjM7XqSyG5H0AwZNEUTRD14tOloUIXT7fN2epbVJ
5Q2ctzBT82YxWzOWWsj5qHK+bBIDpuy0V1XaPKPiM4Qrys9R9zliX0e8jO8UxU10eBKHgPfd5XwI
S81FkTqlNSBERRC5c8l3Rv0opsws/enppmhy2yq3froypguuDq4KkRdhT70o/xkLP3WFHLktRJYd
JdI2WSVsPEPaXrdvycunzhheQ0V69iCYObdPr3pLS8qUQxu1hl7uQ+T1YJlf1HIbIQ5NnV4dbAv3
RvH2bfYMJUBvPtIl4Lff8/yDOsk4bfvmnq6F65+lgnp2TmbUKaOHaptLI2TYs10VaeRCC9ArRFWX
TgnLltjDryNcPEKxvM8gpk84yTA2fUFQroDIf4YqFJROkNntzfDa/ei/rjE3LuzS2nSKhPyORyFu
J+dY1lj0RZyBZRIYB3QCq/taVuGK2FRrlMpLfsMBfGryIEmF9MQ5lGfQ9ogINhcZLz+gbruh8+Fo
ZuLK8C3DTPxO0/Vem+9eI20HitkD42UjFDDUpUa6bSorVfsL48Yq56pEYSo7y/wAXlmhQhilMwZi
K0RWxVa4I3T+6NOqRr9RTLcdZH8rCYuFGPMPtxs8WrxQvgeEE78QXFMoIH5CVapTbsOicxISioOZ
HNwuWTkUr0HN3MIclZAhpB4gyp5zdGyREEM47dVXV1bTwmSdmTRbTYEo1pqSgoMm18arqq1RB4dm
VP/eJzgDT1W+ZAQ4jM6isxiIpVoiJcfImZtGKqkCJXUelLvrK3chNky9YlNBPnT5GHbu4UpL2V3Y
TALD4Uunl9wmHq8DLAzXRAJMIRzMdZc921AuRL6eNYjY+d3voE52mRLaiJGtHAAXnHsiJaesnLMF
BGmzXVPUKtMXdI+sRpzdwnwIaax406RvcBCjejqsTM4CGjr00+1ouvFd9J/BdafpmRLFDtRHH0TS
XUlrbPQG+1DZMNqVOVoYQtDYtqjA5nVqblvhml2CKh8MMqN5I2pQwJnaVq5WjmgL64fmEInkLhxz
XCqnrzhZqo2G9rgloIYtZvp+ui+HSW536IzbabcyWYsGnUBNn3ICFaiouFo6UEppPcVlDitNro3D
ptSH8tt191vwb6zCJupp2JfnrxhBmwUYDZRWCEdzMO4HaU3hag1iZs2g+a2Xu0CUeW99Hr0y5Nrv
eZ+vG7I8PX8MmS1UH3oKabRAMTvBHgndKpR1nxUqTa7jLLo2UYf0Mqkt2hjO56YrDXFM0ThzgkJ9
nMil6V09jLK/LYboThHMtTv30v13inL/wZsXIwym4seem3H/zZHlrEo/c7LWM2xPLr66rrnzAm/v
Z9HuupWLqLrE9YoWTmrClZmVsadVXlDEzpjFNxAB5vEvGS0l1OISRaIXZQVu6XxEbu0P3uRDJx4v
d6lRCQV4Xis7QznYQqXZ9GtBqvXYafcJCUxt2Frh9rqZFzX+U9LtFHe2qFUp90TRB1dyx73i79Ti
YVCeOnVfYy0UyVk1QPGAnnp11NdOw4uedGLzbF3orpAgFww2r2R4jq7ZYi98GmLvTtJ4AtaSlfPN
YlQ5wZutELW3iFbZZKt860mJXVT+TkcK9/qQLq7DE5TJs05mcsxDryknzxksa9tr9beuapB9g4Ug
D8bNdSxpEYxsGCXkHK/RWjgHi+vYayuVtFut0RjnN7wqF8bPdHpqCdwnSFAaWx1uU5iGFPEoans/
/O7qutN6r222En8WR9e01IkNFO2AOfdKK0u10eQUJvVB9SsxUfhu0CiOTW9lb1g0+QRn5jUKRJnk
4TBZkCXIhmSY72ROrN+Cf/UQguuRMiITRlHSLAZ4BSfTvG/wT2GwbCWzUHm3spVwujRsU24K6nze
0i8ymuTi+kT0u5j0PS8tXn6rxe5tU5vP1z1ladTIH1rkhOEzpZDt3FGMvBV8+FJjJwr19EkXh/hY
ul5z69Np8awl0ct1uKWLvG5x+ZJwhYloYLZL+G1AfjiAZi0Wog30CSSrsvarTnJ/uGmE2C6Mu7jb
VO7uOu70s7ObLDYS0khiGjQpztZD1qXoTHsim5MQ3Jp1ru6jahBtEbKoT2Z948fPfZOVtrHKLD9d
Hk6BZVIHvLrqMpKcko7m3/n4BkimZnLJNMIzd5d9pz+8/zzd6m+7jfbJ7O1kTVVvPqH/ANIjiYKV
RuZ0bqmopRDQMcCa8T1UfvdD5hTufaWv1DxNP3Nhl4QTwI+Nk84Ldpqq6bzS79mXhNvGO4ryx7j7
IGcPjb5yDrvwmHeDTpCmET6Jm2KiZY1fg2RJ+X4srQ9hbdW2kiobS86RSWx5qM+KvWxFm76q3nLt
L5Oq/+CjRQcTDYwC8zt2U5rjWFvTgMLhglbnxiu2telo3u/rLjpf8HOc2f5gCkKsqCEu6pkfQmii
QlSX17aF5Vn7Y8ts9fFeN3aVNHJUf9AfpKPfIv9IUObJ4qA/1sZG+AJR2ugEG2Fjbq+bN1+BM/Pe
+WFOpjGiK0zxp4Xfty/IN9tFf0DbCsVJWOeDnTx8FJXDdcTFlcCljg5Bblq00J87Di+rMk94DGiS
vanq4OjSb5+Lt7yWnFwcVF5hyB6/FxrPcJIhaORQw0Gj8VCG3/PgSei2VX6vSbt/YRB3VApEdRRq
5mxCceNVmRfKrIRYOOrlb9Nqf1px4IjlmkbN4tCdIM3WXIka+OCWIHUyacidmrwoFSqhXrTiFJdE
p1N4PAGabT9iEZPaoiXRsQrzboQfXdFLCFjCL3mlfi6j5jYQc6f3n+T8OQ38T+QpyYyOW3iAVBKl
Q15uR5LNRhEe1dY//t+Ge3b0bmKt0NWCb5OKTWVtc/VO9DelsHI8mpb1RSCd3kuRHeYlb/4k6xVW
J0utxmGi/xY3v9vWGcMjokND7nRv1w26pFydRvsEazatPgX+6PCChUrUq7xP7/12Ryfoxqs33pO1
EUOHtFH2Y43jaxqoSxO5RpPHUaeEzvlCVIdQ6sxoWiD9fSbdV/Uaz9aiu04Csv8BmM0UlcX5EBUA
FChuhcrtUPPgquzaenN9ABdD9AnO9PeTGGbIWZvoDTha8C1IRluTHqTox3WMxWhygjHZeoIhqALc
JRPGQJI6jF773HMinjvC5rNZrpQdLI4bBYdorU5a3nM2IjpNi8QYwKJkyAeqskXR6cUVlEUPP0GZ
bWx+WXUUixH5fZasHtL5zjlr24ifTHenrj20Lm4zJ2CzHU704k6RGsAC8c41twaF5d3Okp6o4azK
QxF8vT5bKyOozZ72UkOg4m54Pxy8Ntm+z/e+8uStEhsuOoVFFmCqGmIRz6xS80FBYH3at5MPxq59
FbeeLYYoT9rDp9SuPml7/bHZfB9s8y9vIe+79h/geZKFisSoSTOAK8Hcj1KEEFR959bG8fowLkaI
E5jZFqoFvNIi2IWLICUf+Kktv1wHuMijzA2Zhb5CUZJIbUAY5d807NhFeeisZ1X9LBcvvsyuIt2Y
a6QT7w+hF4HvxKxZ4Ov9lu6SCFAtZzdDwp7T+CYKaOk1zI1ivDWBtvPTz42O4qv1lUJjR2heMjF9
avscodTMhuXgy/WBWHTYk0+ahUqhET0t9/ikNuwoPnvM810Zfy6F/XWYpQmF0IBKPoWeUqq2zqNY
ktdJm9Vc62p5Ewytk4xrQrYXGappRk8gLpaeFnhm5huclz9G295WoBndBV/GfbOL3uiTpWLgukmr
gDMn1TNP9MQUwPC2+Z0e3Zv2AwV8fWmPv0WbBqg1LtWlqTo1cOaylhfpJQWnjGH70oub3niQjFcS
YNfNWkOZ+agb4g5KgVVD/At9b+qP7br/Vq+JYy5tnagPaZDRauRO5hFM77KKVzaMSejN5sKhqbsx
XEuoT141X28nIPNoZcq5iIYQIAUSAIn3aBUbK3xA0qEKP1RZuMnbtaT30t52ijjzCVH2rC6WQdSL
nerRBssal+0hve3eonRNtnFlDI2ZQ5hW08pDB5iQPUXNpm+/KF+vO8NF3vB9UZEPgiKRbrSLdnDU
vNVyaEjWaWX1ZOhFdUB/eGcU46uVSZEddWa3h3Fj2ATko29MPX7tsqKAVnlrBT8psbrVkm6nUF+9
coZY2gB1edL/nrLu9KqfxxNLblRfhDbcMVuksim083R0wOPvoW7Xxvb6ICwN8ynWbJhLLxOFpAIr
L+hxNmRnLH+q3V++b08DfQoyW3YciTxzmPJu6YDWvCdtsrj9mAiIGyry7ro9S7GY5woyUOSDqHuf
7D05UXLsM/3K69n6pI0Gt6yffr8OsDg5JwBTiDkBEEPTs4wEAI8Cy05WHKUJbAq4M3UrpX/N8sHA
TZWe6LPStYVm0DlYY6qDGPRq7GT9t7z7WXQro7U0+6e/PzOm8BvV8FyFG+noozBfbXzjqe7X2iGX
huwUZfr7yZClCt0DSThZER5bbQ+1gwoxRmxyw328PjmL9mhTymDajXmqP0eKuyQzTVQRnEENnaKi
id3dycZK3FhyMVo9/gvyfvo6NUdzW7kSAXGL1DaNPRz1K7vvNOzz0A5hK8weuLJJn+y5GWkpdlkf
sk0pxQG2Ciul7Oxz+G+WygnKnOCAml1P6mTskL1dIv3uYSq7PhsX/VDTuufhYCqYR0/0ojCogebC
ywYQdDoqU/VIbkFv7oN+Dxu66R7z8oUVGtX73Avgv91o3DKvf8HyQP7vA+bFiKEghCWVo1M61XdK
03b1L1n12q8Jey273R+YWcD2xEDKKOAleSL5tsneED9aa0eXxUU0sV6QVrAmdcNzn3AHpZLbkARN
Kj9r5SMMBmJ6zKptuJa7XNrlYcz7H9A8JsjZ4IU+6TCyiHJ313VfBuGg1q9lclDTw/X5uWwXnTzk
BGwWGtTMakoL8SanbmyKGx8tO7ARN0Gg9dOt/fL/SLvOHrlxZfuLBFCi4leFjtOTk+eLYHtsZSrH
X/+O5r67VrOFJrx3sd6AAeaIZLGKLFad8zY5tnfjebq9o3/NeMkhcxf1Po9ZOhpAji2w22Q5mC8F
YfyiBevL/BeD47ZxjKJcKxgAQe/azK0fJUe6lRxUXJ/AAu2W+8Lx7MELntAU+6LeBK7oPrt6JVvM
Lm/+zKz0cJJgM+aH/BTc5q+yW6CK7emX9FHfyw+H1kXTzEmkqSQwIL6tM1cGtR5NoCoZ6suSbZnc
mO0NGlfU5CPVBfVsa2CgeES/JZ4r5ka8820BMQI1bWdnPCT5JgJvaWtA3GKqdrVsOeAasJuqELyg
r7o1Ew0siooeMQWdnueYtPGjyE9xNEWLoU+JXaDfEvxYjXTnl3vNtCP/F87KdlzeJsqNkbjNsL2+
bVYv+Msv4C+2ZtXJUYcvCPJb0FtOgav1myI9hcGpgn3Fjz4uvP8GE3mz+QFsbrzjRq2BHbaJ0Pvh
ZD7STKqTsfuouJeqYwiOHF9HJQGoGKtAEAoveQCwT8FngOiholvI4nufU9NkGQN5H6IglT6LZIKW
J2oYjngpzvasjiHiakzptjSKAcxDMcWFROlxSTUngi9rzG3X9olgZ6/5+/kxEFKuBorQ+d42SLzn
SaUEmeNXjzV9S9GpFYFm8/qEr8WuJYhybmWgiRqbzA8zR5U8Mzzo5h2OS3EvmN+1w8wShVvVdJyM
TiIYCu4ZtlFS2xDRronGwdmqD9E6wmQgaMlDDy3AAhgorw5F/L9rARJtLSgCgZg8xEk5b5uYJC+L
KoaQe1C9xoZ1X8nSLdWHo6m321ppBKFrdeL+wPG+Nckg4Dn5EdotNKhEy8PDBMdz3QJWzQzlzigf
QEEjauXPLUBHM3kXZICoi58UKvVJiOLjb9cxLhqYEaQMKE/iGgyHBnvmInCmp1VHyjJzemfaWDeq
ExyCX9UufAseih9I+dBHEy22nyhdmF9LmZOzvahOYsVCzj6BC8WtXgeoO0TnCqlHHwSQRQK5jlyi
PxTcyVu7H7R+cK8Pe3VqUaODmIHbB5p7zqe2RNKcWRN6CySf2qN/W5q/ITQu2MGrJvIHhL8oDHgA
VnvLR/itIbOHMjZcSq4PQ14Lf9bcR0FR9gTb50wkD0BWh6YN5JIjtF3b2W/pLjoOx2LDjriaRjcQ
PUGgnzz9FqInAvNcLVZAJQ1KWyicM0SCzydRRprLLGvs7BxU/ZaN48VNcir7p2SfuPG2DQTTubrB
/3hdPs2qJWD2ChpshzEN7Tz42YJJK7E+WXFfit6KVs3jDxSfbpXV0eyjCCMbgtSN4ukmGkJXGXpB
XclaltWUv2rK8dqBjA+3fISmPu1UbD41Q7m3hAim3fgstFvDSwp0Hya22YY7Ob2nVbOJG1Gf44r1
nMFzIYaA4DPRkwoORt1IeJ+CQnfnWmkJyrs7IgmC5tqh5QyNCzV1neVJEgGN0scGOYep8SoUxxnh
a0sR3ZGFu/GbfxHfzkC56KON6HdqFMxwWNxBQxEnfdEdc+0OcwYxG9MiHxBQM8+kFOOSpAdf29Sm
R0MIH5GT5r8nkhcxya4+KdTH4tALo7cwbtGt7iG1gyp8W4uOvf6TBN/G8tnsfE/gH+YnOS6TgEZM
cEKixBX3U16ckEZJVkbgP3Ha4jVLftfdd23agJhxm1XP6uTC+FwzFznXtaf3uZoczyHzCzvIvs5n
hEZanoYmJn08kF/qtxLl/jsQjjjJs+a0R3lfej2xhWNd8Q+4y4NTHkyieODlU39hLIFSUEEYGTaj
p3z3PxRv+mnZWb4JfrFbfZPdQSSR7uMHkRde8RYARs8jyGyQ8eedMBlBKyvr0HsDT2JMX/X8FDeb
6wu5Ojbcb1AhibymwVdhphKhAzVAX10rFLo9P5V0MwZQFmHbId5eh1qJxlC/+APF7ZgSDCAmWlGw
Y2QXmpmk3VlsOxqCAa3ExjMUbtNAWLixENwzx0y2g3IHqj1BtFhdlMUw5mEudmUfa7lSRACIFUcP
XqJuE0aCXpC1AGihnwZvIqgonRt3zzHCsJKqqEvBCQH69w46qabsZcmPxHcj+Yb2Dgry00ixUREg
GNyaLz1D5o5MEk0LVNECOSwfWryNZ6hn+YEMIdpDosKt8FInynGtQuqggoAICi5kFxcx2Yr9lHZ4
LUGqJq2fcxSotxKydzaakO0YxNDSiEuEe90YV1YRHYx/QPlxEjMek7memk33uX5P5N/68PM6xEoQ
PIPgTjEoAJ5oOQAiMB0of1aGre+DG8i7mIJF+yqe5JzxEol/sau7RutlAiSIYj1rbXmIfWjIoPa+
LkZMJHUb+rtK33X5iYC7Qb/JhtCTTRTfmDaB9puphfuo0zdjVrmB/qL4xMmUn5ECCuMYInAaux/Q
JBFLkeC7VxzC2Wfzh5SoC2WtxmfPxJdKvunlVwtFk8z7F+ugaHMZP9oxLjhMAzX0i3pESfuoT+pr
ZFnZRwAzrCBzQEOcZjV49obpFeQsktD6+7O6hoZP7GEQvIDFjT/L9mmZsSaIULaVPuXkyFLB6C4N
Gb/fQHAChAZxhfnnC3eUdUVU+TF+f43XWqsMnJgkG4u8X5/DlRJDwMxiFbKGxzpgncPMVR9arqHl
Lo0eQXvZJxtCt5Bh1APQJvp32uSWnW1YN41TPkO8pnEcxdaKzSRyjWvDRdc8OkAwZOWiYroJCzke
FQy3zH/liX4DTp7t2CqicunLsAhxDvw1C+XgdYxPNTYpk8u0KZGJG23tmWw7l7xmB//GOGmV09jG
KfsE5dYxPRgCv/TVKnC+l4FsoEUfVfboiuALpSdCWqkgcMC9rk/oYEe1428ZNYfHMVe6xCZp09xW
TTl16PGm9UM+pAzX50yuqCtHkOTNGqk7WQlTIP8CoT7dpb2veH1ddSiT19uMQdshDXK7KZPw2Tfa
+rmfcqwdJYm5U/z47+PxXJiK44U693rhkHFuOJmfQ1g3nB2toW8s1XfLStCysrZWSwQuII8lHvOL
BAhD/tD5R+h+kPhoJbVtiZppLz06xgLaKXAKIjeHf5yPpfW7Sk+UHqn96RaV16Tc+aEHPk3NdEJh
Ue98luUNYQFmcUVxJeJHxWSAVaWbKad+3GalZyaeHOx0dTNQkCjcZZGb+zsTXN7Xt/s8EB4b74MI
yAYy0eB1OR9o2WZQsIwrZDHUAFm1wmi91Eplx5BM0y6V7GacpRW1NPZ3OByLClEveBxAikFAxI4L
LJ4qQWLGzbPsp+gQqOCx473y4X8H9+CNhNcFy1H3vpu/d3hc2PW9zexDdqfehr/+vmboDP/rxLLw
qZI8WBWZm6DyFHpVRyhcdv6blm2vT/KqK/szyq9D4AJFS4ou1jqgmPUjCEbkKrVV+eU6xuregBog
KpZV8E/wtaltbcR1QTvk1pHNUFrtFFp0q/sTzlU5dI99gfe6PHxjg0B+y5zboNCexN3P6pJKgTzz
VFXMdKxKsZXw+/UBfZF48aa53BbcoQFdjSbGim1R3tYPZLClF4gPe/32Mz1p7qkJbXDZb9/knR3s
oVeJrhZIWNrMMZ3ey1CeK9goa2u4/BrlfKNAiRllX7NHIOVNhWdNaxeEggvN2l5cQnBzWoSWD455
QLSp2w57BXWPkwse3NjaSKZTi8Q/Vx6hZieHGI/UKdwcnzoawA+jMpSSOkGxqZt7Mr0r8c6s78bQ
MZpfJt2n6kch9SjPAmsB+V5rgtzVmg1h389qAeDGuSi08Us9iFuK8Waz5APe9ztFsPFWEYy5Chjs
dGhH4kISmYoiUcBsDc3A2pazE4lUgVms5N+wCTCLIBRR564EzoNVpURKP0HXTK+hNuCYjY+ytZOS
U9B4ue4GFgSWIchQ4m/BG+JaiFoA81EjMbqg6UCW7KBjzZK2Mv0RN7fy+FIXB/nvC/nPBskTI8Qj
gmQxDxK6p5t6/F5MykEKI4FPEY2I32IlS/Vx7ugKKbX16S5lR9xEfP0HaXaodhagrW3o5fxxu61F
7V6dkHlMKMAyPurmEPffrruwNZ+MdleQFFJjbvLnbKMotKoqm7nx1VdRt1JFv6JOkew+n0YvHAIw
FelQ576OuTaJc5oOr6wofb9oHx6kkEJBZY4DyRMY8jPTkchLLtujdeiT5+tYK1MIalNDVdGeOgs0
c+NT207OIdGM+7yFxK+i6s9Fo0+b1IhGwTabfxMXC0ApoeKZERc7Awoj5943ID4uviZcVcQiWx6j
2yC/R0fTrSQXh4LehoRuTA3H4+vjW3kbQTPcH9iLJP7QIvhp8B/RYO1yltrWYLhB9EpHZSdJ+qEu
nqsgPHZh7eLA6/go7HbGWrXjiaHO8kWNQ2j7gaZJ/nn9wy4MCy3qeHgycWZCDw8Eos+nI6czvWDB
4FhQnZa330otdmoS7VkbHJCQ319HuzApDm3++eL4giNArLcl0LpyL8kvcXXQ+vBhqno3R0cFNUUE
pqLRcYvNMvCxRhXw0nrYZAa9LyCtpJqpFzXx7ZArIuGci+zE+fj4KjazUVLDiHKMT4bMw/Bc1b9L
43MQda5dpr84HO5A05h+FBcMOI2lfNRJHKLmusuPcgKaSHkYdI+ZQ+6QIsu8Rul+S02RCHyeaKSc
h60jE2pp80graaOYboFi3RZNRoMh4tZbXUIwkcE2kaNFE/m5yYAsNlOsEUsYFqes3AzJA+KHrVdv
oag2YNU4F0jqOVIPcnk2gVrLsZRXvG7Jw4ahDoxVdpuYdtCLHNHqDIK+CTl6KCsjR3IOp0p92oDr
BmtYAimSQZQa2M2knHT0c1/fdiKo+eeLbRdXSUEKCqjCkJ9Mpf8WQ+6e9fq+0iyBo7tw5LNlLkbF
+ZM6lhjSCJhENbAewGmKqvz2h2qKtI8vs90cDudJYhUvzZDEqtEa69HJZWAOU8LCZbCNMn1Gl3jW
3E/oFRedX0RTyXmUxAhnugJMZUmRsVKs3E6rFtX5udszTeROLt+uvkaJRzPZQCsPJvZ84cosL4gl
A02Lh19pITso5bozh2DfZNG7zzKkQOv2d6zJeHtmN6FJUMlSu3HpuyileFPR0XvdkGa8s+B5/j18
nUknGazo269ZZ7ZMKgfC6HYa6p6WbyTdTdGrW/f/wtPgSIAHDeQVcBbhLErKU40OrMJKk7y30Qbk
qfnoTkXlIpwI0kKrjnUJxplV2km52Q04Z2flkXZHojtqdNNnbm68RNAQtt5CvGhcn9PLNCkmdYnJ
LXJWTg2aGYGpygcW3WUNJrJwm/gpwdm1ddX8FJBdEnt1ZfvNaTR3cn8Im0cjwqHvGAWiWtS1Hbz4
HJXLIUnSSEOa4nNqLfjok/pTV5JtMfh/e2X7GjVqJFFUDnYHPscHlqOcRjlgYgMlSzr7JpvTw/WZ
XQsdSB/+A8G5PSuguo++IExsXNu1eqwR+CfpXk5efSJIMYigOCPVrcY0Ghkbo6ohSZk9gDlqUxhH
TWK4bQtmbn2B/gyLs9GmDv0sRa2LA0fkQKk0kFBmqAq6ZNZBINmACwA4oPlsXjJYZlRL2HUJDqE4
YDhZ4B8LygRLtBZzdXRA/xeGG0sVpblfTjUIytlpqJ51qX6v2W2eNhsdeZoQBLGC+LQaOJaI3G6b
qMogGgfElg1OCDbgXxgcvR0L+xBJzjRC5V6kwbtqHAoYPGc+bdwCuCNMgzNo0w6YSxI0NzFKkSSj
99LmFs3RDRU9A8+nFN5Fg93wHzDuFFOkAYN6IcYXFdQb+gjWiDLvonL8YtMFsi13aHh5za0H9OGS
9rWV7VTElrE+x4tvmI1rcd4I2JQiG4oB61Dl8j8G9TFMEJA9VUIEKzwfMoumelcb367vdyEut+EL
wwgNvFpgF6JYCc8hpHsAtVCpbIoS8tQp1Gn0wkaViYyTwXXo1e2yGDG3/1nWSTEbgVwg6026w6QP
2050m1lf2rnfAgcnPClwp36pn0guBS1UWyfigssBN6amfb8+kMsS59kvK39AuIN9b1WNYQ1N7cjW
nV/giPNmWdtKusnU2w66n+WbpWzr5tbMfzaWYBJXncECmtsnUpmoUmcBmkJQsdWIPYHQJaSFDcJl
3doVkiF6NVg7z4DBH5ISKBBCpQ7nDLSCxSSYgCgVz2N3aizbiDZ+0dspLW2o0Igb0y9qoObp/YPI
R9fOVNJ6ZEDsjG2jeHp+PyYTWvZyl4UztxI6Zgs82P11H80MC80p0EZZENRSOa8wVVk24bm+clL5
tRhC20o7u4/afet/o/1HXU6762a0OrELPM4DlHikj/sO756aBRLDadgqPfGKXAFdW3cXlPqWzHQD
qexeh121oAUs5wCyoRsomWEVS3qV/B9dWoZ2Q0cw2H7IXeb1SiG4Wl327X7N7JwYxlslaqM5o21D
NbOaCTMbKeNGUYYXeSpOEQizTHO6jeWXSB53hQktsR4ar0nT7/0GhcyW9EYgd2PW/jbXRY2Uq34C
DJlgNZ81HC6Saaj1bWPNhO5pOWxTpX0cQrq/PtGrIe0fCJD4nnv4rsBlZwoBQVESrd3iYBwnW1NF
A7LgsLN230Is+/+x4Fx6DiS1GhTsBwPhS/edCDVtLZ5r0HixY8LX01UfvoDiPB96yfOIzCvZNbtO
fzD7t0YWOZz1C8YChDMXpjcTGRuMx8gCZImo3aPqNEkPkT9ru3poqVYgzSvXogYOITDnAVCX3Rah
DOCONJ4/l89TECvtOvSsVOAV1Xe0vC0NwfFONKWcGzC7PDFjCaBMcQ00DfjB1qg7wZFuFQT9yJCJ
xR/UJJ6bCGVpNpjzujFUI+Q+u4+nD/DUCILTqsUvUDjXUir6aMY6UJBWttviR4UGoyBHlRaEl/xB
ALZq9Qsw7jghW42RVyPAypHZY3pbdCo03b7XuejpQgQ0O9TFSU0P5ArHbwBFmLZ+K2NQhumMkeCF
SbREF3EWISCJYQfEwNU6yJ5CMm6ysn667pXWYVBYjH5R9ELxjF5lkYdZPcEryeiA6+mI9OjTAIqZ
/w2F8xMsKaoAGfXKGRptJ1vh81hG25hZghvYaixD3/V/B8N5ijYy0qA1LbhYXCmncKv6zNOiXYOb
Shm4k+hiJJo7zj+YlQ+lwhxw6OILFSgRd9B5Fz19i8bEbVXkAUJLHzB1Gaq03EqxwtiOpux7lJqT
16CusEbjSE89mk7t8/VVW78cIFIRpIxx3OOf0NRWCpu+9yungoZvdZxarwk1cMjeFvnBatzYsNuy
gmqPaMyr0fgP7lfP02KLsWAqxy7BmCdZsVMUWPqD6AyyeqhcQHBBEsKlTZrKgDAZaiExisLY6fCz
6JNKIOk3tht93KTBX5cpzkefBSy3EQzGUHTWwWQ0ydgPRfs6Ven2+qqtWuUCgtsEmh61NVSD4HXz
UwXFyih/NmCd10FWD6sLEM70wfoIOmEwYzrIbtqqtK/n3lEFgndYMH14bJLDJO2uQ4qMgtsIaU8y
1iqAZD6qk4z04Ofs4zrEqmtfjIoLWDr18RRlwueWKBJi1Yn5+bbVTxEYQv4NEMQOkN2YmSi4NYqh
EuGrVKoc1UB/VxYHjsJMrxuYnZvq23Ws1Sis/8Hilqoq67TRLdhDph1xfRrkyqWNS0OHyP8m1w3i
jn+GxS1RnaJVihWAkml7Q4PRidXHIcOjMWmDH12V7ime3fvCVwTTuW7yf3C5dVNJMnRxgulU4ONb
EGyhYSAYRHoOq554MTruhAGtzd6n8+hM1W3SxwLEPjLKPxptU1SWJyxIWjfGP4OaP2fhBKe2ay05
w6DSwOvwUtAVW1p/qHormDwRDnfQkNO+M0uCYSllYw/z7a+M8DqRPLV5LPK6s1e9yLT9M4XQxzof
EzOlzI9MYFnhS9TvQ1CoJgw8es7U+3aaPE3W74E856qo2feSSeHL7/53MiHNdQ48SHqqTxmAo9pE
q8Xv2oe4rTkQu8GBpEykbVZABmK0rc50+6iwiw7EM11kKzS0lc54HNTyfsyI6OnvukmhnOP8s1hj
qKgWwRo38UvTHTXzocnDQ5y+6vpHUumClV532qBagPwj1B95rgUqj0VRpYh5VUrsqHC6fLAjCuUT
eT+w72OKwvZQECdWjeurkUxGIgU3jfMBDomvKFEFp40MDjoFvbr5VtNfpYjgez0Ft8DhPIDUjnFc
+xiaAVoOtodUci39TKtd1j2M8lZWEGs/q/alTB/Q7OVed7Cri7jA5vyCapZKo88xHWw/qY6aqeS1
xuMm5DXaAO1Xoo5I0ZRyfkGHunssN4ALsl9ldKsWTmneMU0wqNVouxgU5xUgo6WjRQkoXTLtNa39
lFtFcFq/PhC8aJ3bRkpiq2ARIKKyckP4NYnalXSflpvr67MaHUxkaFFOpKqWwtkgiKeVJs7QbacM
+UlS6UnPyKteGY/XYdZPywsczgbRM5G0PoWPof0bXklk6sXRhsp2owUeqVyp3YEGLgSdpwB3Pixc
ONUFLmd/yijVdTsBFwVtdtWVB3+iNi6Prs8GmyUQGrS+1yz8WcTNLKxhs7a+MQwwuV3/jtXlXHwG
Z5fUnxjtm9mXpe2hUItjjVqhbBhsRRK17K4eaRZQnHFmllb0uH1V0HT81GA4VYzLHcpo+zdwle7+
p2FdUMHXic9QeIrtVm0CiB4DyxodogqOnqtOZA5SINoCMwwvhKaqgx4bPYy0HLdq/QtFIAWaAiPi
as1LRWrB7l6NBAs0bq2s1kgaY8Bakf5DqV707qhYrz0UpJlxZMVmbFrBHhQBciuW1L6k5vk8PBbb
ge4w6SSjbr3KbzPqabpHRemgVf/1Z4R8ga4WhlAYU0JselNFDbV1M8XN83XLWK9CWGBwhwq/RiUJ
GzAokpIHK+otu07zDs2cSufK6XBb9vEdaeqfFe0nx1Cnl9qf9pLpI30Y3UUVKM20ODJcpTWowzpw
qvRjDhpty5cEUfiyThpfiR4riHXOHTUXdanQkG9IZkQo6qN4Ma6DLfqb0FeSFzslRhdimRzCrtmq
s7IlfLEU9/uhsf5NEmj5EZx/hBCrjtdUfIScP/QSirLxppkxUXpu1Q0vYTh3qDaZBPpkrDwCV2Vu
6vpm6l91SXei9L2OX0i+08p9OQm8/3qQ+Wf/Wsp5MPPRR6eFJWwhJtNBwlNRWqi3QZmUAi8rsmvu
5miYJC5iAzt3iIodU4oNxD4EzmHdFYHDxyB45dP5tiC0JOUoj8JQDP2l0ye7zty2Qdfh6IElh+ii
Ru/VBZs7kqEBA8bPS4Wi3hj8RMWCQbk2NUY7b28yvCVCSGEITz3bWahzlZrcZppgW6zO5QJ4/vni
hgXNUynN8fDvjEa5lYZ+20uCqVyNiQsE7uiRhpmGcxOmcjCRUJg2he67ibHLVUNgFqsREVR1aCWx
LFRF82YRx9aQ9zALFj5qpRfh4Z7gCKpCa10U51ctfQHFzZo/KB1hbIYqH1S5t/WaoJQ2FgQMEQo3
c1kQQuV3vtJDAsnCAzOUdlMhPetqVEKR7Jc2HirbOZCwR80RrbE8MuiCg+hmhKAEAWVSfWelXpxA
4IkKwvzq2+dXu8osQ6pBKejc5oq0S7LEAGTD7OSkPY73+nN9q9z7G+KS98pGA3u3D37jBHc9WK1t
6gUuf4xRqoTF8lfGadqbhqehADO+V4JjK7tj/HAd67Kx8CvcoCfnP4PkHxUiBjFmnHoRGLeWHXhG
YENG3Jls/T47ZNviaE32G7HTl3ITuCAgQPG+JLhbrO2H5XB5d9w0NNJVmM80bNr4OI5IQT2blauL
5NJXHwmXSNzO0zKLKX0AJCU++lCKGFuXkqOmoUKB7ip9U2a6U4qa1S57I7gZ5jahaXaB0kmY4drO
TxPO9GjGtYcAIjN2+Na8+I/HhtronHC/+14gesmmImPi9o0yJRHpYnhs0MBt/Gf9Pn6rXcOLPDy5
bQMs6EPsmq7qVHvtsXSljwaUDNv6vYB1F069wxnJAllmvN/Rb9WGPEjHSHQpmsfP34nmbn0D+m2Q
DOEbMtHKNCVxFiOGDbd+NICTQBS21hzU8pjBrXvFsiYlI4IHm0UtUSuVbX1hwftqXmOJwq1zlWqR
Os0hKoNDhwKbkZ5Ao6CGn7RF6UQqQS3EK8nLRLa9tdFG4l3fyWvxawnP3ROkYkBpbQZ4tZQOyWQc
+/Q3+Ejf6lH6vI4kmk7OL1YdyRkD9bdjjPea/DJ2T43/+3+C4K8EcZu2zAgwGCWZHCVSwP05baaU
uddhVs8zi0nj+/Um0wq1tp8nDaxcuI0jFrfmvlLuOs3r5c9YPuayS/Rsfx1XMIP8CTQIh04mIWAD
7b3Cm1knP2jK23WM9Y3/zz2Cf7fQTLQ5ZwVWKepRt9eBjqmX3k2zP1aa8iM2n2oz2l1HXN/IfxC5
DTBaSZWqPhCr8uQTnAIz6EwIYuMqhjwTlM7MOBf1SKw2a7mfN5nShre51SM1Yql5+/P6SFbnTlat
We5cMSHHeR75CYp/oL4wo5S6O0IfHpo/6egqEoVOzV2Al7r/DY+buSyYxgTkNLgHlY+Veucnm2S8
ic1vmf8wgJXlOtiq8S0GN/98cZQ2SBQnRAfY2E2oQd5XSY0ucEGh7qo3WoDMP1+AJEHX47kbIH5f
eiA4ckhk4e5t3qHIQ2B2osXiLpF6wGIlIYACNSK1UK7iNdOPcXiiylFqBB0Uq3MHyT8NTNrod+TT
8kZTQ4jaRyw3QAM89gfZdKNS1G++fiZboHDmwFSlkNL5WmyewrtqN+3wcrXPTgXki2Ibj7a5Hbl0
zxzplG1IZqcn01ME63dJujKfWhbfwFlJ06rgm0iwBbqfd5DACV5Rzvf5/qxokHUr3c7RtoYzOeOb
6bUOPUya02xUwTes9gctv4EzIuRFh6wOMA8t+ArcrHe0x+FYb7td/KP8GT5QEDd6eAITyUSvn9gW
Y+csKmXKqNclcKGUZEo2+v6OzU759D9bauNdiWwUu/yBF9K7AjXKhpeJnt5WN88Cf7b4xebxVTVJ
rAj42tPJAkXDm3/Txx7WnmygxPXYHv1H5RaMFcGP655BhMsF9livC01nWHMwWkdIIainSfKECq8C
lK9T+mJ0RoLS74FidFH1I/aPUAxI4s6eSsH1bf7Yi2Pln0n8Cv0LGEWrfRpb8ySCWzQNjV8Ux2xo
E9iE/p5CgpM/Qc5WVDC76owWqNxlRmVTFXYjUNviU/JVN01AiJOC4OxZR84wqjfXV+ySEPN8m34d
ShejDIrMkto5dzo60D8CPZljvONf6BU0brXabrxv5EfjkEfphm0b9Fk76YN0M26vf4XAK37xZyw+
oqEgOy4k2E0JnZahlze56uhUlDcRoXAeKQc7fBfOdlNWDGQHpUPaXy2axq+PRbSAs/UuxpJWbC5R
AAqJf9ayV7duGf7UEg86kHYs4tG+8DTgd0eqF3ShaJOd9TM5T1NaIB6PaKvZQW0VtoVWuRspHN6l
mipeAnZIO2vNN6LSft9YRusUVTu3zo2qUyfRY0DpRy8Hr9SsklsJ16ht0uFqGQSGiE+WP3XhM1EA
oJsqaoVA2cYzcIESs5bQ2aAiyfLcFG89e/+7Sed/P+fwWFajzjwENU0ubxPp1VCeh/QhzbYaWq8D
kWoob0c8GOfl1JipU0EwGD91SRCiGSLYgFjtcH1IF3n8GQbMcJASsnCCxPX23JCUuumIAkpnG6zg
tmq8askHpS8S3vlK7SZRXsr+WHcb4p8UlFUIsFfWC8XCM+OEhc5Slc9cMaPLoVMKFipF/gZtxdRH
eqzzDPW3oaGCw4NwpqNpvWf1L35Sb3zrZFJBSewX0cTS/WL4+ASwtILUA2k73mQkPdfNoYNlG2Ph
yYWb+CWKVQ6N6oUQSi6kuxbMQ10MRXbdGUrZYflmAIls60mg8lHvFSQfwl1pPU6jb4NgDFUX2854
ZsNTj5oogoooKXFKLdz0JhIZvg/Jyie12o0oYEIBps3q7ypDwko6NcVHpv6qqyfLvFOtbTySbRA4
Rm9s0uypNQ6M0SfB7PP1ivzQOWuOIgPvqymGXgYJHstTe4iwwUecte8GZJywhcf4UWt9warznouH
5ew6HgYoffeA7cYNKhmGCvP4BFohGFsAtmdRXRwfXzk4Pks59X1i1gHgcpSLNHPWLj0keEJuOkdB
lNXHT2KKmolXtu7SqC6SlUXT6RLrNFsbdJAxTXivzlBhK6IzuYiq/xkb6FOgpkR1UJec711/HH09
aYEzToOT4ghW+U8s/WVpB7l9MAxQsVrulLjF+NZXCRKVG4V+4j0PvSK6rWS9LeGBsKCnftjWBOkm
qfCum9jF6Zz/QO6G4GeBquUyJl9DO0VjHuIJNq9mgMOeN3ZT+ysdZbtKFSR076foIy+OCVLyDWEu
G0C9EjEcZB9aFBSR8g4JSlCx3iq1/v36Z14c4L8+c2ZggZIS+IF5SuzO6Mg41pjHYFJcyXCs5CUK
92XoQF4JbF1g7jYgPuyFIVqGyre2sNvhU81F3WGrVrP4Cm4/KqU/GImPryANDkj+Z4mKcwa2YsFg
56PdhcdbwHD7j5h5G6c+2K36yqKPbJKJnYy9dhy0qXIKy2rsdha8RZlVglLcLPTa1gebbxtD1J1G
psABX7xefM393LIFzjICkmku/nTEmgomD5qdlg+ZsgmrPVVTO4wycJK6rfVu5N8I1t8q5j/ftSH3
iPWtr26S9Pn6xHy5+ouJWXwJN/+5nkMXosaX1Eg4xOWuRc81S8qjqRwsX3GkypUpeBWVO1I/ErIJ
ptthfFHBxBfEu7ZMnDgebaU9VAa4e0wv09BKFFF7UBs7S98NVHGNeSE40V4kBv8ze6CQ/aKcxmP8
uQeQkrQ3kF3S7LB+95WtYXyTUF5Y1ep2YKrjdxPEU13wF7dyY1+frlVrxZLNdBDguucDZ2B2et5F
k2a3aZ+jH6zO3UzqPtUGyhPXkfiL2H/G+AeJW5fA9FHYXAEJFO8Oyj0dKdw02rDXW1E1owiJ2xpK
hkXzEyAFlLg+IveETDxN71VR7coFFyI3Jj4qqaw0US4FLxiBJQTlJJOC/0wPRTu5WfTQSrhGw1UG
sjNJtzLZKvQQREeQUYXta2q90+LVMCf8z0c/nhLC7Kq9YxZ4zUsvB2tO8TZagve3dReJMiJwVKHt
Wf/axov7hg5ZCsOY3bYu+bdD2LhGZTwEsgGusIFuEgW8pmRygtFwM8v6SPyfVSUFTgECzsnq/o+0
71qSHEey/SKaUYtXqmCo1PqFVplVSQFqTX79Pcje2xWB4AZsZrOrq9umbNrpgMPhcHGOW3YD52pZ
t/yTD2L8xhKr9SQDttkugFBWzpUDGG07tg4tBhMsoXKWZN+Kd2OnY5jYvW6QK6avgVQAXIxYD3Cx
MmaSy7kwJjkcRdHFnpUKx3DIvC6rOAXHNRUhxwBXIkJ0UWIfzYCzw1ySgQth0oQUHEbxaKcznsz5
3IFeLGwFH//fcBMCiAKtZLhhczIPdgESMI7CF8iSMFdwDiHLDCol+GmWvSFTwjmNc7iZtGl/TREQ
bC3pRQFECvofMRSiPYbRuDVFcrBEsHgW2kO8kEOCYoU28DK2a6sCIzSln0eDYsrMy7dMpSKrMhzS
lMjtrQwweCBKd1+KVQGEvsoIcNLz5CWK0mIfz0viCKN4a8Y9FxWIBlfMdQGcTUougeAL8MiMARp9
KYUqJqxBF13lXmyCbFlWGvEghWUM6PXIQnfBODqqlT7GWZ6jNwmEqiTRZGxdn9uSET5cN8u1lTnb
JSba6omVAQocdtl3slNom6HZivqxRC3Xim7BPdCI+Q5sMn3OcQ6r5+HEOuifn/iGEA0PVpHCOoDn
ts2M0U+Wwiu7nGOF9POZBacEvhCEawclFWbBkWnWpYSqR9KdLkWO1XFScesLeCKBuWmkQZ0TsYAi
uXUTGa+Tsm3zgIyvynSflzs9P6ryAW3YnG1beYed6cW4k5Ao6EwxoZdmYGz9NRTCTSbuhOKuSb6z
biMkvoi5kOtCV7dMkUUZtzes2GLWUuuQXtBnaKrq8BihGuRCZ5eFxcku0AW72LITMcyCNmITzwYV
MyG5WY0bTItjflKZHkpFt+eel5BeOZIavPK/WjErieeQ3AkVXAMpMQLlC+mxKfwk+pPFFlJCXl4g
ZgBb2W9Jlex83PxfltS46D1P80xC/R5hSht7sincVUW+HTLzvzls/+qINpHzw7ZkBP2Y1P1V2kPb
3ab628JzJKsH7UQEE1Ri/j4W+wm7RhbBFsfaGXjQidfNDzMB50qQshO1JoSEPo43yoQswBTtLFDX
Xt8SasWs+ekiMpZg/pFlg3XRUQ1CSAwJIKJvFC8BmVtoHqW6s4VkL+gi50itvR/OLibGDUaqWWlt
ip2ppd0wf2uxHBRdUJeTo6cpQpNbcemdGgN5DUieBGODKeyNOT1afdBrvy31RlR+l8Zv1G5V+c7q
CrctS1cd94Lxy8RoOOl4I24rq3P2vYwPQOoN794S3xvT+XZZB9piWvfDluRNahfiUNlRBxy761tC
jyCzJWdCGY8Q5bKZdAKE5osH8Ah7LNCelmCmmhCnT1VUPZ5Ng9dYs+bY4eUA4EezfLLEsmer5aQU
+gRD0NAg3GIayoRNY2LMNW8y4xaQQd+qnj80urC9ru1advVUMAtFGg0g5MEq09ftUz++S/J3ZIlu
ZT6VzbZLiSMs9wAoq3sgavDQuFfO2Fl8wqx0LPctEpsQrWu5kw/v40KcoeDEHBc1YESGZ1IYl6vq
ej2EM6Sk8OgDaTfJ/FLOC5y7q5i/wK8txbQK4hhlB5tyFhK7C/r1y/kRsyMuSfyyewP2ek0Zl5c3
zupTX3hhbCgH0LwO2ljZPFyL0ei8mhGilf3zNO8zZatk/qA07rQE0fy7Dfe56pCCs+lraTmsyV+x
jP8ky6IIaOFDhsVCkpF4BAFhkiVeJ4D2rXVNyXTK8NeQbqS4scvsiDe8I4A4fo42mfCQy65sOKCI
TJGe7Mx9y/s+uvEXq4LWANz8QDy8oIgoU8WoYwGroqujm84J8HDQPdffhca2Je/zwjGRteKRgfmA
f+UxhiiUESBdWixHmkwBkilSMtqx5FfVNhN2SfU8mI+aduzGAKCeSEkeZ4PYafQnnUCZda9XvHb3
9TN58j2MyeqLnktDSrdHeyt6dPRniy/B5fXJsyw4pH+ZVRlZjad6xhdxbqSfqvGVxWcJn1SQxU0S
kKmQbcXolHbIAAinh+hDSkFq5GvVbyv+4jK5/C9S0TUOWhAMqfz4x5MIXcAl1BidotlL9m5hUlMr
3iL0Ihv1s25u6wl9IsajAFLh6+ePNTS0SQK3HJQgKO/IuIKZW34QR3OsBdOwI3GrpbMzyodIOyjS
SzM8lDw8xos3qixZYARAr7quijKezMz1C0YCaVgENNe8+Z/+9s/dl3fzGLm8qtyFNVMxaOqSEDMD
RRD91jhdJ0sZCZXSxwumQV80++j7tn2wNxvb8QJOMGuxySgqyKIrCPZiELlYNEo7ESSHclbKUZU4
7tE9+m/Hf358/+gfbYjFL/x4//M3/mVjb2388n/+/ucPPdsr7MPBcYP7++D7PnD39y/3L79fguv7
fDm1hNeYCHRKhf4yL6hz87rT1LDsE2d0Wsf3/cT5+Ql4cwKXzMRUkEKRMHW4LtjV+ZqIY5mTfMbi
u3vX9V0fSns2J45b22EFQ3Mq6tXo+MLMyrmQRrFyMGTWiUPs/f5l7x4//M3rl2q/epwtvghLsMVn
khjPKBaRFFoxJO2PR2yb4/FUoetx6m2oABRYweJsgpMD+NbnqiQlBl3aBEmQ/dF1347+H3sDc3AC
TlCnsrEGK4dRBKBuZUxKyDl+fHw+PT0B18p+muyHxS7Ro0//eoJo7+A5weN35Tx+P442/et7Rv92
TP/BeSX9lI4vNVc0Dc2RwO5hJ3Qb0FoVcSvBUuhx2d5usby240L3wHE46v/8x64JY1JSo1GIk1ZT
YS6s3/YfNjiZkOQGLkfUD33ZhShVgR834OMUlXE/4tRGc2e1VNSRngB/S489dQRQD/q59Nf1472+
licymXgGnCdT39YdZOa2YuM3YiMJab9AW+Ikzp/N6+bucHc4eJxNvEg6/5jViWDmAunrQY5FAsHw
gKXt+0+bd+eG51RWz7t0IkU9PyRGJMlVk1D13CNSZfCgdxtY6jPPTC4CD1Yd5obSk6yRxB9Bb66/
3dg3PAk/edgL6wCJEsJdkJxpbDFNSctCIGjVoTu1N+y3we8919/cfVXe14+rdAJ6BjhZnvXjfyKW
Of5ECQFsKUEstQ9iv/XO20vrjbgOAP7ltt7gugZOhY2bEnDt+CvDv76i4cDpPBSubR2EYAVOp8u5
mH7676+tB3NfmEU8LrL6z9bSa9Q9/vyGg0MPD71RcY3Sw0p/w+/4OeCfP4cJxwk/Lj3G18+TTs/L
la9iWUiEOqx78eyrfr7Nd/+5velX0G/BL9wI9If3BQo1afYLKGAHpsVQwADH37nJlyUyxWqDBhcq
GBHFzw9c5IP9Cu1vnB11k+69zwtqLmIa5OY0MCNaKLWLuMiZE6A0bawAfDVxhn4Go4OOgqnV2xbR
gDUWcd4dPxzLZ0oywhiv3KWFkMamgsuvtG/pvBiewc5g/8G/LfaE3yMauXnQ14bam8Od87B92Gw9
D+p/f9//xrJsfXqQXu73wb17//Kyvw96+ztyR/s3D5+MTcbQ+JguCgICkHWq7LC+Rsa8QKmJALWJ
AueUMylrb5EUcDjUU9gbm8VYki14BTOOk13ZEl0Crz2eqyqqSeyWmKFQz4s6EkdTlsqdkMWi9f83
bdbSHSka3sQ2dQXMpoABFMCPYCmDm/qJek+iWosoCmkG6Kl0yL9UTqduRhMc97ljNJ5hcVqzL+If
5LdPpTHxT2kVRNMakTjTcgfaQdW60fUDGLJBH0C6Hcqr10/2JSYQI49xhLWga2kvQF5h2ctb+N3a
SrB8Zp/RttymD4BQ3pCn2R0/edAqF/EX5KIRWEYbH6Z1MSN5fp51pc6asLQwa1/dJ+OvKEVZkpcu
5Mj4eWOe7FwvEykfB8ioSYgWFYJeh2BEoef6Eq6Z44km7EtVRmF/1GtIyTPlSQYIYd+5IoY0bEnh
RN8XtkHRgxRM9KFdFNMzbE1TNXIkIkQFuHmzctsDqCJRWy/N1IOgIxetmZ42qm45tvZ1BS+WkRHL
RBsDQQJArSGWNMC2Q693JaE1X99el8JTjn7FyWaB06GLBgtSwAQKbLFyelYAHKO8zeGvjOzDiee+
LraN0YrxtWKpkzo2qDw0ToauDtgP61WcOS59VYqGHImJVyCaXph4sMhiEbXvCXPiykGcNho8cX9U
pLfra3cZdlJlTsQwWzQvpiHlVAwGC96M3gYTn2gLN+gKfdW33X31oEe29Ic32H/5GqRi0cyHTmtD
1lWWBCyJjNaQ6Rom5UuDFFSya74N3TUw5VdiStOdhl8zb4bn4tphZDIOK+paBY2vkAmeJZJ+Txji
HudXK73pgIN+fVkvPD9EmYD9BKci7pqL2LSMOyNHYxLOm4my3LGPjxgh66oXZbkHGcB1WWuGciqL
UasHPtDcl5ClZqAV1b0qBIFLZQsj55jxdKLH8OSYJZKalHoMOegv8MoJDLvl70SX/bTAfHKhgM6N
1yTI0YyNHZcxAj5qRFexui2jP8bwnCypjZrC9QVcswsQHtF2DwqTz3aFI8wQwcRFkeORjDWzG33E
7NQA5pu9zOthW3OIp6KYvZrUbCp7HaJIug3LX6Kx1aI/17XhiWC2qSgrtQZideOMEmgNkzuh+qox
2X5dyOrO/F0yNrNrtSrJQ4naXAKQjFQs0C/YghMqCU39VrJCXr1x1faAdk9pYTRN1Rml9K4yG5lC
YauT/LKkAPwE3YXbjPNezFBLaJVXDLJzApxVHVXkkwygwSvonD+3dwv9LlFD0XvzsnEJvUg6Z47d
TH38L9YShJfoasZMzgURZVRKDYBJgJpqFeMWGC7pDycq+sl4I0F0kc7CUeqU0PyPrhIJacWfl+3p
AR5BStRS1PJ6+NUCRUJUgEW8mYg3oH2/ADrN5rpiq+fqRB5d4BN5eVVEo4xZWcCKBuDRUmQ36t4N
6VhUvF6WVc1oohTUdqApYVN/eNyN8OxYwvFo3YCXTXolQRUkx2aXPUuAMgTLcnQXeuEf1J/JJ4+H
e/UyM0/EM6caPRCtaFHxg1/eoPkKxffiM9sLm8Rtg7j8j+0SUyTofkXzOt4VyJifLysa8iTQ+NHZ
WmnTGt7YHcPFneXt9c27tH5IUYA6aepYVoNlfslVosnzkuFFlgaTdgAibDO5gvVyXcpF0zyNbkA9
rFKmWXDAsI/zeZSWKR8UzMrtBDvxwMxrtxtpr9ygD9kHa0W5aTHf6ae1He+MbeKqrbNP3JoTHl9a
Kr7CBFSTCORlA892ZknRt5ZLPf7bGZAUF1dAx0zlx+Vd1XAs9dI5nwtijsRoRrGMrh4AGilfkWDn
g2u0n5wl5cmgyp4cO30QzU4gUEa87w6ACduavrIZsKyJ0wW9H21ip/LIprARI7ipp23FjempR5kT
v65Elnjey2gdRdcgFpbNz6nzEo7iZAJQ4aX50j0JzJa3+gZUVH8MrwjSV+0o7WZeGymNis993LlQ
5igmmjUlMhXafc0OBi7tJWgOia1uW1/4aG7m4Ppir631qY7MvSSZRIyFAeLS+dBK3/rwVXL7UTky
2Cior2QQyi2Q8VJtTSRt83sBRIh2eHi1dsljd5SOnCwJTyBz8U1Wj/4bKlCet6m2VcSNwIvsLh32
2TZp8rmNznlphGEGEcaj8orw0a3s5KnYGBxzuKyhwb2c7A9blUWbdpf2M92fbVPa0mEgjuRnvvqE
s+CVWwxlBc8m6oZoRrDDxOdxdF20vlP3diqfeV1FehSqLTXH0Qud+KDedH76nnt4Xe2nhyFAVdw2
cBbFbbK9+Z7u5FvZXbzkM4Sh8oq53LWg237iF0qxSJWww7dEL72nuPEhBQesXfiWRw7pJ+CFXoRN
evMIzDgn3fDeXpfZImYlGM9nIcemEboT8073wg3w3Kw9xtkDyf5zkG3zi7wL92ZgcUJ7ur6sOwAM
H71dNADYss/MCvk+saM0BUYibrIu3zdR+R/DT9Ar468IxuNESipOywwRozAEVRUFCU5L3RecusPa
FYXLCQi8qG7SCdbz3TNAUNaVHc2WjtovEufIp+TGdCxj9J9jQtiTZQwrX3dua4fUAPupCWYT8CWy
E6vqHJqY06IPPjTnZNHNYumbYfDiZRvHit0BfZJwPM9a0HEikZ0UCWtNnDHih+dR+RIhJzzVycdQ
hIdFH3jI2nRbLiwDaCGY70AW8eJ2knuTJCF9UUiavidR96DnJLGFWn+axvChFzHHoc/P1xd09RAg
2fKvUMZWWrGum1xEoGhEy91Qja6em19mujiW8TEbhkOixJ8bnI1yFu71sr0B4glaJ5/FLARH+7Ar
NMOvCK94sObvT7+KucRqoEtgrAJfJXWLH/bNzTRWAG6pOdqvrjhiLDpCgCcVG6SrZtL35g8Ty/Sh
d5i/niMM9Du6eLdMQYsBzuuLvXpgDPp6Q10cT1XmFuvEZhFTSkaR5e+dUvimhJm75bsYlH2l8Rz9
qm4nwpj7rLb0yKgHCAvb3DMLEpB2K1qOHu/bbiuZMcetre7YiTjGGTRRk2hNA5+zYMp6HEYv1UQg
mvIgBnhaMbdXj75hYQhxRoBmC3TxXzGoXsRfUvo6mHuDh2C2evZPdKI6n1xPA+g7raTFEpaAWEAQ
59bd72gqtlnNw6viSWKuolYomn9Y1/TiuyReDzJb0j6Bv55jgeu7BN4fGX36qFQwuwQsYdVIJUBf
U+JuoMXedBOGPVsSXDf01TsODuz/i2F2qcZp0wzKq1F1BJN8ZSIF8xgp3nUp67bwVwqzPUWiiq3Z
Qxm9PWB80VeMt2HcVt1GB9er+X5d2PoOmZh+0YBwgZ6ec1vQpmIBijPsuzMFR+jxStJRXaqBoVLI
nOt7VS/MdIKgEojoeOqei6p1dCiC6A9JiiS1G/1BqV+B7G0v5QMpJEfi3alrXgnJWsA4oRitoK3r
XFyhLLqpxXi8Fw1GDpqbpo/tsrqfh7dG5dQD1xbRRE8UnR8CIDpbJytUBL5pgRd8GUlaMDQRoks5
TTZFpd2BmYkH571mhmi6kgwNKFx0DuFcs6EoSzXvAMOlNKmXy9HNHE3+dbNYWTzgsUAZjC0BBI7d
q1KLGnNJgWljCffJcEwVDJZVro7Us5lwzH0lp/PDm4zuSiTLDAzKn6vTlLjJygobFaehky5fViW4
EsYEqmT2E6SgDaWUMC8yo4CxPBRaypGPVAsEMAEKQGhoLySSEmgtZdYzLU3MIBICwDFkt3Zamsbv
RjQTT+pGcbEzmZAnMCyOnqhE5VZIlPyrK03dGZSwfBwqM34KOwQR0Vy0HimEzjfTREMmxxQOo9IM
N30njWB91EpYRKWQ+msy8/aNZJPiaK1UvaGEb8bOJFWCE5rl9CkKAmZwMMl702RWCMzzPA6kIZr+
yIh9rZs4xiCIuYSDYGeLqH/rU1e2rpLF8rZaJsEboyXbLmJs5G6HFohwr5I4PdRhO6u2ZPU12nSH
Tp7deZp1wxUFtRhtopdg/rV0Wa3scMnV2Esl8IHbLYZJ8I4YY1BaizowVMJw+B76yQJmnpGCY8BK
e0sByt1SbGdJmfapJOSHNsvHJ5Ms1QtQi59lRbmDqCGYysKIASa4LIMNGuLSyWM5zwAuISt+MozZ
R290JojUquyhR4E0ACgQet9mGbjQxSSVumOWSVN5qk7GwQHFjb5RtUzx9FRMtxJQy7xMQpJOVyZj
h0MjeMXQtFuB0kxow2BuZ3DnDig6TLHXDULffZGwl6KdmgGVAF9dmbum05PSq9XGUHZjPMlOR8rc
spXJGnUUjhsCxmRlroC0kqSIWwnu6DDWX/Kqme1OsCx/GkKwi9UGiB5MtRU/pjlFna/Pyll3VSua
AN+chqmPnsoUXCjVED32S9uZj1k29bMzaIX8WoxdHlTqVEkOaICIP0oSoEQMQKnkjVRVXi6Q4Xm2
sF2uVIR6uVlqFTLlRotfVYHU5k6NausJQXcegByhlUM7AtHaczWBicJGp4huBoXUd4dJroxi16K0
oLoz/nevqEWwHJWWGWLWrOgw8lsWlrGgf71CdkcZS3R9FYX6kuQRCZ02K4qdkItiUIWkCYBhA2i8
ZgEkXAM8eTyZiIx5GxKFT9qgSO4wid2xV7rJj+Gvd21c1AGg/q2DMmaJDNkRSV1D7KKgA4veQ2OC
f0AZUUy1lymRvBIALht1AtRJU1nDDJW0MXIrzMBsh4YIBSKySXLrRZG+lWQAF147JAiiBnkKbT2a
woMCcJhH0SjHP9bSJ95sLeR+HssuiKJmepKyDDzxU2ouwAlJQzePNOUeOBmCk+TIgdsKdPa1eiBg
rRai5iPKrUS2jbyK3uU0RR2rSipzvAuLIt81YSagtiV22b06ttZjJ9fRXa4U8/s4t7Phi0SxNsso
h0WwGEJ7iKXMwDWvJZGXd0S/H6pM7N3RFDLp0IlZ9aAJXbGXBT39VtLU0G3EuK0CxNZ29Myo6C1b
J+YwPnZjgdmOtO52+mLMrpbnqUc0CVj412+Gn5F81lui1R+vVfCUg3GRibVGy8g1s83hFvpCdIWl
xJQd2mzQIY+0ro+7/Vmr/6hAEgOsJnnqbbL7nCMwYJdHTZw+OR9Do/1rH8NEZK0oVi1GDnDzZgDu
Hp7yIgfZ48c0Ke7SR99l/VVjNiAOEXR2nZ20vLft6uV1uhrM5ZVJQmYWE03ej+kuLXq3rwEy08pO
k6u2EEqBqnaensVujlIuGpdeOQuwdndhM5CpANAV4PSZF6Ug1Cn64nB36c0niVU3bmMf3V0fffZa
itMIjPbS6/QycrMKWLHV9HRd/krkI0nIVxgIfPH6Y9P5qgF3mxk1xHf1rRb2nzgqu6HYFahWX5d0
MWwC7c5E0U85ebWUQr8YXd9QOvfaTSxPpLAURmiDP34eXvRkM8W7XuZE/CsxK6Y86RtaVnQgiTHL
S0RA+qKUhyASV6AGeg4glgTLIpq2VRgApCMPwvzruqJroRcdbkHuAoWSi1bsOBKEJeshMkE79qjW
diTHjiBsMboFFLDrslYiSWCOm8ibSni7oJv/fE0H9LKrlTIj9FK+umi0jc69LmDNPk4F0PU92TS4
QbkuTQjoO8wjRIKa3xRj+JalZHb0Iqs54uhpY92BoqEJH72HtF7HbJeqpbi9tQXbNTw240ucvkY8
ArfVJfsrQme4wOJZmCthhIhJmVx9at224WwKRwk2vC9C9E3qMiT0zac5BL3x/F/UpzG/geoXhlbh
PKSf7NnJtiiLACB4IuEFkcS5bfa46+vWFiTpDUQthyHu7pcYTOz1yOtmWDtPimai1inC6lST2SCi
ZLNYiTJwdYFCFeafYu4hXBPixWuzp0nkFBsvW+MpCp9hqRi5wVNGZ4+vkE+zIHco0OkfhduBofe2
eZVuEEVty98Y2J458tasHcQ6GI4xJNPCiTq39qKv+1ahVyORnurSy5ZPwdhPPE+4JkUToZiJuTu4
fUZKH+NZKyqwj7S4bRvA/wFTUUEI8Z833ynSqRzm7GqV1Y0JEaFNDtjY0gjaJTuUCFSzQuQUa9cO
FTBPMF2HETikLBmzAL/XqKUxzALhxgF00YeZ8Dz52qmiuDbgVUNSAM/m872ZB1FFqABTEHqwfAx6
Ybj1lIQgr0fZ/brTu5heplcVpXPACx3QY5hlZmRZci2AbgNRiTe94c2j596+29QgnVj2FcbY9MfQ
NzzjGbV3oHfZza7gpFpWlT35AGY9R6shGBCnH5C1djIB5vEP4dJX0RVjne1fLdF4f66lNdbKRBYI
EQKE/bV3zL3uE5Dnm8zXt+VX+NTeja/NR+pcX90ffKJLuRrcF57qqOEzO6kZat8UAupbbWN/LIEB
DMSPWHKi7SPetnKQY/zd54hcV/WvSGZDQQa8jCSEqqIzbKUg6l39buhsy5Mc4V0P1Id0J98Id2LA
q96uRtu6hZNuqZYmWmwxStaqOVa6EBQNm+kgPyNRlrrJJgzQU7CRAaxgJ4/NZty/XFd49TyeSKV/
fnI/zFLW10CgwtZOdwRT+KHMweejBni5h3/VogZ8ImAxB7yNIwhoDgVgjfbpd/GS+KirSb+va7J6
BZwuIPWmJ5KKQgdYsIoFzBub3HRvxSHxBDRV+trG2nUb8npd3vrJ+6sYY5xRHCVDN0NchEY9HdPw
aj2CGP7puhSJt0GMQeJ9XBnSADGdm98A2tGpvbcBxCvb8FH0f7VBwlFrNfo+XUbGo6j6lAyDAYHK
F5p58+MiOvJo92/tU7S4Ck89FruIOlCkUfGuUOlM7k8v08mmUXTP1KhhHqCM697ajfyOVpajeavt
NJ59rN2mBiA8cGsjwMcj5tw+QNIAGOo86px4Gz0oj4OLLsfukL6Z2/hBVb1+b/rdr3Rjce6I1YN9
KpexSzBPKSRCNdSRvogXvxRuAopjlGMe0JutOfKN+pECJWcTH7n4+mu2YwBzEgSz+A3NuOca60lS
xyXREV+mYh20BUFKXgOErSvEqQCm6xHqLzXKXZWi5fCrppo+LrXYPpejIblhLk1BqSzFsWoqsfSu
Gzbv2xi77hazKQzkNpymAMZFNG1LYfSvi1g1ZeR5gReDlx36NBlTrkXgZ46mQWkXVaT/lEepfh/l
OCD54FQFOgvyP1Ul3g9azMlWrCv3r2CW1gfmbrYJuBWcMJX80Yj9Qso2HOVWzfmvciylT6wj8zdn
UG7cVQfpd4v0C65J8dmM7ejPQTguv7Jv0VZ4JeA1f36yphbN05wc2G4pY6nStRbQliKQIuUgClvM
lqH/zVAjm9SRY9b6XVup79f1XXO3p3KZZBRIQtH1I2JJc+Guzj7B/WRUz9dFrK4osB8QzgEvEZje
56oV9TyZRogVzdFMgPyldqujl1x8uy5l1TZOpDCG3yeCSsqZ7lvy26y2Pa8dfjVqQukSk4DoZkX9
jbH6Iq1HMYkQNSm3UMKpa9u4Ee9qV/+qfWvbBxOv/raqEZ6YiOuRP8HSna/bohcIw0vcGIP8IowH
InLO8erW6yKwMkVZBSUSs/UN5ggMQHXSZ3KJxuPJnuv7YeHRs61LMcCShelC4LgzyzaOMTzhCC3m
9qEcvXq+awjn1bgqAmUvvEuQubhgQYgksxu6EZddPf+8xW9CzAWlY/vf2PGJGMbCzCXHf5fe4HW6
1VRi52Gg6i9iznl6rB6XEzHMggEGBql5ep/Oc5BXB2Jse8ElvEcA/Vg2fqSlwv9ZM5V5e4xWUixZ
BCnANFrSg9h8ZIZrSVtz8qTZvn40V4Mt9GUjRwawJ0VhIWCETBvUsY47p/9l9h6oBKadWdjKJtsl
rukNqW0O7lA4Cse3rR/ZE7l0qU+cqlQ0qaQ3VO5u3Bi3wgPec8eyd7pj53VO994H1xVd3ToMUeEH
jeIYXDiXp4q9PiltAoBp6QAIZnA+k23a/CZCxamXrwblxl9J7PZpKO+YuIexfTOoYnxT32vVqzS/
xsWWFCWSDUAxu88rG/RH7nUd1+OuE9GMW1IaaTTEHkpaXyiIWq/xo/SQH0lkF8HkoLBIBCc+ivvS
FXkMLqs2eyKZuSMH1CairiCdQ2K0Fj7k3UHpX6b+Jk8PU82btFrrCQcgHRB+wNIO1DCNep0T4xFB
ejk2NfRsDbc9irsQRbLd4s13xqYKUHI8KpWd33Jb0dfqEZjDlwBxgy5QmbUhpSxqoi2w2c4dXuH7
7fAx2r7HRytY7jg7ubqef0WxRpSOphWFCzSs3npP39Q32if5Ux7n2wnktD5Qr+6IL35E77HNzQfQ
u+XC/ZyIZo1oHpWyp1qCPh3QHvkm2xs3RfD+HDrlnms46zZ7Io6xHABQdVnzs6i+ZUvB3eAkR9Bc
O8pDZoPN45Ad809eEzMNa66pyFyvmYhbvcB0JSZubxthT8S7BswOOrqevOv7uHr90UwmhlB1FLAY
Q8X7GPSnIbYxsTK3BYTqaH0O8fa6kNVg5EQI40qJ3nS9lcLhCFpoS9MDqpTXBawtF+1tkmR0GmFs
jrEIUg15bkY43AuqNd0cO0uUHUuQTURVuymMhtOjvOaqT8UxFhF1Csb0Kojr09DO1Mjvm6NQ+Tlv
NHqtjxZh71+9GDOQmymNEhkLN/nKFoRwdQDUXXfaj+DX2KOFUPvo90Iw2sX9xDvfvCWle3riwarJ
ypBRh2h1o32hR6C0F5d4lqfeNpVj3at+tom2ixd6Be81w5PMmKRoNp3S51hdy/yVx7vMeJozND8E
/X/OHY65r5PVZczS6kdt7DoI0tCECajGMt7IIES9bpqrV4ElAaIUAay4MgHegkarozFsXXiRAFK/
bB9lr426zUIblNNi/CCo9lQBqeCQyk/gYwpjTrpvbUFPv4C68pOtFMMxNkaaxezy22x+RAeBjV4W
FF1tK+Ux86z5E7TywJ3Qwo/JZkwNkeSLOSE0TOZbWfhd577CK5vyRDCWKTTtIAtUxFxK90WKBJge
+t1QOZyNW7tMT1Vh7JAMRV71BeR01sbKfvWC18heVH4rwLVUCjeendy6nQZOGLhyr1LcD8DcgH2S
3uXnm7VMY4a4G1KlprYl6XPoWxukzqr0OIVowuORVqy4sjNxjCsbygTdNxKeP0rU3NVF4apd6g8Y
lMXjjrOgK7fAmSjGmS14LZqjTl9aQ+41HdlFre5d3zOeNoxpNINgKHMHEUN+u0ivs/RoLo/Ff/Fk
hCK6DsA21LrR8ny+RfUIMo2SBgTT+IgmHC3ZFp1/XZG1NNmpDHZCRBK6sOgq3MsziB8sIXKtKAeu
kvTeGaUtR7XXJYu7AHu1TuZ7juz1jfpXP3YgfJblydJGyBbVt7TyRrLLqqBMXpbaa+PnSAs65XGu
t2PlquI9EIKvi1/xVmeaMxZJlFgFCwhWFzxTTiz+bqzYJnFkh6X4UlYDx2J40lijtLI4I/TV1Vt3
kvJHBTeUWQy2mO/RzHldsbV3F3KeCN0AoExJ+ei3nPhhJa3kwQyhmTYjXK6Fg4jS7thFdzX634Az
8F4W6DXtpAdUu25NNbFN8nb9E6jLYsLKsy9gboIyNwVLItA2ndCZBEJuCQ1ujeQYUs1DL1pd2BNl
mUMCZKO8Fwso2yfaPhYiv1K1nWININTLnP9H2nntyI0s3fqJCNCbW5Jl2nerJbXUN4Qsvfd8+vNR
ONiqYhFFaH4NNDcCKpguMjJixVpB+vO/DAzwCTesQuvxYhlFfwqSTGJgWnmjDu6UA1o8XDexPqC/
Jha+JQm70hMGTEjgQgfDLlCHn7L7uDtE8efrptZyHqzTX1vzOp7sFEkOIBSQCL7GWwpn3oO0rx/M
n1RinrPE1m7VY/KydavKq6d+hmEjBARhzfLUW9IQS12IzeZju4vc3G6OwGAF3w4dyrw75ZC6wy7d
F3Zwqz/yD/fs3Tvlud4CqVwSz8JOwvPmfx+ycABlzLbsEz5Ee0qcz/EdbC+p7siNa94DS3fG4zfU
70pb+Jh9Um6CjdB+9fo9Mb7cSCB+w0pjlcfkWPWOqNw1nqPKuzD7UOibrNXr5/HvUBd7CgLn2Orz
ec73hQu5weFLPThITLvWB+lDg760MR62pBrXN5cJYw+sfQDvl0UKZrfsZTHh+tJ1u6apKtdnPDTy
aGP3kGi1rdGQJ+v+Tg99J5FkO5djt9V+0Kuw8S5cPVInX7JY6SCQhnrq5ncUnXL9g2pl8FrRJY16
ZLB1oc7+5sL1ndhaLGxoFnEhjYxavc3uH6jKdM/Rc3PUP/KQiiGrVJxw3/4U3Bd0aDYc/9YwF6ss
yr3V6AGmBQPUgk63TRO7VdXaUfcr6NWN+3M9dDgZ6cJ5FFEWmlqBuVF4GwLkOMqbyjimHvxW6kdL
f4ZSA4WyjTGuRl4m6tlwsFNuWLaRCJOst3mFUa+NbXQXP5h68QKzhJRv6T6snpkTS/OXnPhGTSvh
m1Kx5FN4CqGvoBVDNDbcwLoRWFYQBEMPahnihWbdxJqYNk7fEAqbxT6qzX0g1u51R78+a/8zs4zy
4noQptjAzJDsI8HNvOe4dntro8SxZWXxpDDhpguGJGPG4qM2/m6s5yhzfWva2HhbZhan2aSjYZSg
bHEIc5obsQ5/CF1WvmVx9EvqlOBfNxxBIrABCGppaZPUZdtQ1eZG1U0D8hfCu1qSZcx3qlg60r9j
gGZDdKTTBaAZ6CrPW+Vkv/l9KCrebEiik03SnVYenBDYzISwrbIPhC++96nO9kP2JhsHpGFH+TUR
dqa+EX5cuu3Fdyz2fRMPlthC8ofwjEcribdPrL2RPiP3oBYPpWl72b0BWa+0K4lfzfDeEjbqBhdX
4+IDZjd3MhH1JBTJKPMBqhT4DhQvtiYiZqqFOSIg8S71PR7I2sYyX/jOhdFFxOopRatFPUYbOoei
4rYaUjsJ9lAQCMPX64dx1RTJejSxNQWCtMVC157VyiXhMV13OXHPoaCnqQpduXM971/dyzwqi547
EdALCP7liYxzCvMVWqyD9TQ1N2n3Nm3pns1fe3bf/TGhzCdERD992VoaiSqHT0YeJhhLZxzcUfqd
+F+uz9jli2ZhZHHkgyrwpkpHrE+sDbFG31asd4Lit1/Szkp2uhmpRz+exFd6NKJ9UhT9vWTBibIz
+jq7jRNeBhsfdBHELj5occuXgTwVdPAyapmGJqcKUFo3XdrwjO7VC16s8Ka09mFrubrxEGpOJW19
wGzgctr/UuEuVlZuYnUyUj7AiMi3SSAjdop6o4sPoDNyLbRzwaW32EAcq/yhahvx1OXV/2f4f60v
1kMY1ZG3JVs4B7vUPE40aMjhdxN22v5NNPdJta+rjRGv77O/JhczbvVx2WUzG6/ivSfxh7F4SNXf
11d19WCe0Asv4qe8FGlLnE0gJi1WP8zwNjWfuglN9n/GGyzmb+EC1DQXzSSfiYyj8TFv3wVL3MtB
tnHrrzlSnjjgGVSSR5DhnTtSZLtVkhoo0aKM7Vf7VHoKxy9tSK+idtdvPVvX1ufU2GLypETTh07C
WO/1O91/idTRrbrv11fo4upn3k6NLObNY99xF2PEwNnI3UOq7xMV3S9va4OvjoZOJAX4sUqT/hzl
n9xBZpP501jjOAtNt/MfQ9fbo5a6mrSrSnlnBq8JIr9SDhl4BjLFhQQ4GL5V7cZnrA7371f8YSA6
+YpSC7pQKPiKLLpP+28DiY3k1dvijl2zQlGObC8d4MjuLLaJZeE59Tin8Wh6VGPXMh+FwTW3GCfX
ZpSghkK1rhPtLps09KKjVJ3WiVP7g91ZX2shsftoowLxpxNt6RZNVIPoWpTonVgSkkN/F4nWbEUS
Ub1tkzJR0WDOzWMslyhNc+pipCqnpNr5sdk+mOZU0GLWj/nDoBu0WShmYpa/egEWS7uLch8SzCkK
Wtf0E/mXWCcana+eP8i7XMvEcl+PyHLvVDNtmvuuUwY4kVJt4D6o1EJ1VSXztyr+a4tFtUOF/x4R
DzrWzjcmDdCSAK4hcUpJJo7fpRIi4bCubxG/rV1wPLHoVSQ7RHy1CMKKQlJKwWAiIYxt90Vk/E4K
besJuWqEHiFEpbCkWYud57VqIKhwvjlQ89yFPuDFLNi4NlbnC+pgaDPpFbvINsFz1JbTFCZO2JBd
GIb3SqpsfdBGdyjHDX+7NhxrhqohognqbYkh9FAYKscR7xTPEK/8pUs2iqWrBmaAIvypsJ0sYy3T
6jQhSRiM1mgwqN9EzY/r/nXdAA2eNM/gC/6oIpw4HMuPBh+e1sSZeuMnIC+avYNNoNUcmizPKGVC
aItAKGr6snSXV3JaVlGUOEPtHaRwZ80N+6kL6kDRPvtR75KxzkzRtrYKvuuj+2t4/veT0XWF341V
EieOUWbfwLk7qi9vEOStbbfTsS2Op1QnZioGjM2Xv4KbcZVhJ5jaftQO1xdqvn8u5hD8ASl+eGou
yJjQjjaguUK6uzIkiPBgm6h4KtGI00XP1uDrjpol92K8lWxfHR5Vpzn9PfepLKLOlAxj43WYHTtY
2qVSAfNnfE9y5XO2RV+0el/A4CsrdIyR6Vk4oDJQ5XyscXRCCQVtKDtSr9w3fry7PpFrI0Lw5n9m
Fu++pFbbvNHxc6OndLbSD05K4StE8zpqk+P/zdYiqFBjUqVCh60u+0p1PosfkuKxzbYeSzMqcrk3
ZnEMjc5iaFCWYFY/DeFv5q5y0JP41daRU4otFPCB3eqqnQbVc5wlbl5+D6vMuT7AP2jfpWl8HycA
xUYgMotFE5HyyfS8ZIQFJDLevZE/jfpjEN7Iyq8cUIn2Isgfja1S9vyrF1Yh9CesQHeNl+75uYZG
HVYSjV0JjPJZRlM++1kOh9qMD+pWW8GqC4HUCPdOLgiw6LmpXO0Co4TPxCkbNEhqqTp6frSlDr9l
ZPG6Ar+bsfcxEvbx594TPxoQqFxfqdUp465SaQ4hyl2yEQujYQ2TwE0yCu2v0g9vCph3BNU6mv17
WXX769bWHiLWibXFgBSRpxXlh8RppYlAWmx3JLpsv/9mBsKb11mPkvZ23eJqFgsaQgpMMshItBbP
F0ozFCENBUzmQfHSTynMU+Enw8w/Z+Jo917iapnkNlkBE47yRbFGV25VtzWLnQGv6fVvWZ/rv5+y
cDFeF41JUnLtUOx2SliZrcem3LVas0u2GNJWJhpRb7Li+EvQ8stlrSt5KlOPneMPpgskLTLcQDvq
kAT55rvQbxz3LWuLZQ3BG3VTCiGJjqiLPn0q/S+DD9gn5slk3erZ8fo8rrhqg9fD3CwGUh9e8vMl
rQt6/uW+5frWjAPZllb4qTUfzGmLXmDlbqURABE0rgXk/5bUJ+pQCWGVdokTI/FafdT7oybcZupR
osu2knk9FxtZurV5hLIbRtG5WM+9ej4wkwK2NXl4zWR6HkonyIY7eXfTRruuqTdw+yt70Zj3x0wD
YckM8dyUKOiVLxbcqnVr3g3EFfbQxuyRFNxDbDzrarixR1aucQwaiOUA+0RCdjG2yc8HLxa4jKJe
PrSCaTckknvO2b/vjRMzy6arqpYLDTxO4ng8i6L6oaD9qpD3m135azecIaFCRm85wrSQKpxPIEoQ
bVNMPRFyUcmO5QtJbDd0l9+NifoiDHX4Yoaj8sMr9WY/Znm8DyIdSjo10LNyY2rXsnDQw1nA/WZd
cuRTz79FCEw5bUyJb4nuC5N6ag8w1Ztjd1tR9oKIQyOLbZXfrs/16nY9MbsIo1ErSYcuAF0xDMIL
vB9uCz1WHpgHwZqeSyOy+yx3r5tcO5KnI13MuiikUBz1mAyH91B87+V9MmV21d5C0+lDUxZuiXFt
jXHh2qbaKxFnwSDEsVB7vZXTp7mwKeeR06fvUrDh2i6bQEAinA5wPkYnTxPNGzylzpSEmtavodgN
3UFWb3zr3rBuDPXJaj616b7UwGREN7238URe9QmoEkCeoViogi6uyranrw/RDPI/ImTy9bExlH1n
OmLn2329UdtZHyg5BQCqJq5ueUPF0HR1QsjEKnohIuAWIvXYj8ibp2pqt5L3Q/WBgsXgUm6hs3mF
W0lxe6PRHVTKLC7xIL25vrXWRg+rwawIQqYDfsfzmbf6ooy0TGXmPXNnaMWdGh2iem8K8aFMp8N1
Yxfq7ij1GSfWlhk95NN90HYa+ansqZUy+JFBX7bNC87LCXLV7dPIzSr5oQz2heTKjnGjhx+L6B4n
LaQf6DmInlGNcKUtVM5KyMl3zdVH6lK0kSxdiVILpNSYhYFqVFwWT1wNGxO9dn1D0mnBeiRrMGAv
trgVe0ElNLO3ikMjdscuRsB+NPobuZrKcB8OVvN6fbbXLEI6CeERbX08SxZeoyupU5gZjEpTWEVP
rV+TJxOn+KHspND1/GZLnW3NHrS00gy7g6zrD3n9ySEeKUa1Q8nlWmRI+Em+8D4l020oyU9J4G0E
lavO/3Q65485Maa2TSwTVhNTW5GTl9+69pM+7XqJSvHbID+kwIaFr9fnc3WT4B/YCJwVmCrOTaai
AH9fxQomvQWtT33fe9pGKLQ2hRAG8Y5DCxxynYUvkjwpnkCNJU5f34u02wwfBBgr+5frA1k986wR
FPaSRPfUYiBmrlSlns9n3s+eY0W4LYPydYTz1G/bx8CvNm6v1XkDpj4zn85qgQtz8B1C92hx6JW2
rO9qWDjv9cn8fH1M848sHsEk7P4aWeyHIiIXEHQY0bTBtWJwa1HslvLG3b++7dA9otCLJ2MjnO+B
hJgyi2KdF76avlQ9RCVWcRP2wVHwCk62emwL667XfhnWfwp3yHoaOCo2HwJS56Z1NLktj/Yhx2gV
twm/SoJuB5W87wLPGdr0kGrvfT4ckEXf8NprU0seBRgbKqdwtS0MkzbRhL4USLbVguu1NxM3UfDr
+vKtBpanRuZNdHqeh6kW+wAjHRyj9GlEzuALu0RjqFFv591wmMiQZpH1MhhWaE/hz//jByx2aU7d
TUhSPsAX0r2Kdsj01fce1fHQ1P6urV5k8aOp/KZQed3u2uE4Hfdi39Y04ZipgpPWonwvKAcTHbLr
FtZiOQW+UVyWTBf5EmNV+ZKv1PXI8UPJSpF2UvcpEg6qcGxpWE5CZcMzzx+8PIgkoqBRMUiEkSc6
X0ht8nBw8H06kgQKAe2PRnXq6D0XtiiV12bu1NAiRq0LLfOBQySOWmRQzGYflWwLarW286l+coGi
6sChX+x8GHUSxeyI1oLmi0m9oXzO/ksS4dTEPMqTfa9BoVqmf0L7/hO3lxFCoqxqTus7TflcShv+
a3VxTga02ORWbIll6LE4Y3wrVR1IycLuzcgetgKqLUOLbT0Ikdwi18q717uVzE9d8lDVH4ythse1
9aGMQI1MRmwRYuvzyRuiyZx0z+TMJmZud8LXoiiPvZ9t3JdrOw16bo4pFyZM5Ist7QWiNqkGrsGM
I/VO9JCe8htpq7lyLWdHuzhIBWUmI6dL9Hw0YhMZWTsT3Iat8N6WykEWFFsIYf7UYrsfgvu+/g6n
i1uO1d5qfbrcwp1ZgB1uzY0zvOqNkWhRLIB4UFssoRNKoffk11Nc/tSodhZ2gx0P1H5VuJORE+wF
y8nDEqrV0K6RG8mnre6UNcgTBXkIO+lumyd9MRkBBUApMkk0pIy0ynhVw5ull4ndqr+NRLhRlViG
MVu79dvuxpMllFGrjVm42F0wN0IjQrnHoj8NarLz9ZgKS49FgQs3gnq8l18QEi/kLUDvZckeK3D0
sN4iWiawFZ1b0dvBR31nYnN17ohuWuDKN4qb3Y37xDXdyTHdwB0caKqdHn7hg/vt1jF3G2HnZS/A
4iMWXig0Cq1SRe6I8RC1dMFK3607j476EO1t6wFp1p/xLKsUPxWu+eH69XRxuBamFwstTWZQxRXj
11C0H2YNyX4ju/BnCs+upIWJhTNSysrsTEDpDm+TOLHV9/dor3/9od2aT9OxtnV07cL39CX/CJTr
ux7aNERJO2/D9V4E3YuPWPgqY/IDRsdHVCnkJM+RuJeUY5re5+NmK+zWlM4Rwcmd4idiRm4XU4ad
fC1B3Q928T39dN99Fn6b8Pg18c7419L8PDoVdRzYLambL9G7cTZkozlyGSNyahut5RTBj+v75E8Z
62IVT0wsVzEMxUyYMIEknvQEJ2B6aFzBNp4+Rob9Q7SD3/rHt8rGNVW79FC6fWHDB9Xuw+/6Y3sH
z9j177m44RgxmDKDvPWMt1EXl0LcR0ahFKSsVOlW7kmQ70bzd66lG2b+hGfnwwbooCvAWEnw8t/C
C2lJ2o6haJGyHvN8X7bxdMw6q5psI9N03zWswHwI6XB79K2gzd0qT8vHvk+S13BSwtskldP84FWS
AHllibaurHvJqyyY5b0cDcNoy+pQHgd/MMr7vCisg5SXRW3XfV97dpRHXDFQqY2yo5C2eU0sIUIA
qZb1G/iiSyYbavAt2N48oIsBow4AaoWeAJ5t57vXG+HTryoGrNAasBv7jMaguhZu+mY2WDYj2mQ9
3fJj2x/QPdhqn730+sy0acC2ZAEzgpzv3Hxq9PDBFn7qhOgk7hsj9r+Yo1I4mVdl++tbaNXUjDSh
njqHmIuRDlYkRVkUpNzg0P0bUhbeBIVuQmcOp/m/m1KhLiftCHbGWsLPokIR8j6pU2DKRX2HsEfx
At+B+d0sFCj5rtu6zPIBkSBqIJsGng69wsUU0rzX9nVRcmM52UfrKT8OIAddhGznaMGO75udt4/v
/QOI4V2ywye9ZYetZ8jK3J59w8IHSnHb9H7PN3TRvaZ9DoyvMRIg1we6ZWNxNMdY9NvcxMaUPXnt
UxXso/D1uolLV342lcvOlYpncSNMmFCncU/Xx3EMtppj1kyQkVYtHlMwcy2zQUavZqXqYUKIjH2o
G899Fm+M4jLtzY44tbHw3V1T0RcjYKPcJfQXPKefzHvxRvZ30q11CGxkkSiM//vMnZpcbMI6NAJo
WDCZTJVtpaHdvV83cMkashjUYov56NTmwmyhujdeA0eubNXRPqiubqf73q3dzjGfjNvMEbeKCPMP
Lzzk2Wwu9p2QGKE1BMBXzJfkGXIeYsev2p38HDrmjbFLMG99lj53D56zBYBatQxoAuQlQHHIJc+d
o46oThOWWNZzRHCzj9GXnK4+Mm76ZG/qXqxcBLRVwBfJC08kBl8Yw71YSVs1GcLUT2PXwWjju6JP
O6VreofR0w9i5Vxf0rUDzUYl/4rAFWoTC4fcRkFuFTksZxlRoDjcptG3tt6wcRk3YOHExnwcT4Kz
SqkESzawIWR2+Lur30TfjYKtA3cBgmJ9kKAG+gHOUALVfG6l1hraUtUBlpNP4m3xqs/bQt7TvkSI
v1E/W1mmM1OLAVGq8oAMkFtKtTsEXIBYverV6ASUAPS7SnPK6V9BhqrF0YKnGoAHyLglCAmiOkuv
uzZ1iuKpVNB1UiO7Gw8q0lLXt8PKUokqiYVZNWLG3S/OmS/rpZHFXeqoXmGPISRYU/gIx8uuVssP
102tOOFTU3/yzie7wivUHG1hTI10Pw919jS2xdfrJlY2NzsC/qk/sOaL52yppsR0MDjB/+a7qaeQ
+fdRrxkP182s+XqwATM5wEwSxajOt14bWkLvJ2NKIX7fTh9ChOujz74MHaNrhhER3N0EB130WCSQ
mX68bvySlJ69YdJVBj4BTVvi8nPjeqMZceCpqSO/9KOd28O9eYMgcnxAy2uEMM16EXjS9vbU2p+E
zZ7vtVUkDTV31fOcl5evIDTNjC6MNdBWqU/igiMR/oeQ0VSp1MowOSMksPCJWgvZqM4rg47cz1p+
O8kvm6HiZR5qnkMSuDxwALpeoFzVsBv1VNJ5pmp3ce9aaDp39vASPkwvTWKXwv6bfCyPGwu3dtZQ
ZyT1BS8jfYGL59RUaHmjlQwstWu7vf1S75rITkIblXeYuO2nzqUQ9lgclUfvWI078yZ1aIPRYIbz
91sfI61ccyh3/P0Y+XwXxVNaFUnNx8ACLln0j9ue47sgXZ6jPS9L8YvxAZ0XHkih8/hzYyLm315c
7me2F567NbNQijNsd1/i3+OtK/m70laf268/zJ/TAWVbpzn29zql8BfjkCNCjiz99U/4s02vfcK8
zU+cUVui3FbNa5HvrFflS2eXjvKgHdh0Dnjuhxf5pdjAZV3W1UAT4ZJ4UrO1FXF5blsu+96vaMKR
mgO8cuOufiAF9lQjNvg8bBhbcYTzg33WZ8GqsSykjX6cV1NV4Ajjo5iizTkdZ0TG9UlccQUaaAdU
Wmk+JTuwWEZTy0vk0iS20Cg5bUx3orZhYW2ZNJp8wHjCxE+j1sIXeB7CRllupE79WB8Qxutt7x58
nvj6HH8Jdn50JDexVeNfOxpnRudzfLI3ZCFIMzPFaO/UBx+5dZP491h/Ld6MB/koP80dQvuZz13C
+21EGitpSrQh8O2kBdAPJ/47N25Y01B4qZnCu+kdyofoxrz1IXX7Lj8TFr4gruBqN+HX+C18jQ7N
xvW54qAgKKAGgHg5/nEJsUtLqVICLyA2zB684DEsHwzrd78l4LKybWbgOKVyOpepuS7cICLiWRNn
sNP15WdJ/aIn/773yTP8YccG7XORcsjqthljNcucoi3tPnbl7ElpN+KzeRUW7oP3AXViEhu0aS2B
qnLiqXrfzY896SClH3vzkBtvqn4jah88MFxgMDeeehcHWgNqz4sIQhsgXKzQ+bYQRU+cCM3mJqfY
lka3AFlkhBtxzZaR+c442fhlIVmNN2BE8xq78XLkIw/11vJcLD8jgWYBMgwSYFzDi+UXpX7QhwGs
dCQTsAD98rfo9i628R8LM/UxqTWJfXY+jKYtipCKJkin0nKz0jWhwKGeL36/7v5WZgu/R+8t6jUz
dfnSN+VVQfRckLVEgSopB7sf3xCj/3cjQFCJUlh1wq7FWIQ6D7TKAKmcBcqLgqwzoPaD7G+889eG
cmplEQyMSe/BPzpbUWI6zEV6ttonxaj/fX9xaJgvksoqyceFb+sGUpH6NACASLT7ZlAeDKOz5bT9
D2ZoToFqRWbKyPicr/84CbJeaeBk6kpB3JNeMGqMsXt9YS7iJ2S2dc7ijFanv8JcXhJ5mZHHBCXD
K24Pjfkun8ZD7+tunUQfBqF3g2Ar33fhdBYmFz4gMovSGBqDemGo0pa/C4tvvte48UCeItmr1UEL
N26j+RfP3By5MtK2XL4oiIEnX2xxY4LPSWsoKZnQ8/cxAVlf7LS4OABu+tB56UaEfFmTne1xz/Oc
pyrKm/585QJPab02pSLae+UBnc1Cv02tA4jc3PgUx58l6SUIvlj+RmlwbZSwqiLUSOpYQ0Lm3Cp3
SR+mM+hNqW59KL2Hxq7Du3qwwORs5LVWXBPlDaILmfL3LC13bkrO4mQqZyAuV/8NmJj7Nolb3ou/
W6t5ub5B10zNrT8AcLk1LtTl1Cyve61jt2h6J9q1VNALHYzNfVHToNL443/wVAY04ZQ0QJjOCf/z
ofVwckqezIGoZH03N1eb4MTLLcqxtbWid3VWviCNexHY0sk+snuonECtYLix4Rv2lGQvoUQXeJ7l
APK3mu1W55FuCsZGLoYy1fm4SqPqkqoEgCFOOnIOcelOflXbkRnva32LkWp9eH+NzZfnyQ1cD3WT
GwHGijT8LUJ5WGfD7QB0CgHuF73aUl9Y8ftg3v6aW5xvuheMMomZTTPr94XwEaDEPt8CMa0aIeAD
ngu+CFdyPqYsHy3U0BnDEMs3pfLSdNpOhxjjP2z3EyuLmfPTtoqjGckwBPJerLwvCJU+KNMPP6w2
6sBr46G+hEfkcoHiZ7HRlWmMoomGLyftPgCTBUwn2MGW5125XkjIUWXmD0XC5b2vwq1RecIMLhIl
NxDfxPDNo7CUefVLGX5LjQ1nsWoO6WFTEdFWvJAuGYcA/HwxX5lTcWvE94nys+rLnf6r6P2bTnm9
vlYrIaABtwERAFENs7hwuJXYt2LdEW7ElvUD3eWdkoUbj4C1U0tsNmNxidHo5znfdBwiurFqHC0v
1xuxzdy2H99J49q0PG9ckmv7YZZeJZs+VzmXOfxQKqUxm0F6kXFEdsROxGMtb3VzXmasuBpPrSxu
Dtq20swqGVCTqOlPYdL0W29Qqudc7sZPkjAZRxLKxcFAMfKnYJTSXVRQHrSRHrGeZKvvXtGulPvu
5t9Xkim2eK7OkkRL2eg2KaYsCYBZS5b3rIQFzW2frltYXUhFY2PS7AxGauE9ZF/LrBGSPkcKyzi8
7cSUzohBkeBpiwrN+9YE3VZyaM3kTApDwENmgy10vne8RlG8WsMJh0n6pRffplh5KSghOmSW99dH
t7Z3qMSQGeEqM2C+OTdlQHhEdzGm4hIAXKGpv60mvSXDvQWtXjty1MaZP/oqeRQtnFYIzXgOrc6M
NRu/5iVEyAoa9tcHc5nhWuzRhRErHDUv0DkJQnn0kv6gI+cxOb6GcCossCVi98Gh3ooI1lwXABWC
DmSBIe9bOBNJ8Ctj0ua+qqq5CXXlZgrbey8ZjiN+2aOBDIok9/pAt0wuNkiX66OX+ZisaO1pVN0e
zB+N5ybQ1gGgy8L/4Jx5KaOHOj+XSYufb5JuHDvVF3DOTRYeWkP8konFbV5QUzPkh2YM6RsydtdH
uHYEwEYiakDQj7TgYlKDchq0yCJ4NCigqJO4H9PsTs3Jk5vaRiplNejHecyXAQb5ez482YhiLW85
Ax6pdyXu4X7Drr+P4h9wIwvKY+m9GvJeNezrY1w7e6QticQhWwHHvZjWAOQj3Qwzuqk2bClLnyGS
33vtlozBWkh3YmbZD1aboy+38/4UK/CszWcEhZ0y3wfjBP3QxlW0tmyaTPjNc2Zm21kMydcEKZKT
OTqmB8+uPfOnVfaGI8B4aI9WfLg+gavn/dRRLnaJb3WgV2tWS2+Vx7D6kJsQa8R5f0g0fy9Pyddh
0r5U6VOkB//hetdgmuIFNRM1LHHEEV2vPWgLEhYGvf4JxMJRxFUvQ++88ThcHSQPffI7nDwdD3q+
Pc1cGKd+AsGkN3Ti3jaWgiCMjI5PZfeF4efHoIPR1dZ7OX5UGy34IAcyYqNtFWwkaS4Xl7cch5Ev
IX9ywR6qKWiMFEQBDsnbXa/bo5e7PixBWfbh+rpe7lgM0ZpFEW5+ZC1jJ6XrtVaxSG569X2mvw90
jifZkXcqIJp/PoPnpuYxn7x3kJ8qlEHFlDRWdm3trJwwaiuEuDzo50YW11KnaXUpzeif1Nv59XdL
gDl+iy9xzQbwDRwJyRL9so3C7Cpx8EEIxAVywUl3TI1kD0HF8frSrJgBeMolgK4uUcMy7zxK3LCF
JJKhr41vQAgOCFrmtl/4G45kw44xYy9O1kURSBP1aMM6ejraQSHs0WXceZq04UFWzVgSQEjyBgpI
jnMzgtWNQl3qzNrodY5o5iak1tA8N+0WTerKMZ4ZyBDZILOi8phfbAK/RHcrTaAFD3X00sydaThx
9GDmKP9V73oR7E2pdKYtBO1lpDBXOHjJkcGdu68XVvWwDpDEmsnIk+RjUVWf5YKLTaQsL2Z080Mk
lvrW7voeWfETNDkTDTFKenqWe6RToKtppzB3PEPcd8r3ZOwPE+HJqG1R5czXyXl6cGYq+5+l5S7x
wtyvhwFLjflJM+mXoHTqabtpeNdkbvNduVU72DK42C9Jk3sAZzEY1Mie9sQEj1G/1+W30DB3tfDF
0J3/MJe0ldFJOkMSlhdqa6itNtRx7kg60IrgZZBHV/TsztgIgtb2CRiw/2+HDPv5QajyQiw8nYFF
NMPHw5tqTYgLI3L2JbXeTKSerg/rYh5pBD/tfVkkS3SrTFIjm2ld6CDN2n1s3GXdHn5P20/FXUvJ
vf9nTNjC5OwKTjyK5vURbgr3blXDPmy+1+Eh7xV3ar5fH9paV83Z2JZXCs/FEJwxIDCNxDigfbvo
DVdHuc1v/Mg2VMs1mu/KFB/6PttFcmgnylYa7zKmXYx2ce7VuJPNfp7gOkXWTT6oPbpL5q9J+1Hq
38fgoRlaJ1YPdbsRrVzsoz928aXwi8/8kYtZNpUxIKTFbiBFR9+wbCunYB69NqYb6d+jbuMhNA/j
zAEszC3mmky2oAvw0Dl+ML1lY7nrVP2WJgbbs8x3yfp9fWkvHNtsjeI4qEyKesYyFRA2YYTwNgW3
uDXdsXTz4nESD9G49f5fHRX0BWT4RBCES1xDEE55q4bYKdPX+Ux05WGQfNcsH8wtsoxVU6CSyTJg
S1p2khZVGpDVLXlJipIj+kdFcFOS2N63UNnIWq7tjJm0bU4CUNNZ3n/haA5NCzci6JNdo7m69NLF
T6LeI9hzXzcbbvPiXmelTo3NH3Ny2KW5uyAwMJZ1dXboIkm0BeQ4buRWaTa24JapxZMnjidQfxKm
lP7RGH8kwjOvug0baxuP3Ba9xTwVDfCYi+HUMD7mERtiRhTEbU71RrYLWbCt/zSaE0vyuaUIiozJ
yrHkNw1P39SWvMeu+3r9HK15/9PhLB7cUdmpYp5hREMYqlQ+1GVoS9pBkj6mY2nXw1O51QG4OoEn
tBkLd8hd47fZSB1xCB7VfF+IN2HyUd6qZqxscfopyUGJvJBEUEPnkzcUULMWcz+lof6WjR3Kc4V2
0+WVLRo/uk1O5ZWjO5POgeMDZDW3NZ5bk+shr6c57ZtqnTOGwt4yzY+hKB4NFWyQr0sbd/Z8Jy98
7dwlqgLooopC0fnc3iRVQ6sozCFUzjz/zB1kRdf3xcpRmomV5yhkzvos24Kyuk7GSiEtHwjvhf+Y
joMdJf/6sCBRd2pj4RnUJBSNtMTG1Fckk95jQ7iXzGF/fSQr++3MymJt6G7SFL9gJ1QonSq1k5Q3
ofIqNVsppOt2tGXYNvkd+ciJ0SCRYOfiEzSYbVQ4/hZXlTaf++Xiz6gwXeV/1kXZkxYktVQqak5T
BQWy3VZjEdsBBRZXENIa6qQ80+Rd2pbWzqOScxP0Q38T9YZ1j+IM35f0Qewi1c1LIAiiPTbaXyht
iKFdBWX2bDaWl+7iKoKQJRwmiqrpGEPy3szwgGMLaxU8wXmt7OKkkHm2TMOb10/i18iv/XsrLMb3
wU8M7yVDngjtBupjH3rRoPspkfSfXhhPz0Yip7IrmF12KIqCNqWJVr/QyXPoe46V1xjdPZULodwr
dSwFB8n3g7f/R9p3LMmNBEt+EcygxTWhSrXWvMDYTTa01vn1z7PXdqcKwFbazKNxLuyxDqSKjIzw
cG+0YXwTmlpR7KIso49qNqWYCGGAHIjZycMO/G+FNyYocXAc/pYnQaqcIRF0FH2XtEK0wj2QSyg6
QDnR6TS/QfhWqbupPlWqm/Pag7fO3bm1hdMPkz6eExnWjHokfQUBmi4iJngl/v2hODezcCBtSrFf
ZpiRlD9S/pAGj0P/VfN43LZCX8gcGaypHL9vpVfeBFpkKZGO0Lf+qhRHzn1FvUujBO2VQMn74Iu1
6ntdf7g+OK5ZdlTPQo6xi8IM8TCwRcqfYdBImT9mLfqCB1fTIMKo3rUChC5tgUfgv4aoAgHL3vbw
l4ADArB+adisaSeAMzm3eyP+UstfdJg8sOCGw0uftgc9BJC7b0mIjNOE3utUe0CRa0+j8jArhn99
EjaupItPWcxB15gZ6LfwKeooQYas1BxBg7Km0oV2X6Z7ucw552QjksDAcSWx3IqI6ufl2AM9KGL0
XKC7s9SfyozpQFapreXBbS+U36Ba2rVz+1Sp5p/rA11DdJmIAUpZSHXD7LpuFmoG8Dk9krLzi1aJ
XiTlr9ZYIKOePVktWOYhbpAJgy21DZGi6T4G012nxU+d/KT2yU0gPU9GZQsKLw24XgEEiNB3Qlmb
tS5Yi+tN0/q4GA3k5wSp8tvpt5BDLcPUvTjK0Ug8cU70pjWk+6FTjgVYdQmBgi2J0kYq7G4qHdSg
iaaDe3YuHTkEWzfvZK85BkBGBmordJ2gw1aXlMVq0zyAt47z3PaSp/ymIrf27vhwdL4tZ8frbFxT
RuBUne0sc5EQ0XIpHQUJnTxDSfeBmIFrDZBsuxPU7qaYDKgqth0aphPaGuUhjYTgKBpZHIOVuo2+
g1kRBbtLoY9n9PlwL8pzsktyUyqJKqSoFsx90H1EqTa9DiFIJ0miRvUhGgftMItidi8mCLGKsOQ8
wbZ8FOJuNLgDMKitE+tJSFuUqyf0zgjDYAdQpxDNVoPbVz9UxUrdpkmfwXZyr2U+rVMF3YD99/WD
swpYgCIFqgQiTgxmh2B5cWBpSHMjMhhgpSBB6Fkj0GeTU6v763ZWweqPHZV1BoCUD1DfSzvgR2wj
OYadpnrOlNxuKk4xZHVnLgwsDpqedjPNS2ZgesK+YMjAyf3fjWGx3TttVpK0gwkzCj2tDwhVeSJB
nGlaAu5LKYHzZNPURjpRw1fR4qzD9jQBmSKLgCxBSuByHYJJ1gfLglcwodSIhGnTPMr64/V5Wtlg
R5UJvjBeavD/LuIK6BRQQQE9A54N+ZuiRL7VGq+6xEPArLYuM/ND1oMUHVOWvRwKHZNJ16D3bc8j
JTo44SCD1Ud+Durd6+PZuFwYERIgiuBqhqrpUiKjlUZk801099Xyx4S0jPo+gHRCcnIK+MmL2qNI
TKJopwDynUHpRlTuMrAahDtRsWX82/WvWc8uIxhDzkvTcI5wq1wOW8wSKsAnMZwxmpWiXT+j3Zt3
kWy4W6wcAg+AU6G7CdK/SytCZuG1F4GhxvFu7p7Zn0efEPtgP81kF5HdjvMMXC+mBEAPSv6QnYFL
XPqhPhoMZQLbrR2C5BdUnZP2S5ZfJ55y3ep8IUw4N7PY/nhLKXVbwkw+9WRUb1ED5yzPxhUMC0gC
6OhoQNV04ei0DD2zOcOal0rvzuJLQR1oL/gZdYOCc5a3BqOwlktVRNSD43y5RrpOA2wFxDyplXT3
wIKAnbPLeWQsG5cUk8RCPzAiWnQ1LKu/YFNV1EasczssrBDpoU62Y4PegUALuumRW1GAYOfPCVCo
rAUJtvZ0fb+vC3VYs3P7izVLgHQZ9A4MQh309YYanXmzMBNFim5p8N20sTcLKkS58LifeAnmrcVE
gR2hLEPaYXteznBZgoqYFmAQ0UHGFQ83cu6wh0swHWnK493bOgFntpawkHgE7U4Uw5ZCIVosmSie
HZX4aPJSB5tjYp1zqC4B7LJMmqeRjrqLjjcBBKyIJJaQCfH6+TbrfhWCz1k65oIvsxRYujNbCy8y
DWrbpwZsIZOE9/JfUcJ7eacHpa0anxTFl1j1SjBPT8/XDW+MEXkRRqKgIPO6QoOAXiFuDZXRh+Xf
YSEQuUBQBc245GBYCScq2LSFnB+2B1Lc+HO5R4SxyYukrwrbklsiqb4s+2KloSDZk47X8LGxR4AN
NBAtSmhmAWfupa2qm2s5nAFcsFpfl25oaiE7KxHac+ZvDS6FUzk3tDhzlTI3ejbBUJ8f0+iGVkBY
/pFNd2IAm54MxRH1QFF+Lcu92bp9ynm8s3O12DeAYYHiELeuyAinLsdZaFYW4qEIwIk2AsyG9t9Y
t0dGE2k8FW1ly8qflCevtDm3ZzYX96oCbyrnKmxS9M5YiSflwc5QDiCV4NwQvMEtnEpVd1pSTeAT
UZSEoFqPQc2kT78kLXA6dbBj0YvNj+sHgn38lQlVF68nxBIzWoMxuMJAAvzQtQ5Vf9FWRQLOnpJm
/++tnT96F8s3T+IAUSo8Q4GmcBXINqbNSUDaPa0nkHmNYLrtOXP6f1rFLkfI3qJ4SSEZqjF5m8st
Q9MuolIvRTiGEIoEwLRsDNMb56wdSFEJluDPaWYdGyFsSydtIulVykFBbgqVus/EwIhv6Ria30Up
yZ99IwQHIdbD/ZwBFDvlRvxshuh0mtoya54opZNvFHV1LwqmftRnWX0vxrrxQaSighmmq4LALrVZ
/BVPXfxLlxKIJ4+VoL8hW18EjqkWskg6ueh6d6gGMPDXsTkovj4K6tOYJr11l1pFmeCuYWTioYL/
aW+FuS55eZqY73JvgoCsRMKzcftspr2nB7n1twJLwrjrQi0s3SAQVMW1ZlGa/CYVE8OeWyTI7UZq
UeMuhrqqvbDOJ20vGOpgPspW1MYkiKVp2qtBbhh2PLR5ehDBAIqJ60NQy+XK5CeRanV3QZyF3V7P
6nDXWfoME9aUf0TQWLwbaVqpdly2huYVZtbaVDbnwKlMAXX1vJqh36mZADKMNMxSO8uzyfBzRQ3c
QG6iyC7G0DglZW0wgIUEuClgiwjtNVwk0E7O1PlPR0UNFfRKh75aNUCo+z4aA6nbz4nYQa66AN6d
xMKcPZWjpd/JcjXF7gRRjht5FoKJaFE2SZ5cM8yXHqvFx6BoMaSfrWrU7JlSyQNtsPKJnJkOoiFr
BO1oB8ROYmtt27kAvsqyl2QiMktdGlV3BlWL/pmWU9nbuVUVtWsZudXuu6oTP0Wpn30R7dMx0eYk
RNK6SYzx2CSN+RGpoZGCKDYcfZG2Mwq9EKV5QU0nru0kL7uHYayUxulLaAFYndFIxJCF4mustPHP
EOn1ezmP4o2KFMeu1kLj2Aspuvr7cDAMiLwPZk4iUad7K0MTT2q1+aM1DXXvQHbBcJQ8qo9qHyYh
iTNDfqqyvPGCWp6p280lmtnbMUxfS6mp75tSyXQU78d2ZyaDibYxiPWh64QOwW8tj6evshZa00YV
nvpAiQAJoxjQ0XGSydKhd5QYdYSiOeTqTGEufuc0SXd6IiivtdRbmpOZQfkX+eFWtavE0AcSlTmF
kuZo/A4jTaa2IgXlQ9xold+AgrF2pcgw7mqrkGeCWgUFBU5sIYfTi6ERukWejchrKkHy2xQkufeb
HlsTuxsePNV7NDSNWsQIXaW4uMnyLhgJHhwjWnXFYRr2wFpXd8KUzqJX4LB+6rOUhiTNB4nXjrxy
xkhVsAYGvKrwasUr7tJVBSPaLvpeEkArawutLUUFiXQZjT03ZvKA9Oh1Z7x6JTBrYJgAehNecRXv
RbFWtFkAa4L1uwVFy6hyMi8/kemF611YWER5QaR2dZmg+q379CveZXuP7v4qvnCoXmP7E9hKWyei
g6QkOBKuj211lf4kff7JXsmXMznAzcR1hnRJASeKSujQ3bblawJ20XSaSN7uqpGXoeGZXCxelo9I
C8pIoITzrwyQGrEA1JgUGbQ7fg+mZls8XeLVe38xxsXsyj0okgpURck03Zqyp8igP+H1+f9sueUS
gl8CBQu0a+qrwHLUI13QBxjRX2T/fXDS12w/jr7kp3t0/HOZb6RVsMUGdWZvEV/WhdaLcgV7gyc9
Se/Du2w/poAXO/L9aTzJJ8MRfcO5vlnWQLCF0UVYonY0jdA0gtxXmDphDYn2xqHWcejtBL0EunEX
CQ2pgfdPW0es/evWt44h5C3wRgAoWDWX/TZSmOqp0WDERnBT53dm+28TKD+D++f3L+KfcBiGpM/x
+4UZSqDKAGZWItKbjMeGxxsHOx9nZbVaV0JtZtuxbEC6J+0CkYcV+v9sjv83lCWKtFF7IUEcIBAk
uYzQ+RU/0NOw+2qBQ/gujhnRvdyrXmrOBHLNLh5ycWDFdBphFgLQ8+ND/i3aCFkQjh/Hj7fZyfcv
lpNr3MAV87U6eTgMTGAMV8Ly+diLvSCivg5GHovUB+1L9mffvKm/O+f5HiqT812EsxA6DUlexKPO
ebuucyts15xZXzjQ2mqBlgpwJGaN0MgtX0Hz0ZApcAVffos4R2BNHvljDWQcyPMB27YEI5Z5LCFG
xFiTU/1dv8o26oRHfS/502P5Ph0aAoTdMRUJb89uDpNpeRhMohSncPFuhmzuRMEyAh+alkTXnAr1
1+S2UWxl3leakwS3NQ8JsjlYA+Qs6FGUUPZYdqS0aTD0lYDB5rnbu6Jb9KT2i6P2CA300+yZoGUb
d4ioXR7qacu3nhte+FYd7CP1gMCdpBCdFMksPatoJay13b93aOdmFt4Ua4ngU4YZUf4wRlZY/3vd
wGZccW5h4dIEIwjkQIUFpKFrIh8qT73vCAlPbejoxCQv7a7wH5S9ds87FxtTCKY5YGhUlLDRXLkY
mzxVkUYbyMDV7YuEInbtzOp+sl6vD3DjZocVXAYMNAZ6koXDURImENSgxSBT3QJFR3DCA8gT2det
bDhsRuUoouDDSDGXsDQxaAylLyYcOuvFMh7EiMNg8cOec+HBkH5Guy96kDS01YAF8fJGGKRaaxG4
R/Zxckw73Fl3CjH9xAk89EJ68TF1u2P+oNqhO9kQK3y9H33tVkdUWJD8vr2DrzkGrnp7S32wnu5l
EjovPGKy1UwvPpHN0dmlFZlxB7LOLLJV4TYdj6nuKsG/PQ4wgTVEiR8d36BAW9yLQwjOnmYsIrxk
oGL1qCqc38+23HKWIc8O/W/UfBjx0+UQBKQJ4nwsI7tTvqXmaewOY4SHihPFHEOrvc8GcmZoMVeh
FeBchBW4fUsK1dxDbPxSM5dLO/ujjLYc0E8spCBlAyTt4oxlFDlhpewxIEd/nYjhVicwxt3+qhyA
zezQhz7BYbDzPdq6b7WH7NHa5w4iAF94Ll0eSmN1RsAIIKJgwegzsYl/fPnZ/lDyQsybYoS8ufzd
xU4/8LCaG5N6YWDhyvIuQb8IJLNszbijgQdFwwpYdR6ga2OPsLZZdAaz9K2pLfZgGuClrXXMSn2T
BS0p5F03lGg1QjnNue5VNk7UuSl9mVCcrFKRJpia6L1a+n17GExOQLY1GrxcWcsxODVQ6rzc8VkZ
qWPfKVgU9UuFrkFxDNDkwzA8KWfLby3/uSW2emfLX8g6kko6LJUaAEMF0B+8tsb124NxTpwNZrHb
rQL0NWWlYr48QyZxS2QXWTG3Df1ZJgL8Jv1zfYHWT7qFxcWWC60JbBcTLDaCF78KFoi6a7s4hqca
oZb6pZl8Dk3ePC72H0jbcUWoMNkfCuEGZJO1/deyJ1t8jxknJJFy6FjyuHc3diLKBNjvwHcDdbes
HHfjOKRqq0V2jmxK+qLqbtJwcDobehRgDkEZHGwdaLZds3ILOh2KSY/swalvofVBzINxlz9OBHld
L/nWnZCg5w0s/8Xtt+KO5BYAYGLe5uT3SMJPzsKyWVw4zouPWexWs8lbjZEC2bONtCSxIkedSefQ
k2pHn0xmoCBQlC6dwJaRBScB577fcGUX5hc7GQx7gdkFmItM+WuqaDXVSJ08li0PfL6GIDC6lrNJ
X2zgJC3luqUwNLsK2HDb28aT3ey5tPPHbiftqP8y2KoHhgBXdbpby7cO/Q6VMU4j3uZwIZzNMJ2I
5JeCy6Y5WqVRWZEtCE6i2AlCTyjo8ChGN04OoAIgNUXpQlagW3fpgfpYkWOd9rGtdcCCPcf5C2fT
bDjTCwPsA85cXBMCgQWJitjuvlo4OYtk+/gYglI4+qS34p3mg7s5cl1rz5OAXcNhsYznQ1u4cUWI
a7keYLl1y4wM7+p379M7MD1CvupG+FWf2hj3Oi+C503o4pAMcl9EuQSrFVi58vuu+r4+oettAcwe
cJ0YHGAeq3AvjkZLaZsQ+PtE7nZW0N2aKkXev0RLQT1FPFzt2skhY8xAxdiAYDhYMlgOedJYJqOW
DIp7CkRJ/dDzEpsbRLOwAbonRPLKT+/Z5RYxulpAMQpZFnT436FNovYHDyH8sAt9w7JRMXTd0ZlJ
YucOv3y38mmwjbcQQKToxZaXjxRTbyYpNpHBTXdJT6anwoPcpg3SeagQ2oJdO9Zfqtv0JvQmStpj
z3kjbWzSC/vLlJOYxJWiTrDf28EDBJiZrAUTIiv90d1Te4wcyX66voPWCQLk48/GvESVxRMSdpHK
slolSfbIOh6MdzT2fqZ2/TVh8E7kosX+rbrhJQg2ghGUAeDQflgAwSK7cOGVXPYVWEhS6Nm9GYEt
xvt6gB6Sr5m4x4T7AcrTdUcKsNulPMbP9aMeo8ZtzUTmgNQG0/rlLhPnAQUgGoHV4aQ4yT53R9dy
cYEhoU4UP/kOn40bKJFDGsiZvnq77zgJt427/PIDFp4htnTQLBr4gJwonrCjaHU7md/d6f2P6c2H
yQmP0xHtYi6aakpSHNNnkIiASuRw21G7DgiwOZwv2nQlZzOyWA08xSZqJTFyHLOrt6VtNF6MiD3k
KTusrwBA5KHfC7eFYHpFPdBmFFyafZDa8XQnRS3aMbyxuu/l1qvG39f39jpEgSmI+DB2FHTNLFms
wF0FALUKU2bZWw9pIU4P4IU50jltduXQxrY8j59KO0/HFDXE67bXnh8+BBT+oLVirNVLepYxVCah
MTGdGthgAqNwW56gKAs8LgMwWMAjGGkP9Bau+InCpNazQk8A8dN61xAQghndMa3it86Y7QHoLQMV
3/8wKJTvgNdCAIqhXZ6aROnjqOqQD4/re9C+ko7XKbJ5LlmB8P9aWByLLKNV2g+wECnwu2g0xex1
zvibEtPpchey7V5CXtNn5KRD+48IDAdniFt7BqAtBEHsBlDVxRBVcxJStOugiBcjmmXhtHoX3o+E
m4Xe3CBnhhYjBdF/lskxDEHb7QSIASVQ2KyOMdQV3uQv2TMhdP5f7pfzwS3OeJoXVGt12ETb2LN4
EG31o8d8/jXvYhu0QST/LDgmt6YTqQywGQJPC3T/YjoHQ86TH9YDCEygAc8toKhp3aP5SATzGngA
A16L3Mq9oI9cQg0DQEmm9GMsIszBAhdxrwP4KmjzfYXHX1RnnmHGT62J/miDx6jAvv/iEMIcnnxI
HCGrCaJF5fJERDgM2DJYPqNH3aJpv5RusnVB5IT/m2bgT0DtznJ7y05vdE5IYj6Bi2xIqvdiEMgo
NfdWxEl1rPF2bDRINoMCHdhumLocjRHruaYyJfDALDTkm9PkUdSjd5qGiRsr/SkPqts00d9Kpa7I
QPWbIMwVInYUwjlBbe3TVuNJLWytpwIAJWOx1ODpFsck1yoppjVorgYlImOEkjq9Za+TFAzMz9e9
2+oGxOhhSELgx1pRlk/4AtFX1KYJxI3GXrpJ+jBgfZYjOKDQc4qqsACk6nWLa7k+mET3A2DTGupQ
IPNaTLiuF1ESonkgRsnXNQBNw6t++Hgv/RyBiP6n9IGBAg0DtvOJ2gftz7zjvYxWfoh9AruHcYsA
8L68qMCvXqJwhE9oUJcmvZyQpE/ero9za/ue21gsYpgLwOBqsBGYtPHBoizt5Tb6NPKWF9itRmOC
Vxq+GxqIcDh4o1xOqAQhzTgPS2hkiMqbMbcPLc7m9cFs7UhQIUCEGQBe0PMtjvwwIB8wsB1pAaOE
ZzklRYeueqNoJAYURaJY541q0yRaVhkNLksNL0o00WSEdSGhw22aID99CLQG//2awWZU8dTD10VK
5gPObMmXM6jG+pDoKmzNAXuMQ/EUSKwYLNOIPB1FeZjLlDSCe31Ofzb6yo+eWV1Mqg620bKdMqxb
nmagCJyM5EaWyvZXEJjzTaUjkrODEU3jXtj1bUEyXQz2oSgND8BWFg6lslSTSJjEvSUNUFdvm9bE
P0RVHbtJUCh3RUxBKhLPTQOklaxUuyCNw5eoUOfMqdHY7MXBoHEgSVubEalG8J2hLQJR4GIzitPY
TyAGxx1U9eiFr2U8IkNezma1N7DjkbDB6cVrCo5rsTea2CgrDYLhtpQh2Tc+K0UHatNHAC9tqvzb
pBtsMUZYVM0RHYFa93JvxEE+WDN4ftE7+qQH3wLrPbrvp9frm+GnJr3cDGgogeQ7BFN1ZfkMB5H1
oCl9iB4ET8Cy7yXEYdCacb8kB7KVXv8QusoBaGUBwnomSQ7JHozubr4bkE6ajrNb+D3p3Sf5VD8B
Os7x2auwm90S/3zc8o2uSOUoCDU+jmqMpeSpt/b4yEj1R+OmGDjIsi3HeW5ssbjQbdAsgc0E3hng
dhmFRvwrjbX52Atx9nF92lfXHxZXBwIExHDoyFg9iUHDNrYx0zcTw+khUT7VcrqpCmjeQ2DyuqV1
UYCZgq67iZgQkfaSWrVWQz0vDJhq2tqZ+sOg4DjurHInqEdJQzHH1XVIfI0fiXHMeZfu1jjxvoDr
BmcTYsSFq7F6IBTBmAxx0AKEbYZvmHsmCxALvB6szXDqfPUWrrTKqaHnbKvoD03kSkfZNaFMCmQX
qJS84jZwRef7+szy9stibKB7Scs6ZScnfOzUfSX5eP1eN7F+oi0OwCJmUTWIbwCaC/2Sp/fYpXvA
9H7JdnR3kux7ursPoEJJ1FPsKW7oXTfNnVA2/LP0sUYtbBgZpvtv45m+D3efE5F8k2iH+9yfwHHJ
2ajb04n3BBLv8HZL3ypXCpoEe1z1mfY9FffgT415u3HTBPQLmCYQQB7Lmm9vlUk8Ngi5RW32U+BE
0XPjphWPZ3udbGOrhn4FbHwR5IjLXS9nfSr3PzsjLsk8q59h8ZX32Ulu4Svn7E8joVtZRSUnT3e0
wus6jTnlq/WpZ59wFsovVi/NxA5CXmxzdqPpGmnzJkKv0tPAAo8YNwH5pKY+iSCLICgSHCctFj6M
JHtE/lx3JbBmczbyyg+wzwHSFL4OMjl4v11uJhHaEqnCwv1E+dtJ7ghG6ZrudF5Sl2dm4QQgYFSP
UgUzaXkbJE4V3PTIas/aHedssN+zujQ1RjcOdBmYSxd3cz9madzWKTALqZF4Q4VsrpWcknl+tvq3
qMhumqy3zdl6MQ1AXDK61+R3zidsXo1nn8B+fnY8JSmJwlzFJwAuGYExgCQRyb5nt3bvAMt+G53w
SZpJu7f2w0gSzlW5ioPYcrLbC0gmKLqLC9c3hG2ONwbi1k79Y5qv2GxkKv0m/pOPnMf45jDPLC0c
oCLjnqxYhNyAsM6C4F/UA+gtkqgud3E/7qtg5CzuKpBkY2N1OVlFCzh0MC4nVgjnoVFYdAzCeQDK
02l2ml7lpYe2XJHKLmXkTFFeXh2IOVY7USxYh6uTpC8TmiVF6nD2CENkLLcpFI1kOCFEG8hdXg4F
rDSGigoPizLssTxM82tveg09meIEBLstGY4RPHJsbi3YuU12RM/2ZRgHpSZYsCnjhVumjgRXU/0e
lFsF4DDZofpdVKN939OE91oGJ1UPzixkG/d6ubfA+nv9azbvTyQXkbKFWi6AfYuDahUtChIGvmYs
j6FFNPVvMD1UUOcNyCgjrCYUQW7h6M2dlh4VFNBN7KxD37vV+JFBzyvh3KpbDgpUOWjxA1cC2jMW
K2JNJbI9Gfq3NfEvbd8rHV1alWmD6ZIz8h9Wh9XaQyRQRZkBvSCrLJYVhFGjw1LrZk65U32ED57k
ZKdBRn1P895HInnGXUysW1BP+D1a5gBo+IhcBRBdk0xHyUUjwK3pjCXZde8zgozhlfoBeaic4CZy
X6+v1NZ5wKsKuUt0m6NPYLFQoElqJw0MqbaOVyV2Do3vQd/zX2wgDgYqByDdpbJYG6M0EdfYDMWs
7QwApoxS2glSy3GOqzQsHAj+MvII0LXBmVyegDHNyjCDhIc9toUVo0tdEu+GYkwOrKPeUZpOfBh6
uT/kcyfq9pxHxdv1ca7LjOwLILKH7Aw+AsnFyy9Ad1nQlDO+oIp8WTygZzCybgrBzms/zMBhmvmN
eNArsK2rX4HpRupH1OyD/j7+9wXmxZcs9nuahHGYTNiF6WtLGuo0n7UDim37b++nAEHto5N2H7mm
2+/025mTYd06a0gdgSkWYFvwfS9iDq2mAP+ZsC2Ajk/SdlXpxOGrRTmJh62di6AG9CosoyetXMyY
1bNUAu0EMWkfNW3PbCN3DhSXs6hbzhyaqShCoWOANZFdLmqo6UM7/sj5zlY2uGhK0r6FoelTiADI
SeBZcY+WyrbuHjPkVA14PCFWSQF0AY8bdzNtBXE3nCHAIeDEFp+CQE5okCzGzO6CXwKK95+T7miN
J3hCQXiktVvze562ZbHY2YUiJV1vBEydHjrrlvKryInI5cLeurTObSyObCr2VR1R5pZDhyIzDIXf
LCdJ6aEdHmoy11dya0Aamq6YmAQ4eJed7nmhID3W43QK9T4cPsTAz3nef2s85ybYz8/mrEYzPyoO
MFHjfSgEJ6q7MXXCQbSTySRN6f6HEZ35m8VJU8BT1ZoNMzfItppbN9GkuXNMObHF5qjOzCx2Ql/X
OvocsEo0+Y2ObgPqG4XwprfPlrCveOo3m4+4cye62BNyGMsUaFQE2Exv650RYkb5C0L8qHrrTBed
r8T8K9b7LOGt3lZ0fZ7BX9yFQYleq7DAXZg9t+Wt3t1N9EZM7uKn66u2NZ3nZhabJDfHuq0Yl0yQ
PoWtSrLSZuwAwEeoPoJ7TkCydSsaIMXDqxQigKrFvPXZllSHqZBDxnvWvOfAJ0dE/kgOweMckuA/
7EYwn8PxAzqFeg/7kjNLjdbpXSbBkqgdzcTP5Ae9sa9P3dbVcmbix0GemZBnpanHmq3Q+EbHP3Lr
SI2dN/51K1svkXMri2Mlx3Kq9CMG0omlLYNAcuZxt2+5IiQHQfbECG+QN7+cKqi4osCiQb29UE4a
WPJz6ugKZxRbC/9TIwbGHg+qJc7RmgBcb2UdgeiMKopP8wqVjp5ABAOAAr8rUicZOTtg84I6t7kI
gPQilXRcmHCxISVqcerChnTDUcy9cbbb8HZs0HHO2eBsrhYBNyigoW4JnJWkI9V6OZcChAWaqEBt
QEa77gC2Qiv/m4A+mTaf3M6TNVAWRUTwTTN9XHD94ilxaSzO0rCPmwCFI1u1h6dRRcsZAXH3+Bof
u73i5QdqF49WRqaM1PfW3vL7glhooUpctbV56YCtXOH55yxbA/QySItGwNiLk+nrdvEcuulNsCPC
TXRUDvGTyLkJuAYXkx2Oc12VCcYfoysMQDrTCR+6nQFT02tgZ/vK/3P9LG4l1C6GuLh86JgHyoB2
C3sEMw2ga6k9HRLvnqI6Utiyz6Ob33q5XthbXD9RP45mXsMeyIdPyokOtkVSAnjanWqLv0tA0t/0
xrnFEkcGqAOJ7HEGvOF9Lj5gcYaKqCkBTfv5gPamlT3sMd37Cg9vKAMFBoAIBLSRnJB9Y1+j2IWU
Gms0gUtaRpZamPWFAaoSu9cqrG0A5PVA5tQdDN3rtD9mgiqw9l4hs2WFaO2SPFT80PT4rST0Jkey
tW936nSyjKdO3OvmIxjnXaHJHKP1wCh0fYLW5519Kuudh1/TQIt6eQTF2JormuNTs9aNx0cp/0CW
ZRCRTJj+Xre0Wgl0C+oQTcf7gvVpLXNFrSVQHeSQQKqWJUJSqqLtANgtjtNc3QXMCtqIUAnEzbny
XyCfqvQiBuwFbB700Jbty2TJ1BcK/eXfDwcFTYZQgkQJEjOXEzcoXZBaFA8mMQp/50g8UznkrM0q
tMFYoNuJTAJjn0bb8aUJqMIpGdKTKOVVH7PyBBinaaB6EYakiF81HvB8a+ZQm0BWR0PvgrEk5VOK
ak6pBra6KG5eNSk8mVHzaoUVJxW6CjpQCwbpPwwxfCXoBi8HlWedacEBdYjXvvXZteJnvT1kvLrP
erPBCqIn3GNIHACpcmlFM1rTiuaks7MwQptFpYfoNYl5U7Y5ljMr7OdnARQkLiDZmqUdQAKmk/em
LzNlNoFVRDh+bL0V2HhwT4LiArHnciuUWR4r0gBLSAMipQvybzvIf3eo21t3QhQ71/c2z9oipqZq
H0GYKOvsqemOQK78zYxGI9UgdR7wJjMUAnUQDFgWT8xpez7/GeUiHuhTdNNZIUbZzE9VLpG4h0wn
ReyrcE7WKppjgARRBAcrKskWiFEvF041hh6sk4A9FGZA9M7AOygmsyy4KXwyEk9ODg2wUcl2/35e
kfkAJA8tbjjZi71fx2qYSg32fjfdIsyImqdQ2of5Z1TNBAxLnEGu48efUf5jbnH3lUUnD+IAc5CQ
dlPt1gAXZCnuAuVeG1/i2Mt7G3Hr/26Ii4M3VCgUZOAoguwLAOHqvgDZxoSu6dAVjQeT97b4Kade
hKs/QwTST4SMJJp/F+amCdKvplZ2thW/aCLKhD6otNMiJIlykmR4ToBATMeAy7w+zHXPycLw8uiP
NcgnKhgeguIkNr8S83dZvYBTyhYyiuQkzoci7OcOjfHQsrYQ5ABz7Q+54qPlnFgWqHerxBELxdOB
Bbn+cWtPznb3P5Oy2N1d3YaFImB3UzwP5OCx0N8THs8u+x2riQdbHdBlDEi0zBc2TaMHzQwbQtQB
Ym2Bq7IFvxAZ9AzssX1xiycUr4q2pjNmk35mdOGXhtygkKasOns2ypdkGn0j6h0mwRHHpScDSDqg
wpXUHxWKwYn2raT0RpVeMlEAudfgFNrsqAo9NUHhX5/w7W149mELxyXqYT8haOpsZUI6WniT+90w
+Nn8pQLxU4xuWN0Y+WHgKTZsLjTTcUKK3oJTWSx0kaBhK5HYfEzFTjO6nWyGu7aoeMNbJW1/5h1I
A3h3NDYumVct5BRRacShHprZDiDCQrXB7YAz1TqQQKrys/o/pH3Xktw80uwTMYIk6HBL12Z6uscb
3TBkaUAS9O7p/6Ti7IqD4WmGtBG6Wu2naoCFQqEqKzPibmey+3HaAr2vXeSzNON/TAsxTOtN1GHm
GNYa3TEuywMmwf7luCxMCDEEBBasLRg+Hm0Gf6igZQdcT6FtTdKvh4yFHSFk9EYuq8mIpZR4xrts
j3bVr3iPfsap2uf73HLu1EeohvYgk2n348Zbc91V/uyj4CpF3oR9CmyyE7PBrcElmxq114/ZxtNn
9WJdrFE4oWZQt2Y9X6xWfNAn3+IPFFcPOyWtW8n7TbrVrVWJ5w4SxmgRYUtTxa37W8M4GcOP62d7
wwHFokCSBD0tFORCEn8ayGUzh1z99/EkmsGYgEqKb0VSa8hVp3kJ+aWpHkv6LzmHNtMHoWwFRLzw
4Y0MVJNpjRjRyOzUM4ipKMmjXjwZWrEHVe5NN9Tfru/Y/C9+uhoWFgUfKDNDLqkKi8aIfrgzSnel
tNf5j6DZcLbVr78wJHz9nsoh4yMMRdalhfqE1trx8Pdg2Rm7CqDsTKX9WUqM9ZOUaKREAMK8vg3a
z4M8phwklW8y+GFB6rnxvdZyYGCtZoQRyNEtcfxFa3kQ8KyaF7WvtVdLcQ3qN93h+jeav8Gnb2Rh
ygwOAcF4S9g6CRWR0DKwdaGRuhWmapIUA7MGOB3DPWomtsT96wZXneKPQVEfImo4UPY9DJZ8Z6nn
qvIa/lO2nhRjY2VbhsSammSV4VDOK5NKpPYu1LgZ+6YqDp02IDa/n6riJqJ2iUY/SIpQAxA2MTPH
MByjBikfeDAxaGkcDbBkQF433sc22CMP+m3vn5Pj+13gUqd9e8T8r5ve6LsSTAfYcgc15I0j8Xk8
BFf14jeJfMmF3FcVMWrQ117eJC88kn1zw+/TV3Jb3Ezn5DU+TN79zFR2V96ELvoWw9b4zeeq5vwT
5rkboGIp3lfCF2BVkZOMtrUzorZ1JLvBjdwewz9O42EW547Y6m6LTvNznVGwKdQ1xzToKgPqVM63
cHKU0/Aq34138lvpvueO6Y6OYldudNRusOv7LQ4eZe3ILhcsPOswUJ9QCn1QZzzOEBWQGI8O20lg
2OjvIEZpx6f0bPnWRtqymk8szQqpUYjnbVAwmEWvyy09CIUdGbMx8P79VD5pFwvsLMYtOPhcdVdu
BKnPwxfCfgs5E+jce3kk2G9yUfzJfjEvg//twbDB6OwqR/lOvlCH7DRM3bPXx9ZHhr45C74WwpbL
F9KpLm+q3gjwE9RbosDFGu9hsgdfcn4fvdzP3oqdeQSXtHs9kq3vO4abMaIxT32J2TDmksY67LDv
pp3AtWoPM1CghyB+45o+eBtukhEopKR0Mj9Am2bj5bmWL8yKFv+xLn71OsW8ogXrgarZWuepdPwH
C5gSxhnGQBSm7QV3LqQ0hjsP0JpMEwfAXifZrMrPkVGMnJjZxYMd26dgMAp/vyicQdO6T2IZJmqI
mrnlHkG6+QbPufmevxT2z/AQPo12dGid9MXa2sC107q0LfiNVkMZQwlgm7LOCXuIg7gRSgfSVidt
1U8AeZvJNn4PDQj7aHQQwSonGCKtPX2H4IGjX7KvYGZ2wApm65UDjS+Hv6NA0tvjbjMqrWVHS/OC
o/RlHGfGMO/xaOvfhzd2m1Q2gaQnNARty2FfCR4a2eXHxulYeyuaEE00EPoBUBfH6ZKmS4Kyh1Ip
VV7M1LbYT8M8deyJqS+J7kbs2Gkb/rp65y1NzpFi4U1mTPqoS2CyAhfFfbfHZN0ld/Ob4sD2vW4b
kB87g0iycyDbgc5a4oW4r5/Rf7i+9BWn1mdOFUDl0foBA9DHnxFUdRYNJRrDg/HMuUOzSwFRDQlK
gggQJYhzN+ytfGAUtjFkAHZQCOSJ0p6qOlq5oZSVA0Bet6s1EDqjEBGDsj7N/OtLWwk6s4o4gVLI
PHcqgn3SuIihtFxXDhrHvlWMXyEgtpFNra5mYUL4iHncIdXWYUKpwb7IJ7fpL90W5dbK2bdwc6Et
hOx6nuf5+ImMsk1IXMDIBAULHjKvxXKYnwXv1/drrfQKQyiMQe0K9WzxVRcqGamltqmcXjkOSA9p
ZHfajgR2CMpv5WClt0X0eN3m2jcCPwaOHbrpaKoLawtJUiSsaysHGt9+HhQHFO033GCtzoVl/bGh
fty/SY+MPGWwwQogRWQPz28H+tvQi/ErEHmNdji5EdjSw+P1ta05B6CuBE4+y2x9upJoXsTUAt6B
jOcg+BkPj/yv9QSxLoDZLAXfDDxCYm1eHviYj11XOU3xVFLFDsl3M01ww778y1L+2BHCMjQV0NJr
YIcXDiNnrT0rmzzU82cQrldQBavAH+MWxw0+b+ciIEpmnA6gt4b3Zfx+SoJ5dJW/VBNpgdjWwv0Y
ThPAs0V+4kp0qCh5h15E6uZTmD1cX+1nAPe8rQCUYnSPYhxB3FZFy0mgsKFyuhTCynZNzfoFZKAh
ZJSH4vuo5QP0A/rCzGwQojC3q3PrHEHqCZemxEpHC5J8j3+c78AkP6NAkJdACLruTbuiRsjteJru
QooR2Vgqhl3MGwgbR2HzDFl1cCGl/cyjL4d6fFf2YX0fSQZ7tOjUeM2oNgd5GM2XmGLYxo20uL2P
A6bAi8EjrQ4JCJzU5MLbuW4VFCAlBxlY7HM28l99JOHlBF0a2QuBW79T8hLP51Jp1aPattYWh8pv
SLfwPTF6CMA9EPcaVGKEh2YvNdNoVWPl5IYEZppn7LPHh8yf6LSvLcUmIzkiofoW6r/ksnm0wMwY
qckrbg3wfgNaAfhkXn1hamhrdQ8EsYKWWrfR1105ooCkgwMBNeJ5YkvwuRRICLnU8aHVJr7pAbPg
fDgO5ut1f1q5Yz9YmQP8wrPjycpbXYYVWhf9GVQ9VWRHFoCbuPri6SDnNXtgMt2FJiAfxdDfXTe/
cn+AJRekx3hbzZB0If5Bay2Rcwmxr0lkiGCAxq9/JJY31ht2VooYH+wIqaMUWGQcMlztVhV65uRz
Cs1zPPL6x67bUnVa+XA4oXQmCQGyDQMmH7cUwww8lC0EJKA2TqkCsgUpPwVh+A/3O9wXw2YYXcCh
mJe8+HL6ABmgIpkqJ2rNSyF3LvDfEUZZNhlJVhJQqJmhFQjeWgu6EMJ6plLpOzPDeoakC31TKQO/
Gw0A9oHIeaxCZMNTyFVHTZXeNqw698C4Fz79b34iBPkcqICuYRX2NIvtlg52BIBN5pV/rZ0AIjRc
iQAZITqisSzc+W1IG6LW8BPSRC7P3Uq/hUS1bSob7/01fwSOAnw1UIOeHxUfP14UDEWazMeu4qiB
ksekYJgV9Lv+eQjHjSRj7YwtbYlnLIjwwB5hS6JHWu30qLmVwxPI9w9//40UNM3wSkENFGihj2tK
oHliTCH8JI5U6x5I88bWpVr5RQ3osE6Gnj9ft7eSn1EFD0+QSmLCQhYnH/KBxRPm8BC6Zi0b0j9A
MHej+rdylD+YEKJj12glHSnuib7kmFFVfKqMbtPV/xDqZ7Ir/MEoLKQRPu5cGEN+epyPslZ9g4Yg
pK4eE+nn9d36jFSEay+NCG6QQUepBvC0ckrzdzNJZtBAeMvlg6I8kxSMfwMAKU7fnFsQqG75xkpt
CcbxkJPBz6R+Yq2cQGiUA5yGd4IBsWFt30Pdsg/PDBXeyK27LZ3etVsNSnbA36EgghteuN+zDnQi
YzW7fNEfgkTbQc3sC4AiNzzsTpoG3oFJO+ikf7m+x2seOTNRGb+5qBAqP37HIgglZtRYZTLUu0bl
Z7Br/n3UnwfV/mtCCIRpl2TEmF1Fl+P7Ts4ekmhGnm7NiK45Pr6WguiEJBO67h9XgoIcm8w2x+Ox
ou7EJ18tICGWje71DTPX/ALPOmQ3Okj0MAr+0U5posysaryCXLNScjul+GA2dMB6V85YpftdpBu+
1ZXDo9UW3blIU+amagnBrkrCj7RjUNmCIFKOalAzDk1p2s1QcVfWK2l0qihhd+D+I7cSqrpeOqnF
bqZNKOxAlodT0JnTUQNa+HWYVCiglTQoX5uAZp4VKaC8wLxAfOrrarqnWl881QmFyDMosNyuKSbL
RjHIxCjr1OA/JUWRJA7eQFCFCVGx+U70NOw8rnLwaeQKdcMhCu6sXi1xT6oQ2061IXf0Qut2pBxo
YqsYlEGfKLqrOhL7Mu7Yg5QHB8Yl9QBeQW8yFe6TxArcqS8ooHd0vIDYY8JEhqSd9BJPSDtKW555
JGfyPRkMEGtkA7QHxqmeXqDhqWR2bybFHZnQ9LfTIWoCe0zy1LP0qHsaoIW3a8uMvUthrDhjGxsA
UiFtCuzrX3ztIQ+QGBIKBDqMuoqvapVKdZ6ayPhkUzNPcVAW57avmgPIbrQXwPUCyLLl7eAW0mCd
FasFCfuQjN3GMVq7EzEFOz+98bhXxZnPshuTEsp8COwoLHXtrwqMSpruDcGv68vdsiME3YrnWUEw
kQQ5AUiJGuUJkoUvSWodezptyXts2RLOUpiVY52aqMXoNPhm4B1lh0AS1VVq2T03H64vbC3ULT+j
sLAUXTzoJOIzYiGngZkPLG93102sBfF5CgU1LKJganWOUYsEt8ebsdZQ8wWmUHGmFrxzHMMhEfin
pJR/4xh+CRLrUBhbDeO13AxkI6jN4T0CmWshsaa0lzoy54C5clJjh0uhraLAmaR7NAM3jsPaN1va
Eop0WZtAUrTDNhZmCRKQFoVGyZCfmrSsHgDwJv+j2wu3xwh2khLTonMqyNwstCuDeYX6FERb61r7
dsvzJXw7rkJitdVgiGF8yGwHIPUrW6YvE0F/J2Z3WVXYY11uVLU+7eYsYr1gMxZ2s2gGpYkJ2IxV
czgM4BNRDG/oHqZm49r6nEsJhoT8oolVJUBxhznFifyo/OktO2oHcluBu8XTfKgTt/vrZ+FzP/aj
RZHyKmlqkJUCnuHIGO35wveDm1zG2/Ch20N77XZwQKHu5PfQC34G4NY8biLWPh0Kwb6QEOSJEsiQ
wWVOdJAu9DGEKmD5Al3ak/U0ht60N5mdO+WTeoaI0fWlf0pFBMtCpAFSqB8aJWLOBFYag4FHpfCb
LX3yT/4qGBFiZxXEfTJrnTqToto5ZupqtcABBB9GI7+ESmNnQH7WPXWur+1zp1uwKxzIAetiweyx
8q47yckeym9O/HOkdgug6aV3h6N6A30wlzxdN7y6qbiCgVQBpB/q6B9ja9HXEE3VsKlBiuiW7Cr+
Evy1jPa8NhWks/gjg8tEOCRqGXZSN9soqdGhb0R/skm5NNJY7FHl9/9hQX+Mieejo4RBuAXGIvJz
yg4S1N61jfvoc+rycUHiA9eMANGANgyDdtQp0NzOOCVmB7FZ1OrVY614U/Fdld6ur2s1pC3WJXh/
lEx0VALYpLGKckSa3OrdqGG2iUseJ+pfT34KSxT8IpODfDB5An8k98hYS1Cl8Y0gvep6ixUJLh/R
JJrMMMaXsr5BNYRMuCDCjXC5fq40sCKY87ivLBKq6JMG1hAd69DprYTsobzlmt2AkgAsd+lBj58w
Su2Esk1Cv9QvWuomhq02G1SNn7s7824ufsX8cRcZDM1JMZo9fsVQHWTAdKLBViuwbn2NhkvW6tDU
co3Io90Wv8aq0yzsChlMVIH2p6hhd0weVQOUO6ATi13oR1/3zdUDATModaKUBQI14ZavpzbR8wB2
JA2MehrWoRjVHnA7Vw0w4hqNGP2XFVeqyTGq/raii70FzwQGq0CyMVftPu5tGQf6qKiwzUrrqJmS
C7Yppx/IF4Obh3Dr/l39lH/MafJcJF18ysG0Sj6qDELlEXAqP4sBPJgBqv8PhTU/WACG4n6W9wfo
Q1zf5LVvuTQsXLxGLNejGsJwntRuSYxDGFcQjgoeunCravKZ22DeUyS96HWCr/+TGkTa1kObx7Bl
QR7a7ggY31tQ6+qpOxqdrReDN//vVU3OTEn38Ax3sjZYctY3evEbhByubPsGYBb8BslMgifI5PY3
mZFDcWfinZPLheL2mN7ehYM1HotYrS7ZUO0aiPNs1OT+P5uhG6gHAxWFlvPHL65EaQb2SvwQ2Uic
oHG7dp+Y36XGZ7ofohtjDG6PTYJS47AVvuYQ+KE9NX8HaOFhDATzfBh6/Wi6JEkM/lOOEBmOZyKV
Hku3iMZW3UoHGTwYatAGE1Gx6khp1hsltjn+YrEdIz+o5KVb0MW1WA88MUBPFuS4sKaPC0mkgUi8
qOY0Qz+2Bt9HLSZ1x2/Xj8hqOo4CMIKQiZa2LO6XmRaxYiXIotQOIXYIrJfclDJbbwoZTcfWeBnR
2gXxdf9tKPhbXZv3kLqlDjAFz0GjkY3ItBoW0VeUUZrGD/rUmelSCZdSlSE01ZkXkOAhNqc9CNoB
icKYQhDfa23m6UPmhelGtvCZ4gmeA8EL8O/BbWFfcFqVZX1HpBSmi7vKQP+20r6lI7Oz5mFSGlcJ
o58WhG8hANqBYq0r3psEN1BfqYdan7E90Amj79e/znxgRWeeO0eoFhj4Ixa3R7MuywaM1RAbSY6s
u8/IuEt1YgfBcOZ55wfoSl+3uObbS4tCzlR0NB3HCRbRHittglStltP3GJT1usQ3wvOahy9tCR6u
oJM8qD1sMSTStI9ts3gp+o10Zu3xtTQyx4vF5VPpUlQrFEZGhN8kKe043KGZE0AWqPOu793aQ2hp
SnAgnjZtxKOCOXWjOujlgUjAjL8ELHRVPPHGsLWLdiPkr5sEgc88TwG6EeEmB1ghZp2B1clBCUuJ
UzH1MFIZg370HKBfoGcXJm2CzT+1NXFUwFUF6CeKz5+Js9KgNSQ1RWwCB96rBpkhvGBP/HYG8d1I
HsayDvQ0uBqIFrLbwp3s4OkN8InDcIyfgrfyh7bxjddivgnOLKBMMF+NWe6P31jKKn1EDZw5UJ+y
MYt4jsPNfG3VWeemNGTlVNwvQl6IYuSk62mNcHyvPSg+P4ZeR93BUX2ovvnMRe0dMgfXHWrNd+eP
ii7nLPP0O3YvfJdjdNDgdYP8xTDH4i4buz5zGaKm7sZgJIOMXqM/1DVHfei64bXFgqxTh1V1LgoJ
iwUlGlIJuWNQg7wwYIlzaFf8yy2K0RLcoRR6B7I44i83Qw/4Uc+ctv0qTecweo7ps2H5/7ASECLg
kymYrxYj6GQOI6h5BxwQaKi0bfcCRhnQzE8bR38148GIgYmyPDwEL6ePLtjQIAiB4EGOS2/1yDPY
TZ/7Y7Wr2jtZ97jiETySjJPSPf3D+hZ2hXgdDUob9dE0x1CovbHkQMoHnkkbu7h2Dy1XJxwwUA4C
jdVjFyNTK5yKmD9no3saox2oFjmQ5kUL6HSebxABrtuFBAGUscFYK4Y3vc9LUjdY3cxtEWfWDUhL
3HGSLgFgjLki+Ybx6/p+roWSmUbu/1kUR1aCJos7kssIJTx0rORMW7JxtlZTnKUJwVXwutNKI4QJ
ywqcosXJ8gBBC/vXAjQ/oMnLAaf/azgwAjZFcoeGpIbUWNzIQC/0ekp0uEkHIXb9vUeLa2C9S7rm
HFfDsdGyk9yPh+ubuXY7LayKm6nhfmddB6vWcJmKS9LeqdFLJd3V2r4qnVLb8Ja1qLU0J2wseIFb
JhGY65NHnt5EBOJz0T+chKUN4bxxdEiNUIUNjdW2pNnADNkq6M+r0R0bb/qX0tzSnHDwxsxiYynD
nBl9TcGYkA9etTW4vfYEAMkm7nG4PdjdRFgkYSGm9JFIOCBST2NfUbvwfWZh/R5PjPqUK/njwC12
NoemmpyxCqULpL4hKduzsD9BoCq9aXQLNGDXvWflc85qTsB84YkFvmVh7RaYXosGz3dUoA5BeKxB
N2N1f99T1ZA0oBqCFzvSB+jhfAzcFYAVnHQoEvZ9qZ8wsKfehZl+k0L8ZA+50N3Yqb2LHO4WQpMY
A0n49A/LxLAtQf42c5CK1dfKNOsiS/FWDqxHS7vj1l7ZUjT/zFWARS5tCCeDdMWUU5TLgXZIHMYm
T2s4CI8woaCN+6AbnlQIrkadYcdKCSAwdViGwYxcsVky7MccOopEtRv5i4l64PWPbGB7hRfOh18m
nCfLZGVQz0VTYAspeelbnKFjuCVAtBLVZyIhA9S1oOb4hIA3urRGlQKvSrX6xaqnqHr+h1XMOQZw
GLP0qpAv1bpcB2ONfDijHhACDcZoxtK1wA983c7akQAJ6eyxICJGHP/orL2a4JgyvDBIcFSln2W3
A3j/fzMxb+Ui54SMQ5n0A0y01iOFiGBbufK4UR/aWsb89wsbnFUd8MV4tVj8V8k8xi9D8XB9Gat+
tdip+e8XJiqgHwDKxTIK6K6V+qvFv8xEc+A3vW5n1bMWdoQvHytqBJEb2Mnbo06ek27jTlv798Gp
DJQqqKfBSyicXIOjMmSY8NwJJ3Dscwep5PUVrOUjKFqC0Rxzw1BaEpP9cCqDRg+xBG7c0GY/1B6k
BlPzXYtkx9B3Q49a4QY28PNYLgLS0uac+C0/D6BJSkdzOPIjxhswcGYrtvbOd/SMuY3kpT4Bp7PR
UVhzOoLUnM7KPdhNwelSAIwajc+FAOmUGjsJ5YB8q7m9kvCAEOuPjU9eJ2PSAfybEMtyFah7gvo4
uw3iZ3kmQLahFLDx6Vby45n8FTBmBU8OFM0+bmMSRKZSD3j4tk7nys/DPOmN5hrI5tHNPlkXGTOv
0k3jp7stkMLqbgJbMvMQ/OZy+Gi5rsfQaAkiXqwctehYDF+seANwsZqXzPiV/9gQnITnTAMaGk9u
eWdijD301Pfg1Pp0F9nGQ+gqG7XH9SWB5X2uhpqmJmQCWanFUTRhSZaCfON7n92OzYYJ8NNgX8T7
bq7UYE4O9wXO9Md9a5KhGlksJU4KRffnmXLhmy6z7gWMNsW+LQL1SwqK+0MQJ9JMkdUck0zJvITo
2j7gcnQAI2rzrmGg5muZ8GAvK+HkJ5Ieoq5lcLLjXRj4QwgqfNmYMNw4mfn0zsZGc4xwwH3fDZpc
2FJpVW42Ju1tE6fwkdoAM2Tdqrf1aEqXqgyGxpatcdqVShl+VRMlvTWytrgPino4aUnc3KVS1aLe
GRVg42cZHfy4rUM3lNVv1sRa6KRqdaDaKhK4p7aNY+QbXXzmHSg/3SEP0W0qwMcHrukIfCP2xMf6
pTGYtsPG9Q9IVsKDopeKRwO8MoHssbR9VAy8QMOzrE4xIfMvC5JDB4S4q5ZtntujFiVuTnnvlwZo
0+W8pxn+T9ngW2Mvn4wgi0MgVyPyHKYTIGRGDXKkvlDNxENimBW2lsnaSS3kYB/2dEjsopbr2m6x
iX6fpcTVq0l6HxQjk/Zdm8ZOa+od9ROji3fZRI23rIkAZJFl6SlB8vRlAvzvghtI8yQlwqhTDG3U
1I4bc9RckoaYlR5lprySSUURKRyMmzRrla9tWqk/NR7Ldz3mvSDIqsSoVgRqlrpSztPXjBl9CZo9
nv7IAx1sqUTKXhKl6w48VyYQ8I7ZLf7z9jayrBwU2ya5DaRR+YlMIjpYgwpRwlgv3YpPcWGXaDa+
0lI17vs8BI6SthUpwDVkpb0PRo4w3bVFpB64Wjf3LCGlD/Ee2gDKTcaj1Of9F7MDlZspVWhVWhIP
d72iyZB8j/X0zkrD+pwGZVLYnM4JNB3CxxACvg88nwzuJkVUHFpelu+hZkRAbihV/1XrQIJvp8o4
6Uc1Spu3BKzdfjKlxTFoZfKUtwUJDlrPYpD3qNO90hNM1rNRd6RAMu91E8jPRkEytgP1Fgm9si0D
xTZydP0cLWEjSLDqerhPi27swOJLg1OvS9neCKR2H8SFhFHdoeTfcgjKP0Ht0EDiEFUSaPH0GhO8
Zpc+8UQbHtWwUb7QgiYONCnA2YpRx/wpJ135tTbLvLShCq/tTElWfmF2rHzlfUrvA0yFGXZeELJr
JS27sfoByJ+2G/yU1/2TWo5qhXHMiv8aun7wFEBpnlQjBsNqagGuYGcqHwovi2n0SFiQnLJYB+6M
pE3wqMQJzn3QIs+RuZximjgY+hdShUBvp1kF0sLeMG7g6sE5JA0OMZf1ASdp1A5RVnQYj2Ly+8iJ
YqusxNwBUs8gc0cw9ZyzCmVVW4GnHcoglhA+jIqNu7iYqqNWSewOwHvIu1MtKg+lZTA/B0G+F+hT
hMHPRh9OEjL7HyCr7p8Lk7aHzEopxHnRhrrkKJLl4VhGblHx6mtoBdEZEbF1IYMwQllVLf1JIxIK
FPkQ2bVZQHRqGsfwJu5i1A7oaAQ7aFBnjwNCti8ntdrZMBQeOC1KEENa7FYDnfGDFIzR3oiIjiPB
ChwmI2q8kOTDTTpOnc8ng71ntJZsbYxaLxuZue9lsxtskF13blWNJlpPCsZafLMF4EEbTevSaWXv
xUmuebxjer8rDKOijpVp+mRTotQUmNG4bFw1qtMIVbEKuCi9gPgDxm5J7rVm3BBoTJnMMxSWPlkJ
OFLsvB6kCWFMB6vZVGtT4VC5Zr8w40rBi8LL5qXkNPBGUhXvphY0+y5KmT9qaf1OQqnZlzoo0CqM
+XqVWRUuiA56yINK02uQpfp3zlWMH5mM3wMEaJ7ChtY3pmVNBwWO+NxmEngAr+cma7fp8qkiXN6Q
mOxpoCHdKjFqFKVOrb8o1sv/ZkO4sROmki4tkLk29TFpXyv6yIL76ybW8u/FMn4nz4tElQY5yIMr
mFC1twhzlW3195AepBx0VqNHSQUf6WNCMMotG+UMKVymHOPBkzCjJQdb6facB4pZx9KI8DE6kvam
3MCIcZ99Lc/heQLVm+GCC6WzW6f4ugUDXs3vlwaFL8NS3QrVeVWQn0YEmoUVuxtAr+7I7pm68mkr
HZ136dMC4bqzzCE6pWKzXLYktaQNcrcxA6Skv7Ok+1a/Da3LZGw8wbcsCe/jErEjAikVLMk7LdqH
lWVrxv3EdnyT22WlyzYzF2kaOjHyPDr90TWSNINATQZTwX1yMRVPB2TiCNI81SM/tkTGVo/rH1ui
n6tKEZR5Alud4lraedIwT/cvR8mETpSKl58ODa2Py6kGA2OOAfrrTXGrg6632Zrvnl9Xn5zgjwF9
3s/FWU3zhhtWNFd5uue8943ohgc7g+yvR4TVnQJoCpPFMzGNCI8z5Tgv63Z+45m7PvSlEtOHWwU7
dW0py2eCUBYjWjpUPcMzAUzHJ2Ak35rDBcydlmPskjvDNZ0IRC1vzdGw6a74lYO8iz6DJHIPbqPN
+sD8JBG3dflbhEdmFEsjI1aQQML+YcKADWBNivmu0lcZyFScL6mw2ehr3cbjdi3yEqBsZ+ky8JqL
b9uqzSOuzKhUqd6VQ2anQMRf/5Kzw31a2MKCcJTDtlBDOmNSaTt+KZQfKeCUVAYHM0FrNf5O0/RO
a4aNe3G13KJhug6oXsxdYjj4o5fWSU1qJfn9aSHWB2gY6hB7q7VBEneJv11f4aYxIfCXtZm0gwRj
zEIRFzSYnd/ihrF0v05uCuscaD+S8teG0dk5xX1drlA46LwC9Qd6kCAtiG2yr35kR/QvHO277Cbe
sNsaZV19UgPlB6J9HcPw4Ff/uKGaXJZhIM0IpvvqRNz08C12wtvGBo1D7Kh3gV8f0O2yzuFlqy26
5kBLy8Lu0mqKwmB20Sr1QXHyKzzJ36uXZGdu1Es/cy6gXLY0JOxoTlkcVBEMabpNH/mLP+3A6WyD
QsE2fmS3+kP0Da+/MyZtjHP1vEnutnbnoYEIgh8NwiifSPRqvPFUrcAHveUPzcW60wrb2pUoQjvU
CZ3kC78bb/qDQd3sdcOV5h385EoLy0Ic1GnEaTS7UvNm6fYFGbKyM1xi2vw7iIxGv7Jjt76JvyW7
LneUw4b1VUdeWBciXyyBuBo5dOKULz2eZ/uLYtrpS+8WR2kX+1tKu6u7PA/4grwRw1Mir0xcRylG
+PCReXCOY7uHPEex6+vbYKuHuXaDATL0X0NC3OvGaqTdjCKXqqe2eiPhod3ShVwL3ksT809YXMVJ
CXeN59A6mYchA0JGIf+QNwPPgcYlSPMtUyQN5ZhN1NQZb0v7m37cmdSj+kbFeO0SXnTNxCEMpc5q
WenQm5Im69Rb6bGJIb7KY4ckqnvd1dZMgTfBgpAXAtknBBPHUGwEBR4ALCJIRgFPBOLOlHtK4l23
s4ZTMZaGhG8vS0mlZc1sqG6KE0p37JijdOSZTV3fmZUZOFXXzuyrxpdBVmrXmHQ/NWLitFq8dRWu
OTwacnj1gILAtMRB0rQhmI5W8UgwmS+rmMOKHkL5pqlTZ1A2aslr/rg0JcSRvFBL3CAwNc/sxOS+
j7bgTOsWDACOcQeBL3de7MLjCXQGzGQuiDf1rsD0ereRPa96CJrU//n3xbsmh/g6pvLxns5/JG3i
hjlqUtT0QCG24Ytr83LoKCDjAlIEQBVTCHtwRMA2wBfoWJ0BOkJ9P8SSr4eZXaAy2Ewm4Nwmxjpj
D4zHJ8wknUerP0x1i/pjB62DDMUl2Y57um+VcxtQlBc39mLt3l3+QMGJm463UzvvRSu9WsZdZByz
yIu4UzbHstiTLZDl6tYv9kMIZqjs4h6K0YdgwHzUcWMbxeiofB+iBHf9eK5F5uXC5l+ycKKcJhi5
H7GwBEMR5LmRzrK8EQFW/RS0ASYyJTTCRD/tpVxHJwmYwkQ9RUxB330T4LS+X39MCK46GlxDqRn7
1WLAxIkypz3nPqiDvNI1Lu1BcvNf8VP7aG2E69Wig7FYmpAldZMZScX8nfLYjs/NHUTbUSK3f8gn
1ZVcBY8ktvG9ViPYH4sikXScp5QDoQnUXyxDtOqpNv08fUvrk5RtTZetprmL1YlIxqAPGhZR+EZ6
mE7khkD0l56pU3jxof4uf1dt8zTudWRmD9NG12rDZagQPAMIhvSlCpeJ4mLPk/gEVZX9vzj+f11G
zH1qoo5DEmAjQXiz46RHfTi3UzPdcP6t7yUEjrJjlaYE2MNxkIBvsc28s0vmapD7S1L3f1uSEDXG
QlbHzsCuqY3mGvw5Mxgonjb27TdRj5gg/x9pX7YsKQ4s+UWYsQgEryy5nn2tqhesTi3sIMTO149T
904XR8mkrHus3/qUZSApFJIiPNzXXiFEDDTekgbkcohNb84NeRx9Zxeim3r42p7DXX7qn8AwJXGH
7ej7d62Eky5UtYQ6DdYqSg8qWnh4czsNt7WFxJvll9reMXbXZ3LbIJD1uBiBvE8MWVpnJaOZd7hM
fhnugE+6yR7mk+El79fNbN+NHDBXmQQEgRcteSydsoEQ2KHJTVKcwvE+R4Oarr1bwwHcnJB+JpoH
tJwLjJEkkGwG/gXCjxLZQu4vOEs5zhnKSDAdN6eyA3876nFxupcMcNP9V1YEZ+lTmpnxYqUJgLN6
Nt15l5zYe8mCyPL4eTrWz+kruIcBcD9eNy0bn+AzPSkncDNgMzj2PqV7XjRoGZX45WaYWo1OOHbq
MpnN2YSNEZxWICd0x06ypWUWhAMmGhhLFAUWsIxuqID9RNb09ad5/GI/AxugQcQamWyRmKsIIRBY
tiMwD96wT55y39xB3P1gve1A4uv1t9aXZBfjULN3zc3r5DYHSU5sq/sX74O/HyD4yGgmNhCu+IDR
v4VSwI/kzI+/shvrmN4ZC4l76Z5kWteb+3tlUnCOCmSTVlWgE6C005cUdyAorw7NzRxXlkcNSLC2
+fSEgvJ3dCRI/FI6XMFpDD0ZW6uGbes27tFM7Tv36c7aJ4/lu3lLY0/ZgwtGC5IdlfjSZrSh4I81
ABhSLfOiCTcbmtReVjoxo8fCNtDq/zI0NQqL7KZvqFeO6iMfP+b2DW2yAVFySchZFlL0NPTwIImt
Eag6X2AJlWLQuYaRF6mWpTuVTuqB9Ir508kZqCnsSnu9HgO2dg96jkHviIYWkHELMc5y5tKqHQy4
Bq+JMt701c/rBraCjA3iSJQXgPHEQ+nz7TnTST2qBt62NJz3CyaPKeouQtL835uBDQuIK83CoSSY
GZNBa+Me4wCPspYxAAzu50jGe78VqtdGhG0I22PCCIzExo+EAiVwyHG36/hL071dH86mH6yGI+y+
caynqO8wa2xcdGWAH0hnTwfywGi/Xre0tT7rMQl7Ddc6K0d1H09k53sUgfbkmUol5reKFXShH0Lb
7CKoKIRogrJ9oyzhq6b+fEMCyy9ulF/maXjpzjI5sK24BTwx6pyA/eISJtjS9bpukgHdKWX4nSa7
DGqYCQOuRnUH57uh7Oro479M4D8GxX4KO+/QldnAoF4ZgTUCYGi1uwJQnutmtkPT34GJoNNsBEfP
VC92Trz3wN7m6z+57fVAEUatq6W+jMt72wf/Dkz/vHNZZWpcLxcfzHZWGRDil/mzQSQhdysArdZL
LBKbpV4VXQ0rBv9SIGPMJA9Q2e8vf1+93mlizSCWVZFkGr20jdwhlV0TNz1uuZ4C66ktjO6fLfRp
k9tAhuMCR595O4Er8Y2rBAAcYIeOyYSKnIzueTMOoUkPndFQ/QV94meLEM6kQHHAoqOBcA4sAumu
jAZ36DRkQnbX/W5z/la2BC/Q7VwxTY75i0EYpACqYEhC3WaGYGnZ/7+jETJbpT2VhI+wUKONLD0x
/lxFT5x4Zb3vAKpCNiQ9adFuABRMQzNWKTk5tjcWylSgrgX28+KFEQ6FpXUhPFCJtSF1QV82vZJE
AUiLp3blV21Yoso61k85tYp7UEZlFcgqjfhWAysL1ElI9F923vrMXHbmymdVI7fRPooZ0SmahnWA
lItdlz6T/0DFYa3tCKeMVoEIuQM21AvhrwnKuRmAKCCbN2X4jK0tsjYkHDKJHVodmzHFla6iV/87
alUkf27JfUf9skpAUf4fChHAboEJCioOUHgWrgNUj4a6CQ2saf+c6kEznFonuL4xNg/OlQlhkSBg
NdVJTvAoSOld1pVuWKZ3JS8kcX9r6tYjEdYIx3NvJzPMNH3enk06VHjkaKd0TCy/MdOTvZBkkzQ6
k7qSZT43L+Jr48K6DZxpk04xjU+545r3ehB+bdy2PKhn47HweaA/4fg5yHIZm+FtNbPCET60XWL2
bBmyUbmqvuPZcxXvqxg9Z5K9vxnc/lr6k3RfbbQ0bXo74rAUt6bLieq2MiEjiZeIoZoaFaW8goWc
4HXNdjoQzqSQtAfJhiHEaGfUGPC6WKYeijo2bDxfd/XNBbGhcgg5Jhxw4uW6TNNyNOsUryIUalQT
PKx+mt8q4QMa0a5b2mwvwEMdGRecCGhyF4aS5VqaGwt3ArMnNzTOff87D90qvVN47rVVMBgHWnyd
wltmPqAtTmJ9a6AoeS29BkilWeLlsSRZPCcVKlLDo7ODTtvTfFh4VI9tcDP5FLAf9wbMvtBTk2AJ
tu2ijm8TULWDVeBzwIdQdJkqkGrzcJn4zmO0UI/fAOO/H80XI2skgWsrooBlCvwlaMEnFzoMVYVM
l720VOhE9cb5XKQfo2G7ZuXF5bnP/Kb9dX1aNw0SG+Q8YGLCby97ZLXLFIZLHkOiHHiX6jw1Xxsb
CfHxLrYHbw6jlxkszBFYMq4b3dp4uHbZEFsCXTYkBT4bBTNwSksNbAkZ6O7V7Kj356mXXf02jVjQ
MVxenCDJNj4bcewRckEcWVdOml0Tzsc6VvdNZAXXx7LFIQUOetAYoOAFvSCRY5hDgNjK6JIWSPLb
id/PEBaNeXNnWFaABqpdXMcPhGpPUwpVrfz7deubgwRE2oLLoJNSrLizoXNUXmNTRNlpmr+o1kHj
koa6LRNQKUCXJqhLzAv2YsVIkalWkAN1wDpNR1AQIiLLSmBbUXJtRAgtVjanJC5hpLDsB9XqHp3y
6fpMySwI7mAYZQGtYfhcbfauNt6bueRas3lXBfjOXOg5NHic4NWZOiXRwPGSbux3tQIRwnnSn5Xu
NY0ftdKLb5VbZMFn2dtzucqIWamVVfGFE+OGlZtL3mPIZnREv7Wcusz2Sxlp6XKduGZHfNdwdRhL
FXa02ir3iT499uM7n50Ha/5RgKzEpdnH9RXbdLy/82mKPlFmRgWFYEQJCPxZ4PA3uqeslmxf2fQJ
blHojR7xEMPqnf2cLdIRbk1dI5a8dGVmFu9chdmKNoMxUphheKnl4+QW1kcLMR9VBlxfHrTXlmmZ
1JUhMmk51QFH8Ezk9CNIvYVYsNuQPfGxc6OMebqp4/z+D2AOlJsMEK2rC926mClw0ggNJUsQzHv1
1Jb0ru9ernvD1vZaKlpQ1kE6FOFOPIfNahjR3wYTtL6rl+c0m90k7twiNdDoCwUn9USN0h/ML2P0
RWcynryNJQSWxAJJOPY3QUP555m1+k4rEh0PMhXV8qHap+hvUL+Zyf76ODe8/pOZ5TNWC4gKR0Qy
CjNtiyardryHLMjvtlT962Y2tvMnM8Jstt0MPayFKCZv0lsCojy6qC+O1LnlVeiii0Ny5G/cMyhe
e8BPgFboEkWRaopapw2ezalVvxG9CuLudxyCWWx4hkuhX+fDSQbJVG6OcWVz+ftqKhWiDGbd6kvI
8vn8zLNH1zVY4qatBCy1uWa4HeI2Y2lIpguTCUnCIkoWQ8NU7Ts73vVzcarnSHITlZkRxmOMPKKD
CjNju6+th7TZ5fHhulssXyqED7ro2KPKoWMzi0imFgoJZYbGNK8f0IWSBA5HtgdNsIXbyoqrm6NB
mz6IGpHoQGng8+qAEx9bajE1xoPfWQdjhGCs7JW8bQTiWLi/ICEjNgs1hYE2RNNGrgFMALn+OoEU
wJTpG275maYCWIkaDaZN5F2JolFXIgjeoWdS24PeHvT9JPNrMvlO76CpdETCMakkK7U1Mg1d7Dbu
z4twwfL3lXOng4XnEItyXMZs1XN4UfvU6YddYsySi81W4FtbEiLSPFMLTX8YXuwQ0C+Rm7J3jlEZ
+zhpjtfdb2tQIMoDHGCpR1w8f0BmGeZOhuQpG61gUEEVnlrBxB3Jabzl5bqF1wd8fbm7C4d+TTsn
rxI8/J2sdJNpTzCL9tmi7pTurg9oa+7WloRzP1aKGfRVGFCp7MDd6Fr0o3eC3ni+bmb5GXHbrs0I
zqApugoVuMWMOd/TwdlX0Ke8bmJ7JBSPNWwl86JpIC9yipIo8hhF+XsC/5XzTrtgkOkebzoAyID/
rxUhxCWZZtTxkhvs2EPVHSeQTo6SU2GrVYiCrBTveXA3YfGFyWJjX2TqQu1VoJUv/8lukqfp9KJ4
+Xk8mDt+To70hHruPbj579CudH5cSCFkQP2tga4/QthUSVE43bB8RDvdjeab0iWe2kiWTGZDOJb4
OHCcuLBhkx2JvgwaWLJlgL6t2IeCvAPFPmORFBMmc8z1DHTVOJOSdP5gRXzTG8U5M9JdnueeWduu
rcUy6eStu8SCYV9yMmAhEm9iJvplhjbCuJKegTXkLsWxURcV1Gciz2IBeBYGWcZiK2KsTQrL1TM9
j5iKiFEX9A6IOE8fih8904LCsXcQLJQEd9kIhZUjHMjo0MKsThWrvJaM30OmNMe8b75UvfpVdaIq
CBPnrgAe2b2+z7cX9O/kCjtQQXvtmDNMLlSgxr3KkDQB62XvF1T5PlbhV7XSbmNTllbeii7Id+kL
kgscFCLLRzQX+sSUJSIPZzxejDFz58TjMoWkrWQNcLyQGbOWZgvA4z6fmgR0BSMogrD3detWzSxv
yi3f0Z19raRnCFK1dnGE2CU6R6dDZHY/rs/tphctOAtk78AaJ4pbWj0UisFNgydE9aPNCjhOstOj
Hgfrd7TsSBZyc0pXxoSjx4BmWwj2aaSGwN/OrLdszo5OE+1M5b/c7fFz/wxLmFQTvfapBXUfb4pB
m6LaZ1pS3E7poRur+7RVfR63rj1LWzNkIxQ2ZYlPAhU77MYpO4Bd10vNzjVBJwZO5ttxmjzAtR8i
9DnpqXoIu/a5YNY9TYbWVdp8DxkzV4OKwH9YYksFP+vCVQOK3c8OBs6MnA/dsn2QNc3jnRP5FvHB
F+VOH9ctbW7UlSVh9APlIBqMMXoyfiOGW+SHHBUAYA3Cpautl7ju8t3iDQOEV/+MS4hI1QTOIWMZ
VwKSSHX6EqLyqUUyn5VZEYJPPGSmYuaLJ5nohwjA7eDiTihZos3guhrK8vfVzdloTej/TcsSde0X
w2lv4s7y+/ANHVgBsZIgib+X6BW5vlpblXR0Wv8zgZaAREj7OK3ZYhXI3J2RJEeoInhaX0Ksqj3g
Do/UfuqDWewJqn87wPIDO/quKtFDHh+vf4lkji3h3dXWihWiw2wpLOs+iXXoLyR7pshkzLeupNAg
xPMExPQQ5RHM0LxhppPh5RVRczek1gG0NPv/MpK/JvTPC4mOm2SMFES4po9OKY0Bs4/fQoijXzez
GWZWIzE+m6mMtrLbCSMhU3TkDbvV+ietBMX/aEk8c6vCBhgrAYMnev6BkhImjThtoxixg1shuM/H
0Z3NpxyU5MYbJV/GedeF9+bglgQcFF3QyLocpdaF+YxxX24Ix0B1ZLgq8mjFp9j2BnaGjkzefYBz
BfuR5V6vA/M2BNdneTOcrYYuzHJDh7rjy0u9SkACnUK7dR8lnR8Vr6XjEhkv5Faf96eZFk7HKIpZ
XOCt6cXzndkHDGB8s9/PCce96slQnnLdH1NJKXjTkRaQ8rIhjAtSTcXJB9WBGLjHwvhY8h4CY01Q
2sq+wxCvz+bmTWPhTAaFD0HOVHCkfjKLKdTxZofeJjB2WqB0ZJ/jhTGTLzi2JCFla2BLfxTE1VWQ
IoolsKmKFmXQChd+gzYuz/Kfbe30nh5ZiTvr5uv1sW1mgkHOjNY+9K/rqpikiirHblQT5oDkI/sm
YzdtU1e+2UbjEZyz1r6zjB9tUjfuaHeVb4x25LJwfoaEuUx2bCuYIqijJk7wNReaI3rRGiNuWbmX
5s6JdODsr+ltLn1lbbgr6m9/tBtR+QaRhnBmQfa1h7pAj1Rm8mSX31n/WEERBhL2QF3FZdAoylK2
uD7Pl6sKm0jQAXNtgAZbxOkoth4nVQibaeFpzXNic+jQHKtBxigss7P8fXUeU71LI9DP4dCnXts9
T+WOzvecvP//jWbZMSsrLB2g2GZjNCYoJGIbTcPaM1FRlX25bufSI5ZZg3su/JJQPRDiWJ3EUPFr
l9Hkz0P/WKr3tUwb7nJzfzYhxK7YZLPjLCZG+hHRo8b9qEIp/fcsq0VcnuHoeVRBzo/eHoDvROhD
C0oyZVqA2yN7jLjzpNqdJHO+acHGewjZPmxkEdRhaGkcJiHKAh332vSdGP865GIEyI9CFBAvSySA
P696F7OpGf+UAOhrY+yMECzO4X2JltTrq77lw2s7wsVVH0vg3QYk4KzCj/LcjShoE1GSIpLxbM0X
CmAoQSF7BepZIa53LS5uzEJ+jDv3evUrH3Tv+kD+ZL8+X/TxlENyBR3ZIK4A7PLzjFkKZerY4wrO
btDXcfymRy716yD81uynoHBV9+1WPxk7M0DX3Oy+F0A696fIxwPPxRMWGM3vYRCh2g3dnf31T/tD
9HLxaVjERXlpyRIvW2+1hTl6vMqpxM21M5nbjC9qF7oxSEsAYXd5des4v4mVPrZGt8vSR7VvDqgA
vXS64asaB51nhfBVy14sG3vRBJh9ke1CfQtMFMI3dXnYgN4at2krP4dzd+aJBpltczdhW06zrLy7
ZQ5KmtiVSJLCo4UpqCrwng8UfsabmX2daJjZbjHbVPeqPG9yN51AY+elXW0eSqVA5x0hPXXnkQ6n
CBKZgdPNUGgGWUJVQqHQBuBNTfvmNUR+68GsemL619ds63tRSLIs5FuBHRHRaeHch0i0Y3omPHXc
MFN9ZR5PdlLdjEr7s0xklCBbB6WJEgy0QAl2CSrSn9djojEdI3u5wyocKoGN6g9Gd4OGXJ/Ok89r
BxkmyB7Xwx7QQtnqXBTf0dLw55D+XzFn4ZROoAyvdJAg8wwFrhlmyv0A7mQ7SX5lMbBBNGY+4lQZ
4LSL/JoO/Pf12b44e2AfP4DeKJCjYveK3jGNOstb2NfqPnLxj5ElnIaPUGlkyk0Xt/U/lpA8RzEe
d0yRk2nJo6UoTHPPIeF7mfe954C6NGiRHBhNoPIASnK5Sad/606CWSHMpsiGhoYGszVQLqCETahP
styNy9CN/jWdlmBLWMySc0B4FUxm0oDEphxd9HL/l+X6ZxJFhCvjyOmmsOMl9h1YNt1hOHMZiObi
YPo8ChHjaneqM4ctZiwChwBXAJjQ3UqN7tu6lxTVlvn4FJ0XSyuVe+Eap1pJbIYEivB1ehpAksys
G8BS3UnzxoXhgu3itthdn8CL6CKYXP6+OhDUGCSNyImDrLbXfVZp4HLrnrOy9lVTASBVdgBtzuVq
hIL3JR1Y+G0H5nJzgtLb0eof62byDBlUbdOOroFvCDcXPCqEYQFEUGrThBuR5VTnOKSe2ReBwtAN
X8pQtZszuDIlDAkt9k5v9i0iRoNm0u/WeEiyERnF0uOWLL+wbQvPCRRdccMQ3zCdbg+sKOGKptHZ
7lR9p3F+qnU99vGOO3AixSsvsf7CI5f3y/8YNISUm0mVruxV7GCgio8qIycrac5NpB7L7ksb1/cA
j7rIoN7UherSLj9ed87NYLykxcG1BFiUGCLrMa/CHDkNEJczP62hQTh/hGYoiYibvrKyIixgBZ7j
rk1hZYAsAO3rGzVOdx1UF3NTpqV8ebYu281AVgFXT5NePAhtsHPzqIAtpQ30PoewGrA0ua9HoCQm
rh2Bl9twiazZeXMeQXiEss1ypouwSr2z6iIfBsSVCUzt1sBczUh9S2kl6JrN+PXXjgiknGJlCAul
516VOV5ufIMe4VBCthL992jjMvkP0yHBdRdZFufCQVcmhcvKaOulqRgwmWPBnNjHydkXXlN/S7XS
VS0JjkNmTUjvzTZDu5qNiSSQew+fI+XJcm5j8oz8QSR7p8gmU7gWD1ZpkVKFLauvg1nx8ahvZ1wL
3soe3cyan+GhcH0uZRaXl9PqLMjARg68ByxqAHG0oKJOnSgYZignY2cj4f2aJ+M9Op1+Xje7/Oy1
JRSuXFqpJb1dwWyEHoiizv0YjIPXTVwS2Sz7Dpc6MAoS1C3FsqFeAslHkwn3BOUm7t94/aVtzgb0
HPQDSL55eSjIbp5zN0wfbRVSD+gcMM+0OxpQnosSyQNxczuuPkaYZw6K9X7KMeDeeiq6KWDZGakQ
iZHNWV0ZEWY1NwCNGGqMOMtOBh+DepIJj2zGTbQVLulRsNKKvfUUS5W3/YxYhinU+p8NCRd+G7uW
5fQ352tlaPmQtV8SI2RpDUMDa92qBwe+8aZZkth1aQRCCcDfookDOkCqeMvjuabnQH8hkOD1p0Bh
oerIDox//3pZPpsRIohCk8jIDKw9iLJ6ZK5V0KsnrYwH6HJpPlsRYoeCbtC2bzEYe9b9In3jkOGo
w4/BlDQ2bNtBdhO9IbgliJhle2Rmmlu4+5DW2veheZrxgHONod0Plt5Lpu4yPGFQS+cSnE2DZwuh
XrezmY1kRIcS3CCeno3Us6kfL4J4aYBXAHatJGxc7qHPFoXFKmLDyqJcxXlmzXe04W7rRI/XI9Om
2y0Vvv/JRTiCb/d0RCvshEEpRv5RlgN5z7TECrpJn/3rli7vjiiaAHUNdC3oMNCK8nkX5QxpA20i
KPFnFaQuDn1r3JFGd+uvyE9dN3XZWIlGL/AML9gidNRcNLx0TaVndmHh2jh52ped+jy6+mPlsTOQ
Iplb+8OXyOs+NFkjx59c5+ej5LNdYcG0JsnsCVosHnVf7FN+Mz80wXzf7x416ORSt3PLfYf/TSH9
7L6Ywej1781eCWzfDHjQHtI3zbNc1Xe86qby22B4N35enxl9+YJrXyjsTLuqOBRFli+8j/fxC3un
QezZvhPgC84sGJAFnE+2qz+B8ybeG66U7efyCvN5ihafXwXTWQWReDfiAyCixPm7Zr1o6ZEUD5OB
k0Li3BvX3c/GhEMoUfWoUmYY03NfI7eGGURQ9FCB9+K7kD3zMJiZJCRtuvnK9YQNNQ19WiYJXG8p
UhgdqmcUyriV24cHKjsBt+bSsDQIK6Eqt0hZfp5L4EXDvlIotlTljorhornCnXpwJ0W93/GzDPB4
Cb3CtlrbE9y7TKCEm6Lh1iuz15a4uXpXsG94/XlOdatMqHbv7M5rZJoAW3EXSTmAfPFyAFOsEDhG
NipxlofwmPEeAkhK4rh5FGhQ0MmAGVJfbVktdCsmkqUGCmAiymaiPKaTgG5kApuv12a7gX+j1dsY
SvbhZaEeU7myISaOalNnessVnFycP8/l7EMRus+SbwQSbXzSHjRGzszMfdUe0CgQBdn8Duyu5ES7
LMMKXyE4UJonMT4DIx0G5jHzow7Lx2KsdhqaRxL9bR4iPGVuFCXZ875DDjqX1I62Nst6FgSHyirN
LJwSs2ABUl2DR2Ym77N2Y6YPdHy4Hvm2vGhtSgh8VdmzmjYYqoq8I2egtqa+0f00mh0u21lzoDLy
2s3gs7YoRLrKNFLazLCYTS9pvR8LL6oKF8UZv+1fGxoF0Brk6r/PeX52LCHkjWhvJvNidaSvFXi8
iOzOJZtIIcDZhWY2DYOBppxjN0LfvQIK3KZMgBuuAsMI30oIVc+l+XR9AbeC3Xo6hTCgNCFj0FVH
GDAgIDA+kwx09y31WPwrTY/Jv8/KLPOIHAkF0gMc8IK/zC16nXIVrhkVv4e2RzLGLUH2LiMI2441
f80ITqLXYa/RZQe0c3oIm+mWtCRQ9Vryuti6KK9HI3iFmbSR2hgwozZP5bAcSsauZB4FqOv6Kv0/
QsrfAQnuYdThlEYKLPGYeWPeBmbybs2+TvdQmACx9vKEN7059g1ThpjZPJ+WHi4bVIIaKCWFcGaP
jVbNJGq8ITeHX0VGxv3SlnwsGYXYRFeE/ZPCSPMOgbva73lXnYjJhoCnUvH4zcCm6WgoAoAUXHeL
M69uOUZudQnlceMVPfHj9IWhsxevBEICmkiS9n+w8uKVjqxsLRt2ZSsczT7JGoya8s4HNxdswtic
vtYAR3Pna2FMPoZ5bs1sX+vWVwpJMBU4on4cbtT+t2IXO7j/MVd/OFrsoTdub4zKPk3Cp5qnoCaH
MKrzr7uEcPBYWGH4yfIkEIEpMBKh5b9FOz3ySUBsJarlGlEvcUbZKgh7WIlZBvgiZkZRf43lceA7
ppwrpIpV2YtDZknYxg7UmdK4gCXbibyKBiV7qdQvUR0HFWgnrm+xzQC8Wm9hL0dIkxGoFCLbn+9a
jvZ0D31qIP9kbmEmntK9a8nbdYvbR9nKpLCpcUdS6GxhU5t0n5pHpQvQ8KmklhdyEKM/OhOyWJ0r
MbqszjW/FgK+A/m9rqWYU4M90g4+C4Xy5j2ftaABX1XJW7dbEpOPk+1y5wQ5Hon9zdAMtkMTzHqO
esGrURtTSJs2aTxTu8Gx6g1W50L9ak7vEEwY/2ZHDdoqn7TRs4aXwTlZKvqpZJJy+rZn/f0KYepJ
NnVs0PEV9P7e+gpA/J776REQPdUlXos7ojv46rHyfjA3dn+jPKjuMl/Z5YHjz1+vz8jmCbyaEGFB
tHruOeJa440KeJ314RtSJVC7KSe/U+ujSRp/7EwZhG3zxUpWVoVQmkeREzcarKL+75a7OHZ/fXPu
Ejf8GeOxChgrJgD09C46h9AZcVQOo+xZL3MEIcAmEFGvcpDhexl30dvmDbFfMZkwhLHcdS/d/Z+F
doRSV4U0e5qbsAKKkyLoDjrkbqzjB0RrP0zX+Dl5UcDeQ8W1/eRYnvqgdUdv+Go8/dC8ZFcdc2/w
M1++Cbd34d/PEs7UrmkNu18+i3UZkKFxjA4fPAiaQ5jFmldFfHxVelt70tA0O3h0iNtT0yVoGEuL
pPtFtJRAAi+cnA+wDqTnvtGcW7Ut7NaNSodMj/MYtl+rPqtvtL4J0fdBzeYJOlLdbopT4KP1IXP8
ysEjuk1GBYpRjDkdvqIOowDSmvUpSs32AFI541xBC9VVa0V7HNXOekaiI0FeGKLHhzBm9nvRDOEp
49EUuQBAdj72FZLrxjDfldTJ9ymn5t6u5yRoQuCTUMgKbwt0wPjIYwMGVPD2lSsmHp2WEyWn3CbO
fYUmr++QtbFvi25mHRQ7bR0NAHGBulPLaP3eAEEc1FrXHhxrmEDQ32bdQwVnLnxowzLUt+fSn9si
flHS3nLzuLAf2ryfoJwNjAoyMVNo7Ftmm+h/aSfrh4rZOsd1VLbIPHZqhIohU5GjsdT8bkpT1iMV
Dj2IznH4mz330wsIfOoHexzjewYlz3O0tNdBw1O5zYde/Z3UOkCoFVe/9q3uHPsyxo+FNi92bKI1
JDknrT1y1LdOUUbURzUcIsNHwct+7dW+vY3ryWJ+Xavlz3CGaG0YW1249AoYBw3KzgCaRTknpw6A
JsvV49Ypd8iOkc7lYWgWqF9l3eiiwqRPrp3qYNcZm+iRhDqEVCuWh3cNVM0f8PaPDdeq7eIb5VHY
gKsqQv9/Q7kCEFRNnYNKSvKghll7igtDuXWsNofUsgr+YG6F02+DEcdTsmkw9tej4Z+M/LUNKzxe
yYzkY6ZiZ+i3yROul99S/yE7hf4PNCTv9fvqmPjvw5kep13sQi9OYv0SqIT3yd+wKIL8iripnH4J
i/b+o4MPHOJn9MfPj6Wrf50DO0gf0TVFb+h9CE1tBElZ1+jmLcRBEx6UPFHXFStaU47tS6IMo28r
4rZTfWuR2Q7CbvhepPaPjHc3tMSimdV0vD70yz4c4fIoHIlj62SDVfUYuvKj7YCavonx0LXDRbUW
T0PD5fQZaDE1DfT4W1SP4N6ikkLsYkJc+/X9VTgKRyPO8zTGJ9C68NXY3GXkaSLjA+8eJYPdPBYW
HlJEFHTUiyQBChp3Wd2BmjhCKSU0QIZVq6i8RikF8sGGZC43epx8loKru4LktprXiatoSMdxq3m/
/jFbo0YK7p9vESaetryy1UWgGZW9u1AZ90Q5zpAcTwf/uqFl+sTpXRsSprcHclJBibLxurpD0rzL
epel4Y2pKl+7xHZ7KQXT5g3XVKF6C9gdFAnEp6OSZ445EvB7tcPZwIk62T68SMOx00Z4IPr9eJvK
iJu3Ronu3oVyAndrJBowC6uHG2knvcsXTjGVf5QU9xjz3eKma3fvpgyPtD0+5DMtHSLzQB4LT6Eo
hhZuwzGjlvoSjejOPZtosFQ63wb4jpJdUvuJJpPR3Lo4gUBXQ1uwAayJWPLpnSRifVs2Hs451+zS
c9wmAUOS47q3bJpBoxo43UFfcEETF3VTUfchHgrVfOAZTmjlVm9/X7exPOBEjzRXNoQHHjIIUEfV
YSOi0NrWeNsf6ywKg+tWtjbY2soy0pVHhNNkdLUGK/2ANq2sdgd0Owy6z8dI8ojcdggDqS0AD1BA
FWG9iVWyVFFgyhx4MA94RuDYxP3Hq5vqCM4dKLcjWxlz2yfMkJ1eWysGxDX+I4hrROS8S9GhVppL
EahSbqBOn4W3ZSQ5JbYWbGWCCtfpqCvrqutgoi4nQMyZPwDMf321to5ARIx/plAIh7PmZF094CGe
KTfYzD5o+L8AmP+aKvk3LUQQyYnLWhmPwfbKEWspa+pLhXP5rJWTmBleW2h2w42cH0LDzbR9DzZN
3Zt1z5pHtwaIrJDR5G4tGFBOEABG+ysqqkJAJt2koD0CQ3WMJxP+WExQjJWs2KYNwAqBNAfjE6AQ
n8c1FvXsVAzjyq3oXOt7vWcHxn5dX7PNHCGk9/6xImzktLV53g6wkqD7TJtit6qypxq6Nw2xPegk
9V7BOdSRBn/g5ovDS8W//gWbUX/1Acs0rJYvZJqlVQUubm02fbFGJEnn5IdisIMKDULeyhIImyFl
ZU5wUrPQ+qEPMd4y3rf9WzK+t8lb30kybRsAJ6SX0WGLvkgHRUIqOGVYxIVWdbgOzl32c1btn2CD
CEyauUYT3fTkR19DthR0KW5nJCeiF65dZIkLVenBdaw4ddn4k9nabQIRUNKWkjLTVuJi9XG2EAsg
Z98mUYgpH2a3Ts6zve+gLGM2XqqC11/GpbDtx6DyRc8VtdHs93mBdXQAh9EyFaBed1mp+VypjqQs
JSn9zeizMAb/rxnBkUeiDRCRgZm0f2/ZfTen/kR2dm6DcQSd2sjty5htZQMTPHdqtbCOe1hUi9lr
7Sh3bUDDq3aUBVaZIcFno9hiRGuWGaSvmXk3gnyfgSHw+j7cnD9AYJf2ByC0xTMIHS0sWeROIY+J
92T2PqR30ZT6TfgdTXg4AN0Gr9vrJjf3ImiXbQ1Mr6gKCBe+nHWdFeoVYo+5s2sbQrdQ2rmdOm13
3c7m/AGzbIKF6/9wdl27keNK9IsEKIdXhQ7uYLfb+UWwZ9aisqgsff09MnB31GyhidmHXQwwwFST
KhaLVafOgSQIy+gTI7EcwbuJux3Y9lHdEtRMQW7m3bayGMhmVpivlJoTx82IDaRasc+qIVkFtfBu
1OZoy3JzygMQf922uLSu+Z3O7F8q+Z2QTGmDFomYUc7dYNgR8s9tI4v3K0jgQHE4aRJfpcpiICWh
YMJKEpN3/HktleamNAov8sdDpinAlp0ykHmjXpNzejnXtxPgZTJG0VQToz9ASjMrhCQaxo9GDH33
reWWnbgRRGtliFBE0LSV0CjPY9hhGByyCPJTWwQPt5c+hYyLJHeyDizl9AsgWsOyMmWYZRihxoUB
2+CrI0ABVTwo5dUJgAXgKiZiODxDcBAuY2PSBj1VWh98Vr6nki2Vdn3mNdnb7XVcf0LGzPSont2x
EFQU0LrFNoovhewFz8qX+D644AtSA3tY3zZ25ZSMLSbc9xmRai2ArdbYIk+3Q3pvmRzHv4aL/BiZ
VLKB0wN8ePoRswVV5RiOZQWqQKTNqxiaODbK4pJj1NKwRjkktjOti90kj4Hgj+r+CD0q1FJxQ9xV
aXNq63Hg/KKrwz/9IE3Gf+rEG8YSJiqh36ngAE+cUv4GrZydmkdfFB4aqwNxXc+Jm4vHAudBFSd2
CaS9zB4rbQWO04lZopCQ8UKoaW/5CpBrNKfvbahHKwxs39fBaBxlRTxEpmC40RhzTseS76qYy8Ow
qA6aUJbyvEN5tgh7YMSTxrJbdRsWH5H5phuc4L20s9OchAl6KZwVltyly0ulgWRP4qhm58l9Ao35
2CUV4FbKe9Crzt9779wac1LGVm6jqIS1Gjh7KsteYjzQnpOq/LgnG1jgunieS8Dpgur80n19zSR9
6xOIXBd6h2dmmyoialap+tQA678Om776hEpaRnZgQkdoCKMYxUwg88etYUTlU6/EzWjXgqF+mi2K
0LGgjCj8qWl8J9IhI4BHCVCPrGq9eiqJVHkYHy0pECr14AWjnj7Leq15ap1LT2KtCt9+mRubpNHE
Z8336Saph9SNiDruSaimYPLzfSBb0F54aNDf+OvHL44O0g0FHcWJRpd9ecsk7gPDCrEZafer6/X+
wTTaZwxj/qfbRDUtC012UEteFbUi8A+X3UTqkfsdxGe+qgG0wLvRslEBMlVPNu5aiFIWvPTjKrOa
Fjg97TEiBhY6NrMy1drwdaDzncj8DMNzX6BJA81sOxaexXIj8SgOriEnsAfEpYjiFq5tsIFeeleT
N0UKCnCcmPoZGsS94oix64deHdtG9KYkGOzYSPrRLNa3z87SdTm3y3QmI5lkQmdinWZVr0Oj33QD
TwFhKRhM1ArYTIyNXFEwlXVXy0mGLwjd2aLa0m4z0HQSEAIinJMPL91jc1NMJIjzAK8ZTKc7ZlA7
XaBvTC2xxTT5D+FtboYJ5UEEkbWSwIwvoTrSP/Txm5Xmjj/8Jtzm+dW7b3IM0F4gkQMFBjoVl46h
gSSsyroaJ03ZGNajFVm2pZ1K/9wAU6/z+MHkJX/QMdWPhFtBX4QdF5SogFeuMl3SIKGvJdsqzvKI
L+cJ9FT5L5CBFdRDE3wOuZOaGyX+roojKlMgfFub7U5Uf5cCtdPinIybTHfDLH287a9LzjT/fYy/
6rRSYi1AFAb0Ggl0O6xK46RUX3XIuSmvW2PYeAD9IaqKUjOaFkyap5RmJRENO1HKBBzU62QACZpN
CSYY4hPVB5dIKFzVmZfkpd0kHwW6t76T0F+achf3L5nZ23rviPqJX/ec/Iu9iuY/jXHzRgb6vZ82
gaa7QUyx+R5qrKjwK9ZTlK50lPrjTS64SZC6GU+uaMkhpxcnmIZAyYKhi0uHjHsAjuU2wxmToX8q
Gw+Z9qsGA2osYRtMZdXz5EEXMydVxZA/WibT6AVjEW1ltWsMHDfMeVnmCSNnWfOaGU+k/WysUwj6
OCTFFQ8OtRRLgHvDoPUPDo/luOgSedCMBDxjgANseskHi0N8r5cqJ69YMqNbWBa4s1EOZd8rlIJ6
BnxACeCEIqAI0CdWnU7kxMWl22xuZEoLZ6l3XBVWBlE6rEV6r2tbq9dGulLIU6dtUv9e5pV3l7LM
uTnmg1E6aEE4wJyuYb5It1Xl2EOny+K9xJaCAVhNULTTwb+FLsDlslDQxQnOcXkpcQuNtW05PhIa
e6r0mfCmwRa8HtnHj6YEmM6vWg0QUwQWRIWpMDrrQQkJQKCv8/tAsmMFo7qcjHbhe11YY75XF8lB
IvSwFkfbkebQJSWgTFBtXbZT9UOB0iFkKm8H1gU/vDDJfLMI4pWZ1sKkXCqeWDdulx9EnmMsfLAL
I0z0Hrso8sspUw+61KbJHWgfsa22CQQeDy0sL34xnCd0K0C4BAD0pXOkWaQm6jDtYXIO+20XHutM
AVzF1QJPzZ7CSHUIBi6z36G+98eNoZRupwLBKU4DICDGrINV6WPkpvGgrQQUMBA77QoJWqzaObnv
rL/PKdAz+PNzma3BddNkcoh/vwTmwQLGRSrXBv3qBNMzft/+1NeFbmgdzG1N7jcLB6UJvaZxSvp8
+pVrbiW8hiClsmo7Jltx8MpwVSh7S/Lk/KHW79Ihc6j8aGlvSUrWBe9GX6oLzH4NmiaXv6YSE78T
RfwaC9sMesvgoGHQPRbtqt3qWWD73VtT9mtNe8hSt+v/A+8bzEM4C6P9YDJiW1ECXuoV+jbTZjz0
1hNk3CHTe9cTTj6xeL7+mGGHZYTRF6wqhJmsegvLzg2KTUaz/3KIZ0aYgKipAsF057SVwkdlBXYT
epgMue09S7FpYseeNHYMy2Qb4lLTdygqTpSV+lfib8fE7cBHaiRuH+/y/LV/uW1uad/QIMAT8Kcv
zn4esRah9RAMOHeDJ5gbzTyPvIyGY4L9NIXcgXOugImSHpLgneqekHFO97IJ3YK8uYhaE1tqGnJl
rBWhw/Uxbgb1VYz2JQ8esWgCRUl9qs0DeM7EO9LKUjkaWEXbn6GIMcR7cF/e/hZLNUkdogX/2mCC
1KBJNKhQJUeAehs/VNCLAZeu/SOHH017SnAtak3Ksbm8rKlBZE0PcrZqSIu6UXPQWYP6YhsE3yFK
IMrn7WUt3RQg/fvXBHPb+ug/pGAdS5zK9zphgzeN5kbZcbQ8ueIUx3mrYT6SNQQJURuYskyw80mb
LvyAVMbt5SxdsvPlMB8pboaukkTYoOFgh4mtGi+DmdqWtFN4NH3TzjAPEfjDn51jLhLJoKUvFTDV
5b8k4S6pvgsAeoP17QUtFUeQ+kvoYxgqkmT2DTxGHQBBDdxuQHYH5nqM/ki237Q7gwK+L5d4GBdH
w1TWg+YfiBGcCOVMxC4FvfkvYFykgBYBdGDxCxRz2w7/6O2TrIAo9A5S8bm5CkXeiqdAzWwsVMbQ
RgGbo4kSlHJ5J7bWSPpO0vDkKUMHcwNJ+GzkXuLf9eqIEdlXBRXkGk9xzv3xE02v7EIQE2ccwAwg
My7tGqkwlH6ug0PErl6az9RTvhSX/M5BG2GH2zK2g99AG7zWB3M3cGwvHA3o4EC9BQAvqKv+vMdn
SUlc1tQ3cI9MIdI03bRet71325EWviLGPCSMwokGdNFFxl2L1Ch6Ggp4l9AQzV9MTa4BzAXJoa2F
LpK8iFe9XDgfc4M/8XS2Jl3OSqnofbiNGtlJhNnQcDs2+0jhUP4t7d1sYT8v6JmdVgwCU00tvMmF
ALBqlIB7TDP+hw80NyIzvlE0WpYhJXYIRLks31Gs167kYFIXYhfES1FRnqR14QnT388WEuvCmCox
/A/sk/sqbxyFYnyrC7180hFsI86+LUT+C3NMqISCuxIIInwukX/HwJyGsmQngkfNOxN7yVMn5Flj
3K/UGiQ6GazJultGn+Dit9Vy08euJp/i5vu2ry+8f1R0KRH1kNfiBcT2KwwtsSiAn7GzA4Xqul0l
T/l6uCu3aCxsgSZ/Dh31PthDJOwofIBS2SvW0d5FwLErL+D0vq7d8/KnMNssir6eNYYA3daKoih2
V6stkHmr2wu+PmswAgIVEQ2JhcFJbUzRde6xXhkEpGrjUrAkpMajIWxv27kOIrAz0Y+B3xPQFfZd
GY1BLhYh7EjSd2x4qEaN9FXOIowwnFKjc4jGeTlcT9VgdHFukdk+1H8jyfdhUbn/CB3lrfLOGBZe
N97TL8se38LHX2nlhQ4QlyGwerbqhvvCTu7yc7AaPcVDhW7Na+Zen9PLn8S4ciJ2uTSk02b7Hpif
Wuuuqt8tzc149BALKefcErB7lxEBjMpFl01uPALUhxeN74cro/aDA+jXolVopRqepGX+WyV68Egk
k6z1xoqfbn/zazKWi08AKYnLXyEOUtB1On5F55Qox4BvxPLqr0S0Hwa3ABlLiGOzEzYG5+AsbjPg
pUBzY3oJJIyXZv3SKpVUDCHEQA8VxEAS+WQa773m0pITCRe9emZpOl2zwJsCjVJmBizFHdhhkdVT
kLhA+iFXN6R7bdWTWnNS4cXzOrPIhHpT9aESq8CiYqzzzhtlA+Qb937xHxrv8CCUj9G0xQsfydTl
0tSeZP2QwJBoOKGOSUiMPIKXFkXWsvn21UcxfOqtIxRrbvvM8rf716zKOK4fiFGgZ9P6JBe0/HYp
POiWl1me2P11CfligSzgRgowJZHmsCSoHhDx3fggDW+3F7N8DP9sospc/pIgFJhfJRA5mXSrcy9F
07UeK8/yQyhWPLeRLQzblqcjvHhxzKwyabAYGmI7SFhZCyonECPCQz78MfzrxOZy/9RLB/GtLNWK
yUFCZUeicwNugXjgPGMXvR1XhgXhKdSqWTLVokxzf7Rgg4KDYYxsE2IQEA8mqIDe/lKLbjczxFwW
sZXVPmj6gL5C20oVfgX0YCneWNqUx9KxEDJ0oA4B3pQlzE+xnOOC3ySYaQyQsHeelt23oVsb5zY/
AsoCWJuR/r2X66AsA4E3mnLoyTHxIiKYrTfjEAW0aG9ID4n2lv599omO58wEs3chUONRN6CvFmcP
tfxQts80xwThvdxwrvSFNuulJSYm9RQlnHzCT5Rv8afqlJmd2O0LhiFXwV452rRzVJt83iH/va/u
lMj+/hY/Eo6n/BAUXD72pgYvwiJyJuBn2NLKAIozs2+Af5IksDzZ6tq8Ez9pYscv+TrZZcQZ7/rv
vlrJnPO24KIXdpm7hjZorBot7Jr+QyKeI+qYpqPico+Gze3DsBS2LkwxTgPWedModOyzmXzXwpv+
D+kwmDnYVXOQ6IsUHQKfN268cNIvTDJOlAiqmpkRVoeeTSe9jeK6tPYZD58y/Su3vh3jQO0QV+Ng
YmGW9HtoPxXB9a1HSh6TcOPLnJO3uCJTRt0SpO5oVLJRuOkq0nVo56moxrdotAKFHiR7hQfAX4j2
kHv4Y4eJw3HXykpcw04w3sua6xdPLS9vnf4Jdtvg8IggU29fY5P3rDZJLvsQygGEGQTk3wqvlrxs
wBShXi2iYs2WGBQTlSJjhOhoICngTJPPI5cAedEESsgTmgZ6Bqy2AEbWtQ6LnqLU77x41KHRdfvU
LH3vqUb9fwPMXU9qSe7HLEXJNT2JuKfk+N5IHgkvtV/63HMzjFuVEW2RtWAdpNqO2YtB7cjnnP+l
SDM3wXgUCaqA9DFWYuYvQvgOIQJTQJdriO2ER2G++FVAX2eagAUDOc2sxozVTqpEgBS0EINUhVOl
vIkCngVmMTES1zyfkHA1rgTUBAuNk5EvfpDZEqa/n70ByrpAo8wCskMgz6H6pAy9E3WcL7JoA6DB
SVoOnTW2lBv4Y0bjHqiKvL8XBNfM90r6fdt9l/ISgCn+NTG592wZSRlUsVrARDEca9NuLFcFjrg4
UGHTFNQFUwLnvCzFYtkE0h0AAXSK2HsUgBUJnQt03ciwonrlyjme34Mr6HvEZ8qlmF506pk5Zn21
ZhGjm/qlZrnvpE1ovBiKO5QbUCDf3sjlb/VnXczl2bUmbcMRhpr+Q4/WFL0KleNyi2sB+mUSiJvQ
bcw1ZlIrhYQVut5K8dQVzyHZqgEg4Oco4mRcHEPsKCVtuiZNKQK/OGza9AkvmKRwWiBr9b8d5MUo
qPxnRexAdCCbALQD6+3o5FVIwItdhp7Fm/tZjNAWGmJQqIcmFutxInRyIqhOw8XBdI8+LyZcxQbK
oZwMcTHizMwwnibVUSSRAGZk8SQIb5Q3RriYnmESAJ/YRHMPif3lUc0jPcr8CdxIx9SjAtmZUewq
obwBE8tO7I59lgH/KmcUvHUVp022gDtAxUhDc8+YcmCFbZhGmRIaZj0iFB2lXbpG+d8VBRvoKHCH
2WBVjeyeY/Knk8ymH3OTUySZhSZEigaUfDApr7Nt+PiUbcG/JL1aDnWLb1SS1uQonaQPxREwcGcL
v2+f5yWvAfWpYmk62mh4Vl9ar5XUUsYMh60373OMzGvRphMA49veNrMUNoAdnfIHVOlB+XBphtSt
MlYmTkAurWX/n3a4H8DecdvGAiZwmuH914jGVFcwvNtAAx1GmsIB7NcFgY1vvKvG2tIckPGO2WNk
rauEc7iXDsTcKlMGDAYFyKjJapXtQoy5Furr7XUtfiIDBwFnG0N9bK2qlEELMRY4EDX4qRpHxQDk
GhxeMnWoEeu1o0FIJ3Vv21wKjZNmDqrmGs4hm7LWALkqtd7jKQHMjVEfMXTQmk9Aubd+yflsS67x
g3FH01gCjG76+5n/6+DOCZW0A9gRYqcxaAtpg/RSfrm9oCUryp9NZCtvQH1VsTltIs0/U2NLzfem
Wd02sRy5ZjYYT6CYR6bFCBuSvgW1l41BawBwH5L6YUT7ofLdXAAFpnfb6lJmo6B8JGG2DqM1bI7Z
KyN4lMEN5Pi1CkYADNdEYC0tBOoYYW2utU6G/lBVhAeh9lGRH1JpffsHLLoKQjX68Dpegyz2N0kE
U2kS/AAVuWGieBRRxLcSW0he5IyTKS4ehan9jfYVWlgi4ytiqjStZTUoL5WhO0aZV3Q5eM8xUVto
XIa2RZeZGZt+zMwxxzxL/J4CyCAWD4Pq1t1zbHJcZnHvLDAyT0IP6MsxYVEAfUmSJfB9iWZQfRds
w/xEpQCDEBCDJBrnpC26yh9rLBMb1WkN5CwWNISQVjHfx/ItsMZTmok7MTOR/GDcTuVNeizfbzOr
zKkoM5OqyTid73uROMHjJLOCetLR8sZj6ITb4Mlag7gcvAQu8fxjvuU9XRcD9OwHyJffMQmoIAcS
fkCK+YUpD295Zf0FiARunpkJ5hY1BDEV+gg726+klXYmT4S4rave0XWxg67jSBzjzgnexbfSxvjr
f3Ii6A1jXBHPDbbUn6aYIdcJjKvRtzIK9tjZimZb2bPGm/Badtc/lpidRF+8J9V0IhoR85cVKOMc
JTy1LYAT77eDinL9fkIWhizWwON5YqpkTnoZRG1uZOL0ShcqV2iC+I5ouSiDszWMXmRfHN9NK7G2
odJ0m0gdYrds6g7z9HINXfd69G06xuQ1KwvxIfPlyHfBE9yQTRpgPA5EeX19l/VKD8bgjAbQburJ
ryZqg86VhbT/nQAo/A/xAXqt1H7o7S7U5S+jLbVt1g3xbgjMpnf8ANjyxiqlp6IW43e/onBmcOOu
lEbs6H4olPgQi23OebUs7Qxq6xqGpiasJbszQSOqmG7TobswgL9c0EfZ06m1LYqy3CpKnrqDaYIu
P1dbDg5jITlGEgIaYguTQGC5ZadfwrTAABQ4BR351LxYNoBAsk1A0jne5au8tcWnihPur0/upUHG
37R8murWYdCqTgB92AZv8P76Prk0wJzbWg1qU4AfOSjMYXIoB52dH4pOpHLSqeurBHYwNjRBWPAH
FrAq0JY2oRSkGHygXtPExwy19aYtOW+Jheo9Tg2uken5gsSNxUsVqh9Zag6IWNQ4nVessg1qKRH0
QfxNINvWGhEhW0vn4PX2aV3axrlZ5jslUS2pBKz+jlTdjSBrBKtnfkh8Xvj5Geq5fCqBshazHT9Z
KR7NzFUCSH9bU6LCH9oyEx1CSHvAMe++w0aoQJjYoDCpx0X/ZWZqc8z6Dk9hsY0LsPf5wl2O+uwD
5MxQrK4BKXouQzV+oInQfBWWMHJO6YLr4uWGEo9k6FMNaAqls+QhS8F62sVd6jRm54YCwlPv3N70
62A8jQBOjBsKuN2uyDA6AjndFqJ3kxZMCVx+5rWNDIRXa5cST1Bh4QNryMz1aWYCU7fsK7EV1SJp
fYDkCAQ/so+yv69zL+INoi993wsz06bONq3tOtpHA9Bkw9o6g4ZFdvJHY5fc+w+4Yb7RaAC1jrxC
W9mlnLLWNRsvYP4Y4cFOgiECE8yMa6loMvhxjBVKZ+2s3qme4EVf6ulLOwIW0DrxFrLszWZIbWQs
QHluonXHm7ZZcJmLn8CcolizQtkcpk3O3nXzEPEGYRfex5drZKJdJIYgvLVgQPulhHbt26HdTsgg
2RaJ13zpnDrewkjJpT3mc5IwIW1E4KFk2xxyEK+5/n5cgyh1vMts6SSsh9fGjpwX5YmXPlxTaTKf
k0kfBCFRElXGUss30ORvQ9NtX1UbU1PS5EhO/Riv/v6uuvh60xGa+S4Z2rFNwinE9xBIFLwAQqW3
DzzPP5iQAk4nvU6nNWVyDIHXaJPzVH+Xj/mfQzClHrM10IIkdBywBpoFKwsafVX/qtd2zWtULtpB
JxlSVij4I8u7tKO1UkHaFHZS6TRqvR2Yn7VytCLC2bGFaxdMwH/sMA4IgolqAPc/BEqEh6E9VN2r
0HAS1eVDNbPBeFoM4qOqb2FjDB4jP7br1MsM8Jh2m3o8yOUpzLai9Tn8h8zlYmmMu+kAPAqhOQUL
1WnA+FWggEj9g8L7VLwtZJ2O5ENtNVieb5614r4MeluJ3duOzbPBuN2Qj34q17BRBo+juck7p1GJ
fdvGckSwZPT2RR2NEhbF3phyGKgVNoxCyaDRXAtNcXDJJiATFp8HFE5CqPmdKx9S8FKO2e0ngZcE
LtSHEA9/5DKhs4e2GeP2eUUhUJnD7Ru6UoxTm64yEP731PFTyxatDuC6fcKDwC7lhGBcmngC4KWo
0DBfsNaIXg4hctzS7V1/W3yNKQimbQjJ2sG95hQH8bEXbB4l2NJj4cIs81EjQYmwC4BM62tj1W76
VWDb5a53mjd6pjvjr+EI2oU1ppBiQA5lKCUDhaF0U6gHdD3Myi3/Wloet8psK3W2wGylJhrhsKKV
b1nhquPBbAsb1aeqX/np222PXUxJ5taYlEQSaD9SGdYqO1j3LrT1nOjegEKAHNnpGtm1/AZ5Y5c8
npU7kHpFIHZ0gLm7/SsWL/H5r2CykryHKqRP4D4jgMZ2fBg3lUPOlvePvK1Wvl2uC2o3u13PiatL
MQGnVVJ1E8NxFjtROBZSDE5mpIJJ6ZYl+BUMxxAeOWubDhzznsD3/GOE8VFI8IJOZ8Da6lXrapvm
mDrCZ7rvXN9u190GdWiOwemT3TLIuGlTQuYYSgFTr0dKVv66fwpO+Vs/omJsizZvtmBxD1Elhcw3
OmlQ4r28ZiHWrlp0yvfCDMnzvkZrh/fiXDaBFwHYslCoYekxoS4cdWGPkKamkQ2QXB8HGNHlXONL
iY+l/GuEpbnsTQI+vhFG6uLJzwQ7VHik75xlsJWNDm+4IQLVJyDOmGmS9npz5/O+xtJ7DdTxiqxj
bg1KuNNvmCVX6WDgXuoirELai73btO+tsVLi7dC9cLxscTUQIp2m4kQFbBWXlhroswWDj7PTOP2v
GiEitY0VQr4tnzFq5BSn3qk476fF63USP/2/TeYomZlct3oAX+tX6ne866D9Oa7zfXKk2/pHv4T3
yaajcnWUZgaZo5RodakbLQyK6+AxfQ738bb3CkfkxIjpd98ww84Ba0VI9K6EmXZlrBpQca00LKfl
RDueFeakRhkB7J1Ou/drdIOTvwcSTXB5RMScLfu5cGYeaAayXydgmnSivb/OHfJaua2HyQnOXbyY
58x8gc1zGkmtg6iHHfUk4eqvd6WHguRbsu5Otz2d4+g/iNrZgjAekKKJD0O6uBl9Nyi3vvx828RS
fj+1tTBoqqC2ifufOUx53Yr1GKaOlLwXwh2Kvm7eeoP+6Bsr01rH8rchrnKD01ReeCHBKsiGEC9A
Ys4ywGik8XUlSZB2Y2BbDms79DcU1eecd24XbqQpJ4RCtwwIwNUQi5Q0SQUdoNSp9MbLFQqdlFco
fHV5bxu+5Jlgt7NB3bmuutQNxvjr9u4uRPYL6/Ll5rZxLApmCOs5hhMz8yjx6jqL+6ijqoO4hFIx
G9gTo63qzsQ+VkivY+G77x8FciC81H7BEWHgjxlmHTVR6rC0YEYJ9uCEa8lG81f/YatmJpjHwygL
Jg3iNAWGf3S7SrSL4Om2Bd4ipo81O01CiZkRZdor9F3s3PomLXAvPBnhpXcBaNZRBkch3ASwcPoV
MytAgcQCoEqpEwXgSQtRcCeJnSl2lh1R0oU9TDJhhqTIn/vm2f970iPMis+sT/4ysw5+xTYSRDhc
2kbryjLOYkt3ExQlUHSvrBI36lM4YrW+vbULd/+FWeZGDpMoQF0Vix6Vx8rfJ9qhl96V8kMZOanS
9TdESdgAnEJVLUhvsNg5aEEBbCgaEVjgIRgPGv9jqgsQNCac+HR9lYCP0AJADwO5KAdfVXDqhtbZ
oMfoqVYYrDwU/bmDslKnbEXMaGO6sOM0n5YWBrI7FVAUFaeA7ZT3RaonRWHEDrDBgvQck0eh4lzC
HBNse1xr9Mzyc5gotGZdqm9Ko7vV4N72hIVECbx9IjQ1gA7FlAwb2X3JqlH8AuXrKNnpt1k46bdl
F7tKsevSNj6Eg36O3Xxz2+p1nL00yrj9gEGtruthlBqdB4kFt+Pl6AuvVZiYtHxQQTcxEMCkMNNY
MQkpGJCplz1hsthJVxEAbdY+2Va6nTvZRgGee104JzDjY/jY2mvb24u8jvWXv4AJwqkq6JkY4hcY
UNURtprstQqgMO3LX5sBh/TUxTORyyOYXIYQHK+0tZoQC2yeNWun9OCxfmokzkFegBSYk/QKUg4Z
nDrSz7t8FqnESrZomqSoNdjpY/witXbgRZKDgr0d3oVr300gLOpEh9YLVukZJLG3V/kThy8T30v7
TN5Dk1GuLKQgTnM3riQ3Wanv0nHA3E/ybB5+G+vP3xyD0wV2wyCbaTfiWEJgCwb9Dw3YKYhXv7Q7
kE162qEBrOI7sjveGq/DMhql1g+YGUFTY7W+InEQSq2Hx5SucI4e6LE9R4ar7yE52trj2vqQnNil
YDXQuO+KBWdFKXLCKmqYdwXm9NKLNGHQpdgP4EWJn9gj9R8TsTl2o1BtJdEXOOd/aaFza8z5jw0t
GgUFXN5ZSGNbLT77LHmSg3dzlDcDT1JoIY5i2MEEZS3yVsyiMJkK9PqITyk+pJUHTi9+9kNj68X5
trssRDRQySPSgPgTo4YsarCX+jo3JiRYr6PNYCNHN05IAU2OVy6ZAZ0l7lSgE9FpZT9TaKaRMXE0
gXTdDZGwcAkgFm7Sn0E70KuAYfXqfTEQK5VoC/ic4a/i8Y2UnR2F2wKvDGkFbki0W3maN6Arvj5q
iNToG+sIYZiaZGI1GYXUIgGGOpTCrEZbVP3BSX3Rf+gVA/5hEPQWbKIVqmOYbeNaHekgv2Oi9IJm
ALhcBbShKkftBPRAw7Hqtl0nqC+pXyGLD0XI20TAvoxuqyAREVO9JuumSzDy3CIp2Vdl1+yBXSiP
VBqCZlcYofqgQ4V3q43DuIIgJNnpcip+yENu7vrQrLZQ6IQCsCSlyGnUUZWoo6NXi/HVwNK/UzHv
V6NqDl+hMGinvPLTMxEgfFHEZrNTrbhfabBxKsxA3xVZJhM37a32Tk10/a2lhK7leCC4jLUwG92q
pcIhD83WHcWkCpwBSvafE7QeI4+BBHCaPiLjKTsjfegg1TvuQA7e+Q+WICr3UW+ZrdMBwQsN04zk
W0Mjw0vRlGRlhC0g+blUyy5gAfqahApGln0Tc4cudL6izh5lItwncia+xXT0T3ldhb7jGxrdpq0Q
ueAiA7FKq0J0DA06ku2yIs7v8BmVwFOsePhHpjJ0rcYuTp9CkMGioYDJvVVWVeF3VdNEXglGmaEs
bhhNjAZE0LwFUUS/ZGMsvltiRl8YGVe8MmhUDPhnibJXSYU2Y61DmvX20V2KD2D0sfCmxqwP+u2X
oS+0QvhPDGgXdhL66S8WkGREc/+DEYBhkCrCFmYiLo2oRhIWHZieHcE8tdUqaVxN4ZhYCOEorP4x
weQbVpphcyIAsar+I9Z0N2oKiO50gL/wMJSLOzazxERUMW/yohOwmGrYSOVdhWT770fETUj6AMOL
/yMIsfiHsB3kFrk37qM4W4H5bJWu9TPBBIbq8wDD18Uu9GTFCe5qQFYJHBaXnyaEGSJQzKzJkNtR
QUMvC/V6jMR1iBE5v03/iQRe4X1htho2kUyBMR4wTazw0mabUkqCGteFcEbHJtu/5Y4x2ulBfXoK
ju0udPSzdow96jYP6RfxTGSvcmDzRnSWbhN0ACdudQvgerYHqfmBoWYpYr0Sr/RAsZuem7YtOeXc
BHPTK53f52YNE5a/0hpbPgzOFxqrhi0/WJmrnOg23AOEuuXVSXlLYw51kSVGDlJ3zLiC1FdIBrvL
OOk9z8LkVrOEuB6kRh1+LkqE1yo89vLpdshYKE0AQQ9GehNsYMA4sqW+Gs+2HMoKSLlzWfgwWsN4
z0iArho1M8AgLKD4V5CRCXAJpXoL3Qbig2i6juX0dxkokHuAqPquCLuWciLN0tLnWQhz/pPA77tA
RRbSNc+TFKxOOMDBJa+ZG5h+wGxvzbKOc5li3IN28kssA4sOuhdtKO4ymWNpIRO9iDNM0OxzMY0H
AU1Nvwg3IAnNEoib124tHgj5+6T3whSza71kBG3sowOd975b6yFkxDBG+KKKmPcUdOe28ywFtUmY
CjUXESUYFiFHg7xtKgvxsyucsALnEmRr1Q2oemwNPMMR70ZY+mBzc8wHq6RYHTIB5oYUMK7WHcRv
v7Xb5OX2qha6vxiAQBsJwAHUXTSWMKy1tJJ0E5lj4zWesbHO/wAc9AuhswSIILSVtbjpdtameOss
l9fhWbr1kOOjagv5i2vQrN70jZZosE0wnw1otwkAoDTm3u0lcqywz84hC0Q9HHAzRCSzTfKgq486
bzJo6WvNVsLWRtKxHGn8w1daaPq6U+ISyA/pMILXHnghPzrfXhLPHHPGwgGc5FWCjVOUX4nxK0Oi
X/i9TaLX23aWagQYxfn3C7GNnoimpiT8jON8Wk8iSo32uEfNDJfA3vCAVGht8wgmzC+O2QlmwVQK
THANA645SVJgsOd/pF1Jj9w4s/xFAiRK1HKVVHv1vvdFsNse7aL27de/oPFhXMUSiuh5h4EPA3QW
qWQymRkZcR6taoSQOug09ORwE+QUioePHXnSJlRxYz9i63aSQ9aWzjfHVVNeKCCQUDu36USYPg2Z
gT1lRQm0FYQdug60QGW+0urbHughxZFAiJdCpYOxYSxR5fJYwjKR0A+6NRDkLIPRrRT9HgqpgWvH
hbor7eodo3QykNSiRbTxOUYKImbiLJnZtUZTpcgz2ZRZAHppoN1Mh1j7JGkAHe7KqIJsk49dLmFS
XbjfHAwUQIcFhV2MOQq1JnziIjUHNKyLiO5Yd2MF1ea6zyyccgdTvXBVjN0DCiV8PgVtT9vo0MVT
0zRf0VmNfLNuMNIbW7+vW1rofvLpCAeAC0wnYIKd/5STuzTO+0kxe/Cjt+1mWIWu8sPpfVAquoUn
e+QsHMBzWzwSnNhS5hRiPTVsFeA1vM1v7F/R2vS7NVmTOy9yoxv1pyr5VgsF7HObgltCW2EiAw6b
x1bRs7phLl5vPniyPP0mum3dPTD4kh29/HjnFoXMT1G1sU86cLBbgA5/qa9p6LXutANjj++sgifN
y/bd7vs0e+dGBZ8cGgJejYkv03malYNReoPp6S26Q5NMAWEh8TyzpQu4Mpb31GxH2FIKMG2qWJhn
ecZTcUj8e+uheQr96zu6uKEgU4WXAnRyMTFmG32B9o5aeHUHHU1EmMR4rkbZd7sImfjLFhoB0JVD
uMaz8tw5rWJA1XHuCg8vHrcO/Ch6bKbQ65mX0q+o/74gMDcHhCWGYAmosgS/nMLGzogFebUkRMer
vy1BstHHDzT99lOZr4sS6M6geIG2nVBamAO8ldUchprsjeY3Sga5ocQDiV8FkrjrH2pxC09MCTd5
UY6ONeowNSlHNSVQCOxWWbYPCfYwPdJvI8yFlQlRUo/1SHVqvoVqtU6j4ACCy+31FV1mlIINIXPN
wc4ZGx1sjM6PSn/gQrvRCMHdfZvs63mdDp4ZuFm5BVpNoZNnxi+D82i292g2AojwLPk1fAPPUgnh
1wg+mpCOMdXAr4E+dlcfDBAZoqrsckKr0jw4GHYn6rpqDhHUPKO1xDh3lAvjqCvboMsDwsQUHEkx
qzS0Gxz7wCYfKXJBUg23Clh8bC3dTA7DbCIwu/Vn4UDJtwxy2adYtG9D5wIgE4J2rvC5Ue+ZhlhB
XO0wsK7rGBxS0IrvXlQTXaZc3ypAYfd58MMw63dDlWQ3l/cIth5UJSgDId8A8Y+weoZRbjOzsfp+
eBugCwbOdowuAhegYNKvqVTPYtaqHFP4xrgKafo+DMUqMNsjaBNl1BEXGbPwW4RzRgOqj1mLnSjQ
iw2jler81nF5VuF/2fLTRQtb3to5eIIHGKqsEjq8r7q9IWrpNuzZRKFdwcO7b9ykvNejVhJKLvOS
P2vkCRAI29QLmjNHbdO+crDfvEKjlytq/tLVh1xbJSNdpcldNN3mMnKC5X39a5PHt5P8ZDZwtDoI
WUJ2gM3VisSTnvlmkg+bOovHj94ph8frh4r/RfFMYaH/rlK4tqM5LvOeZyfU+JUoh7R0lYC50ehx
/dRslmzqxUV6tqemSEQcaNWUkJJnJgXbx6yBlmGAAPL7+pou0nLBinBS+rnuMoOvaRo7SF5WW62z
bor4KXewzFmKUODOfrmFAKiqKpdYEblaMhCZsU5FdkAhlRzNnqo+UCNzS+vZNn8mg5cxSEgY7yy4
677N7/Bnpf+aFhlcmlGhoAOB6bYa1wNZ513n5yCBjKXkzRdvSG4J+BUbHw2NbrEJYdWjMtcElnL2
GgXrevJIeINWjqvpe0Dprdmb+/90+E9sCqfBmues0BhsmimwOdY6Uw1PCY52slbowaw2c7AyFT/W
flx3n8v0UlircCbi3la6TINdTKV6tbOr21tqIrp77XDMOwyrtX6QrfFwxvxoINXfXIwBqBKgeaqj
2y62ULUmmVInNwr4Tf3SDclDPAzQz3vNFNmFungaTyzxX3ISbdqxz9RxgCUGja4SFAx6D9UqpVhd
38+lBfHHJOH6fOiXCNvJtH5UIArA81r63oST4dohwmhhGJ+p1kmGKBeNgYcVCj74D7Ss52uyqzrX
oPmNpwFByhTortNGXg7hzcDovOvrWto+1Pn+NSW4p44uZwiKhwL1trz2U72lbmYnpl+adHPd0uW7
FR55akrYQosWUd/nMMWKQ0M+iXNvlrdddYzKL/SN9flT1V61YEv6N5Y+aiNGAyW/YCmknvwAsepX
jIDJYfQfqQ/7led71T5qBmQJyX0ey1AmSzfSqSkxeleBAdmtkHnNbP2TRq8p3urM7P0SXS67jNa9
kUkWt/ghgTCDNA70YoAdOvcZJTGVtOkDfMiC7pyme+nKyK/64L+cgxMz/B45OW66HWWxZsAMsshD
y4z1DBPxSLd1TiRww4U9xCQDWJ4BQIXcp1hAVeLsf5/LUCiys6liq0HNawwMWvdJq6g+rcfIBdi3
lqQTF5Up8GuAhoSiBg37kJs6X2NRdmaU5xFDSyhWHiFgbnk5MBGSD8bdXbhxIaXo4D2JCGljmP/c
ylzpAct1PIzz6tXsfDU+TjP4oj5tZ3IBAnc12djOZT8U60KzAgN40MlEI1ZYV8V6xawrlXmxXbo6
Rtyzrne72fKmDvVUSIA6ZF7FxHBTqux0kJJbVriibbxpQYFXh8NtXGBKygRFv2k9q0wDd3m2yZx0
nUDUvSwcLyWyKdGFSIifDK50DBv9wfycb9IEiblqLDUgCZvGLwMkI1w+51fePlwPTku+BiQ8mh1g
0ADkn4eOE7e2+kKJ095g3thuKEGJMNqFwzNJ8SZqtxbO8f/PnBB1GQTaVGvm5sIXBnpozblN+rso
eCmG3s3/yyuAoo2jogsO/RAQRZ6vLi+reGxUk0Ft089st0YFPUk1vyGvse02dDezG/ZtNUU4m4XP
BikWhCToVpzbDElHxygbmNfXfqujypv9LqbnAVrV17dyIaif2RECUpg7g1lpOEbU5uojJiScoIal
zV5WSjFU/KEmHllEVkhHQNkYzw1hH6dwrGsjhi3Qzo/GvTJ6BA9oAmGutneps7Y0n5XrGnCxRIcK
9u/rK116zME5YdrEPDHE6AUnzU0rMfNp/OOkrfqVVp8WXZN+WzqeSgED6jbZKDkXS6Hw1KTgqFEb
jEVj4iuaTe3Ns/OU67KBzMUPeLIqIQ5Gpj4NtIcJpYqOFa3XSlit+zq+oWn21keTBFN+OdvDHfOv
PRHxTcysKe0Wu2hVw686AqO16mZReIca2L7UuycltNcOCpWt8d7YsrejtvDOOrMuHAuHOe1UOlgt
uK7TalUl4JkqH5XuVxC+2tGRlU+avar151JGsLv0IDizLByUWCGkmGxYrqvEV2q07droSM3krjbZ
S1Nm62l4nPRoo4S9nyZPk/6q9TLxZOnm8xN2EmdT3ZzYUGLz0+pXFjx01eC3jpcnd33lZf2umPEU
e2tkU5hLtwiGFB2gUw1gkMSrdppCdSwMWI00CBM9Wc19MKwTme7m0h1yYkVkm0yToGMKhRVq4E7v
cLuuZ21L6Cfh2EFJEXMhe4A4HpRQ+QQXhj6EUxNbE1j7wDMG/cgXpUg3Zvk6OcpTrRauwsxjQoHZ
ppFkcExiVHypg0tWU4YWRnuGebgXGhygnQzaUNRLj1YYu2bhXw95PKAKAReUCei/EhsFS/BAnbsL
2hhOSGpkLOAMKVvikno3QSztupEF7zgzIhwMmpt50OowMo/3LR7pGVh4wQ2RUclNJVuM4PuxYmvM
Krkd+ycQv8D1obHbSBazEE1NrjbAn6ggvBBdvagw2Z5aSJjQ0DWyV050P68mmqC+KPs4i/umG+Af
BE4a6bmwHodg7IKpMFUGd3P/uxqerPCJtt9/BWBBf63wG+okYswpOkqZAiuKhTpp5lb2ygxAF/sR
6pU3BBKHW7pjAU7UMINp4o5QxXNV22gpEW7OysF78nPAcCTQUSZ9sOatNqyGbqPI/GLpk6G5ZIFm
Cy1/FEzOV0iZbYMrE8kgxpv9OATmzFqx8La2j5URS9a3dIIxtI+jBOJYPoVwbstuuOqFDVssh3xn
unO0l4i929D3ou3XDCgwIvD3TxfcA0BTJEycXPjc4lSZWZgMsAj0tws6WmhThUcNg7sk+zY+CoMB
J6bE9z16DimtUm5KGbx0TLcKedPp7M7MlvUxlnzf0vGEcoDqRE9QSMUaTFWXY0iZN7V19qsIQvbT
LjXlfSBN+dRYJKCriWXhYaBRdszm2TqaE4GSqaY50a4JaisF90tv6Q9A+kNYPp6jqvdVPe8l+dvC
nWQi2YEcAcb10G4Sdr+k49h0k8WQoWZw5LXZ3EPg2M3A2KAzyNLUH9e/9pIvA7oCPAdBzg/UxfnX
Ds2u7MsG9qK2clMGlPrHiHTcVO/tOJL48uLa0PYFCwWK1he9DcWoWafztc1Vrb1B5WpaEau8qcMS
s7JzeZtmLN5i8TIsxEIVGdLXGOJzMKDloNhyvsagBCXYkAK2XLIPYtwQJ/Op+VCSB0JGPxr3jbFC
/+76vi6s9cwm98eTKGhYc90bdlN6XElgzmY/n37wgh3NMrcF8LZF7/u6xaVW3ZlJwcXHaQhHy+Am
65UKrk9jk88b3rDUrG2pYTi93DnhjeH4bbUuyofSeb3+A5aXDNZHTeUHTIzEuOdBP5iB1V1Vb0rm
N+2jDaJ1fV6hcVuEMtHhpeKIpUG7DE87FAAuonCU6VWcJGEJmh8zeLULdXq0QkN7muORaJ7eZ+3H
YOrplhg5/aeinfPDGaN+1fRg3nBHNPJ2yhhbbw6aGI2rWNb8CgkDmm4UZgyDb1Z9FK3q3kzfaKSM
fm7qjZ8otfZPOOuoYmlaqP2X5yq+4L87KKZrKca+ykCDoybgYNbJljm3U7/rKk/BhGGHmefAfC1B
ooCitvlrrKUa0ssH5a994bIB9Sa4k0J8wXDeJalnxG9l4oUqmKhfIn070vcylEHhF3KssyUL8WeI
kf0T7jSEPET9b3W+NWR6ugtX6JkJ4bou+z6bRxW7GkUGrlDwKIL9Gd1VJ9/ms19zZ11dPwkLQRXc
lCDy0kElCypUYR+VQXOGWZ9Lb3b2EwQ+ett16p9xsLGk32zJFKo2kMUyuNCpeOicOsdYWAg486h8
ssKnM1Aa6UonuTvOMkjNwh2KKTSM0iBL1ZyLCpHRgusONHql1+Zo+BVHZPqrJPnqq+317VvK6TDh
hPcfwjXSHnF4V+tVM+gzrfSMjgKEXlhGB2HgzIj8oWnZ7E6NConE0VGLo6nY7eDnCUbX/Coc8+8C
4W0AWE9+CY95J2G8yVpD7XUVaPFofGjmLxa/t2g5Tim6LrOMjW1xfx0QmPxho73gBQZuPayTDsvO
5oa5gQVuO1Mr3pljvSsZkAjXd3np5EEnjIsSmKhri5vch1FgAyWHY1EVtywECxD4HQLbkphZcFCs
RzNBQ8BvBvHRoRqq3WpzWqKdii0LXJU8oX3qpD91Gc/M0jkHM5cOfiu8a4mIc+4LDPMZoL/2bPCj
FK/llLhqswejL1jfNzmLdoj+17dwqTrCuXbB/QLFOAs1vnP3sJW6LiuN4Q5S/1HTDbJ1V+tiFxQS
/ZiuU+eDsddQf00KGXnP4q7+NSyKIo1ll6qtDsOGAqL+Dlwcip849zT4QbLerYZ1HOydakPnbex4
jXFfW+9x+DGz20bmtItpx8keiMFubKe870z8FEWpPYpzOWjASOU+VX8kVuPp9Zbkx3D2IXsRKqAO
8YJilDxZllwZJRWw+6PngPaPEG8tPdBDQ6/wp21nldC7KAJRG5NkyktRCS8xLq2HAgem4oSPTayW
5IEJKz0aLcM6Iz+CfGNzR67XCfTZk94zgX297mIXS4MsGdc6gtIn2MIxj3buYTQuO9tRwHmW1u3L
GGRgYiGJX+jlIEnOL5cHS0DNAwZKUHOzxGZTQrUosyuEW1Sw9rqdgMc5rFZBE30G/fBrdshrlOse
YcW9BlW266s0sIqzshF/wANRDk0ssFOg53G+SmuOhihEKcyrzAOZ0OsKZTDXy33U+DcDyx5YISwo
FpxbGKuMWRG4Q7wSAdGd1CFZpS0IPYHwkiEPlhaD5xuwABZ6d5esUGDnUYBxBZQiLF1K7ydrfX23
/ryLxe3iLTY4o81brXyxJ7dSVwMfX0P82BtpUwBzSA9WTtu1MgEfpip3eWPQfUCGo6Yoe9uudwph
L1U135QkDAFfU9d9E90XempsMLmzZ6TdBopB3FDVZUrDl+VzfFk0PhAaMbUKanLBf4e6h95fGqGI
rZjrUsu3KvgHJ1P1y97x4hHjCkngqeNXOFM/0ULOGS+5gBa+PEiMQOSCCI3Gk4jfbMoAddeJoxi0
fdhbblg/gu54c/2TLBsBhwGaPWgPi8cUFCBVXk4hntE4PEGjbkwMphoy4NUfiLnw4YGZAxcziIOR
H4iDXk1mzAlxYjSU1nSt3P7Eu+QHatW+7VWNu5m+6rfH3rPvisMxvavd7PVJeY725aflT5L1LkQL
IGExRYehLws4RREv1CVVoekpFszGdAU0qjXVMySoxi3e9qAC7fwpqB+1srZd2shC1eJmG5xhCARK
eNAL7o8CQ6XHFLaNBJzNY+uh4XzIollyyS6cYyzxrxmerp2cMlrU6Op1MBMzjLJm5m0bxZI7hXu/
+D05ZZ0J/8TAkliVsiFEleYKvqdZPxrBbV+8gzSzHR/t5t0wtl0gaQdc5ivAZpzaE9LZdmrtYIoT
XoHxWX2bAiIIbg4N1Ze9oXw6YDcaXhQpom5pI0EkAGiZBqcFFv98I9O+dKqyztD62GKG3H5QV8wj
HwAumb7h57t+k379+v5xPLUorBOsDSwvwxSV7ly9m3S2R+nvLlbev28FKS3yDRUHH3n0+bqg58J5
+nNeup9WdTvtqrrxtSKW+OFSDIWDcAp2oMvwlBX8vXWGdLRHhq92Fx3Hdb9rvNTTPtnR+EKKKysj
8Re36JOn1gS3Rw8rAIoV1tp16ytbcxNvtEN9mG8BLh1dWX6z5BuAi4BqAHclGvXCHg6JHVW2VuGQ
YTBQb36nMgOXKDaORzqxwNd7cowtC0Rhag4LqIRlu/adeOBS4WqRpuanx34/ez/AvSubFlqKUYAd
ADKvq3gpi/Q6JNFmuzcbxCj1WaN7nayGTOYX3IvFL4U3P8GLHFKfSNnOVxbQmgT1OABrs0vu7Jtn
8xfZObfzXgU3mQeciA/uDk+RdSQWV4aQhfCL4htCl2AVNCws0DvELJQzC7SlQcrnSnMc7eIxjM9m
nJjhjnPy2TDxa0V1yfuld0Ay9z4yQubZz6Rz0411w471q7mtDs5uloQOshSTTw0Lp42WylCUOdZH
Np8jDM93xXFA1FrrT5B7+10eK0zSAYvVbsld4lZvyh5aQV72Y/Inl+6ktRDZzxGOowmcYKia+Dlt
s6Jb66nx+gPQnivyxGus63EFkeRtdYzv0jcvlQGRFo0bGmpZKrxMu8AEmTZzUgYPi81Dh6FSUC9q
w0Ma+UXwu0bZhUmwHgsebQHNDqAOigWgPhL2PusB13F4pV6HvpPVjS4ZHlp2H9t4UyexWymSC3HB
l8GlQqDPA+Au4IN8/SdOpkw9rWqVoxuKHkwR9heqIggURIYuXYhyyD2Rtf15FuDdfm6n0LUyiGJ0
klu7VvbzQFpQW1KZ1tCf5pAQEDCBbHLIGE6PI87PJpEVmjkIxT3zxf60jq1vYUYRtEexi3lTkPr7
855ornJjr0PZbM5SmD2zLZzXKqmnCkMkODZe80/+Wh+ze/0AJXUbTuqgEuqhMVu+qG/Xr+CljT1d
seAwdlrBYTJYbfLD2L8yWclz4QBwElSQlyHYgeJP+HCks0BwH+Hvo6dSquAcTd3EftaaY5SuSLiZ
Gslj5bKaghzp1KBwW5VpCubJkhs8mJv2qB2tw3xwVsrvxp8wdOCqB5l82+IScVFhzhTJIZpz576Z
DQEdWhW+abFx3znjJgCDg+n8o1s/8c6Ezoa1Afe/pK66+N1QrEFBBQ25C2De0BfVkOJZihSewzWH
21wu5LF0uLEslMZBAMmHjc4XZnR6xCBOBxBljvlu4zWLd7F60yae0mGQ8IVMrj3fEzwI4x9Zt+mR
XMky36VVnv4C4WOmdOzHqkB/mwSzstetjtwZFf26fgQuYyaBqhsCNJq30BvUhYOXKyAsGhu0/br0
CWAiM9m346E17hR1bxi/r9vivnAeYM5tCcctHRKF5Tw+T90Py9gUgZuMRy2+cWRanbJFCbdePUd5
ZzAYakM/t2+T4MUJvCF5ZMVxJJJLZ+EtS1RMM3EGT1B5Qpr93FEcNTDytAJhRBTbOxa9oXftJTmm
Wq3IJwXdTOOXGmZPgfNtQmoc9lP/EFKpWk81nAF4aJKqKwX/Nn27gyCwe/2rLaRSAI+jokdVTMIg
WTxf3+SoU4xmCW4fvJXb0va0MfW1+K5iMhmbpSN3YunPTp/cp7Se4zjKAcbJ9HmLzhRK4MlqHszH
7y/IQagi4IgwwMco7FuWalXSTQFOdp3fWU74cwT6VEWBCehmSYawlIfaQBUB1I4+EEQChc0Doi3P
9BC2SFIeui68nydo5YBYB0WadZq2W1W/14AOySpIN463RHsyzfoYNtSt9J91mkqWvvSEP/094ha3
VYAJxg6/Z6bBG+u1lVFre1oW+ySN7pscAsHa5FsoyqBDjx5Z8e1og1wJYCvUKgjvNwq3xdCTKR1a
dN2LBtqi2m7UuIplBkh1rqB08XH9Qy/4k418BsUuE30WsMmce+5shvWUg37cK9DXbHESsx9zL7mK
ZDaEIE0DlmZOEJVeHRfuHGyKKfQxMPr9M3i2EsFlw6ocVa3BSgy0idoPJb6NMj9KVtf3a+Gkn1kR
7oKodEAO02Et5gTIxTHTd6iyEvv5upXlHUMlAk1nim6BcCRsbU4suCH6lBr6XeDPwuD75KyvG1le
yr9GRCxENHYDuIb5p1duCuMut7bJ5I3dd8GK/GmDMj3Ei9F4hU7vuYNVhRUko4UNUxodeXm7K/Xq
2EFHEyxdxBu0YEMGmfLG0vbxPgcwsqiHo8l9bjNLrLQGLSX6lHbipZNzVPNi47Tay/UNXEg+QJEH
NVuEfBgSp7GqtEq0qUS7CtntzTRbGxb8vG7hMhvgxTzkjQ5qU5yh9nwh0dB0pNbxerLsOAdZOai5
0mjIVyybnzQtLh/B7ZZL4t+lW/C72kYgRkjgslDnNqnZ0G7GA92LY3U3Ks6hcvSHpDZvANeRdaUu
1wdBNqQFkFNWOUZXOLMzUqvWMZCLt7HfOx+GDoXa/WB8dqr33Y2EIZT0Ud2zEFzFOyYONL1rGLLh
snsfzY+g3oXda032cyE5VJc+cWZIvDwaBorebMD9rNXvFpDT47i5vhJ+9MUEUQeRDC/mcWwB9/2T
BKAx+pm1rYmMZjzM7b1ZbJTorQ631XAoySFsJMXKpS90ao57y4k5FhZJV6P5jNmhyZugcT3VmyD+
VEYQk2SSCL5oy8FlpDsQ2AXE/dxWP/MhPcfGxau+tnayNej8wPR6pdSdW+qjJO+4DBIErWwArnTw
c+Nf/mtOVkaVNgkZv5WGAbpQ1nqwX4Jydf1jLZ0lpDS4XtFDNAyR0IslvY3hDkAzOvabTo9Vcowm
P5GFuyWfA6QVxJVIQjky43wlmlblhW5xK9qDGUDRVob7WHwrIIDjFfknCglb1alVWZQVgCzAP5nl
Cwm+QuNOT3b5lLqprK675AU4o/8aE94KqCNHXQfWYs+eQfGf7qj1QKHXbam7RlYLWHIBC7UpgPWR
fl6otkERZyhohI2rQLWS1RvopLo0kiUmi1ZAMg6mceRzuDHOP09UM4qOcFZ6jvIwOaD5dR4VSybo
suRpSBf+NSLsml0NCiItjMw4nGzXxF+ztlc1GRfl4scBfAC5KcrTgAKdr6UogWROY5ixU3rIVUXZ
ooIB5ZNw/LQ684aEQS45QosWgfFTEe6AaRb7vhHF8LYa4DoK8l/8Om8sr1J2ylD6Ldt8/7SiiPg/
U4BonC8OpOJtkzDgbKppC87vaihdhyKFlJhZ9IcTM8JxNQNadd0AM0G2MvuPLnos49frK1ncNPRk
AP1H00L7U4E/iW1QEDbqOANQC5jPPlm3dK86gcsS0Eg9XLe0uBgEH9VR+Si1wf//iaXICMpBz7GY
oQHHxKR7SZa/j8Ykub8X3fvEDP//J2ayfMCYMzeTdjkK1d4YrybNdFsm6fgshVKkPf8uh2/siZ3Y
tED7ksJOTSPMe9uvxRz+l89/YkI4qShUhwWaOwA5hY80voudu3mU1FuWP//fVQjPh8ZwuopyRwY/
7joKD126qSAbGRlQrZc+37m7ignJyZaJzwjIfQ1NZcBYV0SpSwfwNtkzRoI+zc72Wytf9bPhV2aX
eAnrt+ns/P/2U8waMAEc9KAdLj1tus/L197YBI2suyDxckrO3QKIvzi1S9jIase3oju1dVxLBg6X
+Lg49FSZbNBUwhcS+k676u01JXtLVkBa9A0LZSrwOWACRgS46OoURdoIK0P5BZHnalr12UMWhJ6V
yvK5hY4FipkntgRXjzRoolo9bEHmdd3t41t2i7na9bgFcbLhgtIsve+21vN/iEgY8AH1IcEFJV5R
kWFBr8cqEV7VZ71aZflvSxbB+e++cPkTEzyKnESJJMxa3Q6wLrPAWMTPUfuROl5vP9kDoO+GxL8X
6lF8F/8uSAixQdRmWlZhQSVzNagefxQHKGTdKJvYdzb6r+u7t+wef40JgZYribLBwJu2VnRXjztM
74ygx3QH+pPR1+u2/jyQr+0j/zEn+5i2Y0ObCMbUaZuvVC9+NbxwZd32+3qLQbwXBapH/ardKxt9
Uz/GfilLzWQfUnDQJgx7tWLY2qimWwAY+vGNTsNG0z9IedOT//DiOP2QQlgG1DCtQwPWSGH8zKwJ
08HEWEOve3d9X2Ue8wfkdrKvlh6WAC9iX9twVQfPtPAtoJ7mZDt2PjO3LMYdGm0D1ZI84JbepicL
FEGmszZGtOT43aCGaJWT7JzxmQbcZucqTuJpaA1VtSQDkXxDXYjNLJibKExhtANKOCcPZTV4ubMh
zceQMzcfvq5v7uJV8Pc0irATdU6rVOXhpQBB5WRBU6ItHzPFkqxKtpVCiIEUCJ37HGZU9kUTr2z3
FkivJ2cbDd7kuI3s/SBblhBkwqzEDJYOe8F0Y7W3jD2T6un6zvGffOW060Jo6ausRCkJJubhaZx+
6lIai4vhKlSSTt1PCCejHYRm0sOAPbav86Q8apCDK7XoIQR6bDLpIS7uyiz0k9yUnTiZaSGQ1Dap
1CSGadNgr3reHRNMulrWtM+MeF87qjeXBWSPzBUdVcn9sOz/yPJBcgUlqz/B4OSwF0GXd3qLyygB
k12mfqlJtIlyaNVhoDivk5uZmZKa0KKvIIEAmzEezRAKOQ/b+pwaY5bwE0eholgNq0Iz3AHC2tf9
ZfEqOjEjHGyjs2snmbCnbdyvc9v26iG+66E0kuu/I0cmTbrQhjrvvAqrMvHyi40cDdHgU4nc+DN/
MHfVTb0NQWezww20By+J9pHsZOiAxe930l0WlmnWrd6rEexqLVdBSD2n27QMU3OzS9gb6Jb+y67+
bWYLL3gDXNSY5kczO2CvCrDD9lvDMNyyxsjmdUNLEey0jiwcCU0pCnA8wi9Hkm6i0B/YQzdvUWlZ
OYobYlBwbGyJySWPOTXJf9LJUTDysKyyGLWCJvsntw9K98/YQiI1AJOfTPRq6avxBy+fPaQEvbNz
U3XXtyOGKhHM0rUVuFH8SexjMLE1Ib4dSgnul+LLqTnBSXJm6WXXwFyFLMUydlkE5gD7wQbKaHaO
NluV+e/ONP3rn3DpRXJqVfSVKGutks9AjUA0jZueIWMHYMUk2+t2lgLKqR3hstOZlaQtakseGz5T
1VOj+3SS5F5Llw+vmRMbzOgEIljn3wvtky40K8QsZrPbvgwecYdLLgGZCeF+K5hS2qytcWWXwRFg
iFXVyB5vixtloFkCUlqIk4nFMBR6qhiqzEDv0dTVoo9GHd1ERr6xeHD/NXJB5oviFLQGRwQka5o+
5/Y5Bj9DjCLs+LOBOmisPdjptwnXcXND/RHy5JxoDgSA51+nANjADhp8nXT6rJ17QzZCt+jIJ39f
+DSjWky9wpO22DS3thPfRSl66SFTVsEkq0cs28JEDrBCXCpTCEJm1MeQCsFa0BPNXIs099PQbUGS
tqkiWVtr2R/+tSXyK3XWmBEQfHCXQ6ZfvjlQk0tk97BkQeJ1DwqOzorxAAUIHzLCmWtDwqN7iWVM
SgvYSjgBqB/hCUCdWCJQHe1gYvdAJHvTA43c4MEfv9ge5IbBOt8Vb+Fm3BebyU93oMXfy0DAi+H8
xLYQXwulaSebzzdOfKAmzCIvyqHJTscYE+ajW6bZdsAj5nrYW7iuQG4CFWzKqdDRHjj3+qygCXQG
LICusxW0q4z+AfDDmvmKjDdi6UEIEDsGgYHAxZSIiPpNp6Iwc9MBGJB2K2PKN0o2rwMwnmT1vG2N
3+iY31LUtZKJ82TJIABL6wSWCHBj8HNd0nqaszoUQwJAjdFhkFaHuOdKG1LH7VLWQoiTFL4aVd+e
WKWETwbqmPsBhgI7fL65BWavocSNuwvr2hVhdwwKFDM6mdrGwgk8MyM4DqbHp5lZSDmAsqzBCWB0
IShkvOuO8qdFJDydzqwInjKnzhyCrh6Luctvs7t27bjx6r5Yj607hy6wUel987O/qSuXflurEfsI
ZkcMj+DLwU2F0EyKrpgCDb2/LABFgDP/HCawc0rWt3B1YoCD9xAstH6R859/rH6mjZl3aMSZk3Gf
98B+wVp7AHVAsVcm6CYro3KPspt10JDKeWROfiQkA0rM7FM3DsH0mITfr6HjJ2FMAdIwBlC7wk8q
ubbJqGPdPf2i1VMapn5ahvDeCRwhjuQDL3nRqTHhfurQ5VZLE8bGcAQ+igt+ELOmrhJNP69v9cLl
jmWhUYyHG/ZZjDlFhVqM08Bf66lPPZA8gvkojhVfm5RdNcV0XWeO5jZj8xt8kM/XbS8E2TMv5l5w
kp4XvVmZMe8U0OleIx7pH9rmkaTHqN4VskaOzJbw+bK+0uaxga1wHI5FZ7p1AqXmvln1SXSf9M6m
JL3kIy7ck2dbKyyvLaaOjS16o8psepi0tohftvrK+Db3CT+RJ59QWNqUoDTblGjuhVNzayEnr4qN
XtZQ+M29gUlS8yV/gbIcpqAhhQacjmAsaqEOkI1YVNc04EHQSewCdD6+QiCUotZd/IqzdNqwuk9e
/o+0L+2Vk1e2/kVImNlfgaa79zzvJF9QRjBgZjDw699F9N4n3d7ctpIrHekcnUi7ukxVuVzDWno7
cEWlYetIMUXpAagEK+tgEju3mH7KWTlMGsZQl7r1s6XtH+y+a0Jmg/95WSYVyvzWTYWFchsbgBQo
FzLaxNLHY2Ll0Lbh2Iga3mh3NcQHktyyXmEsWyPR2O/9T5SML7FU3LKZhZBnTXbsE3sM5ir9ZPcO
IKPj93xojxi3/T7XxnHWVU/zTeGAQsRnNQCChqB7fq5t01dzszYwMJIVH4vZ5BEurk8uT44Z6E99
WgD+Orez54rSK72Z6+jvI8Gp8vLl3NkovKPmiCHw7GEklZ/Y5F6r2iAHnGG9uK4/2trDZZlbtgQ7
grpA+gNSgSTTyxqvFusYBqCQBkcH48QrYXk4J4oIuxV5TuVIGQG6+92YmZDjxSK8LcOqxM5986Dl
kaeildkUhQwHM9pAlsMixvlndLUhH0wbwbyqwTXJ+D5x/QYksi052Na1p1qH3BS3JuY4Q8QfeYgu
tmtu/24dDnrCDs3iEAAUYwps5tV8RzklYcHi27oQfw8tgU18LF4YDhwTjb3VbU8uDrPBFiabkZ3X
/B6BwifFQVcxI24qdyJj/fcTGVlemrEuIGPK3G/9mF/HDCDWHmj1qHPEoqRvam542SK3RLp0hQdC
m9LG+va5yJGLxlvWWWJBXjQtoMlndzl24oWjjagsWG0F8lNh0u1UDUacuihRo8+bBen4w8oyTJen
vm5+BQOJH4trZv/13LexjrIj08B/4dtJ5lmnbNSzVaRGlmgi/dXSs2gQjiKYbGxvQ46xLhfqOEhP
fqAuWIrrmjV7MsTgO+ZzwtCMjdIZywqhkXxH6wvVMc0Lba7aB9w6VA/fDgOlcAdb3g/O9AwrITV8
XUeXVPPYjrNX3X0bnKvEfSpNEFxkL5dtZiuKAbZyRTtHZvqBlAhoCUnWaThTkhrPAwA3BpBVpVh0
bEtNlZVvFB3h6v/Jkic7PID5WWWOc7XyHylol3gMkgsM7r22Cduxsjoa/dT4ek3vPT15u6zn1k0M
ELR1dJKAgFXu4qO5NnaDjuuRFsDbiJ8AretjiM6nWhKUtWLqRyVM8o1lwaZoRiBsNL/TZG/0RVhk
702zm7BSeVmv9U/JL7lTvaSMpl06AMuss5ojeTOKr8D/+Ye/j/b9SjUJPH75Zk/0PvFqir/fUf5M
0vGbwbXwX0RQjBcBOhykmVLyUOutSSs08wKRh4VTwgBSRXK0Ab8DjwZz7P8XIcPWlrXO9SJHiuve
Vyyob6YjiAAfmk9W5Dw7/tf6F9nFu2rX7by9JnzzeFnB9Rt8+EYYNUZtH4BGyNLO4/IS96PIUI8O
XL0P7BJgeDQsVZuLW8F/nWf+HyFSmtCOhemBYhIpGH1t3CMvQmPxsBhtBny6598va7RpdSfCpJsG
xO9zY5cQZkyaT1AktIjC7jbPzAUuD0jSsa4gr1yg2cNco0WFdU4wlwfIIRYkxSvJun+SA9AHBAWg
JMrfhosOzrpOz3leKvZ07rtwMmoSEtKpynObX4iiGoFAi6RRfgxoepYXnY3wR/V21ztXGQvt/qdd
A6e4fDHjp7//RAh1wHwAGwkycsmr6JKmZunC5Ov5vUeVVVNV4ba+0B8BWFI8t+q5WTxeeBDgiK8u
lGjcq1R1ZahkSJ6TovvdlRlkzE5Es0fTvkOiffmcti7AUzUkv6n1QUcnDCLEeJNmgdUd6yG0VJjx
KkUkh7HBC2wMJqS0ZhfxJo9mTPzxvlVY89bFc1KklN+3rmbQHnSe8Msm6kEySF9zDB3nzveS/rp8
bJsK/SmHuuuxnqa3dJiRWkNSHQOXpYmBb7svOkXCt7Fbf1Z0lfOhBquLcy1wbCNbHm1P80WDaxsU
E46Vv46kD1Pa48PN2C0CMtECipiyYlFRZHdtM6l+jOpwpYy+0IuutNai6XCl3dPn+XEMiZ+DCMf1
6V4/xoc5LHfZq/fuKUz0f3le/1d7li/h2bI7Y85w2JNH3wQ2aNlSRUWDklCVXk0WiPK8dA+MijDl
/zCaeFZjk7w8xRt3sNYh0oTdTtO3BmCDYgcQuBkwK+T5sk1tBEi8XfB4wRWJzW75PTh6cWpWGH8K
EuCm8/67qDx83MAWe2u8ylSxZetUIc4CT5eNUjR6GecmXDQio06G17uXancWQVoKZgXWs6AHXXgO
BMU5dXaz3vn6XBwua7rhPWeiJe8prLbv2gKacnKb1buieStjhYgNa4UIDK2aa7MCu0Ln2pVOHbNp
ncvImscMFLjWLqNRPF73pqKwvakL2Mix8oKSGmgizwWNc05s5uIYR+dgzFdp9ZapmFg2dTkRIeXT
heYkecwgomS7bLhtgGapTbtlOtBRkapt3AbYt/ujjHRqSyvolNf4MH0ecXY111+mBBsP3y5//vXu
lRJCA9FxBZFDb5rID9mCa2Nn5AvunMIno0+D8qu5G27AEqqKHOvtJUvCjIJurwj+WMCXsoAc/emi
Slfbvp2vkqf5jgFzUDsmRw5pg2ImYitcA/TsP2kf5kQrWuuppqO3c5Pus5v6Jo3YrXejR8l+2dv7
dq/aNt/IQ1G7RqtTX9EqP8wvuHnZposL9SjoV0b0H3uhcKMt6/4j4cPwQm4wOpEV4VnXHsbpxuuO
XEmIsvmR/tMCPc1zD/K0xRXxCBnz4xLOdwUgQX60uzmK39MvWvQPzy0D0HfAUELwW0GHzqUB8M8Y
l7U1bZttjMI0lrSRBauQ8bcc6USKXI5268HUa4H8fbA+9SBrMq7L7L1f9pcdaevGOJUinZwV80FL
GXTJqF+UwIqfrguw/mbv1Lwrl8fLwrZMYYWwQKEZ67K27EveAAwJoBdhuHtuDZS8nM4HB0a6c7Fn
6l8WtWXXqKRjLAeSMIcp6aUNePCgqL7270TYLf31rKvGSraODl07POvB+0A/wNDbXjpyA+jEABM3
kcRNQTVXewMVrayij1b6zTO5IrZuRXHA+a57ItihN+UOeo8EWCTrU6uZSr8fG9/Qnuwi8e1Z85mt
gAlQCVt97iQ/bUyMHRVkzYTLXQW0txmkIUsWzWQ3qMB9t6L5qV7SBbiOaXn5ulE4Tnc6oJA7A1Dw
2Y7zsIt7bAI8aEjFL9vHlimeipQuxFbk4zz2yIsxE3mVl/RTD8QA00pVjfQtI4GNoDi/coNiuOT8
FMcFT5REgxdPmCU18rfGfaMYzXWPhB3iVJFgb5/jf8LkIk3V87lyDQirk/QgihK7zcOB9vGRWWBc
c5efhjMNvqeBTPzyaW7FqhMtZdyFVM+Ek60T/5Xt+UPzOiWGv7BbUA4pBBHFeRqSVQ4xltzHVUVh
1F9TYrW+3tlBlc83bj3tuG6G4BG5n7zPoFMIK9DO6fU+6wy/d8S9Ub8kk4VWE/P1YQwvH8GmQYFr
Bw1Z5IrWh4E5UyvM2oVvTk5y6DoEbNb/apZWEa83vRL1V8/GCATMSYprpMNgsqkhhDr6Sxc/9+Z9
W+6XH8n8/g/qGMhFiIV684cNdkGbUWsWxM8c7HkznoXUxaavavZhUxskHSBLWIG95TSuKTqeNhak
6E7+iN8S5EX2FAOpiRfVVU9Ul8LW1BXGTf/Ik6xnqZYFoQxpMB63ht/qP5b0SzXxQB+sCN2g24XM
L7H+6oJH1CkaRSq56SQnwqUol0/aCEqrEQFVL649+5nr8XOeLpGLk/2Hj3ciSQputUkWYno41io/
YCZnzr4Mqm2YTWXouskMnBUTIBDnca2exGh1JZRh6Y/WDL0yYh1wL1QwXttf7I8cOQtK4O6GWLly
2LwjUbLrMh8NHZA+7IqddlOrxl43vfhEnORedc643QK8OdA7rGfVAB1fV5f+JVScCJGskPZ0NFi7
PsbEcyMORfeUJcd/sIATEZKtaaB18xg2bwJiQ4Eqmo0U0G6KYLx1WBTsyb/RdnSAdpzbQMLzITYr
CKmaG+7u2uYmdXeX9dgsMaCzhoC3ok4D0/hcBqvRdXAnHUmW932YX5LU9SdsX6XW3YC4NGW+kT17
gNy8LHZ1EPnRdyp1jVsnuQ8euDN1U0hFF7/q9cDBgsRlCRv+A4Uw6IEJcR1N7vVsTyQ0mB5ALEAc
tybjNTfx+GJm8m2YbMzUgEHssrCNMItBQQuULQjoKzTzuTAxO4vTd4gHGvkBeILQmfOjVs6hZ3e+
mX2/LGzDKs6EGefC3CkhRiogjBdXw9Qi1/GFULQHN0/vRCHJvIt6WUwyojSzYBJpMV6N4inHinmq
/bisy0ZCdaaLFEhFp+ldjf8EzJhescEfuT32YmkTth69nQfzNRHlzlHOd6uOUDIOZzHoKNbFJw09
VgfzHLwCorsiRGzY+Jlukmd53pCQuoVuCdBJOPiDRK8a3lLpIbnRgNHCqUigRzaZ11jPwYIRhSKF
4rrbyAnPNFn//cSX0pIi7V3XIwD45fQ3Xh9NrbH6k2/3PKgUNrF9bgCs/c12Bprzc2k9J9ymHaI3
EGtDs7tumKrm9LuVLoUfKPSfCPnSK2qtKycNIuzIPGC7dGcFk19ea693+r34nNxg3vYF4y+39T7e
5a2ff+O/ctWP2Lp5z36EFDTsrvXWLRBUhlJ/ED4lN5MdAArKBfsKgAIGEqAz6qjEboeqP6pL0SOl
o9aTClKLxvY785Hzz/V0M6aTn0yKIKL4kK4URMyJ5V2zll0dp/bFvPc0VfayHT7+KLP+ghPDrDQg
LXR0lYAHrSf8KdmJbM9zTNfVYH7ZCxVZiur0pMDB0EWcFg6B4LrAsumyPDCRBwMLhfnlcmTcdu0/
qknRQ5SUt1yHJPC+zAOqesQviaoaujHucmaCUvxorLLrB7ZmYzNGeEOHvbfllx6rraP+pczC2fBH
FZibyiikWAIUPkzeW9DLJG9D/EVZqlSdmxQ9SDOC2mjC3+9p+lWbxQFAiO99bUeXP89W3nR6dJ7U
deqdOh2X1bjrxMJeYgTwti4BRC3wvNNbUKCXxpWtQtrbql6fCZVCBmudiQ8OAjEM3TuynV775FBe
syPih2UEzb32ghhS9uFlZTezAaCVA0AfBLt495y7mZsj84kNiPVEEjKuH03Uw1ztu4ulocuSNq3j
P0kfatktYTofBkiaWyxdtpVfd//iVycSpCOsXHcY9PUuawG77o7f7SRKVCBrm/fliQw5xnpNl7Xm
ahv8c0Ofl+QOkwFTAeh8E2POiiPbDEkrZxGIa1FJkHuERBNug410+LDxaBJ0a7xw6m4Gdl9r+8sf
Z9O1TiRJIUmn2TDk1hotuifdBhffjtaqiLRtAH+0kSKSmRisWgS0ERoSpnGnmf2uNHak7v2GBFUr
fI5lNRPTjm85/1yNgRgUnq36BVKAAropcuseWnbVD8f8jhWqy6e4eWednKLkTEtBl5hPq4blWyKe
KNl12kM8wHFD3oFArlbN3SsMhEqRyl7K2CpTKJQAX9LVg3gJRAI4wzQYVa0olSjJuRzRGstAVltE
fVJbv9cnNn8a8ytb1VZTSZJczMQenXC7VZLQMKd8zbQ0IJ3vTN8n1WzDZvQD4j/GlQGvizrzefRr
lhn42L8pqL13rQejnfOttx861TT2pnediJG9y2BFl6wFwcX9im2rUdw4saJ8vWnaJyIk5+q9kQzu
+nIU3nPa/5qt42XTVqkguY6dNQ5QzRH3jBIcUnkS6sPejH/934RI/jNbjSfG9ZyM0QFnJQdWxt5M
Pv2fhMi3O2/brEedAO9S3EOZsVs023eZClpScV5y2aAdzczq1mopcV9T6wtL9oUKF+93vf7DU+fP
N/ckRwFtZVPkqyYu8ekBuK/2/RfjAdROD+SuCbN3YIyGRe9bYXfzmvR+2fjNtaYIqZvOevIbpIdA
42EA2FtzPmArB/b4xsYmaKubnN0QbBpf/nJbo/EQ9Z+7eqsTnLwJNGakudtAWFJ/jY05jEHlvNS/
4uklT9tIz8xwEPqupzRsGh7ZDv98+QcoT1yKF2lclQQ3JTLQiNwQ7Bz7SwSmrl88yEABf1z21U18
3e7KNz16TL51V2+X5W8mHyf6S3Gk74kDqudVf/HFql81kCaMrRMVhKCl6Xh+medMcebrn7xkY1Jc
qdIxFt6a7/Q16JRSn8Y7oAf6YBG+rJrKX6T44jplS6ZVNWM+eqCpFO9KgheVCCm69O1igdUd7jLR
yJ2eyuKbcsngN5z4heOSL+QZUH0VXaBGdtMF1Z48MR8Daw/IR9slTG7tfUmC+t2I4qfs3XnXfXEw
7oaAhq/mnodcVRBQaCw3vJrS0+Yh+f3xXorhgXZPFlPcO9sisLuxNtbxjJDsoy9M0eirR8zL4KfZ
IY9fsTd+2Ta2Y8wfGZJtDI4RT8SDDFbMr4z3PpusKJ9iv66rz6WlGlHZ9DLMpgBwEXD4KFWdR5mm
BU8eN5F/uFgoAo6lT4dobFnY1FdpdtRVHY3tYhFGLSwMSmP9Sl744U7Z8YnPKPo+dW+YlYaJsBus
2Nk+f7DuOlUbeNOjT8RJt0YbY/9+dqEe0z9b85XXHNMq4J4iX9gCoAKr2B+tpIsB0BilJypopR28
x3mn37IrswqL9/pL65Njts+u8gc7iHeXTWXTHE+kSjeEnRfouZWQ2ps3GG3Up/dUU2i2hokPLo79
PYJeAODd5UeZaAvD4Qn6GwXWafUDyXcdUHyNKeySveVO/pK//4NOJwKlqN8OhpabGnQqvNm4cZAd
B/FgozWpzyo4rY0sEij8aFuvkNgga5FCJIm51pqk48EwTqOvZ0637+uq+/uZTQzZ/jlBKWYsXp1n
04IBxIHmj0uZBixxr4vp77etz6RIUcNAgOiSAVKcYu+Z4GF44PqdrVp82UKFPRMjHVnvgA9mous0
5ZKE2OMu9NZ30rum3k3VG+goPXaNNToWX4/d05wB6iii//R4d9edSyAXrxjZ5wFLWADIFs7acUMr
zJxu7PmLo4rBm1Z/IkM6TRMjOJaNpsdaIEjNkPNvbv+1X3Yk/tFYu0a1qL8ZpE7ESafaaUmvtzFU
sqxP9vydGC8OvVZW+jbM3USrANucroUen4we7M2FXZXrt+vmKRibb2mssMHNcHQiQDo1YaUWq10I
aPt9zq8A9ackUty6rVCPAvbxekHCdc8/PnbytdRLEM7NuSqf6rS/ojbmzJYhs696rM3dJToohAyr
44fLYWnrE2H81cNQInYDQNt+LtiYysmm5YSw5Dy57iPGHifjOleVbLZO0DSA8gPcEgwQyzNgYL7U
6iY1V/cywhgcLom9gJLe3F9WZsMSMFiJZWyYA+pscj+jQzjUmGcXgY5td0C2xboPfE8Vf9sHKevE
IwiXVjQtTA3LIzueCa4BOvNyTZaCORvupsR6/EtFfovAni6OCpxbsiJGpbepheU4oP4nx7oT6I2P
9ffLMj58echYCyYuSJghSN6LSVJAqgEpvwSl2Ddveqzdzy0YJ/S/xqZdxWBgE8wM2EoGIui5gSVD
lgvqtDgt67pq6C233BAzXIrk8oOBSVIkF6ViFCZhkNLWGAZjLRCjrB+85A//cGbAqFhBgcBXK9fZ
e2ZntBohJnE+MYBsF7HfdKFyKOxjMrmq858cQ96Lq52+sjMBOUXZhVqzX6YvoDNfUsNPHeDZ07uq
RSEgKFSrCx/CkCRXSpqNhhbJGK9yrX6HbmBQjtTPCm83TpZvmU96qSlejBtWiA15YmOUD0Pj2Ns5
N49yihn4CQHeZ1PgbE+Vz3rhx+ZbrOp1qgStXn1SdXBQfyTmDEGdWfBnl5nGEYgZ1fXc1l9yYCko
9No4SQqGbpC32y4GhGRMo0HDaBAxESS6On8DWknYJ8Pgo9XlZ3p5a3LXj9EP+mvrhKdh2R1hHFub
rvT1cpdg3T8bysCcHCw9jf6YhrQENlTzt6kfiJNhlCuwAUItUBTOz5KNom08F6HD1uiVx8vUd8jk
V6armh3e+mige8TeCa53C/fUuSA66/Uocmg0g7aKGS8jfTSBS9eaipPbCB9YbPkjRzKOVNcsZ2Qj
YmHs7hlJAsPlYd4t0eUP9Pv3nr061oM7kSPdtlOcgpSaQ594KcM8Bz2yiDp3B96+2rkCMc6EtfVG
Czv0x4flmpmKfv+mmuhPwkJcB/eKlI+VWJFfp4bKgKJiSjSQGc/WjhjV02U115D+Qcs/YuTabGwN
pNAKiEnSNLDiL8Jsni29CnuDHKpaZYyb0taLGOt+oOORsS3Z1Eya8MB5T2EWel1d69Y3xn4mYxem
hWrVe+PuB4QBFtRW5izLkg2SaJ3edCNUM1n5oHHzxm2+Xj68zW90IkEyxUaf24RTSHCzEWyOo7+Q
/gn4TwpT3FQEzFkYzKf4VDKbY8/KmY/AQAw6L3nU3enZZKpO4eqcH8yAAggUPIsGBQbOufNWDP83
r2wY+xQ/xdWCvdoXly+hVfvec1nugLXmWrfuTx1oMyXvFbngVugAfB+W1tcUx5DrMaXVNbE9AyEk
8+4zp8Wk6Xc27GJ9UYSOrUBvrvC9UNMDQoTk0q3NBTEYgRzTvcWjOJwqx49BQkZpsR894jOuuso+
VmUQRoB9iKl0HKwLjMLzky1AhVgKyyqxbWq+g+fq6ABK+ItbmNd1b9+WQ+cEi5W+OK37xMQkfDtP
ybG1hH4V8+ZoW60Z1X3D/YSYr5et98MDE78MsARIKVF/APWS9M3b2ga/yhyDgUAQ3+wC7DclTQSo
m9he2UJfhlRhx1ufGbALJjiyAIiIr3B+FAlAwZjTJmVQGokfD99AmlfWS8ByxWfeVOxEjpRgeo2b
al6l8SAeX/vpYSyPuo0Ct32o6S2po1r8wxWLvS0M6q/eg7LsuV4MxqvFIsULAPxiluCBBlCRriUK
tbaizamY9XhPsiKr77OOALEb870Pwq38HuUPj75cNootF1mfGg7eGSv9jfSNPNZxTgdWgoH6Lk5v
eYtlc/dA9agvd6mKcWFToxNh0odK9bbqeJEh6li63zTXBtt32FC7rNHWnXOqkeSAeZd0nYYYiimY
SHOHoETrJq1uevZqjP9i4H/0keGUQVSliyKBqIR8rr3DlD+2xkujwgnfdKMTKVLq6FCRg/cGUqh3
pPX7XN+Pmj8KRUzedCK8NGEHSI1RdpWsLSnGjHHk4IkJOqnhpw4CaUhzO4wRaSwiph54syo/2DKI
dZKdAgwL2aqMaMayyuCtC4NAcrWjReNnLWazVNsgH+Fw15jsQoqJpgMm5KQTzIvKEw2A74KmWQkb
TV84lu+MLca/p+xoVHFkC+xqac3g21kekPI7t8tbFB2jEUXhsRF+Y/+yG9XQwtaR4x3jGtRGtmLY
UhzBxR+LLEUloezdEFVgxPxfed3tK/JaLoFW3dY8vOwbW+ft2qaFghKlYPSSPnLtaj3Wpgp4O/aC
D41eWEFuptNtZRYqLoBNUTh3PBspFpHlJMZCZIlLCuWqdrmlc4yj1l8cVzxf1ujjVB9kuJCCChYY
H/HCOrdbTmt7ttZnv56XERh0X8ee3Xbjzzn+YQpx9NI+9e1BD2xLPBM27WygDoWaoWPkz1JtcP1u
Pspp1ak9SwliTzCSDOKiMtBsw30dcnusD3HHekwmpWz4OaEllkQAqyhtH8MyAw9rQsevsEwRzpQk
aIh5Y6EFSAlI9eSB1OdtGgjLfC3uqBs2WouYNqeiuqZt5X7j80KfRqctahQciPecxRl9nBwMPo88
7j43+CuZn4G+8lPRgI6hT6skjxLNGnvfAGLW4BNUZdPHkhY9vG+OOywHZw1AOQxTzyORTma5E0JY
XeR2hYNl6MUMu9atH+q4WbjPsqIt/KHu3cCd7DpqMM7Okx4t7M6qysKf0qGm/tyI5o62PVl8x5nK
HxrA4T/NTTEwn7FmYT5GQPGqmqwFKXXXJENgZbXhXOWja4aGm+jPohmn7HawZueBpJxOO8yXCdB+
TUZxj/39ITRqM3H81EIbwioAloQ2uh6/gXp9cm9TjuciZgdM9560vD2mSetGUzYiO4g98PlGTedx
PaRz5r6KrMEQxzCMxZ60fRVxy6vLKKN9VwUGs8T1mHTT11hPsyEQk1YDR8+oC4WLbkX7UxOS7Lld
xAJwXMRhjqnsLr4b4icXtSUvV1z8H2dw4TgUS8ZYdkeZAKAO547TZbqVkrWOOU/3ZXXAclSmR3Pz
imVnv86uY/doaofLzroVE05FShnN5I2dW2oovLQpD2qjSVEFqR+Tevl8Wc7mGWJxSQeeHfDm5Byc
ds0ylgXk9FN7EKm1r5rsNTOdp3oQis+1fYx/ZP3+95MsbZpLsDesFefFORDvmz4/9hYLZu+rVe+W
Zdfl4EJXIY1tPDJQv8JbF9PY670hzz7l+pC0rANAUEFvk+ahErft9D1Jv4IZPbOjGQ7LXuDnPlqn
BoY/KyNk+ae++Hb5mD/eX+e/QupzC9J6cZ/iV4xgHcK6aDvnYalPQZyGon5PWcA6xbv1owFBIjoh
ALBdF9ZlvUsbbU2W9iWwhu2gbrTIYt5RxCoxGzVeyMG9DOxaxzHwP859IxajUxdLhZRLOM8WBdEC
iCYOfUqvHJOBJM7IRZCaeOT1rD2yCsiPwHrwFKb1MZFF0wnXGsprQCtFaer8RyxeTmu2FnxZ190i
c0n3MfeGsJ+xCUKXGUVfOzUUUWHrgEGmTcByDokfUIXqkdaU6QUAtB3AOre86IKkEfFuqMnPy8az
4TjrGTsr7gAyMqh6rl5MpoKTHOrx5o3Rn3k6+2YLm9E+a/zrON+hEz8vqp2XLf1OhVrnQnUeF0lr
wWQnezlkxPnUp0NUtUoOzg+7IQBmQvkGgJDoRrgfQJP0FYK4wgoygEuwH8fvWvrCkUDzew+o8u2O
d7ccZKqXT/Rj1FtlglpqPVLc8lKWC9S5gQ4tnKPjP9suB9DHXRzPfqkpvtzmGZ7Ikdw+prSaCxe6
td1VVXzr+Y6Ix8uqrJ/hPI86V0WyjTajg004VOnbx0Wv/AmwG5clqA5LMgTP6FwwhUOJHCShuJOO
OfMeXWy+G4NqUHUzTJ6c13qeJzcEr70MPSMoU3r3mvtD6xx/mbAFEvsxuREk9rve+Aft1o41VpIB
fAbwpHOR1GyGSXioZRu9BdC4+5ndlSOLTNWA7JYpnMiRVwFF2pmznkJOSsprcJsA9rIIF1AmXv5Y
KjGyZU/FaA06xAyYiqTC26W8DWuumprZaAGsXO6ID4B7X9fGJTkCiyBM91DfrZlY0BUSsRU1Y1KY
R3vwCOaP2oztcuDcRLXXaHdMZ+PObOfyiyf4eG10K4KzaGfVVO6WAWETG16NUi3QKCQD0kqAU1CN
V2gNmOMnfV5EC/xt4gK5rrO8r5Uzd/c2S0QfaOgsIJND0N39wxc4ORnJ512ztfBcwcl48fhcxeRH
51qhWykec1uKnp6/5Pak7JZ6jvGdXfFOMQ5LKhLEzeNi3qVgN/TyT9PyL3p5KHzh/b0mcZLEpGZ5
nRootTPmxVHW6PZVZY45WrmF6nG4FdMAjYK5LxMXOpLuc58ERmufVKuoYTBv2rh6YKUTXP5Km3cq
mn+rFQMnHmw05zLSOM/6RUe/pQGSTtJiYuVg6Id+jLAIROiD4aR+PyjmU7ci6TqlgnICkgYgzJzL
1DQKUKQJRXZ7ArUQ6YNimY/csnZO2Su+1sdiJUZG0S6wzRVmisoZkZvTpl2YUaKByv1FC5cx8Ynz
uTVuS3FVtq+XT3NTsRNpUrXS5aJfOIe0FOVrD5wpeo9CYudXqgnfj1P3yBZwXyOjp8g2HVsK19rS
Anp01Wu2dcAe9JFJeciGzu87LchcEor5nYoimJvpNi7cKAam29/rih+AcjYgklfrOf+InFc1iG9w
HaZ47cf8++ClIdcbzOIyxTfc8nEPPXALWaaN6QLJXNjieCVn2jo+cz96Ilox2sHS4t2Y2VFMzHfd
VnEZblnNSuEIYGbcVWjNnOvmOclEuoIBLcX7umDyV3vgneV3GD12pzDpVFuYG2k7DhKPk/WDoocn
HaUBfnCOpSeUDAavuW5mywO2aZtiv9rC7WGiFLLve6+LFVpuhBesMJqoJtrgRUTKea6lM43VVK1P
Ejuz99riRTVTzU1sioBeJuo/4BCRQaRGh+ezO7twvyU5NgbqROjj/rUdEhODSCCaWW9huS+pD3OD
4X4bNzDnB6NJgAN60zLDp6lqjnnDuwHRgQ4oUKowh/7hvKqsyI3EQeTPBOpDSVjRK7t6TFScK5tv
SdfBKw50ZRs0hTYbYYA5Tq0qY980BWYYnhvqT+UXe75n+X1t3TvOfmn66PJRrmYt59CYVl0tHkFZ
l78W8dzBSgQU7LWvmgV8RpSuykTxIN8ovxIkmACbRGcR1M7yLI3TxtywOZzLNVK/BbNT9TBljw7f
jfZedHedc20Y0cKsQCD9JJ9Rarus5VbOhoBlAbaRYrsaw3Lndl9lxlBwDncr52iy7oXtj3TwUQBC
VQJAarfUDgbvl4daP9qUIbFVYDwbx4wTgK2uW6lrgnYuP8akpCZ6jCFz40qw71bzmCY/FDqu2ZX0
KU9kgM71XMbs2rHttJDRUevRMAafA15o0r9ndn6DcZFD64w/yaJ/QvHZNwZyrHPVGuxGDD37BVJm
jBobMnsPv6ACGQDFYkjX3WES9trpp9DGCOTMMsU9sflhkdeuCE4rZK88fdYUZj4sxKoCrU4WZ6/Z
ov00LEm84jWL/ilFbf2x0TWbR4YNhHc/tt0kuSHg4zpgRWg0o6Gw9KuMeuKvN/oxWQVAaQAWIcav
7Yfzz+EVntXBJxBquX5NwKDeNIduwkWW2ZrqFLY+vYX+ENrbJvaL5azR0MzaSt183R+5i8Uryha+
nh5IkQM3CwxYr85wPdhXfHxNVaztW5/8VLKU/oyl0bK0RSlIn2/d5paUR4NoAJW9c9NXshwUJr4a
kGziYG7DqBBomz4i+mVWmvBZr6qgptaNVRlP8/hCx3qXJFVUZ73fm+JW1/MbT/OuOhJ/vix+S1eM
8oKMwl1rxr8TtJMnOht6ewBq6RrF6NsMNlmjMkFI4AHdU/+E++e6T1STylv3AlnTZWctvjuGfAFp
02ymcQKNp9x+mQwdxJUkBOtRHuROcuMQ4c85yNRqM7DjH9xyVJa1dZuvANVIUnBBfCCQ+H+kXVeP
3DyQ/EUClMMrJY0m7GyOfhHWu7ZyokSlX3+lPdznGS4xgn2A4RcD7iHVJDtUV2lhrFh9h/ehaq/s
GqHmzh5aQBomkg7QPPZtJ3DCTY5JhBTVsk22NoAgSlYUSGXiz6IaBPjx+TGiThK2TMZbP6Q7Bd2o
DjAUXfod47k3pW0+7fTwCIK7v//SQO+Cqu0LBqNzZxfw46iJl4sMulDpVdZBOnQ0uvoIObKHmSXX
Vhq+95nTrUBGRNGGA6STbkFPHKV7bq2KRss8UTtI2jYaNF9LYpl4/AH/kZVoBUgoiD9BDI9GPqZ4
AYbmpwbCWqeyVcmVCyFSMEEFmGvwOqQtTkd3FkhBLu+n6CuiMoEmL0yh0vnVqjg5OgzCqyxzUJzA
E/vwpVWggtVKznzFbhAB3PaO7PYs3EToRV42LdjTM8vcp5QqUJsNS1mkDW+HMHW7Ei38PNpAdGYt
yBDcwjCFeHShUoa7LkHAySKlaTYUp8D90M3aXkdDFi/MVSxB3rWmflbopKjjTWXfz2Z8mAczaKF6
/w+LtVRcT6jp4dBy4X05J40al1jsLP0AjqyVWlJ39y1azZftCG5CFQUwRcckiIYeNLdSZqNzjDOJ
cEphe2r3PshXXbNRPqSy20rFuMvDNVIjATxj4f3Dg4qGFoJJPiXUa8vCHC1sZsnOqLaJsVeigOZb
VLFKexvPXmG9GNJV6WzU9AnMgAsLvGHdsL8eS0X8hnzNBp0jpKpAm33+lZnmjLE04XekSH6zQNce
LeNog0Q9iw9OvkaCJHTfP9Z4tbR+nJoE3XbsNIhYOvkFDR5vHHVSr115ogsBHSTsLwpCyxzR+bLC
XIWgPJtRPoQ8FbA86Emw+1KpD7GW3Y8OvbvsQaJqBooZ0NEGmgGTGPy93sqjnCAVr1zFmQBpqUFD
tMkYABf1sUQrvvbD5D4snxM7ceXk8bJxwaN2Zns5yCcHFaoeikzROQeGJwJgPL1S4jXw6nICuEgF
ECLgZ1BFxUQbXyQGr2Md2yGo5nLJ9m1AAQx5QhSY7C6vRJRZAVu44FrMRZyNb2IbTDd6vUNHt6VO
FSRRrJNZL6K7wo4cDwJ0eQB18mNqmTAOyFY76SmJowmBYWQ8gcih2/VVMa3chAJfwodFWxJ/4ePy
RzWvW72YLATlVdYy0+2atNjOZVczN05xfxKLatkB6Mi0XjG8nD1u1zGlhBANSDEMHPCdBjPJTKgX
onEHgJhKrwezgf6Z6VpgiMzt96L1urV5G5Efn5nkzk3CSowujTBpgS6hqZ8cKrvyWPi6lN2iIE6q
BVqEyGYkuSoHueO4Q6iu5NdfgQG3bpwj/AF5mKyjQHfu0MWEIC1lOEwUvYU+V8gAFYzG+Oy17qDL
gLxmePD0dycxSW3QQGfUBVfFNiluqW1uM6MjIRrWqZkcQtsMYlXCHMNa41HsqoZmQX0RvQUIy57/
SCgvptHk4NSVPRR90j3LXtOQAL+D+eCnVK93evKqtBpRzeFRLfJNmlLQW6+N2IgOJo4jpvxR0VEM
/unCAYA+L7qFbqJhOirRlXELBDjGAVr6t0OneCjwUi0D6gYqbV+h/cktg84L8EtLaprq6tZW4m3b
576ZW8HlK0D0QqCBDLiDgcLwN72kUdak1KBQAbABAKrbbZJ9JlW10dcmj0WevhCPY2gCKivfG0wl
dNzB2LMQ5DdhCHlQ8MhtDJl2CNyk/qm3J+tFYYqyLWKrvmqtVrmyTaoc9LKGxLfiRCsviOisYzge
CsWoX2FmmDt4VVcr5pyh2WTGL2Z+a4e/1XGXtP6c38bFA2odf73NUM/5Y457M9IuUeVkMReHRxua
Q5U/02d9jSlEGCg76G6hUQLwvcULNkFGQtWMhd+ppaRPrsLqk0m/1c639FdDDaDJnq9d1t9lMZeC
1InJxcFO/BTzZlVvZQt1iKt49AXV1PufWUOQRUMbKCYlud3Hv6Rb5lpesXJxiXz31DQXnE9xTVtn
ofhOy7dGdnMVaJLpZtDWAB2CB+lsiVyVIixCuWoZ7EhqvpEaYCcdKOuO7Q5CJKA2i1eeIVF4fLos
LkQctDgZkwE7mnevMwUVRf0wJPey5FVhRSpnc9kz/5cJhb/+kTeC/2BpRCn8eztD79wqNQSJKMsD
y17QcaRBC8xi6+MOMve0UxvNj4CQ3UzQ8niWa6qC18SZtH1nFT3a0bUybsxMAxMXQ/E+2ujzNN2p
UyVbrjZrWn6L67wJ6qHUrW0SZuN7Bslu0zWmSPPjOcK7EtlRdmgbKA96KkafKRhb+ir2R0Oi+1yu
JEj74h7QSjWU3ILJyqfTye1WbYds8uTCkRKvj9PSctsxtK8NKIAD/KrY9a0W6fJjoyr5qyEXtgz6
b3tGmtrKkezqiRJioLbq0h0rBg2J1+RknoJZUPwGm133VqgZJJel6F2hSe2hPEwftEYbam9izeCz
tJN/YAIHl6cuJybm24ooNjdG3Kj7aICoAunqocvdoh2MOGgLAEAAxY1moiu5vkwXylunUQeZdDlT
Z+LUI3A86Vg2uOtBCrIfsthhbhOl9mcFyih3YpbzO4tqZVdoThKgzDV5To6Rwj0Q0pUHYu4e+1Zh
k0nUplPqgdqXAbIMcguXyXrxq6kndjRnp2pdJUtDtklCFjMCKjXjd+GE3buSdJPtZlFLP1irlA8V
qB5DYjST7fVU02KwouBNurcqK7oG0ZOcutGUV4C66/OV3s2N39MM3DoKAtdycOygL0N1dOO62xUd
S/egjSx36L6oO7lDn6wZ6yEhahmDnZ+2cDGJAg28N4xJK46lUdm+KvVJ5NGclQew7IdHWa0lup1K
xYq8TJWlY8HgvAT1vsL2QiBedZdOc9N4AzhSq7t6TOODSSdNd5t6bjCANjbNwilatYY/ZnG0SWP0
DyQDKoQ6HZMZ8yKQqyGqVqnKbW30Ze2zQWHRUeqodjUOautryOB+9s7UBI5pAmJdwyuKlfxY+FYu
kH0g83CTa/zMPKUdPKeA9kIqm26oBnFzVIe3LLmGbHiZbrXqN3ioJu3KtOeVEoDINFJyFCgxuLwQ
UXB3atV3TtNmCLMw636FScdrI/rMwAVlZHWgwtw09BsgDA5NkZA2x8CQXq1cSILrD5RDGHsCJhJE
w3yzpZTkuYgRiAOIA70gNzCu2KDjRMpunKzx9QpudswIQj8PE4KyofH1UUXKjVbpJNRHIdJuXteF
CSDkdgofQy1Z+aiiZaEyJ6PPALYhXLTn72Q9DbgyG8Dvw1ZHLbbRq70ijywnydwYBcENwrw5UrKS
zMwc/lqeCON4AJqq6GChQIgS4bl1lJ57ms4AQuag+0zyxHckeuwkeWcDKXb5QRG8ymemuNcyl3pV
kxbCh2ZstnZjeBK+ZTdmGPpZYWMQbClGfiHJDRYLvD583qKNk0PtCWiXtC/9sDBqT5WqB2kc/NQq
fDuX/HGsVsJyQfJ/ZnNZ/Um4Y0WpGfcpbOZgdC6phgzk4fL+CVKM01CRx9WFAMfq7QSYRG2ERMeM
QwYJidD+cdmKcO9OAlKu3VdivqCfB8CgZubg7Zaek8y5XtBCkpVvrEgP+uivCY6WRoRsA/cGF9RQ
3jjfuk6b2mQecAJ0yJe0MkM8E+7yZI0zXeB/mqWBCEFHaQOYId4MWip2HdeICpXOp8YWtEoI3B6t
tZKXKG0GIgl5IE4z4kP+oprMsdbqKMHwMs7ra4P+O5oK01wabocBGxDqmxF+RZxmE8ZSBj00yYRY
50fYM+jW5VGUXZWRYh3itne2cWRiPAZB0UGlg+Yret6j+NqaWehl3YB+d25Cn0Klfbw22Cp06BNH
4PLqxEB5W1scgVoopQ0pKjxZrK1E6oJ79tSnreVHnJyaCoVIZXBgBAOnRB23Cvuk+p2RfJiGf9mv
BV8fyuggFAE4BrKE/IghS1lnKRUSLWjK4vnsPC3ZmiBWDZ8v2xGenxM73IpSiBqgO4IVact5YdmH
XcvuoKSbLHfejFDf11m2ct2Jsjv4NYpT6jJxgrGT8110+qQ0ZAbFnNpEfTqeSZyXfj7/gEg7UeIf
GBJWc6/QFe/yUgUX0plZ7kBlbVmoNIVZZgx+XTxq0xTka6Tby2/nkhAdo5PgrQOuCcrNnBEwULZT
L6M80KMzGmnxTRaxlf1bM8Fd3UpFEQZEMFEUGc5iGN+pXbLyPAj2agGdAVlk46VFz/P8E9FGtvq8
BTupLdf3ZSu9R2G+KcL6H6oXp2a4cgJLcmp2NsxAnanObyB7iODouAiYOr7Wv0BH/bILiM6vbGBJ
IFMwHbBpni+raNCvKgzUQbsp9qqqu0lny+9Gfa92oWcV0+YfzIFfyQanwgLR4syls9mYTEHCHaK/
p8y5bzQmJvAoOvTxsV6jghQdZaBr/rPG+QUm/0YpnWCNSjfz0BJV/WyzY2dsYmACyrVnQ1R4wnwg
KBJwgq1vCqZ6lqhzPCxkcuYv3fIdKxiH33n66Ayh17DPEbrUf7+Z4CAC4tMBNBhNkfNvp2sjOrVR
1gB+jMnUKqzJnOsjYVnqTrE1ucxkPy9bFB0CgGrAXYYuNJIY7vMV8Vg51UIPVFXAzo7mTRQZgYp0
9h9WhpxOQ+USRTzT4ezY02QlOGsYemj9fj60ISWY3IwpMjrln0z91xrggzItRO18zhHUWvS1kmXg
c58mAJ3rcDutdQgXd+NuQnAkoCKJPAH9bj4nkRN0aO0qbQAlLV5sCB1s1cSmvjWYxh0Fpd3K0RZ8
LKQEFvISYEmNbwQacdQnduPAPeR0XpRLM4TSigoqog76A5f9QrQyXPHmwgMBMAjPMpyAW8wBP0Pj
KlodxLT0y77fjYm17Vi7AlAQ3PUAiqOZg7QHGR4PTGTDYPVtC1N22m0Lawxiaw1GKto4eB6gDZiI
Ur5VkEOIlINNHyxsaYeWCcZ2P0ERgkHh2fp1edtE7z5K82D1ApMYcjge7dugZlfXdGhcTJyi1MQO
fQ5ljz7c1bIVyB29ztQG7FH1RgntzxXby+3Ae6MFTKmOpjk+HR+0K33F0tiaG1cNJ78LZ7/qciBp
+o3Z0ONgxjsnakkhLVyioMWe4tS7/AMEL8/yEb9gAirgaVwxlLKyQ8lNbkCFNKP3WDcj0Yb+Ohpp
7OupVBDZYop/2aboy57Y5Lvm6EfAKXulcWPwpzHrB6RZSZkDoH/ZjOg4LHDWr7YILrHlXToJigtE
ChJUe5aL2QnkYfxoFGNrzHQLldjNZVNf3SL+M9ro8iK8Apka2i/nthLq5PpsaI1bDSoEnx2i97oX
laaHkp+XyegxssYr+ucMddG+j1buGMGbh5HsP9a5ldpjoUUR5LTdlo0WRK0rJLbJsBlqHYKZiTSB
r1O7mYAqcudOWUXvLqnst7UrGsiSQEKF5h33ACJWmi1nMOBCcXprglcR81Pjxgmbd2VS92moBSzL
rljsRJBptFbybNFHRiKyNGMA40Twfr7xpU0nmzpWAwpc8zi04z2ApvdSJL82s/N2+SOL3PbE1Nc1
cuJP01TbWYnLHElWjeR6KoubtDehekr1cOVUiq5XG8GgAc5YpCM8V7E6dbYWtTCFIMfXmvpt0I2P
y6v5aujyn80B5NtadJFBVsd9tgJQvXnKVKjv2TtwuMrNYZ4+GeR8c42U7WvcmQczeprqXTg+NMpn
6kAUPj9K9aaYt1YZ6JNrzH4dBWCNGNaUI79/VdBVopAB1WYbM8w8ILsdjUiveqT+CiACYJ1gReRO
6kfq3F/eBKEdEI6AQXVBUfLjtqPTaz1YWdE0BdOogWnOdGAkBzxsdaxLaAlLQjHti9duca4T54ml
moYDiG1BagsVivkeHcMpvBmL98sL+u44KDWgrIxBGcsGXogz44ygSLHDDInEkJugOuxQ3w7DtZqG
aDE4CYBXfg1e8NS2LZOMlsZIj/p6zA8OWEuPFVWRQgzxczQN7fHyor4fPBUEzTqGE76Ac7ynKiHa
GXOIxJJaIeImFhjMcs1qrVUv2juMHyxAVg1hL58VoY2iZeCDhfKFtS3CTzV/vbyM73kQlvFFa/sF
qjK4ShB4bfrJLJAHFQYwhyQsUJWOD8CNkFTf6ezXZWvi1SDtQpcBKB9j+fcTh1OUMNHyRWc6GQx/
loFGzi3vsonvzw4WhP/ZARUd+ij8KW0cbYrmCtzWMtOuJbDYKtWbM95b6jNEsNDSYD+TsFkDqlw2
+k0gT8vtxjS6AVTX0rZlm9gAwz+axUWQmAnGMsFFswanFLjfwn+Etw1TTYBMcU+MPcap048aigFt
A9KGjTTLXrbKNiCwAkDzwqytA5GGc3X+vcIRMhARW0iHjcIzqxGIJclFTAapl/RlSs3Hvno2pNzL
wjtZNT7A3HqARip1NK9BX/7yhxV0qbDikx+jnv+YdohDO1xib8e5k8CAUncA8SdehieQdPZLyapD
nzW+M0t+PhzHcVq5xgSbocvIBh08fqg08hNJ6ohZgrQaG+Dg7EfkayCMZX3rZm2+Frl9j39VjIHo
gFpjEgQjZNy2V7WSJJKOMdtqAuULpGHhQLN821jRh2Gym6zJrJVa7Xd5JIwZLeQnGE8HVgcF+/PN
VRwKzQ+rA2XmlfoDI9Fe4n+8pR4EW/zMjTfUV0nps+0TeCXJ3VpOrwhuIRzYpcKJnAp/cZGqbktg
PBoAMWsn8B2S6Lq8nWHWM/zoCATAswbSpyC+Lh630C/a/L1fAQ6JagJgQbgJ+fcWo2yjpFUtddVj
faURe2/vMveleq122WZtOFDkxBgGR48X5wGpHY9oG7WQ6UmHfZYeWnfeOm4RjG6xm30UTrbpyhu1
ao27b+PcwoSTg6U1vrmP9hKJb3Ivgbj2zZt+gJTsyk5+D7pxME4WxzmRBaI9RemxuOkONAo9achI
rNyzgpSsop6Wh+k8Ujy3tYQDJ0+JqaQ4qgy2hj3zf46HLGCvzatJZDjIeLMW+30VOy+Z4zxU0Rn6
ycvSulfmT+/WAUTbe/D4AFZNoocuoE93a0gnAcrqfIlcBlXqmj0oFWzad8U29lpCvcmNrxyy0QrS
eJ2vb8bgLfblTRk8r3xK4fYCFgr8GhIoADDPt3fIHamdKGwrH85n9r4Jj6oLCrMNHtZ5X+1WP6fg
yoNcwB97nKcaCZOzevmc+hH5/c3g5i4GL14bNwrmiKg3g4f5/6PtlsHlhQpe7jO7nMt2w+QUUgO7
zK2hFkx+3hsBSn3/uD7NWLQX0EHib7hcUesYlHy44fZqwH4VR82LPYkUruNSv39Pdu/xnh2mVQTm
sm/f/BbV0v+zy/mQU2pQM0wH6tLX7B0lDfDlXtGf1Ffc0Ueb+eluTfhWaBCoCmA5gPn8NoZvdCAd
VBfHGaT5CtjTQ1c2/uVvpi0v/bdFndjgnKWfMTZcJnguJld3navWv1F2k3tz/xp64Qaj98S6VnfH
5OkXOj5vg4fe0iaID4mnXzuPT2tCpIuHfPsxDlhdQEeMeJMv1A2JkdipquKkVI/1dJ+XwbTmPYLU
BuU+RHuA52CEho9pZ8POmjAzKBQaRm9E3w+TUJhhi9ZoZwX0bwsmXDVQq0UtDJTO56deqlKlykqd
ukXsTvtkOxP1TSfGHareFZiIveZKJpY33zLZvfxJBeVOWMbkv43uCIDPfCsw1hvWtJNM3XHT29v6
NkLY4Zs3UpDIK++9cDNPLC3/fvJwAIKcKMUIS0Cu6S7Gy0jprKxGaAJzgChg2hiy4MGVCcv7aMjx
vRqMz2J8N9S2TbKz1yIXoRk0eTC3tWC5+ViClihU9xM8L5KuzPJebbYzCALL7eVPI3yGlmlkQGBU
TIyo3IZldqG3oQU29e5j9AbXIllg+RExd/ZVnJPZ7/YxuR5ItQ2P1k5dCWFEpwt5B7gIZZSEMKB2
/rUc4H3HxoJHWja7nUx7yzpnkwz6yhcTL/KPHW0JbU68opiVomEj7Ex7tfB6za0hlewqAe7I+yFw
/NkgseRjlT4g86nrTL7q9WuDhwJ0CU6B8zVngDkYtNHOfwUrk1jJKjiOeWzf7fsISddV4tve9GFt
6DZ+12ai/aB+9Chv0QP+SDbOmpin0KeQcSysB+j98iJEWaQXajzhFxQzWFPurLAhgGvYq8KQa3a4
K3wqMA9cxbATFtomXqbsLfMJwM6SVNNKW0j0xKMk8N+SuEstyQwttRlMTYC/mUq4GQzHqxYeFaV/
puZHTkHlvgZI+jrj/LNwapU7NVJXanNPYXXuKw8gaUf9NSnAmiJfrIil7wB0Rg+j61TXVnfAmF4+
tIJXGAMO4GhDExjvBV/+poj5y7QM4UhW6hZhB8LXlXRc8AEhImUtFBkL3QmPuSnQdkLeJCFhBN/N
BOY56y3NH5LZu7wQ0T6i/AWc5vIwLDzb50eiVqFXoLCkdYucKJv6Rt+BVPsof3Z+7wNodVRXZ3IF
WcyZRe7LWerEHLAmtW7r5x685HaA/Cph2MMtoH+Xlyf6Tqer49KKXsUQRbXYSpqOZJY7oJh42YLg
Aj1bDRcAgklnBkQdFmpnZ0CiVGq9co23QtBpwkDvyUfibumiHk1Gnbh15cC8iz3mp56U+4P3MAXW
5+X1iCIFMI2j9Q62oMUkd0fORQudxioFnP0DX0UiwG7jIRoJDczj/LZiTBBpIqoDXRBMgUWL74SO
idnUkQGyUjVwbmR/PoQbxwUmJX0HAXaAIOKyPaE7nJjjXK/Ram3AZBmkKHswYkMLRlnjfhWVWs5W
xHlcFurlrKlF61pAzN/pQYwhvg21iBLYHnNI52t3S0pSk+oq+W08Xl6fYKAPjnKyQM4bx2hozLmE
deZC9cvPrn/2G9kNb21Pfqg+qRv/umxQkFae2eMcUxqZPDY1NnRwbpPcl0rg/EmahaTUVkBgIksL
WwHI3VUg2nicnjaOuO0xMuROxYF26JqjBPpZJV4XrsRjX5Rp3MtinVribkRVUptZUmHJPKYSGfZm
YPg3tzcy5qG3I4FaPdmrICgiINdd614LD/qpbc5BZ0ottVtmSao7kEATxw1vsqD3fzOLNCvrXFzh
0jI5R22ySM2HuAat7Y/yKr4BScBRumtXjKx9teVHnIR9HSvihFZYj4NXDOo1RYHOptd23jCvkW2K
gjt8NwvdaH1JF3kkTGd1kAzKmmVB86Z1uwi1Kp1k/rij2zewPLw6R/Uxvp8OAErvs5/ZGhWfqIZ1
9gO4xYJQGxPfA36AHQ4gcXxtqmtTIlP1YUweBui74UPXP+b2Gp1jzaCkVZ+ZvfIaqeKv+mcTuANJ
i5mNjrxswjHdTXdmoBzsYDyYO/mz2PWE+vGmJ6MfbpQ9JcnGCjA9GYw3Dnm2dmtMNaLb9uSDmFzM
3xSUydOE3zI7HenNO71aYbD8qup88+FFjwoKrxDO41VqM7oIEci0dXuUJRDCBAVh1zFimChGVVTf
Jh7bzrdysHZ2RIVfwKD/GOY+dSlhjLkdYXjO3XknI9eVXUybuc1yxyc1iYPL96woGjy1x31WSa7K
DCoI8GpFJQM6FzQkqgK9Sse/bGj5jy7sKD+ub0tTyzIb30yeIPIOhpaDnuyXBjma44a+0eKPy/aE
L9bJyvg+LyBeadpXWNmPaN825BdeEJza2UXQ68mEEXvtnlhb4RKSnFxJVSUpfWRihSzdlrVHdfR9
NoXhKhKpi99QKb+8QFF8eLo+LpyyDRmU993iKSBKkr2R/oy628smhCHbqY3lIJ4syRibArTbsJFe
yS77FT7mB+lHSsxr7R/aoqd+/21Uv9NaHWIp8EPQZ4zPhXKd9yseKCqSndng3sDc1Lvof3dsE+9i
V92XXhEAR9TBI7Jdu4H4z1Z90e8vb+JXNee752NoFoM0AGPzEFGjyTHUaWFpzoO5tw7ai4PqcUtu
e9RidCJvavcFN6ebo7Qrb2VPefuHchPW/ecHcF9xaNIsKRN8RQUjes0Vi/xYC8Y1ej7hpYwWoKyD
YhyVQG53266ypBm1QHdMZYLUhTj6iscLU8pFcntZDWZGeMxD7Iy5zGwsxAzQF3PTzzgmynVyK3m5
nwfDbo1lXBw1nRjkdo6ldhrGDgwaCDAwTUle3lTSPkzbars28yd2kxNbXHTYNijl0RC2Kl8OfdNn
Ptgq3ZHouw4de2KSIia34e1HfR/5HZpX2RUENNfiRMFHBIwf5MPoAyycrtzLmmU0zBt1alwTzWuC
tuvCK9OuJEuCUAJk16CxABIclQi+WKZb2dyljo4WUUM9yQxo9goo7gwG55rdxKV3+fyJlgREFhry
NhC5+Mnnd1iT6+ZMY6DfzFyeH8yueZrwSf++2gkI0x8j3LPNur4EDyaAg0NCCai09h30xNLM3F5e
i2DngNIHqAhIlQVezL3WTRoqaQnhEReMRjGI6C2wbUAThJRlddNQx74P9aZ5TPLGWDEseNsAaEMc
BGDDlyLc+SZ2fRwyWyqou6jB2z5zbikiwPTYZD/azs2yu8vrFET3Z+a4u0SPsHxLhzk64SDIfgZp
pbShKMF5IJFbcUeBg4DCzQQezFqAG/y4TKQ7NYOGKwp+za4vMjfP1xAwgiDrzAK3HCvPDVCjjlhO
rRClzNw2vdeLY9WOK74u2rfTpXC+Hg+4NiGIg+qhfNcOFSkjSA41B6UCu0G+1qJcWxXn8zVm9cdK
RoeSzVJzU8TZ6DOpie7q2bmTy05dWZsg3sEBW5DXILReHplzF5zAcFtPoHx1IStdFjuafK7W0EXb
h+IrbgkdF9M3Gte+ycZiUmf0esHFb5CBbYfMK6aHvlyJCUShyNIt+M8St3eQllbyuYalKQiD4ve8
6Q4/Z/QtLN+41x+i2zrQIxTGLp8q0e1xapTbwVANwUadwaidbsFQmMq3Vu/pzJvi+7hfyaBEh+qP
LdTgzr+Wzfq0jCvY6saHZNjba61kUU4MjPgSBQCcCuZ/DmoVldYcKpmGU3sDfTrZL45DMCKWM5BQ
4G0cEOM7HmL8ZgVwJXLDU7vq+cKmKB5RM4XdJKIYZ3hJw9yTpRUjosADq0NnGlgY3TL5CaYBIloz
6mO4MSIvHL28LbzIJK38rHZQ7fLt8aqs72bn92UHEa/tP6t8jlaAYkltl7XZ1WedGy8qVX27LV//
f1a4LzdUuVMXA9aGdDPIagThebXX7LXJLJG3GxjdQ70GiHQM5Jx/qNAp+zbSsRhL/l3l26G4n6uM
gHRlRkNc/nl5TaJsExzFf6xxV7wa6+DpTWANEyTmjzgbJouMapl/jjhwt50SGa5RttWVNXbTDpNB
rS9LeeJCx6bdxWlhegPtbL/L6s/LP0zUHwUu33bARY7IAT3t821IKg3a4eaEc5Kpft+9MKTcLFa9
NHU2Q/OhWg5pega5VQx6yf2x0yAjNjSoc7G32b7NY7qTFH2PXtGNIYde7axpMQivwtMfyB2oEbqV
aIThB5rHcZPeDkG0xVx0oHduuNUfil25B89hGgACfHlnRDfUqV0ufx5iS23CFJ2AKnvp9GOxVsoR
+d/p/7/YP8mdKz3VM13HDajiotCAFOx6z4r3aXob9sQpVnqloqN7ao3zdvAtSamKcSSIaPyY6FIt
fzac58s7JnrwT21wPm4yex6aGjsmgbAve9RQtck8dbq/bEVUdMBcA6SNMMHmYJ6E+zARyHTGIsdS
ZvV5iCyXNjuqQLIQdUQjMNu9DhBBs1bqEK3t1Cj3tVpHa2wo0ONS6p/y7NHIkSMfzbVcRPhq4bUy
TBmSHAvM/dwpQGJVJNOs4F73cPBm76YNEsvH1/LrY+iDsccZiH6/1qwUOQcUPa1l2B0JEP9WJhbr
C9ABYXF15ieQkrfb/nku/54ffpEu/mOGO8l2YYdy1sA/wLA6V1BQBa3dPLuNNREQtRNdW4kxxJ5y
YpDzFIma7SB/OeTUgTQdc3JGeoX86KrQUm9YCM1ycBNUID5ymn4lmFrbU85h1DjUIk3GnobyXcLe
MhbQNS01UTh6up+cs0iqVc1yBmdJxvy+t1UyQXOotegjjXsf+KGVRpjwDTu1x51vwAI6O8xhT3vw
9D2IMl41xwsf2s3sTjt0FTftGh+h6A62Ft0EjDpiXJV/o9EOMyAKDYtmLv2a0uFnCa61letEuIsn
NrhVVbMiZ44Er5SD9h5kpH5/UNC2KIm+Da96l3myJx+Af1q5xoT+oSFJh3izDjQZ9+4OUdiDpg5R
TtLYL0lYbJXKPNqxsba8xce56iKICf7Y4Q6dAua1huawExfJU9s8JczZmVPuteoEsa+XcZYCtWcP
bTL4EegS6i6Banv+dHmTRYvFBMIysYmQFeij82tNS3K9GxwgzfTidsiuc+tRllf2U9SSwRD6HxvL
e3vynmpIztq+hA1LdccDRqjvJTfxzR20RuY7tuv3xSYPxjflM1w5F8LFQTgRDLIGcGz84no7j+ys
QGhnzFDC6rOEVG1NijBcqSF9MS2cf0qgfUG0DjuLAB0/yjEZIAU0R4j2WQ9mUPlgWL8JcW260XWc
oPjoKR5mAAKwgDEyT0R/BcJ6b3/IH/GzvUlW/EowV7L8GKhkAbOxcFtzd2uXWJE5g24Rx8bYVMhS
d4ULah5ro1xjMjglka977ZX2S9lFOSmDNDCf1t6T7xt//hOW2+Pki2NKb6KJUXZoqOwd1VcBXFxL
ib8/+zCBwVDMNsqgueK/LWS/lAYaI1hl/cnob0fvwfAGQtnfl8/H9zvo3AznuxmgDLHcwEzukLb/
KQ+7sDpW6kgmKMhdNiU4J4stZMZIHMFsww9tZnM2znEIW9GYgvnnc9bNQ6e+o/XhmgMUFM3BxdxA
BSXoX52ZeNbUQxGp9WYKAH9qb6T8doz+QVr8/Edxl7De4riAMKhzkXz6LGt9CQD6aTclnma+zmCe
k6819nh5Jxb3+HacoBQEULKKzeCPk0ydqdJUlCdBJXqXFeZDnlorm/09xseyTkxwy9LiDKItDWiR
1VLzaQpKqUDOPMgT7SZpH5drKt/CA3FijrtmW+Z0UtzCnJbIZMA0Zpy3oID/ew6a81Vx3jqYYIhl
ITbOzJRt1G6qFF0pbZmLxGzQ7vJHEi4J9zpuGSg6OTwoLBrABNvXcAwFPVoQBxG988E6cNmIIFAE
gQ9I4qG/jLdY1riNM0uad2OBFVHldwyAFiq8yF6S0JWMnkDNJjbBI7S9bFTkfiDVwREErR347bgA
wJpHs7ENfKwalLMd1a7zYY11XHR7nZrg3n6pAfdMA1IdV0pSV8KIGISLUSbS6qfLSxFdX6d2uLcg
aTLsag07pZUhd7hB9WLGNENc+d0avdOaKe7Ob9RKyVodpjK19GKbgL0YKHn3f0j7ruXGlWXZL0IE
PBqvDUNPSqL8C0LSzMB7j68/CcW9a8gWNjv22orQKwvtqqursjKrZp+EX7dHJfNWaN6bF/dLlcX6
mIoNpm/dgqJNpuTQbFTHtOQT2mGt1AaboyU502pLTsHDU2Q9+TYvflvyIJdTy3gQIFn6Vmzmndlm
Tpo5/ZS7PaAemrSDmIwg/Lo9Zt70MgcB7FnhmBOYQ//YoyBPSAWjUZVEiPGj2NGMcHXb3uIOnQE0
wH3iLBDGnoRMkiK0bQOVI3dS9oV6IP7HxNs0i5N4YYVxWKYZJilaekHxn6560q0FQaOhtxvq1CnI
nd+6twe1AOSbtWb/jopJpGdlWRgghmzQ5kvJH8On6atii/fKC6hh/Y4WviU8A2Sylo+l26ADzz/f
/oAlpwlXicQmWlWASWM2bqdowhCMGK8QdTT2Q0gbWHrNyUEvno4LI8zO9MGYJXxPqgcwpCi/hC3v
npFm/8Te0DNHHRDvOrISLBQd/NTVNHiYx0w4lfld5r9V/soYvkL1V9Wd9GirFwcQm8bi47+Yvwu7
89AvDr4HEpA4mA9+Pfm2VAdUMxAYpQ+3rcy74NbomFUSqi7tJg9Wyuyo5r/VcS8jiYm6sA+9DTSf
O7n+X9PXYF9ejItZsiEvShOZQOyLemtGb2F38Os3jXdlL5zpGVMNhhMgxxE4M7dBh4zL1MiwUoDe
PTIUN0GlMSanTuIq3ixs9CtTzEL5cSL3RoYX0QDI6lnq6LQOD9NKOKh3kO9MN+Bx2ZlvEgf2tOBO
UERF0hnJR9TovmEoF9ujqIVW8fuosaACR7yB6pU9tQGI4HOULJw25yjBLQ3y0hwzSOgYJkYPmW50
Lu1T4UGK1pLA2YoL4HFwdF8MidmLg170pBRho9IeoOknVKCPOrSJ3WWZ5YWO1P1pVLciO5HcV91O
y+7q8FT7dgvHFnBmd+lliW+BphbIAMFboDHfIkFNTJh6CJIWtn9UTi1WNv9QrYdw3+2bdfDQuqlA
vTUId4863QZPdWTdPpgLl+DVBzDHJPMEFLdifMDgud7gFoEdmG+dCflSg2OJO1bm/gPDKOi7NZiC
HlMZrUUNfbzqr8D9He+/Ijd6ySU73Ph3IKfetzR8LFYfPFwRb7DM3UhIPhiliZVvUxvM7CoI4KrU
Cf13JXr+36aVuRUTIx+bTMdYQebUebsy2Y7JQz2evZB3ccwngvGslwvI4n8hp6KoUQVLlbyv1Pcm
5mR8FsqvaMsE8fo3AfbM5HF9QdRqIXuqmjTWOJw074QuoiFxS8Wdst042Bic4gfWpGr09gx+k8gx
A0PbPg4FdNnQh82+GQK/rotkQOnLbBS7gn8bBjA9rqLGpHLvJASUUmBmN/V1Wuz87iAEOzDsjdpO
V4699qr398D5UXn04adWIKOO8s6BgEYv7uLJ7SE6MeEBpNBR3UTE27XeSEMyOF0NDuxMsOrhuQsK
dLZ9yO0qAbk+qGJpEe/G6mQ0ojsElol3ky/TkOcBF/aoDBJoCSRQCAXQxXw93cjLADw7aYgD4AGB
Qc7NQxxDnM4ptcq+PcULvv3KFONsc4hfNIk8mwr3oW5D611BAjEUbOLbesHx7IvG0A+KWhb+0Jd5
PS4flO1JqsBY0kHeO51cUdBpI70K/T5vj1HBE/heuJlnQ//YYxxbW49glJNgDwzxItqEFPnRr3V3
ap1/MYkXdhivJoHNB2zn87hAep/WqUvkr1xbKVOwKgyyIRMPQLUwkcrMdjXDIXA+2GSkIENfD6K5
rSVVjugXm3B6H5uDkJWnUHL++6Z95CLABj3ne1GXYK//NDPA9udDzEXWPGssnkYPoHHd7TPO7phX
nznsV3aYrVhISqDWIMS0MvM0xIdEegw7jktecJRXJpgNCDkfM0Rhs7UaT7Vkpbd0dXN7KywOAtyt
yDPCXQFncb3F5UnR/WxWvlGD9qXJJrsrgocs4sQMi+O4sMJcYp1EBD0UYQWUiVQBtjjnaQ/zxsF4
/EgITBnANSj4pL+L0lFGpLyQLf2fJovtVVe1XPFxQIC20GIglTY9UeF5OUgAzlyxhSeSAhaq5hiJ
2GqnoJNtdEjat8exlGNGE+c/q/7N83ERIVdVXDaQGm5BWjAdQn2vgb6/z0FFOCp2EWb7tEFNIOjx
GIdeEsjHSymzhkCygy6jWi+uvP7cxLxywbxEP87TxUcxt0gGxFljCpjdtH0i+bkcj76/S+pd5x+k
2Ona+9uTsOBsr+ZgXoeLOYg8scsied6TYb/qQpMK4Usir7yYU+XmrSdzhtvOJHVhzmc4ju7aqtyl
2ePtkfAsMNdGXvomGURY6NVXL1vJjcTZ90v516u5YryEHiYT2owwV4kmPpIoiiigJOCvNse7oRMc
MybuAFHKpn4wfZ5OMtc44zwCf0JTRu/hQIiPKVjHAxzy9pROd7W+HSJodAq7TJA5Q17cjMh64epH
6eFH8aGG1qavCkFnpfBYXuaEUOroS8uAdFHyoT+Ize/ba7i0GxUFdR+km4EwYyWDyKDWUCSDvdbs
/qRV/jggF9ZKmS1Cheq2qaW0Dfqq/9piJrRvwCpRxiGanPfAJVY+4JbFh3Hwzk/yQ/WVc/JQCwAx
9IpfmGNcM/HUJJIymOu+xGP4bJzj4/i7NGmxAx++4tja5lm757Z+zABV1ptcWGVppQtDTvw6gVW8
Tp3+D5oTtIO6AW8KeOR5/GucxWP1mIlU5GI2wBbqnXYGMvkps+LogfBoIZcuucsxydcuK9AitCJF
sANJuo2eqLugD61+5CWIeGYYR9xKQaWkzWxGEy3SbyNk13jJ+4VeoKtdwTKSjpAgHdvZiABqQbKq
XqPHbC/Z2S5/Vc+RTkOOG1688y4nj/HD4AsSu3hepDp79j8Mqr83YHaD1uEKYt0aFX4XO/kR8FLz
Pnm+feB488n4Z/jNpAorWFaUr548y0pNS/Hptg3u8BgXDQEeSRDnvaEfFEAv3yXa7MKtltlQzjLv
89dpO9zFtlZQeUV4z+153906a4xDwa2tB0MJ2yiPA50mnVTU46kOKgPfeROBLjA4MdIC1AnaGmBy
nJmNv+m/rk+CN6ahWTQSupmLEG/7U5ps48hJFBsEC3YYncfykHnrtl2Voy2UxyhecaZ7rv5dD3n+
APQAoAUA9Wn2RTMNk28mmYqmwL6icQfEa6FZo0ixtmAhi9BiHejO5Dlp4XAsG/Ns3jLNBC458UkI
3AAIUPUd4JVNlYKjaR33mzA+COYpzfdV+Zorq8p4NjXaySEVckcRf0vSh443ikbFIb43Z2YcX3SU
xgn7Aym99dTFllE8IksiC69pXtlmEdEaZJJN9T4EotU0Jx9s1WqxVmQozfqbTkXLJdIX9b6eYhRq
3gkIYIVGtYbRleR1BKLYdKOV21zInLLfZMLKizZ6NtEGYFqy0sdV1Z3j4eApJ83PqB/5dpr98sOd
D7VDHVFFCgzidJdEp0y2ddkFuLMA0UJ2itJNNLpig3g1e07RPOCtI2NNzOe8uFcaZASyXTLeJyM1
pNgm1dooz6Rx01ihRbfX9G3k3+v5HjrIgfFiou4/7eNqlysJerE2Rv6Qxqus/vD6R9RNMvNsdOtc
p8a4ipVThvMjdqDgCr9qFTDJUz+5nSE7ISj201exfsuN0EJJhCIoivVDQCxVesqis5B/QI/NNtH+
j4Cl0X1MFyj0SnVbC7YZfsm5Zqn+mzge0+gkFKAuRiFF7tDmQVxsPyvKn7wSNNTu1PxpoIFh7kXv
hDRWVz+R+LOvehqU+w7syk22Aw97BsXcuHN91anFeiO05b7xx5UmnxKlp2JOViR+BWjITUMnNXl1
p4Xq2iwihA43TYWyJRjSrs9mqvlepQXtjMmxpI2xqdwGxDQhTfY1Gp2peKccjKfKwQ47o/9x5EU3
PyM3JMpBaQfyJcDlgfu6Nl8mWt5WMsxH+8SWrd6KrexUgVmSvpz1vW9n2y8Ujl5qh9dZstABem2Z
OZh6PupGhUvtGyXkOfK2pNOLX9IUoav1YDjGoXDq/bgONoZd2NFKGKho+zbvJljwD1cTwMx/0NV5
4/f4DHkme4Fpz9ZXcMY9mC6eMoobzjb2MX01f932TD+joOvhM9dcV8RkFA3UywbfDtL3QnbqoqCt
whvf/P2M/7saH3PTiXHal4aG+lVK06NqKbvAjTHO0u5WjePt6nVr8VJKC7jv67ExN1waQDCgIZjT
9LmkwSZzSxWUGcg/2h/N4ZisNKvnhM28UTJRc6JUYJ+ft7FhbhVt5Q1HRVjfXrClW/RiJtGZen1U
AhB463EFG5Huf4raehKzTRHVtO4/UHGC3PHw0fQyBVd9DE1MNLtJUPMIu/s45r0wv7kM//Oiomh3
/SmmmciFOZfkEQzemwFV3GwT2fHRsz/j1WBPD7jVKMostHYJ7azebaze3moRPd+ekx+b2FRUFULA
+jebss4C/HshGBNR9hBGjZUro1e1hHOtjQO3TeLH+sLQN2czmiTgwtncsplMSaFDlwWJNxAe6hkt
BEeR3duj+bnCjBXmTMqdMiUDsMNWFVKC1inEZzSPVtnaO+cbxcoGmqN4xSNQ5o2NOaEZOkAMv4x6
S8jvm+ix0Nxesm6PbP6Jq/3CDIw5kMhYCrXYYmBCJIqbJC7TF1lQ9MgZ8jE/GG2U/BHaaODkMZd2
BxjoQeaj62CcZR96cQSYTDclPcqBKxF0giI6XKqdrLzeHtzPJ/P36P7aYR56kypD7gR4estEXGfP
eu8rfyu/Cabl78k5eyh22iHeaFbNA0T+fJbNlsGmBcilMvOkM0vnG5PZm2EMGugNTt3GEOkLukAc
ZVVvIgdRGo+1mGuQWcjWL9uwamFQPzT7EJnhlWlp98Z7D4rtYEuO3HTEj8QAM0LGsQramPUGGvys
UgM3UG514MuhFSI1N7NqHh/Dz8L9tbXv5NZFlrHNkrwbRVgbbOkEjfavPKE1OEyt+X02rfRTjcAo
sJoP7KZxzbu3Fg8i3gJQ/AB+UmRL9aOU55k8pT2AVUC2dut+zmJpPA3q5e2qgOkaTYqQgWGLCBDH
NAoT04pgq/3TrkRLd4R9uS0+vTvDgSzcdEzvfLfhiTsu7x10Z6B0MYd67KWBfrbW1wnsorD0pd4D
X+96dvIpP06WZpUnntLiz8TZvJgX9phjqQly0gRBDipeGUiWpqGAoVrhqkYLSg9KIrz+OMHsT/wB
Y5EJZo3WS/RUwAjJuz/SEnlqN3OFDsyBEBODZMNpBJ2VsIlAZPUHIiHvxVbY88QMfqSX529AaywY
R03MNIsBrJKiJrkyO6Nkr0p/CE+bZnmQFwYYFwBkWZ/6DXx5M+gAe+e0VCOoCZOHrAVKtS1M4F1Q
yq8SGo0qUtAB9QYUuftg7RcR5A01KusetFjKU1/0m5goVOqrM9E6pPqEkPfA+BnmM/PBOJAuBim4
KM+3m77R3/uPiea6G5yL9UMBplLylbpTb0dbZTtYkm4P1mif/2sEzPUnmEzgpgjqUCUaZgxkwaX4
LrT3JIRy1wt08zg7cHHxZybHOcuBxxxzH0SdVoZRDf81odaVTcVxGHiamMvuA51BEoEKydw1fx37
DZmB5+nskcGEBS3R9NgeXW2ngLDnraH+o7aFygMwkm7FiY4Wb/MLu8x7LfKqWAkb2DVDeaMW0x5V
asvPRyfgkZktz+LfEc5++uIW6KJRmxofloj5EobPaujcDhjmE8JGQ0C5APIC8ACCViZ6Nuoi8Hu/
xJaE9muNpId3B+mlPltJWXJMeXCPpdFcWmPcYKoXU1AnsDaaL63v5g0P88QzwGwI3Qi1QZoN6OSs
Sr8gynp7upaCx29+eLx+ANQxmBMsyaOi6F3VW53xWWt23qzq0EVTi+lzotTF+PvCEmEOaj6AXdmI
YSlUxA6SiAEyznF0SP1fvhe7vqwAXJo0dtaZL32YgRAqa57FDk0NGsmPXlJzdvziDQYCIGj+zCqq
gHVfb8TRV0uly/A98R8w2Zh2A1BRTfP9ESAlJEQakfOKXTpi4NxEWyFI1YGgYdyHGioqCcq6t3wP
PCXGvlBSNNk4eW3fXtEFxBckoma1O90ArlX9To9fnDAAqqvUiMG2LHTIwBqW1tyJhh12rd3WdpDb
LYQJjeY5BKHObcs/QixybZi5vOS2FAUtBQMzlOjkaDckv4eAFwb8ON6MDWa/gtMhB0s+bJjgeJxe
+3STTiuCqiRIYd1J5yTX51+7cibX1r4ZKS6nEkWsthtgLSWOgMQdOmyzXwJyt5OMCpe5G4TV7Slc
IGi9mkO2v70guKZRIAH7MuQlqbwF43ixb3amk9DwULtIQyvWw+g+JatuO+tg8aTrfvgbZsSMQ9PM
yQuKGCMWYkibGcipZ5yD98PjfFvQcAbQKg1lCubcddBIRFwJ7mySP7fI/5m7pnwOEsdQOAeBZ2ge
6uXiDUKZpx4MFaNbBr8mcZuBmrC3oTvOiQx+HG1mSMydpnc9pMdVWBLzL2iU6GjWLw0Aezgoq+W1
AWfULFCC+IPxIGOEvt5Ej0FhWSM0ILFFeBCo5dP11wJzgkcxkCeiY/dNUkRHgF37MLdAtbTvcoEm
vmbXXJ3ab0TkzzP21yZzookWBCawxaCfz8qXGEQBNE0g1yOaSbrGba4qiIEFZaIJXltfYaumFhHK
apemSVnTLBSUz3TM8k9SFdWxUkEnZExa/aKJAnkFkYh6CEOovVFiduE6ncCqHBUAwZdtQ/4MMhkf
cq9XfxeqAC2LclDtMVaQWhgbQaGx7vtrvzE8F5KwSk5JYcYHowNY1RhHfxOK+vAcNc2hbkINhAY5
dHGg/Bh+dQTasCQ2kUQ0avU3umWhVdjHKWj7BM2JlOEsFka6ikvtrAyCuVZzWXMqIbzLzZDXTrR4
BqDRiHMG2R5UAa7PgJDJRtXK4B73pTc0V45CSA2FqvH+3zQmwnNdmGJ2p171JhEE0KqbkbzRBWhm
Q0PHfBPwgJGMXRygXKQ60F697TCXPDSZe9kh1wvprm+u54tDXrZ9JGQqzsQ4pLSqE3cEJ12ft5tK
y1aBH61HVEHrRny5bXZpXsnM2wwhXgOnn3Fi0I832pGAk9+rcdiN+06LkK0t6s/IMw+ixMOpLN2s
l+YYV+YFhiaIA8zF4n2f1E5NnqKGlyFZOvyXRhgvZlTEnPIORvz8dwZm/NjukvuykmiS72RP53jn
n/EXpg0EnaCngzgRohXGHHBUPWA+4FbX44Am3gdAVEVl2opH4/6xxfmrG2pmIzXHhnrS5+31W5xQ
SCrM1iE0yVbGEkEtIpI3UCCQf0EPygqnl6Z8v21jcT4vbDCLVqaaUsUz/3WMtHY4rXpfto0IEcSb
3P5SebXG5RHpxizSC7Y6NpAnSpz7Wo+TDrU1KgaGo34OWs6Jh5ZuIHS7/H8jbAwf96qoCjGo6su8
fg4yzc0qHrk2ZxyEeb/hQSVkrYBx1EXoBESgJQhx9O7X7bVZPL+miA4F9IfPUmPXftFUGjMMI6xN
Jz03sSXrEbZAZJMCERUQDLeNLW6EC2OME1YaZZLzGMbM7uzpdxIp7F77JElua8YGlfPb1pYmEA4f
ajhwS7OO2fXQvDZDR6fU1pYiFyvfgE7IoDlZzDlA/+GV8c+1zW4FIMkNcBbh2s58RwDH4zCh+xyE
18prCbpCYT/lT8bomB3PSy0Nb46A/l8QxO6PbAwkuZ2lVzJvotKA9ircKTEv+c+zwoTBgpFkoNjD
tVKOjqahitq5gff79kItTyFQvqIIZj+wCM8fcXF3+aWpxtkII2109qeV2D9N2iqGCITnr9LQFerP
KngKeRmFpd0IiPs/VpndqM6yHdUAq179EZbPoRTZarcTuo0Sn2N0/d4e5OJEXlhjooIE+QtVUWBN
EN5C5UsFsxVA1LdtcCdyHvLFRIK7NfI9E0ai4t5rT7J5HMScortxhGKp39Bs7na040LgBB9LXuQy
5GEWsAjQRQR6cNwilbea0OCUhsGx7f1jZUCeFc0kt8c5rwwbKV+ebGZTRmKk5VqNSys3j17c4J2x
iuW7KOEc7aWQ6tIME9u0/TCNaC1CHDBl66RRV3XX0kohbhHLtDUymg0nUeLpNy1tlEurzG1pxp5v
AqkBq/Kb2f6Rm61sPv5v88csVwj67lqWYKJthoSO0PWjBZHfhkzd1dLDbVuLwzFAfDqXgdBfzOz7
zEjSplMhzd3D+4oS2faq9lZB9vi2mcUtAR6n7yt/xv9d7/yiyaNRamFGw9PNGoh51xbqH8XPV+kw
rG7bWtjtSJUhUYZLXgExPjN9VRSqJaDvII8i65NcQWi+O4IuizOieZ2ZTX5lhXFP2ajmgaTV0Bmt
1sXU0IoXli1sbxjQQToOsjYQwzPbe9THcIw9GNBAwZ2CR2eSVDdvH6cKcEBP+ArqlNaEx4i14HUl
EC1AXRw6LOBvYRbK9AJd8WdJWuB13Ez06KCr90YR0CjbN/tCi+5vL9bCxriyx7pEHy2KngB7Qucq
LY3qfJ0Aa1jHHKavn2ldol4ZYp7vWaDrSR3AkFRuCnWjQaJZXyGBHJvPRu/KAOIl8Rr0Tdqs7QEt
H1GdODtm4ahdfgFL9YuHkdYXMr5gHA/JOFIZCFCeAOlC58XVMFkJltRv8Tqa1y8WRscboH0bQcRm
AODTTBF+RE4LbxJI/TnHk4czwP9gHHQIyqwOSkTmTMSTMY293ILNEDGPBupfgbhJ+JKp51rIoVq5
geAzhQ7X7S20eFDMv1aZLYvOcrkXDZDJG60rASwoW3gcumK58nOowMRuzCvlLS/kX4PMnu09JUuh
uwFG0fpQkhOQm+XAecAsTqUEyQ2oPwEHoLLNJaNqeAVoWbFdxbA5os1ksMVy9BxPUlJ7AOUEVXQZ
ffyBHFFNnXTaqbnCCRsWXNz88ACTMUr1YDdjJrY24EXRGlpblSj8IkVp+zXKHLcXb2kuQb8HNADA
OWBLYJx1qjejEPfg9PTxhPZ82ZKnY5B/3DaydCNcGmH2pZCgsjJ1ACNnpQ/S0lf0jIFY2YSEJI/c
bgHTDz2Wi/Ewc9aIZgU9D4xHHxxfB8fzfai9BMV5aFbmENO+cJL4ECSfiriawHUPxSmFhqEtG2+3
h7zkVy+/g9mjTUhEAqoX+NXUtwrlORNHG+EnsMz/vSgSRqyhZK9osjjziV1f7THaerWghLKyrgBO
n7ujLFhF7t4ezs+CM9z3pRUm7ArMIkjUBFYiLQV/jD2Mn0TcduIuKFeetqu6yh37HeD0kmEN7ZsW
//GmzzrgfMbS7Xj5FcxuHQtR7Jt2pmsNHWPEcuZWW2q0CdCbUiE32nBO4OLp0EG8AJgOuHpYvXSd
GF4iGLA3TWYBSnoNNSRD/tDQCco5h8rCYUcpHzkGNNyYEONm7sckKoO4CDDBGjiSS2ewNYqqHLCd
8TGmKCTR0umdcNtGNPlTrUc33EcvvwsnPcnH0IYgJhVfEivYi+vCvr30y3Pwz4exHbzI15bt0OPD
SnKOPcBMpw1g/bdtLDkIGeIT8LVgxdPYNMuk9GOSZOAbTavnUoSPiNbNuAUsX5L/eyINVbo0xfii
cDSlAaKiUGkAHz1qI7HMKz0ureSlBcYFpWWT9PEECznIJGqppDGvYrV4O12aYLxLNAxpqHYwEUYb
rdoFqtOnH4G4jlTokWy9ei/xiJmXdgHoD1AwNsGt/6PZsq2ydIykeReorkicMtybPBPfVVI2pJdn
WlICMnQDrUrXnsxTA7xOIuwCwJm2tVuvTNOuv8LVy2i3Luhnbc/ygGOiqQHQUA683O1NuOSyL80z
O0PIUy0Z5yGGBZiT4acRfRvqNpz+jR28JyBTL4H787vQdZGFIHovRvWsmwCmFfBxqNGnnp80+Xx7
NIsLdmGFcdiiLPQmUKtw2NAm04W17hdWzaWFmy8XdskUE3S5EOyQgSFgLp9eTlqjy1ELMEl6FMRV
NQyUPHv+cwv1dy3fxeZdCvsqcc3EMXkn7SeaEbU8UFsS5OfxTIPG8vWOSUbdD6R8hOTxcKrV3h6M
eyN40YYvOXsU0HUw2Wh4JjgUyknOOR574ZjLs8qyZsh46+LBdm27jbu6GU0dqb+iA5XaqLmaEXNe
Zwv3nQxCS9zs0JcDIzHjSsReQrNBFzSWBl7IKXSmCT0U5E8bOhDMBJMN53pdOAFX5hi3ogfghgwn
mBP6yPUEclDQb1N1iOm1YX17e35fG8zOkdE/CkgNyBhAuszcdwFRu8ozwTfUb3MauD1abnIKnGJs
t9t81UWQAM2dT2KDIvWhg4KlYYGA2f5K7W8ROGq88aBtS3N98UHsPSeYidpPMwHSBBqU8PdoBDbc
aQAIJdgUimr8Fw9iTACQuCBeAfyMjds6X8tVA0imWaIQTApWqtoY9Vf9GqzNmL71wHUblCus+80u
+3Pe/5pl/IJcdSgJ1DD7nDqDSNFr1a5yy6TeRr0L99PadLtdQgdqOuY7Mswp/TA3H/Xa84HU9d36
85hPduOOlufc3hBLESbmwwBLGp6uEIpgzhPQrCBr8/Bh3pPgFug6a75Av0hsb+87UgX1v5EiPthE
/+IYX5qVr4+x5yeCNCkw69cAwSodJS+3B/YT/AondWmB8ZGK2GtdacDC8NXZylp1wmN+jF7rp9Dy
zhrqLtQ/q68FQr3iXbW3AUQQ//yPn8AselrEmp/4KRDBFnToneZT2qt2/nSXHr7eioO26l88tIZ9
gBKKava4IxbH/rx2Pzfd37VlbnZT9n3UVjEFwvownNI/xMrXmr4mm6/XfCVGYIugwrt6JmdzZdyP
9Ndt80uPwqsVYG72oQKOSA0xfO10IlDS7D4lG2081L//kiwwFTuKha5cDo5voQEO625IEHUBbyoY
KhgPZ8ZFWEBfCjR0Htr6XA1dxRU6ZgfdRmFUBJeTv0XlS4wsgr7P9zBwBm7xbeF6xicAig5ZS/yz
r/uxMArd6DHvU4OHr9LQWFQpnDL6aFeKssnNE6mp3wIllB0ncix4b9OlCwVM0CrGr82CDcyZFgZ5
ytUW9nttRyLbjzYZAKM9j/OJZ4Y5w/0MpaxFrK8nwIWV+R7Eq19CFTxIjcfBVn03ZvzYymA3gWKo
DJA320ARZEEjafNeMk+e1djByrsnDjp/HsmjtFLW3W54EA7Zn7P2C/kaF1eJW9sjtG7rF96pWvaY
F5/CDLuKaqP3BcxuPOLYdnif4tkYualVRjAISUSZdivRnbbGhnOgfjQEwaUh5gEDumRKKhIL105z
GCUxkFQwLJrNaE3GsBJk9GhXWFpQvtEgHE9IsH40jeLIALLeNr4UdyE1rmJf4ZX8o5SRCJVSliOO
lewfPPF35z3c/v2FwFnWtTkqwZHBQ4eNuUbN7EGDgt8PxnEAc21u+O4g+Qmk7lOfJ+o3/xq7nS6t
MSFX5Jf1WA6wljTNJqt0t6kVZyQdKJZUOgZvt8e2OHcYGlCBMzE8W22qDQldzj2EEkgTAsJW7wcx
4bxulhL94KWbRVPR7DdnUK/3hh/loygqBZiiQRUddjmdPIWaFXFiL9+BfHXr9T4V1HBtVNAmr9Fv
LSVIBCrgntN4h3XJMQADCY1TuCCo7jBXr9ylvtK16ITJBOIUA3g6TW+XjhBN8Ya1lMhulkHzpz9D
qMZKRQXaEeMmkyVakoJWEFbSFGIFQr5pWzRMee9R9hGjqKW1hZXFyWEMSU8F8H5BZZWzyZde+CCG
NBEfQ/4TNwhzwsA+Hwi+iC+Xylej30tgw2zeCrJqgzsQKgzZThe5Mhqzv2D34qVN5prUPa0SxVlr
wa9jGgIRkimC5fdOqgiumJ8G8yCBDdNsgWJz23+R2rsaMLNtgsSTh2iE8bYXnpoaRNjksZYaJ4KI
6+CVVB0/b5+Fxajgcrjs0cuIVg/NPNwCmDzkaYLsLUZSUVdtHZICPcgkq7XoR9BNwNMZnWviKhSs
LPndjzvD/M35mqWr+vJrmGgB9ZPEFwd8jRGB9WLYfyNLNVseQIkSO4Z3V2avopDSLH4pk98COXPs
L7l0Awk4HQ4dbJNsVkKD6FYZzM3zrfxYIRpSg2e8oGV5g97HynDNGJg0Xg136cl1aZMJSyENJxWD
ClqCOjkHnUvC7Qi2UFNxu2EmwuF4pgVXa84MXmjkgKrujz51zRCDzBCB/kjrhDaCeS7RwhpqCSXh
O5gYOO+7eb2Yw3RljTlMFSS+dD+cYa6Zj01zgLKz5xl2rj/E0KSK64OqcG7lZYvIP0PUb4btMC4D
8Eg1i2vElkaYOHWFdJn6EkHDvU2Vc9/+STzf6mIefmHJ3UPkYGayB5YM0FrGxUZq1DU6dD4tCcuo
HWX0A8syOG/AWtpv5MQRpsRSBcBrPrQ2p1W8KZX17a27cKldfQGzi4KxVwTfxExD4uc1A4HGxmzk
inOVLG6ei2EykwvWAcHPZ9hk2PkbH/oDunZf6aGFKo/bqP8Ce4UhoSQ3U7HPbvH6DjWixkiHCUtp
hqJjzJoV4YsUho9NTtwxwq6VCs7mmb//x3b9a5HlfkPYJkVdOyM2gect5GTt1b4VJ/8i+46BAb8D
CQc8jdjgQAD5bJ9HAPMKeJKh1XR6F8WP29thwalcmWDcuicrRS/P2FMxytZIWlJ9cGfYQebbQxBa
YGq6bW9xZ5iQzxZNHZViNo+jDCFAm3mJIWXgMFLc2jtV4Yok4FTiaQcuH7YLW8xW7zIITNY9bBlT
Lt6NIOs3Q/2+ncxV0QEdrcjCWVbDGopXPoKEOhnvPOR7wCkdbEHLHJ0akqZPt4e/lIM1wWL9z/iZ
k2F2Rd+ZIb7JS6NnJa/fU7E4Jkn85fXPKYpzsefZveCtoNIO4aYMj33/S9ahoHb7OxZCvavPYPxt
nmttRGaYeJ0dO1PbSrWKWsGz0XK8zbIdDdAcNBRD94/xd1Od5aghwU7oW0RcGX68ydF3xQXxLYUn
GNBfQ8xaqxqEa5QW89pB8C5oV/rYICXqGU9+kK2V5E03yVqC2rcyNnYKcia5u2s186XADEtZfIxA
5xuaKcdNLB6ui49iFjtHcX0Q0Z1ogdZfNvbq/1H3Hc1y42i2f6Wi1gMNCRqQE1O9YJLp83qnu2Fc
JwL0AAmCxK9/J1VV3ZK6uur1rGYitJCUhkzCfeYYxIlDtGnYQw7RbQDL/2JQ/3BX+uZyPwwqIUQT
RfGw9YLa95jOU9oBT/M/mTkYTcDvwGv4EephnLlVcwm4n4S7GOvXOVR9A4CvKvcvzpA/fnj/uND5
9W8aP10Z5tNSDgD6t+9+YK+YuNbR+qw3uLx5ufmLofrjifqPq/1whijDBwF4NxaE5yFzTZx42BBX
XcR/JY18/qJ/Ojrglvjb8/vx6OgahiZJA9g6F58HVM1rJ23GBgKRj5KnLKoOs9n8+Yj9UWkNRyN8
fSOEHn744zFSwYi2+wr+t828nWEIAEebdSv6pPa7i8qboTPQr6PgXesvQftBK5kgE0ycNk5D3fzF
zfzRHP32Xn4YVRtQWbUNzpvBlJAKQ28/NdLjqS94tf3z3/1HQ/rtpX4Y0j7oaphX4VKVKXb15CaF
0LvSNtDPo6s/v9Rf/KofGa2L7mc6AwG+Clxy6iQq/h7dhuz6z6/yhwfaN7/oRxorZk3dsRyXyUm9
0cJ/JB1YFsGYkcJL6pGuKhdINhNuZoZ+6VRmTKCn5/uJMFH25/fyR6sTuzpEG8CIRqn0h1pl5BhN
YL6AcSwg5dOpJBzZaoiDoxlfhTvfmvYvNf7/KHSIETag441Kmvdj+9IgSlE8wm7qLd59rLRIhq6s
cdFWptKjS1oUbvr1V/7n2/xfxUd39eu6HP723/j3W9eDd1zw8Yd//u2y/2h/uqpf3j6G/z5/8O9v
/P5jf9t8dBcvzT+/6bvP4Mt/uzh0216++0fWjmJcrvWHWm4+BpR5v34/bvP8zv/fF3/6+Potd0v/
8cvPb51ux/O3FaJrf/7tpd37Lz9/NdD4z2+//7cXzz/gl58fXkbx9tL+tML9/NPHPl6G8ZefXfrJ
hzt5jH0lAtwPalU//2Q+fn8F/iQgIsMcATpWGMW2UyP/5Wff/QTEtg+4AtrfLiJ1zKmh039/CTRD
vB+gStBwo59/v7vvBukfg/ZTq5urTrTjgC/+PjsHSx9unig3g6UDt2Fgkn84CMee0MLMHjqFDk+U
vhb+dT6+5KiLMEjyttsFkQj4oiHwZdvLddPfxOKSekWWc5oGHoCgTb/2UNQgMVpq6q6VD17/ECz3
3Nw7APzJKz1KyCvGgOGW8yaECUQEwc+3iF0UIMrmN4H7a73h35qHd12DP386BU/iTXVD92X88V3/
G+fgGez7r+fg7Yd6Fchlfp3PXyft+QO/zj7qfUK5Ga1+SHCGMdTtsLX/NvuiT2igIBIEKgY7RUT/
MfvCT+7XvdPBCw4MbLGH/z776CeAIVDHQY8CJiLnyfxvzD7A0L4/eTD/UFUAMA3l8K+w9K/Mmm9C
FyEGEbMCulShKqc9TjaSTXUX7AkroNPaufqRKgOuRBlyOCLMz17ckRUH2BoNpjw/CiP811z2FqRf
Ee1qvvBHXlq7DrT1j2NZQsWMoxT/5JbdsOnrvOUHmC20VzEd66PpBvHFFL5zTeAstYvtSC6CvFI3
BLnQhVuWJoEhgb5yXH88zaHuHwZLUHQxvMxMoM9FNAZx2VEMmYopASVW+mk/OsVudJcGKp9CwVPW
meV1FCz+ra96u/GgOfLawbgiYVyYneeB4zL3zXhtFmMPM0oe23nk9Gi5a6HNYZt1EPLq2A3mBO2t
q4K6WTGzm9rNoW5L3dsceCBI2YSwIhpnjcfg5S9xBJNrp3MzGAJCDVcsMFjq6XtuGtx7ITJR61Vf
sz1kOiTSp3FdujiCvJDvqVdfhsW9WbobEoAAwUHpvNJL3qwbNC/ixCmMeWzVtBzbNipw93r8iEzv
b0QNtrxrgXmrm54mzmKWV7fkzq2vG7kji3/X2dZ8rvLYWzVQ898YILoN9y5K6gcb66r2Om86erJd
1N8bgFozFupwyzoy3RUCUaYK+0In1KnNnksTwsFh0A+jNwdQXec1MLm+jC9jzdHbbzK3bMDiP4PS
67zxViTy4ObKxvxN84lvGumN157Xx0lbwxKxz/WU9r1/GZDcT2k3XrFhfCITOSv5etB0p8HKmf1d
2yDR9yWok1xfALr4UPRhnCyzsyoq/co8cRNAwwjN1urk5LTfR0sJpebG8jUctrqsC+xhnOC2Tjiw
u8Gq7tUrYJkQW9ZFlbXNdD/RiKtkKDQ/EjmQPhllj5sYXKVT2oaQh6lgCCSZftCsrA4uj8whj/B0
ksLYZAhB8BdL462dqW/QElVpKWCCKt+pjFCsi61BHl/MOyb3MOTCXQ8ehHfnjmxUaNJoBD+C8jzf
dxod43aqTgp8qJWI0V8NkYtFpefDjpNEb64hIKxIP6fJwFmUTq6rrxbjJ35YbKABB/kCSDQLZyFJ
sNQTkL0AQCiSOf60rjnwWyNFJgnEkZbdvJVUyD2d4g+l3B2ZYZ2BKtXBDco5mb0FoejI5hNH4TZT
QbGekOFnkykPE9VVanWABefxKTN+dfB64e6nWvJkJs46UC6EYLzW24ne8y6Grr8Ypsi/ntHYTCom
3wai7tlkuktww69b6gi0ylCwX6YGCFnXtxlj5GXuVXUcQlHeKKcEjWXxnBSWMCvqz2I112ENOepw
ge61j8AOC0G92BEm4Yi+/E21OCyZArKqxry4HEf8or7kn2ndOJupds2DBtVprTupbzUNTmNE8Kw4
Sdu+3TO0NwFc/VI2Yqd8Lk5hMfsPVWtp2teX4xDLNFpECdCWz1PPmLd2yQVAN473EMyNTLWKxCGW
ZO0J9BpHnzzFUjigS1c2dRS/y61Kw1F0m3aByoWL1ZRGnWBHIUT/4C9eC51r9Vbz8jpoA30lUPTg
MVzNPXcnlvGhY7RJBFpyKRv725yL93ZhL0zLi2Cq+wsmOE/CGk2dpsu3vBblPuhHuHXqUO1IXU0P
kjTNiUYeSThDfYtayeAfiOKON8XqKIoGptxzbb+osqvS1qtN1tVhcagEGza6gqhLMjjOAvJSma96
1yf7sXfr9QAAa1LyGutJ9pBzpa3dqAXGOdyUUJjkMXZDMKFSI5jZihqVSDNUPAub7sIaP0zCcGoh
1e26aQGX5sPiKXuIJ8JvFsbos+j8AN0K9OkvprBRl0Mu9n5RXedU9m1W17HAZ+2pBrYqj6PWS1o3
5O8hqcKtO8XlUxGI5YKpQX3EVRN8zBi2fWXja3cq/VUUmfk1KEn0svRIK1WQH/BDLEtrsPYLWUDQ
Q5hskoG7U1FR3zZMvI+jy1K/k15KRrd96EY73fS0qR+GBd1yGtodV06VFAVtr0kHT9HVUsZ0SEob
PpEZlI82brKxn58X1t7njd+lprQEDVOeX0yyejMcEJpBIOeWICSnDq9h1bcwSV96LoZ+pQkdHkTE
wwI/NedOIrzCW88VSLcJhbPvTWvDEGZ4pibRZliIv4vITD57U98ekYNXESixLbvzIZUCk+G2158Z
IXQbW5hmjkRPuziugLmAoR1Ss5KgASAatAC8YlIwfVMepLzM0t7HxGNbPhgiM9Ho6VU7EbQc8nbK
t24l+wdIDAd3cBwdAYXquS2SoW7DeDt2OXmB4qm+mShVt8SL2hva8+EWoUiUUNOGqzrUUGBuCqCD
XU8mpYNNq4uD+TIMmD1NctB7XtX9Jshtdd/57kMnz/LzuukOcT97gPiq+QXPg+MADmX3sdgeEOSF
6y8F3rSktRi8e7bMBVQkC4odcipKgb3Su6raTQcT6NU8tNMN1UEmowDshNgRKZjGtyXMiofSuZAq
vyEVw0nc5WCVAl2p4/o+XOr8i1AmRHJNtsOwbOrgPYralDhsM/pTWgn76tD1lLMq5fzsp1PF+XIp
6i4/RhV6dVNpdr47vUQTgawJDEiw4wnSv57DxYPXaaBvi2GUyWxz6ChxppNcdy9yykm6FPrc485P
gdSbmGGNGshWQbJ72hBbBPe+q02KMMI7OVDUuXaquVi3jCcR9QDLd9hwPZVueK+wnOAAPc7yFr64
NEN9Ir7iBdwAIFEbrITGMZPXVGbaViGY/2W040EI1RAP0V8x9lC6j034EbLhdamZva+h1IKH06hN
72j/PVgCniH2GnCCwrRBKwRpg3QPQWfrWxiaMjjaS5WqOdyYzuoN4+4rK50HCDfoVA1Be9HFyt8W
pcSu3uXz5zoXW2eRG4p1GZD2WETdhuYMu2QMZWdLfedBYIzR+15oAd2uuv2AFCGiFGugBU17iBjn
wnhJWZfFuxyqF0YidUkbNyv7OTiCwt7eBD0846E7yK8AoKGfpZom2C1N3X0R1t7lmby8DeulBTZ5
BvzMzP5G1mP5hup+DmdKOia28rx7U9TQiPJaGX3xmtrDUg1kuKE9wtmugys7BI64C7v2cLpcir1T
6S5tm01gmMGpB7vMPBQZPN7qq6JTfG87qrbzMEZJPJTFpRNNGpaoFl4bjGqSuhCby0AFDQB/QFXS
Luwx8Hh8YawE8yToQFoUkwuphigcOhAbBu0ArIs6OLZx4ZHMP1ObYE0QIN8k5bNZqq1Hxoy5+S0k
UEVkJdCjc4hVMVq5QaV+KhPwbfJdiTLWl8ofhm3f8AMT3rhXhfAOGoyjRC3hvK2ASt4p1eud1Yw+
yshtoMZha3h00C6uV4EIKydp5BDBYUuITDNVwyjCj4dkglnjsdDDufPglEWcUZG7e+XP4H741oeE
DJtYhVXqEwRnMBEdkq/zXHRL/6xmQbI+GDeFaLsnM9Y+5sciTAOYLoJixxlhuRG1Ll/hKbspHVpA
S7DQIL9aKd9B5sFhlDG3g8moMXGTSBaTu1iRxe4IY2iAOEsbIWEPvG0/SChC1gPa3hDV1I9GyRZ8
G0+APxqqBWIjQjt3bVFRiguJySS2rFForA2MPPrGiR5AV68gwtnJLO89dgdgvDOvRliL3cyl12xI
lLN1Aa2K1Fl8CYGnkHgY+QZczT7yoHwmJJRYu2q5qw2D1I5XNpfY/4t1WSCQG0blZLZuxGVOpEAh
IVAvtJyxoElZdV8oGexL1QVFMhYhRKg7eQdDBVUkJoZsom0RaPgjojkKAsmK5tK7IHwb2CU8NgHO
JK9SMCVQWu3Ltq/vKNIAbExI6nCA+PBtwg2YuvCf8XT0DiypEJ560PLoBmLWfc+CYz7oz73nBGkd
jQQmqloE2wCi4zvd5NjyWidsLxct6HaGxUbi9cUZq1YiVPHItHdxOO/lGNpNTRoH3icdORgSFcDA
h3ath8g55Dj5Mtioebu25HJbBj7JeCnhH9sz2EUPSx/syj6yqY6GGCeIu6QQ7lq2+C8cqI5C0rIZ
TOU+hmayVYqE9caR8WuD+ZvQpU3iySzJODYQSBllvQrhyojkSyIt4md9imb0l0seFd4KOsokCStC
DlOY9sOt5d6NUf4+GsogG0P3CgnDs47fvbnYQTlvM2kT7wSoQlALEYlwzE2HjC+ZPBPvY+4xAGt8
sZsC/8g6ehU6hj7hXj/nUxusyrF7JAYef5Usx5ew8j9MyYHfEuEKau6wjrfrOPJOKL6TpMx7cOEZ
/wLjVyxLpw9XvqbIGeIpyFjZPM5Rz46zrx/igdCs0n2RxE1+srwC0M3o5kJ5fotNqI62dpkjcEMj
HpxgjBHBGihIS0ac+54KZF3IKwDQoTB5m1meLggw5xZkXILAd7Cld/R1uxGt2x4kRQdWVevZtsGt
sg1Zk7yzG+kGn6ecR0/YC6utEdVz67QhfH6DksM0RriwkW0X+PDAX2aD0e/SnA7BdsyrOzMhScTu
Brm7Mh6RLiCnTyiCJGjD5SBK+EU7gpLoOvWm64sc4qDOxFaF0+Wpm4dQCxVSZjaeb0Vp35aoAHgU
1j/wBSp1Wk49ED4sQMoj2YMn2rhLWAABST8u9Ws5uQ4K8SOwKlg9mdfP6yIu+2SiM7lgbIpvaDwh
MVJ5dJJnMJMeT6Jq6ssAhZuDJ0W4losO1+HoQ6VGRYlhsk9nDwmSNyynfGGAdQWIMeV4Ecv4rdRR
iPinnSCxB0wpoQdPSJpWoYzTJZL3OiC3inQAmMpA4hQaPo9jaLbIKzFlAwyHhDlFIqdw2kq/iPAL
cSZB7iQHdXc/BYu9dOf62frQd2XexLbjhBwU+YsDx+4BwbO4oEQVuxkpM+vxHTQSG5i9c7BsICeB
+grNyqLZiNBN+2BBzAPhDMQguPo0uC9iVBp7K30uAxllLfzeSuuptJ90Dj1uSIBi9DwExbWfRFMz
ZlEkq6Sr7bWr21sJeQLZY5JB9B4iY2WAfdh3exDb/SOO3CQn+W1FXwk10wbkoGUNIo54nQsUilDp
2tcTe2bDdBgRsUvXrTdG4TzuKvcWx8VwqWvd7xsG6yKnpUizjH/IcwrPgLzdQpC7WAV+vp7UeCXb
OFtGlTQmXragGsGLxwCH5brYc4q23XGU/FZyDKYNptsZieKLTZ3nyzo2/ZKG5fAI9pe+HKoWXmIi
eop9bCwtbCyqXNtVWeWnKld02+c12iq2oInXDPemKdeeKo9do977KGKZ0wVIVvG7Nsss7L4d5JPn
tuq6GdjdmEMDKKg7hLImHjetH00XQJjTlQ3IVvty2CFLh2MWLNIBRAI0uPYLtIjLcEzA81gy3VA4
agmG7ZS4r8jgXiEnViGeb+iur70hoYNNK5nnSYEqjI9IOmuqHusJ7e+VNzlzImQQrPgcyxXBCQ2W
jrNzQ/yl44440Ka4rHo38eJiKRLVoP4nRAFGT+ic+rrJURUv7+fcu3CGwtlGSvtYeajyxJNCVh/C
8txODX8TTtVC1KYcg5fCEzEk2trbnsLjxQthUtTEMDJrYb1VFBad8H6WiVuikKFGtZMhGFp9m8co
UpAbGso9dJyQcYY+nHc8CEbWKOo5FRUQmkQAu8xyC0vwJSkC57OLs+fSb6KTg9g6npa0HF0JTb/q
YNr2USu33JLQEeswUOLoRg2mjc4MdpQL6O8FznmeACIwY5bzJo83yxhdI/ZwshDuo9j9YRfrsjnF
St/Pi4dtpEOOqbFAE0SBXyBAEn1EC3/zBEy8pmppElPACAVbFPAHTrRcSkC4ZITFiZBKbKRuScrj
8SaABERoISiGLXu8aUZwiET95NFSQga3aVYNj9C7cI8O6a/DNtwoj4Rfohyhssg3VW8/K4OIQkCC
PrKN7wFXPvYJ0h61AWzoaQxo8RzHUwHsSw7NsvrYT/yN4VyEXxKeG0NU9uQ2ePAT6gVhHUCbdJqu
u7k80HFY+32tgD6DRNc4e5vCF6uez3VasLa986uGb2Z/PgzFEOHgWMzaLt6LrMJ9k49HN39mE+YV
kD4fddOJFTnPQB82jBFYFa7qEaYHQTseAh2yVEFh72B5eD1PGC5Y3WX5wBE9Nc0mH63NgDCozr62
BbLONqP5WoTNnQjjnVtBib6rkfrVdQkXqHlckNbTGK3BkHtfoI7oHvni+onkgbcmPFRHrTtyjIZn
R05PxB/TuCi9NFDyncl2WvfDWK800sGM2rJJuelhEuSb9vWMZUdQD/1LDwjXqp0/z5b1KR/nNlXy
A2yZzA3nC9Sh4WNUv+lhfqIlYKBjGOPwhbHTtlRFeRKG26MraXBnoaR+QdCVnSp0cHX50tHJ28bT
STcQWZB98VZ1jc0W6cxHswxzCpuZeo0SOCKXIYnZdHSFczAah8k8LKulUrAB68OLpoEhHKAfMa8s
nl6PY9pQu6ZB6HwWaDdEMxRRdZ8PW29pVjP5GLpswPyX8xW6aZlx1YZWXxb7oJ3PU0dTgbPRVnWb
Nl71sQTtOuprxJAjzLtDO9SprpwBbd9mQhWLPw5lTXYFCS3m45FhN79zCERpAIqu37mmIaz3PGfP
qLLXqGh6aUlGMBkdBU2JnrR7RKT50WBlCdLesjK/GEkI12QqxalmIOP2w3xvcgTpAT/wosDerwkI
WDNRCboGT9RvttqWQ9ZZwg9+VdYnPP55TXSwzbWPG+14e6fiGTtVH+onTZ6CeFrTZc5UzcLE8Ro4
MkHXOF18V936zbmeFtF94YK/j5W4QUjyFhKR5VVxcBSMz/T03ubdBejz+RoZ0nuMVgzt5JTUtXMg
XbGp4wJPzJZZQ3vUOOBYUlNoE7hd6jvc7kMbRKtc1N7aMmej59w98DnQWef2/uOCQAmwejNhBsJc
ZeCDSjrr2FORd9F2zkGQQkZVI9buh2vY+JGdQNMAsO+6RQE3hIgpNNM/hqBeLSiwuPP8BgZCsWa9
P3+usNiRg4Ayam6XItiGApMQ1spnREG1c0uRjThxgwI5LPvcQxANx9GaQd55Xxi+nCyaRet+crOp
gUW5YCtnQVEFlXFQqJHiNfpKM2+9xOWt0qVNVVs0z9DyPZQ5QfnL3OgxAFQ8NziV1XDfImoSC+Jm
peTZDpax/Tyhc9FGChV/wd7m2g9hSg+rBmcgm5JJqGeEOKlQB1MHf2kzUDSWJOxQQ5AMCyGW/kGi
Nuvh1BMdDJSYDR2cjG3nryBeawBwtHTRiZ5Y554rgP1ptkodKmeyKJ0YbCoTCnSA3Q0n1Ei/dH0L
VZJcYuN1EflldnCHy3FywqzmhCSLj2MSWv/FdolGlSJYu2NQWd2OpJFbQlxRJL2LuMd3IwNApYG8
nOri0yAnzRNdxljXbcCxs5Y53CHdkt2zGee00XG86hBO7SZWhkCsyJDztGG6PeVuh40JZ1CROXKM
NnAscTJXVrAhJW58VaL8/kocCTbsFA0E2tnoZTNpUOYHCPLF7/SRNGGaR63YxYPHHwEfoekUY5uf
ZqnXky/LHZ1jiAfMuMTiTrcjzuUPDK7MpjYyZcKiqUiaqnQeST047xyxTZ/kec0/OgnIaKxRFIs0
WB8WD/ItGHznyGvmvChhYRPYjuapY/P8UKH8DOSI163Hqq/3PER9X4pVgIqo8D5TSIycUBUKNqVC
oKmxEV7msbhv7Jgf5ypurzmym9fJGST8BpEnpEFM+nTRHn8Yyy6AEkg52YtWNtUJZKFq7c4DfC1B
RjstRvdPGj5Ue0PgeIkC1YCoFiYJ3pDTUzsrlTa2fSmkuvIFWgjcQTlpCCTZ8aFkF5gQUG6C0GmP
AXO6W4R9/UGLJvhMu6WZENIX5mGOy3KvG99FqSn3L5ded3DBjo2zjzvrH8AfsLdziXgkrN0ZcUcL
Ztg40+KS1YiH664IN2MdRQmBfvCjgRnLe18Ao97VrV53ebhkRjlwBrWlDxauxrFobNoUjXvjV1G3
owABPrU0WI4Qau0OnbD5u6KonqAM1BZuiFKi8jGr4YZqGGrZvoBMfG+H+5G4DrYbUth3LboGjvVu
vkG11Dt0UOUeKvLC5jFHZhSOW9o4+noo/CKN7Iy2XCtAFKrKchUOsToM+TDjCDvDogdzXjwgoa3q
Bsy+CXERYjxJ8yuRT2brAGN0cAvNoPAQtIgQWP3W4wHsoUDm7m3Q1NlIitxNiLXo5zi2vlHI9LP/
8LGaVROhimvLiSXNFLeH3MJuQ8E7N/OKIkprUnDsM766+p/hgm5H9fExnl76/wOACzdwz6aI/xpy
sRvqj5+6Lz+dXr4DC/32uV+RF8T/BKQEIPYQ6Gbg6jpn/vav0Au8BFxW4EGNBBseeDFnQbXfoD+B
/wnUNoDYUe8GGfRb6A9egvBhFLCz1HhIYWHz74AvvkdXBoBVO0CIgRV/1sA+23Z9DxpVnekojHAI
VE/KHHWIl1n152zdiZKxE7B9K8pNBH2yrOv7v4TfAlzyDbTz68VBsjyT+c5i0fRHSglEROKGGtRJ
I78Dn6ST87r3BaJAB6VwtI5dSldk5kDyD32+G6RTQw4fikzn8ys0CSAbaNGRNjoOiIo56sbV8DVZ
iVdDWNWH0eA/ncB5mhY07Tnn0jngSaN3Cl41GswVFpTbzG/GkG5Oc6fzk2Zw8qxQwfioHAqjqqhs
xm2zCPou3MnMqAp6E1+LCRu6T4DMz6J66VG6UMsxz3l83cAG+3m0Pgf7m6DNhD6+mR/ODd6Q1MEL
cbDokxLdA7SZUXbn5+PXrhTsBr4sIP6eosDEv+n2/VtYqH8JdPoOn3dG7v1fWqFgnf/Z+rx9Adzt
pyvxodTHTy/t+08nIfVH/QO07/wdv63VIPx0Rud54K5iVSJX/ztMiuAlrE/odcKDEfhNYKF+B+mx
TyCgYw0Dpxec/diwvn+HSYWfGBSnfAgTnD2gnJD+OysVAkzfLxePAjYKr0tcxAG1BaSI79eqT3BW
ixbQFW69YcuMeMQ113JojkygC+d71kFTdymy2oXnNuM3YzUfbJtHa/RDNrzGK1otqI2XDWBUrvcc
GBEm2pGZ36LAhLbqwW/sPkf46nTOre7qZ6PqL37vIypmBx2SfTG3Tjo5cQTRyfJdw2IB8/Uh4t2E
aG8eM2hiP8XcPsQuPOLOfykLNMuHkvcrfy5emyESW8EsUgdYZKBWwF6tO3w0VUyyPCRzJqcIpRSn
qFOo313jB1+gcvssHLpFhOKkZZ4X6RCgNsAhPcR91MPPCtmpQyt7sou12xL6e2pG2TP2DO5AlF+i
Gc0gv1LoEAXyqe6b57hrMnSq96NGHciU+X6Z2NrluHwzVnDdVfGmAQQ8m9y2//W2xEDrRMlgU09t
jzizQLf5cu69K2ujKpuiDi2p8IIXswO7APHO8+iu8HEnQH2hbRbGbSJG56HhU3/lyxxRytnoYzZQ
R6AMfkisfM/nokQh71UhKFk1EpQv0+sLv3MfGxiSs8o8T+HyMAwYOVGF8Hhv+KuxDLbtZb/Kqeqz
pUaANeThBdBiWcnVmDVtfUVi+2gNnhMNMEYghSWB1td67K8qB8jgcsHvqRAOrgwk2jbU+mwVuUc1
63FfR6tFGrluWPQ0AinU1RrInSkkmCno9BLrrGb/M3OmhMGkN3HrFhShTrwikIHGB6n7rNDoZseL
X+3ROUKqwWiBHpd/jeJSUoYTYEUu8fZqmOudyPl442NnXLezR1eQtZr3db6c0Hc6G2IpP604NBcX
26B3ip4AJYgcFzsAwg3W0oogiM4CRw93OZp6SSsBakKZDJ4fAVh0tYP9uPXzfakcaNKgI4qMsEyE
721IPXlIwsaLBe0A9BcxNWtDAmg7YbKHAfB5vZsZz115JWooGCzfbZ9tPxmIFsFjULp7169u6lJd
MQejz+V41bgXS1Gugdt//mb3+g22+y1MFxvTt8cljiYAMR3wIOAHC1u+/8fdmSzHbaTt+orgwJzA
tgo1sVjFmaK0QVCkhDEBJGZg/1/Zf2PnAeV2i2zbCi9OxDm98GwSNQCZ+b3jW2DDTypJt2CH4tgX
4f6qUObCICCI3DtJZnFD/dJo/14T7Py4GppM/OFclbzg96tN34EGazEZ8IKGipUb+btadDutLEBr
FtPweXDoh2xx4HPmf/r7d/ohSv33i7Oookg1HLR/H5a6QhoWlisz2pF+/5VItzJwtWkN+sACx5D/
44tY3K9hfukV8lKbxfbvX8J78fyPV0BGA0s6Ky1508vH89OHbeObx15mRLus70+2KS+j2D0oJdeT
nW/KMPuVe5ht4uOXS9IX+wXxgcLhPb+/HlhPU6PEiHYhNthVW7vreHqss6sW4npVD20Ks+6DJSp/
HTvDI0jzqa2+mqre5w4zA3CoFyZbpy2Ojm0/oo8NZHdUaf/oYersTAjzSp2lr3bzK5kC0A7Mb2IC
YJxZj4rOuikmxqd5EIeqTJ7ToTloEbIIFW9YjTa6F39z1egF6PC/jAh5VpVlXE4KkoYXjiqsx0qv
DMZktItxPDwry7+XEatmplv0Mdeztu4HG+SwfkobDwMvW9iu6oyb2LabVQ5Uv8vpDl2VwGkoFe8j
z2Tg9e7jWX+cVMJNVntnkp2mdenFF0XCVFdp+8rVnfXb9/5/4bT0V/6Fd0eqPxeh/z8oL+cBX6qS
/3raOS+mBGadl2+vZfFeaf77z/5ba75ksxPZLASxRO4fhyhTxwNhkQJMQAdHGc/nev86RZm/WYJk
0rc7H9X5kl/6r1OU/htbj8s3SQ7fmwf2n5yiPP390CEIu/B9m3CXpajJdH0OZe8ebGQHS0inAD2a
TCJ9EoNhIu7glbwvRlM9xbF2cN3BfZ41bdoVcf3qRIi4e6+7NlSbFSseGh4mQiJBCkMEtZ+tSDO3
MiMkNTRujKkJLEddM/w8VQ5y4nJoY1xicIAgdkCj5OpRfKiPzbnMv1sWcZNV3oSbXPeTu7YV5dUc
A4EcmimTd1nsZARTpg6rnqS6HVrbnrLbUtUbwJwg8+SudNOraASbN8aWHpLS3E6eNp9iIMJTIgt4
UoLw1rFeNKu2eMB39KjkfGpRJxtDHO1QSSC507apW9AagUyrKwsCYgSNpWNZulcOipuTiKadXmQH
6YM4tuGhq/OHNrL8XWOb6ySxX6wWWD2sa2S6MkqvmlJ9833oUtnMa2DHtWa0tAeq7hJu8jVOjFfl
8ew6+YyoR34Svb4BlTDulZqtbRcRjjKQKW4ZKEK7DshQ1to2H4dPNTrsKZrvVVZ9s2Ktv0Q+dZ+V
4vMsxYUjUZBZqflakIqeGjjkxkm7KZLwqGOnve6dzj5UdrtB2lrC5zv2neal/kVtUiaRz4t18Wvj
4nTxwm/S0PRAhTGCnEad5mjibCPje8tFG2rZDZb5zjFZolXgjGbxKiQ8pDuk4jY28/u4viXHGDw0
D8GIEwUfP9LslPvNPTUAz20O4G2nqFjQdKc1L1MaLVoHLAprq5yrFUsceoOkPje12V4JdERBPwEQ
JhIIOTTcKmgqkqfNLtoTHuiiFMk2VomXzFMEaiAM8deJnhu7cdDIhaJCeEVLk9qYqCtXWoH3VFcd
qoYh/jIlUKxoVKh2HMQ1MOIGBaJ31DzCbFqcOhFvmITc2VxRX9DyBBAhKDn7rstKfk3i8jAYc7PP
qnofJt5ZQLt3nga8Zva7STkQq124H9IIjHskXTEhyrKWnMM6WBLdLHE/FF5gt+D29Vx4617WIW+r
D93Pptd8FuTiUBIH5QRJFdXdLhxv4lLc4G/9NDA6I8W0V1bTHafQ2nGLB7WuzLUt0nsC8uduk41W
zRFpdgMEDHiRxmKjxbTBidLejEq7g0jtKfbSutFc+VmL9J/xh3YYee2UV3kcfiZ1dBX66PeLbTp/
6jIz8ON444cSxL8zg0YT8Znj4k2T27TEe0Z4ldZ75rECPHc+TEVCdWCNYUGW37Tazp0V38eGIsG1
ZflfIqGvdZ5awyFyJUk+O32S0xQMz8iXAs2pZ/aGSTPIWhMM1h4nvJFTtXccMVxbgP67cqwibNkq
31m9cYeQddP5+mqM430xuvpGr8V3dtiTb5bROUvnZ2cKxTmuHNSS5dnLIpAOVJNrN6oDeyB/iich
7BFcm9ZeT3U0DBJotJuVthpTLAiQAejfsyFEOcXj5Y9+kEUEvNk9pNzQvSg03h2VXNuqdnaur8o1
MUeIZKXh8XfVy2TGVuB1zZJy862vyZmO4+uYl7HPphKBxfjst3GBbjend6XXrxjQOWhrxzDmiLmQ
1D491GXNI4MIhnvW2Gn++MVQCBQ9cx6ZO7wWIpBgMsJU0efnVra2m+GTl86X6aDwPcx6wbgAWRIi
Mhjjnb5YeOZ0uoWB5mvNSLAtUmPFv02ORWnuPHccVhOR3Os8gwRFXgagPQSaL8iUyBCaW+LLJOVx
1KPkXMsC66gjSdBup89GIgKnHS+jHCX/ZI8vfqSvMrtEVEMBJNJwLY5l4OSoDerSodqxuU46qCCL
wW1ddf29HvbEA83ryv0SVUaxiiuFWsndiVl7GmMB7T7Oe4UkKNabZ095u1b19yNtf9404nD1e4iO
8fPU9Sc0QRgE8lWZRCqYY80/RWLozrldaBfQy8GcoFsdSc0KWjUkG6coihcU4rRZDTDhtRyekxmx
N4/UjUBAHLgyCWrnCori1eitluNhYQa4AF6acWSMih6HaEpPFirHLzTW+kFdwsOz1SVxz77XhGui
0cy1N0xqXXtC2StyxG7SMXpWfnfs9XafuEg8jNI4iEFpO1Qjw1OaU9FcEsGyoWCxQpyvruy6W5Xj
19xBhYtS57PwkUYI8RmpFrKZBCmSN2/aVu8ZexuB3jk5J0Z1bWjNEdHB96hS01p3e0gxnwDmlNsa
sUISQIDYaxRBL5wQUKJXPoGSevwQidbYKdd9mRAqbv3Fw6Uvbq7IZlPt3ixeRosNKlt8X1ZYaQ/5
4gXrCkN7Q02D1BHJhhNwtPbtuHpEpURbZ5h117SD9uTuSnV2F78ZSKd2jiQetLJv9Jto8OLv4eJQ
a92puFZvtjViu5bg6lY8xcYYy5W7ONyMppm3cnG9VSZdbv7ihFPzbH31F3dczm7CqSJDgo91DmsQ
s/riphOi6D5FHg67Wmn2BSf2EFERtGWzsAX+whtEOgxC94NMiCjHNRaGoTHT/DabQ/OKos0ETZIX
pGYxrXGKOfsuaastsTI1DRZx2Xz3vdJf611arO2w7G9xd1EBjTRgrMneRfp2YUsJPyhr8zhb07Pm
h+1r5mcR645U937XUFJtcgOEI/pNdxoChdrrRo/meDPoEivXOFBG0ni2caChTyBlUYtOGLnsSR/i
6oj6EzGuo/Qr3k98Eee1KILS7PQ7RybqpCOSJj4pxyn47HgY+wGLMM1hfN6oMr6SZtxdjannZJta
uSpB/VDXN8PoaxdNRV7G2MG3GXPMSJq69nBGNaeoE0cN789JdKFB9virNEHHM2iJR3erGZebLk/c
p8Qyi02fpfHOz4t6l0/t8HVwTA3Y2Cx3bTTB7KemluGxifWtQUvlKlWel666WucIkXSc9MC3nc+Z
MnG5sWCSOpVo8y6Ky+TIz7josc4o+1G2N1srDFy2N7957o0R8ryVL/mkr7XJDRDFHAXdGV7dhnvJ
w/bgpe6rn1Dvksr86HYq6AvAdgyY6VXXScrZzabfxYPhrCr87Hy4FGPiZQrN3AxQ8l5KdEBBDJrU
wiKvbAM/odZsOzrmbj1PdhdVPm/svLntrBbO2TE2XsONnLN7zHE37IY0f0W5jmJgFPnDFPaPTUhm
spVZkKh46MG2ZGAVBTX3pX8sI6PYKuSUV5pfnkrp7XGZPrQSw+na7tXNOAybrHdv/Pg4mDyVc6gV
a+qyVk1R6Ge7iXEN+NVWeuO1UgSl1iejzDibDmGgEs79iZaXRFxo5QPVp1SSGtiJpgN2kVWli22V
V8mOVNBbIh3t1YA7axtBWcokfCRPpAx6JQIdbsFQ+mPoVmc5C7YFoEhY3Y3pDPvRzeSKYCT/ZoxQ
zLtmuLMzfUPlxqPl1upS4MpeVQjx+eKL6QkV5RN7+jF1K1QurbM3ve+Kyt0rYWYIGsuGp4L/9xlO
xEW5yqYCVwu9NwW1276g+Z0vOv9+zKJLpL5btM/Nxh+bAfadEHc32iZqHlAEoyaf8UpmzSeqaOJ1
wtExb/yAke/aRPAa6Ew/slRXoTdciFagT1Jh8s0fbHKe/fSk2mUvah+NWGmXlpedCieZN90QIueP
Tk7zYCF8Rb3Vn/Q2u6Tk7cKau2I9l7CtZp7d+Q7mSL+9mBQDiSiLoDD8i9yY2E71FoL9W96hEB7G
8QtKngSd5Hw0cm3F4Y0yMI+7q2t9mtjrmHIgid4LlvTC7jmqs9VpEdLTAllm5TbsSDWJphG/QqOJ
baxdY10UAKg5l7fnqzQvnxLYVzKrrnS/3UaOnXzKEmTAMyoTjviTayJGzET/o6/iH2EQ/79xMQs+
+Nfgwa57foV56apvPzvUl5/5nXpxDRzqBK7iTl/KGWgo+YMm5T/BnyxZrDqJ+JAyYAO/wwaG+xtM
pG1BvuhUL/Njf8AGhgO7ujjebdMg5pJ6x38CGyxg579DaEhKg7pdQrYtH1rG8d4CFH5CA93KdlHK
9V0wSuMT0lYoeZuM02FsOIWxav/02fwJ0Gvzsv/jcrjrLQt/IfzsxwDc2kYpJTOzDeqQmRP61GO5
sP3hSySn7mIeGjUQz58a48qJRPxadlNV7KsaW6aeza2+soSaLt24rO4cL3/UWHYfsZvij1EpWkHD
ISkPm9irStmXFwfTmvk/d3daZucHZ7LqnUAnutVSpc0r5Bq72RvVqWpD/zZ2ZFWtx5Yp0+/xEo1S
P0zTPGLqcEKOYxBFahu5U8xiPU+Yq1nAs5shjhHfWn7/q365D8kVP76YpXeQEmefhJO3dPSfvhgt
DEdMxMsn5efqS1HL6gHwhk3F1XQsjMpDLu6OaJdWU6F94e/saGvaedgyDLc+SYm401HtIWwsxMiM
IDI3LQK/KaOHtJLe2kfXi4E4T+ppNRczYJGjMGYmpNmxcM/M5IS7Gq9N36dIlTvfvRhUOh1yhToc
xMXdj3q7jNkoA75Film7bRYpexzmG+rUlt9kNeU3fa7vOUbENU5UfGtdNf+qZmfB8j7eUsJ1HI8k
EWEs8dLvYa95rvOKbIgGZ8OMsMWuXLxdenGomt44apHnQacYaXXp4DnfGQNyTKNzUIlam9LLMyzs
g+7sNBrnEcEjxdIz/VHLJA2xsDf/KCrn7TuFCtJpeCYpxQKpe/9Sc2YUOj7Bp4siJGp69sARvGIM
LLLBAkdDw+WJut7mWd3/IlXzQxv475fmY3Jw94LDvz2YP91OaaoU7zZtGW+jnJGP/cEba5xQET1p
g9HVeyH7dMsv8mgqisKLrEnNtVO60doA8PnFB7Fg/h9WHWKOl2gMuotI4l4I4Z9eTZs7c0K0PnPa
knVNMIG1LgwGmr9fbd4+z/eXYQHlIsRvGITAfEySd2RYCEx/TQCUoTDa5tUhskpzWIiGYcUMLm90
K3TMja5hTO5MvFM1hOBdaHrhpiKi4NucZf2tYXvdMUXNEq+GvghPQ7dIFP/+tf7nOsyTQpAJSyKK
Gdf8AN5mstPjKKUgDIlrtY2iU65EcxjqeZ/Z/yo8/O/ehtERucuN8td78ZHEm758tw//64d+R/CN
39g3fYucSx0lzNuG+0OyBIJPygl7kkXhgAE5+FNYkfXbcqNaiCQ8FA9oJP7YiskxQq7E3sn6DOoO
c/9PtmKef9QWPz0XgrgYKFCoOUJ2MaIQ4Pf+ucjTMJWzmxXYXJr4emys6YKUb3mI7UqsULRl6P6C
uMC1HU2lTlpEkz8Kp3qNUDT0k3Vhdu0zKJe/cXDIb6qpajlmwgOXDuQ2YnULdT2IAprSPhAyvBeJ
infz8FIa08R6gEBJU8NVlALcWkX4OIg+iFhLV3kdXhdCk/vYm7T1ACA5LW5APTKuzG68lvqUrPt+
sd1qxsmrE/Oupp7GMy5QNkYXtRY/jEn7zXwbIkmcORfmNLNP9WEQdg0ddAYqTYb5buXG4VfDH/Zo
QM8FvuBRZE9E9XDKldExsokCaGV3MCo8f72fXYYmxoTOrW5N3ZS7Is27QHRjvh/m/AzEbR6IRzti
yn0yYV3PCbKvDpCjWJhBfXLL9eSX5VZlIPvVmGzcyo23xCpdS83SLtBx4Jue9mmvOTsanIqdn8qN
lzWAwHWHhbw0yAsBcTbdx7bRV3Ptr2uA21UqqjV1hQP5HtZdFI1nVfUcu8tb3Z82qqv2YOegJvUh
odG6qKyDp0eXvW5tvKS7HCoE+Qp7v0QwKVNUX2l1n2fo3QslHojLLNZJaD1Owi/XoPk5MQjGDtv3
gzmaW8BQbd/OZnGabMjcFPul1jDxhxYvZsBNUKMwFfOuWgCFrIjNQ6wqQI5mPhRxeCfhOQrpzIhK
ZmsdxSRTNBb4JJnEKZFAQgpI4i7HLpodNGB6MhD2ynFPSe5tkyzdFUKVJEtkuJWz5lip6DhUrOxa
atHTA0QOMFM+EV0tkDagSdB6wDIkqCBZ3xIvbLDwhpu5z4DAFDh4l4hdmHYvvW1cpgtwYjQToxvj
L+WoO1sh7OHZ2Okm5kExx/tUUQOkA7Xk+vSFNJ8djrtmO3XFJQ7cR63Jrpnfr8CBgqzp74mDWIV2
HmTg54YJ4mG27aZJjV1SpTOnIMbQwfa+qlzuRi9D5VZQD6kbBcEhAy3TKeXng9D3odHejr150C33
0irHA2kYw6qfABqzDpdjZVvplvvnkY3oDE4DaNm5t4ZH1mg2lJdaoqJNUas9oD5iF+Dpac6idfIG
OoE1yBY3TmrKTWVHd1WRbSlV2Igp/DTgPeOjaL8qpHzVHL/YpvY4FYW6sCI7mHr7ZRbiuW7aY2Ri
9tEbMnlG595cFLWdm9CeEx5GYVxaCIMtfFjZpPbmm/B2WgKAkl3qGld1Ue1ENt74GkCIN/mXZT4+
xCq9iZS5SUrrTpnRTYWANym4W4CCzEXZ67vFvZmSuBZmxhYR4c7V53Rt5/4nq0TXTSSS3YTP86IH
ni11U+MUrcIWyr/azylCRT31UX7re2KVlwAPTBtV+Sra/JB6r2bOkKs35d1ggFOF2NfbRXVc1+h3
vIIFYsl2cBZJcj7UBS4OmyS2uj+gZJPbany09OgYRmXQSAmqV3NPmYV5zz9QZ9iJzUSpwjCbn7lF
Q9Bx8yyFjeJIKWdlsNgoTbsARdyGmKiuVGoUB7d2tm7Z3SsE0xjwrnoDfwqw8C4r8Z21eov20+B0
OfhAPHMFAqUN4FXJWmX+J8btwDPLUy88I/D6ZC+PQxb47qNfPMTeA8DNvHamGgth2QbaYN30Scu6
PwMuAKPLERlBXe9aPwwab3opQbpaGyO+P9E0mDR+um+QkW8MHN+LCtYZk7OejjU3fQHmlLhHpsKT
hDYrsX0TAa5KkizmABXpgyOKa+HwsOGj4SkhNIRhp3VxFloHRFafE+Hc2vkMAUImluVeh0YewI+f
y0WYHlrwPGFU+yuJ8Rtq7RxPVrqu5v61Ka1qZ0XSQk2V3nRj/0Uu8nZEXMt36D3UQ3Hj0x3M1fCd
uI58HghJWNmyvimVvpUzhI3pNMiypv7T0PFPjU1Xsk6yMECPD8xYwNaQSzLoxTXLAcoRbfjkLgr7
fowfG7v46kbuJSmRL5NtXkcyf2JJP9ShTiioP6/ybnHldI963e3NrtHXYVcfgGl4otGnE45kbvMK
xwj7B8gQqqWVsvoS28t4AYT6VXMRi7kx6PssBmKM2tNkei95jzsMKgkupqbO1pUiiN283YRpdTUO
9iUsBr6cyP8+MNxQQis7VnqjA+RKok0q3P6yVNGXcdCfvDS/mG25q0tcMmxuJN/44mUe+yPwxFXC
UZhBTquw5BCH4LM6rERUfCqMVG1J1L9OrOlR6tq33ohhBof2YE/GbTu5tCu5Yh/64mYQ2ckmH0zm
6hnG9tacsdIzP2FtcoiaIuakbcYjST7JysvEvhwMggwWz4QciZsRULYd9SUDjARKYPNVpOY1X+cD
i1d9mWXVPrOAv/rQw8NVdbfMQuj2NJ1BPGXZmFz8vt34bYyMuzZMy3WrLXbg6sz2ka3y6s3Srm9q
bAWSUXOlzHKbaNNNXsP0DI2ntnaZXRuefSEr7waU1+H2paHJ76HwZhs/STJEX5vRo5cOjaNlZy+N
6V2QmRQxQc/piRNNxoJj8B36AqeFk67buSF+Ypg2ZVwnqyopb5NKPhkWeGpRmfu6NIk7oK9qM9Oi
6xk9xjtOXW13aeY5koTmu+Zb+3JWORUZ1ndZjhut9o69F88HWUmer0Hf2XZPu1lkwB+bnXFKqs8u
vpduBp3EBzNl/aF19HPW+ru4pVrDb+dxJYyZJaLZDnLa5ot5BhvpwYngBo1s/pK43tfJoGlJRPTB
d45+NQkiKjGKliHfk2uk/OqSsK4h5SvJnhvTjo/WNB7jlH3C9PtbiySFVZvKnVV5Jvd9w+1cWJfk
1NlrW6uopekw9Yyl7HfFm9FHOs8k/eVBmwwndKv6pnedfpWhhJIEn4BX45FVc/rgePIwqeJF9SCS
tZ+cVESUiyGHdl23yd61imGLxNeGWcrutUS/NPHy71jMuk3Y23jVR7xHUYmXFL8g1DaGzG1towXx
cjw9LYEMSspuNVFJZ6cG8tc6XKP0+zQshqZ5UtaOpAUTfgblrCTIcBs74KvYdDB7xTiFkVDzvj2y
0Mszo+OzUYGy4Aquts3Unlnrjr3VX7Ka0/ltJifhFc8CZwlguk2g1+KySibOXG0adDqpSlrbAkZn
SQEaM5Jx1JA+OFn2Jne8h9acbt0u+TzM08mUyWXTpM+iE+2qFi2vxsn6jRkjrnHaxgomguLXrqo4
DoSEtOiFSDdGJL5VVuduWBcxQ2fTFWrOFaatxUVOnEGIZLcfrjTTSgOClW/acTEAwg0MtJS0NiSn
N7Zig3nyTg4j20x7lKZ1AVdP5X1nvVaACEcxDndz5T00trepNe/7MNv+2l2MaXm1JWFqG7sVOXWO
LDFCWTxamtjg9UXB4JVkCxbZuO5LsrUavWTRmYbPUxutO0riiVsbLqeaqlgW03rVVn2QuNOSaxPe
DlOfc1DGw+nX6XM2dpeGAcNOPdMQzOZwdgUvoiF9Zm3FCz8YFftMxx6eqe6Guw9cPDRfW1U+hGFx
SCeoVGltKmjdtY0rD8dICJGu7osmqjbZZB0bc3rSBIZozSLxBlLh3gzrS/Jf7gkDuvKy+bYpYHGH
SPK1Dve0RL35x742OHVbnYyGSBsvrDTfT85wtGPrEOFIWfVtyqlLOJsp5VBll911n5MDhaX+G+7Q
kyw4EM9VjrE89a8ip5UYL3uM6kuQ8+I+nDDW6t3sBPgrqCrLwr2jQVNU/qFtou+hRbS9I6wNpMtj
qkGmhw25okoOnzIPawuthV86Ldug+T5oqOAvda+VO2Tg3QV64zPxGPmGT2/FWrSNsvQEE49Awicj
I15Meaw6Oqkxeo5LxPZEj8tDXxzJPgkPeuwcYofl2i+Tbj91SHQqltWLKW71DU2Uw4VFFsDsjA+h
sgmZg0BSif/cdxxe6QfjkAtYJ4RzUXVLL0/eaNuEVAmOKiTeOQkkYOtzqzYtNnsY9y2gdRLow/TU
5BU5OLpzHdvYNqcmRYlCfxrVNJ+sVoLvJI+eKo5J6FmbsLQEVEj2bFU8jTaJpGtK37Zj7Q+LfoWj
YO+saquotymZ56ST4CtVdX7dz6CiSRwWa2NQyU0dp18NM56PdudcSMeiCkaxJI6WtrM57tDBSDjG
WKSYcmWDuz2W13HsPLcOVFgiUrzLNoEedbnVQE3L5ZID1iNBtzW1gZiROXS1/BZk/TUEoO6VT0Qa
J0x/EfK4GKoqdfyCI/T0xe1JFpXJA8/rC/HJV6jNGDJqaXI0r199OhPX2hzfucXLZOWfXKuW29qS
W5sDNmMsaVTTmA3453K5zbLZ+EL/b0G0WUU8oGECAVcE403YLy/pAXo2YqqcQ4Ofkomrg7vEd+2i
l0BIOa/m3AtwIemBO2lMET7cempQw5oElXuJSO8pjUm64LCQkzdWwKY2SXE/k7LHLIJmqhYEFAnU
VNGaRKZXr9zMU7oOiTMJrUNot9dUcrA4Uw0cIqOJ++zWta78IlVrBX6DrwBT5tQcqmq6IBvwwsWJ
sCJgj0Azgi+gPY++jpyGPuqnIopJtjMdVsUOo6SrmQlbun3T6k/joMKDWdnbgkl3ltbBLTr8zZ76
NPZEroZqflTC5RhDygvLdzhMZxxS9TYUNCKTq1H6YucXEmZyuCmyEB91m5znsjwmjX7CGndqOYPF
bvFAntO9rJw7kv4ejcHYN3GMGt9o8KhTkhtP96UwyB31m2uBGZ6jCegkCGW+yc3PYdkaq66Zaybe
7ilNz+iiHmrp6EEUN9nedKfXekbf0DCf2hzBwmGZ5aGcs6ojycWJjXU4u6C41bjOa/JcdKu4IKmR
FCyi0lcRD/LKIuSxNaljC18s89PAitjP6ibpp3jXR/nTUbr+CVncqe8xsI50+el9eBXXPXSKF14U
XKeWk7UmxPdbI9RlRUemq5ObtYgIdAeetyOKS6B1dJOnWZJHeO1Uz5gKYVqyIhBav20rDiVos9Zd
g0cam+kB00JTd2LlhOXt2NGIXSQSXdEY302W0I760LVB60zZVvU9h32h43Gw78vMg3+FC5X8D6sJ
0eY+m5czJQWe5aszY9EQxXwmOoVgYej4rq72umucKzwkRtjv3bq5R/xXb4vp2UmdZ6GEOGTj9zQf
Dylwgiz0K1V189mZBWpS7dXgFWFUShetz1Oh5nLftdlrGfIuvH7qz9NEshdOR7RB8RDgV8d5mKTm
Jl+yyCs/NLYiI8gWlRazFhpGnFbroewgKcD5LEhumgB5UPwiMb/X8RAt5BSqV7MNdya5cafe8bQL
pxHp0W0twpANsAAafLLAxsKybjrn7g1M/Ueo8X+n3U7YnB0sdN0gv4QgWW+ExF/jzP/7P/liusMl
y1+an/HmP/1Ff2DPxsLXQv6wgjq69Yd63PBx0lqwoSZOUZL0XRis32lgV/8NZsuDEnDhbd4F5Tv+
bx6AsUHuPpSBzXz9T7Dn9/QDXlnsKNQlYuqj9dEnr/A98GzXmTKSno4Isxz9Vdt1A/CBe6HSugcx
oAnqJ1z++gcF89eGnx+X4yPAHEvwITmf1vvLta6iTAIXXZAyb22qki21X5LuapRPoHCm+AXvvODm
/yaCflwPF6NpOSD8/PEBV88ay/GVw5YlNP40DEZ7Irq5u9ZzFCRT09CVGJZTe/CJgN36zL37v3+/
7/muH9dH1goPxdWFp38g/mB3EsOriMlz4wqzja7oQ0ydfPf3V/nAHixfosl95diugPYicv79p5rV
iCpNIh4DsxoKpGtNue0Kt1pTTj/9gsD7kw+Ug5ZLQj5nTDirD5eqqyb1rGoiacpGoNr62ryRjvI5
i5T53kjYeehoczbtoM1LxEf5i3f6ocjm7QM16X93aIFHBeSKD6Rv6qOokgQfcLSv/I0b0xKoujba
+KmnXY8YPkjnQrRb1T5hyByt3T4lAB+/4r4pNfLd/DhBYgSWDc+uHf7+a/hAO/54cRb19HwZJtYP
68O3PXjSJ3Nn5p0Xdseuk7rls9AHZk5dVelJ2vHMuaScqGkvNBXfje5AtlSW2dkDKqU4XUc9qXQB
UyKBgQOZWud2cpIvhWxCiGuWkue/f8HvGfTfXy/eFQMTMCqUJRvgZzZ2TLy2qMJwDjSDiWBQotpF
SJqBavp10nDeUgmZgbUyx18UO/3JqoMf2YLs0nGk4Zx5f+HSTgqSVKw5CAmE3IqWhM8WFCSAYP2u
982P/QtX0p+XgSwf+7tFAKcNb9DByuyjtvn4eOgDxGuRj+Dj9I9s+8H5RCDLtynL/WM6wNngom/X
f//J/sdz/3ZJ7nQaUNhgxIdP1my8GG/J4nTQQ7XxaaDb1njlfqiq/tEbe1vaeFPIjPwP99scIuKp
Y8L9x7ZFyI5pdhOaYL6+xHEiqnpez7PofrEC/Mdiw1tDmeOgjROUxH+8qEZFVtrXKf3ZZThcj7h/
n31WoIBk1+b+7z/FD6ZJbtAP11pu4J/kAjLr+P0u10okld05TAgS7ijBSu0lQTtln5s+GrFxq/ZO
shTsJbzVRnOKX/VIGe+to7+/EG/RFAjLxbz1gaVn6JXEbGp24MzavAehUKdQG9oFfCVNr9OQ0v0f
6s6syW0j3ba/CB2Yh8dLgmSRVaWpJFnlF4RsWUjMyMSMX38X1Cf6ihAOGeq3245wO9qKTmLK4fv2
Xptgph1nX3lW2VAeup6V9Pbd+PU1phG+bAd85j8sZ6ub4dZ1LWDZOGEtkXG6iR6dkGwdfBsuI/rk
eoe3Ij799pgBWyMGXoAeNMivH0An7dKFU6aHXZd/cF2Yj7EVFR/y2n2t2oTaqMx9ceep/7LEsDFY
OvWLaY5vwl/7VN0kjnzmjbDKpHzsG13jQIHSq2Ku+qiL8e9Ko/wR+DICS18Vd77cJThmNVsYSy8e
Ux0fLpe+WmFcsxJTCcUW6E8DabOW5kcfFRSW68w+94bCKZNb3THJNeOQ+FkA7xTUR5va1WkiMg7V
qe0cnLExj10NZkkNLIxZVXcH7i/+nBoe8u1ntPmDUSH4OKgRjlmr+zVNVU3tZIYlgEcRAKamOJBS
7ITmV4dZlZxl7O+J8P2HrVf2eHvsX1YQnpWNKZJ4YItpwV/drL4uErhDPCun8PMnEJlin0GSfPQL
8zU2YhqXLDEfyy4bf3sWYmD0MigEMHOz8bl+MRvaMWYr4Xp1g8oOAepgXBtIkFNj+u3Vg3VjcYvj
UkaWRzLQ1RwkK6egHtLpIWjh9iBVbYRi9PxDbBjixGYguQAkte+8hVvP9OdBV5cH4T1oS49BEx8Y
tWHX3kMZlX/Puv3OpT5LG4bSIuY2D3Ji/buLM8+ULSsvC8cBH7Hp9QV3ndfAO+Wbr8gXCaWU6snR
0dVlJTknpZ44d96hXxeUZTzWSDgkwXKiuR6PJoObSzKaQ7sovYVhk52izP0LYMK94MqN9YSh2Oz4
y64D5eDqU9HAEVYKxzrg96INkywGM1f2dFsa2mvBhChfupVH478vw1GDpJ8GtIdLXZh37vEqBHZZ
UPgl1Dpd3SdwirX0+qIdW6cFK0w9VH6jdlh4nT2sO7xlZZYfvKr232pdX+9po9LpcUovXAyIFytD
/EMhYEQdZOjn29/ySir479+EK1nHULzgmNZvupg6O0mXOMbeoZ8sUIkov36PYsdkbzEjjpiKAZBu
4oSQlkk8U7h2A8XkVxrWcOf7/mWHyP1hMkMkaKBQ5ldd3x8rV6qgww4NycxJgPDS5BjNMRmDDiZH
o3bTT7cvfmNxvRpv9dKnfMJSIhwNEyXTvZnjnIvLmhAet04e0knz3qt5au/s37a+cpc8Q7Teus++
YvWVu10v8HKSylKkLucYu/cf3GJ61lpg1o6eJ4fSwdXUqU4D79dmp9uXbGzdY4+SsW2hTWUvtxre
T2YOQj4fXlyV7hmqVf1k6Jp7tDnIUBfMqU/RxN6XvgVpxhsUFsFofMMfm8G4BbQGLRSLfZ27Z7ex
a7rXdXpnGtz6hQvGK9CZGRxnfXw3SRFs8oxootLInH/6INf3uZe3e4nk7Dgp373z1v36FnAgsXTv
x+ESzd/qras0F2QkxvdwKPz+oSKKA9QphEcJo7hAEaVq5w4B5dcFFIUa/AoWUdZQ9PHX7/nAdzhl
HHMhQwq0JzRf9roqx3OEzRZdjfGMrGafN0b8+fbD/3XSZVzKEpxPrMBgp3U97kyZVbhVRAxDvuSz
5+jZzBmRTYac5s579utbzlABRge0/wElmOUh/7SJN6VWQ+l2DGj/jvfOr11vH1hdthe53Z6jDL8+
xrQCh1L0zR99/87qsnmDmfQRWHIGxH9wPboHrqmqU5Q2OfCyw9yaM3EU5XzEevaNDpT5ucxSwuyA
S765fYd/fXcpAyDopfrEpsH1Vtv1qJmiOMqBGtj0UJ8xupUh9vT40JZExdHnG+58K1vvLhJSJKuU
mbxfnmirjQNJZoxHp03fVQr+6Tj0qMSkXj0Iu4Bt1MzWnb3n1kXiV/F0VN0Gi9lqGZOE34mk6szQ
8rs55HRC5FWPQ1AmsXvG/5XeGW/rtWWbQNHS45XS9dUHqpMppnWKi2yBloZNkzincdbxSsBPPv7+
81tO74aFyoVT9urFaWL4rHY+QUbVSd4Z8uwv0cPqws9LeWvCTHx7uM0rW8oTGHPYzK/pPLMbzW3v
YD6WKWDeBp/KgxmAJjAhX98ZamOhN3X2dyBNOOIs267rb8LUahkULXznZtC7sPdrfx+zjh+1dsBm
m40BdvvKCkWlBRc2KtFx8WCEdTEiPVXqf/g0/2sVY2t+cB2sUAitTRbB9fwwS1BmTm+GI+eE44Cp
9sDKMoSGrr5OQwGuGcrKu8mRw7EVml7cKRFv3XjU4vip2OGTCbp6hcu0QGMRBZB+AoRjkDVmdJRJ
Gfry7tu7NReRk8xxAmwCPpDVpJu4BtrbyDaABEOu0yqtvpim6E+VZav3VOL7HVVx/eQyN925yK3v
lCe9XKGOnMxZPXEprM526tQM05rGORlj06EYDILURSUOfVzee8U2byqUTwNxPf4Ib7W1GNoxtQeN
5cUCS3awio42rVOKo+Hx1t3+cLbmveCnoVbzrD9lNMAihuqmJDlb+hgdijxiJ480BEMQbrNRT8Sd
+2ltPErOEBzZ8cV4pGCvHqUV6Saqw4RPqNFGjGQS3YQG8UAlqHelUDsN7RCZVecgNwIkZnrwBH73
k+7X2hHiOuatZiAxOB4gTVU6KSAGEN4Zjo41j+nDwKb3pOeVG/ZW8kmPYiAWdHU/mXT6H5MalrHT
xuauJBDuFAEwIfktoBrfgNso8QA9yM5Lzkac/C1KFxMyjY0TNDhkVJbR3ZkmN560oVvM/xRq2DGt
n3Tfl5AKR95pTDVZ6NZm857aR3UQMp4Pt5/0r/V1wsZ/Hmv1qLOk0OtYmBxQ8C8/FcEE5AjhG9VB
V55HRK5hMDftsbbI8YzQox5JNgCvnWaIiBtwfam0uhNhmGrfq57EGwLr+J29e+eWbHxs/ExsIRY3
hYV/dZYgvU1ldb3E2lPGumDf/agI9vjc0qI6CH+ekzsv4+Z4vIR08izaiN5qpdK9uI/0ZYO10Ene
0wVvH5oocI6qjs3TPJvqzhe3+chp0zlLwDF9TfN6+dDi0g9aVzPCRhnxczrlKFAoFhPFRgrI7Ue+
8XHTmvUx53BAYsjVE58B7RK+2ehLfW1JXnC/yLxLDlYHmc3HL0OAApK/22P+OHZd9wsodDKlUHPQ
neW1vr6+pokUD2mgtgT8tt/DJiWPpItHQS5y1eDayJGM+8b3IRv7kEy95MGKtOBNksv6S42DVUjz
n7RrDLCdAQyDWqTiae4rRNzSUg7W8NT3wqgVjXWp6zGAwl0JCnV1C7VFV6E2Bu2wHzxjBNhejPRj
oqgenP3oRj2QJq2cYd3J2vuso/NmvRaRcyFmDCSRoRU+hoa5oS4fJOoCiIG8TARE3Qta0oTAtGyw
Xmt+MvJCemdflNEGb/PczPUdcZzuVye3Rs47jmX0uAGqXJ4M8j6co/C4fpg1BrpSZ4pxijte1r7C
KsyQSRg4SWE3onaVsI7/sE2KfqFXutOXwiwQ80MtU8faAfCw97XW/KMwHTcneMch/xe6SGPhx0/b
PwcE9y8o2evjrI3Zt5IazQf0VAXDxOibOn7rznM1Iv8mhVekmPNe24+eovlXko67B3cKnLwR5MXi
kiEeC3fSSCBSXzV/+ISxUk1RTf/p9suyvAvrdwWcJIQTgr7ZeK/WASctNVAdvKB6CSQJ4ELwZKg4
u/MZbH1xNgU5ZhPIvHjKr99IR4JYNfuWklzHjFLWeoN5y9Lf57qmPdy+oI2qAEozrKJsibgwPOrX
Y5mQ1RD59nrYBJkXWkHrPOqFIPooDp6ayutAm+BFQu8jcRtUGGREnO9R6jkXt670Q2kKTD8pk+8w
kwUYmV1wuv0Lt+YE+r/4OvHyYaZdzwl+M5o8WT2MYtgrZJ/kAF5Jd6pa8p/SKBue+tTb3x7zx3l4
9Zwx6TEDYQekRGms5oQCl5CsjYgciTnpELD1yJh2iKQD9lCDYXzJONGSvWdadPhBL6RvhGXxQVi+
mXwpEdV9xzYAcTNx8VRA1tDfzCNINdPzmldhO8F7vDwJEQpsCP6SWuOh8jbGdyh+bFZ6CQrz9uVs
rBicx7l5lB6AB66fMQquuimLkcITwYpHL5n+bOrO3o8+GUlB45h3nthGtZOmOLctMAlDsQxn9ciG
zjZHr2+MkNXIfMq8ufub8FQPqWNOjxzyZpohEScgHM/HGH/qU3/8PE1F9DJINLC7OAXcSUA4BrLb
92HjVUJM4FN/4b/YwqzedV4AEj2K2cDvpqPO9kaJdl4nDSkS7jvCUpe4X3FPQrHxMXMPqELzjVFz
XPDaP9dD1Oz3ktB2DlSckqnmVg0RiAHqXuTbh9vXt3XSW5poSIWW6iaajeuxEJxWCFu5QKQnRIxM
yPwin+nbG1AYWpoZhV4FqzEYZo5Zhf+I3aQ8anJKCWWrxjt3e+OgR5HRY7/s2P7Srbr+MWlDvGXk
5GwVy0AyveCaITJsvtRJSZquPpQ4JFB7IppDUeqk93ryv2pHcFfbaDC5EzYre7C68YOXOmYrKLda
GF++FUaXvMz27BBUMWRYKR3rfdb6FL4zXJU+ccEvQAvUpW7JmrEEwCByj8BTJC4HqEafjrcf1dYn
Sc/zx4GcNARnNcXPI0l7hJaQBltIgyzf9NlW48nUYMPmcTrdmQA2Gtq8FXz5y67RYsJfDYdx1CKZ
jOrG2ER1SCPNRDxK0myiwyCmdjSEZlkR2263n5WG7rCx+zstkI2VkzM/G1aT1uHS1L5+G0wHLy+y
fELAl1mHdCoTtE9v3lnONt45iyMDWlq6LbRbVu+c6xGX2+SDCZ3ONd5Xk0nUaIyVK+/b8YisqgyJ
/VHnkhCfcyeH/M7CvTU8RV3c/Qs4lknm+iLpHom8x5VCOJ5dHqJ5nEOY10C9oiI72sTthpXeEaak
hLsgsZo7w2+98tbSRKe6T7uMo+r1+CTGe3rSUS9LEATvcpm7jx0QOUIpjeLY9v70sNTvwyYbfYIf
yBhzvJQMtIjDZTq4S0ZGjiQ1cT749XAP4LEx+XKA4MmT7g0Z5kcj/qe6MLSVGSm9ZYaThwlEzKbx
TvEcz1ADeRkt7ADg7+8VJrYGhXtDp5GmApWJVQERvBnKI5fQ5ZhERaWyN1ZHMTjxrOQh72bvcWrv
vOZbax9nQV7C5XSG/nN1GkztQODLY8RgsHC4Img/mkjXaTFAwxKesJaeI1kFWAiA14LPwxYyfswC
9TVfFNuaQ9rhb081FkU/6kBLSAoojuuXIi9Kt6skIR8E9JEP77lA0Pv6U1Mr4rILYv9uD7ex3nHD
Ke25nIpZa1dTTRZTnrHy0goTg8jUtHY4qHRsId2g8++sMFvTmkWRgPI3NXBObqvvzeGDy+Mgt0J6
yu0jXOJq34s23Q+jQa5bj4lhJC0bC3wahXOHDy5Sujjdvt7Njw6RBys7rCYP4vv1/a2UnajMiLi/
mRWdJY0HDqyTuqigqi9u5uSHwGppP1PNxPGB7ew4o+Iij7UE+ipKiDBzU50zfcgOmsfvvv3ztr4A
OmoGaw0EFm/9Piax0zQluTPhjB+WeakiV3v2PpWYY3C8peSlptVf/8WQ1DrwyXGIMX37+oakRlKN
xEUyCc+ifVMaA5nNkUIMQ5h8iBhnIrxjwBt0e9SNFXU5H1Ba/lHpDlYLTJvPHMzw0oT4XbODq6y/
ARbGYeAk2qOdjsG9D325itURgfHohqCT4pS2RlxZjtfY8xI4zlX6pFNyNndTIztGflWfIqv+h9z1
8ZIBlH5bZ9QRooL5oO79ksAxZ9gtflQ2hsP59l3Y+vpoky4kMo+vfX1acuqhKymZ2OFsq28gLssT
SrUpbD2rvHO/t16sBWOjL2JEGwnX9VOOgwYSdU6MmNRi78kjLYTK8uydWnssQkkB4pFE2HsNqK1B
oah7PGOaNdTVrwdt1dTIzO7sUFPiE6yGNKRbZYWVTD7yHX6scmO+M8ds3dCfR1zN5zZZtCKSrR26
eUCmrpFgYiz4AYUBe/D3n52/aNE46KK4XrOBRqPP01KlqBBi6O6DtA28MhIARJPMdybpFU1rEX+g
yKVqSXsC8TIMmusbmVgidgw1EIdKvsGfbgyXgH78Y5fG3T6oO6ZQ+iQHwdGM1Izc3I8Uqp/KctKP
vtO1fFCwz5G31+ea7fMBrlgeEuyDpb8Sdx7A8kvW3xkVd15m/k6NYnklfto3cBaMs6xpgShok0eP
PP5adoa6CKUkbrIsu3TOTKBGJaCLm9Scbj+TZQX5ZXROsdS66drTzbkeHW502cUVsI3YnwiPaZk+
IQb0+JWa+oRuHhdYkX50/XH6Lz5kJGjIiVlMEd6vJlExOPAaopyBBTA4pfsxJl2wEhxP2jtD/Yjm
+OUiEbBTB4LWRbrA9UUK4lgMc+Slrqy0eWPgKkMK3syHgORp4ZfyeRRBesGN/BXujcMGxgGrQQLj
KZ9NpIbdQa80+Km+E4etb+XHmjKkkSuQnJQYEA7lw2PMsniK3YJWtYgGOOVkctx+UltTQxBwAR5m
AWbl1b5jUlo+x2lvU5qzx6OAQ3NAly8v0pNq38VNz64A8M3tQbd2IBwuWXSWkqBN//j61lnaBBe2
Gbh1skse6T9ZuyJC1TF6FaTpVp9CK7c/d4VLEkxFfmtfQWC9/Rs2ZihmDKLieILsr+FEXn0ggh5b
lHnMULUGo8FALfy29r3XZMRtfnukjU+RJrLnuYiDOLKuQ23G1qB5jJ4sbGXgv+Z+94mgaO3oZlV7
gsfU7fVi4rjtahoSLtBKt0ffKlVynscKBdYLrdi6j+2WFuAZSr2hqcF/yXwcuTktMKLiJwKtU573
YJcnz1+MnF4ePVpihuoYpeVDP0gEvh5hXMgbH/25mPeJ1Wj34HvLZLD6juj0EgdI4RaG2dpdlYnO
G/TCsEOPovADHENwrmbrhCXbgZ3T99C22BgdBgqu59wiAKyGYrbvaHvcUcFsFYLsRdcEYowaHErd
63eCvPO+Ax/DqtWnZHEYsbX3CBLe9QDxHkqr9+FDyQQ36YJ7qPBtAu0OkEkGEezf+L/QVtjQEJlY
fnTD17KRQHgT+3DuC8Cd8mE2mMvmqdKeeWjazkuwKt9+U7a+CEROSGOo3C5qleurl8moq15j7szp
TcCs1rJzKgKWVGVl/9VQePlQG+EwDlYbkjQzvZh2PrNOp0F5dwTTtNODXcaZcef939hw2rDs/jPU
eika8onWEd95uuQB423RD2YDKuT2vds6wNLKhFSLSxHlzbpI6vmR14B+wT5TTu1Xl9LU3jFAjDZO
oJ+bPmPyNmAi6TGkNB+cCBkUlG+TDnUogeqCIGDgCnd+09aHtWyyOb7gn0Q6ef1AxagaOS6LIc/A
RaOM8lBYNYUMU8mj6Rbq7ySaCJ0CcPo8VHW1JE2LUzq05p1FZuOQweeEe9PksOm4P6aonzcjFoAf
sjZ5k0uc6xGotFBZ0XygjJycNYtt250rXybv9ZRiLP0minckea31bLXlRI4ccRbV+jvbwifmlOOf
sTY4pw4z8T4leuS5LqLgRPaxe2TW04BJiuCYjE32WahB3NGwbt4ATru0RqhvUOK6fhLORNFZVXzK
Iq3xlxcyfabQkcMDT12W9sy589JvjocYFMWBjjvjhzDjpxsOi4eUnarhpZ+JHA0idz41uZShbLzq
6Aivy++8axvbCB4uhcrFXkHdaLWa1mnr5K0EQMghXd+VA9ykpp4zwouq17rs0rAVvbwz5tZ8ZVKw
M8nrpWq/LmNoU1/VIC+tUCfD+FLk5RBiY1V7sI33Niw/7CHrF4oj+XLOwL/hr8tw5PHEA1lBFgC/
2TnoOJ32oia5WeSO2vVl3IRuRaWeSJkgBBFj7vOuMPY4BLSjImUc8MAQH8zMILAIltsZFl3x5NtY
HH3gq0eA+Vo4UPXf9bZZPgyCqFszHkBO2Hl1kk4h9sQj+kehefJtDl/xSCCoiVjIu1du3Ni42/R6
uEYU7uitVy9qltidOwuD5+iWMWzkrLx4Bp7ZKMvSwzC4j+bcO0/obvU7D3NrYOotRITxlXBSXb1A
Vq3PjkAhjYGpA8DTK+sAGPMJ3U57buwhe9MpAiwgcarfV6ByQvl/A6928YQEeIlpE+EhGo+owWSE
5FYhznRqorSrxHIfbs9NW7tBTLkcHpEy24a7Gk84KU1FHV2I6crsu++U/gUCDkEM8zR8on2cPRc8
3H0ivfg4pPCGbw+/uR2kQIxe00O2wd+vp6LUSNMO3q9JqcNMH9y+/GaNcjr4ntOc5KJQrz0f+u8E
XBPgmHn0W3oO+Jb1p8Z0CbSAlvU8yNp6o8cc5XvHM17u/MKtuWSJzeY/FsjX9VIKbZ/UtZ5y/FRk
5NHTNV/it8Q/VUEcM2khx0HVM6hX6f+Rx5l7tDQqwGwt87d6JDhVJ0b8AW/9pSrn+oEMUGqabH3v
7Fq3Jh8AA2hgPHx1nAGvb2MhHDXFAdK2cWzsTxHn+cNcUtOCkqJ/un1Dtt6Yn4dafZNO1hrtuIC5
bIOjPISybF+AbD/7cxRf3M51T11vv8J/14/JNNK3vD389hvDvoiVGzET+5XrS9WU0oqME0Y4p12w
06MqeY3YtF4qSjtnUfrDHsDo/G6BGZwGuzUfJG6hr5EN06cpAkKFnb5bAim8/UCu8Js+yco739QP
E8Z6euZ8tXAesLvhibz+iUmfgu8XFWKyLDbDwZyKQzfouLJtpzp3uHE+xL7ZPAFuK9kHpdMp1ktx
rn1WqLGMnA8cxb4VZvoScAq+OJnm4PYY7Ud7EOqJphUBNbmLAj91I0g+FvG9Q9Y+iW42XiHm+uGs
9+0+rZZEDCerTmPQ1yfwnyUTZeQcISj4R8InrCeHDc/F6Ux57HKzO5D2OuxvP6wtCQYeRx3j8eKY
4PBwfSfqGqStJxB6pm4zfRaCOn6QGB4i5jjaM/NaT33deRezmOQzm5/6CORoeJyT1uVsR/hF5aX9
gX5YtbMgvIQdSJfPcnDNt9Dpy5MFJd+A/zr9k5aw/21AODuyn+6hybc+Lp+kRkIXULAjObi+CNqx
g2EW2BHaiN9P5rE6oYvOTlS71J2d2eZQ6FVQXNDnBddwPdSo+5w8O9o8jpd3R6t3is/D4H010Hvd
KQNsj8QpnLkXA8LaMmsUnh7pGiMpBV4SyPUFLbX5LvOs9s5hZGskeoXUG5aaPs7P62tCmiNxADPF
Dy1Md7MogUj1RnQwvUG7875tDsVKBiEG0RVb7euhZkkVDiUcc7VdIaJzZX70GtLCEuHLO3vajWVh
8eFwQMUtsqye10MVk0PxMqJhpJq4PRNEGZ8cgyBaFK4WSdl0ZCftbq9s4/ocXgqmPfpl4B9W03xg
NzFREoEZuoMfHGrSvVFxOeMOYu+9iu0SJr8+tDh8sNQfltuJ/vz6AhtIIEE00YrpA1WeJheRZILw
5KAL3X3WEkuRYGiXx3yeijd5p5n7VJRyJ/xIhIEPjpq+akOwdUWBN4gRJQLSCNkEOEfy/PynDg71
e4VSGom1Vf1Tmy3lBLLFCDqu4lPS1H/enom2dMgIIvRFtYCWiZSO68sxSFb8t1ZjqPDWJDgWdkxO
8ZPKgZ73UR2EJvlgO6+BUimzCRTyqGdPkHa8/TTgqNMH8hjIorOeLfabB/o26hDnQKJv/85lv7Va
Olwq5Biv6Dpz91c/k4KPsRh50aiTMXqwvSVwTOjR73/8V6Osdn0AjNNBr/hOukpoFyFAhdnUcR4y
AeTv9gVtFVcpftNbYsGmob4GluQDVamWei/6CRBbsZf1QHG7dya9l5NWIutASKE/sQ1NPwSlVZ8R
2RZ3vtWNV5k6CPwljvw/DNLXz17vpiBwp9gKR6USrjlJYfO2f2uDak63r3Z7JD4buj90O358VD+d
dI3WQpSyKIJEFVcvYA2Hk+oElXgLqvuPoX6L8PX/WzwT79n/Tur6P3n8j7qOdObP/xvIZRj/Wj4G
TtfoP5wlovw/wUz+v1wMSPbiUgQvxDrDv/ofIpfl/WthdC1/UVpfeEv/SYMw/H+h/aUig1/e8Bd9
6O8QuaioXX+3ZIHQflu88IsRDAv+estHf1EBj72QaCbj7KPSG9t+7vURNKyxGydzGJPQ5wxHGCsp
JqVMT3EwA1yNl8vVAhBzg9Zab8xg0l+LaYitFrW0W3fANzFOxMWXKm5H9PqBnUy6hMLM/6a+pqIz
9Pce+zhIyAVmmsH80xkD2ZevxPIGItuNmjkORAgLR9ifqNIOXpgbSTe+WE3pFAhaOqcPx3lw+oM/
Bx6gYVpFj60woWanRt6LI9kV88uUNZmFsFjEb9ysrZO9YWfQLDFBuYQrV734Fls+0vMqTXVxtlOh
4UsGd+LuKSFUQFaa1NFCY4R++wCIl0AdGRg90O1S03Jtb9ulI9NXGxDjKAgzULP7gHzdTT/blSn1
5pD33mC8aDVAlxMERSt+ll0xfMwDYIwPttZmwTuZDIF+EOj9SGpFR6Mfh7YjSxmujr7Pkh4DjlkS
J73LheGg3SlrsPyyLXJAsRVWwp0tCLcd6wDBoJ8Xc7mrK4Wsz2BLHYc1vXdSPa0G0bI2tppbHH1/
dGHZtyrDU7FrZJe3HWAtk1jIi9QS1hR4obWtX3InGc++q1FQUaah/soyg0RZWbA1ORDvJzo94OdA
FoiPki2saMOJ6qxqLrFJi1btbTI+xxf8SF78rlD8u2MUazZk6YBABHPnzEbJy9VTxHlDfjf53Lhl
zOFYaGxFiHyNtbLYNVGpU7XP2LXstMqYW3TPmluSCOn79UMBJrsAfahLwuoISqZrWKUEZCaNJHxk
pl8/XOLZbd5IB27ySQfxk536si/Gh6F1Hf+9UQTzdMjzHBNCFPdSorZmdqT/XTjGPjCn8pPrTu57
jL3pa50FLb0L1zc/ubM+snPIvPrdrOW+3BVx1T5ppHg/s/XAUuehQwKr2NgL4d6p3Q6oMEoZOpNZ
iTunF/ZZF3X8HWd0yi7F8EYf8EFs609RambNPk9HdFu6aHL3wUU8SSJLVARB2FSu9tbVKkkkMiER
xl5TaVBenDoXX0aqouaBxF9FyDZ17G6v7Arep1MOTXTUsXf8nc1ObOznXgMAHItCe2fUTlsCTY27
dJejy2lIM9aIj2zhHvxpBAUpMNKNA30fuEMJzlOzyDEAbox/EH4lz8yLk07f+YVwxR53mM3vEp6m
djNFm68NY37px0L7nvkpcH8rxSgWwgegliyKAW1O3LaQmVXja7xE8bKWVgUd4Mwn++EJJY94zZX0
IKzLGaOKPiYA6626C75qI4LjJV/EkkeA5wZ5yVGlTo5O+NvB67v8s1NlnkEKSFMmtHzz+bF0G/k1
9TlSkmjCVmaSu4H5d2khixnNqZ3lVnKIWyfjoU2z7cK0N8e0O81dMEY7ktBb/6vw+yK4aKQNE0fG
lgzdBCmdkz0cOJU37seur1L9LSaaJn/vT47Tgij3orIIicNpi+qg/LyLvg49e7NoH0etRh5AgsxD
fKN+hDJSJjPhxaKpSxragasFs/PWF0lG2Z+IWN16iLvYzP4gZdEvHwLNlPauI0K9e5m1cig/FxRz
2/FQj9gEXzJBUyBUPbYZplm7lwX2e7tkxmaOoFLmH0byMAt0uUTzDJeC/+O8Cj3VJJ3Yew1z9sEE
izqgrgDLQ2Rj2rv2yW8NgQOJJkQR9nQYoWUlAEOSvwa3CEBZR3mAJKINMgipWuTb9Xk0jdb7gwIh
VY1lvoW/2Plagpcw7UFifys0vieKYkgSufFFr4H8F+Zo0Ugva4KtfTsjA71OFfrQocBlqQ+yqs9t
Wfpf2zQxX/vBhDDe9w7ceoxD9ns7crvhHWUc46uYtcwPyzGdqCY0LCiEoUJb/mIUhk50yxB1Jo3S
AUkJht9OhKIDhPEG7+QEvtXFy/ox8DvlH+zKdQkBIPD7xQWi/zHXDfpPrYm3ADtQCYK5zqAx7z1f
jorclIXfLlqPBOFoJMyAbmMRU3takPyyNsm81UunlnyFVa1RYZHZ+9o20WVaah4+9TTz1DGASJac
OZNhc5mHnq+q82XCCbQTYxPaZtZ7QMqU5xWh4USAI6K8InpzL5RO7EEb1cark3hEQzi0cZabrTna
KaYgIfc5DjJ1YrNOug/2kignmKIkCxhmDvQVAoIiuI44zUxSBXKMXkJU+QeRJ/DRqCyqo24PY3xC
SI2DQZYqjh9KYUt59kgl+Qjja+m3Ss1yn40GxdTO6GsfLr6Vz98Lv5Mu2F0FHtovE+jgTWJSJC9i
Eb/temMA/kJsVHqBZFc/E8g6fdLyscqOOXczezP1vu4cIs8PYBxjtjUaCMc2d1zXkzy4zIXyj7GU
VXkykxSzGHEdot63mde43kGvgwx8TJmZDrksHFDU29JtbX1JcQEbnet9/5K6aUvABAKo7x1pGCTM
azlSJbhQzXQou3q0d+RNee/yFAfBri4CB0YweKSPE2lKCADLpHzpU+X+KaShop3E/Dbu2xQy9k7M
tAL23oi55xCDQTOX/Q3K54xZ6ENdqoyEd7OA22D5avxrNqPSP5rk1r03xrqzLpSOAFkb7KvcQ282
XvPIzmpUb4NiZikP6SkYgJoDOSbIeWXTZIfWN6IFRJ+6xfBpTAeVnjKjiv6eK80hUyRp4o+tEUzG
Y+zNSfmm7WvZ/V2N3vDdJlMGDrkw3XyfE+IuwrxziVvAN0LvETwZesLUgeeeqNapT02hWjesU1jn
exEXRv4+sidi4TMnSbyj31fs/ebSdau3qAGK/ohMfiSSqyklniNNNmGUFIAWSu7B3hrKUSeZaUqW
nNy8zndZMXRyX/lu/NUoer0Ky0wp9QBHQPPObWBnr7W5EHMMUuHrDxTlWvWiCUp4J8Oq1Pcgb2Z5
sEsziiigdpN+yQY/WZRCJhAokajBPcREm09EdXGMvpANOgVfk3Ikybe1JqN6R8JlRhyRpinnS2ll
Tf6OQm/avRgT5s7pJerdHisDKus+W6IZipotgTgJX9XV2J2QXCdTw+esWSBa+TAppidOtu/n2Goo
bor0e6w5cOnjVPfEySRJMmeNVibxZbJq39QwSC3odzHUPy31yDUwkHwhBQwq/siQszRehEU9gp16
muQPqnHtZ1ZaMe/ZAeVERMyu+GPOs4zIEpYc1myL0BKQIb5+tni/qMk201Tve2rDr35GiWA/Ogh7
9plO8sJuDNhFw3qu/a91JCxymhACgGeIKy1lk1WgI2ehG569vldvu5K8nB0e+f4ru5dpPCYc04mU
mGz5p1dP6qMnZwIxo07G7zPMEmNYuVFJ0csosCSotJpfmSRlC6Vc6Ei4PRUdI4KH2WJZ3NejlQjv
Cw4OvWOWsu2UPdagEcNi6el3a7QpGdc8i2JXYeL9PI5W1u5HJMGkC9VT9SqNWv+LfzJJGEA+RcJz
MfAbO0m6KpEsaNgfDNqBcTijrvsLK8tQ7/wumggRi8vppSoqfMB52lnf0CV6nIniAb2V59Yq2edV
LJud7iUs+bHKoQUK8X/ZO4/e2JF0Tf+X2UeB3gAzsyDTy6W82RBH0hEZ9MGg//XzZPWdRlUP7gV6
ezHoXnR1HelImcyI73uttx7Saky72CPQrNwXMFaSG6bo3mA36fkyrMbT9JbVNU6ITDm/euQjv/Mk
wZHQSH+gFK3MmVwdMZKCjkl/9MjqFnCk//5S/t8zdhvk/r9Y3WtKC3/9NVybP/4fUdoOOzhJgxfH
Hjs6gR3/d3Nnp0dbie4YewFqDG6afy7uwvkDVNrH7ITjibxvxE//3NwFqzueBHJkTGRal3/174Vp
/x2ygUfCY3OJrbykIQIZ/2s2apMZgDYOjsrc6o19V65hVUZVS7l6iTSmNM5VMrqPi75c2fm89sdZ
UA0eWypcvlPh+VRAZQFh+QuWImSlxfzWrdl0t7ij+Ogl2+/GmrLptct95cS6z6dbp/ey4Koc+o64
/ZBRMDKrTtCdJ1jOQoGVhFG0rvNY0UgSRt2fbv2yGMLH3J2HLvI5NOc4cJpl3I4kadt7ygTS8NWQ
ovajlbntiUoao9s5RZb8pIVBFwoS9nmhtWOY6ODQpcSqmauGoxjJGEtWmz/5rDekPAnXbWAzS+zl
czIglRg7Y843ABmBEwOtg+cGxBMRNlyb/YszyXQ+tVNRV1utfVlECvgr5Gik8j69ERh9975Rj7TP
T0vQrhULp5XLbYV9tP75yyN3/gdI+tec8r9DpxdCEN0QvzpoD8zg/yO2ndp2tRbPO0o0rneF4U+v
1DKH7b9FMfDd8ZwiSCB9BpaVDA0e2r8qmbHn98NomXfTWJC0KBpHVXRLDTo7IJyX8vxf/05Q8H8D
li7cGc8mTyV/IegSSX5///sIAyiSRA6fwE9dCY5YlG916Fe/ZEg99GGVoslOYVNbastkZtWX/oJQ
gTit3bTNZtleNels19HaZ9N73gUOgzlvmtK/QSsCs3lL04XSkrY00/NcDJia+pTQC5aTJQkomjJ7
yGzN/RNZHg1rlDrRjAYZZ9OFI7uZKp1uhoNLqjLL6aNM2xvicER/tnuzeQ2chUq4YOyxJq4Qslu8
YejhS4IPws0A6FRFKbt38JRMdutTXOrY8Nb+SncHoSvdxhkQMEesYLQ/UJ0zLSdfegSkirayzZ2b
N8M3Nnf/beHZKugIDGiDrBdnzA4a6InWjg5ER0lXBHvXLd3ffZC5pwl7RQYzOxRrlBfgNCEJoXpe
CZe3FPveONDpsVBJnoMT3XX+guGnWy1SCdpirT4Lta5OlCrggUjPnhg3jt3OFIwYlXue61qHJ+nh
xaSYmZeA2bgoPvuUuJ4dd44MqLPwC6LtXTNRses0lYoSXMeUuKTLFA8F2tvYE510Ip2JpCKOpqit
h3UFyYyDMoPTndtmuNV2pd1rr69GHRvjlJy0m6ASyWjFC686qwyseA2d4TWzQxj4pfNbKtYDfs6T
05JlEVNioa7XKaOuNu/E8NQ0LYO84uutHQOO/boyGFNsSowhKpQ88PptVqHWonWryi6/VVB00Qws
1J96EfBSoDGZH9uUoi3m1taWkTH0ZPksdh3M+9l0JHjGmCc6VoGa2AWQK/gnuy78awTVVb3Bej+L
Y9bThL5JVwpy9rkifz/268yQ1Hgq+jYHM6fAQwHFvJACqn5D9Ra/M/qeV6qshj7j07h66tTSbHjs
0Fi4yIs1AkOOvpXWEte/DkI5InjrjDLWq3tr5cwOWJm7nPZL/OynVc0sMXpZ3Vc7WOdn0LH2dAln
2bZzP/2ewSRfJa+itfGdLm9jtjxJi+rEVBuVa0V9CrF5DnClNXZnj8DXIGYhruvtVC+5FRHFMWab
npTTu95cnS+P1/iVWbV5QHJKezTnSkeQZWcWQbwsyyj2xGdmdJ4Rl+/GdJXwlpSWJInEkE1H2ZlV
T4+LoauB/BygI7pgFznEMq3rTWIMUxeXwSKLXT/5wbH3VvVTcsrUUU5NIvZygjqe10DM5ra2re7J
zIr5tztMrFOT7emjO5si3UNSkx62cCn+5q0kXSJZ0onmSlaZdoudonE2avGS+6bM7PyQr+2I7oyW
Mx03SzmvUerJvgPfaILPwBrKG8rbZ/NqWNvgByGEc+eU3vQ7W5u22wplu/XG6Epq3lLVEQBVTlSE
xSQEFs/ZOnQ3frvOP0PFyQewXSVvbTWqnKaYTAab1Gw5q1Zzsh7hSdsHplP+GJ8k6jwJtJB0R8jW
v0uNgi25TKfOxwnii3oXUCb4VadO+2pnxcXW5q89cICwypAYMxu4zCWrR8ZrUMmDttkOd+BV4UMS
1ASb1b7Ehw0KRRBCuTiI6+rEUEhwFHJbdDHJb291vTzCymMhriQOc6FgdQyue3jPYPiq55rRWiAD
odaCZ5Y/M+kquGZjbO4NPbeSbJpZdYewrIyBUM8UB+7ebti91ytSjC9I6tBfIHbDFeNJDaYLxA2e
JTbuJecQo9Po+2Q0hP5VUS6rAFHsLgmx1E7E9ADmIynwlrxbfXdqY2SD6c2cy5Q+LmjvjyI1quAg
lrLGCZcSEOKl2fLcKZF4LE+itmKWM3noa/yJke0VBCY2aW4F3Z5U9/Y2XMbB37CeSuCRblnMfVmk
lCYDO3ktuxYDwSbJChx+UyKB44csMF4m3Zu/u0QF327l8qr2S5rdwYiLt3nMLR7yRMifPF3sleyN
Ug0nqSXFPS0v5BKpAL4/pi2CrmnTHjvee4YbDDiVO6I7IPiERC0jZBAp7MxIt6Wj9BAFUipyiVZa
u6NpVuTpUMV6qYVLvITOtzDkDpDLWj8BNYsvkGLnPVz7/o7v5782XWd81UmSqCgEb2T2sdeA5HsL
VGZDDCh9iWZnjGTAp4ZaIlzZtY5Zx/LX3CfdGE9t6sqNM45TE7N9UQUIluiqrXQc+zPzKguI31om
BrnFUpESRn+XcAiDNpc9k5aT5Y5xRamf+5IavXzseeDpA1vcgng6i9O/LY3kznJSyjRz33GTzZJJ
3qeMrfG9TUeXjYmIMlJZpmTNCHRuq5M78/GKgIYo7OUqLM5TrgeuHiq43VgWWX826T4Gi/XM8quy
67aLMJIaP2oc6rdiTEkFLYySXPU8Dd4CSO0yMmtheBfwPe0jy2+87zJzqYEM5hbNN4k1NV1Lxew9
rV3p/eoBZ9+rnk9dVOuem4naONXvXJqnMqSoK0gQIAKdzRI3b7Yh0Gx8q+rEe8NbuLo7iK/QF3TE
Fmour4ppaqcmAvEGrHeBPX4qlGsg2o62bmc+Zh8N7M6XS77GBZ8TtMf6qE5T6kpsVWwq/PjjdRv4
ZcfNjgTrrIMwB41feygiqrQPUDdZdi26Illif8woPJjVWOqdnwwEQ4dFMNLwhLun3mZJUNAdTewS
BFRLxse1a9P0vqcyWfRXBKG17Ss8dUKsi5ACgxqpG2OcTlP96Ao7sW4noWd16MTa80TWjjVT0DY0
a+JQ3eg6vTnGrde55medqPRSYWKli1vHRPUClUSeWmp32Bcqt4DsBzhNh47eFr7qtZAMliflttWS
cK8HaZFFdTq5E6U0I0tDVBXdKj+lC0Z4WFIip+i7ShL3GtOZZ01MfhaprcyOY1KdhbdM7UK+mGNZ
sV26bsauD2pC+WLF7Ep3nVdKS5zJ7l6La4L6RUJflgGm/G11dHzuqtrJ/XPRAep91/3l9wmSWkrS
XhaOxqMRjAaVaGY2FwZpclMd0jQYBo3ctYnVtbi4Zn4LVwYLCw3M3+LvtT8o+axponHLTa6CfHhZ
F1rAnkHoK5qCdWEkT0NOnojJwbBKb8dAYgGNhTpXtKqDhlr3MkPkRBme73beA9JPN6T+O5uZwOGQ
fK5RUfPTbuZiLbIWyN5r9PPS9UMIG5Z5BgdkKlZ/CyDo6BtBimN9XatunG409WU9kTqCpt48ymbW
X8r1OmXcDcoB4KpM157u23ZMrEdLt4F3U3Upfs7FXsYX6nzA/E1EIyQBLxVDTjCtFS1puWO/Ttm8
/Gi4xIrmxW688GnKKg91ak9vGo9gsoUuHq+Ut8gg0kUyMaTYHddhDc/3JJiw56jOjdXbyqQiX9tD
+Jle556vqVBlyTAo1yumfWVato0RarLeyIRo1abTg2MeFGGs6zZoVrc9IogMrZM5qcwg/kx2kEuU
FGc8X4nHGdX7mtWVbBF5yU9rhjvVl3ZGQyU05JbUcireZSWc9pTblImQ8Q7n1+DkAVcP6jCPmlp3
D4ZbyfWwaLeytk5iMOAvZtmf58DmJ2uu8pH0Eu5uHyk1gzt+3HpyGIZVklV4aCnleJighr8sAtW/
V7bf9A2xvHwr2y69J287ocS5GQGXPVt3M8jiPH1bxmjl56RBXrp1LfxYEY/4sPCr02VXeSbXNyis
/t3xSGSRKWZ5CEiqg8zqApeVwlhK9u/A7eYjweLD8+zY/YvLNXhhzlQNlj5KzwfD0tN90DQ6j5wZ
ndOeILoyiAU7r4wmGJA7M/ehZ4wwTZ+MzqveV+YlMC5uCLGB0MTQqTKR8RHK0vVz9XMaVOHaSxWR
JQSagFRBOkfLzYMvlfjpfeLJOSF5dOVO9bqiYjtDtsillFfgpoVtzv3uz1X339Kz/PeEzi4irv8c
O9v2pC23f9e9XL7iH/CZ4/8RBoBT5PQh+8Omj1Nh+q37//U/bAtJDNYP8oeBI7AIAmz9h+7FdP64
2Ehx9IOSIUO+JJ/phg2Ir/oDYSkOA5w4uO+xJf9b4BkRc/8qfMFfht4cbTCpDTD6lz68v+IheUmq
W++BCyMeIOq/WeorKkv6dTdWnXu2WlcJJ4LWk3E9r+3WKoGSiWuqLQ68Tre21jGZrPPBWLmVNmOx
ivd8SfJjofP+jI/e6t56hmvgI3/FyhN6FJPG8C61HTcd2oE+wLOEvLVtL7B/fi8T82OxK5ona3Up
IaA8AhF8X3/7BgwDfEF1NbPjoN7ouL5Nm70US3YVVbOXnWwKT98bm4pRK7OGc1vQkzr2sr8y1ooZ
VPUoEpIR+ydTnJ3/lK09nhkGsF8WJphFKpKNUarwDTIoucxPg97muRi3cMZvuLyGvd3nYG6wgSDv
PYYKcrxGv/rtQZNG3hwOx7L20lN/0VnaVWO8pK053iRT3b62VJpsQ9U/wnGPZ2uszSvT605LTa0v
UqBsYy/tR1h3J2VJuGoqceJ0afy3KklIrHChKpPRHG6FCzmZpsp7gSUV6C/sF2lpL9YCd2sdlHWM
UGQkMU+JErEecp2mq+8Wzyh/qmRhDig7ues4TtCgsjJFCC2tF9tquWRmedV2wW/sQg5zGXaRxH5v
XPFhmuJl1cs3fp2jU1efiyWxzyx1pEb5JgJjOSp39YkGXfn2XnnvrMaXtuElTFxOJ82mFjWOvm2K
fI2dvvjtoJSg2bxJd2Mx6Fujw+5E6hDQo0Y649g1KsOyM+EHreURa5NJb+yQ3E/wijY4mFj3yHK6
qxUSaTfajR4OTlmPz5dsmrhMjc7dKxhl8xnEd2qPKhdUdVLwuWyNnNTieCzqND1OxkJTnc8t99Fh
DOHk1R7dvbARH37Sj9OWwzI07mpnEd1eLAbePhEyhU7Uo99modPfjsIqrtfUCnTcu3SNnqDRFv9o
iq4iMnSaEcPd5U2/2rAjwGbvuvP0s04UsxVztYfJpCBte4h0o/VHC/GftczjhvnDAf0h66b8cMEI
iECbMj28UVXa9xGbjdvSxjwU6froNr7fPc1LXXnrEYtepoNPy5DzPFzVs+iN4X4kmZMmDzWKLA9v
3coRXfvYDzO34OM8zq6+FIwMTqXWh9VDbjPEdjqs9BPTBpzmR9iXZnmb6Eog8YHB+GvqFJjlzBR5
Al0vPkxouZzfAFFGiRkWnfH42DqEn9jRmLatGaeuI+xH8sAmRsfSMRBliXUo6wjNHGhrFM6hzdCt
VKpZ1qywfWQAUDvTZ20kcvlj0MFXMdveZhn8XxlKkAiZ60KO60jhmpXmv4KuOBhYLU7r2oVbApzK
mBCUS5MzP2MW2EwdloKqX4N2A/qCpa81j77oP71ADvukdxgicBWnbGh9i8GE3hg+Ekn/GIxutuHr
vQcktvUhl1VSb1O7ZVTJ7MLJr1ohMUCq0fLRKOG/QtJTRN6U3zNPfXiGDg4Z3qirxZTiK3WBCWdi
ag7pOMqRMite3TxMcRCXaztETsoubHX6Ws00tqNssKh9v9DaWWscZGsnXOE0kLeNzGKZ983Jt/ov
M2ztD5UscGCV7JKrBE0Tw7TMb8dx1LuiqykotuodPmPmVCuzp/2SCXdfqXniQ140J9wld0xjCoWE
vTZFRONLRpJmMEO6uV0JK+hBHczHsHeKO8mWAoYAhgeCmZUPVaiMry61zb1nTpW57zhiALSCX1o7
TYJmnChaEha/5hJT2sZyQZsylq9+Q8dNhtZiLI2XcaFN2xI9Wxp5AYBjJnrz8pgIOOAyt44IxjiL
/CnAHNJQ0IZAyiNa8eSUlc4PFlgRn1PiPFnJRJ4hXndyGRWgiHsjsd2zWlnqWf87ozOf0YdRlUwp
9kQs+uqX7a4oRTNQw5FQupOEJWtSlIMq5rSV+npCrtYUU7k32oyh04DkJbDd9jI6hfPeCbK3EdVJ
f7eUXl/u+7wvnQ9auw3mRZBqIXaM5EN/34TBmj70c9Ekd+s8oj4H5S7G2wwJUhI3de82X/Qyvo+I
SjeJE/ABcZQdRJLDeZ+Xzq1jCnFFNCziqiZoTnVWXZpYgqfULIBJpuow5+aBm52vswXzXnA1DNq+
IWbrORztY8WcDcOr5MHsq+3c2jcmBW+3vkVZYRYa577X9yoYlg3rP6yVRU3rwr6/z0psJDCuM2cV
wWk5fLs2DqrnL+OEqY/jYPVsXfYr+Vkz7Pr47lgV38D3T0MyyusMetepxJ7L9I5O0P0i5rtQ92pX
uNN1SpjwHTPveEAWdgdSuANyevQv3q5cBlAC7gfAL1xFL00TvDgdItYvOwIR3Pbp8uAGNgex43b7
CYhs7xRy46+VPoo5vRZLs63DYrvO2bnunfcxb7jHS9I3W15Vf7J2YHGoJ+YPYmQfTDe791F7OyEo
sD9huzVL5I6cgidr5C5FdbVLPWeIaPXY+J6aT1I5za8QR8SGcpnWiZupJoBF3jT5cs10dUIBFWxs
t9uJ2v0Keu8ws33sBvxhbI85ZHbvhZu8m9gl7CU/1kjeQdAX/cufCvfGSGBXAJg209z/SgQqU6s1
2r0JRr9J23S4T33yRJRzERyXi7HtQVTgwct6VzV2uR+cbLw8QJVGNlDkf+71o5dGplbLnjsjUxSf
Bl69gfifr+0wN251wnHqZwenMk+5WqkKlwP6W2cIzxSstJ8uOZjhtrNVert6hnMzIVKI0VFSDznw
eln9hLbW8Kr9BXrTpbHl034DdrWvh+lnHYNHVu+ImyqPutnZl0H5Yej8OZ0962bi0jzj17pelqA6
hkSERAqAeMt2NqHvbNjEsVIcKLXvzm3mzndjE5Q7o+QkDASmmbpEYEFgprclTrOISht/ekAXL4j0
F11C2XGtO3F2mmJEFhEM84awt1/aMZIdEA8KEuLpoqF0yCmxGxzllZufkLbt0m4q7xqvqqMFRVQ0
2q7+LZziFVQ32UypuNdFegxEc4B2/iSx1IsHE52ksDmIG/Zv4s/u5EiF0bzmJ6/PPvMquda1/s5Y
/B+gkQ/gmm9zSiQfkCQwbDk8STTaAB7tnO6stW32MEfilpWxvHXyjo/HUKobJyBWoM9R8hp8+r7X
LKu5XZzghBhKXXs5mz7c1vAJh0eHWi0CPtiJEQNIml+LXsgB0uCKaMl0LGwXVDoc5luvGX8Plj54
RcDwXwZXldDg/12BZAQ3apmqWxTi30aZ3lf1hKGFBBFOIpVtfCv3ULwBktMVJXYihHp0AY5i6f3j
t+hjA64MmXCZ33V1IY9zE9YtI/vaHzog1GvLqL6RciXbDmXcpgyHdz3mPI3EUO6X1bIj19Zit1CW
+z4y8USAYAwO+RREaxKeqjnpIrTPdixqVM9zQu1y7YD9GdmANVK7/kEAtZx8b77Ggm5GPp+86yEj
qtqf0uDoUm+1r3seBJrZ7sETn6wsTWMuRhbmqVo3rAxJ1rwideLZ4nGK2W/46Iau2hgkcGlQ9xgX
GdNc5YRvNsqrbUtmF0dj86gyRFh6bPZTi7ts48qauu1hqq89KzsL4XqMvnOPK3tddvag1b5GRbmx
YIggpvLqaoXnihYjQPuGtFgIHx0YhAr1TYZ8hHS79JESfa21lefsSCSwuYx615as3unq2iydnA4L
y+huzfnp+57doIB92LPHJNdBbSPSqTpadnqdv65O2O8Vap3bvmTpYSTnHE9a+zyHid6nKHyjagx+
10k4v6HrvCKLrtq7/To89gjKbQc62c0x8Jee9WwMlv2Tppk85WXxnEiH2ycR4tMZkvAXQNtynZbB
F+6JMLYBM+NRL9lRF9BtcdH4LfLIpd4jAR13bGXVbgyk+eQjyd+4KcFGtRle0qpV2G5glIoH7kfo
XJTs5kRBpMjC9DFRzNVWu7hHCL8gcgQImT8syVGO2okdO7C3ibs00WgYR2n75yRdxjNp+zISQxPe
CUSHsHyW3BNgopBIoNHd0huTOPREt9YQ3Dl53jRo4f1Mbteq7w/zSNKzQD1Nm4BiUIWKziKk9mHf
xC7ZR2uANYtpE8TKb57Irve3lDpuu0DFY58/5mYjU+pICkIdzO52SUJxKrHaoZyqMx11vlk8j4E3
ha8+4PmrLKzgNJD0tRFY8tkXsnljFWG172seObVaAhvu0tOe16XzGPueBDIPRPdmjjI92zirj4vw
vHs6B2Vv71C+ZK8mOr8omGEURTl8kzKTv5eav0v4QoXbYJi6t3wZvmEy9A+44kjcxEVzmiKEbGNu
729zGL4J/YWPW/NsV4eG/56nHYR7Ad9wtKalRYUiR//R9E0yNnXSHFNhjM8FF0AWCb9r3wh0AZfL
XVq5dduk5042n143pOdGjN8Xvc6rVVqX78hn5+BRrnIHXpKewRgoRcyVK6DEW0aU6xWqSm9TeoKj
uUMowb4hqc6z0zMa8henX+99MpehqIVP+WPiHhF4prdcF4NETVnYN4r0cY4A3Tp0IgnlJSgOZWcP
zxOX4iMcQfdWO7yMaNp/Jkl0JCNpvqEqYH0N/Mt734b9t6c6D8v0+F3JhP+LKFbjIMzZw/xQFmME
sfzt4QY/Ngq9vH8pmrjAoueSkTYFzzB4xUmGNXceALvFoYeuvPihu63aDxYheZA1VnO0rcm6W6cW
XPpPsnIeh2cwpfE+8Bo0OrGfTYTzNIP3JcmF3Di9SLeESJQvfqEXHVG1NaRPInNFe2vI3lGfvH45
4gD8PmT8F4mbk88+JbmgzCSVSbD11+mmWZJl+R6QYk9XTdF4+U6PZYZKPnQ/HCHnrTSHDCVv77e3
fqO6owhhFaOgYydYyVhJkTmbjdqjpxVfVYeSvJ6HNq4yx70u5il78uUKBp+Gbmtf+13pvtclOCfF
gwCiMP9T+MMbU7Qng1KXXb/UA32dwLPSJixhBcF5SMiO4cUX3XoDpJY2h6Th9YscaP+oCBN72GrP
dhbQCeHXBHAbNTef0ypYVy+cCeHKfPN9NlVwWoNyeQHJABhwVnSZm2lcTHGkieVSv7lOR+L1fDCE
YXnpq+lztNQIDhNYlF4UKtnQy3E/6tw3n9eZ4Ds5CS82NToZa+mao3BG+55zwTytY0JXsLmssZ/P
mj3VtYYTfkMNiQSQhgJ7eRiNzD7wcvxq3Foc9GzWF0aHmLuW/2VZ48gjXIpjqM1sp2WvSIKbhn1n
DR6hQIUdj20373zMO5sg65P7JMOypPPVP4DujSguJnwsWSdaBgGVxToPu4x8AjecomEdLnFSBo0h
phpxuNQDCNTMry/4IEitNmFeDs8e3czzUVhe0ODkSoc7qrm95obOIMd7yFPfG3ajMYQ8D0VFKGCr
uXveaasIraNcNVR271S+HWd1F/QHzzHSkzkbpnFD8UVuX+FKneMi97U6anTHrkH5Nqxe5K9wD55V
LMN7Y+SuR+CKV2THkqP2u3LkIKLGc4PlKh8Wv9nrOUG5z6Co+kunZZ30PiqfDgyPOsLswVZaDFuG
wdT+tSxe718vIh3Oq5WesXGhvrZTZr2p/TKtZI6EM1CPMNqxNTh8wGCJdt06k6LGQ8MO6DPsHwd/
PFo6tR6yJdENW4ZfrhtWIrYGP99MZRi0V+gMmZ+iMFxZQal0uRDxQ1ojyAcvvZ1GGWynsJHetQo7
li9DvK3d8NOWaq5fVkJuYCoMs//iLKu6WNLa8pw4PHn7AvbsDl4nP5KSvhoPqZn1DKdZYTL6zTKA
MvApo7FyvdMOBDskgouSOjGu69IqgBQIHV2CbjogN7+hht24QaYC7T62JBjn7VzsbF0syHCqJ0t1
iPpVWi5PfjP/GuA9EiQuuAD2HLzpeJJhkOpdg4WoOKfNKoaPzkRd8pkXWOD3yRzorzpzsz0jwHxX
oR/mze7pWYfizZuFmB7LfWlJ+o3Z5C0dL4Wxclsg3gTfsTKyS9zFcrZD42RxF/oHu4PEDwygIVgj
cVVb8/KBx+FHBuwofslBc/Gyo+IMC/QlEtXEKm/tKf+YFxFSP7EqZjqw+TjJ13mLdY3qL98bd2bu
5o+u3Va/SJrOY2QinvWAtIqGx7Swx10xW/ITs58bl+TLboWxvhHS+dW4wxjzkCJ9mut0VyXS3Dje
/Dygn4hJoj+1xoyixVPGrSqxBSY4fr5tv75iOuWfAJS/W68O96wzntg6vK/bQldPgaWmJ93k6tKP
QEd1TXMaU7T1FoK0X8x2LPR2mzlXIeXgwPMktEWzz06J7D0jXyQfqq2nm/XA4s09HqJnmyr/mQjB
Ezz+jZVmNEBpiDVPIKgtahMtqZekMzMs6Pz/54765fgNXwPf859zR5ce4fpb/lV4ffmCf1BHtvEH
5mf+S1Awkap/xs79gzqywj8ghrjL/Uskm4dq9p/UkbD+uBTD8a9NC7LnYtj/J3eEKtvxUKBCSBkO
/3FxYf/v//m3zkj9L//8V70ulWB/07aSswrnQu62dUnftizy8f6FO+oGiYijfVmo1r7Xyt1WoQDW
FtI4oUE4ZEvpnDKvz6MJJaWa3u1gXzV9bFs4DXriwd3H0X6cbYpIgmLTw6Ryfi8IH/mC8dJb9dCv
j1iGd0ZXnZrqSvXJdTOQ/sOGab7a6cm2HkzxqwRlobVna3devxmGUbw05ndLrXS/XinrUHOtuPpT
qA7VWlUc684pL9mgGGlyo9/BjVIE2BMIwSfaSzb4RX8nUEskpuN40BIN4gUeGJiDOFy4FdO7vLTD
raMhey62i8olcvx2DroHd32QthRR66WPWYpJdJxOYO8n0EJ2OHoIRgU9XzTMGETRK3C6yEBGiEDc
iDI57pNOHUR/ubarDTkW+4z4bqWxG44foz8yFE16RZUhNhlHQlNh5usJz3JuGsOK6+5oJ1nUpTDq
ZVimMfTISY/8/Ng6c8x+JgFs2UShSn6x6YndhORu0CXOi2U79T+IIDZB9cOZtKWvfd90z0H4jV6C
VUYVOBLDh9Exb3tTGZGGqNzrhCOkGG4K12O88byDbWLom0lI3oXuBZNyI/xxkT1kvzM94Qz1NpUL
E4RA4gU16I5o4wiJ/CFAVR6ZC/iNsHx1Y3AcEwiUnkR1bTm/itl987wCuaIl3hHvIq3fCP+GC/E4
ToW9tdue6gTT+kyGFRyO2o0rZjt9O6wEDtXuy4DLKPFcTLu8ycDHZN8hb3WNJ8Vo7KfJi1mXG1O6
1jZzXz257hs93VbDBTNzfH1a3PUc9mu2l8FV3cAdifBYpgjzytS9mh3YJNxIBIqMznYZp51DAvFs
kuK3qqvGHOAzh98qKXmim+40ezUJze3R5iGlq/Ln/7B3HsuRI1kW/ZW22aMMWmwDoRkR1HIDSzKT
gANwCIdwAF8/J7J6WozZ9Fjvu9usFplVyUgSwt99954LJmQVhXLnRpIQkNha+GJXjWupGG1rWqWc
dp0kvNJZj/rqi2uoDUoKgDGFMnYGqQXpErKMzHTH0Bwbc0tqLNwHAxF6li250RAW0OtJUY03QAMM
SSgV90MkfYQf9mE4TMJw3hlNuLFdcZsE+Qayx1aO1r3tOrEZPrp015lK29TURmujOwMiOtAXFON7
2NskC1eBcRSjy+SyLg2xrbqvrn7qgk1mviQZdnN3OsxJuandJLqzoq46YMeP8ebgjDVumtBaDagA
1fBxdUj61T1aP0tbrHaVuZm137CZgLVAE9R+MvXDMHk7a6lvXZZKHnYZMB3k4DmK8p5/0PVrIoyj
hV00p90FERRIley25nTJqScLWUV63EpdPm1I9BnLqzDfbG2tyiZp768Nmk19zVAOmpDhiR7wHoJX
l2axlO6w7Yd7ix0XosfW7o+Tqx+HNj8s3X3NzS9GFhoE10/5JPcim4GR3tLFvBGQvQabVc6Cxjhj
IMdzwTQ2xgnxUwyNG0UDbZL7BwfnXVMYd3XxTkHKN3yqmOl/NYxPCFpvCZLgip0AV9VnFQBGY55t
nHqtKCebp88eJyamlg3DEydOK8SX03F6eJYMvy23eWNaq7nV8bT8Sozvq+ZJ+Q275Afybaws7vMc
3/l4GT0RsU213jwWzx6q92iln9ZM3V/ZPXN+rtdtYG48ozhJesEQNXFc4ZDLJI7Q7Bi6+o5OF9zN
bH97NqRGRoglyPL96LrbckY4Dx0TFjhrbG9JVgNHxZ4mZ3K+/fIahT8igwQbEWkzq7a1ZW647qJN
ao47wqtAyqk5dbHXFkkcyPE7UAtjmXFapkc4FVkPysAN712neep6AmWpem/cYJelJC4ttMCa2pUD
CCOe8Sm8jlNoAQm23eyivKve5S3sjFpRfnYespyNszqI2rtARh8jdy2i3T2NfSm+WPO9412Dijl9
KDZsSI6RdUqLbtOOOKyZGJgg8Xb2dXYrpXdv49ypPI8hU2txo/LiohI5f6C3x2ZrUULRnfVCTNRT
/rbpxXjBvj9Cz9f5sbCHLTlGdi2uNWxqURWrJe0eWplZMNzpv+vNoDy0mvKxOO+AZ3LEm159JZDq
olI9O5UVO4KXrOkb3a9RR/Yr8e5irybydaPPGZpAY/GmKvb3WEWPiWcijFcJbLTS3Yz0cO46oCIY
Nawtg/bebcMvhsz0hhRpeqCNscHMHwmytMNwhOoxPCde2K/xRJEdCnkS1QIgieh7LvgxJL9QrUSm
g1UaiZeOkRb6/bSNAn3vlRF3ZHZuJ+s5oWCSAucUG1jKTB5aL9HM9065Dx2LsB3WxbtxCfUB0v0a
UeKVTEHCssCemu3U36Rp8+2acCOC2qw+rbYJjimeqGUVsq3EuBnhO+DCWlZFbabcT5n1bHvJsRiH
m9nN9lO0vPZKrSmK+hI9TgD+Bu4Wcmc8e/4hCpqD1Ydi3RHRYdanVaMSGxQ98rme0cds/8Q2hRDU
t9mrWek34EGvjd1s0kIJXG3jIZPtnWQHZFCJqeAJgR3LQChTnGtbJhntqt3X6e0ERIBED0bH5fp6
WQEw5aKifzvDKmHspShXWY5hVQij36NzYHYebvrJD79lGKmbsqm6tVn31UuTGOF2npNp3Xqds7Eg
YlMmUUYz79VeOP3O9bv+vscuspZu596W5GiXbSEyPMxmnwxPlUs9NYvU9APwW+bxlFWYMRgkkE07
38MixKmhsVN4w+isdE+wVVt7zRzEPuC7uyph/vFF3p0rXQQ75c7uPVt6IibIOMNL0vhudiBr3twn
nsNw1zk5L/8Zktieig1GPhZquFeIp9jltYGjXULWxRXwLxY1Rh0dA6PhRIm+EV1bIAp5LKD0+sg2
RnDDXd3dFlRyvePbwM7dyf7EZgv7URt03kdlZjX8nBAnLNYstfVbA2cFF8NmHHqaPrMWMXA7RA06
h+L9eiT6VJ7YTgScFYv+wDPR27hjCmJ3yfB19Ow3KK2bdwA0l5ueWffe1rw4emuuzkaPwaFwv1T0
VAT6xuN48TJgcT/0rm62c4HSV2e+c3KmRD+ydZneXT79hYrYYq3zxEFXgRcUdp1/X4OoOEfdVN/z
UdCy8+kByPS4ljlu7ipXL8VsRRgKSppiqUXpVnyA5WvQ6NilFRwaUMDrSIbJHS9jNheZ05GEZOGc
afOmoLn5Mlh19YlyWr1QZFCfPN373HokXoY55OtVy5yua+oqZYyn0wEP9ExWUJ9E0+4iq2HqdDaF
gfaRO1DsHQ9Yn0mEfW14xTNWnldUs2RH147PLWmk8LI3nZdbxKCX+ogPVmxU5c1PxlLUPySZhxfh
osnUrN/3nclJGWoHwXhU/K09h/5zgPy8NXRt7yOffWnbaoM5HuDHYQ6NbBsV6X2UW95qIbBMoV87
3NTOmD9c14KiTo6q6l+RVbYivF9amkDTp7Ze9AZQf3HG5HnQuaBJe7GCfeLpA+Hw7LZP2Ci7enwS
YULKCnMs92iUndzJfcKWo+PFbM9GohmAkhC2kpesqlGIX61maKgAPq0cglJ2Oz0qCh5Buv4+G+4x
fCaHBnPvSbB5WkrxlQqo9U3uv1lD8JKPphcrfJpj7t0lru6O/uie8uK75Ge5nkvxkORdf4dmS/Ik
F9VaCaPY5LjBPcN+rbyJo22e5sCgoGvYvWAeiR7KMI15DN7MEVaDElcy0d7Xauzvepx8x74bmA7o
UE2tyt5Fbfc8w4Ktr3OLzZAC/O1oofaQpTBi39fFeaRcZF1hW6vYGU8T9Q5cKH50DLugfORhyqFY
Wcu2NuSMQ49GemI5L6mY1FkSrT30fRbld0GE6rlw3f7KvaxdO1mSHBRLr422jPA8JXjktnAa2gMv
WTY1Kok0jGuvOxflMFwKIXKQtZJFv2zrgjtDRmsxtdU6VQH8rbq8ml9bKqBWfjaOMUQkayN7sTBH
hdI+zUsPYLs2O/Vz1JS7xCWVumvJ9b3Wqs4+cS3w3XayYzMbXXfqRyTEpXIxJdRa7RtDJaS3ANqK
G5/NmbvsUYgWjMdLsWmNcefP1q+cHb4a2mBdZDXIGct/ZyhmZbxMP8hl04lipNHhP4rKn4rKNWH7
fysqcfbj5z/KKdd/+69Bdge/LY/10POADv8Jk/tTTrGcP1iaIJdc88BII/wnfzXi2vyOZ15z7MBj
6TM2/y6mBH/gy0VS49dAx1Hc6f87WgplRv+kpWC44WO5JDZcK+L/4W8M4z+QB0k+ghSx/ONgFK3B
KcVKJLsllprNASSnxUoB2Y0ta9jL4smJ6gynLC+YhZAP80LSFjFxiiV6iixMd3vfJzi5FRJK1c0y
4GC/qau8fbCDZdGxn+ZRtM1dYEX4zxajp76lkKLZdqqy1XNmDVEfp4bgqMYzI6c/DO+Jx5OpL/0Z
zdcfRH3jYWLpCBnqwpTMgIvCpu6bHBgF21KA9W2BvxIzIGpzWFd3mWjIlLGDJvnnmrtOOE62I0vO
9iJFZRjcal6ze5BE6Xk8XSZlVOYFxIAFx45PhSrtG8UbzXmR3Bdlb/lvIUCbH2nPMg+e23gtwqrs
O8Ad3Saaaf1TlybwlrUqk+eBKRL3j0wgOnGeWTzLeHX4I9ZFYMzOgx7koi7MCLXxppSf+A5qaPqQ
SxxpSOoO8eAiJjXelidqRKWXxZRgO7eVYnn6YNI9RKYNk0XV/MQZmf9qSXjxXg7Hwp3WIwTo9DHN
ImZKz1BuRWJL1fN25vwQNw4BBM6AlrOsC1V/Zm0wf/eEEFuiT4MTeBtFUeitO7M9xOLCrtR3Eim2
XecN51BWS35LgJWtqNHZ9m3bicTYk2iDUZOnlTU/h7Wpf+W2VTT3ZeJndF+n1yTpxubE/NQKamYU
bV64GUJ/b7qjuK8WjWY+I5p4PTFPNkR0EuBGzJzHWcvObFZBQFn0FpZNeo02NBEW9lgXyVTz/RNV
801apnZJFlc2TlfizJPseZlkgenyEo70VQhX5Ljiubfb2VoR7FBMPtHSREgGpuH0y7XFHvfBbUXi
jwOe55bBZnJx/930qc7wWbrONB9Sywm6TVNrH3ec8GW5mxI/vLOT3h+Oy5Tn2dFPmhbsUELcf90R
sVSUAtJUwRaNfoQDdlv9o9fLN8Os3k6ir9alGQyP0YwFLsj1QFwlXIzYbPzmNLOyuuAN6La959Kd
zR5LXgbAVhWMhcU4J5w91XYsnflxVjPHm9qb1X6y6vE+zZr5lryNx5p+noxLCGfwXtcVWNqpsyvi
aWmZvmDyq/Z2VsM4zyrujE03Y55zx6EBa5io8tGuo4E7iVf5oWnxq0x20PxIq9R/T7jCwP0Tl8tj
aEJNjW+EvVBcVqmBk7esQbJ6TsWhMiT4x+nMiTBYi64ojBP7mP7VT7wMF3HrXkJqMleKNWbScda1
s062zz1OQjH9zOC/JVi0ccxmgTTgLhrcVJqUkm778YuHg8tiFT5MG0SrKXc4YuIL443PZUq+pYhK
jhOqmkJrh7G6n5CJLJ0uH7Zld9q+ybBl9Y9ktUYr7jlZ+WZMUDPHUpNMaqnloUBAGurvRmmOcmSz
Cjxr+ZqNFKdQc6pyjrhXlNuoKtx/ve7EaioZkeVNAmXLYhuEdw8Prib24m5Vpcw2XU00VW3hdlaU
Ek0B33zM5WbxlKTMktaZ/aun9QseoHB2OLPhxCDHifPV3GFVNWwUhcZNac4ebSwCXUDx3nNNorPG
hm8TM/zhRmlXvUT9UPnvS4kNjY0NtKftYA21OlPtIdTZT7pFkDDMlAVED+P0cKcy4g2QtXJyD32h
2TQri/k5UZ7/Y0C/vGYp22BPMaC7Y+KA4VmbEoIY4zcRfgPjOYIcKbnm6Iyl8RjO1QTgpJSIbDIv
tv7E42FG6ihWNn/QefFadQwLP3yA/kxYdCQqxjJd4dANw8HYRQPYSWAg3TsbaQxPyo4Q3pxlWI+a
A78YRjolzK6ydpOMypds9ohos5ZHO6zNaGPT2r12+jS4rtXdQ0VO8hbbiI61sot94lf+bm5wY5kN
IJIV4D/vA69XEPdaZms5aGxYDHF75LL6FPFUN1YTnqmnQnlESCN66jfMQM46GSUkRdue7J1ddQGJ
kdmOtq4D50vYzPteIR8Wk3honcrh2Azmt+8aWIsaJ3BYPqC4MeQ6hyhrqpdyhhJ2M/O9pkA0+Owx
zKqPDLcL4LF8HNufSel09ZlSHBKD7KT5gft4kF8me8xybEy8c9+FZA+OoaTCNJwxk7nJeVLYFX8W
ost/gCMnDO1PODJPaErAzRJSJsmaG4T+Ws0ls2JpHIxxlAqNfUh01f0UgO0TgA9Yh0JFheK6TCaQ
NddqV3YYVPNWuAmmMcKJ4blkpV6trYJnagsEbJfbHSZ7Rf38lEaMJG0k5zvUL3ehnQ96KeDDIo8O
4NZLH+vsHDpbQ9ZyZVgsDpZobNnjNuGHNyzmutUUfcB7MvJ72bUBmM7Cf+gV8fO4K6IU/hw7Z5TR
EJ+CCYzmgzM1McMBaWWbGHiBNos3F2x9gPrGQ5L1P0bf5IcPN4/XzSpHR1q+OrbB2SUpUh1sZ8kB
fJcIMd84eMxOsvG8YJWn4AVm1pnfACrTedexHeWuz/phkH8yXP4TbPsv918G2x5+NcMnQ+df6u+/
9Nmvv2BHT+t/Olv/LeUG0sl3CaOxdgR+bpIn+5+UG5AoOhmJTWCts6/RNbql/nq4dv6gTcoHyGNF
HIeB5Pw95WZ4f7CftMHmXHv8GPmjf+dwHQTXioK/U9lDM7yuRDljs6TksE7e7Z8XlZByLT9XzRaG
7bR20npOzzBtHefE06StTiOlSqiXC05EzBak048T+txbduXXxOAJYSZFgwE/iVKdGePGb65Sungw
lkAj+fV6yOc5iouolo+zZPwgaX+lM+GzEi946mE2lb/5TTUoKUlFNVinyrsSnmYL2FNHPwYx8CwY
zr0DvRU5wVmc/fAbDRX8xkS5Ux9QDx+QqFpPUTq9tCKI5IFeG2vGd6ba+WjNvQGog1wV5WzCcve2
VbMHHL3JF/RLG8RT7EUlHy6jb7PW2YDKmDcSDAnZmWshNUy8cTV5EjmBqI04RwbZc9w1AzuKBUHJ
wDJmFJ8SJtiHyWvPjCfHQ1aEShS9LCIXb1RJ8SACMdRfirBqWM5EpfVdIwaziAhUrePIrf2DnnSP
+CXq8o6SFVCOmGfrMHaaFCloIRk2b1Jt9eZK1Njn2BqEzROaF6RD2xIz/XNOa+Dt7IvlUQvBWQED
Z7IFR1TXG634y5BmKA1/Q9X6EBLgGBSvbKf/6MQIxjLyq+COU766VINvC0rMFuKD06CihoUHXKHY
NRvXIIJR5j9UpNRD7adEyBAnMYKpEhMYcYPAOdHgSCLQXMbUxQJOg9bayrCZx06FU2erzKAlb9L6
PKDb0M/zh0mNyGq0tWmxF6M5dod5MJCXuyFvBes8u8g2xK+imdL2uUajiAAhY2YlKhh3TVcAz1MG
hWTjiPC9Q090542X9gvrQAwg/anAQt2fhA9gdZv5PolrAoZmuCaeWrXHruCd05aBkX+GsGyghfI5
2vVgRE2+Ih7aWpvWKkAvpbnT5ms5AZyIq5Zg0IYqNgveNPHW4TTT4WjHjG9thJ2l5HHeYi1Te0Nq
xpqAoktrNTYjUChOU21qQCbSvrcF7lLQqIGCkh9VoY1XITkF0jsWEPBRYCYEYqJjBQ9UGHbDs1fa
cISmpp/1O04k2eB8Jsf5VGJfyc9FlXTHSQejvBGit8dLOpWRvlVkpTWrEawHW5p5sAqPA2Xwb70d
Fe43n9uodxE5eWvdcQF52w6eCcmR2q6be0+PUAhTk2zjNuMYIjbTTPnvmvBPLw5WHjZsu2oqetbS
n9vy4ikZhLdlhSuRm2UynKOzpDV7UvYp1o4Nq/cNj63Xa8IpVbEh2A6yCGctirwSOJy27ehnHB88
zjn7yenNnDVSmdX0dknEsTRhcIzLZGjkxZ5SnlxJavX2z5qeHLxJZjL0dxF7a96r01RlW68185Sw
/Yw3tDVL2CIAs83+UBug6jZNdf1dcDWF2IPKa+WZgygBKm2qrr7YGDaD67BSYsUmcgCqq6+EBzUK
Qs+Rk9cY7qi+0vTPdR4IvGAA57ouhCVZhDsZIxnNgJMCylgK99FlprhiNdzJW3fTHL64UcHH4afP
f1RRanlMJvqckN4AidPbqb7bOfG+52JCR666uX5lx8xXJ+vJLxjZCLp2ounG4RaTyoWal7AJb4XJ
77LG5HGTcbLgJ4EtfNMmYVluXfSAW9sDpnEdLINLNi7mz4bqpnYv5wIsGZ7WjEyqDsQv1MzgUsx8
X1dUKNWvmQ8ntTcXM9l3rqu+Gdm8b0boKiJcUecetpCOKLTMSuhoVgemy6u7+mfyG2JZeg03aVWZ
jOQ46FWOu9ADnNUs83ukoejh8/bBB3H/XuG5U5qXa+EtDfKLM4ThwR5M7a5K4SlxUCGMi+1SJdOL
Nt2sPVlSFE8NG8aC1JPSxmFUYqpjXhgGdvjEdd480yscY5/atQfJUAkLU7RkajoNGObgCGG0JYCb
c7HFmSnHZ0nZzi+hXXBmPsiDB9KiSLvJBMsTIPdgPmWZ5x38xPbaLYjTJNq7VpecR/wBP9UA2gk6
g0/yRVk9nkVIDxDYEncAZUQWqT/ZrI6r2IpmWW2JptYXHKm2tUpDr39qJPNLPDp2H624A6RmZ5kN
l0FkCzvyXuW3RC8Ut6hxJZWUWUWfVDVPTrC2yNVWN21y7UYoJ9N+avnyeEBl5WXbZZjtGyxqMMIC
i6Qif32JTuFx4EdttevqABSY0yuR4CuHCOP7TRKh1K8ScKgf7qIJuPfLuHw2PDLrOLFdNgsuoMQ0
NjTDAtboLH0B11GcfJBVBc87Ortsv7JPpfAjYxNlo3MT5lq9Gn3avValYb+ZPABzAgdR9uJ2PXwo
v44sXjjtkASb8Qrb39hCyWerb3PIfFbh8JYJKRfAgm1kB0XgoEULmA0T1pBLNRnQ9gC2Go9Ze043
IJjoUiuI7xLHAUTwE1pybW4n3Abkf6vuqck9YjccgcDwQGTLJQOPJshALF7tzS7DacUOkhfctb+M
QKppkRqy7CG4DBOOSmR7oR56O6k/iyF04A5d+8RXyGJIjowGnPUbWWOHBPmCb6W3hPXq6kp9lVUi
ME4rV9z5LuLdLu1rMCZjLdheOa75CdtGPJciEgxKoWjRwybRUGMRkf3ZUcxWX2rso2fdtax/GruQ
mBtY9X2Ewow+l8Ern2xYlTdgZJwXuFwDFneqqH/SPkIaRZYCWDjYYYf5iD8YhH1UMj6WynNfQXvl
Ldis1Oa29i1rXytTUZcd2p0EH82rI86tsfsSzHVZbBNcErFJb9NEKjX03T3FnnQc9j51mqvA7KdH
Q5TNFZUjoXEZbj7etTbuh43FkeaX5w3pfCznMXuHyEO4jjQPeZeGsxRHQbJvYu2RpBGrwQyzr26U
+ICwYrt3vZ5waQcETzVU0ZbywsWZiGpYo5uz308JaWyQfLE6LbyOjuDTDfQo3Szh2jLrYsMmPHH3
UOjzu7rpUbnKlpuWenBeqL+h6yBQ/Eq/C/zyN0NuOyitgLKmWC0z5l+F8byJcVLn07aQUPrxI6Vt
sCUZbMOfp2nhbKQVPHLLrfWDG1VBuZmLIrmTCDiIsBWhdwjJdA1wDhGYZXjbAmQxUudb0Scm1yZ5
fMmFmfNxptSQzxz99G3FwWAkUt7P5whMMn3Cs8PyGJGFO3nOWkeSf12qcts1xDdoT5hTHHcEyn6I
cmjlwR0c6pjBN1E7SUF68NEkk/uSk1M3qJHIKyBafEeH9RUqw/1Kzv4qwVGo3PUdUoayJtroUL0u
EodDEpe+mB+ov+2+nDIixTXX0/iGS5sXCKU1GGHmSASgoT3JSVWw1ifoTQqM9oDOl3eqM8RX6Erv
3QrzSZMNDEJ3XfCI5aSdmnmzmVDfQL8TK7Vvak6b96mUcG+0bOlYGRiSXcIrLcUbXRa82/M4cuwy
/eynmbFMWLf5uDxbbLWfFzgLmLiVh0oMb9r0aFZUDXoDkueGYxSvoWisC2SdMg3RPObBGRnSC5zR
MiCQD4XHrXm74VzaeF4lH9KBFxuoNXMEZRmYxYWoPs+x1sxabIZ+Rk9AOEuO9KAC3K8GTjZLTa8e
3/qW6rHVnFvNl+4VIT3dFvjpVG/Xy0bxirNWOMCxKHVtSKpunhoJtELNPNFCzzRe8X0nbJ+9LvtU
kRw/5kWnd+BMi+Xe8zs5rlCpNS62BCTCGvFi4MBOd8f9HPVJvS5RoS3eb4qqDkzYyYkkETgCghDm
sfMQ5XdJxXKBby02+nXo2ek99h4PigibuDwmUZ5/kcM0f2X2DAAtiiYfb/aC7ZmGCp4rXQE2iT5T
R5/70LfLre8UHaz8WZDjZl25wvOmX/xGDa/kS9tPe5wMg/WAyzNqUHaL4bsvHru6TJY4qlo4Xk47
Fq/5UjESGTmXTjxwVL13gWJd5sAJ3yWFLl187S32djaNKe8BSx1YbjUg9PVipGRbxpajS9su7Cl4
S2Wf8NBR1Q2BBxyIyNWPeYWL/ZCdEJ8GmMfPjnjaGw4VFkilYcFeHQIvP1lAqWBvQA54kHDOPhhw
WE7SyDncesrt3qI8p+eAdS+3xttAoKznNcAAt0oI+aIKurJ4LqbIfzar2vg0oxF/O6UG3ttih6nB
CGxz2dPtseTb1M2GB8WGH7wSB54z6wX5vehpep3A8H4GU1diCQoALw0ZJpgtF5Y8BlU14WwrxxxB
N4cXv0q7qwlSd+b4Rqyi/oCm4wVxwNkPBcrKhnAbAsofV1DJSs7NE6/bzVJU/nNvO0pfojwgwpY3
BDGOAythOCTUJn9rY8rSDTRm6yeTWAOD3knd/D4D1hvEdj161wcY8P6MDYxHUsLnFyoIzgyfdmld
gL7NkkBUX7+63sB5nZqDKN10YCa+Ouqk1I762eKWY7FtXwZ8Vxx5BmGSTCT0sDy6mnlqFaV9S+OA
3yuuEHumvpYaB24UBbeMc6TfJMCnak45N7xU/U1ytcnA8iBBsQ5bjoobaS91cmbLj8uYXZwbPrB0
7K7/0pSZ75Pd49XA1jkYMOfSviwXJNmwxkUN49d+Fd4k7tImRCnmm8cq788Cu/9oav/lomL93+vp
9S9Zf6kfPara/y+v8Sf9NQlgYer3/CBy2If8ZkX9TV6z/4AgxYKaIz1JJirM/iaveX8gnaGc+cih
1FtSAfn3IMB1480S3In8EAL7b73ufxn//1UQgDX5/4Kwk78KqQqLrOv/bEZcPvo/UqTGsBoNY8Ie
T2WwRsmG7AteeRBzU39jrWAW77iRKiYDCbJsjrQFaUnZ9nuDTbFY0VybppzZIu5sz3QKWBi8Yg5j
H1UdURygRetELovYsY4P7gAItT/8YcBlX0CR3DgFNyZJReYbxKiSAhOVsOsnut+YByAnWGEFCyDE
ZYsBDDc2TPl16mtxctO85/EZDeQSh3myXw23IlWHHFbicErrdFM7iEGxTyOVih2YkQTSjUVlh0GP
8Hiu8MElTv3F/8qyBAcX6PSQXKRfsKjgaPEzUUGBgaeuszMzCCuOvvBB5URLoI61ky8wgGd/KTnw
I59sqpknGb7HNnkmSFB9ea63DPvRCwWnJ8HYwKalLwn96MTgcYu6xbPPqD4Gd5l9RHzL3pm9zZpj
mgFXYB1iExJ5PfayAkznqu8j+HYYidvX1olUsyE/gJ/f4rTAP3vAS0gIlp7jqPUo0Kzlgmhh0+k2
EN6I9JuuYF/DKM4nIqyLKD9A2EtrPdqKrwPkx/2eYfbdgkFCAljSLGQcoErJYbyqg6fa9EqxtjUq
JdyfKX/oTdcFTtRQ2LQ3QIUu22im+gr1cwjBorpuPVHApjya6ZkD+e7YNI2w7GMNjbnVZLApvA8R
jDzZMeeFL96YdePOrnNetUlHxxdVhNi6A8wPQEnzX3ARx5eR7XHIVXLFVYSgL++z2nV/BsPYUkQs
UpxZU4S/jYfeaJEmaYB00HZbM8vbwxCSvB0ty78nQ9kCKGH9YiQHqUMGf0CVgE7OdKKYEBJkyulM
1q0ZMuKF5taXZuPsRglOC91rvpishJdk52nUu8IJW/zVOcnXVZn0CGROGvl4y8EM9GfenALj5bAQ
KHGpzGL1wWtUrSjUE2zpOM104X3SBe3ERFuw2Ty1cup/M0yll1w4drXYG02Xf4ZRix5dccp0tuXo
FfqA/lm45qpJEKw+yNDxl40wbIkN0V4nv1nwiYwnM8NpckjYvpnbxsYyubOadig2oPTrAPtdYdfH
JjQgmecjPRJ0DBkMr35SFuaZglDPfnMqFxfEwgkeCjY+F1ZFKlw0oRrWqc8jWydKCEEUJR+ljXP/
hWIkW1/MbPabm6EwcspmahGVN5Vm3rFXzdA2TIApTVgPxDjpOJwiHkkPgKCmNs40tv6dOVFgcAHI
EIw3DbS6FqznEGAZJWBv8GgYQu1sdDdr8xHgzsh1nudX+jzHitucnyRfBgoVOKGkd7z30tBLuhlk
a3WIVML/lHinszUyPcvdlFETbT7X5QuGFjq4jUhNuO2uWu2i5ByeZp8ITB706HVSl1Z/sKDi/nLH
QoZnHRTYCDCUuC7RjnoybiMDSwhU+cbtt4qemeHHnLnLIxa/oI95EOdijd7ZiLPVsljc+GMruwez
8plhyjp07wNdI03ovqkf8KhYBT/3jKeUx4CHWJNpqsaN1pq+U3vpt3YycnuLMmfIFA4/UpCTmqN8
gofwkX1QLh+9XIgHUSibVCZDHQYRM6TeSI3pSJ0aa0Q69Tic3l9T5V+LCIc3+OfLV8aiDkSeN+lP
3Anz0KwcwJYc+Mq0Tj7TqZP53il8u6MRjsPYavBJ0/PYEIXYlgPNlcdqcfm+NSKvYUpwB8RKlQD8
ILuXxzHC9kidnR31a6dhGcvN2M63XAedu4NpxtoVNIQ8ZzRyirXhZ0sQM+8H1Toayvq2D72ItP+q
aaP5uxl8K9ulUzEtsNeJo8ZjWEomzFqEzW4czfJYNDmA6SxK3ORSkMt85uhf0aDs2zyJCc36d2Xh
B1fli48fZ/CPgZ9lQjANjc57Gcw2wxU00XcX9Ju30XMFGaP2y659YKJqTt6CkTy2LEnOuURMdGM5
tFMAycNUL1aLPLexRlSBFWwKjY6QB49Iu6qDu59b89lq0uIiKCv7rjlvB6sqTJcnGkc7vWstLr69
74xweJIwS02SIoPE5RAwBItp4KypeBFFLGisKYhda2zAATuwS5wWH9gqyK8ftSjpHIlxoAtE/sHw
9MrQTcBq27PprMiSpqTmHcxBuRllON9byjPf0YPbfGPZhHpjb5yTWDTJSFTaINwN4dfxQQJRghGn
DiQ6OoKG4Hn6b/bOZDly5NzS79J7yODuGLcxc0xOySS5gXFKzIBjdABP3x+iWt1V1bq6pv3VImUm
VWUEgwgf/nPOd1QCDEDOPjM5hRsogYMm1am2upB9e2Jdg6UwmHKfZOD79olV2+jBNjluh/ZH4kQy
hYXYo3N5Jy5qgGxTbY/VrlyMJRiedZ4mElX4x8ml0GbXZzp4kjVzts1gZsyxuFCwxGVp9lGwZVdb
A16925bRUt91UoCa4Fqrfo56AdEFHAyvuc7sN/gTXbcLNDifTccn8sFRxyVh5/fTa1GZ8oO2cz9h
q5aGjxnlBIRfpawnXC/Jy5I34RcTFcMIlXODh84S8ybcZibEgcZns58mwUUGAa7a5uDO3Wu7bfg1
4iMBJeHDXuI8ATKYZ38CwdXJUFb7kumv+xiEFS5WuxLwRKyYnmZG8k1XXnPhj8ttWwrrO4/hHh4g
72fOIe4tfbHEgcFU4gjC7oER4QvftPoHqR2icwEOfVZ5zHU/JDOTYJuxd6f7tRvyLvKjpj9OxJPS
7dRz6uLSG1c4QFK491tg491D29dRs1eQdak1tUSJ+jRWNmkKrfjHAcgH3DbrgWBc2mgOMDm1l9EB
lHVxbfB16lO3TiB3hpHMQrPCElW3XMnm17GlSu3ojuPyW7U+s2+nI9++594YldfdFHjTjsvYcu21
Sn9xsbF+5ZGMn+I51jjSexN+aOZYzkbKYv4uwQtTUtrp5jWiKag8sEWra0y+HYVlM+PMDf9jehqn
bnlX7RC45BQsouptpOA7LIB/K866tiZ7SKBuM8vOvy0wclHrMLGg0CeBrsSAr82u1NT0ct+kTXRp
kw1Ve2DSPSa8Jf0yMaGbzZJ25WPXFs1bOE7ZV9zTQLazye0zPSIw8daYmCk89L+KMHk1f9d61ne0
oZLNDBY7fGppmL1sjBneOddG/P6EaT/Zndv7WnsTSmIt/JHDkM6eUzcVvyX09cewbpaTwf/BO24s
+TbaVvnANRFMBhoRmaYZiMIno2yszPTZhx9cyONfM7n6d38g5rOdhq760AuLNX0oc3jdK4/DVpRQ
FMAYo2WiwZNyM6EjgU9L6PXaZMr0RNn6YsE6aCOYr8JNcG38uVw2c5xNQCZqy8DALn394eH4b4EA
AH3f9O2gn2JrMqcymUiWVfEU3LWOI8mUSSzX+LGX8HGuqPDd+t0yXwiWfXTvIDe/WNcAL6AdIjFV
LN4M+RdFL+GkIDftM6dw2z2TY9Az+ci9uQFxke99mCXpBmMoaPV21v23ll375oDHq7aeYQ6+NwlC
0caRvfUrmkrz6aH5PGWsGIiY/Yp9Tzn9/5yzvGUEtmRDfQh76tGWJVIcGiiuBDMYdxYIReI9KLw0
pwIu0RhoaZOz2/qkMe5QOGxmQgOpaHMsb8BzwlOftYrTMyoCJBQfbvqW5JnHel87mmwzNcjQGwpt
PUWEd7HunWncrYrwEmTAYiXnLYuheEXOhw08VjTANrNzMxW0tp7acCH7A1QWcp3jjd4vTzidIOsx
Et8Mzv0aY19quUH4L/VmteN/T9PohfvIcPjdyaB1OLrOIbsL3IbsvecpwSCsJjYg3Y/2G9Z7roZj
ojs46Bb1OJsg8mnH0DYvuk8Bqr7we9Z3gA/d1zawVLwdBoY4JKuLl6iXgwQHwvVrv9IZnxO4lsHB
X6xkwXmKmWnH1YxK0ApG+vcCFM3hLQk72+qu6eMDX5cBUExIvidCHMU4CUIWFE5sSyBM3AHrXTCt
1ZgYDeFWlYWAuMg83UsOzmRKwMdRw42zk3Rfbq2+kPoU2FB9t7Xb2wDH84pgjDOw1hw6t8jQJOjd
4ldDUpFGSVeUmg7SqRUbQdjskGUO7lvX6yeuIAzw8KY4FhkM+EBDCwK473Bk4Yu78adslAdKGkS9
baDFEIFwWcp2PbwTxIqRhDKAdizu9BqIotvn0PvIljHU9h4LxTRvp6yYu6pvFhxYtarZpjDS9npj
am/Mjmt5FVbKul7VVlV61UUfFAFCOTmmbJ+NjEGB26LWo3FGIakYdpaV2zZV1ZEDTfeE6lTnl5Fn
U16hCg21w8kFlT6F1qyyY+y6t+FSKjIksbEeppIj7rFrmZ9vZm/Iw5thrueJhsWAHy03YfiVAakh
w+GvF2VhSx0dNLeOYkvVQDdf5pEAdVk4/fizKXLsi9rTFBrWIQbpS5lAV/9pw2C29/Q+mGbjzQX1
3G2Cl30zU6uO5ObZa8dsNwfNjkpRB4krZhtiVp2G9RE8R5AcAD4R8qcCJkMXVQXPr3OWwbsC18mO
+yHsn9GNGBu0w4ihdUwKbCilYKRJZQrWtm1HJwUyewNv9UL6SeyfYjbm+jYyRZudloCKlRsJJyQ9
sf9T9FydZXzK9ub+Qp/lfbCNSP19s/6//dkCEJztANK1iATFgW2Q/LywkV94GLU+aOoLylsm9Qtd
i1ZcNEwpFTuloCg9O2ZnG4I+WxJ4g3kNPTZuFU691bbQD27f4mXCgg6XCWdDZptFHP11e9/1tRWq
SzwhnH36paYZaeDiXtxaAOUWiukbjBN4yVG0Q3d2hl18NldYy2q0IFGF6WKUPP33HX6idJcXYKcO
OgCatLNCO6qP4Bojf9iF+HcYLpE9Cg4jxDxzYabaNz9AgtrjLa7bobwSrBHFfUgTUfoU+U1B220a
jeZ1BB5HZXcqlsV/wLITJdd4LfCdzCbvpsM4s8TPemzPQXsaRw3Qc/egCLlSKfGHlaUKBsoTlqHB
b9Bw1W1PXstIZc8DhQ9mOntiypmKo+u8P3tl/vDNnD003OXhnzUlKMiTzAiw72XR47kJi4WwU5ek
NPd6XhVmH7kmgRD4ZUkHVt2tMp4M6mk38xGDFSKO3F+3qpt7dlQCWEd6ddS8XxqQREdPldw2A9oQ
GFOdHUNSwHUhBm4qQZpTBDPCJqaaPTKXTrfYoT19keb0ml+wwQ88aW7beg+Noo7mYfArXEsKa0J5
9HMFgds1Kc6m8Q+X09nxRKYO95MKJ3UNMRiCLHoy/ijYF0jJI+P1h2w1UJkqdtHnOl0M2/nssWrP
fitMrHivPF10twBJ/TsQOGVJDLQY3ujVbo8LyKzgKM8+LizgeLoq3nG9r1erF13RLGkGOPdjKuwI
AWLJ6AWfJV3O0OGwi3kUPE2MAgQuMuaS1bzPmBQSNKTFJdimZ9cZ7OfijjEBwotbTN4FMznkLLwg
Xrydu6x8DaiepzQWQ+5tigl9PlhceF/S1e4WjhXOt+XsgouYur+J1Mk/5rNLrskCvNvR2T1H+8N4
KXAarE3YfM6slqvXLj/77sjDorc4kJb1TlJq/0aJDC69RXicVsTZvWdl6KdQAOvuiy8//r7QX71+
AJ7x/bVnD+C82gFxvY64/LwWiwwn+ImjaD6aAW9yFudDdsOXac3ozePUm9tCn8sxqSDrOEjV4KNK
7DVVgnEQ1k9aALfSeBqyYzQIrF0Kg8OcPYzO2Db9BUO7oJzb7VA6OQzlsNT9wfYGl8mt5cadfsTs
vxSblcjk7V3cweZzCBaJB7+gxlV905jkgLJomsq6op+bhByV6QQlN9Uw2dWTOFcnreBtMrveyu9H
rqzIJtVchYE506LdzAUcK6kd6+DQaUh/1piQ58QPYw3sAGHhnQpfRcVuPLdUcRccAZfmXOBg8A6M
y48OTFkqrjKawsQ7Uf9wfAAcT1GWk0Suwy/bi/2HKrfn6bsbnYgTakvbJ31dBr9afWQ4sDZ5lU3s
svNwSU5YLnJtaANLcICYG1u33Oxa5dujIJUuMPAwr6NWXgEEkCsJCqV6bj6irJ2jt156+fCUR0Rl
yGjbEbcE2NMeAzLothSOzhsSr65DNqlIuic3XiDVLFIGyZdMLUNCGwfN5D2S0iwHWqFCB8aE04cp
JQUpfpEfMY8GDXX4poiXlNTe6R3bZA/npWioY4nnn0yJpuw4ArohWR3g/LDXhj2Z+fh1HItII9d/
2JbNuZOvXuv5onNT33Bu7esTGJjkDpLi256j5htMuXhGgcNzk5q19081DvVrKZ4VzeJKmQlWkLUn
MBTVYl2sDjmyqxa8NV/3rbgkVjTBd9YBbYPm3Dw4nVsIA4WrFY6D5pwsuIezill6foS4hz8Alwhd
huQS4MEgmoMxFE0ecCpqKsB9QRjS8NfNopNbHaZFx4jIbl7ILidfFsyQcIu+bD3qpA5hiAhN/8xc
9atECy6N2MJUJ3ej5G/aRsbqb7IhiOHyEzzmz7pP9ww2J/eukjV9yugCdLNARgcSlyem+KqDanru
ltBYuxS4c7ABxz8NrCudXvhqR+lvwTSUH8EHgskvCMPulkkmkh+yRkyYm1zLZ6N6SBQYfAjLB1Ev
xD6bTfuCto07NyhG+ZCZfhp3op/FJ9e0+JD6Rf6QV1NC2CJIqI3rvYZIGG6L7bC4/rjre9lxd5Cr
6CJGkwU7W6+1D10PSIinmdv4pESDS0Qv/ls9GZf8Vyzb79EfVoiNPeZwc+0+3gf00fwgGagIIeLM
kxvKstwfUeUHHd0/8fgA1iavd1z1ku+eg+IDQxE+o7FvzWMfzkO2YWmjnWe0OvfOSmPKLgf6e1h7
AUCHSARlRjdUC6d841Xp6vyyavOrdG2Pm4Z2lpuQWiQMmhPERtauiPPoMmbcHZF66K+Lisg2XL4y
iKnpkqsPKw0NBVi2Ln+vkZ3vUcUpzevaBt/KcnGNixPDazpU3GfGuCFH5VsU80CZt6jM5Uw876CS
IwAYazZP2JzC5CIsLLzZxPMIREvBvgu3wTc3U2gRGOOls29uU6nLZ1wH1wr3WHmoSVkzvpU6QGXh
Ab2gTxEsLPim9LcLzo3ezL5CzYGCvzInFKUGt5mBZAF/z/ZZWQr4eDu68xpgc8xKxL5lDUwu4abW
HJRXBkdN8oqFufeR5hbhOnwkDcGXOC5AHNQZtuEDYfIuQm+WytloK+a8j1SGZ5U5DWqRRz0gCnZr
Mf7g6us94p3znn2/UtFhoo/pSZGl4lnKFoxgtN5PH6rlFLjJKL7VTHNGLuVDHgz2ZcJ4JUb5aaaf
gi+UQzmf6G5hCmCK8OktvMdlkaaMyesZJ0nXo4oNhYyeWkdEsH9pGpi3iq5T7NQhmsgtJ8PgXlM1
BXSJUeM6qe/CBtCILfzT4pWevQObnbxg+cN8UI7KO9GzBnohCBgSw72ivGHTe5R/bPsxG0oigYN8
5ALnX2JpiZ1952TutLMjTX4cwKHHFXnMxLLNvGrxtqpRbfbaLXX/O2vGEjx1WYxfvgNi7MHruz7c
eUYQCCoZGuVQIurhgaxqaF15fHa3feiCI22cPnshvGjfkwDPQXNop02vO97fdRNAf9gYWJvPDlKU
3rLjKSqdR0KWjq6XYWsbiSW/s+wWzp8vkoex7Op3sg+0Kcx20z1jiIgJVeqi/vyfbPn/yZbTBv1f
i/fb9/K7revqLxkY/o0/RHrh/QONHZ0d1K3ve8qjaemPfHnwDzB+9Dt7OGNl4AlFbuafTU/qH4jN
ipksNG7H8SR/HUjetemJdnU3oHHdFuRjyNVI5z/JwPxVoPeVraR0udEJZP/QdsTfEjB13olIac5E
9lCd1tjhVaPMyKkYAvmfPpN/UeNNoOdPWZt/vhIvxKchQ8I/f7UC9IKdJAKrVlQBTU9JAxx8w/6f
H0rf/vBofMs3//4F8TH8fy+4po+8NeLjkin66wtyoTOJE2YUi+TpETQWS3eGxvp7DlaxqVtVUhZZ
aiYn7I3P//61/9XH6rlrrgmRio/3bx9rZEQKxAUDq01D6g5odDsfcUmTJsaBGRf/zUf7r14t8LAu
KEcqV4QrQ+BPjACm4X3Fl3+nmT7hVQBTyPHYrEcKgyY6/jfd5f/qc2Ut5EeTngfBkaf2z6+G9Skx
dQFtzM/A1LHY7Prcf0H+dzn++UyTdabucskf//4z/Vsj2fqowk/yHZccpPB4oP76uqPn5pqjG/Z+
fNdLQ812jv0789QnSWjorxZkpP/8FX3PlkxEkGc892+fq6QssQ3achcDcFoVATyagPLGK1fL5JH9
dtlJnLs3//5FeUT5Qf5fKo0fzFEOmxG5OP4kHve3h8dXTGanXB7G3sJAz/hvYQt1JCP9YfXYG19G
N8nZeO+fTfiiT7yLZHXmW2eTvvFXw35D68LDbMkCZ97q6Bc42H+6Z5s/zdhUl3K0xf5frEkAGC8x
TgUxVB+m9T26jmrp3IHobin5lp0ofzqUh9OYQsMHlp2Opqg9NB98/N4UjciR5Lt+OCYbHxLG/9OO
kALkPp4I5ChY3dG+oPbpEqc9zIg8K4h92anPjLBwCH3uJ1DLEgyhP8gtpgaKKHBd1PVVgOaLJ3Bq
0fQOEu0oIZZThkCN6KDOspGIsENpCcQlmyMpI0+0JVLViF+jKb8gQE6Us3EsOaYizaFwOiCTxlC7
B+O0YGB0wj0S1tGyUimqsNmh7Y5ErZAeGEfCwzTcBkLIMJkqq2YTYLXODlbhL28j5HDQ5g5LOg2h
mjo0eN41KDurYDqNffEthoKD3cjh4dqFXDV+Gi2c6hhCbQrIRwmRHzBC+2rfScZQWFvi/tbFaISr
twucC4o5e/iYY4+bPAizL9yUOELJ32fLXjrQQDw3G6NTVjuj86xginJznOK8oteno45y4Q4xv2Z1
ysjezKMrXkKVcM/lytD55a2LuDdvyIoQJ9tnU1clz5jowWugdLlRtJt6Het7Diy2dTU3XIOYmAwM
PuiHHJ28ebHO+Vtut2Rxx1paEcH7amhyc4sP02l+5CSeW9ovICEekr7kcFuAWCY8UE+eYR08R4vx
sAT5A3icNLmkiR1BISHMjVCqAuKSm9RFj3KwFWdlTMZFu9YL1koC5BubDrNVc/8jSh3Mwp1fZZwW
8zV5R4kk2Cjk7f4cyYadSZptJaBQhos7uR/hzgUMQ7xbQSw6/rQHqxaPTjBFNAdyWETG0o0FlYG4
42ReFpu0ykaHKKs7idc1euULhqU1H2zKxme/h51R9rX/eygc2eBKyvNwO4uFRrwkDIZ4iwSd46P0
YESVfsOZ3Y4VgxuFRxYjgufML8kYmqd5mlwwDQj1wBz1kgSbNKqsRyRX88K1tnkYHHbprVi6RGDG
HzUmJUaiN4Xfeq+oQhETeUGhLBgVxk+zlXEnJHfv3Nq6G4DD1BM1wc7CZZomvtpLrhkF1Xz9slk8
Jp5YfpaqmD9pIhDvdLwUr4qsz2cjQ66jDe+p34PELe5i+HofbQcANp8j/W5k5I5bu2iH/jCBPIem
BIuL6GvpWfdek4A/qH1Xfca+78KJiirnkQSFbvChh3yeJdeIp1Sg9yCYLIrLIeyJ30omroZ1GaAa
ovvFVMUByEOit+fyrUkJlip8vAgHdE05VfYqYAHwN8If+VJNRxEMgZz+ssNDw3A4cfIYbwo2+yVs
6mTbDDlTfAp9IgvXAFqstl1uD17Pf22SLomqncEt8ZzH9LIChSgsEgONxOeQVF5FwXi8wA21nGhh
eqh0hN1Y5vziwlIyrJ1BxF8awgCrg0ykT5ZbMauNYIoP2HNH90UHNPvRJe4zUGthG/KwN6H/0CP5
4JUImojn3XHKN+puunBvM2IoD4DOIUpRK2L1e5cCYwot0cfqqyibyeuRiYkYEFgJwNNWxPNNhOmX
2Jj04wdEcQIDJT/WRcCon/KhwEvNnrAc7QGIGNKJwAlgyrvDlM4cXgkCvZdTOUgug87km8vVxecd
V3eCd4AoWEe7etSITrC6uBPKpkhvVJ8zDW+7ql4OXiVUyfKOSeTRg3yXbcps8ZZN2rIhbUrTqXjn
kIGCStt4U7EHLej0e1NYAbVUHbOZ+BvCXhz+jLUfx9fwQoPoRHRHtgdnNWdd9RmteGtqp0i+UBnH
9rptyBrQfRw4KLgN7q8d1GjT3OW6184Va66f8kWsNVfvGMbtacrxPWEJKlvsILToTc1+doeo/cJb
ZVOb5OjSueEHW5aXbggQ4vp4bYLZcChJ+4c8iwb5Y/QZZ+4LSXrro51KpOKoTdf+UF7av24gxQ94
VwzNWB8MS2GKsRI4ncaqRykQeOIRUCv57DLdafxkj3Vgk+nWrH2AOkb5MyZb/jvRSfIAIzS9wqoJ
QHWoLesLQkx3EgFudSIzCOTHbCLssRWzx1dPlu5AVrsqmMtIj5c65K7LGArCfntVBwg2G8qw+NX6
2mKbRZacuiPBCNq0wCu4n33Kv7MlQObzhEhrpAuqh23DlKYjvlJFCUm3NvjsZnjHZAi75sMk7OZ7
ACyN2jixiMtTbAdQVMxURc9eMUdjB1YDzsoBauH0ojyFSV8Q+LpSzMnW37hZCmQrhN0f81LAb839
lNISYNvBtCOWP1yHZE2WG5NVQjyqKQmeu3j1EgfaD5Y9wRcqNgl9jJKRZcbkybipqR9H4h3BxeLI
0KeeZMJr0eTCLy9H3xnLGwg7KMhAPPryV9rGi/fC8j1QVkXnH+NDHYF2MlPof8UicF+apQ/fSWFZ
twTPEUyS3hO3uBYRlgmvzCfXTjWxfPR1D1K0V6sDxSJEWCZvwj+84ONrd1VkpSmdthIrvbL6hCol
W7j65LDOw0DiC4S7rSDYzfcqoJun8xpJq1A9xm9wruYbRHjm5uPI+QfpJbHepPbkDaIi47nGTSgG
6HFlUvYSUcjFmKG7rnPsxzdNBQRnS6WBbx08t59wxZVx0P4yDGetA4Yd5X1MwRxWR1x4UXFCqPYQ
jwaMESjxqN+XXZBP+eVkBSydHDEaCtLyuYsPFrAfvA5Qfdyrhm9S/UTzZzBcI32NyRU9gCw0gM3Z
NncJ9jwsjgmHiW0MG49O1NriYoRNAaPDDlXWeXFYrSJCGP3a/pQ7HT1VNgFFXJhUMHJW6+JLMk3Q
2ns4LB++WECKxr6cOZOG880yj0G7byM2I846ZR4ecCrPQGL6nIU4m1KsEKT4FR4GDcbU+8ImBFMb
6KvTyi10/Tj6nal6bI90ifCltNMkzX6VIQNV/FN8fMFnSHa+2Bc8Ys+e69cf9A5l/Dhyxm4rbb9e
7SvSfq+JiS+XODj9dJfRZvl7nIr0toct9No1JKfoqA+VeUjx5dQ7iXYXbrsq5fbUm379usbOFWU1
xj8i+US3Cpv+61g69nvrSOzHdA/ObzIOYMBZia1eAsH8ZxNKt3kxbUKwRLq86U3s6PQO43/9pcG/
3HszHZ2HKivz93BaSrLaQnAsGWi0ANuMJPAjaUcOg6zFxOXmOY/zXa6n/rXrHFQHKUYCjSwNDKHG
li52+L+0DHKg6OQ7aIflV0F5dAVm3E+/AlJnZBurRvLbtF0DYzPE3QBJo7tPutb/hLyUPYYOGfuN
rziisk/piCkbmae7tGSwyRGgtU+LjbsUN0xseii9wvqA3unhM7ah3E/GBsNmcdtHi5vz4n3oaCR0
DPq2s1XlPBKJZXdPLighCaghPKdm7XOCFq2NKCHGt2aPI45ggMd9o9yoc/aWvFjyvJwTuVnUKXwj
xHTBfbW/ooTobn5O8Yo10ItoJF7xX4UUnaQiv2Yljp+jcwo4bg1vKzyngwVOyRoFKlo+1Dk/jKZg
vw0TODWyvASM03PWmAGuymBzE0EuwPhlXMfWZPLIqJpjxTmxPK/hZfecY9btmmlOskQ9Yc1m3q2x
/VVXWTI5K0NyTUO352R0mKwpaQpMsx/9OTuNP2S4Hc+J6kGt6er6nLTmpNs/9WbNX5M9pu/pnMoW
54R2dQ5r0yCKy/yc4T5fc/8n6fO/hMvk4r+eFt68F+mfJ4Xnf/yPUaHzDyYqdGcgRLnKCYUktfPH
qNAS8h8S8g0jXlcwQmSG9n9nhRIoDv/xGCUyG7H9gH/rn7NCe6XsBDZ4S0ljZkA+5z/I8wT+XycT
wYrlIapCKT0zCpcw9jrj+9OgKRDE14e8OzjdZLsnNCNwUqTt0/5FGd4ZAFirDap9WobU26XhJMyO
y2LTXIXQ3MOj6zV6fFCTlv5NicqaXdhx1I+/kwYe2JVvonEf4uQbLjqMr90FuQ5Fz2rjFdOFg/mF
blTwfDh7gNEPtJVZXYMStRhxQp2pBQyAIQlfqCysEaqiGdv4Y9BwLfoKzOQBdlPQ3DxsrwD7vjKG
gj9K1bV6l9SFSb/Q1fps26KUQ0yeHeP8SNIW7EySC1QnO3P8e75JhCmmailAzLmJiJ5s34Ttcagp
EcV5wTcp/KxDczP6ERHuNr+PHAtrRqoidv4ig97JiRfLz9ALRqAgjDX1CVQBP9t2+zZQQR1fTFz0
bE5wbD6L7f900uSX0/Th5dJAuttrdyIeYWULBREDEjcVElpxxKxiTtiskgquRt2RrcV0OkHZ17qP
r0yYN5d+kCbdM35EatK9Lum2SzqN5nkh64n6wk/QVhf5VKsfteVH1wPGZIqZcqq7CMfHawBYlxcd
5WwYsptWPLE9rD6KZCRQAk4ZXvGCGwU0QuOIB8XVP9wKMBQo0qyP00cWTOl0qCMgEsdpdmjdW6wm
UkQ/w+6D+RLbHZ1K/n1rlgQHctxSq1Xms3yVzTC/59gq703qwcYokhuSmNTX5YpMbRo03kNojSzr
vbyYU6G+C5rOKIJPFkAmGz15CcWDWMWdTwfKcLx1EohmRwj803Cjs4l9xurD8SUlD0d6aO7KI67i
tniDbUg1LkeiqN+RNdIUefSmiR6SMgtgsmMQVDsxxrn/TZi2EN/5Qp/oYz73jbmY2y5sb0Fc2hUy
oS4UhQ+2ICvZHxUjH47LdSeQG08dGXqkXmo6c5uDMMWqn56PQwmn4GybbE8kuEx+aZIU/qtP6Ce9
QwSOhu/UsrKeeaRK2mUztiM0+SO3cg7zq/WL8NVOroCEYZER+Ekb7a9FtkbP3efUiNUfYWSG+MId
p8Z/ZK9v05+MEDiOU7CSooyR4aLuZENAqO/uOhtZ/BZ3n18AZ7HtQpwiZGmxJ4LsYulLBwE3eat8
zIYWljZV+vLCq019lWdecMzd9WBluuo2AC63JQJ+k7jE9JmgZPMjxdjk8PMm5jor5CH23fGNFG63
JdoIUMpgdkxR60nH2dj/8WmZLe8sPMCjIBqW5+UxC5EUtmgotBhAYYcoQ8OJRI2flitJWmPa+HOV
PwW+hKRFuJ3HNx+G5xmH6BVrXHaipcu7rDK8kdCjf2OwhDGro6eiFcFDnS/xpV34fO51TEwwH5By
NiOJcEZJofej1JN6Cgrpc1qhPYhskZ1eEvoi5UYtkCEROEK9ot7xp+22yz3Ygu4SKw9urbkdsRLR
BRmHAWfuQkEtDEI1/nJKB9QFnm/cifw0PYWnRRFdNJJpYs9o7Ap2v8QiJtXBG/pmP+AW/iCy9Rnl
oYCjU98L7O87WRE8G5GN98Ho6IOfBM4IsETiuKI8ZjUDmG2vbXAPsrMuZJFaN1xJ7xgk8wEOnU37
gOFe08ALHaPc8zZT6yFGS2d68l3NZAUSwtVETGNfGDLni8DK743zDVic6cMdLXNy4Uc+9N2UnrBX
wSp0hL21ANwcpENlhwVl8cpJg/4SLSF5IRXqb5HukeRtrz340wBcvmwec7+NDp6H8d8E9D0sLp5K
gIvZbVq69TVVju1Daun0Yky9+bXEB4SjVlnWU8M9Qbphe0gnM7zEgT/cNz1yKPq3wv8xF3wi5ig5
3F/ZFcXtQWmHiPjleMFB/z1e8MVsOCajz8tG3MQLtg80LQR3cBy7aRrkodSQEx0mvXtsjuEpkZ65
GCZf3kyJ5bxIoCtXTjDqFcajL4lyX42SUM7ikQ1lD3P3NUS0k9OF3a5xMQYNXqwuJ8yhN3GdREdl
ufI06bp95xbd7kWnYJzrLNrhIx5O4dJzC2I07KZSPjSGdp6ySK7zOKtOwpvVlbNEwWuBCWIVn0P/
4NC8VW6diObZUIT2na6K7MmgSr7KNJ0K2NFNfOxTt7qo/V7diWSutwj+gX2B23sA0Rab6hnb+30N
k4MTpi0fLIfABeUE4FNsPe8sWRb3o28/ji39yqrMvLcW/XJbpkYdKF7NseWr4NI4lfpFDZ27y4gU
gIWYPq0C0yYJs1by98EKirbwcogAQTuGhRJlCt8YXnUZTDOXrcAeHuBFQIk1TGFZy4JtSwEdgCeI
q1atrZs+DphZtsxUaMqt+9tErNu6Y7sVE4wsKtpDhZn/vom95lrmU/abAJ/qrgcQIIyceQjUkIq1
b5GMcgeHjxlSQv2GQRRQQHc9tEMvfsHnw7jtjsnWMOpNgwWWBj482xkgNZK1hOJMth1BWzHBpFiE
Kg0iyCrg4A4okyUxsR+JxsnOni7MgFdtO+bUU+N4tLry26GMNXpfhzi5vQlit3/rO/pxuUeRxkWo
OECzoQ+j7N8K3GJkgUx2YoST3gWdRTAKBMdT7lZFcLRgAtgH21fAO8OxjQ9VZVaXT1DWD/065Mb0
Lm6y0OsxiLhkXgDzzge37zB2YZjawdSl+NrX83b2IYQQkwKA0weqvRDwXS8sa06p0HbLZyx6GB0K
7defDIU5abk11a9TWte7qKr8g2qKn5WLrETIy7+khoaQEfHrG2xM2btuSvXTGrSx9n3vDhSvYdgq
zMIkXcOs4asfzr8AU9Snss5LAEaL+w1WkfC1TK1jvPjvhvKQnR374j4YCzoGsNQ++APNHBv+Qh6b
bPCHizBLMTs5IFE5r0kHYIf3qLsg2LkoSSG+RCv4lBNjX3KO/s/GLV+iaO4fKw46YJGTzL9HqlGH
Zl20bEs2BBCHqDgUvXH7K2y5lGFNcSsfjROVDbtQUWVHkq3qZmiW5G2awkdRJsGd5jh88JIhpNws
ye6azDIu7o3VQ12SlkMaqNY+xdYr36aRnGKaefKEf1rfqDkeGH03dHckfnGqk1GSbMD89BSkdJmn
MSnQxFqkuxGWO16ACaupVms8gkoLIwv8gP2IBcutnOql92dyLxFiGA0U9QThWOLjok0FMeXUk5Ii
1kJ5xz2eWftlgETCqFrogT0pJuJhgsb5XEq7+8lWOVLROp2NnUN+m1QJazjuMHJpmXhK5kDeMIWM
n1cS1EfezjGlQkM9/cTV3Zz8aXV79aVJSLhb8maOi+4m8Sb7phQg5v43e2eyHDmSJulXGek7UgyL
YTmOA/CV7s6dwbhAyGAQ+77j6edDZE9VZGRNtNSc69bVKUHfAJiZ/qqfwq5SHdxSFe3N+WI+FpCw
TgbUn4wCl9QwPJp6SeLIOXqyoNufSXdNCywkpXsY1JEmK9lIEorEA2nAcvKgZSo3gDYkl2yM36e8
sO95py/NGo9IqJSiDrepYlV7t+u6k+eGJPd8ZaAxhS81sTTtmvTqgNCLFL5MG+SZsX+ESh9XZ0Up
Aw23v02BSoTItWZmOdKQxsnKNBmOTl6zwPcN0LizOoiFIupcFylxkWpSjwY02wJkmJNiAdTsNNzb
csj81YwBaTcDQg3Bfd+o+cHWaxZkDgog9+oXPhd1QiNBxKbijooUFkASu3V1yPWxvlEwoZ3GXr6n
QTqd50U6d21tJKc8ZYTL6Z9p4EgawOzJheaWQb5UpcGiU5XQozL7FMkZWloE9q+L4vxgMrSAmZC/
Dml212uQ+midJj4yD69k5nKXKVVJlDpboZOjuVf43J/coPpDyKPbNbpRe+2wgj6RWU2PK+ZhFwMr
O/MwpYJPkXSBKLqI3xA/sxMjZf2NmLPVXUZRTt+mllD83gBKH3F2mkb1MMycDz01M5vkwrbe/Cqh
WSzHcVBzBeAYYMorg6Uke8nhTnwPVYOlL54Im+yZaAz1IcoC3llRWdq+Hkbrax+iP/k6lXTB1sjx
gB4EAQ6A2I4hDyPT0OTEYJozLRJa1fiMK4fEzdJEYb4dmAAEBTEu3betMu45jEVcwlYu7P4APis1
jtokR0Rue66nN3pgA2oFYUh9iwkeohXXJbki2EjEz1G2c/uGYboVMf7KjRUhj/H/TrEGvjo7DDuc
p73O41zS8H5cHOJvG1MVE4EisFcWpLMKsJnU+9CC7R+oGa1cbRXeqTKzKL0Zmgr84hBEi5svMb00
Ch/qO86KorxAeWuIdqbKIrf9sLTBnkk9jodFUfi1FSsybqJ1ILRRNcZRbrfUWblfdMdmBNrP/V5J
+mcZt9kxMAzH1+c+2NImL66YZ2Oqy0COafiav4mli772A1k0a8nMFwWHIKw6tdgxEKt2SUEOid06
fs1as5x1zDtl7zN8Hozgup7tDZFpJ3siQAru6gvUtoErXyDvRzC1jiE2Yh+oN51eSmp5CYHoDRC7
8n3QSE/AsFv0b3k8mOSstMzx8xnkJkpw1uwJ5Xcfc0bxkBhl8F4hqfAMlJXueLQKGwB5K2h5SC31
TCBxiRYfpdXwE6FXOzpd5q2JMKIw3i3VnRZq3V0eqMFpVsMBed3RbmdRLP5YLurWCrtnq5zJS2em
Sr1Q2pwG0tmkZFAX7TnVziFkkmTTYmz9AvWg9RdNdO/wHPtTJhqgBtA23Dy1tQ8FX/QpQrS5D2f6
WDeipliHBBBRUyLj1H8wE0qYc4F6xzjCgZ4bfitzcF3hIvAhaMGdPmODyil9Oo00cnmct9ODRRqp
gzpkkNHs4BoHMpAPsJHTpy4MKUpt+UIowgn6gwzqlTuuqYcZo4CX9VNwwhw0ehrK6x6vN0lwqjh8
0jLdWRDSD/ZBUFevCWzOlLq8oeidq2izojt2ClBwNpKEco6K1CvrWtWRI3ep2hgOh2QCkN31PxLk
n35FiTfq/61AumVeNmX7swi5/oP/1iCNP2AG6UzMGVpIxERMT39qkIb+xyoiakTHNWLVxCD/IUEq
4Lwx2qkm/9lhvqY7eJb+W4NcpUsmFA5eekx81HBghvs3REjjr/YzG/VTp3tKqpaBGwUv0i82MJZl
EmGpCaMh7BtzI5R1y6Lay32/xOKeTgGEb5Y90k300n8TBQTvgFzNAwUA1AIkHA0OZVG8ZlkxYUAM
G4gQjtFH3iAKOLsRRSlrzXBe3gZtk0euIyPrXJDx5zwMN4b4ZRv2j6OUwXOmjjEBDr3LvlZNkd+U
RVP2HuyXDUi4ZvFCVtUzCQ1nNWYH1RnwyfJlpu/gocehTfch3e9xHj2R2i9flFEvG9wUFSlwwShu
JxDd6eQabT+1xwDyVll8mxyqvt2ffvt/4cvU1i/sn3az9QuVWM1sfj+CrY6u/WLMjJxcnbN8lnhu
MvVxQQo8SsPmwYGjx74r51b9oHCCDQm9ACQvWMaFixWpvmdkkL7MKboJawFJ5aAjm54HxEHxmsQP
jZZPo1cWxnBMokzqkBfwc/z+zf/VVPrjvRsSTKjULBU77K9WuQzPX1bPlArrAJBhtMtgV2jz5JtK
bPs1Pnbv96+n/tWE+PcX/EUB1wMRRdaIzQv7ETEEQa9nACmJWuHeuMPRvW0QSDbGZB+JAm3xMNxk
S3bJMu3YBPMLVBUfMdOdqLD7/RtbQVq//IiYyaRN265jOViH/6rMoy5MIxe8ZOJJPgJXSHkE7hT8
D97Ef/kqqmZJU+drx87811epUNxby6q4VAgb3zSN2vi1TnnP7z+L/i++ZHOdgwjDtDia/+r01PV0
AQzqmEBGbAVxrTSUYQMtLzyRwQ6eo55T/Rr6nF+Qi8RzI00Ip5Ac4bLrS/0ZCRyHMa+gk5gnN48v
ayFVBEDzu6plLXaFJVD9pUcd9nuYN96aCxr2woHyH3Bgc8L+VtWnnCQzvsUHmKHFlxq34HGWGEdc
SXtxGGtk+Rixjy1np7bAiKBmh0kMWkYGaVoOnPwAV/74Xv4zMvsv1fztgnV+w4CEA6X9ecn68W/+
XLNM/Q8pALOgOQus7MLhuv1zzZLmH9KGNSN0HQqdwcr105ol/sCZba0tbvxTFi4uw/+7ZmniD6nh
+cWfzxxdqKxn/8aapbIy/nx3smyyYq1rKV6GFciJm//nudmCLlSkqUXjTmqpR6W2piezTuCurMqJ
uzCB3bZrki6pO9rRYJIQkBWj9VnX0Xz4/c31y/K5vhVGiOun4sEP8OIXc3HhzATjrHgGWBm2e1zP
i2dBBN1bVWaFbm5E3R2Ke/CtnggF/f6lf3lYs8U0QQ9aq/mfGNKfvuefpoeM4Bj6UxzgOUr0bHfq
slLKvieTvW1CpiK/f7FfHlXri0k+6rq88n/D3P3rVw4i2KSa2qaEVDFmb476N70CNv3/8yLshUw+
Fme8X16E8RdoVAloXQOsc1BKMM9MePSH37/KjxX4p4e7Zli8AD+Vs34Wtl6/XD4mMXok6r7zOufK
A6kYyUvVd5GxXcLn2oQJRgOT06ueLHtEcrlPqH+y2KOndFe1zGMqdfZ6XfUWW2da55z4WrBeD67K
molBoRTpsVuugWJ4v3/ja0PiX6573jjDZ8ItJFXYHGrcfT9f9zR+NkpI9RooC8aDbl/HBOXZVdQv
gZ2CMQs0bJjErsWbHizLeaLH9zEyAgBc9VAyQ+2TPPFUpVlIu88o7W6VO9NLrENaguxU2F/oJA7u
nJVmT+xWG/DnmwuQm5bBTNRL+aZy/sZ9CUApOETkLy4Dvnsdov5CFlDTWvBbJXZGazP0oe0cHGwq
CLWN0UtMnbHyXAANbKawDvcwfUyAlF1vqb5MJLquXrXg/+fVW/XvXru8B07RjqMKkiugM3/52kCM
KOkQ9h5Vg+lZodbBb2JiX7//df52OxIkcKSt6URGdJosf7l4O7hDudpBMxwxyEBCakhHCmjVxjSI
7bBg6/n96/2yqnMV6yb3o47hgWf13zYPRMjZ20ZN5xF6iNgiQwQZiShSIpkIPHql9DC52//+h2Sv
ovPgl/Z6oPnltMAp3jKQ02kPTPtbpv2cSiPspqPu3BZznP0PH/FvD511BcLoQI6Kh70mftkdimpe
yrC0e1y/TPGZdg/IBJPc/v6LVP/2MuBMIbhKHt8cp1Tzl19Oh4fM8F9zvLavQBGayZKTNbarFAg4
bLpHJk83CocjONChlubuXFv5toiNpqciQLMeTTIB15op4jtOz+Dtx7v7zy7lvyRr5W9O1d+LrnnL
/tf//mzib2/FPzi+P+9Z1r/w55ZFs/4gzMQ5iombySZE5zf+c8uiGn8YKk0BPNNV/QeE9x9bFk7Z
GH3YQhiEkbhuxT93LNiDWNo5nktDaqSz7H+rdpa1a300/3PN4bnNkqnha2bnQt5Qmr88g8h7kFdo
sh3Dmhw8N2OOlhKRjj55X1HWroNGfDVb1C9ROT0dGYJR5mh214r4xgv4sOnacGNjdlUQt8NAdZ6B
NrzrdUnfy1INgECZ2u4srE4MPsa4cONGyO+WnsxHicro/fiLUx1PntKjAKaa6s1tR66ksWz6WCaw
3IfZKKoD1oDpOZRVd1NLPb0Hky1vTHXGfm6XdB3heAGLUDfJtawW8ymIovl5GhKqBPv2w5hV/mIr
NSpuAK3uKwIi59GkgzVW+beAHgrfCbLinBWt1wZZhykoT6+x7D8S/EsXOqWxKuPwOJC8Fns9az/y
MKDFqMi7a9nlFn5Li7P9BDsBhyWjp0gZDvkcU6KB+ecTE+D7kK92Rf6lMvIXRarLRzD4HzXnxRN2
+4ysBm95HHnxiQHCZ63E1j6OU2sPMP3dYuy17jnSK6yARXd/fIyosEws5XxPP96lDdDmKjQabca5
+hihGFrp0vLcZUsQt2sV9iTNfSFwEIRKJz+NBD3C6Y1mcSO4vFcadsQe7n56lU4AmYhmDQ9ERutN
lvzkV6XbQKWR+CAUIENkGlR1x/g2fdIFX3OSR2Buu2GkdZiPTaTL2nca73cOmsAH2pFeR1JcoAW5
4i6LqfFJFN6+tCpx6vEiMDs2sxTcOEzYPcykyS9U/gGjUGuk4CbSPvKev8n4hsAJez7Q6z9+vHru
BMRmK92tX26CTLpfphyRvVqLhRIre6+LjFfUxw/gF+/Ix5qr1bI8rF8rWCFr7xh8ZLR4ymXrHK4s
1UsD2X3PqkLz07bn5lOCnD5ANrT2GbrOPtHbDx1O1sWQ6XyZlcb4CvqBb9EeLmknR5YcgAMDZUqg
7dpn6otu1SwoB/JupXbAoqVgxRrr7AGgiuUneIGvCgaYk9oF8Y5Q2+p971XsYoiiXooj9iq72fYr
jCGYeYXwQ9MpMQXrY7lliKwwUR/lpWbr6IsKaRZdTacly8k9S+ub1zidKH02JhhMVM+5UuqDF1kd
yXwFyPXHgttoX1jFFHhSK4O9BWTxQxdr90s3lyAQCP6UNNs30tPLpWX0XsH1L+3uezLKDLKYs6rv
k0O5EK5UtHO7vY5c8HaJuj1jDoS8v+hyZxmpeVeLUX+poO/e47Qr/SbUIvR6fabKeeBGWBazOdkA
0QgZzOP9HFrJhau+f2kiBfvbZNSDmxJ19UArh5cWourRWkaxVXEgbMy25NAfqmbtU7SnkWrAyeXA
NOPS6pzbHjmRxoxUuqaotTNowuUSVlhNxgBTgpEOQBxjIWikGJII1uxQAsZ3hj1uqLHmCBPau1hf
Et8aE/PCZle/iiIYHwQuRKBQvXChaoTQS3J4MTj8zfPYw5rIedntPGXy0IOG7zEw3as8KseVxSOP
GW2BVKU4FzPWFSBoa/VO3T7SN6WP/gjO2ddFoPs6Xca8w6LZ6gO3hM6uwdNizTgoQJNB9+TjcVCM
55LI/23Uq+olMcv4KaUC5KgVivHekkxmRMp8Acu/IFtGyUp6zDH6Vb4DYOegVupTC3Hixcks+dJX
JigVCFmcWKNHKy5KhLbO5oJDRMEENO/jhSLEzVhE3dEo2uBZalgSYkpb9rhPutueyfe+yQHKbIJc
AofR084lQZmemBUoZxPqyT2ocMeFrjDUbiN6A9PNCHSqxbi4rZB4oRnZcfYBJ+5709EpFSnTXo9U
MqgmmmPfxs6+B/8iXHKYVsfyk4AhnogCaFFjvrRJoR3UrshpNZjSfTNFlk9Crrnw/fe0jbcZlYx5
co1wj27t2q6fwpHWbXNS5TEiIXkbhpMC17azPQqDptdJt+JTtASMZTGi+20aAu+bMGqQ3838aLUJ
9A25VFFqDYKvFb4tZHg3siEGgoDVeWJRvqRLgF1lakqFW2WCi7fYS34Gnxd6WqNpB3raCYzFKANN
wYGAYNrA+CvHfcV+es8citsbG+23wejPDVbLDc2KZNAUecooFPOcNhsOwpydPQSUidNRKctTludU
zvVzc6a/jJ+DDh7iTtWgq6cIlflEzTORIbXRuKBUWd9Hoor2bEpGNxcThhA8hIdGDOZLM4jcV0Z7
/KbMoc0eoHpshyI+NGWVP7WVszwLZoSnmVqb9ZbQL3Dt4B1VNPEeO8ICcsMIuGMTOyryLo5bQjWL
Ig8QCoubYC6XvS6twdc0uE04oAuvV6jH0hY1u4CfXM01MA/J/5oYsWyeraLkhiBTfWgG69gutX40
h8C5crbu/AkBYkWWRAfWu+SgRZR3KGF4n/X9fAnl6Jxg06Uf/ahyKoTnyPS+eAwIBbsYJ0ZG3FrO
LHkuzianUKhBgCCDxCi3TQ8HOM/ah5zmKqz1ZmBt85UnCVk+dzZYlxLouGSs906QM72ksv5OMIUL
Nlyp1tHkBZkFDPXVqVLxQZOUdWpXViWBlFdlbo2TYL/OFMPoiy3movwuI3NzM4c81Jg9r7lgTMGN
BOakQ4sI3Ualn1NjHnztyvpu4mi+06roLEyjvostokJ1QMHHpum0veTvb6WS3/bKVHjxUAyoC5Rd
Mdoed0GUM72VzynQyFtOoYPXdAOk9Doc3IjjKFZlpFQ9P3Ovzm5IiHNDePk4WoikeVXlV6upb1ud
BSDOtUc6ljwzX97ZwdIHN8XRtnTkVydQuUwxFflVIxRuWgqJVMhbbmVlD3psUZjZUJJSykkc85nk
CNs02tedriV0EVknnjSFr466ugX4QmlMlQ7vyzCVX9NkhJcV2HFzXaQ6HZQ8MK5toRAfNSbnPq4c
Z9eWI0hZJ1o+Yd8fSW8MD6psg2uNs+giC3vwjVoLtwM8PS+vWefM0dZ3SU01qYxBymklBpSBxAV+
NH3eJrOpb6uxN77p1Bz72HRm8oVQrDdZ1z6ZLG643qcaXuuswrfSerK6NOJoI3eNJl18SzUyRyGe
7Ck3v83qlG0LNr6utFr4fA6M6hnc8K7HZbyNbWva6uXUbe3Bttbgb+4N6QRxUXZwArilj7rszvig
dRwjmem3TA+OCfidXVnm54z6RWxyZrdzBsy5dHQY9MC35pNOLi5ptNFfqED0O8tQDmbeUSsqJyR3
cka+nZmGixuugZ0jg42pjHdYGJItYMSYxjGMJGpopZ5S84gLS7nsy0KZt4tB+GggjeTCiOdGg8x2
wubKjN0Y+70N3XRXzUm8U4xafMxRau7IwJJkbUEZ8pkConz9cpKE6G4nNgVFWtffsI6A/o2br60D
+sugpeBuYb+yAz5o3JTYzF1YgZdKRleapqkcBHm1IbEgHmahXinApN1bwzdY9rO9Y2Eg2jtbGu5b
R2m/kZYyXjNWt29BNDuHohq4ukqxqAdMdLa6hTmHHZCQun4mwQe9V5VILZ4+9OPJgfN3sIxMv+WO
rQ7qYsizXTXwDmq1i78Iq01vJOVcl2AIOtjhs5weYT3Ub3EFTKOiTBCPJ4+UvsVCqZZDcs7xw51s
O1+I+VaxSXIUwNCmH9T6XhpNcZeTj31V8YMLV0gz2I36iipmVcEpYFCGebvSqu57blE6fEs9eJfA
zffsCdtnGYi1AHBlICtxazxRiyWvMZ5AysdlTWTDSrINyVtErqSy7dvRqcTeUgS96k3R1XdDRMPb
RjeDCctCMfSHZWUx62ZufbBQLAcZD4PmdWYY3UJbWXZdyZUXqXa/y+rReqaWfvQBCYzlRoCdPodO
lh+KgG66WC9ghGoDJklqWvTkHKXyjBYYeSbE5mOEpyriuAPs2Uq0tRTWye4V1CzQjjHmaMPeRFX+
liZV6OVtO6ymkdi3oo7pm+mMm3CIaSML5RfcVbMLC+EpX0sqCmv4aPh/4dAS7BnLmYc06/RNjx3C
nxROJ/lStX5t2W/AOpcVzd3vQ9pQ6YwR2c0Qdm9pn6v80r0CCIvdeKiwWQ+4aD8Gsngu1L17a6l2
dgrEgPf6PNOA7Gpjegx7c/SHnligHdUK/C1ETTzB5ylp4zOclfE9hS56yaLZ+FQJi9zRjRPfOBq9
D30BK2GZgb5Ousj3bH/uqH7/OqsAbPV4CIE1640HVHr0abIyj5Yqw2NRd4qfAhbx4r6+mVaysuBQ
6jWhUe4qAMkXguHpHui++kztQ0MKfYa3osBMlVp3M6TzB89OuJRFZO9xkG3LJqLSFiZppjjPQZM/
ptP8kHcy39JjmLpJPD9SfO+Jpl37scenKbdsKoMT47UaVxxznli3+hwUT8pUByhV+vPSYy/Ll+IW
kxqVcKYauEwAl3NVUXFY9x9xJWnTztX3KYeeOfXO4PV2wXarMXt3zJNsm9Dn9iSUMr9J+GyHkv0u
ZqTkAYkBnwvBXyMd0y9ZjF2Xsd0VBUH3prh5n2PxXqx7qVjRH5uJVdIJiEaysz0SpiR3JNOvSlok
bqfKB+B/n9TtgrUtr6WYXok/DFtzGm+xqdMdYrXzTYBD+Gh2Nn3Upu5lOuDkBW8XCVDglb2qvEDa
4wGjLDdjbyeANlKLxw09CVgdtbOeVINfL0Z5TEN2k52oJONdG8HCqLKdHSZUHSvqJhFGQeHIFPgi
ErMPcxVuP+5+GHf9DUju8ttUWjNh516Ad8d0Bz/XBtLmTNOjElr2yV4G5yvzstYbbBn6Q0Yjg9A4
7Tv6N8HKdRwze4PISiqhPKcyl1fgJsMuYS/sIgN9zh1O25EqA8B98CmhQWrbIICdOPXEFE3nK8CS
h6Ux8Ok72jmOnRMc1E/A99/00NwWdXpk9gzAmT1F3EkHR0VwikvWTZScCy0buwwZSKGBJqnptDNE
nvvU3JTbuJufKVU9KU7y1MYV0dNqVu6xj9uuqpWfJuCWvtE+pLIcSFxEXoozye1keunxHXt0S8CN
b6PB71T1pRbOS8z+lrqIej8UkpoYljnGJhRz2AQ4gn7TZrRYxaNiPgwskikXxIat5WtqT/Q2kRmm
M4RWJEG/BCV6m4FjYWiOgCNgrqJ7l7vAsMhZYU4F1ol1IYHPmXUZOEoN/GBtxx1H+uWTCxwDaDKT
fCnFLsin5yqU+Z2OW2WnOMWRWWiFAJA9CTXc5ZmS+HmMKVarn8k03VR9Nh010X9Hn8OPUc1UThit
AuZCfwTZ8pLrynKH8v5atg2Pq7H9oir1XSnV73TYvNSO8z7O4Wdi2DcDnLtQ7zmNO59hph7sin23
luE+DkGTuuDP75e+e4vKejzhNeZqq/R+S1TswOin+UL9KG0hEG+uHVNa9ooiuLHyMvGlQtNcFlJc
HNBKDeOZcI3S1M6eFa/C4puDismY29OpIWpMBgzadkOVH6dW3zWlccyLkFOdYu7rcPkosPnC1KOa
Ma2XUxLUr3yZD10R7TFDXQo7mvwoG7a9nrGs9oc4xOuYM/un0ajJ9ityeUttkXkt+rWQ0MIzMKoP
ALBCdKZhS8yf5iohwM3GDuHz6j5lbx4SRUbz5NiUWbekmHelkx/twTzQLbkxOVVsHBCsFMuD1Yji
5xVegYUVFEYfvpkJtQ4W9dV2Pu4Qm4Inq6OElYAn7iViycNgVXv28XfKopy5H2g4a+7NJbnSCYwj
cJEXI0gO3dRAJrazlyRs7wf6VOKgPDEqV1yn7r0yWZ6qJVybGYiZhylqRmtEdznr1iZO52dtiog3
BVfcT7R16mKXpdGAwdQ5RCEhHZupMHXxoBwLh15Zs3/FknziPAyNv8jx35dqtCfepu4mjQB/1Vpc
vVGEJFxWOJGXJbPemkbjDJ6S7O8sOB+ukmrVfVsNT4iE6q6lZPIYhZkgVSCMnQGkLfFtEOzaNVcb
phV9CYhyiHuIh0VtURIWFzyRgWNM3lKofIUd3EP641Mje1mcsDnYdr3E92A5igeriaJvASOuV5Qx
Y09kVLt1NCXvrywmsj/a0Kw3ahvWGpWrcbhQK8l/RXc0gtqFyBmkXDE8vpnz9MNWU3uV5HaVtK/M
7WmymxL+NwF6gdGnG3dNYebE4bpqS0Kew3cH8bXPY3s8WS3N1IdZ2kF2SGRCDk0CNZ92RaQCi+3o
iaUYRLfbcCWb65mf03DWXEatDrULrqf2lOZcMH4y9nEHPlPTo2slKoTVSqY0ApPPxujZ5djYYLYH
25awUkdZXc7sZ6Iwr5kBubHpK6N5n06NdYckuIjzDNwZzbWBQ+RCLM0mjybixyrLQpQ7R2suQ2TD
N01DmjN2VVkhMYUdRebIeNwxb0bPjuXkZHYj1jDYwoAyFbW565RJXIA1yHk3D2OxiwyBmwwq3YNq
Oyiho7QCue/Tfq4P9gh+oKExc5PrfIAH3RhD54Rjx/BIIFTRd45wZr8rMNqD4o5MSPkbNF0q1wjY
RM1TZTeheWKo/x5o/MevBXbo4SZqR9M+At1JIZNmIzL6SiNrxc1Um8OrZk11dDOXsvng6m0cH/nC
qiPfCrKIPfskovHOcIBjIMxkxriRlYESS5wngFNvorTPNP/cAm0H0NNEcGM1Da16ihdc+MAnlnk/
RThml6IsxTetSNHRlkmq7b6nfhAcRaDrw+NUIYQL0c7OLoz5pfZaZ1rNbsZt3H30Zl5Xyl3OwfYE
cgrrbhgL+xk/kumVqO6QIEiRdrtsGT4KDM7YFBEYPKI7Jud3naNpl80LSAQbUVF/r8lK0mmPObPf
kSdqJejk2CCeR9lvruNq8paJNCcwjMXl6nvX6BjTF6/Wp5H2eiRxp8iY2QOrUItX5gSNvI9FFU7n
JiusiucN5X45kQQXuT2qwdx3NAvxZfKigQqJ+OJMVfKdfG4+bWUC7v1KfYrijXZpqadkjhfDJzks
o3sts7RrFQi9xVcnVNVj0lLilqOipd3W5ZKx4CsDHNXtgnPrmTbdJXggZjX0nmKH90ls05iwQf41
ib2MCqKNNjcfmqpWSMqEVyb2IPnSXGjRTdWN1rbNFwF5u16P7tnzwmPbSxwQ9C95uIzWS2EaSb5N
GayM3lwO6Yn2LQg9c15xFVAuhoe6shLnyyhTrTmjMz312np9jLjY3/KwLZaLMTAl3hGC5lkTl4Ab
4I8I9ZlYNJ1TVCGK+oBVJpy9MYPOL/lZngj6sOarcJh9i8rfL0K28m2QQ3dRxkHR93kcahV6clrD
XwpCwmbxQIVkHNfFHekA4SKWqfBk6L7utb3FFXUKmTN6KgtsyH2Abuuth5It9N99WyunRZjBZsQX
32yjngc7Giq83gj+1Q5PqH3L6ZxuEzm3OZ2WY4dgDmCM28sAwvQytsGU7owxFbnrtFFCxw36Tdbv
2LsVKLplR8aurhtOWzD/69hNJ61tkB5VI/OiIQEGaDN2GYFRRDm0vKIfgMD1dQfshF6iGzZ7dufK
yDS/B5jw0B9GTODsA0BouoLSvveMNNPslppWf0R4hfWrlpY0RZpaVH1i0VCvSk3XMzGWIbl3aJKu
t7q1pograDb3EE+pgExyfU5PyL+VyVa1iq+VQUTD70fFGY7glBD0KHVM3UJ0CAZJQDWy4ZTRnTFo
lhcZXO4b6lFC281DMv7w/KKEVAhxMOEO1mIxn6SLaTzkJJBAtxQE6/hbleJQ+DKh1XxOpZO4RcOD
wpIjPZjCdh2SZ54SEPjRlxkQsyLMK1u6dqeUXQFwpE+2wPdCl93Nbomq7pHnvs6X1iXfW1kDaZla
HCOONftBX5mRR4vvs1pn54WNT0MpKikhcz4Y6tR4CqhZF2b74Jb1VNzxbdI11M5flHK2PSuY76xy
wKCToQEElda5Sq9/Q1DFf1R2Lyy1xY2Boh/NeJESU/nalwtZsk6969iBfTQ9D4uK6WDnGPlOHVsm
LzSgQ8QdTxO7OG8YzeCmMvWHvGlyF8j1wQghQaYSFqwsCjZWJcVB1owrm21bRMCotKCwicmL6s4l
8uA1WIX6kEBTmNbbpeqd19kq4MepBHoXg80Dv5/+uMgRa5tpP1I9XzNsQxIoQ/ABCo8xBDbfmobO
F2Fhv2CspXqkVhsKEiYBLqenFqecNb9tUppMypwnIsgW/dyUS3GJIUS8gIHj+9CqNrup6qJ+lIOk
XnAOn/LaiLfWXD07HDHHACf5qFCk9wO+WCV4SS8UGdm0vmrSBD5QB5RTI7hXm7Sl62nBEOMbpTrd
ViAEj0uJltqhBOzINBI1BSIv1exk9eOdzHOvSuStsVR7jrwHUGalT9LLcFuh4HlRIVqVJdy7vLkL
AiBsdmoR/eYsAYib0aRbR/aFp6y+0R2FUZ5VIhCD5rDp7FIi9doLDqROYdLqYGDgLihtQLVL35ek
tYArTMUDxPd6U1WT5o7BrO3QK4XLUfZEc0O6KyDLA/oVy7AxOxgOdbs2yEWLQQ0A2CQvnCON3zBM
bmuHMxsGoV0oquQuz8xTWKtsT7T5EKqZTwWFcSiBM8HI88YOTxbnGLbkxCazo5PYHFHUvnxG7B3f
NNJaJ078a2Y4flGqKD0VevpVBz18D1HudcKr73atVHxnxMhL3We7M5vQJ3e/reoFmASWiA0RPh9L
1H2jjpMvsMPvAQsuO/i2/XfHCj7UNGJLXVDzVOcomySEn2FVGIeRRvkLtgpOETC+bvB+KqtiWnl6
Gx4yRZ+2hkB20SR7HygwywdPJlAjZjzdO635CVNqw+TGedRa83YurIPyf9g7jyXZjXPrvopCczCA
RMIN7qS866r2boJod+A9kDBPfxeaUugc6v5k6B9roAlFRndXAZmf2XvtvO0WrVvd1I3Zw99TTGuz
sMVMn4cPHWiJpSX7B8sySDltwXnAxIIArjvuRUZMy1s5vrnDlJzAlMVLM5ZfpsioT80iv7iYKKGQ
h8WGr5S88IatmBoGQm3c+A0PG2DRwmRgJzrWi9bY8nl6MCpdecfM6zPVagoKjIh0SDEaq3EiWDN3
9+XoPGjSGbjs0UCwQKRqRz75UiTC2YL/2FSjtWNerC2LQb6SpRhuo1q7U8kPIllPde59uB17NltM
GE85oRdZkNf3ccdEDLLizjO0NaH0m05vadm1w5jZ18LjG28wju3HwhTnEV1gJtR7HN8VdnxJgJit
K0/Cd8yPuh6fpdmq1Rhr1yIotR0wdpoNM3t3auhjZcCSPB6e2ihXZwsr8FZzMBMHg/MuVLtCTLwz
9Q76avGgCnMHJH6Tpa3x4evtcxCF7QPee/xRvDVW4n1YthrWGQdQ3dovdaUn6ygPNqjeSfvzhw21
9WFMTWvJSRzukN2j8LTTSxYHESsNgGKt6DVWIsMlwN279BU+ts7r141jMHeZ4whgpmH9iiU0Bzmc
hlofUE96G7tn14f6M0BQLKwrK/KuM8yTF2FHF9tKH9zA3YcxQSoaaJcJFtayk2rnD+rdi0HteFno
rTH8n4klo8126oeiDQ8AT1e4ad5MKsCk0gihaPKPxjK2irwEElxhExb4aC5+C1RXxI+BU23NoEQL
0d54enFsjPziRP1ucr1VFKc7M2rPcVHaxwZIAMlLMZ5XA1fYKjbSVZBHB4kieUGaBWiRAdlCjfCf
2vohdIGp5NK/qVNSP4tR20yNPLRd8hUrcU4KiENKGnPoXLyKNZDAes7jn4ZMMVyd7V48vBtDQulA
U76G22m9mgn7TxWG0dJnM7Ngj4p3km5tWWXCnqeOYlOTM7dgudHfel1g7lVv0OEbLaINo8pYfSrH
yleVkCfQHMa5kVxegoRdH4apT47o0mi/EcYQMOEZO7/Djbtv0jFOGQhcoeQM1vGc0gPneyP0L3SV
2qVP8bparLm8hF8s7ZnOldwzk7JuUyt5dKn5idcgiw8QDyBewhOhnC3gRdzIqQKRKZcshvkdIRBq
S6IHaPByfzu4YbdnCqsusjYlABdHu+5ASJq4l5lPJuXS6azqlGeueyKYbgan9DeR9LcTA30aCuh9
etJJMETKPXQEQ2z7Zji2Zn3GRP7I/QZaA2exqCmYolSXSHEMwleLloegl9lNa/bmdaUykp+h7+E7
9U9xYKwrIqfoUBiwqmqb4AgFN9QvBnge7TwxiVtjqUN9kJNLaopV71unP2ltfUKGcYW7c1+06SPX
EVv3YUW830OZ9uiUOmgmNjnpwWL0ffdTuhXoasJKRLdm4Wd99dKMACHk8YkZq3cVMNQ9hFEFmk1R
GK58ZclP26SYi6rsR+JBT2F/liHPjSjfncbFXztijRrpt1EXeSCDSvfcM/g7ZS7W7P8KLP9hW0TP
+CcCy7fy62+PX/Xn1y+SSv6b3yWVmhC/4WHDyoF/0bDRnKO2/F1TqcFIM9HMgg22hY0wl//on0kL
zm8oMOkWhCUN9E8eQsd/uEBQYjJDFQaGKiwkDp7D/8QE8gcxPKJna/Y+uPwC8wAE++Kvqu4gs0Vv
QbMkyhSBQyKJhAR46NkvyL3lQSWT+VqOY8DBWZtiXc4lbuQlprlBYZS9FUZ8gPGOhgnagL0a4rkh
IiIkvdhlK9+kW4hj5+pkbLpRjyfbnwTCFXZ/7rPPfQm8IKG9SMYie5r5TycNWRf5KISNKGGY4AU8
7amrCs6SuBi3YSetd9YJ2pvMRpPhntGvJcqcpWWz5U9TNe4Refcrcrqjh5++1OvfJaZ/y7vsuiCZ
rvmfv3+bAv6lPJ3F4bjYkKVLJOn4VGZl7C+mgTFOqyQ3fzClE2gIIYw1UG37rdXV/lIGaVaDI8sQ
vlh5xQDM7j6s0aPHTKWDcANBx3CnRbGhExkj1KNuJxmwczXUrK7CK4ILypR4C52cm7aumVsaXYd4
mtL29P/xd2DFkyRrCMI17D+IwU3VALTqix8MWcLbzPe/QjMZt2kZc4jbGgYD0njqcpAcx4G5DVRo
33oAWODyM6YfnTmbtQ2Md1KK1MG3WsmVrJ9U3AuwPGF9THIlr808jCmOi+jw57/8r96A7+8Alw4j
OWyhOlah2UX0k1WnNvXUpAv5kWPnPOW6K0/f8IGxVeI0MzVXf/7jjF89qPPP8/AkITbmxZi9nH9w
uEx9yspFOF/M55+1xHoI0wmbRRm3u7bI06Pf95AWeKCWPTEXQzxkfyGpN3+VO//+Czi2PvtsHFuS
xvLrH5zFzcD0ufgi+0832LpYGcqtJq4+Cz8XP6bUr9DzNwCiEMhG60rp43smGTPA0bPGt96o2B5l
KNtO6SAuVu6AhcZjUr0qJhfrCQVNuKIdRTQ5ZRrKBxxF+ZqUZe1RIOYou7xiARLE5CFD53BePGB4
7I0Uqy0qz+KNYr+613yX/VFHVNjxzz998asnjD/em52jlgWCB4MGgu9f/3iJXjQIw/bDBCZXLQph
j4cRoetzPVTE+k56VGwIsNcxVg4CjpgPpHC2YzbnFDEIAPmQyciAVJeCqy9GpM1sThekIHdPtqbD
YLJJW94Mlntju431OEDWP/OPapYFzLE4jAr0FWF9ZVhFdD+47o2D9v0vbG//9kDTR/EcO7yKAuvZ
7Gr/+YHmFSkCVVvvZcWmHAfntE4TDaAkUVsLyFpy8ecfqclV85N8fv5IDYZ3wuAYw+/C1O3Xn1fF
uiPMsXrvWK4+W35grccEmWmetlmM4tMTb2biOTtFlxy2PoilxG9uBdsMOlbFqQQTWSESETFnLPu2
j7qVzfNUm3P4ABHeB013K3OJk6btSNOmUyc5tbkBiKjusXgAeiO9uL/H4LWCDTYT8gvHrNnbUJfX
mqlYVaB4QjbT/eD9Ny40KWB14xrP7Z9/EP/+aBF8JG2clzM2FLzSr59DJiM5DNn00XvIx5KAdcHI
p0U0ah0eSSpYNNwvf/Ej/4+P3uVV5jJ3QV+wU/z1R4ZR5LRWOXzoae3uvYS4WWbLQG2IjPurY2t+
an65qnhfZq8GJxe+Sow/v/4oLmsGQnXzQVLks10XkK/KtklfjNxf6k3IkAU9qnFkeYoyzUdLC7HS
SV8j8revRkmD9he/D9FPf/x9vp843RI6vxVCwV9/H1I3sVYJ7538GP2FgVXW0ivK+lrENcriQaGO
IwyD5jz2e+QtmgyI1cibHmKdzViSdcllMLsiXRl6N/GYDvkXeyti28hJV2xxld/tGJ/VzcKp6/wo
/MjESWjCTmMc7dv8yAwI7J8/QXPV9ocPGTPct7cFlJ7Dw/vrH6VHk1ulmv2WAm5CqUQk66fesK6o
edcvSMpa8KRuTrEDi9pYl7w+X0PteosmkpIhZgBJGWQp3ih0ofF90E3OKTRslqWImOP3nhL+x4zQ
Z6KuTQMFxSTu0AE35yQY5fM0mOqxAu900bROCUIgd4lfRTdJCMh84Yyumv3pLh+A3mLFWNR+ke8E
zOaXJO1qIBQj+/mytdDeI3EhpKk7GalDpK2B3oScHQtFNtJ0lKjYvNoGl7pCvPnnn6CYD5tfH1PT
oIHTJR8Alkx9fmx+us1N1TZ9E4i3WoT6i8QYhhgulFjXWb5hZGzysXZWhjdkR8JBBnQxzF5I3kmR
utRBvELYpldsCXyk0emTI1rrtmILTcIEI3EgbdBiWKHa3dEbAhpNrW2Km++/4L+esr/PhvT/d8uz
iqP3omujnxue+b/4veEByCINlBO6lBjFLK6af/Y70vjNcQyTAxDsyjfF5V/9jvgNh7wJoUXaQqfA
5nj8Z7+j/+ZxWRn44S0Pqya+w//A9P7rWeTgYKWawE3IWhTfMgSYXx86yFRBh0dKIIXrgx3abUi6
TuZtf/o8rv+9W/g/f4prcrUYXOvuH09gEB8EqCLbXOAnHk8BqwCwLLX4izeIWuGXVwh73uzIFd58
mQvWTjPf5udXiGCoyBQ92SpJ10qxwIg2GitMCO6123Vuw27VkStYtQQCDUAAlkFJAtHKk6q9Lj27
Abamuvw+H8FHroHjG8UVWxRhHqpEB81qBvXALJ11Y890sIjmEFYf6hErsYHxhSW6PVndfrSbpqHb
Gni7Q8ZjrTF2iIlZivCrqKZEWtf5rFwwSlXs/UC9gp2Omb/MK60bDiYr3+mdchjURjnsKTSb5gd0
msbdyaGdk9sxOTMgy2FzaqR3XXzWwtCKuaiOvWNatxZJK9EFJBuqRRT5JM7CZn1QCu/Rmgyb4iyx
i6VkYFQo1bU4I2Kkan1EWn03j//l0LNCrT3L7RcJMxV3FcP6d1iMuHoJgjI0ZLUA0ybZqPuh/5j3
rXKXFskOiINJfivXUer58bbL7DrFl8d49qihBZgHnLDClnk+Bvta9FN76i1kFG+ysPA62Q09xCOA
3vJYx5OsdhhDxms/0mkkjbo3kQl4Iw4ER6D6IKA3r97A9XhvDXnDD7lblz9Uhp6V/wfQTwDh4zXS
O+sD5Zr5A9SZlb+AzJ6qZZkOoLiNHIr7zoPGN2vV5wR1YzL6nhyvvox3pdBqVpF2y/WDmFlhkKrc
pjrqMVfWIqNeS1bke3Xita01ma8KMQjsVqKVwVoyBBZb3atKVJxUW/FiItQGebhOQ7SvbZ+wa0pg
3YF6Erdgj5LA6J/dzm0JNwJKXO6qklE4e1H1e6v73+P57/QMP51Hq7f27W/YfJETnsn8/J+/M0Yk
hfrtb5u3pvj5jP7+z34/pIFf0dzaIEY4Wxkvzc3VP4ZS1m8Y72cy1jxhIvR7bkr+OZWC6e9iyvds
ECUu/xH/1z9OaY9DX8f7C/DERcpFRfSfnNKGY8699b+qAwfMtcMtwP9IqmTeZc1H30/VAaKvzOgq
slBIdWRGrarpbBIl8tXC/Fuwd+fFReJLwrJnbzOViBeoeptKhTvyAUHV40PijB8Jx/Fbls5Qiuc8
qgVga/Zxpecc0bnC+k2TdS1GucGHFKEaQ4gOUU6yW6claEnPW+byoa4BQvcV+1sRRuvUdapdx4Ds
iDX0juXHth8axTQ28C9RwTynJZdKpxYlLD24KmGyrl3UHheQ192yQBEPCDVKAQPV7S2vfDCPZm/G
cXzyc8VSAAdwhU8n9PsNuuLgySNyjYYqP+EJZn1Dl7XqsaM+c4qF23JiWSpY6K6mxhyWvk1GsK83
D5mKrUuPn3WfIrxeOHb2I0sdb+0jqLzWMeb/sLToVbhjupo9S6sGLiZxzmazzvihlxiX7TF3++SG
4aWxz0JcFbnXqIcIhSQDCB88KM2jPjGmtqxbGYC3JF3+huQo1lT2q6dS45NRIEa3hqFIv4LTr9/g
WlbBqmqkf3LFUBr8VLKwSZ8zCcTWMe31QWxvgsx3f1ShwTY5NLtkbbWOWy88ms0XdK7zehC1xjWq
QecphdXvLrpoGq+LKs3ORBsAPquzcgTv55h4p90ep8805FdR7fzw2jSir+cjxLjV9iPiN8+B+5/b
qAsaUnyirY3EEmcKCA972TUK+bVJxObS7GJDrXpcU3QkpPJhUAx8ONMVGEnCGuQS/5Ew7vF46meF
lo31iFwTfce+wE7TBBfjXE63iKH57KrkVERTTXadmbcLJG5IR0VqX5THt0H8A/DUNgJ7UpfcWzpC
zQqIGCMNk8YIsPIBOP2j0+ciOeCozLeFIXcKyiZ4fB+sey5e6axXBR3oDMCNniI4qKupAAkSm/SB
urUFn26ufOHsYfNPF4A04WGcxDrgXzGDm1InbDDr8rPfy5NM9FOM5JtLBVrV+OxU8cwdXwdudES4
SBvj2iRTBusuo4XDqwfwTEN3gUwKrWyJA2gKa4sG36quHCe5mMrZptn3WmWFsv8ePD/3hEi3gy6Y
IKjhjOZx2dr71rxVxV1l1dtS4eESH4k5rYeRULxUR34UN7eI9S4YVShrqi3HEYBmXDu6L45pzdpx
BFlu5vMkeVjA3GGWMssPM4I8JheXeuzvUp3hBHl/faB5Rxch7Z6vaqPS4Qj9dkkPK7YqsYw5k8hY
9ra5B9TcHJS0pmuL/BzibpJhQXSVg142Le94bU5GfE3rvXD11yhxH0K8PbhSt6MbLavO25vgP70J
yWWLWpZ5dglcfqxpvkAGh9EPyaniDAaOfzMaHvoa2LhBn5zF1VYWDtNYv177ofPgpD6KpSazOOea
V18XximMR4JGk+hHkabX5HnA/oqxMHR69VxW/acGPpYVVershQSPz76yG9JzXjVvJEtuDW2Ydq1p
vBNIMARXKZodttENsrw499ObAlfuihQybEb6VCx7r9qS+RDBhBXluWWVW5DnGewRltXmhvpEW5F3
Gh6bLBw19gBxHTwEHnMdR/OITCFVKcSDhQlgbNK7IAkJjcDQAIWUzs9NbjJEUJNK1vCbpzVaN41h
eafdytHHwT7Vtzp2v9s68yNE3kI7xyGL7rWfeowHle6pK8sfk5UotXrHQNYB1Nal+yAojUdmYsS+
ZU2BhChHgycx+WsoM2+RgQA5TYzpLakb74qFG1QIFEVOK6Z1XVIhuyzqsVHJK/qWu5AQ46UVuc/E
A3aLIaXC6T1Fdar0Ux3F0QGdsXdgh91hcIrLky9GDD8wXTEpLZsyuzfS/jrFEB62RCHUU5ueKj+n
pM1pQzSI0fOuDnXxU5UVAPLfosJEaRbcQcaCnVToX25k7wLbP+RNsVNRssW5xa1i2sMxYAKy1pLq
wzDElZt0HxnYcIbDslgmRXJTG8ZHpdXpsgdETGtPSFiXlIcibrkWBrSH0yTLdZVQM2cpMbIwAhnt
j8RLplSZHIFYTUmiRPMwlR++oScwxvPDoBMDq7BfbOFAfno1SZNJrbNFBgU7my/QYCJRC9exn53H
LLpUlY5aDfHvUuXhetZQwV1dMf9Z5PLRGB6n6aWxkK/PEmI+5Xk8ND9sRJI8eao/pTW3WSvjddsN
mERfIg1bXYIsHknGk+Mm21h7sWtkrVV/hZ/yHrIXW5maVF2ejgUCzUVhOdtOz1nQq40shv0UMMGJ
WKVLR10HbXkh0OwYlZDFozh/dyBNMxxrrsSk77um3ve5XI15ekXc2INfhc8k6RyU6g4JD28RMjJp
42Nug5TKDUW9q7/6dXi2s3IvR9jGzhWCBlwc2kFg39Fo6xhYaQiT869J3cEwDDcGwRbEY0fBQuGn
sn1rbcbW1hdIm5OVG+Om0YMAhI91J03reWx+ZEDXVRZckRiy8NDl4raPzwV5KKUPhhSZ0XWMW110
ISpzic0xxCpjjTqvN5khToNR0w2vQvPYE3XDN/9R6dE+KK21YMEcQ07oyI3lI+833vAaue6S+C3w
x4NlrhG6XTE+3VaZpu1dvdmn7PcI8WQYhUOShyxsAKIER3N8Gvtw62bBZmCPpAkDzoTelwcsPMUi
CtStwl2hpgHTHtj2ycvXne998rKS02du/ZSFpI7ob29V0Ivwt3zaZbkPZ6ki7isejeWYhvuCga07
uVu6xHWstJVu32MOe6tDfWvG2mriuAh0MOs47c4+wXV63t4K5H2OmS5zrdrP6GzmAMgsqpVRmUQj
orMjAufKbRDkT2n2kjRf7BXOQ948C2PcdNW4k4m1scppRT5eusSosdLTbd+y+nKUu0onBKgSNfe2
TskeRQK8gpK9QmzBESVPbGJPo44JBp/MTed0D0UPUyHrXyZ8N5kNxdrE4nIcGi3mD/XGQ5t98lXu
8UtsfWy16IaveLVQVcZYbOXBboga9FRyRszD6LEnZU9lNXIJInvMzroqnQpTXARYIBS3QQlRSxPN
bUWBoVp1raEwmQZYbSEG+ikkD1Ynp65vtsYw+4u7Bd7Nu8HEd1+0fc47kZVIzHBzSLhcO1Quz6jc
83sFxn9tWo139DQeP1vp+qIAD3MPH//ZKO69aTi3pXlXFMPKUmLTIcAhYvbIcvyE02TRNwgZmdus
ZN0c2tHAhV/dyFrcupHaDSJ67XX3uu2yjeadECCtwknfCpSjHZ99KptT1rv3rG7VZtLbz/kg32Ab
4h4o1Dal6Ubs9FCBWtCnZM6O0jdJ6XgLndvaC/117UrQX8h5VItA8kmCiWZ4ids5sjqSjA747hdu
Fe1UF4Zr3YmM9Whhx9fJcbViaAOe+Ajq9xxIw5YSHfMKA7J1JrrH3MxejNF9FengHywnXTMd4whg
LcwU+Alp5xpn6x40Ct9bwl3BuUAYEVlVluDGiKDMmI7/1lpq2an0bJJDTVXCfjYiW7BBJ9RviI0g
WfkqM/0zUUF+9Jqj8nHlBY3OVuXa3mqqF+wd3MhyWaHVJr3g1QzSTUK73hJL1mM0SdBnWoW7KKec
PY1ebwrUQ62P6JUz5q2ysZgPIxogvhBLu3f6aZ9H5bK0oy19544B/SoQHg9PX2KzF9s816DpF9wa
sVxXqWUT8+T421aSTCL9W6d6jTMXarlLEsckb00X8oNVEZ/VJ+7Gxz9bBeNSRRahDTpqUMc50dht
fNSLERHCS4KmHytkb9EIEacpHkOI8gstffcMYpmNt8aR16N03o2AfEd72CJlRB4aHzrjySzEm0UG
MaS3+6hOwk02oX8Vjr+ItTGnoGwqpF2V+RrCSn9xg4oLNHfjSlv0YtxONQ0kmFXUqHV9x3wM8Csp
EvM/C8arZiDHvcUwva7ttti3CLLmZORkIaASrMzAmjgm7KOJThWa+HPP+Ux8sw9oQZsfSRtnQRBd
ixEQy0Be5xBVdwYjuKLoJ+IJmidREcBryfop1pPPeL5L/eSkAaMVBmafKbpBC6mvgSyc/U4nmlc7
1FFmLu3cRvQHeZ5MYbTzyOVReA7uFaKUcyrlGucg3qwGExAi3S03/1oF2ingKr2GlU+4u6ElV7mq
4nPp1d5uBE1FVZrWXoQZM+4IbYiZyZ/pcLWNAgaz7/rEuktbgT/VzcNnjCTJq69NmIGIqUNSLZoT
WbyICkpteoXFWC17pbQ1iwL3Sk2at2MWTFClIRggkvPY2xtSt7WTiZASupLWzctwByfGysgm+UOV
YUk4Tpz35wQR7CXAy5Esrcl1eaGKirDnoMFlTtVTh9HK6Py+WDeRKI1TQX3bV1uUsF3hIZ0cOqKx
2ySwHjNQGPXStVRQbwG3EHlgB9E2GjwkyjlTwyGKqTsmSu/rslcM+0aOXALp/ejsRWZP0621+7Zm
xaYAj5AslobGwUV3hkAed2G1qKcE5xQaG2PFh0W4DzaSoFgrxh7zMluie+EcjfjeGPAuJasmYg3c
2dATkCO2TKcG8afv5cO8LpbjuApTSapKQrHRGxzeFKftzo6jUp6dqoQrOcR2tJ8ajRj3JhiDHduV
+uh1qXdfZNwEjQmumJKsmKAXVAFPdJIBs1zkDHLPfttoBC5DSCWtAIlzR9W7IDAov+oC8oQXnZuU
N4yOUrhPPd6JGAWvZtmk5jTTdG9JwGCrcUDXDM4SXNToGRHeA9q0FbHf42OFW4zoMMm7hKB9Ljux
B9qxXmLsm+bMOaKK5gA6Atg048P9TqZrf4+pI8sdtf0unjB6sT42KoPgE2XmARAxlw9q7+d4hU5x
P+jD2quNiWz4eDIUfbUzOATifYfjpd9BefF3aB6NW0iAHkjapeqbXB5Cgt2H5wyIEMEDctrBFM06
ajAwVYxHo52YCtu4rdhg+UtOAuPoA7bkZPoO68uBFPhbq8WCsugllTVMSdzNS6fM3Suy6GCezoI/
a4W8OcZzwj+iJPACzKyxtPkucFc2V3aD6ZncXw15gkoS672wTJAqeeu13cEfGKFvSHvw97VlQlgy
Kwz6W5Bv1Hpja8XGouh051IOrlWuWI9ot3aTml853uh3IUxxA9Sj+SpaKpTUS6xVW5fhdsjJhSuh
H7yUhoFyc8D/MO17fdSR5Hq+E3GZ4EDIrTJvoZtPwHiiuDyo2A9uYt/3wxWmRyKVbfKHNmjIxT4f
yWm0qjB6xrnRHNWQjjfIM2okXL0zYu9pGV/Zk0//wIz4q7V9jzjAxLtjUemy23OLK9F21g3KAIue
Le+NQ92UXb22M8t7avvYuqnyXsztdpz0GHKaGkd31YwMNEYAfnA5yvnb72MGIZHlXdM3WcuB9LB9
Q1D4ogqdYlZhsDPZDGiDngYrbH/oLG0V0C19RNMc5nc5O6ZLji58UyVE4GYyoF8wTpEeMu1yEmoI
wlhIpsGThwu5Jlx4ATJJ3CUcl88ebfMhNorgzm9r6hG2nR4jLMWUDXtCe84i4T033cjtnUV+7IFW
GYK3PE/DrcroieOmMT4SJ5XAL5SRPcbJaDFeDODHoY4uwMYZ9ZcR5BeeI0SzsCB+aLFr8KD2kyq2
om24Yvic7Y3tRmc9BdC0zjlfKNqDsruNq8zAONQE8sX8Duxkd227J2Sj9hNLAKqZwMHt+B3uCU6C
9m2Soi15vBzmFdV3DGjehv0Ds1bSYwTomp3h1bC8cE9OobyQ+cVxlZpyW+qm7yxMtL0blkkwiNhk
7a0hsK5rw/Vp1swCn9FrWN/2LHuXPsu2ExPP0XGGO0eZ0aHiLTyY6P42CCsgChOMR/msGdGXkUyU
OIPhjweR1gFwLHwBvZnTIBAVgPgwau6xVI7cgSbxI0FnDVdpF0ja1vJ2YmF3Bi3l83KZBBsq+is+
7/bG5ISh7KjzdT/cmwmTAcFoYZd6OHUJ8tGWQWg1i1luQXtDbOYxMQ3mLm6tNqlJgFxlZjzdfY4B
y/KZpLbnrod+lHKdWvGW1yoFQZE8Y0G4q3Uq4WKrDd5xyIJPgt3xJMuFRmnjNOk+88Yd+gmKCkz/
0QRWwZ+6U+82/gIfirEskXjzcBIMg6wDM3FRqytZ9P5B1qNF85OYn8BzNNzZZpht9KK3HxMylnrT
WCtx7VfAYOwmPo5uVb8PUxZeZeNg/ugpHADkSV0dq1IApyAs5iuVJroS2cqDP2ordwjrdZ37CQ5V
8l5quIhu6e3bVGtiasIkH7Y8n1m4V3AWnlMnjz/NFg5Ogsj0Q06wxzmUNXAoGKcfdNs0XlBHl2ez
0U0S3+JGewvqyulWDgGwIYmZ9+ywcoCaeOIuowimm97BFLd29dZ+j2sJtiGijOVf2nZWr+/0Qdqf
JTqHU0iFZKx7kai3mtR4XMxEM5l5ili9svRtNGkOPZczbXNMc5qZ3wwDc6GO5JwR/HjahmIW/ofP
Y50ZhPBl+FGx7S2z4hJwBa7w69lL2wsQ0gaRtweJt2k4TCsdVQMXebaIvfmVHKJ2gwjqSvUZIK4c
yHCgyBxNcd65gCfWMgW0owJmuxMRn4/9NKyH3JyXdeFn61jxglDdYztECYa6rt0Vvg1be7Lkihjx
k+MxqQ8s7y7TGprZtlG7ZuQOMnBkJwxCHYt9cVr4DwQuxluyLOJTAVATTXtrr+0Cr67TFC8wR75i
NazirKFXmbN0ZJ4fOkbwSwHOCmJFcFBt9qilGtS/ynxzxm4WCcfaxu4oC6puG7i5vy9dkC+M0h8M
mwe/Vr5z6fKYSYuWEX3YFOsRbwIYQq1CNtbViIetOxJN56jICZ5Z4/jvws2PLCFWvdVOW73QXqqS
yWUxDAuJT3PjlapeamyF2s501q76jK2e5sITO9iwsIZbdeMHdrWQOZ+LSjNn3bnqaQgSlG2BdWZo
Ez9SfibbwlJqzfG+9SOgdkMAIiZ3x1tEOiv2QZsgxZSklFew+CzGXWEqC0+abexBG/Aq57V6GUWa
UVpDPYrMQLtOrWfLLbZNVx8CRrrrcW5uTHu8QfwDRiCIj91oBrsWTc+EXgBvkV63zpLswgD6hEv9
K8XFrG3Gw5GxMBLepYKwDkymK9uJlm7/4U69xcBD39BeA3YSrO5H5oW9kxi3aYgZiSSqtQgw/GhG
tWYL8zq6xciUraRi6tonicdFr7xqZjywQ5MgQTUXtUJKHbZsNTRYug+Fv4dX1gztLpXMHOMwqm/6
nicmSYczq4SWs86ON2nWpaesTso7z9evYLYY+07L7htjPIlg+BwG51CVFUgX5xSX8aP3Perr2zsq
eH2RFQR2loYzfAYM7kQc1mdYWRq5x4lzsfUkZUZRAzbirlpbaZoe3Yw8w1zwxyDXnG7AtL63nQP+
kjctZKu4AjBOWiUARPY5wTmrwwfJ8F6Pi4y5vaCy71CMm8upSW5YDe4y4DXh7EVR7sDt1FN+YYRP
mnrdaN0lJ6mnHOLnVk3OzVh1S7Me8xtC76y3YlDuLXK8lPQATjqqJT09egRTZYtByPuBTmCJPr1Z
9xOeE7vIN6bJHDNju7JVbYo0wDEPgiEerMD+3PhN9+h5CY4lDRCeaKNbg4DQ9diSWteVg0Snhe8z
9Ny3qmKduKyKUVz15NcNS3LU9tBQGYgZWGz113GqjF2Ox8TF18ggsN/2ZjBz6cz7jqOEeMihPsDk
bN+HeHQoRpOShyK/NSPczPl0cg37VmuMd2EG25QjEZn8km/0gFNtIbw7gpH3bYDdmCy9/ehrxyCR
e5Hr+9YrMA70y1kO0WtZSyEOZB2pWbJuJsaJZZkyUudg92YPfVPq6HzzVZny18QInA3TvC3r5IjC
9wIEAVNcNGBn1ewt3dK4s0M93CB6eBwZPqpQYHTPvEPHIC8nFAjGxfdYkBdhCEXzOKMOn4b/Ze/M
dtxW1iz9Ko2+50YEZzaq+0ISJaVynpy2bwg7bXOepyCfvj/m3l3lVOZJtU/fNlAo4GDbDpGM+V/r
WzlcqZpqC3DGat2Mk74llNs6d5r6SxJG52aZUCSgsj2v6071W5gMoc+6HK8hqn52Wuepzct7jrPZ
I4+Tw2ceUVe4BPFlqxQDJnNFRTRACNLoMEbVecIF0g0Sk3jbT9Z1Ev/ArYUgL8GKeV1Pw9bB0qs4
EH6J4W58bxplXQ/x2P2Iw7G3/TYx1IZQ3+UmPa7h/gCYpDBdalySrrBxeLAYAuQh0H28TyFHEO2c
yrh2bUwuRISQkAGx3Lll/EqbP7SMJ7cSjbZm3waqBWFjDZ1BA++DGaNjC1NkwBcHoIwWfhAm83bA
k0cQKcgLcSltO503jUMhysSW/+xEbDG4j8l/shkNqR8mAyiVDEqAm8kwRFtK0ZLL4J9iQsjHPiju
yiXaeNaxgtrJFwPj2XgJjn7icrNNGm1JSpJrEmSn/29LQudx9uN//vdFRvuvNXp+OFXd7+KP5Y//
rf0w7L9Y91wpXF1aBlIPtHZ/az908y8bBR4+WYOtrxQLGP4f6Ych/wJ6bgHgcFGE8Kf+S6Cny7+Y
RqXhOlxRLvktfyT9eC3NdshjsInOck1sMQBRLXQkr3Qf4F1KsvVslhuOUq6CLlFmB0L3VklNglUG
dSN++O3FnBbr/d2iZ8hFMo0i1T4SxVcE4BJZzwKXwhqDJL2jwPh3L3xW/yP8Wb7TxItT5Dc1yz9t
2BbqbwSIjn7kJKE+1QF8dcM1VZWzmbVA39i/gkO8j1fXavWTJ1319nOzOlRr74TH4MjF8vJGEbs7
fDPLNRHx8eV+V9JMmawyduWUjZrnqL0mZBR7UnVeYe8PQw0DyFWul+t8+vXxa33bLlIhehnGDRp3
sO28bjfue4iZgnY5ScEF50DTyCsIB+c2N70GUMCkutUza+faXz9ueekir162S4gB2iHDJEzLxvHw
uuHO1cqQDVC6Ls0ShcDQYBJ3Kj8bhofSMCClS8jIHzf5ptfS5JI+yCtGh6mbR30oRjaYhz1NttX0
vVVqODiJ262iXrsB5fPYUNO4a1ntTyhA32kWIa21SGMtpKYvEuvfRFJCDTXhrlDjyjnkmmeUOrm6
PTUBlZ5Bd9gY3sEcHe3544c9Up3qjBNaxQdnYorCvXj0fmvJPj2dOJUTYtQa61522dOUubB0Pm7n
tTuGjks7BJZgTTSkxac8mgrskCTdtoZmGLQEr5aSjNF0MXKfj6wqHzf1Ws2/NGUJaVg4LvFiMice
PZIdDgRE1mjyC0RL8XylAF6cTJp6+96WRsiPI5JpCR46ep5qzrJSagQ/AOgADugE63ZUg/9vPIll
c2+Ht8UgNPN1588JiGsIsk3WDXWJrTYA/1Mz1niqBZs/bwmvAiuJyWnRlUcthYmX6IxxukEE11zj
Nh+lHoPvxAO999ZMKBHcaOr0g2Xh+X364pqXEKqqTJABRQ/c9t7XWXWiiaPomr8/v8ko0lkUDWTo
R4+ijbLnyoYvM7RwSdLA0G/w1iGxaMp7yrh4/kePG2zZD1QfvHTfeBN01KIX1JAHqa9Vx9FAAQY/
8cPeeXYGGa/XZV7h+Hn0u1QMcVGA+MD3UFBu6Mgk2ealG9z98ZfUMUOZRKugI8Ok9PoVc2tmhG3o
kkjCxarODUFLMoKJqevjZt6ugq7FAuuyvGMAsBHzv26nE5Ukxh1eExyv740HKxrBxAMJhxxfU6oD
uih/ek6J9zinXBOVdswpsO7bQ2yJ9KIOKb6aibLOahNhgtMbvzjsE4iA1WczCwpeH//c5eW+Xkas
JYGUrbBORAGzwutfa7PfzjzT4a1M95n64QRX2Zq7cuPx42Ze1t837SCBxiyAXo5h+7od6YE3TZVB
xWqwD31FJskIRv/KpayowWACwb5uWuk4q0lXbOYN1YCqgxHQYCreTVpa2r7I6hNz79uVha0h4uBl
0wej7HhlySvybKeeyw8ME9x6TuGN8oZvabfvrbMOktm+4OB5YhG13nnhqIvpg4I9Jt611y+CKC6k
8olM17Xp+ETMIiGJi0NQdidsxMejymYTxHDSl5UT5NLxhiiRaFA4ISbrCiLZtRcZwaYf9fZEK8er
13Ery6/4bW2GlBQY8PIYu2WtbyIjdDjfzPa5Phi1j128P/HFjt/ecXvLf/+tvUh4aGkGnspqLk15
Ptef5J/OEy9NGAwGx2K3b5vHH6gUqJYRU3Nmv7CLeZVTvi4hvJwYEMs08PuAoBkTaybjAYMOuVFH
04SeUuBPSEgm+yUcLwh4sndZUKkvA8Q0CIVN+61tW7GNMZCqXN20SzmIgGDu9j/+IccTwMvvkILQ
acYBsZRHj0t9ShYt2eegKKm/FAhZ3aBnXhKW3+li8BOvPNFnXib0N4/ORoRZEn++OJ7wXWs0LFEM
UISdXu3MKocX1KtiFdhGhnpnSO5hM1gbZIL4egjGsQ1N36o0uuEmtqK2dTUX9d5wbrEl1Q9dHVx9
/Ebe6WMmdj3mb45nEASO+pg1m5yNQOutzWBsnzXXSIlLaFkKg0Cd8uieamsZX7/155o4FktPmBYn
GH2ToGgxeVsVlyceafmIb974b490tMQKOx+jcWbnDubTvQiL6gCKDsWveY0l4I7AEWxVZf/NafCf
fvwy35mGMOIsJ2f2auzdj1qeCaABNtzQzW00Jaqx0/NGd09NdvLNaGJZ0T1B+pSzPKZz9B5ZHPGA
xjrbmjwCeJXn+4lj38oqxdqCLtgkIdKzcO8FxQFl0y7zohMT05uDIFt33eb+mSxbfCFgNF5/yZBL
fjW7Joj7MPzhdOZVZmSkroiYe7roWjbdg+h16KoGXJ7g7OOX/KYXHbV91GO7cvBE2lIbaIznkZgQ
nVAEzPwnZooXo/6rXnTUzNFLxuBR1iPXCOt6nFArEFyrxd+QVYuVTcXXzkM/BU5SZ/2Z4Wgmjne4
7LIddh8/7JsJa/kVBPq6FgcaYjSPelTq1K2IWz51l8Kti4ZDrGnc+Sf3Rhb4iAb/eIKkvWUecNke
keDw4pH+bYi6qDJTgkRAJhBCypSxA7sHSHHb2NaSMvDvvGR8jjydx90VB6nX/YiQugHnBd+yHr19
VKG2toZbNDKHgggZmXiXld1UK0lpgZQZHeG/q68mNMkfv+TjndHSmx1TgOBxuO/Edvn6V6SxM/Zj
B9RuRijVP3QtsXHrmWyya9TXZoParx+reyqjZb1V2VBZdx+3/2ba4CDsctfG5R3nY+JLX7dftEqb
O/xQnAnGC94yUmE7+vpxG+90pMXfZcGIAA8ESeB1G2WCtkpXolkDVP1iWT3G0ejG7bw7W5Sfu+Cf
S9p/eT327iP91pz+urkRYOEchcnCwon71ZzWBzX09x8/0jICj0boq0c6em3KNSmXSPQzrKykO43N
ZiwcfyBeeJkTTuxkJe7k4/Y4GBtsXrj6Mrh1Ox4bRFOgtYblTrUHSItqkUtvLCIVGirpuvaN00AP
l9XW0sD3uqC8Lzl5WiuC2ixiqGbYGxSa28QCSukm1TXZ1330FIWulV1R4y+cQ4ViOcFVNFnzvT47
WIRGqX0mp8c5N2YErl/btkaEY3dmeT0CUAKvWgVAuackQZstW7ffp03d3LgO9OCfhRvr14EYmvTR
kyBqmTV6Qh+IJHKSxPVbR8N64or8dtSj0b2I9XZ09/awGIMirGXRHit/edsI/ApSttB77XlQn8So
D2xJZne6XlIRzpRtWL6o9eAXfoboc0iO/aUOb+YqcSwo9GlXIalOf1lWO5tnbarAJ1WDlDiAojms
sfOgqu0aE1jhlIWhvZt0johk3GOy2+FN4IREzgFEBrfZxlg+DgX3soSXWCLi8pMkhc+i8nRkOkFx
UXteEq+l0PvgbOhi4ybtKF7qXXQ+WkGAuiRFt5GayEXII3oSWjo3e2uS4kLIwrwFSmBQkprvbdBx
V+RHd2fjHLVAYht32/bRNqixz5zJ1nPWAck5/riEz+21MijH762VTfm668txO/Rmt8kJlLpuhk6/
6YAY9n5u5cYWHoTayEmb+/sQ1s+j1al25EqKbJENOi4vPxvcYj6XaUUFttZzXlzuI0Pp4yWtABtA
K6g+4RfD79Gt56Jf1a4gkwzb0We7zNpfjegoKA7wbWAwIEebN5GY6ptcVflSiCe3JFO/XBsCchml
REmICEHvqs53cJcPuoD+6E5O/uxi/80QmKLxSeZso8Wj7TsAhhEImKFByqOe3gAUErd8L6JC41jg
Gqjn75ZYCt18NPS8IdJtClDIn1N21IZX/DIGBM4icW/K5V6p1Lp1mEAlHUsTfXgtzCd0hd8dI7a/
ADAFPtyO8BIXxTHi4OpsKG2YeKUzy7Udamd6pf+qDBMmaDoivMzT2AcVvuqRfmtZ+pioMINLSMLm
oKFC6827IPpJHv2iwwsn7bOyyuup5BszMaEhngD3Gg1WqHkizRGHy5o/ROXYmcZDsyz42hy4pHNI
NDBVrxNa1E6cTihRz7CCfeDOcoud8BqHmb5u7Unux5yzfTaeZ6r24Tw9ZEaN6pVhhzkuXK69hgET
oELU3bJ5aS3Ehyqonw2Y834dZ9WlJ+V8YOuUXkMhMX6Mqhfz2rAjVDnN1zlLzrmYQ3DidUXofXbU
hJotv866+TG3PleBP/ZyfCzpHsUtyR+q9N0Ro3yREbQQtZ5eMDCL9H7UKNishKz1+178Mglw2Qgi
pe3I20AL/jLr+rdQo5spKRrEr63Y8Om7h5SrrfM2abPHNsCnKuuE2mZFYeDQMbfVA4JIqrYYAWz9
uY01exvXrXeWh8wKmPeBh6bysqlMfwF5TtgsVqFHHi8xXW1mHYoo3BIe689dywAiCok4VZWjSbZA
8wsdrachAR26XfkpHDK0j3BqVnLqSNgKKMXbFJ49wFX+PM47M4r2ptv6uMLOotyEDex9tXp9C/dt
07FAZHO8HUyyVpP+SZEkJpKY5lDEyAw8Pmx1fChi30rbR+Lu26rfV8BYDYV3rFyNKLoozG9YCFYD
au5uP1S28VQjqdgQnviZeYyM+EwMBwqmhLlUDafM+ZcNaNyMK6yUmfMJc/5AUibTQmgj/gGhr6ot
EEH5XYoRTYsNDIZ+gcoLWy0iL5s4tsQY8QHMHJyGsG+fIYc9uxh1Z5FlezexFwhrkNfAxbvAH7RE
oqUs3Hv0AWiELTMCzzdr5colP4WkmqC+U3CL+N4GJW8UB+IGLw/pIKTqfp9nh4l0Cn64LcBospnt
T6IIMzTL0eVCTe8iYust83MCVRM1ENZrUrtsqr6+0xr7EJXCjZUO9V2toY7xPMX0WmhjTH6fqulP
IAWQSELAzg/NpMzb3OOCUCrsVaggahCtDusDPLSnDucDasE+IbKiqEd1wP1Y7Lwh3AWK4R3MWv/L
zKte+MkUT9FD0ZFDZohU7ZDRL5r3LLB3c4vzpivSSNtMmIrWcZubhNPpB4ZceIGsXNsA6VsD18bQ
mKjV2Ln5asZh1/bqSQzKrg4UFMC1D2Pw7DmTQpGixLybLesmM/KKE3uebka7vBRjKvdsazeaUhvO
C1CwpwPwvlXWVDhWi7Uek2kyTBGyj1btYzA6HT6vwOL6r8dFSsq8eEqwHpkHkQGTuGspvf9sZM0W
pxp7nz2sT+zUpSGiS65Idi39fiYuE31MUF/Fw1XccqUHCwQSdFSeZRnGG+IwLHysiV3fNVPTH5Bf
jIRwGTF4oNFNPsP5m7JDC7FJrkwLulSUqwS7u8dCUGMGZOKr9QYt8hkKw+aTh3IY14sAiS4KvSZp
r8gQNi5eiJobCsKRE0FgFZHKq2LiJoedkb2Konkf4Up5cIeevOisqrvHuRlRWYCzU8m6JXTT90Jn
3gdhT17PKJ9DYQD9LWck8qWsPjNTfeMSuuLSvDMhGClvusU0CuSXKIurTCNsm+xsoeJ1G0zGlWZk
ORjnUOEWDj00JJuFwY5oHsDHapIBjkSllZfKmcQG8XXyqKUNSjKc9goNaO+sSy4S0P0Iq0ERXjt9
u25CL7xK5tr9WjfVuIOrP2M2ChG5bvTWxa4yykL2myH2amuJD3hCzI/2xf7cOpW9MTJYd1DX1EWn
Y+Cp6nsSMcqvsWORsmHO4PlsTaLXsRaKRzyOV7mdTzdR4UB+Et6TkXQ1ni9tDwBlJAMsghftVMQ2
8qfCa6nKMl47zNQaLBbURMSZwRWfq60oyEe1Eqod9ViBRau95LLLSQ5KwjD8HOolG5QgdplD85pg
ckCPgOLnLxgQrgpCr5K9HRp7ZJ9rzQjjjAL+UN50o9tdBKlKnqF24sUsvNHlykjdBoB7naE8l1ZX
35VRGG8mDuubLjLTfY7L6gIIwVkXCYMIYDckXyj/0iQ9LsysifCq3sIKeCjQ912jR3+CYBjizTC2
s1Vh4VEKhm/D5aRGVnL+OZx5K+dgI1Is5RmxlgR1XAF3dvbmPFyDlb53U4uMDoSIzNQpYrSK7Jw7
Q7LHXRGYgjSfPbC28jITmbSekUysiYM5lQRA61H7OZvUHTFUt0agnrTJ2I1O1oX7LGPKyTrfMsDn
8C/iNk3H2Rj8oDEMUugFnnEDKgHzL84pc7hBJ4OMN7EwbaPaKZrvY1TUT13gNqihTHFdtwXRxO1c
PfRzdT5pWPw25VjdxTEhc3oHfjrtnE1ZVukvXHxgkBv1uaqcnKBrIDmrOjM/RVaC+U7o35w+/pnn
s0IOi3TJ9wgXOjROfxkn+ojvj4coC11sYRJ8MoyyJNWgh3CvNGwnixuhH7Pz0Cohg2cJdH0r7Vfm
wHa8nWKsluKia3SEtRox3MwM9zVZVnCllMIjWuFEKuNvdhOt7aFyfjWOzWVBV4XXee8ebAStCM63
HE7XNrVssy+1XZewH8hqo7wYpVHshxIivo2Qa29LMk0j1202Hjj0ECcbqj+tmpfxuC4j+2aCZwYe
BABBZqMfnFJUxpbKiRhNOd8i3mLh1in9DucGUXQRkv1gZysb3q0kBiMpufAVU1NjH1ci36VGN4Vr
h0PJcx9iGRutUV+bdTR+bQJ2QlYcfrd1cON9gPq3jNo7DxlcUU+RPwjICRd1AzeaOWTqGABRetb0
sr+sKzZZUdepaxy8BCFYlSq3iQee3u6hRm/iVIQUyLgvXJF0P/iVtFFpUgYyY+ZTRzUNYOo5KH6R
wqSdNary/CGpE5Nlk2RJPzGYVXMPY6xTx6Wvp4vMd+4SX8Yt5nsKngS5P6V4eYkXY0c1xTWTOKFb
1TZrenMP9BFEJN0AwHaqPhVLSKtZ4qdV6a9S75vbxO6KbGuMXnYdxyyTe1AXrFhxP7IPlR3XMFhI
6zLcMHCKb/PoefWBU3MQng8o9YsLVegTcAE8d+DCU5Dwd+TvItHgjBmqTS/dAc9Y0OXp3hv7Rq0N
h0QLZ+WxZnaXad6RXIodB8sNScX8tkl6qX2HWM0xtlRcBpxAGG3PLBKr1hEcppqwIpH0sB+onnu7
wcxdAEtJh53UgT/VZxOW5bgxdRNE+sgPSEAtwMagAFt1rrNKO7LqF3R7OT+x2VKo980IF5mMXoIt
e6fCLRngekjStFjC00T2OLUYCXAOTNMj9/upsauryfsZokDvNoPpVBB0jQjJddbde3bYf+l1Kyj8
gIvD6WI2CDD9MoZumO+QxLqfyAOs68WpXFc/YyKDbzhxlEzIJEAYYF9cZ/wU9Tp/HfW5vgpibXI/
DVpYBNeobAkyCivMhRdJ39rhVWlMwoLcHhLwsWCaWY26i6qM5F41491YlDM5D7XFYzQ/my4lSs2C
n7yqcs5YK8rejXFwgyiODO45Gk33y6FfZLWGt8Om5O1itmLdHhDJwjfgCKVXVpj6rNuBTUf0riaz
Gy8pv8OqxTm/BKUGRY0MUxIu0ZDEMaTP+D+ax1iO0UXVTBmnLQlvt+0B8FtlZ6rHeDCscdhVAY76
+zhuDrFdcgbH2MosUNkYOdxxy5pXDdFVuYTlmD/jsL5vyAYODraL85hTeXhgIR02ockBVuykuLVS
TsSkg2ekJDSGk++jeWNZpF6NnNXQw26CCGSJbfVi0+qxSyg4PMht0eGhcI0ZIesAhzYOzo3Y8isx
nRvNk+kgxvXWcyPjbWBM5VUYN0Z22zS6HewTst/79TzT5a6I0Slvq8LaOPMNDZb4RGW1Bdy+xEej
6p8lp6zLOXhq3I1mV6Szn09tHwBdsbicS5p6i+f2O3cdGrbKCXRH0RQXVRtfRLXoLvHvazY2X423
ZI9EeMigIVJFYb9OY7Eb1Cx+4kIF6h9bcwC2y3Cbh4xjgAUJBmses39zDrncuDN0WX8a9fqxOgfY
3Fw4MDpZKCv+9SZZJxy1tc680LEhkaVXFu2G9Fo/1eUVTo+wYCbHULitgjGS20yk4JNsSHZ63AMl
bjjh9OzzIu27bi+UJ4WVC3W0YH4t5p7EuWoJq1oxFPxxKGwm9ozcrwGx7sjGkDeEsV8u9sr8zPLm
OkPSb+caFbXYY24LycleF3Z0OwkSJ7dmU0bdZW5ph0jXv3rzpJ4d0FBwzjS03OFouAAxcPLhhC5s
Up417luKkvuYhqv44sLFydlsNZVFPvFX8WbwdMIcRDa1VwQABdzlGAFan0jwg9mzZX4P7vehm/AI
9SF2TLKBviAYP3OaYGT3ZpKH4ZchPZ5kIlgKdR891OjLKn90zJ+taexyp33qag5g+zzvIhT1CxvK
oVJ5JQsQHQXLsp8yTrA5WeFd51Vbi3jsEIBMYJ0BL8jX8yiMa3dq22abacDeVkadD+rBtHHAcetV
r2NcWOOmdVpfhN2DsovK/t5LQjITAl65/IittcGivNbnhQCJyZmprthGZDhoZ72lXaY4pLZl1BzG
cgCKNC2XbotAu6quemH6BXiFzdSjzCdDYh6IPuo1SwKShoIApivXrPQCo93cbTogHosnHYJBjYg+
YsfwjTCxRK0nNtkHp8h1rhJSxHbcI0AIjWD4XA/46G9mN545gjnlryyLsuS2cGeBK4GS0Fq2M9gX
kWlPkK+iCwwzorgm+wxojdep4KzH+6STaq332L5B7/TzYbBI6zNQV7l+EJQt2u0mopdl4bwhFlcl
25SLixLET1o8RKk3ns0QqJ/wtSYFxjUy2QmTyGo4S5gUxuspwPixm/XJmQ6SMEt2ThOpPxqUQICE
yvwlgNYSp5JyNBw0Pdn03JWeeYVO8jeI3oeW9f5HhmFM22HiIZfKAzqvmZCXmPW664xI9bNCVMSY
aJ3cpvzKiwBzvfA9mYT7YAa3uA7SDgfkishUg4RKILWTK6k5bAlQUnWx5cK6yq27qnMIhGGnNHss
clj9Ko6gX8bYMDluaaZq8efI1mF2X4k+RPojt1Ew809QrE2h0+5mO6CUHVUVtwFWEUc3bJzMRy7C
b4x2LvZpbhjnk2itawXwDXc2FAwWzjE5ADbMHpKBPsVlhCzbdS4G1+RQlifwSeqJq/e9ykQ18vxp
gwNV+zaOSGY0YQYZWaVqtDKQF3U27f+slEDHe5Ex2RbQR2r0R3UoDDZzFJVjs267ZhNz5zUxe9ve
Q6BOlHqOS01LQ1TybAlbCFKfeVRV1FXdweqkZkEpASZRgq0xl8lTGmHHDNWIpZLTgDWA+Pn4AY/r
MS/tWojEqU0LAwr763pMhAo81DIkbkOeZzvRhOlVPpXViULacZFpacVC1GajXbL4f0evMew0QL0Z
rzEyYawVkhBynbg0x90WuT2cdYM4hRw+Lga/tLgULB0MEujqjspaXTRMRjlSQCzya20690C32ZF1
okx5XGhaGqEaSmgAxfZFDfz65bGdLJDRLfpAPO5pzFHL9xYCFqvZx1/pvYaIAIGpyYWQQcDy64bw
9Ju5vqgvTC6OQ2gbSZE2VynU/ju8wyfq6O80ZqFSoPApJXrLY5FaojTiCTJi6s2BIyGbDjbXbdms
Gb0n3t8bwQIvEOY/OhPU/yaKgaMXKJxkCtGV0/s+e9dFsLWbxyDHVNizj+GSPN661pktT/X5dx6Q
SY5HRN+EFeD4AeMGv6YIOAxlbVRAHqrFkwqAXhVpVm6CMtFOvNB3xhgqSBwONk7LxT3x+utF3Mw2
IDAako1DPKyzaFe9Kf2Pu8j7jdjYaZEX6pZYipS/FegtwU5hjBliZJDEq67G3G9EAP4+buWdV+cJ
B30Hyj17kUu9bqWnrNriHmZYudf5cFeMPwjfbrJPH7fyMnB+r+DSL2iGWRALCgEmxxVVMkHztEpU
TewV9bEk/dTG4zcgk4h1soORJDcoebZEhJSrjMgpp3H3KVFHutOvuW961OGDrrSWYE6v9G6csf3z
0chARCW65CqgLzyaW6Iub+ue/QKXTjLHdMo9/TCBFWyQ5qwNxEX7j1/HcX15qSqTGQFQW6KS59u+
fukSw2CpV4wSt012HqyczHWvkgaIYz/tRwI6p6j53qXZ54+bffutAcci4V08Dox466hHxaz+dQpm
Hz93vmPl2Ciimq3Wvgs690Tnfbcp08LZwKj08Bu8fkJV1Kk+LNcTOXfBQEbIzFnJhrP1iXVoGWmv
+xULAnJQFjqPLA7rqPsW1Li8tmIeNTA4U5vddD0RlHL2xybaTPiS2RufGDFvNL8OGwcyOBahjoVe
xzsa/S5EyUZzWNl7ooZWk5K7LpI4+uOe+rh4bGX6pS3bfUgxoxacVFOu6ozuLkkoYH78Qd88vWkz
zS4uMFwP9ptVZNBkOxEyR9RvzNMat+UoyMvMV0bDAS3bF6ecMm/67dKexSyBd8RhG3XUby2KW6Ip
dUoFfnbTnc+reoPE76nbffxYbzYXNLPMrovafAloOBqO+LkHbm055XEHXqzwdjggNKe7CnQVm1Bs
0/qw+X9rUX/dXb0ChJVO5Q5G6Y8mw0qQaRRNqDxo3XYJi/y4tWNRHZpBc9EBocNlg8j8ftSD0CeR
peKyAhPecJB2ACaBwFVOp0syISGkM8DNSttG1T8hMn+E1QYJxP/9x/J3nksAqnEYdS9Q/v/6X7uf
5UKjbo//0Ku/0/6vl/+MiW6BWL/6H/4L0Pq2/9lMdz/bPvv73//nT/7f/sd/sNgPUwUW+7nsuTTi
XwvjsvjdGmnyqf61k/K+if/bBYf6b8d/5W83pSv/ItwN96AjlpUcW8P/cVM63l+cfel/y2D38A/9
p5nS+wtpEHMnuWv8LYHB4z852tZfpMsaeCOW1VpaDJI/4WgfbXhxNZFBgITLtpfILOaa132yKgJb
D4Ze+bIZrFtulOvzzpY1RIUkH7e/vZWbvyfM3xPSjqbrv9sCjOsJgSmIqIbXbcUqS4vYWQq6sK42
saEVl3NV5fuA0/1NmujyxIL73rPhFcUUw1YR88rRSuQo20sJe1c+E2W4GUhvJEuY+EOzpr758aMd
zZEvj+Zw98t0wvOx+339aEtcbcsCQticF3g3Umub730w9UDwdIkkJAuCS5I5S/IJkqZ1/D9v3GVd
Yq33dGa0o2+otEVBUmvKTwmfRtvduvOqmLmvSIgTvsTq0N4IPXHP4Ewlzx83fbR9fHlu9MkE9+At
JKfwaErTQ2loJE8oPyA2AaQFN/BG1ccnJs7jDf/SjCTIEAEgu0cTyf/r1+tkU2ZNZaf8TKr0UA5d
f+GOZbKrcsQmlL1cP+1c4Isg49Ibu6VCR7DxdIPpvB9OTKvvPLHU8XJyPOQAxynj9U8JOrODWA4q
rMbiuCHSkCvUqCwvP36vx5P3yxOTg+JgB8Tf+EbJShkVfpzLN9VftBW5TOUFFxUUMBNTm76aOOud
1Qx9LNp2s72QNA03fJAcwOSJl3+0Tr78ErD9klkHp9ObjYgZNt4Qd/wSj3LA3gUl+4krefNc61X4
HI9DtClQl999/PzvvWWEq0xKfHLHs4/WLtetR0p02QS5KFE+ZfKfcvLCEzuA9xrhA2KBxK36thGv
I6HczazBH1EDU8LFicN89G90GI49y+0FaQhMREcdhvpYFY3p0mEMLzpHB4SUIeA88scvTGcFQU+K
lktH/fu6W+r2GNiDrAEApQCiW5eEv0bPvRMz+Dt9wdBxRbGnWHZMx2kyjZMN3JkE6Ala1/ClDIdx
VfRx+TjZhthYqtN2+Ly7Ez3wnXl8kVJbbHSZZsTx9ttIg24gt4k3OE751kTLsg4hYvgiT40T8/h7
Mw09gX03g45vdWxAzOrKLPKWAIA+Jgic+PjY+Iacx0w27tygUJEEsRQ7JYc03mnZQPWu05K+WdV6
L6zvbkm0+ole+s7Te1x+4UPDV8NF39FQACAJaIUSid9YnTzko1dsZdl7yDb1P/VhMNb5fHjxsVVx
MiP59XUv4kJtaEuFQYGAOvQZ1Y5V5SHWhoMU4YU19lTUEsfPq+g81YJT54w3w5HQVAe3C4l0hHsY
7tGDDn0gJ4zjyO4cK1zPOlc6pWuGJzrTm00IcZ2LjZs2MM665tFwHJTXOPBXO3/WsECXVU3IqkCU
mc3huDNOepM5cPPOfjs8svdmzSIKiAMk4mXG5+t3GgZpa9BHSj+fzChfI4blCgB3ozWsWiIUjTVw
Cf0HxTZiCThnZUggMyeO96JymmRlj4LKadjSB7dYaND+6YDEkB3Vdn+R5fBP9143lM8tNRK5Cfu6
iLdZtuRYWjrUQEjhiez9jiBvSOpqQLUbxy33HE4ZUGSMx2qwLxyrHX4EVUrFhEgK+3ZWUUBRefZy
b2WjufkG7EpPN33uUvvvMm401600euknltvqjw354t5KciecbBxULMbGHiAz3RRpVU7nc1Ha7k2t
7AAxsTfx1OiNo2e9Yar0HTsNvlfQuD+1cwSxT+TJ50J5/X2r8KSkLmzDtS5V160Ql3r5fTEkIOsT
kiWMr22GkoAipZMlm9odmBQqFwnB2gyhDazgGIZEZVtjdg1YE13EXKbVTSEMhJpub9ffsiAj7kqQ
zSo4AdJaGaGGXweWk3wDZpoNROLFE3XOnIyXRGTtT5j2IP97plmx10LUoGcBNRWq5N6MzAu8lOVr
hj6jiBosUvsgvi9k/X6uzSu9n8PyvLaMtrywUFL3wEtd3GN82RpdGcwLpDubfqBYvuq8QR/WM5p+
OkvPUrFB+i4NtGBln54NWtCKMz3Qiq/k7s3Fijh2CEBV0XjfQxwC0ZmEvYc5ds5jEi8C0R0ouOhX
uqGcp66r0Co1lgPJnVJj4t4NXj0kBwcB2a2rpbbcUOlm92QoCKQbt2XbQeGEXcY6lR3yO+W2/bDt
mhoTRumG3rfKhg+7a1RHrV/LXKQrg93FIO8xuuBm7RFLAfeQAQpPpJ/n08Amb13PmXaoecnVuhyB
IG091E3luTFoqFh0ppx+o6bAvElD1IEHpPtI/w3e5sOUzao8uEXfTT60xab73+ydyXLkyJqdX0XW
e1zD4JgW2iDmiWRwztzAmCQTjtkxOKan1xd1JdmtbKnbeqeFFrWqTCYjAuH+D+d850Twhb4vhSsF
q2MrTdaTb6g3nuTZBgCdSHNTJQTbpkOcnqei6ZBRSl395taf3zjoZLVLXdn9SGYQilGjYMgSWqUd
D01T3CS7tgwyBh2yTj8RTWTsv0EhfYhCkftBziAo+3gp298F3/5w3RWqeEq9iZ8xqYY8EZnJJdsj
sGm2rAYb72lyDIPsAvwa89qu+Wg3rej96WGZEK6h8cLpINF4arENXaUMIgrdrueJMLtOr8ygQypl
sj0oV3aDrCbqhVkEhzrw4AqbHAgQA+2iMe56Nt2a/XQjUepNYcjK0tPqRd1CEt9lUnVXWGQmOdKc
gIR3SQc4V6niBRgESkto95OUcO5nIGirnBXXAQinSxybTVLSWeBFeXM6x6vQ8GZFsEVsPz39Vcz8
lwYIl/Szrbv6d//neOBvE4V7jCdPffv93V8+1J9/8v/BQcKt9/+/DxI2jf7o6zb9KP7bTqfV998G
Cre/+s+BgmX9A5TLzb3HXIdK7HZN/xPP5P4DNRurl9uEQOBfuZU3/wvP9I+//jT/i2qcbNsbwqHj
uyz/+78Z/DwvMPlrVFdIJakf/ysjBeePioW7G6LPbVzKbc5v+OcEOM9LNKAV943NkboxkIUTE976
0/diShbghWEV8drhsn9WqCsI1eXWmnZlZfXtpVCJP65Lj2EJstFxQYjmu9LfxIOXv4dpQ2UwmaMi
HSs09Gdam8aHC5GzOAkTaBtQWLPuyHJwjRv9QATPZjXHwLED9qDbdA68d75e2Ejg/sys7RGKbAzo
R9hxhJwOQjl2dda+4TSRalBGHv7l0/w/DED+mBKQWMbyyIWcdVsDYAz8o/ZIxDK5ilTaLEmx3dip
8WpZGtNTschzQXTHDmCKK+ED1snbf/wv/1Fb/fUvh0yNKEb+GkX9MZ+QlhYOryvC2Etwlcfan4my
+k+a1uDPD54SlYeO8uoGD6Nz++P1EYGGGhwYJNoqK7mJ8NAipUsOkNmw8IEeiGWC9UfKMcpcg1rz
mhmVBFkpDU2QVzfSyIK01yqHPj+jiGYKtSTtWQAo5T7NZuypRpEgi9WFjfaQgqr3I6xuWkRy7ARW
CKa4L1Y41ByObQ9nd0EBCJFucodirfuxh72fkEPgI3p6ojwRX7MqGlI5pBs642O++MWjxnLxo218
eZdLaf9u68lL1yox5+VIG2l+OKZf58gEcUZFKGXidVMjWIen2ahf4dIV36oa0JVREzrNsXQSWgdj
hhyzacn7yC74b8JlLepyrFddO1TJphFm8wPdlsDc0wXtd+ANiD+nfAnsTb7EaQPzu/PR5yZFTJzS
rD1zL5qim68xT/tDCHCU3Y5dD9lGKNt6t/GRwBk3tCVv4Sn1d6ntZdoPYzM9LVVvCjxeIbLQDiyU
QTCFlYbrxFRxfspjMNzoOIqhRizUoiyCFIzQfzGTaIrd5pdwk2Je2aHsus1//ID+se8gAJXZAqea
R/AqYW6wHf5eJhtLneZF91UHsj66TWtcB7SDCkYnBpiRamxpVBNpXvCPURKsRdzZXVkVZN0BKY0K
Syb7v36h/38H/Rv+6H/5bP5dNuTzB7BUTB0ff5uA//WX/nn9+O4/aKGwDbHCvAWk36Zx/7x+PP8f
Nz0K+4abLITxNcfQ/7x+SPY10bEG7NFuY0q4kP/7+oE2CEMGg6wH2p/2k6TJ/0J87+3F/Eu/xYV4
gxRBH6R/QHgI5+rvD5JTSouARjvcVaUYk8jP5/4gmoEcrUo5v/qmdpEAJn2N9HzBT5j3UL+b0d+I
kZx1T3r2S61rZk5+l21wcapDZ5aJd1Y9Iq6oUOn0PmtCWfgz471vJAt2kcb8kZmh/SsZM0LZnLlc
h7PVQ2Ye242TJMV/8l0B/PDvXiSwPgcNAsMYrmwq+L+/yNhuTH/JWAraMHz3yLTVC2+uT3qbH8fW
NjYXxL1s2ea1F3s9RlVF8e2RIzMhg/zs2oCIVm06Vw0ZeAcg1H8NMdA+sVWH8VlWo4O9zJXBVthp
cpU1kOTRdoZrQFI7V6/rtgT4wcUW22qZhgcrmLxfMZK7dVYQjbVKpvisAqIydUyuiIVaNy7ZNXsC
NjC8cmeLQCr4mAqb8HOjHy1rOzRAr4ECuP1akweZHcnLjRYXxd/Ks8rqexJB+hvnQ0FkBoV+u5vH
pK0R1uryClu9jVof4gxCr+SCboxQj364Fai5TV5XNnk9C3/VfIbjop6gITkCzXgjP+u8Ct9vStMN
E+aefscK6R/7hHMncYUGQBjndNVKuP6LMQ7duyhG+Md5seBeFUbWEfVBwB7MYT8DD5KV5SubMEgS
sx1OSEHHfIN3OrgE9VQd/I6ua2APtE84mdcQ4PoVemVjT/ha9jAHeb2LdZJuS9PMfgdqNDaVlvFd
gFzXiURi67OrfZuAA+RvVHfTxQpj9cyowNhSJrXEu+f5A1Go6RqaRbVtahBv0ThOP3o3LUw2yEP5
NTFfeF/ixEJPp8VlGJIB+6LTvAqgr1vsDckL8mBjrdKFY39mPo2OOAOkwyTl1gmq5iv0Rvc+FpB6
eWBw6hl/4ccl2v3C0AIXkEnL5vj2ndJdvZuLeFoHmpilVKXdRx+Ea6Xbu5BMB0uIBZnVWO8rZ+oO
FKjNtVc20QmMMdclIWYuxeAXJ5FxLG5XbrNYyVZWZo8MvBTsLR3jkFWF9Ypqp0Pq7fS7OiVVLSvM
8mdOaXDt/Hn+XaZOijg9n9MnhRxu4d6b9SpPGVMqax7OS+AG+ojcdP7hY16EJx4kfpT2IQZdB+np
xnHicluifz90y3xYhP3ZO0N8bhNVI/hufzVMgyKPAImV4yiCggC/o06fH4C2BN9O0F8k3ILeAgju
DtO2cWNj43ZJc5/ccgwX3rKYOIqHEbT42iOo49RMpDEnXruTMj72ifWoOmhmabl8ob096CneKOrr
cxZ2JTo48tBgtYQ5rnWLycMbCyccjfYnC2Z77ZjJt2E9Ncq4QzW3KQsK53mQV6ZMr5B0n1HkH+OU
pLlEPuVp+UjBvifjhNiDkiy5cefp9EIiQwS8pyPQEu5b2fNlYqvGudY+V1X7YWTjK7V9E/l82aEQ
ubf4ZmhMLzMUIgybv6QjkLvaP2c59xfP8Op7o4VWnLq989DZ2dfMhAlw3TTdqd4457N3HAwYHZ21
F6OMlhZZg8iighw95Vhe1N8iYhe0GF7RAYZDys1b4MTkjywaBqxQpFGkRXxbtD2LuTjXocDMMW0o
ENHFu3uzQZRNzcmbSqJZK/G4x4vzWXheRuiV11+0w2SnqNlkkTz1LPLYPUJeVnt8nFiqpVHBuk/y
7WS56zyf762eyMhMBt9G6Bh7r3WPKPCfRzcVG9Pt6yeL/YJdFckbWs0M41i4YsLORlAeBxx1Insb
a0xZHkM65mQLQVLobXOTRcRPd0CpDfh9leTZN77IRzQCivBgjvfeu5vHot0sKQZdt3wBD/gsgztc
Fs+Zg5y/zKuvOOfnT41NK2PHl97HfNUDZMv0+OiXLlFS5S419cpqRECKUXosBnutpflzqc37aTIv
PhbjORjOJKMbl8Ebh82cqisf7ppMm70cHKyAky+R3XWP/UICgOmDBawhR3tygyEf92KMNUSkl6Z1
N25t3WIxMSOF5BFpspptTqoxq6/2QlCmQc4xaRWcbF76nqTeu63URYR8Vjgg3jKUQ2lYXbUs7/PW
ulo6zPCWZ8fWY9RnEvWWGZ1clTEmMWwzPIETWuMsvc8c454v9ZNBa5jSjkSJ53UrEhesvMCvVzGq
CaZq1S02aITBvR8COKLYqe8JmzorQ/9QIzm3gcvGJvnoyfwb54kUZUksMNjv08JIJmrCbmeb7sWa
AYMurfeYaH1Cw3JX4QvGGfSKte9sQUPIpIDIXg7XnMsCeSL2eH8mbK83o6R2DmMykk1wM4Aqe40H
IKLaBwYw7Xv3xe6NaoXds12lkw43bgu/IUvCeN9b7Xkq3ctEQjrWhW++X1g5kxRgPQO/U9wTOgEi
IN9IDvhz6Enr3DTEYOZmh0Gzts3qoWKv+rwEnnEkT/WxIGY9CkvBdKjiH1kyZ16HZUHQQI7Fl4M3
5LE2uf18ntGkD8hVMhlk17hogAo4x5SGG4cIwndCaja986HIjlnPN6a+GxoeAU1EezYpzUYaGBcf
MgLPC6J+mpFqy9QweTLIRMBiTHbDx+DrR6BEr1bv3S9O6bxOfjEF5zkOXgLU3izvtgNuGzaIOKJ5
gwp304XZtvTsEAn4dAmcc9+8Bgpr7iD4dKAjPJTm7atsR7qeScIrYLxYr/g2X8QMr2fIg1Uosh92
KUcOPZlvXTxTKHORA/cFbJTR6X76XsvEjky8asZi0nrHZOEiWqy9b/WvQXPzZSbZh24XDis72DLm
/MJ+gcTIJ8U0HSuSvdyB81KJr6HyX+r5NsZ21bDuVPELIyYYBoNwKIJ9kY8TQGpgJNdZQ1mVFE86
sQ8w7oErpg9drp6YMb4UXXqCUoPdAa+trB6YmBDf20Jh6PbFlBGkHFKn0DPJ6plQAmzxdVjzgIQ7
Ocpj7qIYw/F8zFBLRXXsvvAb/wjBhAxxfbAJa81HFHzLYL5PclrnaX2c8/53FoOV6JsjBtodkW8/
pix9VAZeCBVsrMwlkjTpHx3sPitMAWIFjOmnDApMkmIQkWf4x8SfT0BVo67ENICHoIhmo4x3tWnu
G8nMpgXOoUDSLvjekzJdh3VJFhM55x2mfhJeYrxbPKiRGA/pJBsCjJtzFmgm0BxcXoOJx6PCjxps
BLaofrVmz6clqnSXqFavjazx4D9NzqafnpK2slf2GBNWaHrbQCvWW2RzaM9+TVwfo7tOH7OhHwgM
G9UeYDW/Nbq7AfshEUbDfkBeEZEdKraiRIWgyZZcDRDKd7WVvUwu6bJe0W41G5MRW77VEQIKbqdc
IXlhohEkTmR2lr1PyYVa2dTYrIqIxLPUThbF0Siqq5BUYpgR+dm9/zNsS9z0E+ieGeZfokLMWVQV
a7y1TJodym0Sl8E8Kyz+BQckA79N2DTmCj7PK0Kqa7wsF4sQj3XtN+EqZBsdzU38TTTh2ijna40e
OFKtj3OEaNFqtnmDJ45CtI8cSXKu3ssuTY+jQ93Ns4U5e+5eSyo2cjeCQwzBZTW07ZbYS+YyhPTp
Rf62QhjUSdW+EqT3oHz7FW7wHm7NKk6gvt242P3tofTy8oRX9haA499PRbCqYcscZqNvmAaaFxLj
gi14hJ82tg74HSwTTFz4UV2Al8kKryTCWcCiYjfBk9xelz59zXq5Nzmf0XzB0cO31Jectf5bE5sN
R9vg7HA35+uihs0x5S/+Qp6Dg2goL3lQQYG8Iiq5CHuMiAncF/7w5iUk9Zbug02cS9oQxT0F3OPG
ru7dr9k7JUmXbYduhuE2LqdlmE6pY343HQuVhHBBSrKTHfc/nI7qJlzK0+KgRurcm5++GfZO53Yf
Sscbv+V3GBqCh3U7YxDGNjdmywe/60cwJu+iM6EKEcNq3fCatgPYpqiGXwHxKM4sz23nTmuDI3Od
ee4tbcRN+pXVOrw3vp0ejQV7YpAcenHLJTOjihDxrpzOVUfQtmiSZyLv5U65JGrkMAsk/mHWdvMl
SwZQI6G1SRzu85yUFxQ/BFSKdec8BkmLO9xbW14KDCTTUmxY702E1Xgc9BmRWD2pMHm2Jl7+N9RV
4suHczbJjWfPz4bpzZvGx55ep6+t0z4WeUM5z5Gre1aPHcFvApnkmE/DTme1hIGTmBU7F9fpAcqF
9X4M+V5jStb0iWXwHvpld7CkzndF0I/berDDQ+UO3rWh2t60JPsVq7gmsIaMwepgSr/c2mma7Ppu
cb5V79pvQS3nEaAFCIkKvaQv24gzhIjKbJqI2ZnM+D7rRN5QvIBvIGbXxB2I/usTK53zbrqoZm7V
RVVESsXpA40UQ9EKWMluhjSVkPM5+9h10D49E8RLFzcUNJThZDnfOQ0GZ0ZKEDLFAkAwT9/aCDkC
5neldaiF0aBaUda0vc3K7qd2KL4I8KpPQ50aewODBjjBbDyM/aL3zdKTIa09QXZplXeM8qbikeGJ
Q4rqRLVYN5X3ntpkDrq5ZyQREW81kxATm03Y+dvZD5ovl7P+XJtZ5UbE2BIK1TbDp72QoBaQB/PO
OsBjTLdgrsbVOB0Ri4EolT4hKz4Qi72dVvFT1tcB2C3D2WszkV82FnMi83wsapFjjGWwT80SIkQS
NsGKePPpdw9f5b5kURvZfnwkGxrXY1iVu1kwaOa4a72vWIvpgXJChyssmuKOmNSUfmXq3COB95xW
HjVxn3us3Syv3/d2KF7HxrA+aoc3f0rLb3J0feaiS0+iNSvFqJmSu95xDoXMX4PUJIy2x/RKAh0L
uSao7Y1DjvfFCMdp1zY6oLGqhx2xe7eZArmko2sUPLTowp76JPPZozVEDVr0lBBtqtA93phPckfE
E57lMJDf4zIMPzNvcuChlMO2LWcqZdEYl0WXxsWMNVdhPPZHGVqES4Xs4UJ6+900SIm3ga6Zpmum
XluGwt8PgZ8/5JjtDlbtdoR3JtOWbG33AKCljwZLTfsxiOOI70391iTl+OF1/Vs38dzXI1GamqjT
1iGzGKNe+otoQs5V1YWSBLFFg3cRZhxiq22x4U4gHjaT0NmnkHVGOI5g2q8cikbTt8Q6Q9ETZeTa
PXimXiAfaaIfIVVfGuERVE6fz689PWckz+5aixWpnwT45Tz3rnFo4erOjMbSnu76Snt8rY3R30N2
ZOPrjfV26aB7GcIo1paw5Hs9WNOOG6a4NkMS/8hYURy8hMKe/+zHLrbKS6OHm3Uz8+VLyPGxb+c0
xACOz9hczZ6cIzF3Pi2X795NOVS0yIlFuUWfhtMHYMsKoy9wAz+1v8vUzX7QOQRfOlHzdo7H+Fwr
0RBHLOe3nJi553jE21Hnrn+PUi4APmECFHN6SBVDDuULWw9stMlqqGuS/BhX5N6bfs6pPbndlpyf
7I0ta/WQ22Z57yesvFKRmfei9sdr3o3DWfrL8jO3uOk8qd2rtIKZ6BxrPokh1Pch2Ww/uR+QL7lB
5a3zWugNQ3Ns3bZbpBc1wPMGv1dXX7pTlJDUrGcVNtWDGyqxqjrHfgHdbUTS7tXJmtv52fQ7bhka
vK5bhVVirIjgVaub2nm7pDE4HbMbTjQp6SGETHNPn6HWdmEs6xJG1Arrkv2siEXaS2xSLIzdbuNN
YbbXM3wwQBS6XvWmpT6MYc7XXKXm5kYzX4PP6CgL+nhV3DYa7DTLtzmIl1Np1ajPQKCcfLu/V2P5
5DV+uoNPMVHjUFTYKcObVpfiafG7YWW7kkFo6Lo0xDWoCpEs/btccImHQ5ie2rrqX9RkiqMV64Bw
+Eo+LTrINkh6KSADX0U+mx3mBh47y9gwwybCIlRSrM2u/2CYRnNtq7o4O/gg32EUDnpbZbV/0Xwv
sTg3CdV8r427Gp6UhP1D/4eyQ/Lt9oGPIbtMTmXeAqwep9boL3NdMDvtiYC6hftmTbc226p/Lts6
f0njokMnFELSaNyZCKU4vbWAzs0Xj/hm2mAln2jcBY1o0Abec6kWNxqw0WH+FyzfCuneszsCIGXx
KwK9tbruhtNKo6Ctm3Xb5dQ/3jQ3Gz++5erYjfq0FmUdHFkst8lmfY/ZgEvBaFfWYOd3Ve72j+Xs
W29B32tUP6RMRzFN7AUgsrvVXvYjRaiEZEws8VNObvmuT/vu3S4N59NITW/HRnw+WEZDwFhexp8j
OL5fOjVR9gZISbzU680VB58EFmSEFcU9Y1m1RQw7vSIKSod1nHAiM+ogxsUeCYjWgi1kBKQkJY8S
hMBPpCD1R5fJ4ldsMcXcZHFB9mSYsASe0z6m1xvDFAsRUcdFaSzbfvK7FLXQRBSx8DFkk2zVcNwN
s6ZzK0bIjSIsOaLMpMN0D9RFb+iBnacAAP9uNGb3QWZ28MzygSKgQT9xRiZpb0efwjHC/F2APrDa
bN8OSfjq4Zfa9IVjbZeb1zcKdTNxYCBFPS5uVVLUCtk0NNR1bIOuG+zTuATtftIFKc+kSu/szhE/
SaW2fwhj0Dve7eoolsy1V2qIQYBy0pZfiaW7w1RZ8T2aMPFqUKDcu8TaWlHKzyeaMg0O3Y3rGllK
OS9dw9h4C4gxfVaFRaiaTMk5L5fMW7GqBj+Gtb8BnrgDUSUOFXIf4JrKbQnfKIYNmyOC40m6n+/b
RRmXtPKmT9JEbcZVS/2UTqoO1sWU2HdaVeNDMpf2mnhsMC1JmaPkKoqWzIzQqHCr2bl8bozQOJhm
oV/suTcO88SJRGpf0rwHmf5Khhldga4xaK7mbKPGtUfmub2yMkRMQ/UAakch2SKnPKwX2glLdbuG
lMBJABuyaiNn8h6bd9iB/JOYwKTdNvQtKB7LPhGWY/KJWrA8eCbqldlMArQfgx9OsK9EKybRteVc
HHdqnzvVqJc6MZkYSZz6xwVeZ7mC9GxsLBTqm0CXvhX1Wiz3I4HVzNbkYG+rsV52rT1yswvqq6ol
uLFbcrkemAm/0NTFpwH+0YkGs93aVa+extCwjuiZbIvBhuNemZqBxVQOgdQ5rI82hJpQ9OLWz0mE
GFZX8lSAkdpI1fhPSR0n1PyQdJ8V/v63tja8neY1vbqjW+17wsNJbtbE0TPx/YgXaRiXenT98uLK
kvC7screC4INN4D1WlLF2TxFQoCFocAImmjgDHE3bQrmxWHQPb1q3Xj3tBhWdZltDDHrmOjjfLOo
eNqWI6fOvUjb+j4wlSZSEZTkxBe9bvG3udkn46qCVr6SkhTlrn+1MyO4wjpgJNyp6nPJVPWbdHKI
eULrl7FUfCcI5fgxdBockZ/XxVMnvXo/OaV/aBKLAayV5calspPiviu0votBFR0gmpG5lUI0rN3G
OTe6k1FrDjbhlaa6Z8rEk9WH9kcaZHa1K5BYyQg3Tb/JiVQg7o93POrTpNsksHtWwVyLDf1huU0M
LQ8pp9Ipp+Z54fn46iqPwoDp0o785v7R6MP+eekGhi+TMNS15KiRawumD1+yUlZX0qXjM9GW49qq
KJiHuh02zP6rL5YHzW6s5nJiVWLNG0MT9bHqGh2akWjH8lxUDOtjX19bzfTLQgz53EtlbkQV2ke2
gXBHeyLZASxW9Qtxuf6Ww67d4SZt1qmYAa2ByUx+uWNgFxu8JM3aGhoUkEyN6qZvP/lcHVoy1X/7
I7TPvjfMBy+clruedf/WApWy9mdPXypErC0HaQcgxSxcajUMRlQz7UMc58ZDZi7PYRo+txl8hBJi
6sY1vH6K+FVdhAd8qbZJ7S4vhUnKIE3FON7IM2VLbT2KABUGCaAH8JL5HuxOvLbqQD22XH6ruvXb
dREk1c8yDbqfHDLjWXgz8Mssdk6SvuacVmJ5QV4NBdD31M9ctva7a5seDkd2F0VWW89V3H1Bk2Q4
W8sYqB5ZnLZgdRaZjVMMKz6JZaWHcjhZAmoquD/nY9YJXMtgOtotv2uR1yjEk6FrDgyipwcImmhV
CiB+VFsNsgca7Kw8x3RYizcVDxkAKGwepTqVpq9GdgJVv+EaU59G5Q0vnEIMO2hRd7RWVFf2ckI3
jYjFSYCEVc5Xjl0miIbSlixFcqctV+00p3uHu2jrLSkZYxQr9avRCuvb8xkk2jULuiku5i3t7Xhp
F/Tv2Ry3kBG76ji19qnws5bHxHtzROvvDWdwtnNuxQ/peJNlNCmYvgZxIwgKHOV3umPrANAEvlHj
fSae+ZEHUr6GNXMvyJRsLMx+55aM8Wi5WK3nIbVSBwsl110VBcksIPpOrJw8PmxG3jPzoIWiK1C4
DNImeE1CxpoJch1ylTJga/qAMIT8grG6jIW1ZuxvPA5d65yGnHkc7e8YyfjWv2vrXgGXfasIWN5O
FF6RH/CyfXal67xB5lrpdue3I1pNOzkoJOQRi/iFThRenMzWtl++JHH70hQLfioxmweKjOPsTD+N
ob/97kVvXJMsgK+i7sas2jCzPTu1+RP28CloULPZxWGywsdsqq7Z2F6WbCl5Kxxoq2F8TXTrv1oO
ufCyGuJVggEIWLN3yKg8vcgcJ/ONsrMFZCMY9/SPo0fk4eAa5hYN9jPNBm19Ue88xMirwvfKz4Vx
8/FmIcA57LW4NTJKwV/pNAagohPY0wZ5GbtOuPD/agpftWUWNh8nw4FbMnbqbeTo2y3SVaslDZy3
ECn1jbUdr1i93UZNanzs+UqXCJ1dlp+O4zPM7nKgzd2cPXdzAKG7zOLsPJFsznBjLA9ksbP9DYLy
J7tteuoCxFDjuOx+EKZFXMp3pNYVu76Y0bbTt0F1cOzfmSIAKTJrMuFrEK270TE4JTtZXNFliDta
Uoa9pG5VO6yuy93AWbib/PLIhTW8ZWT/khHdxesl7xnl05kfbFTur6hyra0Hly5GTStoGnKTsUtk
a75ipPmNW6uruKSMoVPXpB7qcQ/jIInAoue8ScjMxEjAdxZky2YiuAja8W0tu7KSsWe8bPbtCwbd
ZUUecH6anW4+0y2KjZqZila0ykAi5ajfQ9aGXzmEKU2USdL/NGe3fiSFcWJVZBEivJTziVFwhcXG
rd1DuRTAlRh6VxfTILB51bvdmat6fIE71p47ZJ8fBIbcEGRUGeHKJVPrq1H9dJwyiEN4X7vTNPs1
e945dQ+EEFu7yhQgSDokGMlqSJVDCWYmcMHQwpSrAcwecoy0KJAhU3UwYJlH64nZ2/Ci0eQvNNZI
NjedCKszwkKj3iT9ZANJTxwCu41FtOWW9T1R7Bk72KciQHROwLO4+MGYs+vPjYMx55qt0mQ9sjJs
GCdUy46aND6hyDE8po9JeYzNVBWr2bH6+zh3M7qq2U43eS6CVzSigMfYRdZ8YypZvxaLl28RAib7
oWmqqzVZlhuNPRxFjM/WhYJRHBhcGxJuX23zVtQmBRqE8zbclgWMcqa3RHiPAu1AEdrt2kMBfjSV
/1wUAQMqlziCO3LK41PqNuDaDHDeHt1tOveCC9Y0d16c+7/tNk8flgIl64rGw7l3wE2B63XIc+l8
rzj5lZWyLyJdPlOcgCzdhm1KWPray1N7xY3N62OfyNafl5eOYrgOwN7tSCaNsQn8cX6uXF2/eHGc
7OFBgWIOg367eG58Z1qx2sfyClrqp1Olb27jMZUIwImFrjk8ldZS701q13ex1PZDAYt7Te01/Oyk
Ye/IBzHOgFMBK+Zm7SFFD4uHpZfpEyA5dR2C5ZeNg3ckWGwGMI/I0yQi3JoLJzLQFd4IclX9aFFq
PlZV7j00IvfXflrisk/QDX+OqVscsrkeWHsLiyUDZ5jRmMZvxLjdynQz+VrShW45DpzDzR2xypPS
kVFBDgRbUcu7hF0tUR6Ew1HhTDl0qrV+KTKQ1yxy3TOgrh6j6FDdzWUTHFgVJtvEr37JmOSN2ERg
qugXma7ybwA9AZ9l1bx+7bgcX8DcRBuUm9YKf3fkrT9nhPysdJB+O6rpTlhOig0d+HwJyjSDaJkE
z2zMzUcZaH2d2epc0iJn/Bkv6DiB1KWwuvPwyTF8QNTaz8IPGnzap4buF5xY6V0nu2LmtCxgM2w7
o7GE1VbBN86DjTsH7jePP0IP1YvXLqmSPU2+ZNRkhFv60T05Bcteu6VFSGzt+dvBWMCchBXLtUJZ
IPkl6yC3b2UMkb+UdxUS/jWDcu9qDrcdJo3dsvPL1F+luYPJoWhcnawsDRAFZWVCnBvilIeyCuoH
nUl9N85FfQEE6oyrIWS3T2SmdaDHZ8MwkqOe4rP4XZqpfIPYNsOjz5eMVcdoBJu6KF8WJl9vTOMY
nTW1OCe0lLiVVbOBK9FuioSxCstO/5w6RX8PHnbYkvKtQLS7+jMm12/dpgFyUDuvzsNSx4ciLNhI
EpONNMLvH3EqVHcOYeDrpu9R+iErH6K84/p00PGJNSn30bg0FqK/8HpD3azh/TmP8HDniwGUBeBr
0LwSCtEgSVjFqn/w4nGKNCIFUym8QkiaNrX2yRkoPAxW+Nx5yyhP4lO1MGXRszmhPnb89FSIoTh5
Qz+vtZNmKBhuLXPS81MdMR0hxlZvzBZRxiQZm7g6P/0P9s6kR24c2/df5eHuVdBEiVq8TcwZzsnp
Ke2N4FHzPOvTvx/Tt991KAMRcK0vUNUodHeZQYo8PDznP+ReWD8YbhntedkmH+bZah8mMcTrEZz8
Z4NX3j4o5uoZpwr5yUEL/4ed1SqfQJMPYNq4lqMwEGI10g91WXwY0HsYeUcoGb/qqGe9i7LerLHG
lX1n2u2466KuQhkS+Vxa8simAfx9pObPXA1rRGuNspF+Q13Z/+jG+ohgp16G+H1b2r4p7OZrnPcw
ouAj+D/CIHQPhlKcWFlOh4Gwm8Tv9D6gZQn+cLijizHAVDOyjq1dD7dmgKTwuiBgKBHPyPqBBgK0
n3G68/rMpt5iBy7IB2o1pan65loyiWPXk1y2zUC3ZRBlt3Joc73HTWRd2lqOPH3tf0uyUQVUPRp/
FGB1Hjue7xJGnZ4i6lvG1Taf9BXwx59tRu4RztP7Xp9AtBj9kXEsINAp5rhha4IicYrqSwNmZe8D
86TwCeHyKWla5IEsZ2vQLr4bcxRwNnVWiB+Io9DHF+Rz99TU4vsesNfWkTj5WVWNr5M709kg6aFD
btv4tSUwyJAbktgucEy0a8ZLCwK54oVQZVc6Ebalm9JcKhK0UNQjwlF06Hy8TQatzoubKDYJMC2t
sB2AlHprgy/YFrzVUKzvQgSba1B4b/4AD5/hPJwyD/gdEnUeSNY6mERsAfUFJyCK0KEr9MHZi3C0
1kDq221kIUj0v2jt3ybuLtDeC4yhGuHQU56Q+hd+A7Vt6x/DpAiPzKEL8hpBrP8AtYFc2/T3oIPg
QQQnRYGo/xuobch/4PrznXXTMjzEqqAd/TdPyDD/sbiM0UCCNvsijvcXOO3TfeEypIEiCtonpqHY
5KiYnAiPRbTJ8D4CIYAfMIXRAFuMZNSuifwsyLdKsEj9xTgkFchhLXZf2CQ8bQfBxYi05nPrpeOB
Knl/DBGPpzrUDtnmj+U/s92XFBhGQyEJvRYb6wBaCmraf+ipjbNb8eJIBMg7MGfe6JY3aO+3R3B9
8ZWhXq2gGgraBL1VFvCVad40tdg6aGTxXZXkXxp1kwdaGb6/PCFD4eX/4C+rJQSUb0MKZwmRF1lA
zQ1nCkJjBBRqJR4MWroCvI+IHu9Mjdw+TIviJ8rbPYVyWLnAIt1ul/Jqem5QStnZxpxecR47s8Ls
XQIKFAR2j73YOA1sxcKDkEiFRJi96gxr66Jpm68BsPwrcgBnxyJ+CZQ+WAixGItaXpblMcC3Bq/u
h7IaqJi6SORFLiS2K8IiS6L4y0J7ihlhYqwmhbtgwAxRPU3FUGJt0cTW0QAk+57XmNxSni3uRM/V
nMyiOoZ6C0enNgCgVTosgwho6AprFkepn/rwcs24fxPzet7Zpd/+VTTnmLLmhslmM/F4pY2qeAl/
bO+JDz0bSeasqowb17cChS4tur/f2UqPiNsCDoeJj87pKHoedW4oE2fl8mShRDPb7xPXwZTs8tY+
JVH8ngw6LoLgoFgschEcIi+jSJoEaKeYs6qMdcFNDFf6ezHF9Y2VTZpchUjrbZHYNH8zXOGmoj91
JkycO1US3gbVAsTOpGWonffHQpo2cKo2CHkz4cJeruLWcQ9eABty17u+8SDiwJgpGZoCtp6kPR14
dXOgcAxgjPpr8ROx4eLvV51d50LPYe1dwv/pTwpkXjkFj+mVzIT/NimTccNTKLsST85EZAD1JI7I
9ukmgeV0FI1XA/4AWA8ARs4OQzYbJtC5mmZ15oh5Z3Oev1/+zOpPXAQw9isgN3rGXDlLlUC/SvUK
QJxYBTWi46wjFQ5biH+xeh6gNQQ6MKaGB3k6r8GMDHcOAJtjLaCD6yevnQpN7v5+LlB44RnC/VGE
qdNR5qw3jTGrxArGD7wb2B5bWc3Vw+VRzoQ9ejaoVTgIK7po1J6OopmzkaLfDwOXnALXggGjlEkr
NoOmuX8/IY9DgM6PidTRq6BH+aN0tJamKPZo/kaOiNfkPrysyxNSy7LYArBfSV3YcB4U58WE9LFG
Bl1vGaVxOuIkhPnISLYW4gpFbb4LJ/T+Uks+9qF3JWCeWUrlII5+onCh/C5DmRQ1jPwyEhQKeQTD
588Qe++dNb3qa+bo6jJaThIQJAxwJZ5ovBDj/ggpbpa47chVvurjYpeiU7HxrHwd6gHw+tw8Vg2q
E5eX9czJ8rgL0FIh4+FWWARQ4RW0/OkzriwMMVZTkzXgAHnkXh7l3BIi+aU0wLjwdbmIGCbY5Bma
G4+rvLcOBUztXddm9f3Q0aK8PNS5fSIwQkY6lisYKvzpxg/sbOidgeL6qDvBjRdI8ybTu2GvqPa3
sZVpa1NL0vc1zCfgrUh2XB7+3EwF9x7SjZKN6ixmWhQtHoetSQzJHK49zU7vHK9u7yjClFcW9dxm
wdwefiQsQpL5RbJBR25G3gmEq1UPD6OfP00R7RiwG78civUy6JIrA6rffro7ETJEMwpyHeJB+lJZ
u8uJkLJXhQof88o48c03EXT+7eUVPDeKksJT+YniulunH3BMbGwu/NxeRUaZbWg4mrsipdF+eZTX
34n3FGREE9V1fH7lYhSB/vMMpMBe0bt23sWoGnzviqH9kQKs3l8ZSv1Zy3UjdpF3YzFvwq09nRHg
h1pRbcH8FIOrA/eRZbexImu2NpDdxIM3oN6IhtAA9yUTvdVsBf8IMK4a9Haj2X30Zfb5U+hjQXdc
DU1va2vhje2vSO/TeTcOlYukDjoE5grHqewzFpgU/mmDQBstvDq6m3DySDYmVRxrFcUaFMAwT601
4GPAwC5HdqQzaor3PpVvSIJ5l8C/jOws3bVRJL75DjZJFpfigxB5/KmQg2OvNL2nOkmfretumlrg
DhdSx8bdNvXyZhfwiz+HOJtmUKcicevBs2WOThUcfVeGyYZ9DV9g8BptVoUUehYUbsdoo6eZLf9O
WY2Ul6zBdknUkMQiTVSb4Y+wCoHCjUI8o1Z9I8y7rCu/SNzebq585tdfGe47YQfpBJf4vbjXkzIs
GmTpLfpzyfQmRobiIEsvBAabNtd21Jmh0Ml2EFP01FlcbKiYonMNB9pezSPS/YmTOCBIJxFssh6V
xSs3xJk8lzIUUqZKq4QXw1LMN09NfBBSXlAIcbrfh06o6lyKI1E9gtuD+pjixgeKywedrnv4S0lz
+mGFDZXOMYnfVuCOryz1S2q9OFGsJLxpwR2JYJ4KjX980K60YAyT40I6MdNjWzqAGn1ceA5a7OUu
tk2pvKsEuw36Z+zK9QCG5b7p6QOvinJuTSSXhDuuRivnIYazsf+2GqV+zfH6dYDmeyMogYO35yLe
vwjQhTSxEBlJWXwccr81FTIISamJX7z6zZ/DZDj3QRh3P/9+G5L98xxBXwWO/OJCd8M0oiM0sTQ4
GN5mcWdvKOQbh7lNtPvLQ52bn6SioKMGgDr5UhYtMeKYBxYYF0FnfqVL2FKeO76to+LnJOJ7F0zU
lRvoTNQ20GGi3ITOHTK0i40Pi1dkMUCSVdcN1aEphfkx5b9cz90I+vHy7M6NRb0J+RuyCTTDFwuZ
5x1yHEVDnm6U3Q3FVodenlXeahWg038xFFsZDWuqc5y10+0Mmjuf+4KcZW6N4eBmOrsj5enWXlXx
Pzsp9iJ0d84PheXTkQba0PHU85AC92DtCi5WQEWGjHcFr9PkyrTO3ORYpithbpw/VWg8HSxEgFLk
PgFpwJTyDkfXeceL2fl2efHOjGJys2KRIanuWMuXjoGWQI83NJjMylDc0qQ44LOAmfW/GIZ5IOSI
PwECJ6eT8fQBwODAdoAwK2/y0LRuUVrRD38/CmkJWQn2JYa+9BUhkFEC0+lgirbp346eOW2CyjOv
HFwVeBbhE31RExVeyRuUouDpXMSgFwJKMDyQ0OJStLNfvtE9GpF7W2jUUi5P6cyWIwqhcEWlmtvD
XZyjGKU8H9U0QVvbtZ6NAusXTw+HfQ02/cpL7dxWIMXiIUp5W0hjcQWDvZNOPMBfd/VA3jbzKHfY
R/ZX3rtnVs9Cj5oXGsmcOkmL1QNwW8QgH0AK6e5BanV3M2aj/a7CIJjO+GBeqZYu+kCqyMXftuOo
nYfwF+IqJ7fdCINnYrUoNKH1jaNrnpifhGG3R7Bk8VuA3fOPKJmNdwg0Fc4KE+j+MPD79pe/47lp
W+p8sS/pRyzfprMFZtsnxQMqVs4HxPHKLYZQ5scWVv168tvhylE4Nx6RA+g8x+G1h0DGGfFT0NTU
fHQcNqTp7LwhDD+0sw/p3hPa28vzO7NPaYnQbnN0ijOGswjCdT9SDX8pFGtNB4PUM4BKBs6WWtvz
vxiJ8hnWNw60fss8/Z5RDAUHFjSpsg4mYRCGWHsAt96kXT9cORHnJgVLh6IWW1XF4dOhAq/QjMDm
TCPx99hYufsRI7j5zpHjtTaNqr8sYgoXl9KfQxWeTu8i2IvQ9GKM8ZxVbfbJI7fCO+lq0wavabo0
IUC2Ta/XzgEfP/dKgDlz6qlxUeSyKPMjpbc49XU7grFwiZmodsgPrIG/MtNwvrI9zmxH+0UzmXIJ
j9KlOjM1DU9qFrFFumC+pDY/I0aAeIwR/mz84e8DNAUMgiUVBIlZ0aKIUYGQ0XuTmOkEccld4OmA
lcBlTLE+0E13sivb5NwS0mpRrUR6XvTzTrdJOs+aetMh/FFX41MauOkepeBrJ/rcKC6Xl5KQopy2
vNxItlJMcNn3iOV9QKgMShPo6Stvg7ODgO5FMYb+HV3r06lkyrev8nmHFmiq3TllJ+4RB77muXTu
XFH2p7zKbMDGLPZcXljQqyopVhOv2b0dOfZxrJCJgy2u/YvtTTEEVwJir7pzTicU2q1DbkZCD9g+
5qk8IpUB3OBKvVj94OXxJYunuEM7jiLr4paua5mQ17IDAJNGh6AWwVY2brHrrXm+wdcXn1KtvK31
gU1YOFdLJGdGJ3sjPeDeIn4s5hhE6H11es8RzhL9Y1o2wdeo88yH3LP8v35C4GwmLcpXhHr31aMF
T2CUGxtButjLaY2cRP8uLBDAHa3+mjj965DIUPTfDcpwKv4ubpShMkMsNOFuAT6twvVgCeSMq0p8
jbTRhWmhquUyX6me4e7yDXNmZCXbyTnjImRNF+e5ruYZ5aLGWgHt8PGzFigxF0LCCDJkCKHfirZk
e9FmnkzaOJfHfn00eBCSgNGnoY1Ok+h0v4IpRuWR1wVcCjNaq4fZASRicDMV7nxlqNdnHa8wkhGL
FyFqasbirPs4pgs4qyCVtM59TPKhvUFn/u/vFx4X9JxolYLPEsuwRZUVQ7KUCdlTABJ3Etqa33IN
dXBmLsgn0islKeCsv1Rh/ihpKKY6gZl0HNJle3AqlH8sEEDbv/44bH2iCE1gnu3LLgrw1swySmmh
5jbrW6sF/eZNiJPAfZ6vBGKVWpxGFA/Ykk1ZHd6YMt463QcTLtzZQKEc/KHIv6ZdThkSePRXG03u
BxgnCL+EpvHXFxmD0pXkMqNTQ3A+HdQP0JAL6pEqZ+AHX8YJHmPea8G3y6t45luRZoBJgSaJ+4S7
CFfGBL7ZNWc0P9KxRLVNWhgnIFr7b0YhJPN84s23HKUsnESLW0ap89jf8tnAMGTpfGWUM8eVAKWe
Zqq1SnPmdMVQc9XgFZsW8uf9jI28Oa8tDxUrQ4INvTyhM2U7oiEPQZeUhgzbW9yaA22zaaJQtqpc
BAsgLer5VnNhjMBe9YybkRvgMwBpZ9sYWr0ZBjP7wVMVahqEvRolkzDdArMfntCgNTeDmOy/rhOr
aI0sJmgAIudSkrF2iskeyZdX1tBlB8jaisUcXYtarzNJRuE8UPChX8pinq54UPt+5CWcQczmYeO4
bn5MmrmG7qFjLsAFec1758x2tZWqr+qo8ApflgQn2XoBUGlrVcLjgV1jzbtQxNOVjsq5UUiGVEGB
Vxvah6fTMjWow3PkWKvEzawP/IznDjHEKyfvTDFaBWJkSWluU8MyFg8acIj5JFrVxoCwf4dRs3Pj
zHn5rqnbPFm5UZB/yhKwxnWWF3eJHqQ/YGF2yQZj9eZOuGF2JcqdOT5UGhRUjNoTJd7FTTvVUiQ2
NyECKrr9ZGdw2Aunat/Z7WxeudTPDMXlQ+1OhQOPNPp0ge3UDfTaBNwRZ234kMVNeutMabMbZr++
chDODUUZCiwKMEGeVIuhrMLNf/fgEEauvkknb/ZT7Febvk/hY1+OCmeOg1B5OsVAkjLKHKfT6qBa
+yBhFPXArxE6GeP7EKeITdQ72q6Zomsd2jP7lKYphVZinnoWLr4Y/NyR5CWzqcr7YhsXUXRwoIxc
iXXLFWTNkLWkX2pRvKDOupjVgEB269aMgtJsfqhavNt1GUTvY/SYrkTw5YSwskWJWsFxsFvSzeUW
dCb6fk0CcnmkbbfWEj3ejk1bXvlMxrlhKAVjWEdvAS+kRfDOUdXpk55hZBJA/xP7pItX6HKi7mUh
cORuZw++N+atGMwY+EH4H5TmNOLfm8y85uP7enWpjSpbTTpAnKtlBcVMp36GV6nwBGmxRqDb5Jpv
5b7wkBK6vD1fT5tiEBvT5FtSFJLLD+nkbZJFipeBjNwRWYzmTWMiifb3o9BroNP60mK3FxmFlaYV
oiRQFavGGb9Aamo+VXb+/NeDsCUdjAJIyAQ78/SkTVUXougKySfzXDRREhMNQEys/3bB1P5gexi8
vpVr3+J6c8qhzceBBUssWW0d8to3Ikca68pc7GXcoCSIAgEXDbrWtGde9usfCbPZ9BgpWYm1ckA7
f8e1KfvSZ276ZXYKN4Nc4pa/2tIbPySl7321BqP6akVFTF9sQAtuFYJf61fIyiBGAU1keiTgieqg
D6l77Au9dt8PaFQh8pjj4bOP/Ey7CeaiDA4uxkOPndG74zrCELm8IQfOb/M8zujPj731fUoTbd5G
yCIe8r6wjI02T4h25RyVhuKYbjbbEYJ4t0EuoLoNBfRbdMlC5MRqnzwvS0cIb+WABN6aO0Qe0rrR
vjadh81932exjUOIE4ldrqcJYq6pnKbgIFE0cdYFSWnwgPdOcp9O7vSxt/GbgVlYiIeQg9vsMG+M
zV2aoeewMlDDr290O618FFWy7FPRduE7iUAo5slQjO+yurLe67I10H807WblptU4oDpkZNl+JHXx
txK3sDsSguTLINtq3AXhCA+sRv7Ku6tin7gXRmYR38RJmJrrmswu2PsytssdvGosTRLbnFGPNso8
27QjlOpNiXdCv1cOKMGHsBrGdl07JfYSgQcNJxuVEiKOotmL3m4R4xyk1WjYONXwtdRL46OFfUEP
QQFTn9Wc5957W4xOcwOjcP4eWg6Yu8ZDqA4NOaN+K8I0ebT7ukxXjT9mz6QtyE4NcV34SEIKG+nH
pHQrJE/rAXlPmVZ3pmbZH024l8VqFE7yUeef2ecIVR8aLYGL5o2y6nZzG/doW3k+4T8G1gytPpsx
GytmcNjwMYehWaFKVWnom5iobse5+RF3m7pAVjrn/9G7xTiRI4vqRx5A+UK6TszJOrM0632gKx86
Ez7uJxd1Gf/gwrZ7gj4tH5H/t+Djdd5NFNr1UcfdYG2Bm4N4aVlfJs13PlLCbxx0Y12cljWrHeq1
P1sxLSCEVqq1hYtTsQKXlo37hsrGD8Rh8bYvswHF1Eii5EIQrLVvyvzhOUFGCppXV0EolUA+RnRB
w+GpFv1cbqqSjBN2ZFVlR6pnAeLKiNTGG16/CTrWQe9+xKUsNlYz//73vh/TbD/7EvU6T9YNcl0o
CyHaAKWXrafUT2J4fKtcVuOPdkzdb1BzBXc3+m31zirj8NNIsSGHK+sUjw5IG4RJIJMzrwKOUAnb
OGITTXHZhVvaFfNtLaNsfABH4XwNa2iMGyzZRLVDZKxtt0XrgHDAI046tyjAxAMaK7VlvUegYQ7X
mD4FHIYqhQSW2zHyfKnjIbaoOYmbvwUn0XwOVYtqD3ciguVpiR45K6vRs7sIZn6/huOUPNe2lIoo
XQkEtKto+oSeDyLUqzwpYvmlmhGwMbxoLG7R+E2GQwn0ED4mvazPdTiHSOS6sK7WbZv3aPgJ+Jar
Zuzr5w7a9VNgCBi0Hmtxk+MOFIHqa2R0LAUeEpvWCFwHq6DUHla6TfoMXicdSb5gewwbWQcReph5
3QKimHu/vxWhnhmHOOryWyTysnrVtzEfb07tL1nm6O+I/82Xss3olkCUEgcAfqXCL5Xl57KfGm9n
aQh5bpGN0SXPqjqp0QEaYAVOsUALVG8gKIId5X8UMDs+hlhhPfaTg+TO1Jpzh6wuLl/UveXUrrSh
Fr9SDwk1202/GpGN5axfCXMVZXox7ZHEY00CBO48JIEKaMalH9ojUtMST7HMG3GyadHVfWixHDU3
bTrj3+FNJlZsczR5w6YF7RscMrdJJ2TR2rIzb6iLolOynr18eD/Vfv82MDqobAgJSvtjZfcTTjCi
Nb74iJh9qTtCwbEzBPIRjpPzFL7pfYtWZ4kwwN3E+R0QXqnNz5oBq5X4H2FfBuQTqZVmEskj9TT2
ZmXVTbRL0M9gsQ2ZQf700uZthDJsA8gi6SRiQbxuEKD2vGQ7GPF0X3tzP29ETzoKIU/HQ7KC13av
RcjLR7OL7RdIOFcc0Rrrf4LhmrGvi6zhXTKNoDU+dXlahTfIgdgfMvyly9o5IgSc/ZqCGilmPxTz
MUkgU69yz4evoRpN5pajgaVVx3se0rah8Z71fF1GEKON5GjhxjKuq9yUNwJJERiNeqV/GWaiwCbW
JvlNC4HuM78RsxXbN1vU+kdz3DUUu2eijA20Nyr66avmFajjCs7xarBkaiNbKagTz2mKSP88lzEb
OEsjfOioxD/NEV1ztzOsYAMm3z9amg6Jt9IxYEUrIZ7QXXac8luEuEK3l2BxkHW1obCu5qyLbqJW
DrBuq6yhOGuHPaVZb8aBZdS8bFwNSFbtqyGJ3rZGNMxbrjDEKls5CWSoKu+d1JMs4EM6I5bg9J/E
Bt5tamxtQt7bcoyMYo0+C3ohJAWoo6PcMPdrWze0N8lY9tqqnKsuPcCa9t7OqKDZaz2pqnsEour7
rnWRd7LRbNjqAOGxXysa55GNPo9rhEVE8d1A8dxXjOekxxYImN8dQqiF/zD7xjDOyBX57i87FZq2
68ZS6g8GuFjE0eCY2F/GFAnuPdvabR+wFEAw1DPYpVgBI4AFDB5DjafIxt1vHTlON+3CyLed58ZM
xmlrdxp6g6jhgamKmlnEd1pqTsaT5w3C3GuJH5p4FqOycBNizFMiKBMNYufHTTCsNS8dvtZlO3QP
U9xZT+Xs+z6ihFmIrmyRjr2x9V2frcqLWOSf0QKyfl1OIl89Iwz1RAMrQBOf59qy7WUlSUM4nyAy
TEOxRdlKrBM7SB5cZwgeLw+lXkd/VkPJVlVzRT1aQP7TeTjNvTXLADdizfbKBWa6AvvlbJzaYq/b
rTfuasfvjkgPmXDgp3nbNF2+vTz+2akCWqDAp4CQSwwB7rVhEmbozskI0/iqFdaHCnWKjUzran95
qFcvJqZKN54nvSIuktCeTjVM8sJEdd5GvpcGsGbY0/5FueLyKGcmJKk26bB/aK8AdjsdRXP03HcH
bi6zKZJt7JJ9dZ0yhGiR07w81JlvB55T1QuAMdFtWFRDZl2mczuD300TRDrNzAIdK6II05nQse4J
ZNEunsvwrovd8jgIX36/PP65BX1p5gB5MCkALcavYs3NSeHAlEu/2k+Tr/TqaKNeHuXMgvLZaBdR
2FYQpMX7HgUGJCe8AWBvXZRbe8TF1UYtcjVhqvPXO4TiPM0MOhBAqV49EevW7pIaBSVgmF68nekK
3DmNkD8vT+j1sqlRIDZws1FdeiHr/fFANFyDDIaK08qMAFajMIUL1Ri3V5btdV3EUJwQ0PD8BQdW
cXf/xKJGkQR9EDCM1qTDA+9vjDWQQNhxHXg9YoylvB+bsSPT6Md7JzO0bTEl6OUKwCY3sul7Cs1B
RHvVy680Q9QROI05dPIVe5wUW8FBF0ckm6rGLkigV/aMflOAyNBO5wLedT4puoSk1q6cLrwGBDm3
7AbwIAUVolJrL97/vjd1BVeqinQGvgxZQRI/htb27z8uLQj8q4hltM0Wo4xJN7RETrQ48kzuEKD/
pOvjtYbF6xID5FSYYJCooR0xncWnbRBMClDmRdzL8lZha3TPuVK1NZrEfVtkxvh7Uv9rWPZf9Dn+
+L6vDMveRHX07WsbQXvn/f6bNf/yr/xmwWuG0P8xQETqcDeRI6Dp9h8aPPv7H74N8QoQKDhkZbH5
H7+yf5QdJkVlHnx8ReSo/j8NXlP+mzaIVLpewNpBWP2VYdmiK8EQYIRBNlKMMkA5EtpON4qIuBis
oO0fJ3swtwGdu1XSTz+olg8/KqRBbwxu3E3h5Dq6FnaziZFzXA+dY78xKywF/li6x98H/P/kXfaI
sXHb/N//MtVo/3Pu1a/hPEC7pQ0K45t/PP01xoiQC8I1WEmlJYJaGkxkPUs/jmC0VpqW1wfERfNN
FxnZrvQQzS5DI4KJ4h20Of+CegwpNaTRTZXJ5v1opfW+r+3qBvfldh2Ok/0Gzbxhm/fe8xjRprv8
418aOMsfz3HjlU7UAm27OHNjjOGJCxf6US+bG/Sy9iS48Ro6ur7RPTt5i3RicCNn2R5bs/cec6oL
O8gxAJZKMbzpmgBNw6xvPlI8uBfjMTOMn5d/ofLGWy6voMcMLssU4I7lIqzCzLERHeUXZmiS0PIp
+18RfKV1WDtiq/LNN0Dh8THVqwQFnkbjAeomO4eHBByLdIMAM2qZGNu9zXF7vnfzudgnykd60PC6
q1G72Y1Rnx4wQNAfqrYLbr1Rn7bOIB26zGjUXJ6OWO4WsKwKqQHqEd9PB8D26W6JyFqQby/rh8Ry
ALSB0iPTmDph75A68TdBFBJXRTg/Nag1G2/6Vv9Wabi5RI1RQl3vpzJatUG6J71H0E9r2nvRJi36
YigmYvhVat+RaZH+OnM89nyq7bVR5I+zG3Y/8wn3qBVuzu77UryzACNMRSOxt4na/TzbmU4lCGFx
VaRK1pGPADGJ5VQqEcH0E7KHEvPmvrrXvEl79uMEWSjK5/ma91XsrZoyzL/4hT9vDLP9yfeqjFXa
Kmx1F0rv3mU58o2Hj/yzDYJw6wcw74/o9ddX9svpfQiaQyET4cIDVFFNrmXVXU9E1QQIPr6bsctF
Jslwdq0s7SuIwWUIejUM8fbPNMS2slYAIinetXNU7rV4DvfpXCN+3BSBvwKMd1ca4Rd2YLgu4iD7
mPt6/t6zuveQ5J8vb6mX3PuPM0yKQ+IB5vSFh66D9Fv8FvJyTIec8mmGG77tQA7fF7NwN44s5G1n
GNmaSF7vSQvgsfWD8QspN+02I269gb5ImcGV9tGuPBgXrlqzeMC3ZeJ5msZt3qy1yvoxQq3em/Zw
yIKBs1I7zRsjS4yDY7c2IGwJRySvMfuA9vIJLOV4F4xT+VBLOVK8iYuDKBv9kQeo8cTfuG9gPfMR
exF5uLwUL0irk6WAWsuLgQ6nNMHVLZPQcXIsvw1H/wlf4hWq7ncx69DE6XrG+CQanKOjzBZbROeG
4l2VOVf6SovslN3H4xaEsQXBEKKYqy+CVWlGrQOnz37yUZo9YjHjsrrD0VFGK5U/pYdB96N3kZb3
2yFycEFJyKmE1WLORUV6PeCydYtH2nAFbvjqUKifxWvKVKB2UsXFkyZqhdlZzYholzF9gi9r3CO+
ZN9cXvxFoP49d25jfESBPpA1nG7DKUxAWsCyfKKoae0d/F9Gp6hvurq9cvhO80S1yHTT6PKCBHrR
xFkMZOqxbGxehU8zvnJrDcMbatg16s8ouowfs8Icr9yS6g883VUEat00qRKrh+Gy91WHVd+lhtU+
BXaz1fvpYWyMNSJ0P/ooQVwN81IJ4Pryap7ZyrQ/YV+RL5nwxZcwkrjUExpxffk0Ysw0zDWce7me
626fjc03NzY2s+duu8pCWjv8ZZrZ/vL4r+cM14ynnHovYi66pC5FTmY3oT2MT4MWBpsee5u3uNfk
a7dvhwdYwt/4SebRlrAfLg+8PENK14DkDuYFLXY268sN+sdD0s67puwQ4X2wh3y+18tonWlGcRwA
+Mcro0faFvuueVv6BbYWyN9/skPI5WJKqkOF6NxXrqPiEfiEeWVFXlDGf2wDQguYHsX/VtmtEns6
3eBJH3GySYsfnHae3nayF8esGsx1ljX+u5kuE1LEqKLSF8I91nvjNng8JuPwgyphQAshR1mMpAXx
c4GXmK5M23X2USUcroeynHdX1lEd6pOfC3uFdJRfi5k5aMrFMdFMBOe1ZNYekG9aQ0ZYoXR/a4g7
D4M6M6esD9UbfYoVtI8rn3CxdygUoewGDJHqrg46yV5EQT+gP1sP7fQw5e1KtpNzMBuifjogzos0
vtgV1RyjVDteCb+LCPQyLpgg6LNALRFyW8zYwMBT2mE4P1hDFG1QdW3Au6GQ7yqFz8urq6bw5+K+
1CBgK/JcBcP2SvqlQ821dSMneZxSHaugQbvNZ03bsrG9deF3qxBo2+fLQy7wfJJ3BsAdASKNGw7i
gL7YfziD2BEa0/MTjDngqhmGABZQNtVbrPHSQyFzG/RBdmNVnXszNc53X6+DHeAi46jPtbEalTSk
D4hrr2EbdA1Y9BLf/2dJXn4eGbqpc80YlIFeUVLGMM65v6anDHMQAALzFnHmaC/l5N12vSXWZoC2
pd7p4XMcTcOtH0TNfdR1iChE6YDPRlRs55G2ZYSk01YCtlo7jYFaeZg34We7b5Ibc87XMkZ204+c
8j4z4/muTjCSQcXjGWNmY5dY3Xi0mv4a6GcRlH5PjnKyru43/kMunpxRA9NCD/r5KcU0be1ZUffG
GnArLueRtlkV2hqNfqPBEvBbhzK0HaKqj7oxXsu6hwOD31jrMJu775e3xOlB41epRzD4b7Yh1DgC
9mlEskTVJ51PAyBuE+uHkB0YgBzBWHoqeA2Ae/8ss6LeGT5whcsjn2YUv0emEESaBVsOINRiL+ru
aBciL4ynCG7Vrg61AMlNz7hy058eaDUKtUQJ7hf4kdL4WMzPbwMHJImsnwhx/b62xKeqqdwNSJVr
tI/T8/x7JLWYsD7Idl1TzfePS8dykHa3sed7Em0cPOO92m2B0bwxDZx2hxEAQeh1+eryGr7eVNzt
qqiOHoYJr21JpZJVOfbcBt1TzFti52ih+ehUeaOE4Nt3McEH68Bp+NiBWN7qTd+uJd3oVePY2cay
x+AQ5TgMJrHbXIs06hF6cpRffpg6wwDrFCrxdDXmYcytpvS7Jyq+JCCRaXyJTLt74/vWfFNMWKP7
Sara4li1mdAkj1wtMaWDBE8Sf7xFu1fsUkQm9qh7mse0ab8Vgfxp5xqmhfl0jSH6Appe/lxIJhCs
wcsp/ubpzzUxCTM0q6yfwPiI3VwNIw4wjh7sXbShZV1WRw5ptrfd2t55shuf+l4mWH2bc/jFQVJx
zZ+J9R14g1vfaoJ7REzabyAK0Zn30NPO8K3+iaxGdgzqHkXOKojeeCVFgt5uzXVSCu82xPaK7lxU
3tdI19MFrT4SGGqq1PA27q005Lqbh/o+pLr/1Lel3IXxjDCZIZpjWdnVJrRyZx11WXglKV8kLWpj
KyKw6gsRm9lii4MaIExPzzusnlw9fu9NhX/wp8o+DgV+OFpRtg9BGmqHfugeRTHPn/xMep/9qX9O
JArkBF78OtDUQ7S3ntaTl0z3oPHDI11Q70mW4zXY42lq//vXQv/gl6rSPnnv6ZeMKS/jfamVT+lk
twdvAvlnRSaQkjEVG5pC8/byEXx97MnoFY8SWBvxc4kbpSErnED45RNPDf0ZJeIVmMYE8JRHKWZq
nRtP1OaVY/86qPEUI1ZDaYYB9v/YO4/lupFsXb/KjZ6jAt4M7gTANvRGhpQmGaIoAUh4lzBPfz+o
6nSLWzpk6I67I3qkkrABJDLX+tdvoMa+vMfSI/9v6JL2vp6NTb+ZmXGK9QBz1/kt8u1vHifyYVxE
NmEjFi8nj3PWlHJtnJHv/dKvCfiWyXUtCdfLmBqeF6N4iyb46/WQM+Laj5KeNg249+WteaWbptQh
9b3fB9r7qZmCKBF48S16o3aGJpur11/fL+cfNTkyOhuSOgJEutuX1+v7YegyzPfv+bbc42pgc+xn
qdq7GbyrBot3Uj/K+qzDO+eN828D1F9ukRvSYNubwxBtIR3Ly0vPLtELkki4e+IZp09zm81PjdGs
H4fKuTZbxzpMbK37PNPNa62FQAhtyCEhsUNQamg//MXquACjeijkca2zAPob6Tu2hnN2kB1c/uV4
JiPD4OwRft8dGUmS/GCP3cNYqORhJByxqALc+ZY6g0QxEOcOODgdi2kYL+q1fkNu8Mui3W6XiTpw
N8xxQile3m7TCbzyFSspSeFVkn+X7Ut2UercYjm+/lJ/+SZPLnVSxYtxqeBRsAf4jT5HWtE/NhXC
omIKHoa0fSTOynij1/6Bf7w4QHydZoUWH5aYjexzW9c/nf61YyfZMDvF/VQW7Y4lq5/Ptq+RbwT/
6RFXayOeRiLCLS+tdt1k3rbdqmK2ivpaL+s06roy3eGpz5lYph059ikLI5Brtm8my70nq7sDxsfD
enFI41i14dvWWexcCIAEnHRrU4drvcqL1l9jrHFqyAldGa8lIcuvP9tfPlBK140qv0mCN1Th5DQQ
riWdJluLey3hTurKoivj7DsnkNLcw755S0RxYqbAk/QZ9nDqbHYhEId/gU4cfelxKcqpE6ciXCHX
74Nx6KOy6ad9VWpzzFTxXaqsoUYNXZ2LOfjjW+YX2Mym+B0cgadARjEphgL4lNzPmtjSvjXX/gYJ
M9/PEHbfL/iZHl5/xifIzd/3vKleGQdtDsA/to6fVpNeMX6SaVrcW4T5nPtK7C1abKemHKgmoztC
sF8vU3vtdo1GtgQhZSuePvNbeNyv5SXPHlM+ZnhQ6QEDTnbHsYPz1BHadd/JJTuMEEYPue1B5MUB
Zw3H/puJw8TRTGZ/JxRJLxkobt8otQPCcEjN6PwvqZw/vv50ft1ImCEyv9/MkcFTTnVLY29WvQ8T
7N7IHP8BwgKKhsnNdk6uGXevX+oHoejlZ824GroAJ+AG3JwiIIGvA6LRqNw30KdCgjyQUiyMd2C/
9Ym1U1mZnI+WXe0Nn8+5rbHVRvkxnpP/6p/jsymJlYW3G/qVzCGYQkQlK0jw5Ezgv6Fbz7ytyozG
3HGOQkCde6NS+KXJYr6JC+ZWJKDoBA58uS3ZhiYaOwXotH0MhKu5yvYArP4bu98P3e7JY/KBh9j+
PJNN0D1Bh9mD0FNjgXePdPNbprzjlPkPdUs2npM5RGc42hDW0NDuLC0ju1mMxgHd7vIhB11CRQcV
6PX39rsPCJExzro2ow2HxuvlfYuVWVwWkIaiVfT6JSGTO1Ji5XnWuO/xLlmvquWmxx/owmvX92Y5
jUf1Vgf0EjxjWfLJ4OeK4pTTnc7zpJJJNGNEYldPdwaAxW4c1jG2c/176XhyB2W1OyRkeOytSo27
EgytLNUbkP1JC8YP8C10TBtvh8myZZ08A4IEc8aIenffwHePmnUqdnUvP1YSaklPsDLZnHA7XXJ1
VstQb+yZJwvv74ujJt8OCiROp0iTXgyOhLnZ3ydz9mxqi32JVOktX2Pnl2e8FdzbM+YmPURiJ+vO
dTrI65M73oPp+gfLnpI9TOwq5HXUeAFDIKR8c+sLw0xqnBFTDNOzadppcC/fu82a32ta2X/Ql8S9
pxZzDjBhxeMSNMmnpNezA/yhdG+mM9Gy1oLFzDA4+xRS9j4rSQ3fkCKCG+mCyiq5EcSZXnij6i/m
1MsPHhHJyoUlb81esNOXtLt286WnuZ20HZZewcW6zvVVOrdF6CWefK9mNIk6SqV9avYBWjf4eGla
f27bfb1cqCXrD6QYtZfJ/vVPxTwplvhu4eTBy+FVbbycU5lYqYy8t2ZrvW+D7Ku1+FNkBpp+XpQB
Drp1uZobmIDrgSRR8SCSpfmcpP2nfASo7oo8e2rqcrhC/NLc+ekgdkma9nss8WsscX33oqlGP3bK
Gk5+ugRRoGDwOiZEQKJDF/OKzHUz7rukOK7tqr9xa7+sQR/3YRRaaOxgm/xilYt1rIegPdXvaViG
sJezdldlqbj98wfIbAeqHRxQQN1THp6b6VMwi864h/ob16TIJou300Do3bTb+8ZA2LN71Gb7kLHt
EZcXqqq6NcpDlXxM+puKJOrQWq78yQjHgPC6AQHR8D7PptCfsmjxxpCPLWys6SNU/bc2yt+8feBg
A+onPkB8RqeUs2mZktUNBv9+JBY5JhAniTq/rqrQNufijDCcjLe89Aljk9ohfpP5ZNglsr6y256c
PhtICU59GjWStK1WTedr6n9VJFIfsBYNMEDO6julM9nwNb14zoMu3XMKqTAzVRI7icN81TSnYy2D
4o2z+4fNw0+HEgt7q9doXBEf+5vG+eUZYEh7KtLU0O7n3Fr2wiJrKluS22JV8y1pi81VB6f9Y+8u
Q4x83MP0bnGu0SOROkgYYpLZGbHZ+kLU4mom2DxYtWRsNRPu7SOifH0RndQ0/Faswjiot/EQiOWp
PQ2RqV4/BaN5XxMuB8JdB2dds2ZRrpnaG83Rby8FUEnLCeeXb+PlY0mWaS2QlZv3myaJjq8tDgEs
jF3O8rp//a5O68e/b4v7wsqK/3EIvbzWjNJiWofGurdwlTtC1TbiEjERWJV+QdMNTa/Ozgr0qYfF
CD4OaDuOgY5smVTXNTYNvg5d1m+Ujy7XfLksGGDDmAUOhqHGvvDyN9l1wNRw7az7LJ2+U0s3lXlQ
rrgrrMl7463+9lIcwrxQ0ChmaS8vRT5b6jmQH+5no/ygBTr5RlUGj1xDZ+vViXpDBP6bFc8OhAIB
AgPm51AIXl4vgTyKjqEK7oPRqp9cLSB3N/HzGGdghQUWdIvHeTK9Ps7S6oh8S3v2HVLlwqya1zx0
aTluG5Q0NkSyB033xNmaZc2ZAerKvK+Wyxtf6K8nD4AL4yzG09t0/BR0ndRcAmSu8h3JahWqS3P6
ahmNdYSchPVBYY5nHU7Eb1RFp6Uha5JTDpoaQO+mwv6xI/7UW6lGkUWoyvZdP5qkfNbMvMrKbfZL
qRGcPUA/qUb0QGzLTZxjxnyzlmm6s+Hd/f26/kse/demuf7f85Pep9/+z+FL+ZR9+Zk9uv2d/yGP
Wn9tkNymwmcsSv/PH03f+uH//ksz3L+gRpMdwrbOn2Hw9m/2qGH9hUMm4xBGa0g3aA//zR7lj3SG
I8D67K2YpoFi/kGKEh3/iy1k8yzdekLIqPiicMicjvKafjYWtGt35sygMdQQu32uys65I+6aINPW
kaJqbmwjG4L3ngp6Ec19G7zXcUJ5XhtO0zDRfXm+Nn656XP94sFadMjuWiODs6KvrQfEpaZ+sFrd
joM0W+8x8CLTXG9sUqDbTvO0yxbTWXmcljH7MA56+7kzJl8dVnOehr3Tib69yrRUp08tSZ6LOjrb
Iax0defmYjTjuW39z0HGQY+SNEFJmnnN1qXioEvFrFa3jCiUyz5ySyS6UPHxYw6R6dpEIsNxjfxO
66xoGRUz4AWOpGCKiQZxzz+5JmHTWoQpd62PeKXWxdd+LfBunszcC8JVwrUgsNuoBZHB4+ZmBCEU
Ha5N1qa7tKXa9+6AglAk4GWhk/eKMFNz8ppoUIpwXy2f1ftGH+xraKfIc9oWolpYj8oOotUO0iHs
nI7U2tJo5yU2hlaTZ5adktStb5JEawjKh1wOHtqC0m4fpibHV90IWi3buTOVSdR0MjMISjeLKrYs
1W5xxZ13nWmrxahKNMhA9Uno83HxZG5GdPqOJDW4y+ejViCej4TCV0HZq/nsGKmd4KzQzAW0zG6Z
w9aqsYVHLyz1iBxfJBtOkcNz8kmdTqI2H6ks/Flb3w/0CLrxsSdP2grHJifrSa1OPhyNDhE2q2ah
XVAtea/FJOdh7wlSdZgkBeW0g8pDnq+f9+foNI0CaW0yK2DFYPV3fT2YKNPmHMlcpon/MWH+76b2
r402/L9vaocvT3X1Yj/jP/97PzNsCO8MNJgSAUhYwRYL+Pd25v8FS2krUAFNtjn1Nlr7hwtP7Bv8
dwgojLKYJ4M//ns306y/QCLtDdTBZhDvMcj1f7CdvdzMYPIBkbjU/+B78J/4114WDT2lQRkUXojr
Qv2O1ehfqdps/3AMj9UOrI6N3A/ziUqIR/AzPD40qD3LBXs7AzKW11ZYGKgVrWIqut1Pj/3270Lu
ZzL9y9sBhd+uxP4Pi5dnhOvQyysxvGnL2aFcT1sRY5bHfjAvb9H5Tmro7SJb/hscUfAuzMZPCy3H
71picBGVee0Rz9bkpl/Y/nyM998ixfxtWPJTwQod190CwDYVPFoKjrCXdySsJh0TZ0vOYYJN2zy0
4irAfSRHM1z4TSwcCWs4Wanhi0RZ4wXtkIDPmK2WCkfhlqTYqnkw46ZKegLdk6EtIpTdM/YH+VCv
74Ix062dWKxSRbIm6Rib+z6/ySfL7A4QsJOvrSGCZOc4aFFDjdjUh8BhmhMlTPkNhlMTf2gmrfs9
q1YMO3pssdTeqpXzPVszzYv4J2x5RygwFzYyzXi2iUCnzrTMOkckPiEsx14u8M+F9NwmItOum651
4vs42xT/tqWvOcF+BvOisEPq/tULKq+IlCkMGc55UARRnnvLp7nX1WPa2x5DLSm6lNZVyQ18xdQ/
HDyrPFep00574en9tyqfSrEr9Hl5IlF6fiAmvfyOMtm5aut8yqBEpeP9PPur3OfJlmCr1Tb056DP
nEc4MTbp7FWtPfVj630Qdpl/EIPTEaxqCwNF/mgkA7Yt2Pk/+lIWph4baTk8lj7iWeTtPOnKz5vP
8EiqexP8g/n4MMlLeIp+Hk22x7hq6IPhseOLfKr6LHviqxm/gKFAYZRrjW5c1GajNh+A/otncMZG
q8Gb0bUEiBU9W5nEvrXknN5DO33aHJSdQ4l4to9WuG+fSIm1rk2rD+66LlGSh2mRI2tCB3qYTZ+u
18rnG8C1FKbhOOTvqrEz24hwPvujoWYAS2Nc2qcsCIaHWRTTxzbXBJMId8m+OnDK3vX0YMWeUdsE
wWrCHmOe3QI1zZrMl34wu0lssPH0ITQn/Zs+TfKrwjpARmCJeH3qqkvuyKttx3i0q17jUPdVfhCV
NM5bwtTRrg+ZdlmY5EpHeVY1RjSTsExcVulUd4NOWGEEm94S8dgtphcadQLo4K/w2+/mFbFwVRrq
cz556VPSYY5y73dZ8ji6iPaRMKRVFVG+AGssGrK1sB110Jl2MOt1p9qcnCA1dKILZ2k0X/u2t1DM
Zd74SP5NPYamN1lf83qopgibmGINXTG3Keuv9mSoSy2/1lZ9U9sOLr4kxbyW95XlQxzJbdylaaPt
OrR8HAMI5siXz0rSvZEPDdAfzpaTF+zUBV9ZwRWLHRZczbOR9jre8B1a9LAatclGs0JAeUcl9yHf
ENq40930ebSZgJJ0mHqfSqt178zOMuyoJmpYbj8mh8ffBd2djrGOeYHHF6ToITfyZlfMENdCvUG6
GDerhatMYJfOpx4z1q9+75a3S4P3TrzUDesm6BMN9xGpe5gYBFZpRpYr0o7x5KweV+LSB5AWvf86
s4DABczHOhC8rXwYp+vemJdvvspYSWMroBngX06uToBj4y5P6mokCJmskBDTjRGZjpjtjx1b5udO
YIccOqM1tTEbTleeBa6ovpBVn2iwnSzBikqWTu4R8CT4Twmy2UFXG0kaSrMwVesLILi6bAdukwn6
DX+v/AANmP/A0CVkIPa0uYyTJLW+rzC6HudgtiQB9m7fxnMmNCusiiDtd1mx0BesDmnlJu04w+6q
zvcq19fIb4gHcztC32NbJK1HoWtPAqOaWs57i0FJE1UL2tSD6h1ypZU0rSl0cVW7YNQwfTIqB0ag
Ae2yRJfkT7hlNIPJZlbU+a3DuNs+mjrK6iBrSF+2iznBGsbpynP8QvQa+z24DXGWpSMxqTPKsMJi
f/aEiJXVni2j3zHOMryKjmSa9SA0lta57VRJ8qhYu+yrzWrNQs8cgywuUr8oY5mPlopq6vQSSVCQ
fioanHrP58phBmQsDtYPjlS3dlFKFScSK+nIJ0fzHSo6ptxQI9plt/kB2se8CoI5tOY6yKLMWoY0
yg3VfxUIfFLC1EYLtlrRsPn22mAcgyoxgzCbqqyN8XqyHyq7SvAE8jyApUzTv42iblFEEdWMOspz
j5a/pAROeib6JHsdLGRzZnuW25WPMYPhppeqSxEZWcK+QEZVvNcZFz1prdN9NvwZroKtoQeKp25I
rhwkdteDpTcW+WRJrXa1n7UWaqsUujC54NkHzWv0p6nO5nvbmLoy4nTX8kPdD9ltSRhAHdmL2X1t
8sl4SFJFSzBMmpA0Da2UYYsPUR6NKKWedPa2XTH6FsI/U9RPFU41aOl0K7bLzrjlWPCu+6bTsWWY
zb2peST98O8vaF1ThUm9O4zdMfcn/2aZ3G2dJx2HTCudiiBvr+rfi75M74PSmZd9B2/yOcfVw42M
pnCN2OvMlWPXY/9CidR051oGeBkloDnYSU/ME6Jxdol/1/vWPRtYfE8tT4OYbpd8xFBZ3nr0zMzN
wjLpsph4c+cmryB/RT6eKj0ucAafZKlb8l1Q+O7Xbm37O4dpM1zyleTyxnY7EWq2OTg7pC3lGSdw
fyjpxCt8UOT6wAo1vtRBa2tEKhkcI3Jc8oH5jWJR6VVZbJozOXxalzzJ42XJ2AeyTvWYo8hxvkHl
ZhSXuEij/hBswAZsekt+yZqGqX4LRHtHdVk/p3aT3dLqsfPWazOXkTCd9jHPC0ehhNetx9JscAax
k3H5XI1SH0N6Sv3Lip/mJ7xeBJo1a/QOQgzFxaDV2RjTNk8YghEoVoSQGjgtcNx1PyRTbw+RXnkj
ngXw1gjm7Oax2XuYEZYhqT3c4UR1CccHf77LpbO25DENfzR2JoZvPGPMPId8p4Y1SI0wmWj1K1xY
8jv044W66A1UrdZZmzj2nem1E15CZs+7xMCmpwd1kgJuHn5qT4oBd6GtgNC+3xmc2iv59DHtZ0YA
rm76+QWBgJN71uEQhvmWVxvWbpgydSsT06wPIx7W2gU83jSHLO5pQAVtsk4hPU73HtqImkPJX8E8
KMeVbZjKKt3BLPuBws45PmsEQ0FxkZgndaPNGsBXZn6qtMl04wWK4jlZaC28yxSLvyjvyfe5sWCv
mhwsmnln9uYAXV3JpcNeyZPm7WAi1wr7duEs01fTv+wa3VN7NFbSjWWCWcV16gHJxMvcU+iN8OmK
65IE3C+drFsTYVXrFnGuQduJpfTVc2faqPCZdM1IrwYLF5XULvHFMr3tN49L4rdhFSg3jZIVbyEb
l+HnERddoAy3xrouZy5ckrtlcwAlfddPURfoqom03nX7aB7Yk7FG0s+mokCqW05e4WMj5TTt3TrP
fX81KEuSjtsLK4AQpqtjocp0swjXGpXHBWQ91O4AaE/eZPTezlxht+9EEZg9wmKHkOObbCjM/RgQ
OHpWLirnE0ldTqQ1G6pzK2BI1u3yUR/KfYYYy2ALMpV9FG4yiCbuk6AaIw8blDJGMzW6X4yUdiBk
hbeCc1pPKvepbzyLxIUUlSXmWUke2FdAQRq/SxTNoyGI2d0tei/1j2Kq5+ZLlsmgvSVFsPVuGxMe
EZVGwplMnefm3350h/+FJ/61xdK+Ak+kX6qXcCv/+T/wBEJ9eAo6SATO7AxpGAj9g7Zaf5lUEga+
yj70T0DP/+AT6PExi2Rqxf8255hNY/VPZL39F7RvvkV4yfxrwLh/hLYi+6G//U//CwsUdQz/h4jD
XAynqhOAgp1CFWnwJW1q5MNpo5Ox5dauSX6ilWkfutbULusAfnSk3GQyooomcIWk08I5xqi/OStT
y5lixqBKj1TWm18GYyjNQ6XZVXGOD5LfnbVtl6U7xyozdSOI+lXnpBwG6KRnvVh1kgewHrvE2cjX
zi0sI6myW/y1LoQyC+z23JHJYlpj8zQGDT5fViWlfsZEq1ebu4yKHBwdh/eDIYa7Wiwu80Z9/iZ9
WwQXmT9rTRzU1ij3HiZ3n1CyY1iBh443XAAnNPlxlU3vfCmWddGvmZKbzdEPlIZWLGnKJp4Na6wj
aRrqu9/pXrsLZKb0s1pmvXUcRTo3THUtsAo5Kl87uhCzcF1NCxWj6LUPjacgoPirB3uuLSoCryVJ
m/T6BfVa2BgjzSTNr3sJ1G1xcCvhfKuMSrvAlMzFnYC62eUUke0UevrqfKBvsbFn643mHFtlVN1+
owLUu3k76zs1pi12n1n5RZemKiLfb91DIrRgDJ1kKe8huK900BTSWrikdv6BYFv5zU7KpI5hmmdX
VLblnec15FjqK1aYuDI6aXc5r4nW7pNqEd9oG1otKnpX+6Ch403413y9j4JJ71gxZuE5h7SGTRvp
gegOmmvkxr4SgcD4dLCHJ1vaNJRNLb13uiHJQdczU2ixSGbI9UFtqnLH6e6Jo1oYLaGg8ofYsXtM
Je3E7p6G0sIZbeW9DBuLIv+0rHX5ufE0InVaa9A1NrXFwlFwpoeq9BS0mgKJHQ/vS7WvNGM6E7Oc
ltiqHHuMs7zSbkynWzVKBrI/Q4OVdTHlSWZSPqRZepY3Nviwq0Z+qtR6np6RappJx1oz8XOHPtei
NWeWBUI9poy9A/lkqSzrzxJMsL8pZHhrtDjm8OSKpXrsLHdE8RZoaRlPeio4kXH1vGj6tX4qAa05
6ysG+nrmSy/SFif7BofZvbawISx2OTaUTQT2PK/xovxOxXaXlM/a4AGKq8Uz0cAU5ZxHFpPWD55A
uRwWRFGmkcj9ob7AM854KAgZva5tizjqwbBn+vCEcFOcqcb8XdP1FF5Z6tbNwRrFhauc/smaQNSj
hOr1UZfJ5Mb+4C4rrXmTJdE0dNZ3nbOmCn1msSPwg53huwwiSzKLK8f0MBGE/pzBL+XXBWRKhf1S
iC5S+TB4kRI9tpiGOybfOz3Xioh0eAClkZEgP4Ti91IIZ9UPiRWs6dmU5SKP+rYWvBIcUBcaVziV
BxwwundrXY9b4dCb/l4oW2dONLhUbHa+4qGGn8RzIfGODDs7n+p9h8CjiPLOnnZdW8PgnpTQzg30
rN8RvbGlaHllPgvPkvm7LPWm756XTd/TVu+9MM21mv0OQ2fSPLDbePThbD46I/y8qMsN/2NHJezs
Jh3vXdtB6YrGek7DFWPC7xkOctlerGbwhX2qSkOPCm0MGbcFVy4JDd+snmnGvWhMnovLkiwizXJK
VKz6uu5GtCKh0HgtZ2Y+5mfYTzbMXCYn0D6vGgFgDQjn8jEhMPaxQ/ao4lV1blRWNrt3vwo3ggqV
TBbUSMZehyKY5/JYlY3b3Q/on5ZPhRJ5e4640Ttj1xAUVbUHt82pa0pKKOvegwdIWlxb3qh7e60Q
/ncGHdxcNQ7OEjaEM1wZeaapg59nwZNhTn61T9x0ScOgm7obAxtU+C2BrPYibfBc5fdR+9u4YeJP
y8XCbAUF5FzRhlt/FYkVwSXoc+igwzJE+TgvVaw7uT8f+041U0wV6r7H3VPUkRra5CZTYkIsBF3o
vtKY4YRrh6PoTrZaTShmUdh3jazmgKkcjKYoHThyQun0lRdnQN9NVGzhrpGYzLKMJBO399L38iDy
3T6n4yXo7rpwBLQh3nt9OWL1mbGUyvaZwwAH6cxwEgILEHAsbLhd3kcmG826RzC6jDvgiYUGo/FA
LuulS9040GrBF21lRk8oSC+9R9PXWnZJz9YG/DGJLT5LWJ8TLnj1yudWl3JTN3nUzH3V2h9boZE6
N0pmfxeTvagHz5yxVk6VXvj73DDSIsQ1Vn51pyypjVCYfG6XSiCO/zjnpcSeHPxhSyjGie8OBYHU
45oDpo2LTA0Pq1zm6VAGNYBe6BIwh1WENokm3HSWl0nesi1bVpJ+xup5BGkzGvMuGabl++znZYc9
I4W+YKzWlp+BJ8yjQR81XleGZuSPMz/Lel8Y2pqzKuDDx5Uzj8sOFZr1DdUdkYWT4x4yd5Z37roN
Iv3JGfuYb+2yfKgGyyanuTLG90QBsqlYLInsEoWgx2GPd2cVisEXQVgb6/xdFBY/3YZBlfKwcUUN
RwqsAK8xySDUqET6UBOM8NRDPseoUvvs+Ut12w2d1xDrV3TvRNo22qXWAExFk/CrxxZkfq0jgkMh
l8eG6MfpuzTX5VNgtc5zmZR1dZha271MQOj0sKyY6nLRTvyTI//fevtfWAK/VnBf1etGcWi3NOCf
LLK2v/R32W3rf8HSQXUKaIHYXN8k7n+X3Zb+l4kAGvIw6D+0+40X889UUDP0vzCch7pCHAKsqh/8
h3/Kbs2EGwFZgsJ7y5jGzuWP6u6TEZfBj6LghklEsik5gac0Kd2TjsbUCQsOHE/DRKudy3L05V3r
9pBBf3o0v5nZbdO//1T4/GSuxVQQCiVml75unEy4MDINVF80jMEDLIwjZAPQEJLZSr/2tVAXFgSx
t2SCL5uKH5eEGE/Ql2+jxoYc+nKoxhZdSmlStWruNACBLtqu6tLs7I9vDEJKYGJVanqwjU/mhAXC
ZzIrYFCkNM7p2cYTi2CnOSMk38onZ9epGDW8fs3fvDgo1xhx0UnZmwLy5Z2lFO6eM0CwRQYVkHKy
kPMNK0wqJhDjW4lpv3lzXGwbQ28mEcieX15MCqs1TFDGUPVVc20ho30G9cZGQ1PN+Zh1QfDGUtne
y89LZRMzMNqlbGKZ8P2cjHdZkLqqc+yy1ZRe6P3yNKeiuRhH52MvUdHC5LpI2373+iM9XSzbRVFc
ckV06liKnPD4oDXPNRs9+eMSSEwv3Tnqi7p4Y7H8ehWEVUx7me0ziSeN4eWzVG1TMhgqIIkYjbrO
PPqdtveeXr+V09VhMV9Gz0uWBPXCJjx8eRHqE6zOqMrCxjG6D8GUL7e5ifF4bxCg9MeXglCwYQpw
83+9nx7/5lQS+hQiRGD8UUACJ5sbPtGjNaXjH+pwDW4ME1RYfebmHMEO+fLGpqxuS9LbiSeQvjjK
YBEPaaPGh66VyVVpLCn1qpz1Nz620/X/46qb/NfHghV7whNeQzK4bdugqae4cIe7TKzzhfSD6tJq
SINYloqx3OsP9TeLxA/YUHh9+JcibXl5m7P0Wx/BIJxN0frMeixx9L1lPvz/XIVcR4yBNxnayWed
IVqasxIvQgvCdzhII4nnt5Mdf/PwoMUwY4REB0n2hy3iT0xMXGO8dNUBJidGy4caB/Vr0WbeuQmr
4jsmc+3t63f1696BfJDYcVxQuDEwrZfPbukYVdZNi1TOWsFQgm0gHLSMPsfHpjRupN8NMfZ1b7By
f/PFIQFCgoPhLHXiqakVgKxZdhBsNxsbb9eNTo2hihschbaOH16/wV8Wx7ZH4QlI0BZaZgSpL2+w
dRttBJDBydW3+qtpTTZHBeDyP7wKYCCYH64aHNqorE4e46q1urSNktywJcNKSdskmM0wGO/+9DLs
UjrY32Yhwds4uRnZ+hmmO8TF4EtXh+4U+JzQYAh/eBWANCxFKbg4oIE4Tz5gFKeDl9ss8gDX5thU
Io36mnbr9av8sgb4YgkLQo3ATrjZrbx8MYtjmApzRl4MmuDzLl/XWyLK5ki6vdy/fqlf1sCPS0Hx
2ahJWKwC2f7MtNJnZrBkT9ig/TRN4VKOun2G5aNn7l6/0LahvjiJN3kdRqzbXgsf6lQV2ynYoiQ+
eLATXWGwpy+Dd8zsstci00NkEA3mki+R23oFSRAwDhGyTNKf//h+XYoP1j3RUrxC7+TR8r0idMs8
L5SzmpNzvLYD/WBaZVO/cb+/vkM4/BtUzvXwZj6NSWJIC1TnBB6Mjbrap0FL8z6iakisxnz/+qP9
9R26XAB3BxzCqHJOKeruajhEdzBh6pG33XgA1cc6h43yx1fB9oAmA+8dg71+u+Gftt+lStzJKrZA
DB/At86Bd6txSt94bHD8ThYK/G1I/jhqUdlS2WyGvz9fx8mkXJVHDrFMGJvtwGNLPPCmtH3Gx0J0
n7Q+kzZRgC31KcqPRrhe2HaC7KGkz9Pqndv1Xrk34SyzfWoaiTedOWtGbEJ51S+zvFyfPUdZDXyZ
Je++CQgRMrKFjUQP1ZzevUusXnl78E29262SoA1IHYmRk7gzi1VA/kittsjO+4BABQFvQC0wiqc6
ze0Aqs6YLP5Za8ogu5NIrNV+6vGYtmLOs1bdOTNWJ6Hkj+0dCUajATydYaaK9HckdqTJ0WAwdF+8
w2LJLr0YZd98dNIadnet4HS33F1zI+xA8z5h7bAUV3pfeqQMQHF0Isw3gKP1pR6CI4CVgQ1r4NTL
2dwva36nCTtr90YPmnxJvb2UJVaRI9AEpj5NcFDVVGIYYBvI7c7NHPRqN8xm5mAmMIt0n/aDb0fW
6mj2XV46jJBzU7R38v+xdybbcSPZlv2XGj+8hb6pIRpvSDrFThKlCZZEkeg7gxm6r3/bFVFZQUol
rphX5iiVEYI7HDC7du8+5xgbyT12AQAdOv1IDkc1UlyFqvJ7Z6cc1NePJp1A/aKTTmV9hNfKaf30
5JLU3+rcdvOk94lSIUiOiAvoGUcRFkUSkDwIeyLoazA6+miCxIavVTn7WVSIBSSmWYziIz1tbTv6
Qa+Zsb2CikfCRCJ04zGj/OjnJk4R3ebX83ESHiDOOOF3Ulv9FjC09jrBrzatQsRj0eR9tECP3Gaq
8rqoIUfSiN2uqlvqUP7221yjC87e5c5k4jVOvUV57dKUd/HektdVrrvBRQsDfqMGZbkPq+2P65HQ
3dY5cwkEmTUJvsalncWrXmdSxVg85dp3v2RsbSGo1ZfxWpSgGpdzoTlW0mvlRJ+5WbejQGSZRlZf
j8QHucAxoc1ajX8DwIRp7RZmCuK+l4MqvhNr1VsWkSG6L4hCsXppjYfKZXibxWPa6WYbts2QeVOS
ES6DfskcMn36gauELq9sf6hHBiKl6NsI0jPYsp29WgaGE36bX4w98V8J/VdjOPAhxqdK91tnnwZe
cQOOPrwwkh4NEKdCapfZHHiLCimwm+6GJHVD2hz5wOOfthJoswmVYGpwDJbNnb7rc2O2+0wFtYzN
YKgYE1XOWX7elXKOg1JArwl9y/xItK62HMVU1F605cWQ3S615RWhIYMpOC0y78d9Trfqh89LNe1z
yTv81IxWbkc0IttLaAh9vaqXVKt3M5Mm/2jllaEnDGcY+dW5M10TPZpll4vyZX2H6Vpl7IsOG9s4
ByQwEwS+2RJvOdP+kCmQDz6TVlOfVCXeNMlgVciK8zJt+oiVlB0MKIPboK0B8wm3S90PCyDPp7Xu
MBfz+CvtxB5RFwMj5XmV+PYydQdpFlYWSQtVX2SP/ZBiQMdYPExHr3re8ACkAIamyEPoQds40Khv
5y+ElA7jMefEExww7W4shjBNZt+ogBnHZ4lUS+NeBY46un7tb3s5YtxHrlIunF3QyuDz4MjipPeB
Bppbl92zbmC1fcr7AQp7k+AHSZX25EbMme3X9wOxSRyd9M44/0Bq/mZPwZlCqbr8oZtLANsW3rkE
uTDb62ppCSJThl+sBy/rrDIySB9zwtLlwH+Yq9xwYnyfpuYcVS0eO08bz/esbm5HJVp4zaXWrivc
Nu9Z+D0TEs3Xsr1lTqwabTtK/PqavnroqwGs08z8Ba38kjrjbvP9sv+wpqaeJzmW1uMOWxSngRnT
fD/pHWY+uIMtwt/ZRj+IqFtKkT6ClYJZLd2QG1dWIDVxbcxBcexYL+xDZwCboLI1i/aLzFReJq3a
gi9uzcYZYT4xuy8D9IgOuW60EkfOXJBCuOazGQ/Kb7Qrd2CAFPttXbsXjFBG5wzfqCBiE8cLSpft
oBLbVHLd6dNkbHGeSg+RCZiMERpY73SIgTq5XeS8LWTxaSXTSlz4FnkxTLBTOOD2TpP462iVR+So
aRNmNS6VH6UUIo8Xz86CC52tHFQHmobBF00hahSXATjmAjRuksrsvbOl4KCf3M7LdsDk9hDxsvT6
ri9Sp4pyr7M9QNN6CqJFa/TqYlWgjih+jI5+R46wOSTmhm8yZ6rr4t5eC5wtUARvCUPk7HFNDVpp
dOMrPUqNCXp6AwJhNjTP6PCzhdkNdHJPUdgHrnjuNOjZBCvKeo54oIggXgNrPizTKCD2CCIfwm6u
nGyHCsb+Wqxivi9JD5PYuLq8iqSGaR96LfXAbvpympkielkP7D8F5QVyGsCZNdAKbJA6G+bTy6fB
jCegRxuQyStfzMYEzJOBMXvRqJr1u98PI+i7bc1gpmJQrO1u5mvhrBujHwe9MarEPAN5B73pQbQQ
L3NenfqxhVWfiUpk0cXua0wn97PP1Kw9Fk2rqWTMDTKzunY+T7a6Yr2l67e2kTv2ek0Ro2Hi1rkl
bBhBT34EAGR/ImOKeLNmRJEUjlmtE8E3YSqGhUU6b7HXd/I237YKskfPHQOMqnSYJHqEzoVlWwVr
dDbxLMJxrjhx6jBHjyZbH698u+HfOqFaMOk64sede4grge8t2lrj1DLDwqsR4qlqJgboggwdAs/8
sq2jggHyNyDZDmWX1RkPDI0ztoLaHC6ELso8wpYLbwm3Lb3Ey6YRt7rR2LC2CPzFp0Cqh4gmSca0
Q+FTjOhj8KoSMrxPh5ss1ZmKrTlut5HM/EYSnl5O03w5tOVmJRrrO3oRve3yE9jdYsJBI3e6N7dm
cqIOT4PympH9Nu0rW5bLASaAZ6fJV9e4TGUVVJc9tYR8aMvAJIQSTXdaXLiWynrvHM5ne0wNnXTR
t12jFb59xFW2k9mVaa2F8yRmSgX2V3PwspjosIHoMnBS166iXmO+85WyxexisY2oKgAgQGltrVGH
gg0RswY3c50D3OFK7GXdpDLKOBz2xJ8oOFpYsGkh/qvaHgdtzdSFqGHKuJgw6AoTb3rrQ16QqawC
ow6ZxxfVTqSuWmOcTYoupvEDzUvRhcQjH+AaEnfgFiT8Ms6FHK1x3Ctb1re61gHDkMG+fe5yB/S5
zAY1xJkQ9p3AjuvCGSuriExWqKsstWyUbKtwJQm9UKskAoxCJLNMg+lRZab1uHK25XEzA2Xs9FS2
XhjoTSV3U7HKDNOfYDMBXlHZDZn7g16/6+K7t6oxWnVruMnx405pvoi+ZwFkaww11WrXOtgKCYdj
y5C07FZa5BM9BZLZjKJ8TPWcFUTTUA9B6FIkhtZYTD3yvlJ9E2zqc6QGjWn+ZDYS2706nT8PoDUb
y7CJ1wKOau7DWDJaTVoDmiU060q6Yd01hR5RuIopWSGApsNKOEQZ1tvQPjiaaQGgTJqDpGdcvRss
elwd5x6YaswE8/LRNAtRRr4zLUia/Lo9kDqbrlyd4QzsxeLfGXOpNaC6ZT3ExCo3kEt4gD+DG6Ee
wESD17AcylHEqlQef2J58tOo1vypqwQt0w0qS485s80vLQEKn92idA92mlJL6ZXBaYmzQDdGmVaN
V6sneFcdoWFLpEuJrIf8htIPJ+X1DeKDuvs2A2Fcbq29NOh0sJ9NMEPMbxZWuv5jUIjBjTAtGXmU
oGi9eAhIhcWnRtewZXUrl2QkjMQir3VmBb7Zmng+mAO7XrWW261qSwbGAZvpladNWXaBia/2cXAz
T//IvD+dkexU04dtsK2bZVS6hQeprd0B/eVa4uqTuwtypa4GJBGk8zkrE2+Qr+47UHd3AzEkF0rs
CgxyNN1hi2yVw0sQiIJsk+0gTQkVUOVyLF0OGmTEWvNzNrTtS91PjhM32sjuWThkvcaBsbTfMGVz
gXWkaGV/yTzcp+GDtbGDbDUtizq9aNSq0ouCM6m4zPAMSr+ghqnE7UpOksEHtFEM7fAmVtXHyp5m
Yg7HVvgEJy3NusoPOWN93kmtBw5BLiOnwmV5ZZE/E73bx9nj7UrqunWmnSIUA6xcOs5jNpbTg81J
UETEPElGtmiLfJ6kEqqggzX1d6tmTJeATvkSedvGKYSXteCZ0xX4AgGztsyfxaBhygEnt31bhlH9
KJGyQOgHbDo8pgiawl4bFB5UTQbuworRXjpoM/JdQ4YPqR1t46KIEiMF8NaY1qeusPRPU8nizVpb
680+8Gp1KNvWQnuGKOQaS8G64Wfo4cQ9CvUfGex9sPfwyXrsndrKwZLbeveTUopccwseGaJr/Y1Z
uTOiE7x0nf67IgNyeSABJwu+VmpdjaTSZjDuHDvoFPtz5X7Me0EgdTcxAw21wZNFnCJWm8gVJXXk
svGU82C7plr2C5Ug+pCJZkJwi3YnLy9bT/NJsvAqzU7MadT39GOHp7M+gaXNLalVPNIWHc7JKIsT
ek3U4520sx4JUG+ayTQupKRimuGGuJkQdouj4vawbZr6mrnBCB5S6TA2q+NiKsVfEhGGwk5BVMT0
aS6EPvJu6IOTCB5+ciu1wWGrVb3ZQdXQQiOeTvQyHkRJJMsAO4sRQz21T2SRQXOB9etL6DolYKOS
3nhhtZ1akjUPgEGoPxsjnInG/KbNuSiuZlyHJV0QnwRspp+YV1JpqDsxNugOSPxcgBvGJkjMbtAC
9vhhudtkYVT7rZ2qgcOzphX7s4aVr6p8UAVjm92DB+kAyDvRdyYDTTeG664oiIYp/Nr1rqbGyB55
A9BzF27fy9BzGvNB65AdsoRS60Jiu+fSreaFKhq1LLG3aeUnKr6V+pNQc6ikFNotHGbv7D5jQ++H
GIcg1iC+QAFhASY8YZeBboAgQ0I+Sw+T8D2Ag+xjnktWw24JgIq1rAmymPhXvQLFKeqvw8wqA9Bl
U2Vv+lZ/1LBH/ACAvDyLZthaKtNCyIsZx7ofPJcYup1ln8ULqoF22OuUxtpFiowfZx5JFHDoT8Ko
D75Qst2Tu8DGiSpLWTsOvbpOvK6NiwYJvtWQCF1u37H0ZNnBkde4qdNi7o7kjIsvFtoGaqapEL4I
ra0i5/lEwOpiNuQzKJv3a1BrSToSFYkivMBfzbgC+zRi3HVzpCP1WDZf9dIlSTgTxij3QDN0qdB2
cFR/qKjiBva92XS1xxrOLL9npujZJO9geMV7mjt6Pd7VVu0E5GovzFsG5I79yU/d+WUmJwklQItl
TsTabe+EV3FcKTy3uKo2P33GL7x5obZVpAUHuYlTQa/ql3Kh+N5hxYZiyXA708A8vi+7+zzPetJG
a1/mD65kVk0TYCg/y0zetdXqC84Q8hyzxKNhtaQRWaXWcipy8jjtHfPAff46NsbV0AoiCOyXoO2r
OO+9H1BQyxfsrcek8bNg7xKQMp4rThCYvd+QQl4Zs2k/Zb695pf/1fMqpWiMWvxmNKONp7HQbjTy
flE+mCXqJbe3aRnCTyIYyXyHkwzJMHzucXY+/JcPvSUEpz/O5222EHBcAq5JUaoP2KwY9xzMSJ+G
rqQ6XWd/vOmDbiEpcWCH+HPD9pdGKkJwBiIGDi9n4vptNAyIqMOTiXF5wd0GAsM2dEG1HY86grs/
X+ptB5pzIWMXRkhM9xGhv/V8dhZrkYg/09DQiuqUUXPHtlyX47++ChMRnYk3UxGAmje9+9F1bNnl
pQZ65IkLzkDtFVyL9c5V3jq+4DCPXyTnc2pz5ozmW3OlMSMn2ZSISIMZJHAnKnYdcqjsdkjIdliv
C2n7161mbXgyTMK5zpBVZTjU9tkLYDr1z5+/9e9+Roh2uu7nqaf91nBtclJsGTV+RqplBaLqBZGm
w3y3QIDJz0v9f/zqfxk6XMsf9A6qaJ9fCR5+/gt/oVea99/nvD0GcgaP3jmf0Po/7BXBhT+tYoj9
MphVIIr4D3tlmP/tevzjIBrYDZ5Hef9RPHhnCQV/yn8Yf/D/WP/GkOGXZDDGq+eAQsIy+WwWU8PX
A5NSLhlHnfykiVl8WygG6JH7/vRc8kq6sV409o1jjBw9K6GndBkab+ouC9Dw7+Q3NOuxkuPcxv+4
fb9BtF7PzkEq+EyGBZkCmsIMx33zqjZNO+g4wp22de3vm1pzvvQMK4LYtdPqa0BTEpakprxzlPE3
Q/i0/O/sufvNpc9/9f8dNP596YCtHa4XQ7+3U+16NrWUts2JDULbwVE5Vwj3aV2YhX4jVyP//udv
+rvLcUxjFGwySuctfX33OWMy+a7Lk2/XJTB1LpqncihIpvO7IWaA4f348/VeLwd/fb1/Xo8n7p/j
MbY8VyiuZ5AlkPiV3h/dgSrVJxDur9Xg/3kjXy/qf18JPAZIhnYsk/XXV8oL0RNoVpH43coTOvTm
WObre66jv3tQTAgL/KGxrMA7/vVFtLEMFErhU0dtu1+n0ngRHBWv1nKsjyYyse9qcOdY1O6/m0f/
/e18hoy4rHBue2vKNFab3rZZfqJP4VtRz9FkZ1Vzdudvjn/XLorTUx1MNNJc7S5F3Of9K5Lg7+sT
r8MjCpZjnl1e/vk7Bp5Yz4Zvp6zq9KQXxbzHWEm8sy//5uE8g53gPx5XAfd8fZHK8WXJlnkqfBpU
Sl+1vaFv5e1SVfnJ7IV8h5h5s3X+/FLYmeOpzVbMRX86zv1jRmxCSjumk53KRXSXYum1x64wi5tO
t9Jb3yQdJkCaul8xBce0sNJHNEw2sxx9btfdv35NeB3P/+W1tH75eSfiS+l+ZydJjlok+9qOUzUC
LQdEU/3rK2HHeK58LChK1pzX95hJFoKZlJMNYtJHaynKowg2dzcj0D78+Uo/X4Y3SxvOiMz5DQuP
YmCT15ci+4sLldZVoRfGg+RWfmVi7H/vg2pTF7OXuZ88HMc56eVN9S3VVLBEa9nPX//8MV6THD9/
ZCxg+bY2cQS/Bl4uWA+0vWtcmb1aOXpBrEdYztgnzgt90iDsOK0GAZQbE5xjU9vjO4Gmv3mmafxB
FLGv4DYOtvzqxWm2vPQY/Vx1WeUfzDWQu6rOPewFVrFLjTZ7rxw8r0BvbjqcPabBZ2Gjzjb7+noq
sHM2XvOKZAZ6TY1gNhkpj1lBiHJBPc6TtVyJ3FefC803DlraWp9FKdU7y8Xvbvo/P8Wbp4yFPvXo
AlyJRfYfzHXNrrGssSKtNN3bswTwti3Xab92Qb+XqLTfefJ+sxWQIEr/HzsqVpG3kLDbVnkxb8aV
XJrtopKmczCmDGvXPz9Yv9na8Mk760DPqBgr4+s7LWeR6n1vXGmpLpPUmcy9zBs9GpmkvQPZvYFM
/nqGz5Q6cI75Uyf6+lJettGunYwrRpUervjuOt4zgpU7WxYkgbPdZKdVH+djYXKcbu2xunJKQDY6
7s7w4M1dd81QzLpecFPD5dYRTIL/fC9+t5TCh3LOIWbdQm775rHzmYhqtrNcYaewXs1itBOjDeob
k0bRfqWtd5eXTcBAc0uPvQrUDlHWcEw7r3/v+Td/ef45fdj01shlYqv8aeb+jzU9yKXGiMe91Nai
+pDWBSHAha2IknDHve7QUM89EMLCxXglNZb6lg5LfoBkbw89u+Yav3Nffn0dDRIGKKBByAC6366B
1qJIEvKdy0l0NZBOpU5ZUwT34KcmXbs8uxOepw6BsaIWM2ZjVyhn+vTOZzg/iK+XBNzHLZPJ6JmM
Ro7x+ukp82ELoP4ucVQYT2hyvCsQF+KoR6HFwvHau6BYikOLgeGFVbQCxZrVIpvDOPGdD/LrG/Pz
TpC1cyZGYUPffBC1WJOh7Mu0Gcsfqev0ceYsRwMrrFhNK1lGK92NPQfa4YA7ZPESGGJ6ZHzZYi9F
sBbYCh2WyRbX/rza771j57vw5i4xn/t5ZmIgROTR6w9nFGbDDbQuHZOxVhSo3Ilp19pHGq/qNDTf
UlpsSIlx+IZ7SJNG4e1NTU/oV0fsSthZ08qR7T+Hupu/rv1Ps7ffHJVoGhGI7bJ9Oh6c2euPlJEE
rVWrfonHMFm4y2LXN1vBVKWXVCFZ39d3azDCKqjxW24uHV3wLjimU8coVuDl806N8pv9/PxxmGKy
6J1xzzfcNIN5XS8d6xJEqdoLL3WNUCyGHapFyOTcr3yw7bW7WyZG1HbfXm+Lt73zCP26r/AR4ODP
RB9r4VvAH52jjZW0eQkOYu/oEwvIBaVXMR7lY7y2s7oVKtP3kApfKkD6d/aVN0kQ53X43MXDY9Wj
FD4fX1//IEVrK732jMuyHYcDKsFij62Xt/OcWr+tRWB8NRZfPAcN4+ew0ov0SDbt0WNgF5rco7hp
AvmO4e+5hnr91KJB4GZg+YtmCpr99SeqW43+Hck4RYdkSxcGz+u24o3kVpk9RhZqYWYXVHxI44V6
Z3H7dZuFSsVtwyT+jTXurbBJy2e7Qhx/6YMD3sk5X/d0Lqvv77wEv70KED1dQahfkqxef0OnkL05
bPnl5q3d9eqOE8JbcvImuCq+n2fvap6JfUkPOk4JMwkboDKQl9xa4lpZ2xemHbSHQfSy5M+f7De3
nq0GsRp1NDXAW//rOsVMSPDBuDvmYemM5rqxA+TFi5lFfosnLGFyLZl16Tvr+fk1e/2Tk7pBOcuT
SPcyeBs1VUns1EgGuvDdyq/jhaA6GfUztvsJOtAe/6o5zXjg5mx57xD485T39tL+ueChpGeDffuV
JRlq9rbkl8JzuitrwPWkmQsZOSVerl01RZL2fNJsy202De7lPINrOdpKYsLZ/qnXRHUjsHaMUPHK
e+IePjDn3W7hgcWpGaYJh/3sSejqQc2ldbGC3iVtPzDKESOzVP7nO7XCr6U55C4DCSI2qFhYY18/
WR5MpyoU9Ohwfj9qIXxYudTaC2cIuoQQouz2z0/Mr4/y+YIQ5ayeHMLctwuoKxpzs92LxcP2MVP+
sCMI8T2F3G++FW8lQiG8NM4HnjcXwUCqZwJF9LJmpDeEajRpOLQZFJhh1CtB2bl2/+dv9euu7lH3
IdnkBT0vym9eUJwmBaWHuJDrUMQB5ENS54a7I8PovXQu6uo3zz4tKypguof8bnzBt9FRQ1ur5Tzh
Nzd4kB2GT8zXxkxvP+sEcJN9W0w0v9202T6bPSsXoJYmzATLwqk9umPqnkx8ABjJaNiH6HO1mYcR
w7I82vAwVIly1/KDMQPYxmXru/vaI/ri2Ixr90PhpP4MgzAO96ttkutjqx71+DjU1qeZpJArErqC
J9wS1zwmHaX/Ziy2hy2n6co5sf3cmRO0y/WT6BU8aZ/mag5t1yive34uxRFYjsHOxA8LymNpnATn
CiJju7Gun2RGHBaGzzP5Kr4lEEd1o07K0oLuI5z7urrBm8RnsNpb6omXX7wMNUotQhcmbBxAzUSo
asZYYw93RzjB6j7j1VjecWDVX8Z2MW+tYsY9jTG0N8PxGMb3Vhp1FhNftKHz5njxrcSSZgonTU+/
2sjNFrCvurbidNYZQVd2davqevRDD+n8Az0BM9+nKDV7YlXacbnEFrvDCorhBeyWueALDi8Fborq
gJvX4Soue9UdSxJCIhO3gGfBWeijxIsgDfPFDXiCe8D1hDhVaezxYSzdHVGBn02l2gnyQc7Drsyz
YUgGO0WuZuIiNYWrLD3gHxfzm5BqzXmxch0qfqrdR9FWsLoWG6UfSjwgmImPW2DjvrauDnwuM5JQ
8635stOwjooVzd8xknpNegYmDUPsaW6PFabTMjbNcX4DiW3ZCuPR8ufDODbExskhh8PtrKLpImdw
0g+NOFvrMCbC2K/SCvPGThst3wOEzReyJOoHU8J1yAAJCoq9CibAjgZ9rLMEeyryVoKgMNLLKSBY
NlG42OxzrfKfnNIsbBBqyVM1WsUyhUHdTp94DVASLLoDnxU4YpSJJez1aI1W84WqyuxDVp70u3Ly
80/SZpoKm2Ktjsr0xCcWxWUBlVqsh6Yl6ScfhwXbrHGxfrgt+yxhbAOAVY20I07l2fit2dZl5R7q
27lx1cIA4BXh3M+4TX7xc4vLqwqQK+pdgqxryG1nz4Q41UMhp6E6ZJMIiosih8bG36PESBSmdttw
EfA0L8Rqc33qiawkq6Sp4QexJoRznqtaC3tva6DjRVYEcYaLnQ4IkLeY9PLwqEsYkq7YZyXxrmEA
FoAtQLdYXQh4jsFkKnDeYQMLyibqUZXWwPONUvGwyrTlB8B2KWyzavrulpMHfGR7+VdvcyzJD2XV
+g4/lezKnvVtP+kFWIZml+UnHmTlhhmWjR96isE8wsTO4A+ggq4sIPYhnnGQHI5G51iHRawuZLaD
40yyrRoKB31pxSW2SNsQdfzIU4IxRvrddrOyTywQ9gq4beyceB4aTR5M8mm/pGDD8oMns/nOWUyz
jsienIDUuJHZTrP89BNz5QK31ursGylnZu5xbRcsNOmshioWg0XpVG/gjGHRI19BpTL9tDfRO0zY
R9drErbK4KnHst1OapI1vCTovca/qlZQwXDFIgMZbG206EnAG0MbG/nv2WDnlED0yJ82rzIvYO79
BwspDOabPJEEyVaV1uwN3FgELjDuNOJyDEQYGaof7128akVcCxoEoTT80qJrhlVLUg/qbNvSnwvs
ojDVx0JVIL7G3LUlze+SikQZ7Xq9ITb+iM0sy04GO3cg02fzOdTN2otX2M4azbZbGKAnpCaV6aLS
EKQYo2aiq4DrKnOcTmrVECAMfdfdutYIq+wtwfxZh//94pjCPHGnHDN0c7/8yA8w3WX4Lt+bRa3B
FjTttEZN1upd0oG9l4nv4gIXptZC+NUSGHm7M5F13QccaRFadQwVIibt5hXI0PYlwN4FqxKCB1Ro
TRhDh5VjYNTli17P4q6YB1BNkk2aeLXZU6J5Ts/h5nNxssq2dKKVb9gfHG3L75Fu9p/pupjfJ71b
nhavUW5CpHPz0eP8emOXIvhE4ON8nVkpPpAZYK+b4DHmgsLZGTbNW403U6wbwHlEjM36LWAu7o6S
RhSe1d7iuJHobc5hRQYWSwCBp910vinZ+qAXD0VglZ9NezKe6cymNzVTNfzN9MW961IHY9Bh2zzG
bNTYV3XJL4ep0lZ4e8r6HsRv3tglCbxIMyhDNBszMKU6sOoCV86moUrEOLWLkxROUKDVPJTQ20pU
3cXoOPNjMDODJ8Vw8uqjTifoEceuaop5r5Q8olp0xSXhTtrDqnlOAjpm5ft6bsD9aoykgtBs2/oj
Vq1BB4SKGELXhrqOgAozTCsXXRrkR8A4RY3/U+WiVgB826F/X2oLqNu8nlOyHBy8sHjRUlGF9jJ3
zwsTnBaXGnbcaN1sgeGgcILp2C9EDm8lhYTBgvehmJmxPDt4Xx0M9hqFn5beqosFpyCI9sLqhsg2
Ov8D4HKBW5aVsaRbVW99BdKthphiCIeUgWC3igB0d/pSCbc4zuaIT/RgWdgyLBPZUW2NviZcTbP6
AecpV0DJheYcPTHYYWEbIo2IQFV3HLm3MubitRb1ymmeRnda5h1cwzSe5tVZrWNWB+6hRZMDw3qm
L1jQaucpx0XoWm5u/wQsBoQ1YXd1azee9r2zgmyin9IS1j5qvRChRFLTR4Zdw1Ot+TCw4ATlveXK
5bphlWe4Rb3OpqDk2fs8zUAetqHWL3ROI9tFSuqa9rnpnKWCbSKN/pjOfYtdZUteCFB4qtknxJQ2
NSGyjfHGtg0c8yxCLfAExS4tnzGbU5An2GnVVlL1UjfJhuPRDBcUJgb0KG30hJgJ9QltDDXFNBQ9
nTSmU0ntOuJxHIySVGzPy0rAIjf/XOjC/eFiWNRG7UTZQwenMH/YyptvHaaGhAObNekgtiNc0kQ9
gxUQdLEPxdroPj573MGIGCOnDZ1tZjv3t7XXw8nLDAoi33Iec63Ir4j38++3LVvvSR53HixSOZyj
1vYBuygPPDIXPe2LxJcLUDmmvP2l1Ev0cB4W6Z9tRKzPjphhzeRkOQ/IvJaHwM8sUGLSvFpkWymQ
m6f36YecMc68Cxol07vBEdnMsoQMhwrLSYdotjbI72z0e8zfvTIwdufC+qRRKyBWK/FLCiVWYbfe
vOZfG3yWYiRb9sk3nTHBrlbme2p51pQZAWKJQFA3r7VgnrZdOgToLir+5KuJqmWJ80X3l6Rk+T05
apoeNkdvhmOpoz46DPPa3OIM6+1ZZIp2X669vRFY7J4JMTO3EQx2dvpMgHFz19ceaj44GbhXcqTm
WJ839knoeBvhRoF6LrLLFUF9ietxsNsaqeU7u54NA3lCVW2UuCp4MUYsElDjjQ0qP0SPfbgGjTRO
QWWb2a4P7MzFDF/aoA1qa6tw3VLnvq2n+iPGESb+XEXrfGN/MS977VzFs1Pgm2uP3tBc+gQSbpGQ
xQofiW7zR7l25TdZLE1B85gfJnYNH5O4kvUT6/45a9GUSPo+U0+0HdIGjVJKpeU2JFjhIYXIO2u8
IdpO94hlnNhSgHK2F2wP1yrR3TT73BezcWKkvH1d/KX6ZMvWuvBrlYuoN+cVQ2XMa6JuGtXeXSpc
WEj0HqiE1mnduzRQ04M1jQ8TeXd7C1mXERUVddfeQg2StFRh1mnhPt0qryzKQ184/hVbr43bnJuO
FCFOp2HUfyinBlMzBh4E025iemjtDLSOM/WGA9Vcye+N3U1f1rpd7xqerxoHZokHnraoro2DoZXu
gZUW6HVcDWDJDUr9ktFMCpNE45kHYe0FQUCLvfwQteTJyO1xOW0ZXybpx3H6YtFe1EJ8Icwfy4rT
VjQvVr9DXIZcNbBkeo85YIdd3rhW10yp6xdvK3WkZRhlPXamM+WJVhj4e2VG1zoXRYkfIvFHCIgO
AIc+YKM5jHnYDSKAiO6HCqK6RgB8sINFurGF8MGONOXgl5fnKACRGigeLswpq13apsDcW502sYP3
xzN9LQhGtmF8N2upLY8u6J6992Y9famNyTw61gqL3LI0fTmPJ65RGa7FkV9hTljqkUbnprl8AnAH
Za3H5oOf1SqLmlmS6DhuOWc8t3JG9KPnU465mfMdEgWD5iutpp03+Eseg626p60iCi2iOMT0dxpW
O8or9T/sfct23La27b+cPvfgCwDRuJ2qklSkJMeWLcd2h8OJbZLgEwQIkPz6Oyvn7BwJtqK70b6N
dDxGUBCI9cBac81Z/VHPCjzM6TSC4ZjXgH4cQJyC5TD3sRwzO4jlQOM+eLvEoC4/yAoPnhPeP/bH
3s7Bcj1vEWgJAR2B6rscOPs84F/uNyvVgzLdBXiKAzsMMXQbDmA745/UAi9yPSmN6SmzjsDaArzd
gyWyWoJPQDZtErEcrfFrm4T9j5YNwQfMUwic6MIgTrSlUO46SNI1lyz1IlbBSQW2+gQC1d2RCSRz
V721i7kOejIUZEYv93omC1JqULlB+qpH2npJClPk4WrAhOb9jME9e0XHdccM0FLzL2k8D+oKZZmp
RdwJxt+qGRorF0UGiGKKcJ7e7AgCAYYxm4tY4xpsn8HzCBr2Dkj58dqOIvsw63qer6M6rh7/quX8
f0jdf8UEtaS/uy+nr/rr/zCXvfnaf/8///Wx+a6Hr/1TOrO//o//xtRFIf9XipY6AVfYpfT/v5pt
KLT9C5gV0BlAXxRsG5dy279FjpJ/XeSBMcoSxSnIuBhalf/DZpb9C3Ppl7sUQ8D7Qp0S/yeQuudl
xQA9K9Dsgx/IqV/SJNnGvRvXokQDbWNfgy15peHx0spOn2NtaDR3U2eLWkO1sG3/DGT1CizjpaUv
/dsn/dkJFNzlGAwrah4gAmhk9NBelHmefLtfdM5eWvxSPnyyOOquvEO2ZgtGwPEK+/+ta8vX+mAv
Le504zBqByqwuLYFYcsdHBgiCyBXB6+dE6f7CIrLbpxBJVlkIy0B7QqGq5Hz13COL2zdJZlewdgY
Sjxqi3GDFhY4nPBkuAjH+O3dqThXmBnTGT5iAf9triiYLG95u9mT3+qXeveTb7qVW0PLnS4FKBoK
jKMhBWfX/7z0807O3wZEnMq1bRuzlu1mii4G28DZDA0mC/cYIw5ftYGC9XHBNDbS6NIEt+mQogL6
z7/7wudInd+FbNAcQ2JHFysKnZjtw0hVh+FHv8UvP/rkvGhXos5fprqg4IB42/e9vJ9J+gqq6aWd
O45hapeMNDEeoj3j9+UcjgWKNusrcmovLe64hgxd1IUuoS6CfuUPoquXD1Aw93NpP1GLQelqHbZ1
KQa8q2t08SNoF3idOHEOBYKEmFrpE7zOwbBbviP70AGJs1f2lV7vS+fiWEC2mBngmXopAIrQN1yP
8iZaQKnht3vn1DkuIhMoWxaDDu5VRK/Qwfngt7TjjqMlWgZAp5ZCMrZhCNbMw1vkea+Bcl84F+I4
ZBVgiGSRcikw8SweQLqbnjcIZfudS+p45ApliBoDxtg88nTUyKHp1ZX7O6+TcXEM07RXdMcQTUGj
tYKgVTuJ5gDUfvv1n9d/3gz827O5FHfgzOZ0wgxzEVcBSrQB2kIFUPf9A6BAm4KoXhO+0kx94SO4
KDhMlydMEQV3Az7E2ygbwut+E63nR3A+cZOhdgTKbA22mrJpbqRomt8w1LV7BsbE+cgWXDVWhXA5
A17goHLGK0jL5c9//ggvHI3LwtoFnLVL2OsC8B3+OQii7dO0R/Erweul1Z2oCw4ZgY4NPjHQrBi0
4bM9Nq+SCl4W+d+G/9/3J3FcTtxJ6LdWmMgUaJWgnwjJtGHa2dtgA1fUEd20rQURS0L8TspFl4d1
jJrXrOcCk5v3mBsGCf3c/ffT5v9xPuDvP8VtT6cVuD6AHZmLTshriNWdNvmaYOYLn+AvbY8noVYL
FadtsM7FPqjfoUJxFWj1CiztpaWdmDJO02gTcIMUuo7ue93diPk1NNNLSzsOn4D6HWJIkS6SKf4G
itS7OLB+u06cxMZSUI1kKWJJaKocE84/1h2FdD9ruvw5Tw57buJq0BZ5TZfZW4zTfEjj6b3f0s5h
W+BNwNqQ6YKb+k6EJt/616iEXzjsxDlsTGkNWBsUGC0FrWm/BJ/JDMZkv3078bUGrNtMIbyjBgbu
fseI981o4+l3v9Ud37tA0GjVolIFn2+2EuqZY3v0WvknmuNYrG2o47kIBGDpyp7K5jVOyhfO28XD
DRfCQbAUzMXQsd+WtXkcs+jGb9eOw11RHQgA1sCuoXaGqjr9UK/S80kQO58SCjUt2E2buYhacmzA
TgRc4clv3853bHhY7hEd5qJi41eAJR5AB+iZJLnDpwB7r8EItESx1im7gliJvFnqpb3y2rk7nwN+
AlpLDLEXCbm0u/rTImK/50DkfEwDxuO5H8CSSCbwoVIWfEP19offtp3gCQxTpwHlx7dMki/1Nr4T
4+wX9P8aFHjiBEdbQjUsq+YCZwPRw+8cwAS/TTvudQKLsYKKw1zUAdAwyZ+oFnh+Rce7ZooBDjEh
uLOh+lYDV31IrPrDb9eOe93sinJ3Ms5FvEJYQvfL9xKir35rOyaZpRVrZCdUwTaMdjAQd3TGz5W4
Y4RUTRFKit1cjDZ8C5LCT2XfLK9s+3LLfpG6uVThUwYGj4khvKMdghGQRXbgneBo9H7v+5iAtQdM
0F4PdqDjn4dk6Iygk1ORueBQVWlPIVQhr3VdrvSVP+UFZx5e6jZPbvuG3jD0GbA+lETvwc35BYzs
D14f12Ub4CC/mVaFj6swTXPg01iBhimN/IzJZUSuFBgqVx0hVHDgDjP122aUX/3UHZ+2gKkJ3iPA
7cAuHLLetgfVL5PniTteAFq9ew++SVls0XZVQRspKTs/N+BOCPWcRACUIAxNDPxwK08BsRvjj36f
0/EDSIQWBR2rGQXC7KjW90iy/KJn6HgBxfeg5TNWngErlxM5jOzeb89OXAarHjhrohJnTQG30ZR9
GDv09v558UvG/bMXYO40S2gSsHqtVoHhRbagrZkSyR8GCpWnj+VC2OM//8qvDRSE2c8NFPSHFh04
BdGqfudofsG/U5O+8ie8sDh3rJ/PUjMqcPJQqgMtrD7KrPT6qH81bZ46lhjdzB7iQbIQBlPv63A2
SEK9joQ7PrFVcLpQXZRFqL6Bnhnytl5XHG2j52cd7lSFIxj9C1A/38m0PTcTJBz9Nn35BE8cbQrc
CxlGhqMe6gvNMJCZgGF6nkjyfPEhBU2mapAjMrOLs9wYJnVGEXuFUnDdP18dgt0c/NI4b4xcHDHw
ARG81nPjjukHMTBONWSYizWDeK4MTg3Q4H4H7tg+DleHjMH2NUiJdZfcRXhneS3tCq20KqF2nSgO
ZIUIsHoPChy/88gcg4xAjwoMB44acLDTBNa2QQRecYdlTjqOznyVYF5KFkm/oefNAfp9LR+63OFf
eEKXhieEeg68H5HF0rWnFQKWwE957toxSQmJ1VaDihaVFEiGx93dZmq/C+KqeTTCgiOUJrIApDZ+
SJNlO8wAiHqu7phkhO4c+C1S+JIEeJhoZh8Uf60GdPlkvzpvxyAZIGRAW6DqyYC0l9eAu/H7DTqu
UBLH3Ms3A46V9biGkFLwc16ZY6bzXgJqAqLwAtNHJ5uqP8pId55ru3ZaSqCbNzsXLYbsroBu4dA0
FH4VBUABnvsuuURgR8kaWdh1K/pM5h2Eob28AHNsdRNAkSYg0C9AqPcuHOL3vKF3fks7ttoDCx4t
bYTz3mVBO4j99cG139IXG34Sh5oZzEQBhwhmhJGRI29adYLaPPHzX+4c9BwxCWLFSRZkL9lxZWAi
haiqXxy6gD2ebj1doGAOHn4cuMoK6A5iDGkFoN/vXJwrjsd+G0MsAw+tbtExwNDzHN3wboRSmN8P
OPccvEpxKnokcni6gOIxAc1m4re0K5ARgAie7gI3kZn2iI7FWy2Nnxtz+WLKZRIVMMISxyJvQeJy
QkfwyutA3FE9helfKzRuogouTLUV9Jf7d35LOxkixD3muAr7ubBEAUQ4dRAAmrp4+NNveScoCaAx
SNltwEr0TfSw1gRqrXtGvvut7lgoWBMx3SwkciIRf4fkxydw0/vVQDFr/9yEtl3TeIk6WbSq/ErB
ZK8aqIz47Tt+vnZTd5ANJriFGNP+HgHSOcXLf6a6+O8OE6OOdYZmoWNK8UFHzMfFV3zl03ZaJ5IZ
zxvjWKfUQErGHI4LKikYfzL9jVHC77q4wKMmgEhONMKGqLIYmynzFJO7Xmfuoo5G6M5UdVQhywji
32eSFYt5LTW/RMhfJBkuFUEN3sKgxNAAmMU3Rd5FUktxnSUB7ku/RBh/kvVOPgowtGL2hkwaLfYE
yF7PP8yxYMANki7rRllgFOcCIt2PCfsPGbf+vk0uKCkQAkNx6tIc0bw5DlOU13vq+RZzUTAZDyyP
Zy2LXm4fhyT7iPTsk9/XdqxXJJhwMGBgLqBYHP4wDfRa9nkMXitovJDGE8eAza62RMkFaTwTGMVE
9thr4wczgO7Xc+9QKrD1twOOZVP1W5C+fq5DjHD6nYtjvCFwTPUAbhmUpuh5KYfHXcdeFSSwUzzf
NgWuT2q0SIo1GaBlX93qTD147doFqOhgbzCFOOC4E8xLl5UB7fTiWSNx0SkDFHEwHnDJHkPwziKJ
6dXsd9quZCVkfzrRMrz2mpB8iiGM1XaLn9W7qD2A5bs9iCyy9So9G2J7MAlD1cDvvJ242qHSDRQW
Q/oYV2/nvrxXbeZXpXel7EBppkbTwHIgK1FifArTg00U/uG37/j5FUQek2JOicPq+fil47JfjhFQ
U9vRb3nHMFNMETOLGYdCryUESOmhtJFf8uiSETUyjubokpemoK87zCrpoF/oB1ZgLq4ojTBxZBJE
bJWAZhi8f997ijF/r0NxcUUyqPSSgHW9iFn7gJlScIe2fnfF5RZZdg1KOoalIXhWTCWSdVU9+O3a
CZodZCjASFdOBdflx3gVD7FJPJd2Ut7AbglkPGD02SLuykV9HDLrWQFIHMNcVdeaZIHVEyicwQfc
yX7wy6VdMgsVt22EwZvL5W5uaFDd9tnk95B2YSdjozKG0Rh42L29Yl3/BjRk7/2+o2OS6660EFE7
FaHQ39aZvan21DNWJk6s1BnYGsFGCZvkptir4A1g5QevbbuYk0BDbi3DsFURDRhCnOoHzoOz39JO
rSWbNnDFJHCwyRI+Qgbmbqee9uhqZY7chMlu+qlgMnyUYaAPGPT1zHpc1J1eYytAJQ8/kpLrbcbi
2r7KkvhCvubC7giBYrWA3FTRjllwtewR/xQwq/ySTRd5F0FSgaUz4gJJy5vV8t9qdET9vqaTx/aJ
BEK5klOxBtVnk4XvoXniBeTGuN3zYGnIahK+I+Rg6LWBolUAvn0IgvnZvAshSqeVagN1scIGHHPq
w8IPk6Ked9yxTOQPUdIIMhV0Gd5nmn/Q9frZ68BdDBGYcMa6UXj2W3A0HiHXetroXPqZvQshYkss
ssriGk67aQ4pbzFw2Osrv507lVAWdGYcLvXbYK2vVBuf+izy+5iXgbOn5USBQaYtmFGQIwrkGujP
VSCUAwrKb+NOwLSltrqFGFFRtp06kJW/ldCI8zxyJ2IOmMFUZQV3uCwJRk9aAaaO0A+UwyLHOjFk
PO3hgu+5qhUCOeJxrpRfYPuLjfFJ8dm0LViYG2QRNK2nA9iR3keV8UJtgJb0+eesIpCKkwUvHmE5
FP1sv1+loZaeJ+4YJzhHarA+qqkAp87BhvWfxII05J+vyuXC/aLS4sKJMEcsOoiXzsWy2uYjPNjy
sEZjVZTIbvsrXWGM9fTPv/RCxHDRPnyNQd40pROoHOQN28wHEQm/loWL9rF9rWl/KW8HsgY1U72A
3GrFSK3fxh1brTvC9hJxo6gluSNhkqO06bm0Y6iAQIChosPg2zqChFxO9bfG9P8Zc/6/K03Udbyg
wJKY9YlIvk5TfZNA2Pk86+jR51DAQ/D8xu81iK7COiB5A8SpKAd9TAfql5RTF72ZdQYHE2PxETRD
4OuCbJhNDX3lyv/6IlLX93JJRwFGXZLbSgBjlcoywKVpKuFXy6IuihOtIoZe0Zzm/T6dIIR1jGPu
dWEgAfL82LsxymQ4dmGuyvIYRWWe2NgrMaKu693wLARBxhTmjUGPaBXHOuZegRRc6c93PQG53g3g
8ctlIN9Dl/oD6K28TJ+6nhfkbl071WbPoYv6EdgcAMNbP/w9+A+fb5smZtJsz7Ycw7TmsDf8d8vW
d1724/rdFnRxu+zrPQdPUhcfINxlPoDlyA8BQF1nO7QQtUoEW3O60Hs69FeKh175HHUVBtCsgPYh
pi1z0FhBWgzSlHXplRWBRNM5cA5i3y3KbD5MRoF8GERz85Z6vSnoRRznaco10qaCHiu3ObqVBZiG
78fFr69NXRBhGU+63lUATiLot0NlOQc5sVffmV6Eg57uepm6BZKhtckbtR3SNAZvylufG/gTIfYI
RPjKonKB+CTodrLy2pTf/VZ2YoNIt6kel3TBDbH2gULT5ZxNILL3W93JyrvxInJTh0tuIslONaAE
V4n1a/ODePn5caP9nsSNMEveWehvkgjqYX4FSeIC/KhI1yYbK1CBJcsbtYynRS9eTpBwJyoYKNam
RI4ml73qwBPW5kGX/fA7bscmpV1lt2FuO68Jyy0o5SvQWfkt7Vhkxk2GsU/cwDUFHAF8P8N1HerA
qwBMflaBE5Gew2jJJehhrwIomRwqrqOT394du+ylwPxeuC55MwQPu7DXTUv/8FraRfgxQBJWEool
j4I2L+PhXbZ3H/2WdixzS1GUbIhecuBA35Yx/xgPfo9l4kL8MGdjlgC98nyCvCWIAM/ME5EE4aDn
Rqkg9LRCBBhGGUPabmDgh+/Yn34n4mTgkE0uUaadljymn6rQQtai8Up6iAvxG3Sn8aeAqC5Gv3rv
lxtJXsPgXf7wnx9txOWpj4cuBWOGXXIGslx+xfqZNVemnOPP0BQY6YGpVOxnvwNyjHQFo2gIAks4
86S5jTHTokFe5Le082oGkRWvAUnQOW+nY4kHfzjHnks75lnuybTFYwoeSGHLRxVOzV3Zg7Pda+Mu
sI9SyRCEAp1D6C6EDnjHbpN13LxCPnGxfaw2YhGkgccdLugGfmqrxs/jMid2XkSUbIIh29xqepNw
dYeximu/M3GMdEz7y6h0oPIdHKhsLs9Ty7wePT9p6O2tKaPE1jqnXzJzlYyeyzpRk9FV8KlrdB6Z
4EiYyEFW9+h3GE7Q5AzU1BSSrPkSMECpxBkAvNrz8sXPvWGSriasO5xGw3R5a2FF54AK5Rc1/2Jo
f1Il61d6kUZkKp8FeUy2rD8MXL0mH3U52V/4LVfwBJRTEho9m86rYOyKZW4epxoSxl5n7gIRoXeb
cOBiVZ7x/lowdhYr8YIGEBeIWNcgNDRVr/M96t4LyCKTbvUrFmB49PnnDNYEPAxgWMp7E/+IRPRl
XCI/1AFIAp+vTXU2Z6LTKo/H7yBOPbW88Ut/qBM2SbdI6CHisMtxP9K6vQbwyC9uurRndtviab5c
6KpX9kyXdr4imVavONfLsf7iCrogRB4M0cIAmUDohAiF5ZH4KqeegCGwbWR6pQNVgeFWYjbRz1xd
vJdVqxUTRszyPoBuzjzO4QkS6Z5n5fiCcAMfgFGTyusq3A9Ttsgj+KG84EfExT32WqZBZjqVD8EO
ekwqphMb+sHvzUKdCN0GUG+jM+4muI7ADh1BEh6vZ7+xPuLCHmu0gutYzXMOCRJ6qvv+E9GdH3gY
ckXPzQrCFxiljuWcj5y9GcS7pqLvvXyYi3usVgkm2QUrJyANtTz51tbjJ7+lHV+g62adB4Gl51Gc
GDzxgVqoh/st7oRS20Vjs0/pnEcRUGpdeKfV6BeQXPYtyKFm1izjnGdbdgpZCdE7vwY5cTGHlocA
NKb9nDdjeb1P3+Ow9LNLF3AYrhmGVUNMfERxckJb/5hpz3eWy4pF9yauQWYu87m9CIiuh2x6TWLm
hfDs4g23fmxt2O0y78eq+pTZtXm7h1X8h9cdcSGHfKyzEqxVMq+AlCJdebiwAPst7cTQTG81iMex
tM1qfWq3RRzZNP1ngu//7qMQF3M4LmOAaS2sDgLwm3Zczh3o9/027oRRAOyrildQJq36WJ9AZTSc
6yX2/Z6OVU48mHiyQ4M06u0VUrl32ZT6WaULOmxsT5oyXEXOwLMeHcqhsx97BVkGv9w8dQIb3ElZ
gqtc5Ebb6CT39ssSdJ4VRJfTLK2ziw5iQDAWzCFrlBwYYP1+H9SJanXTg9E6bdh5DJaTjaGawjsg
D70Wd1GHG5BCSzCl9Jwq0NxH7EAjP9t0IYehblIpm8acZWPS66yu9hu9ZcYvWXRRh0OjZ1aRypzb
gN4FdX3FzfTW70icqDZmKiIaRewzCBntIZz5fVw2fo1C4tJddeCqj0Eaas7NvH2YwRUCjTPumfe7
wEMe9KhKqMuhLBX43ViWY/TWd+fO+zMBJ1Vqwf995hXGprLYQsZDdn5FBBd82Je1AZ/5Rda0LN8D
YPZ7af1yQle9fu6nQW1DYs7BRSlCQGrLMD/DdKGHUS03CBrGC16F9cnE0IWSX72uoIs8XOaoNynd
zDkk4nMX9NdQ5PI7D5ftCkFym+vRmjOR6+1kmmu++2H0iYs8nNDGi+tamrMRfXnNqwCE6ukY+z2Y
XeghyD8igRaHOc8rO8lQPJa7fPQ7bidkmosKEAZFzFlDhSGuKozYxZFfe524uEOkx6YbIDpxDoh8
wzkbUW2e/VxV7NgkG8JmlHVrzlbtR/zQTcKM5z1xoqWaw5Y0LT7m3ofBgcXjVUB2z1KqizsMjCgn
CW2086jQ5tjanV5h3Pub39d04iU4GAxZ0h6Lr/Jm7+kBh+QXdVz4S5hpiNhdlmZQkOpUc5wqP34R
4oJfyjnaJGux9Lru19wEhzrkfp/Shb7Miwwx/gvLAd2qhgwf1KfCWfglEC7yRU4VJ/M6mPMgwiNJ
lquBeuZULuZFkLAyEf47c1v+QPPqWEv63euOuJiXJuViHzQMJ9nT6zEczSFDtd3zSByrHPpNzULU
5tyP4j3UbceAeaGBiQt6kcPIYzXisJNwRUwgN5XUftmxC3oJMbQ1CovDbhTQaF19Y1fPxN7FvIwp
oLoRWslgSx8ukpNHGnnW213IyxzBUlpoaZ2rZj+1LNfT6BfcXbRLF5sxNkGwnNcaxN9LfQCd8LXX
5XOhhaGcNxlCz+dcXXhlmwzEXFCS8fuOLo8YrwRtI4gznjmf/+h28t50m/Bc24mTrAuDeOywdp3c
LVF2DPfXxLovz8dflFBdAFAX1TsN8VA4L9N22MrvU/a731k7tqirmhK94oIAT3OKKnKwnfQKBszd
c7mmimq2YtBi7q5UYN5uFfe6IcwFLQ2pkKlOQXxmIIOESNDpI/SDvGqwzAUt7czoIBsBEA07cZft
85uufk0m+defkbmgJUz5Q3pM8svgqtgO3ahux9hTM4K5sKWKbgsod4FAB8gF5cZOvt0BtvG62pBo
e15/ncMdTSSInBUdSzDpPD7EYeCVzFOXlCzZliCRqMAWaYq5VQadp6MCl47nxp06VceH3bT1ZaAg
Sa/nVj8aRh59bIe6wCXMISZJTIOpkA1/byYG1Iv86Le040nmOI4HcHvOwIQPUJoaj63JvBw3dYFL
AmLkck9Bw9H1oIDMbBhdD7b2Gxamrpz5pfyFeqadiiUObsBI/F0HzMtVQbD9+RVc556OPXQgC6Ej
iAc0x0CsnmcSPV+60xICE7rCsLpmIxQboWNaab/XEzSNni8ehWO76hj324TdZ0g/3qVV6jUDQV3Y
0ryFWbkFGITnSX/iU/9g9tKrtQstpOe7jqWQaHNhkg2w6u6PpIaAdjw2refqjlVGpbIcoieY78v2
6Lpn8s02a+IVHSD//HzrEOaJ8QbB9FMVv7voZqeq81zZMUuWLmheGvjvVk72DE00aKmOJPYKmNRF
L/Eq2lqImeNr0uVmMPvtGskbL3/iopfKzkoxM1yUnYhrEofveMu9mlw0c8xyHzYK3ldwV3Ex/ljX
9nrgfvPN1KUhg/JoRhIDB8vENF3rXe037YwnoN+ZOHYJoXvoUQ+gegDo+S6agmLqqg9eS7tgpYbX
oE2UYK4iFNJ1aXOzUT+pAeoilcrQCFYpWM5cp4eOYxS57vxCpYtUQgwe4n3FJakoPYNy4LYMH/3O
w7FIkCRXwxTgQ26N/tzzaDp1TVp5btsxSmgKjnoaYO57HR7HpIO442uckhd39HPaTdklj3uCzMHo
dAfie3Di7JLT9EsPus0vDUGT+zo0LdnPPFPh2y1Mk/mVv+XiXX/xgy5yQdl9YJjbbIsRfwSUzoGf
v1urmd/uNpbg+jLd+ADiaQjG1xRwHq+v4zLYxLKPo62ZkceMWnxK6b5BpLaVws/OXI44sCmUWdng
40Mw9a2s4vsxGv127jLE1ZyCcrHkUzGMWQ9V0vgL+oTKzx27sKwy7XS8R2BXYLS86obuTcI2L04I
6oKyEP6WclTYt1LzKVRMQqho8OPOoi4oi+lm6ciM89ZL82MwyaOWkFb+56tysalf3E8XlVXVNbe2
TsdiCutjN9D5wSSC/l5u1i9QudAsMHz3MV/ZhHR9SA5A1n4VRrw2RvuCObvYLAyMNtsWgQuhZxcd
5qTT36dmRO+3KjNdHyFLG7wtx9HT67mArQbYGjEa0MYlQv0ebfE9W7RXoYu6gC29DKgrLpgd3/kE
mvV+7g5omvlxrVMXsDU2c1Mq3MpisDT5UYfhAo43uzSvXKKL9/zVJXIyhiiZwXEBIoNiI8v2GJar
+JzMfe1nti6EKukknVk04GgsHfM4CsRh7IX16ihQF0K1BtPa7QZsLsSoAQwjvD8awCC9WvzUhVDt
Lej5dYrXU21WEN2Tt0Fi/FyOC6DiKGZYjE1iPt1GUHbWqTQzVHX3VyL8XyQUv/ioLoxqIEklhoaP
hV101GLldnujQULVnNbVYLIsY8v4AUP38mGuo/BxEHoNkBr17FsGGPNtrRMmrodW89s5rYLHLEnk
eiDIG95hiHb83GbdPB8kxj++6YAE0zUCvSrvIqTjtyaQWMtMprxw7q5+KEJKnKRlkGpK+2gfij2R
t7Oc7sXIvUpM1AVYNas1qe0Mz5EXfq/5dBzH4M9/9tAvGJcLsOr4OMy8xdJpfA/y3nn3C7UuvAo9
eW2aGetWa3fMatygrnkl6Xlpy04iDqR5QxUehHko6uzdJVq9x/Oq/+J1IC7CahiXjVcUq89SnKA9
fpqab34rX5K4J9lhVLVzZ6oJRx32h7W8zXo/DSDqsrmVwk6cliPPIWsdhJDJXvw0aagLrIprDGmu
CiuTZLraVHZnQdHndxxOHm6TgchlxNIRF9eJ2k8YsvcLd+nl5jw56XpqUnCO4/INBErqVQVKnWwH
wMpv48nz1cmmmiqOJc/bao9OoRnemiHzoxugLqpKlMs+UIbF02A+MHJN+eAXRl1IVVV3iVpBpp+z
ITmRTB6s+OB3II5Bkn2OSRcN+JKtOEL/68DtZ6+VXTiVEKvNjBopMGykO+5aiWM0lH7gUupCqlJd
Bh3rBQPhKkTvs6WuD3u9dn7B2YVUgTi3rAI+01wQ0twyQuqrYZfNKwH0BSfoykOuhAW0YxPNuU7a
e7SRyg9Srp5X3IVVcRnEqVopyTPbHwyJrqXwg99RF1Ql5s6uOyAFeRSaUzx+aWa/MThorz+3y4Zn
mVWRprmep8NYfpO7ZwbqwqnScgkTaPFhZc2nU5VGDyKaMr8ioYuogvRp185lSnJhzW/lvt4r68en
Q11E1ZbsQqJJR/JQ1hXgVGV/sCP1TPtdVFU10CYluyV5T5L3mxZvZ0UevOzeRVVFGeiywxZLIzfJ
56gq5tQvr3VBVdaIKQNlFIHz3ppzpJblXHa1H/yTuqCqOWYiAusXyeFX6msWhPqkx772gmzRv3Lp
J2FNbSJRpofpGA7JCEYKov1Y7qiLqrIWBI5kWEg+WX4qA35sUj9H5WKqqlSKaG82koM1or/KxBJe
8Sj1G5+iLp/bxAJetgtWzyyZrrqxSY4hsiy/kPkTrgrFUxVbXENwuN+Ni/h93P1AHDR2YqZO67RW
PaxeLZn4iucVs0ergJvz8youKGKrJwLxnH3N+RieaxUfddf7JW4uJGIvgzadyxXEJRKCqnbjH6Cz
4Ff8c7XVhn2Osipa1nwlU301tZW81iUbvapFxG3VhxOtZzVky1muhKIBBs4f3arg5OO0yE/d+qyl
1XJB9KooWk7gv/g9Nd3q9eghbrf+guFndsbWVbLdTOt2Y0c/KrrU7dVHYElcGQTQzhgil4fx0i7l
lR/uBzJQz4OyaliJ+YlkOc9py49Lv8t3K7fqlfLKXwCzn8sIKb+U7p64RK53ILLHUJ1DzGWF53Cr
5+BNPfGlPJLIdOX7TkQiw6DzbOsb9ClmCN8Qa+abma+juOnCvkkP4cbX9k29r9I2UMbsUr8EM3X7
raQDJM7YTp2nqATnXBT9gC7ZHz63LXUbrqYNSNlDhfC8T/3nlFQCw2h+MlOpSxRhxiStWdyqc6aa
c9NlzSGSfswzqdtt3fdethl833k1U3yQ0mwHsFpmXmaSZs6jcgyrZt2j5nLibXtgLLkUhXa/jlfq
dlwXI0elJc58gS0eqqgcjzojP/w+qJO+LqI0YKrG1ktSfwq1zZM58PJ7qdtzNXGz1yYtse+4OqVr
cubM75WTuj1X3eveUoWrEkdjeoS4T3TcoXbodSQuYqY0hALjuKpz1CW3RKwnoKG8HvGpS/WTmTCb
BVdYmtv4YEmQt2hPeEWC1MXMNH1FTBNYdW7D5WoV+AEwNvtBq1IXMkOrZKn7clbnahj6EzFbf2X5
nHiVTlIXNVOWLOxXEV1w6kwC3dyntkIdVZde4OnUpfwRoq/bKBywe3zZvBGyvuPaUj/4dOqCZxZu
K4juwoikeQT2575dhFfynWZOwhbaqSMNrsi51OPnca3e4hu84sovzukXQcxt/xtL4yrLOgy+8HS4
RUd9KBaebCFqKYp5lTVTFwcQ4fEX6pDApQ8sO9hB/Vmaye/Zk7pIgKSB8Gs3xbjvRNzE6vM6ZH6W
5OobI7oHKJpg5ZBv1VEk4TGExIlfsHC1Uys9RdOwY/GayftSdpjulF4VezBhP89L6NqOI0Gl8EzT
KTj1tP0tqEq/2YbU7ZD3qBrOoU3UubvQFKDW+aVvWr8sNnV75Dr5v5x92XLkOpbkr7Tdl3liNbGQ
INv61gPIWLRLKeX6AlNmSgQJAlxAcPuu+YP5sXFV1/RMqdqsx2SWD5kpBSOCC3COux/3ZR/rnvvz
1tQ3fLTFOLUfe4T+iSEfwKcKRnAPVnWNWSytCsiXPhZCyN+T5Hpk3d4RnJWsn85OsxJjAx/qSvh7
ijztosZG8C0553V7UqkrMpt+qJni7xnyuFvrdINUCQlhEawaZ6nrj40v8vfceLL6rAUhhdtkJRKm
EFn6IQUu/2defBzMGOHAMyKgbqIqr6Vv0o9R+vw9Dd7kIYsZDf4slF2qcuoHV8le9+g1P1RVvCfD
KRStGbR4b1ezL/okfGbsY7gVf8+E50k/bPWAgqVdLS2pXs9LyPXHlquU/uOaMoyiRwYzShbb8tMy
5VLn8Qdv8HeC1oi0cFFtcWjWiktMaZS6/1hWJX/PgCsQavvMZtzgUa5vjLI45y2mrz90Ld8z4G/O
cJC0xu7MWUUudRT00WZT9rGH8z0Jvluej2QYcPRa17HsWt/ZYrXV8DFOhr9nwZNoc03S9u6snG3l
gH6i36qP7fjv+Wg70XFQZvDnMO4S9jBXptYfwvT4e9mZbnzuB2KHM1Iww3HRyV5EMZIDPnZN3+2d
G0aQprHN13OdY8Yu6e7TZvrYtvyeSN9ZlIym39fzvEZ1CTXGeFi7+INl/3suHXZiXqfjtp67NvtS
YbJMumT92N75nk9XBsEGhA7bGYl+HsKHmZ58bj7GOvL3jiUj5SOGutV6tmKbrIRtBLNFPmzLy4cu
6XtSXbsOUsQVlzTCRw5Lc0iH/86G4r8WafH3niWdIaFeZ1xSzHbPrzkuLz9Ubhl/dQNvoSbBEE3z
JdqF9R/rHN+T7fsa95vI4/WcTp8iH0Hc8MGr8J5s352tONyi1nNigpxCK6fkY/kE/H1yWrRxTORk
OEt68XeNICfywYAc/p5sF9se2akm6xktBkR+3d7KevwgKPLexKTiChNPflzPitfmM7CjKMhtpOy/
QxhI/DfA7L/ovv6JcbcDwGyT92cHK3H+hIxifTmnc5Rc6wlY9CfIeUj/5CtTI5R3243vntd0YRvk
tqpvZytrDNa6QQJJ7PZLxNaARl73So+PxKbJcEXGNtSX4zxs063fqjo/mBiO4hcT5Ctj6VqahItt
SpfshiPQgRycYpUt56QCsyFVklffeJTQrGh3LAFlq4ZuLH2SImeT5VG7nKcaYNQ9pyFKjmaKeXVK
V1iz3C99xos92db1gGHoy9lS/gVFVPjJ4266Sb70D+6gPwFu0r7Kjh6Gar8C3m0rEqSGpGfovsDo
syzOXiOMPIMG5jytECFQi+rIto53j6Sh8+u+QkIEebEdGPJREB9x0a0ssb+J2zFYm0St7c66Ec3+
pel1ux6nLI22o4Cz9XgBl9Q2u4p8Pg83iU0c+4FRoC2cGaIW6iJLp+azr7akKlSCKaEikK5vL2y1
VOOthap0e0oRPVqXpoOHcGGq3KUFpvESdZzIrvzlWyy5LmNnNn4HxrleZK5olP/ccNLHC+iyA7Ix
25w1X+tmVfFFtMAzt1xTPdljllpaFTkDP3BIxRrdLcmu+QFpB1tWcB5UerfVtfu00KbpDpUOjj90
CHDAp5mce5PgdFlcDJVvM7lOjTPHGCwvuzOajm0xYJYKI7D7DBWvdhYOn8Is8BRceKiiIneim8p9
hdFdES8TwXTRoFLIFAjvulOWw8NHDjzfvywejjCyYVkfFUtsKi73LQhzxJBFnB+sD1VTZOsYvoa2
JdB96ngJJ5akkXjZodpgZ6Z6Up0YQQa6DD1D8E8EyUIo1BAtlyJWAgMrcOWoin3o6TPexkNULtr5
Eo1+n0roA3v/LTSZNxKwrsjPdeLjGeQ7BZK+cjxFcnIsDfch55vS0tNq3mVjO7aVyaoidwwm2+rC
V9DOIwVn31XRuQ7W7AsTmT+MPYUzF29jVRc006Y6tsrztSTw63temmqdZRR3HXI5XBNUmcUmn5+G
wMVXAAdKl/2S5KO0alHLyeO/23PI2LTLuh14dgfqIPUSowBLd1I2w98HvYpEyygdWgTYG5DaazmG
oLdvZMs1rIIw79V0L6LOx7yMaxvYdQup5Avd6zU+RVm0/hoRofJjqwx9IpkzKTCLOho/qcrsMUjV
dNmvEr1Al180fOzJYVI05feL3ZL4GCrbuostKNqd9CLMIH0S5rthDq074tlioeiSsf+91BzIn8LY
SDgjSChqTtE2V1/zFC7xfYj5AInjaMXnJemiSzPjf2QNJlN8nfrMtv0BWsq2M4fFz7x9qFPVulcM
DJP0ACqVZgF2ZYqll+vEMEkg3Vwl2hUGtFDPJAIB6q3Al93G2x7BA/NpiDjNrvulf7sHIlFhWar6
CpcLfaF6hFNuTR5NiGqH9FKvyCD7oQKKlja2/+xIHNe/s4HZ6rfH5OVQxqNCiV3XbWqvaoysrBcu
JXt7t49N+qVdTcQKE89Lchw7HfwtVtNoLXgduvSI4WxBJSSHxn6GQyXLP1cdUZdZD+sAuK4rX132
6Zq+toFaGIRx4ZYb5xzKBWpn/xXq2oD4NR2a16mdp/tOr0pI2+OJigq/U2Mfm7BHqiQ7agwJVdLC
yhr10nCKe9wTcZTq7HbNVRWfTBSG6tCgVIuKIRMVOwgY2Valz+qok1r4JDo0UbQ8py5zw0Vn9pLt
WDvkArXG2+n9RPMZe02GAlIrLrXaID8f7/bKH/raP5hozPcDlgSBT1gZhdXZZYrHx6lVMbmIwOh0
pGQw0fwybAnwMpL6/HkkTFxlrFtu0jFqustc1JadEsx10iPHQzDdYAO8tFtfDJA/hrW+yZe0hnFl
w/ebLHXDNWAt7O4M1hS02IRTzbEzYtFy40CMJR7Q/AdUqtttrnkrCkj/v9NmyH8n+VD9pH3cu4de
1DvuhJpoUqRxnZXrQAw2RAhEITfaFHR6FHFYpq1/8jk7ztyES+fi4QAAXZeIynGHblKnel3PPG66
MtGgjrxgp5GRWOZku1N2HSVTu5U5BFFSQ9aA+7J5QBkRZAuz7yKs0SJ3xB6YXOylEmmQqhPddUPp
zUpMmYjxm1qi+Ujjpi4DApFKxJVf72LcAOWZLConxLuVys55obtoziWBduy0VtB8YHVuxU2etU9h
GwPW8/WnUGo6YkaHl+lslicxV105NBjpQHjBOBQ5QgADbtuswvKTrOslVFxUIoTpyXB0EBFWeGxt
7vOWRVgPqyGXHBe3gE0DkZxsN2RTJ9KsN/k8xgeMeq0IUrW6mISpi83Ht20avuM0pocBasUzgKyf
mqv9wNhSwjlLlXZrXjGDWx+iAEY5Q+IZCoC1PepVnzarhqLK46mI+4BtJZD72GZ3YROXrIcdUZ3A
RQTu2E6KKpwsH/Lrnrc3lV6XMk23h9aNvTnWa/SdI7pKmspcTfN+QyrVSUX8524x2aVPs/FQLemr
qedbZUAXFw7nMGm7CU9CtxZDnF2j5dzfdgCM7axzhyXIRROpJVUjqi2WMH/ULDUyW/Vc0FZHBe+H
T5VQ4kwnhZmZLn7g8KmEoqAtmKa9NGGUTR/jNcLB6HBOGDm0CTcXACvSSpIFNpYGoLMcXZvcI7he
YKepSnwh5cod4Z5a9mL391SR9HVJq6kq87mmT3XHwlYOcwvSkdDGNNckIQmwgzmQ7RYT9qJcYqf0
SWWtNgW+H6FFEtmKHAWQqfUy7hi5SeNId5Ir2F3LdeyyX92WuLJvWJRdZG2Vfu2tTVbJtmn9hsDI
ND7m41B9Xdp28aj5YD19mVOerbgzR+j2VV/vn3P08fshgxi2sJujXzES3Y1ybOrxq+gH9ToqMD9X
1gacnWDwTOFxGgSSp+tmxwYCoOw2jdZ2+zS6XLlLoeKMHkeqYpi62Wjih56MlpdZ6xQMVdxS3fqk
8uHUMm5+2H0yb6Z4mjt4nWncVrT32wJ+actDqaYWn5XDkbN9YHlNfnmBlLnPuovbIGkPsBUY6TJ8
i1s7BBRVWd2e66p3X7pp4/33bhLL65TCGEWOKYNZ4IiKGNzV4ggvMTRCs/tZ26470NBCm2Xc1pqz
gCvBY0x4ZQ59p3FDDiGDY7SqJ2Sp6iDGu2lZ1I7SZJwMvBfW4O77oVdNYYNjBAtLE08SCGvij7l3
O5GjUdtQwFed3A0YBTOPAxIt/N3o43g49nHw+tiQCrVhzmBsXiwrheE4voWbjnPPmpJ3cXxG0Uzz
rUQreA1pk4fFGiGXSA7x4goTPBT1WLLv46HFOvM1pmxffydbBUepbh6i6TT2mNsoYT3eqAeDmFJ2
MbCMVzgVTcrkPBOti1hQi3UlVatccD3bc4I5DOjzVwN/30Q1Tf8QudU1d4Skri4TlLxETh1Clu7R
tyAunPudZwfU1vfQF9YwTo0zbKX7vG17GYROr5qVJ/oyI2qCviYVQcNpyGeVnJt9eFxDNj7zAUKw
UwurvqhIG+SnF9zo5bWLMk2lhv34Z7dFkJ66IW3VGTNeqErSFT6N5TyhdpdRl41XU9NFB4ON/JkH
ljz5ITKXqcjRUDRuvcRSSPRtwiY+S2PmlV/mWjUcLcCMkRG+769mTvwXdHWZkG0/VqwYaXymldKH
yCx2KucoG/iJ8Whdi27mZH2YSDNtBevaucRal33bg6kwSYJ4YodnrHffolhk68G2qAWuB6y8+51B
uSoD0hePVeq6+Gc8ebYXaHYad5qizXSHPSfqE7QGeX3Yo2gml2LlPL9SfdieEEGpX6HzmFXhh87V
pwHlVgM+aRlIufP2eprtQu9a81YYuVBhyhz6wO53Thue3gvF90O/OS8KsH/nFTLWVXqEb3ayivhN
Mu45OkQMSzuM71abB9DGGS9DylVc6NoY1GOCJQ9D3UefzDhr7ESTEQ/ZInS42xPfj/cL2exPt7iV
wrq805HcNMX25D0boTLvd3qbOD3f1970CIJf6m+62dbhW0XSbi5YBSdblmdRVOIBQBiBav3bCr8N
Y47VPpvGYt2XsT4tZqeXczbVDbLgdr4WvkMvHCMeqv2Goq5NpeO0Qao6PsjjnufNS6L18gC4nH2u
RbJ0B71P+sIjCRdF0pRuLR7INIovayh/ymYl86ESkz5rMHVSrzttjrELa3VlZr+q23qM1edhTu4Q
ms1lR+EPTvWkDwJh9KxYargEHVK21ubK92xBDlnLJqTWqQ1GmqrP9WFauWpuQ8P26IRR4PiaZuPy
tVpYdOMiwaeSpW0HCAGup+K8j+grDmRgbLypPNU/18ZpI2NUssthTEjIrlJixXnLTQs1FZ0HaC5I
qvtDnwzRl80QLgEiiMJlSXsKzA5vMptf/Rzf8tBjzjPK0h01RSui0iHfU51UNfhGzmrPH/Kl3Z+7
pFOXZFHzrdHoBGW+WtLcZNjDt5+Iod3mw75hDzxNbu7PK9mrH70LW3cYFuGw2+i1n4+uInF/B0wO
TflMUR4ihlT9Rg/dPho/wcyr3tPzkM3z44jF8oJurEqv4nWqzT1gfPuiMpsPRa+3qaTDai9ZUqG+
MeN4O+UKWkYI4LGM9Tln3wbotrikyCDcD8O6d7dT30zqUCWLuCOIV53OlZrQltotTn7hyX4Da2Kx
RZ/GYW0DGtq8v3bt2p8TGvg3D8sni/oqn5eDJd2IuwqbYiONr/OLFNJhLrdGdFGx5sNMr5RJVF4O
wr1tCW39SOru1syclcbsl82+DbJJ+vgTLIj26z5GeOcNZdn6tGOvGA6tWuBiPyJr4TCQTqQXfVhX
eulUEE/aw6oDJ11bU2CanPzAWePssmbG7THcAwfqPFYdv61ltQzzPcaCsI7WJPIPWmcVooe1za+6
dnmBr1S6P3tY6L84OkPBznlspNHbVqwRxM+nRW1bLLcYBsdOTFfxvh4S3pL6YK1ebyranNfK3m/W
8wXgBBUX2PwhOUPeXuySIoLl6u9NZeQ8b7t/rAkNpoCpKYZMSUv8cMFthlmqzPP9U7S7QGRoOX2G
PZ/5PtPA+Dm22JOKmSXrcGw2eK2aFjOBaqPLjQ/ziPLLdNEpJMA7imVcdn0ZY54iXG0epGzBYX/T
X0cmznDyFx0/mSqe/W2eQC54pJAkDo9wYut8YZfNhqep7upXkAxTV2ILngHDdFWPo+wwCEWgYkia
62jF+adsTe+TznbtsRt2BP/yMG7JOYGClEqVY1JHLjXhd01Gu6SYsbDfxJ1annXdWnESpocADatQ
g8kSxB+Ssqnqrj8iGsl/53oFywujF6w2E6I8TNFxgp0PniZ4lvugaXruhZvNRb3hGb+A3WX/KExO
kqt+rFvc1Lyry9lx10iLDU1LlPJ9frmxQDsJniegwI1t0F+zt1jaEnsGxn6TDZYbR24s9+U42rw9
CuZ8fdtVnULXQ+e0P4RJzz8nJH7FBZkpeMZZZyEryFBnj8hba1QxRGlSX8cMiMYTmoB8u2CBbeSJ
Vggw/i00jABvl8xM4TKBGIeehrlqx/vM2p697JUz+pS++Q/OUyD1FUG3vuPJNWNyR2oABKUe6zq6
r+iOFBJJNIgIPOk+G7GJEjiIl2GzaKdXjZHCLxjgFwibmWhyy4BuUisjrDr8niYuvoxdI+ZyEYNl
MsQ4GVcN/DfZqaH5YI7c4gx+Wazx9LBW68bLWWAetTDLZN23MG1Y3UBxDetdvwKklCFhrpUqM3FV
YGJoUiVCVedHy2DvUHbKpZDsLOinJXYR/TUNDTwfgooAHYQp9Kh2U0/6WwOvE1qqRYj6cXVx1Bew
cI6Xoh/3dboXoRkO1gX0jehBrDmqrCb5K2CkZDk40SYDaCtU2tIDkOo/Qd4695iTxQsu2ixOqZFV
F/R8VAJA5jcMfmhOJPALGEjiKWPR3dBFWGmt1xlyeiKX15sU3Pr52qDK0qtMZ0rVc8XyXMs85maU
E8wSnrXB31EiNckird3xPTBLNj4D9U4RWg8ydCqqZsQVsk7s43nBG7Rlt8YwBm5QTKfPcYfh53Pb
Jz75lC92UYe0wk0u6Sa6+7iNJ/MrGyMES/VtUzVls8VaQFJAYSvpS8vdyn/4ZI/yX2zueiAP8xCa
A6S/EfonayZeiM7HuVxRi28fk8G9H5abmDZNrbr+7GEidXb5mN0BLOMfpWPeiclG0pMutmN/zqZ4
LVtnOrk7/fdx0H/9tf5b9dLd/wd54f/67/j3L6SIjXWlp3f//OtTZ/Hn399e85+/84+v+Ovppbt9
ti/+/S/9w2tw3L+/b/k8Pf/DPw5uqqftIbyM26cXH9rpb8fHJ3z7zf/fH/7Ly9+O8rT1L3/+8asL
bno7GpZE98fff3Tx+88/yJtF7L/+v8f/+w/fvsCffxT/639OL//y+39cAAIYQU3+xzH/84Uvz376
84+I/gWKzEzkOeJiAXnlb1OFy8vffpT9Bcmg0PfkOUMaIYvf1MmuGyeNt47/InhM4zjmVFDoGPAq
32E9/PMP/heWUiZivJTkcSowSPh/PuI/XKT/e9H+xQV739Vu8n/+gZb/H3SAicBkTwIjkiRmOcKG
6HuWumlhgdIOG9TyqpqeVoVMxLoIe5eGJz9Bn1nLrU+j8XsaY8n6EWpr6CdfBbphIWjC7Kay6VlU
Zb9XtERKHXXfoyfYA6Bz7FHBRp93NTZgN/TQR9e1W8fHAf7vYMBUjmFWOmc/Kz+3P99wCuwgQrUF
yJ8MmGCN4CmZNNiBUaqP1SZ7sq+v+YTYCImPDBTPc8TElNxka31tuF0QfoE4n6c5YBQNHAEJSbkv
FkP3+dKZh5jp8aKvsretIZ63gx4JKiecFGLuNsCq7KkjETHfKBnrcFt1OYFVMLc/Em2HVEmM49mx
0NOyvWpH6ANr94AnCWjcDw7hIJccdrfXWbSoXqb5hM8LvQiFoNXAxnK+XvYmGUqSYlUvV18n+wPy
NepETiD7aCGmLJAvNNR1f12jPekI1kDK9AGFms2OKV2Bx/O2Wr6GuuHmajOa94d4YvxLO4gUSyAm
vtFUgnOriqVKesTaWrPoi0TwaLphWTRMPy3xjfjGWE08gHGNHQHPuU7RdQc9ySGdtxwRAnwLAOxc
sh/TajQABXpmNtmQpLLFZtF+lzMjw28FFK4+Btb21zZRS13snlS3OeTZXDJkHORFRNj0FC3U2oLt
KRyC+inu9lvUB9uT4KsCq7CuMf8l6FpxAGVzlyEdgVTVlc71mKJvBa5RBoBGAzysB+1PTfDOyB2V
CDYTGEninCcEB46BpN/hoi/20KEUUYV56+TkECOOGM2aA9vQkOC+j1kLQxWx99lbJiLtM+lB4nxx
TgEOR3q2QgR4DmlcBWqBy7CEDCUIxTWTYztxc4LsPCdFoj2ovFRE2e+lhacDWL12FEXtNMC4kQds
J8DElLji3LjqyMWe36tq2Z/7dfG+2GKVE4xGag/UqK5TIZGUs/7IIrp+ImMsnn2PKEGZpdAtot2n
qjouIQawvDFmUPtVs3puSL7DISPo/EuNaHRAqXRFccwrHGNAVvK3JrLuYRZtVcm88+YFhnnwTu3s
Uv+s1po/bku2LBKzKeu5nX2EtsDnDR6fhLOTB+m6n3F2+telGR2+WQJ+I9KN/YLfFPd9DLLkIOYw
PcK8kl3bvHELbhBAnQVtHEXNMLTWFUAWqgAcMZ+/NyzVYBXI2KO0WlpUjIvuEW820O6TY3i4i9Fz
4E2x2ZF5sKEw+lptaQPswk8whUOB3uJ6bEN7i0zBrpOhmfwvs4v4rvVVKspt4NQUwEHT22VtquUI
0WCMUHTrHS9CNE7IkhLq2e5rEx3GBrU1OM2puaIEFFURrV61YPrrBdcijnNV0KrZAO+47Xu8+Okn
W4XHsA4J/HbnEzBOl+3DWMRGo0qZXWw/7yAJORg012YXFUC8axNF8U8YfM5Mor4XADfizj7gTXlT
tKMDM5N0RNzReK2/UpUluOkgm0ZLL9Kf3TbABSUMeJ2c0Dl98dD13fpB9Y9DjiZZduBDPlfoAj4B
dWFvIm5EhkfUkGMn6ilIcAPhW22XbJeu2uDH1rt68EfrffK9bSZEG4JzVWtRRco+BAPjSnxju3UI
OssGhbUhHm4Esnm60sVtdDswYbqyym14q0EBt8NscXyEzQ+IXJ1M9grfGzqBOtJ7VuCt8laOObxt
igwG+vYmEdZ8D2PmvgwwAyIFisAlLkH3IF4V9fqwHBLS1Nf9hBWrSA3WoqJKYaEiGcoWL2NGq58R
ax1ADq+FKIWKxl/w2mu2axFQfsp8bNqX1WqA1Omu1K2NB6ylmAOdizqE5R4cYVpL2D/Uo6Rp1+xy
1Vr/ouDJkKpl5mmUGshVKGD0Snq5VyGFnjLvhTgwp7IT9QoI77Y0QyftSM0r7cFzsCaqUKUnfkcD
WsXAD7o0YU8AtUQKaq8KAPH7md54y4a5aLNuo7JBKfB5Mop9wp0CozRIGNjvXHXLeKCx098QX8Ce
7Bova6F457+0aMkQHu7R/lGzxqDfzaB+2mUAbE49s9+XNtnECVT91qBt6HFbQeIbvoy4TLNsdpFa
9HxCc1xqk/2avHanACSnO2RAvtWVjXjSoY33FgxiPwKhw9+TTEKa0FeFbxBKL523y2W3QVB5aqKa
3iPEth5KxSOGCzIk6s6x2naADLWOStBBzEoTxZCKOMPyMmdYzGWwcbVI2Gb1QSYAjso1GcNeTFg/
fbFkYOVLlbHlqk8n0AQYyF4TvO8bYuit0zvw4jYW0iPLdin3uU2/CWS5XbZBJa+QE9Roq0mrmnMP
OnyXDDqe4ZARgPhHGy92LgHN7espg40qOU0ZmMqb0HGN6LC8Z58JjI9fgKk3TzCUMrXcgfxqOdHV
LigwKIgfHNAtBZng+nVF2koAlc7fvDud89GTtTMeg3WzCU4VujdWLsCRsMxFsfoRUUtn6RhNnpXZ
917aCQcou83Qn1UP5qCg9dJWWDgy+qD4QF6daJpPBDKbl7F361Rar8wrMj/QHzWdmGe0LTuyP0gY
X0XPwq8s3jMjF6Tx3c9rTgn2JchR5L43EGIGO83ocr3fr4HtofHhO+QVM/PJgYCYNoVq7Jgj7WPZ
QsFS0txOKEIXnE0oUgDRZe0vLiK2HAJNp+VAVy6wMRHdP8MSB7kpC5vyX0sSzPU0tOwLdj3RXOHO
x/xhBRLmRlf91J/aLsntFZTWPJwQUrY+LFCV/M7J6J/mPrd1Wbs2vWO0R60EgyAPy7PRD4jsSjx/
6fORp3Jker0jvPeYysK6h7SWra+sTBtntdRkWzYZ0iZ+nEKWdJdBkz4/ddE0XdVxXCVlsrXjHTya
tl7WuIdgYm8qctuA/bgBWZVirbXCo2IE+0+hXsgIdgO9DEOhdzF9p4pmV0jJmz/XvViyIhKuOTm7
L6FwuGNQhs6ivx8hCdpLLHhvEKTolysfaPgeYY0csF5WyxVFTSFQZaG/k7D8ybqC1NguMSia069A
i/BohDxE181Ko73g29Y9jzm+1OXoSH+xmpg9i2kcP1VuVRTUBAeq42OfPQ4gZeC52EG6Jjse6RTP
1bjtslp7flxElCRXuNbLZzLy/DXf3OhkXqc8PrB1M+EEfdEMFlSJ+QcYVozp7FNUYxNQE70UJFu+
V9s2QgMERv1pwDrzmEzTXpeZ41mxsHbdDtBRNec2AmIaOQHJXBqlF/H0v6n7tuaqdaXbX+RdsnWx
/Oo5PUPuhIQE1osLWCDbsny/yb/+jLnOPl8RASv16e0Ub6mKUNrqVqt79BhR/Z12qnqadR6Qd5pO
wcvGI/qS91FyLcalGzAmHgZdirt8RsUZPEgExE37eqVm0KenLRAq1+FWxcgklQy+V51AbtD1dQMF
ZDnwPAW7aFGcFCuHi0JoiyJpMxbqlKwhRzWsjecPRhWxTptA7DdyHdR2BAfxSI5FtaCAkcw76rS1
yHNzGgHMO9Gin8SJj23H066K9Pshwgwj2rPNEqc8AvADbf5ym1K9KBEcTC9xZ/zzhPzva/bVA+1/
XsjuK/q++948TsP379Ptl+7/h3fyefDtz+/k9190OU5fXj+tz7/yf1/IcfwfSeM4FqFkaOKC2+T/
PZAF+Y+ULMK7OE5CBNTzc/y/72Ma/4fgV0ART0DjjeczYNv/fR9H9D8xUgI8qznaWHg5s//N+/gM
//4Fp4mQ6Yx6h9VeaAFypKwlZzQkunnpunsxNWNxvPt/niMXop43jTJeFgbmOUrYx4gNPsO3WJq/
XnrCMLWuEvBhMxBspFuVBynUUoTn6g5YXucoeUP+UGRSoFaJviGFOojPoAx2Tl/v3FopZAG/yuYl
+Mts/ICU6i1m0D99TWeYpVirUedzwLM2Yo8Adn0Z19mH+gLbdoZZFAt6tm9GZDH6E6jo5vy4AuXk
aRSndIdJlmBlEU5K3k0QtorbS7SVxPEnd/xvyPm5BvQHq7j6K7TjsV3anGfxYFA0mPmPns5e444i
diVYEuCxZl3D5GpkwQEg0u04N4Gf0YnjnXE0zL2ccpYl0OJ8WCYi0fZBHd3P6sTxzxG6I4vcZp5x
M3/OF8AgkCb62dzxz3bdkSF3WDoGFCrlU38DINOl39qOd9YDeIABaONZ1ym8YqKcp8MwoXL5P7H7
f3FYHPfMq3nLAZfE9wybv6u6vylN/95vacc7cUoSGp5jFiR1sryWx3XM3xhkOZv1N2HcZUnZWSdG
AOt4ViH9SFFo3+9VqYZrhF+fIR+cc8dDC1pgVtOWECAIyWUMXnK1/u1jll9UTXYG2OVKCqTqq7ga
+PKlU5NXHP9F1WRZip6rWvEswfvo0shcX89h5NPNAMOz45zCVn0ODPWWLZTdiN28M72X1jGWdhwT
MEqOcQL4PVt0VkTRlcY708/ajmNCMrQkUSB5hpajvFJxMP4Acqr66Le645oM/U4UmLF6lNsXtHbv
BGeZ39KOY0bCzDYnpQUXZ/T3viZovQbhZ7+1Hc8ETS5mymZls1Vu9gRsb3KMqF9fCl/TuTobiYRe
AfICKKR4nyf8Yi/7J7+NO14ZNNPeU7uxrOwiINPZ32Uuq6PX2i7PDgh7KCrf85aVPb9mNb8DJMtn
BFT8omtidgGMEdoe2VzWNM2n6q5eE79w4tLsWGqSpSUryxp09lJAYS4g+PfFzySOX0YEoDoBmDTi
CRsPfZz8CIwXty9s4jjmOKxt105o14CF4DtmQp4V9ZlZxcqOUxoGMFFSwdpQbL2b2/mOKNT1/Szi
eGVYUdYletiyXqM+2qAm9wS0hPKL3y7FDsY+Ueztui1bqfwGIPGjqZM3bszzH//rjfmLrMnQ8h7l
99lmkbBBSooQ+KDCizAJFnfccgFZEg2Xdsvyeb0IRzQSm83PK11aE51vMpiTzmY0QGsOgGmRF36n
22UzqXOOYr/qcaHFM/ijAEgp5kJ57tu5LSs15IJ3g8Wohf7UiPo6NKXfzeDSmSgJJXl5PiW6CWoA
xvGQBbrDS0xLCJfPJMfczpjjJALkvUTpXNQYtaoWP9eMHdekTWSk7nFQljm4LBv6SVWeOYTLZ4I6
+MKCEAdcM7JkQ7MVB1prr1QW7fTXj9hKgzMqoBOutG76RNAPOKOBfMiMYHDnuqz7vRhYjJDSDhvq
dTHFZID2vNRcPpO+jUnYAw+YQS/pA4QXP80Y4vAKhS6fSRUOS17AzhlFMosh5nJ5qerBL1y5jCaA
rWomJ4Nmft488U182P0UhwQM/vpbbii3j7Ey53tem9Qu8jvjfp/S5TQByOhMrVFvWbxCsDBhgC7S
Jz9rO9clBlMkmdErytCT4+nWmadC755rO16pNBpMYQmLtLLcMzRTDnXdGq83/S+6HsgEQbCXaOQ+
Q/yjgtZKWk9L47m445frtMRaoSeW0WhB6141X/rGPvhZ3PHLAsiEtSeweBECaKHDjI+lX/7t0pkk
M6F1IaEkWO7B921NvmGw3s9xXC6TouUj2oKjzQBcJJhLi2jaB+UHL5O4VCZLaLuJ4/WQycZi8A0V
FMBvfTiVhXBZTIbaRF0Z4mpgLOpPoFZdLyOzvkXwcD7Kv0l/XB6TmExDJTHVl02Q8Mag2FwfbdCU
fteDS2USQ6qedsBmZyuIHT7X4ZR8yfPVS6AFlnHcsxJbaOTIt2xv+Uciqg/x5Oc+LkZsAvKh2kDt
nQFLdCpXUBMMNPCrtgmXyGQc6p4MO4wSdeyhQSfYDM0b76nz++N3X9NxzSCqFlGS3mZkLjOMJAAw
tX5djTmGZXn0O+pOSsvKWo92bvds64sTMFInIr3UoCGjhPbHqzYBoP4Y0MfuVdQ1wBLMH1dUVLy2
7RKZqC1Scbe3NovnLsiY3jdMJQbf/RZ3bk5NBit0O+xZS6fnalj/6ju/h49LWpJD2zxagJXPQJz7
N2ikvuMt68XmCHO7NyeRfKhAYp0RA87FKH9Piq9+9nAc0+7VRhLMYGSALb0fq+alAEjPb2nnnVmT
oeybHfFqBIgSQyIjP9rBsybmkpVQiJDZaoVnAkrzCJHERzJ5Cf3C2I5nYnhEokke2KzpzDvWiMeR
dX7BirkeaTohEVGirJ8CZFi5AHDBd9+uRgjUt4OcL/DJvo+uSE6eEuuZgrsCIZgZC5OBE5vxfXlB
0nwlADb3OiWuOkhbE7kmpMOHNPFjpcSXvY09o5SrDSJK1NniEmQQAwZZUhADDmlZsI9+G3d8Uu3A
umrSRRnvtutNkoc9mb0K979Ig5w1JTEoiRNoaPcU9KPO1LxwT4M7bllhjJV1W2Qz25a3MozeBWry
y61ceRAxyRKwOCwdNtGnkm2PkCjzEmBCCu54ZVkkTEccrrNFpTmAEeculvOL36d03HIhIxUAteDx
UNpvdbd/lgEQqV5ru+IgAN+X4waNjSyx+r5VBnQWePj4rS1f38I1cPhNBGIo3JT16Txt3tHijUh1
vg9/k5648iCAgjd7J3akJ0Dhfy0xd9sMwJyrFuBmduAY0/VzI1cpJBpsHYBCBLc9rT+v0Xysp/xv
P/M4HgqQkMbEH44jwcNbbOzjLuQnv6WdazMm42ZjBvNgEuWD3ppD0HrpQgvMU7z+qAqEVjKRqBYq
Mt8DgIWpmN5z185Ts2KlHccSu+7KbgWFToX6UutXFnMlQoYpHkfMCu1ZWXXbsaotGGvawL6RLZ/t
+rvj6HgokNSLrME7kpnATp+rbRhvIebrpREixBnM83M2u1nJQ4zJ48YX4Tc1VSplixdHLNZ2fJQZ
vnbTOVMGU8XDvBnIEwyJX9xykUAb5jo3kaCdiTpnkda6X9IzGN/riLtIoBF0SmCUQvMuXuLbqFsO
ilK/+81FAtE6ykXRwCZrnd9YjFsC4q/9YuI/Ahk/CWGstQD4MSmQ0NaPjey/mCnxq3i4KCDc92Me
Y1If3Z5Y3THbqM85wLtv2OQP78HQ8c2IrQ2hHcyNAauIHJaS6xPGC7f7ppSYhrHFMnmFRe7KnFRr
bEew6u0ZtO+uOytfIOHl9QbirshJ0dEB0bzYs8mGXwIokFQ28qutuGAm27WYyJboyOZ9COIk0n6b
bekXF0MnukxEmDPt0wag+3RRhfIU0beqe+e75jeBywUyYZaRhHuL61+OVXvJeXlYMGAagy/aLzK6
YKYZc/lA4leoMrf6sYgw0mal10ERv0CZYr2FrGjQtzoLYjEKKG5Qqs3rrAAs+TroziRnqgPnVlYX
4/ek5AOIHUFI4BW8XPkkiMSOQQ5KNFz9XZ/mO0ZSSPWGp/7hLiLnn/8UYcZKUlvb80ksk4e1Hi7y
TXh2rohz+W+BalorEBmTIDAY+xbfVmG89GIhweyGmCqqQTeJjZsCpJ1qqzB144ljxPToa6tM84wx
P4vae15RDsT0dNFD1svzczoOWgTJtBQaZ6WZ1gVzFwYRgHqJwgC3e06Bf/6ekEpsFwHvX4mFlojJ
zLC89zmGgAS/XnolVW8hH4KgTkAml8xXi66e/ZZ2klsIHkQlyAzxbg4gwc4FeJP2qPCqwP8DYf7Z
JJOm60bRt86GXN/H03gHSLtXvOKuaouqC16D6QnoA1F9DZGthIQ/+JnEOd+A08ky6bHrrsgvwMz4
rpbBpd/SzukOQZXVtvG6ZaEFJNrO14A5eBrEOdtCLBsYF0Kcbbaf8lGDHSc5ee3ahQO1+VjO0jY7
hh9AzIRyyDXGLv227cpuBUMLZGTJLYrLy8Fs+eNYtI9+23YcMjdjyAiIODOQ1UioH+zFpZzXg9/i
jktiWCyeuiRBEOTBRWeTd32gMr+lHZfsu3ZLhgIhcGVbd7esZXRZ95tfKHERQcVOq5AB6ZrNNgB/
rLEYLGtaP3+XzrWDV0TQF7FErt+Ht2RorvN28DSK45RbgZZvP1AkQBTTKQDR/4gbvycKdzW3JEZ3
qwkjRhnobe+mcrxOgGr492/5j/7kr4kbd/FAoEQoxARKrYxjIGvHQE4NtrAmLJMrwtj4CBIMchvv
m3wIQnsAj9Z6C/LL/aXAqPB1PyuMbPEar/vTslHMlm2gpbldI3COU9Bt4b0zkfwSFfLiwa4kaL3g
rdyVH2qnadzC8GzrmL6wKL/mYDT7d3v8PukBNcPrmyzKFzEA7rZgWL1+jobpMteYX/db2/EbSHQ2
XU0NyLSSr10vHqbd7zEIPoHXu15BGWOnoIViuwmz0mI6WFaeBnFcpt4GDBGEW5fFjb7peooysPC7
2l2kTrBAXivfUP5dA2FA+oVZe7DL+gVXF6pTxBPO27h3WY6xwgPDHGWKyRm/KRzuYnXKYlWTnmCV
nhhz2nN1JFJHb7wYzmftNy7ponWiM6dvbvA1N8C4PyTt8iLBQqij+GTqIfHqPnIXtTPG4JUHfrHL
9nUqSQZa6eQOVcSB+8VDFwyYxCt0Nwo0ZcWa39R8uVJJ+MbSZ3/5jX1cMCCgHh20PxEOwZBbPQ8B
UhbQHZwnRqMGVvNyVhd6lNukbMaoB8deN9njshqRJhjyPPqt7oSZNqlGpvnQZRgtBlVFPF20dfnk
t/bZbD/l+Xa3PIw0dk7m4EKT6NRU/V9+SztxZl/WsNz6EYcG/ALtPF4FfedV90Ae/3rXJlAlaEQS
BN56BBNYjEF4yCoAW+u3c+d6zgcetNg4A9owZscV5eyDCSJ68lvdSZv7UokJHJ0so3Z9iUDiAV4b
v544dwFIu96bekR5NdvJcBMWGHTfCfP7ni4CyaqOy0ZqjCtBNzED3+d4qDfuubhbESYaChhDw7OC
g/phKvfbgbd+7xQXgaTAXbPEEkZZh/3buDSXMfjqvL6lCz/qGe2hMbVjFCoIxhT8yuBoGa3fNCH/
BX5kwLRSjli9jHQW2Ar0jl46aoK72KO2zEHtCml0TIbKl0KIGwlWbz+bOM4JVUpw1OYYOi2SeUwL
lXzPY2Qafos7rllhpA2s1dg3mdVlPMW3C/X0S1dECczMowY7gMjoEAVZX5lDASonvxjuaiiBQX+a
oU0psnHf5TtSRo8rs7WfUVzgEehvN2AzKizedc/zEr6cxVW87O3ijpY+qqDeACTZvpZPvQhB+O7X
8OCuVBKYlBboReCciAacEnZhJ8bBGuS3b+fOZGBSicyIAS4MEu8HOuqPUeun4AvcnnNp8l1pJfIY
h1CRO9mQ0w4uBb99O5fmisuB834X2YYy1uU0gDmdj0XkF2VdwSR8TLIwhY1v+fKMGvlLN4iPfht3
HLNYuI04uOuybY2XNG6HQznEfvexCz6C+i007VktsrLtrontr0Gh5mlvp9C0WllVY7Viij0OVbYM
+gEU4qHfIXTBR0qDQHhpYRO9B9dlvIDFjRG/Z+0v6COo9dbbjI0TCdI1SNsfbIuWmNfHdPFHcakM
g2gNz+wGkqW4ueOm9SvZuPCjaebCqHLhWbC2N/kOjvbYD8XMqeOWBegMxQ4gM8QsRH5xDigqtH4A
OE4dx5xUXUOfACbh6/AMrvSLaDB+JVrqXJgCXO6W0ZVnmNEB1T5oUZau9TyCjlvGM4n0CtWrTFqg
dU1FniF20H3yOyZOJpuvELqoY3zLYau3sy4LSYdu8jzgjmfKMGiWTWPyPujlLYQgnlZPOgLuwo+g
jixb0ECJzMztRVWV70sp/ZKfyMljgzImAaDWZ74AcDSnPBQJZk7b4srL4i4CSUFKbKrOR9yy6cQ3
UmeBgkaX3+LOnbkFYTy2FntnwXM0gb4tCaCD4re245shUPTlVKNgYHP2BUpNiLUm8QPS88jxTQ6e
3DU5H5U5WPensuTiAjRSnV/q5mKPcKdthAdnCq5wu6NQsNk9GyiR45zhBlAGnEhk0NC72u0K9fjO
L29zkUdjT9qRVrPIWB3dLpHKAE7ztIfjmARdtlKeaz8xE+27iI7ladh6vzPooo7aLZqicS9EVkfq
Op+rJ21rP5O4oCOjmjKMpxL5PQ/uqT5zpGrlJUsrgIx6XZEIz9OPOWjRMkhYlRfJqC7tMMR+FndR
R0sLicGog8UbqFkcDFTBv9oSjNderukCj4p2QBiHiiSKV0V8gFqSeY/eW+75QR3f7NpwKxSB1cPK
8lOOcuX9rFv+1W/vztWZzwtbQf2OzLCj0WEEl37K7OhXN3DRRzlUGDewqYtMt/m3LQ7n1Ky7X4bl
Ine6CH2qEloSWdSCkBbyjA1mC/lbr7ZzVP1N0dPF7mwsiNFGQUA0jBa3e1kpTPwaShfoqC2dXybn
onj6jvX4GzB2qvPirujBB09Gv9abi98RlTa4LM5RAIomBzOo5bAKu/vl/C6EJ4pa1K47HMm6QHoI
gTyIh24788sAXAhP12DxKRRI+gd+VU7iaWtiL7AddwE82qjYDhxmoYtgd4Uw3fMEzuhHL19yITwQ
rFqTWuNIUsk/L81+0TWjX73WRfBUQY2kpQFX2DTM7aEuI2SLHYQ5/TbuXKPx1oGpkcIsmKAFD+uk
ob0hdk+bOznuADmnacNgeDbnYCfvQH2dMrkXftHRZSMKBuillCB8zIqK3yCPeSe4HyILBKevbySo
KQVge8TG+bmqEhZ6RGc/9Ot4QCbl9errBsrPpENNFbNCaclAw4mBw9zrgwKw+3pxVu85iLiRiCaK
qWMehV/q1q+PCMLB12tXEPDdxYY3eW6X6xAEbbl9a3rxfKX9GnVZ4uS4RcDn/x6VxJy2hf4gy/LB
54hDoeD1rqGODurnCLvWAuSXcVF+ayQUrfwWdy7RXtFu4TXFSZn2y6QEFBP8xD/+fe3f30QscXyT
B9YY4JpBpAQK5+dub/Ib3E7lqV0WP5IS5tISbRGe+7KBbUaGCfpIx5A3HKbBK2tkZx7MnxtkMtlE
CY1RWH7O7zS43zYhvfILSCS8XrrodUQDSNlkksQYfpNfK7N4wTGZC0QKY8DgSohHoHhIbhcU+uK8
016pC7QyXm+bsE43c4yuRDBafbVuuzxx3fiRoLCzxsbP9oaiGAioBYxSB/J5a1AISYAs9zvpLjdR
o7jhmN9BQ6W29WUbAUWKt8zod1RcNBJEn5iJzqElKekXpc8c4VPUey7uOOnKCtmWEDPKoM9zLCd6
LfVb0LI/+KjLTtSVs1LgZ2UZFClofBbLG79tTSBBLz9NoWdQd3FJdsv7PBrxv6yqqm7AqL8c2Fb7
scQwF5kEle+hryIcyo1CuGxewDuuIv5GpvsHA7nwhDaOIVIxIEBC97f5YItvcSWO9SjYG+v/4eJw
MQp13KEsn583r+ZH0fWXJPSbz2Au+omxHOqxkMQGISmUMds+uqxkMvq5k4t/GlSY2wmi1NnUNbdJ
u78rqPSqiTKXrQhwadNtAvsum4oCsDH1EDuWXqVF5iKg+hZQR9uglpsDsAZRLXLVQHrOz1FdvqIq
7KdpbfExoV9wO4XNvYAIvKfBnduURGwJwBgOTrikvBNMvYv92OaYi4Da63EnEzkHdck+zNzcygZE
3P+eA/zpeDtXaBQqqPsxlIm3oovTau5fNgvJRK/FXfzTFoAlfq9gkmW1j5DdvEzazq9oyVzYE2dB
19sAGx+3Pc0H8xhAlchv284lGoYM/BwromHcRGds7H4KwCXod0O7dEVn+QO1xIJlEqLFUFIPsrkb
d0+DO1luWPSbzBuclCEvHhYz33dF+NHPKE6Wi5cza/kAvwQY4YMlZMwgvvpW2fIPQdzFDGltAEcA
YAVF4uglh7gyBuIuzLD7ub1wXBPo7GIZBrCEimKyIF5opg9Qe9V+qaJwXqFT3y/g98cXneoNaoQq
AWCriIxXuQXqZa9zrkCQRpOzaYzuP3BKLwXxa1gwFzQUNOPa6xwupHWXp1XB36slkX5H0aUtSiDE
RcsVr+elr6+qpn7eCz/wGnMxQ8EGzLKGSGg2mwQiFPvaHbZ48XN+FzXUsKUewgG5XLcGx35qry2E
SrxcyIUMiaDFay5GqkLbvUnpWOlDxe13v8Ud/6yrPCYJtFGyKNG3qv/UMProt7KT3WpBlh1KVPD8
cjrGLaRZ6nj1Q8SDu/f18SaSBuD0h/N0YXBrmueNdU9+23bcEjEWgn8xxcqJ+FoN8fd1j7/6Le34
5BLWbB3ASpphzCtJqZ6WbPHkKYNg+GuL1BKqrKpl51w8/oAu1GmEQpifU7qIIajRiqIdIwRCCG0B
26OjFOBeLwALczFDRbIsm4AoMOSbyYE1030zC78A7lIVTVE5qMiGLIMcMrDl0/AwbpNX25a5gCFS
FAOVFPYuJyjhdR2FNlxr/G575nglk7OGeub55tH98FBpWj9JO+W+yzuuGSw6nPIOdqkMPZQ6ujWJ
XyEe/G+vj+GwqNmEwD4gnlgIKAbQNbiWK2CDnkfRcc8xCcAHxwjL7L7eQYvsmBTSL866pEWQ5tm1
pANacjM0vNq9+FZQ++zl+i5saOcJ+qkUFjdRcbcQQa5l2Aq/o+jihiAHTxKyYeOziO8g9v4IBvLM
b99OTsvrPCLDDGDzMukF0kCqny8raLa9NX50PtC/qa+60CEurOIiB/QrHpfnOjLQNISKhN9ZccFD
uwB02hRAI265zHqq7vLVj7sNenLOMd8U1EZ79Ia7fomuxJxDPpsZ+4b7/yGvddFDUyD0tHYDcIIR
ZOMSiLt+VxFUzNMEYtOeX9Zx1GIewOoEYRDM068y7WOIKAZx+8Yf8KfP6ngpKeyOtyZQEKTu2W0b
gJgYAzN+456MOvdoKyH0ts4wD8pnUGGlX5MeUpdeB97FEY2hqMpyRAe054OEuqS8HKp2OfotLl+f
GoL+J1TYkdzaURyXIq8OTIvF77S7OCIOTQ1ZkPOEgw5LKHqNJeapZoie+e3dKeJCt3IxfdRD9wGS
s0SZx333G0Vi0dkNfhpY6ZYwWEGpg1Yi9NZTBSXDNLd+JKvMBRJpU6sQQReAnMROB1nv43GUpe8X
dW5SsZFtWSEAmokY8spDck+EX8Oc/YIk6lEe1jpEuUyc1QlD8fc6eR4Vxz1Nv2qtVsBDTJX06V5X
OqtV4NcAhXjY689pleiTDQqPWcHWIqWkvA6m2Y/wAvLbrxdvah1bFRKRNWCbvmONmrMBGsl+3u/i
icJonCnfIFUMBd0hJeVy1/bDBy8HcuFEe7NVHeiUBVBydruK90mm5VYOfjmAiyfqeUEras4p+vAt
qpJPtfQTIGEulqjfGqH6/oxKtvmXWhQjSmeFHyMVc1mM8PY0/d7WqJmpHUDZuLTDTSC25KOfzR33
TLrAQKSWC4w3AsxCJv4OrECdnxe5WCLIfSamyftzC4FegLU0m9+cAP3D/elCifIOOqnomuEROvP8
djfTV0lz7fcqcpFEE5ILHc7IRencBxlp5x9jO+0XXhb/BUG0jGrKB40iy5yUWSWgIYrJUj9mF+aC
iHS/6SGRWL0x41FXzELD23M8m/2CIZqK1uIfSk97OJ21tD9DD90LLcNcBFHbzjoRMx500F+/1n30
RSrtaXHn9gyhC5Twcx0R2unvz0sLvp78PqaT5SYqacjUI5JPW3KUXXWrWOdX/XThQzVtRMBXiad5
vkyHDalQUpPeL4y7BEDtaOZ+7zFn0+jqfd70t+tb77izUX/zXnHZf5QaE7FXOzLzkpIMGnX86zwG
qObsxZo8+VndvT/bnAQBnlgZIA+X+Uh1CnFer3codRFE0IQ2nTYFvmihp4da7+EF4FDNG/ntOY/9
1TrURRA1puc0b/A4r/OtuoE2ef7EhwUASwxaBHWa1FF8U8cs/LF1AvrOPuaiLrJoMvlS9YvC03o0
N/u5BpOD5eyNxc9pxe/+IifrHQSFUFuJaxXDw+TJDNxEWZXIATOhG3jZsn7dIBvfDPvYHvI8ZmA9
pMHodRCoCz5qrUlGkOJRUAar+ACl1ed+4vSNb8X+8Jedf/5T0k1KjBQvBt+qi8RLO0z6EIa5H/8z
dcmP6DzULFE5zbZx1ekes+hYJ3Ps5d7UBSChsR6U1uIQ84rcs26P3gnbM6/ARF3oESiatzyZsPXe
DpdLB7xnHnpdvNTFHW1bw5ogrM4dHxSYcFzXB+CF6zcIHf7gfC70SECLN+mqUWYbBhuarJSh/Eh0
i5bvMpXQ5cSVSfpT3NQWfY/ZyMHraqMuLomM7QbBSJRwkplxKIawILnJwwYSz17+/Qs2Cf1IqHnA
C0S1dGnThRCxD7VfPHShSXsyTiTO6zijnYmeFjZX9+UyVJXfSXXBSbQkSkPIm2axKA6jkns6dqFf
q4y62KSom6JVKRimXtfqaAt61anCr5qASvbr8CBEkNTSYvEwqfoTCcyXabd+uCHqopPwxgqGJTgH
tkLmF3XzPNK28UqHqItJWgAr6QqL6yBPxodWG3MfahJ6YfCoC0kaz8G9VDW0TMmC3FPIv85zOP9+
zn+fWlAXkbS1oa01SYDvK/r5K9SIKpIiMe/pcepq+/jv/8kfor4LSxp1V2gSwDo62J6RQE9p2IRe
D1zoib8+MmTEGJFdEJaJGPTBlAAmNzX3PO0uMEkQk7TbiOApOFVpCwbJ0xCZ6g3j/8ku54/y0224
UVOKCTpWyFzWr1Gub0CV7he/XKogMErRQII+IVu28AAK5rtWMa9HP3WBMnGInnNLYZN9JygOlyoC
FdHoN6IE0arXNpnY2MZtjdpWvdM1lXiZh9ZPspe67DrtToghFbAywTQ+gc/wvo2D8o2c7Q/f0oXK
GEjGD/1szuVhHWAWVGZlPr9VsPinMvGbjFA4J2Uvp6kqFwb0gxmkeTcrssZpkBQBuzD1WL9vSG5s
2iaIoAdZlPHHAAjS5RiCcqBOe6OL+TgDBHf+fcgondYuj4Y3TloY/oHNjbowOJXInagFLQ/MIMn8
Ro1inNJSVlGQztOs4rQcjPhQqlkXh1C0vH3XtHRru4tomeZlTzu7gw0XwKjKhvjZhqmOioXFZTnH
9octmzhJgZ7WR6WS+XJpp8ieCh7o6djZBmhkC537GVzrM+ji+Bo04NiZyzjNRWee270SMkvWcjPH
al9yfYjmJv/KF9s1x1Lr9eNGOq1uAT+M5zSXfdEfrF3mD6td9vhHpE1egACr0sNV05r13kLbj91V
hZbiBmRcu7rZOZQZrnXQFApatvvQPKP7GK/Xdq3a1qRryKd8T+UwdBvU0AlUAeNtMqCNhAqU3E7Q
19418LFtCAAhrfPpHbRadXnRriiAvYw2ssmFtbKODsM45OojxBz796bFw+9+l7yuU01FU14lhFXk
rqmGkB6SDtXsm6AtzPqeD32z0bQALQ5HAAvbBEXRGpKt5lDrmi4385Bs5V9rGIXdpbJazCGGyMRQ
PgQUUjs3RbTPYF0KZxK3DzObVYe2bQiYdhrN6xI+DDNpxktk9EqmZmvlCNmf2u4nSMxCefvIh7we
M1aolv81NcHax+lQzVFtjyOJRylBe67HFbIHs9HJt7Xr8/AH5BaG/onGQD7ddDVfm/uAxUFyPaxB
Yu5nuS/4AHLR+ZxCunlp+AHj+nY/bxJtPHOIMdVQPC3VzNt7VXFZsQProbvVpWYK2+kGggJCPuto
QONpHvWeF+8qAitjRqRUJ1nsedulAiivD2rm4Xo/GYMiRNwUS3VYzdqMfyftmg9zNvUNCP7p0I/X
QDrLiSK75lIQjDtvy2OTV+grgKSpDp/qvKDRsWuVPA5jR6pjsJsQX50zAqm+hrXFgexrtaM9Y6a7
Po76O7WUDJSIyiSfcyY7dSVkPOClN+Zq2PEHBVWNt1/P2oOQ5myc7qKFFcIjDddhPE6aly9kb9vx
giYmuEJFcghQpi0MyezQsfdhb8LLSS60PzSmraI0tGaOTy1VWqYJg6Z0KvsaQpkJ43mbLkuN2nQN
jYfPpmxWm0olVZiaAP0qPZLhQkIp4wQKufgzRr/Rs+2GvT00xVTWR5avg01DabqLoVvpp3UQlqcj
7zoNoHIp1yMEj9V80XFG/2Y2Hj7ua/EVen3kA2RrdAV56GrPjzxmqn3X9h06Ncuwq5QsPHmilo/H
JhHrdhpBeVLcbSoJTgEkHppLQAzHz30fqqtyLoovkf4/zH1Zk9w2mu1fmfA7PQTABZiY7geSlUtl
7dqq9MKQpRI3kAQJggD46+9J23faSvdY13q6YYUVpcziiuVbzkJwZV0HycJc2sSy4yLKZnxSAby8
8ppAV6fYZD+JjKhezI+T592jHMGVz2ZbkgdXdrwudBuGvEgkb2Hh1o/HUWzqsVQBEjYfB+VaLIN+
knpKDj6F1VbhWGrnXdAPXu2WmXh7hQg67jLIbZjXuRpYeBvW3VhnQKFM7anqDfpoI0hi9ji03ZjP
ZSCHA9vKQV9h3/X6Fsjg48Dt/Eq2ahz3fdUWOlirCmvNxI7dSJb3Qx3h6+haTEveolf0WIORzzPU
X9hDooWU1zBiioEHqFod71jk+JtuIp05RVqBDlSPynY7Y7YmuBlla/QBxjPuNEj4JmdcQZkpXytG
7QNlLXQO2bTJXT9752ABHfrtnRq426fok9w0Ud0OBWEgGccRChs3YktkmLvEj2BMjp2+kYlNhq+z
lUO6q2KTukx0fKZZMA6Ne5xEjX5IxbYe/4/AWkYXsOPkiti47ArfDytQQU4029MY15YVkBIGuy40
8/YUQSkogNeEUN2LEQvksmGNt7KiGWp7WwLhiyY3X5y8sp4yn/MGclBZZ5LO7BspYXKbxWyVGQPb
+0RYzXZr387vhYepofUznw9TB1Tv9ey9nx9sP6gSfScAfZNHNfrW3GI/KuNbvQj/zgtFml2wgXy9
b2E4sGDNmhj80eBWk3yt0kSDQy5CVoIS2HTiWhoI9B0HKPR2XdZWE1OFWaCEdbusjWjgD0XC9oQR
Nd3WvGlAbbd9hQ4sPHuu/FQT+zic7dLuWdyOLDedIh+jFOpzKOn1FWTmz9op77hKp1qeWMXTuIAU
Zlg2UN5YSNGAFHG1jNXXVgXLexTttwKEFAz0WogpD1Lo2SFFiNJHib7Vh0SP62exSTdlpDWpyEtR
xkfVMAUdfutuIx2ap6YFPycfZ8gCqq5lJ72u65BFduxPqNpU+QIqXU6UDI+RHsTJjdsSFpYnsDTk
+FL7onStPkbg8D50o6pdm0WlSsYiGjHunwAS09FhZls4ZC7VYb1rZSfavLVyjYuJmuSFlCJBdT1Y
3JZjVkdBNlIzkfeYVKYsnOiC6aaSWw0ZvXYbd50um2gPqFWrMgw9fZKRhip6uJH2WDM4CecBN9GU
QX4vPYx1uy055Cjm+sA7kd7CTm4y2dgE0u3jum2ia9asRJl8drNfbDaHXrN71dVplNsBzkWF6GT1
KCeVTIXSYfO2orOWWVhatuS6lUs2GPiCZXOSdPYuaEVq8kaL7jgOsu9PLk03uV/SLtBPlJLN5IDk
oOXHKoQhFfcN23GugvHQtG2K6o+J+gxaP196sg7Dbo7jVhcirsh158a22XMY2UxXow2bQiZc5yxa
EVLpLh4/rLA5XrNFYx/IPJEvks/i1IAVnkEP96HtJjjaNqylWO1Bo+mK2hGudxRRR+YwGcuMeYKN
eg15e+dk3WdN2NkQpuDrYemQR6SWpBkbCctwprGYRXnvTPPsFfyDmYvZwTUrRyVGJeh7swV7mYla
KHwGDtj0xyU0fXxdmjqu8tUpbW6XbS7XPNEVnJXUVAfJjqkJFNMKND9qMgQylT2ScEinXC5922WO
bq7bKZ4s0x1ba2PyZelZdRi3DrrCrhF1er2kiEmyaVKr+eqpjEUWbRIefysCcVvo0nJZTFMFm5GG
IH6ABrsL5w+8LgNdTISXphgrOHbigpx+i1qZavINAtQ3COzB22dxuX6xhkOjZozKsMlth9F0StJJ
3KEqu5X7IEaAtZejjv1bMc8yxlimNsyHavH9w1Sv7FnFimKO+GBElCLKYMo5ZGh79Mbp2BRaQ+Zt
zwIoEexYKSJyhCmkFAUqD1X1VIH/FN71It7SDCFBdegHElA8gZ4ud5wi0Shqa0uRKynIB5MGrkP9
rUm64RAY2G1mQ4PYNRdx07M7CZRCnXeNBvdmdbq7X+mCVmgdQcghSzbA9Q6xqDt5mmpO3qI+v6Y5
1s1hn1LC71vnw6VoE9Xop43M9gnXHf7CeAlhxBHCB80x3OCHkkGolq+ft9VzegVbb9TqXL9YX7Rp
o9P3IBgn8yHB2+/SfE6JqH4x/QKL1K1Bpzar3CDexnx0LYSd6yS8CuCO2+Q+WMJhVw1Q2C3MvBh/
gs6UmfOoGuhUSAM1uxyBf3jTVINbEQFrOZx6aF19gFoKD7MAobjPoLiRYvlMlfsk6OBIDaCJtcNB
r1igD1ouw3il5w4MOVzrKmA038Y1AJLYeq8MmwJ5j3W8c29GA57RafM18lXqfNcfnYsFLeYU5k1F
6cjGC7LQKMo3kkzRobGUY71ZaQ3Z7mXxy4FsCVJB2yKseo93zuITLMX7+VUN2EL3cRJt06eOgmKU
s4RU7sHHtSePbA1MfQWpoJIXQxv2uwSMn+eRkuWuZtj7C0omEyNj6BdwIBiIxYWMpnIrxDAac1Da
tazgUTsER1EDcfeIYJSZHI6bzfyO95tStx0U3xBxrYND+aNe5l2II98N5YYgs+9rJt+1NO7NTTvE
qXgOZByNzyvtw+SeuMXygyecvV1ZzBTGmVT34zrHzWFemjouEFqTLp+g+T9cOSMGmoMAEYpXxoAv
HLOGbBbQP2+CmyBNyuU6Umh95JucpMKMUeOWTW0sgOJNAbtLrzHqBZ4/RHyC+yYsy+ABBlEIB9oy
wAzKJtXWiQSlCu9px3zoLdonEEDLSLKYEJyFaH4bLTLBoAN33I0vajSt/SwgRFl+XrqSbF/EipGr
v1KKiRqeTRvljDRV8KTMjaShyXw6Onalp7NXXNMIezKdnttCOuxeWTdXSHCrZmk+RX2SPDs4eZ0r
86oKE/jGp5gB6BTZamd67Jm+YAH+LmEE0BnrTmVkp9E/EFhd1j4XK+tWVWAtqAe8VMMhi9IicRoL
2mpkMEvtKaT50IcUV5D61V3Bms7rHF4INMyAxqkUVgUHpZAVCff7tQPxHIVo0BP7tEDYGELwPUlL
AIIzvkofPRPashSRxkiCPKplU92vxLLqFcvsNBRWYCztajOl/MjjVcFxIRZuFi+inql+MjWqBE/D
mCqZ6zgZKmQalYGjsGRY/FKso+VVTEjVCIC8Frbd4rUmzWmD98kbOiRNuycrW6f7QDNCixUrTHs9
jpN9AydUWLeqwdTRo2q6FdEp6gXhq4GwG7lKQ9ALDwA2rVs+I+Re32ivwzWLt76X117bct3XmjC0
ujb6FegeG2Z2rNynEESCN9xUBpSQQOkZ6qaGDYUcTaROqbXN6zD4UqtMU+iLIYQfO4xCAq/Dbmdl
mLa4S56tlVZ3veLjAZPQPNehLHnGVsMPNNn41zZMkbImoUzj3KNhoq9Y16TydsFbUW3WTQaV6swv
/SizrbUMb8Js8QNssEF881vkshCvt7B6idaCxhN9SMRChxNDy44h9sH2llVyiGeAOKWhkB/W2PRg
gSnYjk7QVb0SirLusyPVYK6gLaoj+BzWRGBuIcDOlZrRW1mCEAQTF8v4ngr43D3EcM0ac4ZS9JBv
SJRl0WyLrk+ba2KN9U3WLANgGkTxBjnocmQQob/1xlRtBmcpy2905GfkUMHIGp3BXjb5EEvNvzAX
hMtLSLR293UKNt4OhV0Iy9IxLnELbojvZQyEWp0ncKR/xCGm+GblAV+wDhFi8MihJAdN4X5qu0OY
2B7O6YaPCcuhX0HekxDVp8xBbuJNR1JUZmDrUiLTdMnIj9hvQCmMAJg6oro+JvvedEygpgMZhjxk
mpv7hnQ2Lbp5dUgDEhVGxVSOwLKZvprK00yGDZbkJC1pjhSPP9l6EmkWCsuHXHHdPCcQRjsuYznT
vKI9f1caDsT0pET9dqqm5ENn0i7OSdg1n0AB295wWEXgIi02dGQ+kcjWmomHZC2bj2loJCkC2w1H
nMQ/MM+CKyys3WNXtQtFsORsn5uS631cuSU89q0HijriGBq56mKYlrQrzJB2CY3CqrCIgpNCzwYO
VLbEknkdzHas31Rn8O9H1SmEORTdmOgrqLlV/aYHxB5tGoJdCjUbjtShKVFsu+vEIm+0j8Or1gSQ
8mnwOKareW47/gRh3NDmaUCx6pbYtQZToIUel8VsENxPGGABQTktkHMWO1SS8s3VPYSnUSHJ4sZd
dWK8o3Hq31namUMleehPSzUO82ftwhKbRb8s1XXgdQ8mZMgbJtasBa3mwYWMyVx0Uz9lUcqC4IFN
vr5dWM3DvFpUety4C8qjHhw0wMeurJp3fQUbvYeSNxFFjEpWl5umqh7DlMKFSWjT38V6ZTAhkeXo
bx2S6iOb7HTyJY1MjtwJSkNxiY10QUrWPQxRxH8hvZRN0aWITLIxbsQb1Na7a7TDFaSszDojylwb
9x51mgERdACyK1KbdlxOwZwmaM7O1n+oDW1v6q0fxkyKsr1T69h/lSRNpwF1CILVovRy60/9ioTv
tM5ctJnZiHG57xzy/HiQAQSiYryzPW/lqusMUjpN+SaNK8VPQRs011J10uZz1LngmpbGKDzNdHlV
ZdmOGRy6qCzIFvlpH0Fo6sVw59YccVx531BLb6JSPBpTA0AK0TvuCiyb261mjaI3Eo3uV5Dp00cO
EYIXz5FcXA81keVhJjKM92GUeLOH1cu8ZMtkm6cYFMXHaCnrKZvL1L+Aupg+08EO193ChqtwWHe+
Rq0lHj5bhimRRVrbZ/QQogwIGURr6Nhj5RzDuwr55T1DDRz+WRowgasV4dP7mmzuOGHvfASPRgfH
PnEok8qktI8QONmuV53GTeZLIa8rtf+sNpstHm5nLgptke4XAXmJPDlXg2vSVm+orOpnwjG4Gt4M
wC9FsdnDRBLUvBkQRpUvfYdX0cKK6M5Xkt4l1eY/lSj0vevjUt97JRZyEAN5L0KfeTt/jav17SYl
QXF5qarrNt46hbJfXJ/iqa6PeDFBpjSMVoClsb0vFj3bPsPjj9+VwebWIkHwPOcmkA3wQqixfWUb
Ql7MBoY6NCwdxZNA0nzfCMPvA9b2GruOr3RGMGwxT7WXj21o3brbFIu6q7rxqL2uYTS9wMklpNi5
GUOFvg8eiQiWI2HhAnuX0g6fo3jzr9yvKkQR0scTtoSefx2ghvYlitcWv5pMa5eXWHdL1D1Qnkc1
sqZvaIUiNWh21rxMdOhpZgcGQQM5z0tZjCJt54xWcekQHHp3Y5xr2jxGjf4tkDDMQY0nGCokpdp+
RIlQDbs1mfgrJhY9JMl2NwSsvxMt6W7ZNq9dlihm7qdEVLdYrtNfuh6u5N9BXvwvDadLeQBoOy9a
xQ2g8elKj+Cv+pwBHPVjGIKUftuGkyFKG7QbgBrBEA9WhFuSBi8/1g6+AIJXjWqmtT03EEl7aFcs
R4TaH7O7gbP0txc+rVEzargHXzl3Hj8KFuLNZoIf4iOwS+43YaOvS2yjV9DbJPzQJOF2TTW6oT+E
fWSX5G8g1lsxosN0ZW3yFJY3VLTPP/TQL4nf3rcotdQbkFeRzrYqeQgS+mMj8ZL1jQYTSB8DxkpV
lb8o27+QmX8P3Pe/jPJL2rcZUlmyGseOq/KD5lvepj9mw8cuSd+NbmTcOnRs62D4GPfoZVXrxx96
2Jekb4CwPIM6AETNBrg5xDZhaIS+/tixL8CBbJlqgawQxOyevm5osoiJuB9rYl+SvtE+AilmOlM0
0+AXGMUtBalk9GNAtEunCGQ2rmcxSJpQwGmLFgn0e7TRph9DJcQX0CEWeRQQ9XkQGlLeEJQqFNt+
9OAXq2GNVdz23QhAptF3iW9zqvQPSciwS7MI6EWi8J6AQBUt7j1Ki7BSrz/82Ei5gPTyBb2ygIA8
Vc6ePTRdHWV2q8yPLSiX1G+0RhOx1TWY9gFaOXYKjmlb/5gKE7vkfsc2DKHdpSDexVCbRe8C8AXk
1T/0XC6532vlynSDhBfgd+L9OqEnhQLdDx77Ynb2Dur8qHQDYjLTg0zNlRzIj+09l9zvNdmmMuW4
bNRyd3ZoP4pu/PRjT+Ri05whoZnEZ3G9lJktt6zzh0brrfixo19MTe4BLqhKSDy2Rmg4h88FgTHF
d3bMM87r3yBjLqnfMeo4kO0FH0Zag9ixYiXMVOfQAXrBFPrCKGu1nTr0CXG/22j952f3X9Xr+PDb
0fU//xs/fx4VagbwZ7r48Z9vxx5//vv8O//znW9/45/71/HuU/+qL7/0ze/guL+ft/i0fPrmB9ju
Ain7iGawf3rVcEL89fi4wvM3/18//I/XX4/y1qvXf/z0eTTDcj5a1YzDT79/dPzyj5/ImXn6n388
/u8fnm/gHz+dXgePEfXbof7n+6+f9PKPnyLys4BGBTQ26bn0lZ4R8fb1/Alj+ERwJhIWEmRe56V5
ALa7/sdP8c8hqrMMkxlld44eID7Sozl/FEQ/p2Cs4HhhSFBVFlhg/u+FffNq/vWq/mMw/cOIzEef
7+Sb8QHpDIyEMOYxo4Jwzi8B+yUq5+gWk19iN5SEPjsCAU+g1+J4CD5AMX2enkS52OBYa9i7gCGL
9sLjWMaU5wTCZ+oLCqD9HF6vg2buO3HwGbz1r6H726Whl4kqbpoiq7l0JaFVOqqyM19cnZDxigVQ
/8vjXg5rTpxR6f4Pr+z3J/PHJ/FtJMUJSZGvJQzgWizQ0Z+Q0+vm5jkyXZs1EPwvIr3J98p16vHv
n4WFPIxDTmFVexkB1TUY0jUd2qzyU5V3fauPaPB/j9h0BgP+68n9di/QLxCUpmki+GWWwsNRVADL
tJkifbtblQ3vhKvNYUji6tShuHt2KH+NdOW/c3vfvrLfT8xQH+AJBWTrEgU9TWLVNoLwsLeV3Hug
Oo6zDrod8fP36ETnHeNP9xjFPII/EInpJUEMDE6FXG9uYQGBgqhZtiWr0auxwfY1ZP33HGb+dGOc
RFgFBINImRDkUtVB9I0kLeyBs85XH5ZoCq94pF99Qr6nV/6n2wITAKdAuwhzn7FLmQRkI90cTXWT
lYg5oYG48acpGWweh3Y4ibn0fyu+whvjRIRhDBvbOImwCFxsQmW0Nq2TIKdDTjPt4UKlzFdiAOT7
Wxv/7+eBrGicEog9kUsh5lVQIs5s/myL6vG5WuOPdcjaX/56dv1KrP1mUOBuSIL8E/+FOOlFaBe3
racL5QANtYvJakUl8CNrtG+q7i0kHG5lNRayjfaADObTNB8wUA4g/R+3cLz1wvQZmcc7lmwPf31d
f1pbzpfFIxpTGoIacAn0Xpt4AEoEDsrtFgN+FUOjplthm/XXZ/k3Y1RQhm4f3ikBV+biVYZb23Ok
+Q1U9GeoSIRkdFEWa62gCM48RLv/+nT/ZqQK9NuShKXnLeRSFyMSZRfwFuCeoK2CnY34R7LyEyzB
rqt4/J5lyr8/WRIKkTLKcYdYDf4ACY/HlKDXiJPZqB8OPbQUH0kzRknWBYxelXSavjeUvg2czgOW
Yv4RSHnxGJvxpdFMGbt2tgQTcRV2ArKVP2vCrwFxtDmgpcC87IPluRE+c5oWW6m2AuFhnq7TGTOB
7DaqcLV+aN/Xwfj39BJ/vTaGN02Brge6j1yqVSfnHRPXjB5Ihf4SLinMKev9d0hXfx5PlOEFE5Yy
7FeAWX37zEnZ1OgxpHU2gUzgT07VlSuSYAnsniQaLcO/Hk+/8qi/nbw4X5IQvF4sBnjw356P2TKc
hrhqMhXOur+GzlUicyj/dF+jeYwsYGdV9dzGULfNgxn8HajI8OBDWANEVaD2Of4tWslvD5lRcg6y
0KpI/qRXZYaK9zNuHxBcIP3suhl3cJ7B6uGvb/zPqwNlfzzReST+YWyPLZA5tsaJhqmVhxEBApxw
AGb967P8uvZdPl7sy+h50DChEMP69jTSoY09tXi8VRCWTwCgoscXiLL+Wm5L+akMgT8Hj7I1zQFS
XdYfo6Wd0dY1EKb5zg3/u4EFGiKjIYnP69TFix6JTH2DbjoMpoOt8Fgad+BULoVQa/Cdogr7dZR+
c9vnDQGvj9AI58QP3942qCMBFG7rFphhq6eDJCsA0tEsdI91cqjCwjRcvKWRg6dwOep0zQEkIRX2
qZiILwTlzHdNX0KtOWN2WBeCXWXcvMsAseMjlADENHye0aZO71D3NmewYF0zlyHoqoC8aJGcvizK
G3Kd9kNLgGpuaJBrS133GFgi0S4EMDx8ql2DPWiwk56BvVkAa92HM5C/Z1CW7YKC+HhbihLOGne1
clWUG4BHeB5s67zsBEB7CygtybIWdnZs33MRBLkybfOlCiqxFIMOquTEAMqtCk6ASsElLF23h8cA
Q9cHna0EXWLP1jxs0CotlhBg/D3o/ShEra2MPyIqYv1NN8uZ7oHua0zGph59wSxiq5VJ5mRaA303
TL0rK8TQCnr6twB1p5V8rIPVAxAXgmszty+tGgi4D1bW3XpurvariA5eEBfUeT3P3POCB9VsjulY
Lp+iiQFn0MvmMQUyE7A/3UMBqJ2RO+VTEylfdEDfvunQaKz2YavCNDdq6D6ugKd/AbZbrdD264gq
UPyG4+gKrMpDt6XlS9O3BIGAGXG5KC/L5prWCtLzoPHwDgKpc5MUwGnUTRFZsdbXScmalxVSnvNp
GxBOwQ9w8WzOVwSD83Noo0kDkiqDF80k39KC47ElPXaPOMADrqPpurTVEERZWgbRQwVD6/R6gvPK
kqEUYtrCKIdmMEAGcr95iZS9HRYPmCVh1aep64GELYERgdFzF5Aaxg2yUad6Vf59FPfc7AB5B0zb
uDI6VFMzl8j4R/AmMjKicFnMXU/CTDGFkqjhCSy629q4p3oemj4PiAemjE/isRepi3dbF27dgp22
crqYLVUSRASrGnfbpmMAUNK2BbMbEFnxSuPEcpAYcUBzf0CNUfT5sCzqMYCvR5B7lsw3WkeiKRAa
kfTtwDYXPlkghnUGxFMt9ioC9BFElqVaoRwJP6BCkWoJ33TcJfMVpyDp7oWTkPS5joBrHfhpWBMd
NMcWu1ZzRFozJAfg7YH7t7WR/d61PHxIg7D9xZJ2qW/h5iTmYlhlA1JIIPldTQBIxB0FwMqjkw3Q
CHYBdI51tQ0qi70tg6zxun6NvSz7rKu1E6hXIdHKjPJVmG+dgU0BWuQ38P0F8nsEKKjMsEYkZQFw
EJgXggJ0uaunLd2yZEAjIEsqfj4siShwUWOLxwecLVpwlLnIFegOuO6QcEDVClAmtps2cHrMJiHi
uljhhDEXCvTYeyR1o7gCQnmrACiBthS0wtDgznRYyZsE7Jkygw1MpIpSoZ9c6IFZhywTPbu8rAdP
UUUFhz3rm2X7RMQWf5AQZLTQjV7lsQFyHRifQbVdAcyGegGc0YqXbps2/SEqW1kXC8h4nyeo2WAm
bHNC90kVAZc8zmPMrvmcqvQKTfF+3s2JRiY9y559XMtFkt2kNuw8TLgpKMokbD/XXMh13/s6PFDk
IMOVamcgVaa0S2LYY1AnMgC4pgnciSlN8hq1lSRLMal9jhQFEADeauglqqSZ7jQZo2dQ2tuv45KU
PLfaAOwLnZwUDJ+e9M8duq2gHPVU1XlFurXaL5qOAPDZdQXgpywdkMvL2MP4ve5i8FtgNJbLhAEX
kmyqBeIHpCWWr74CMnyQy+TfLAnpKMl5v0zRntJ6UAqHgNP4TndzOF+ZVaJvb61r7oMN1qd5hbm2
de8tmp68OyAHQEx7NTVmVniLMwqMy/KatmU8v/S1iiHHTtaZ1B7jccYsA0V8NQ9uregx0Nv4ERr/
REOpIx7aIo3hkX1dj3E0YNWRzl8Baho2Kp8TARhqPrPeJjHghqgXR3tBPUhPv4WKf6vkd9t8nkc9
fl0uC3rf1ADv1evwZplfX5fbT+rym/8/lv7OldP/vfR30/zyOjffFv/Ov/Fb8S9IfwabEulRGqJS
gUreuW7wW/UvIORnFGiAHcZgxvoizpzG38t//OcYdkKoxYXhOQHh59zj9/Jf9DOqKyiGIYGGXTlC
/79V/futYfCv6CiGfm4qcDwILUcEl3pZ8+deRoYsQOlplo47ICGFzjvJQZcsp8Zh4wK4cswoIh/w
KoGxApqzpd2DiIWKs6ielmTHGXg8fQLSz640G7oRWIEgk2JBfg2LbgMtoUixpdwMVQ35g2RMzROU
tQG59IOuq50w1RYAHtnM+7Ucm3qn4RxWZjLoRgHE4TojLKt48Oqg6AFwtan601jPSKmM3Ox1aI0L
EYqkS4d/IACjQ7tSzXlPwYyzMWUfJFuCD5ilNTlEqmrfYoPtXxNAIo88GMBt7GEt3VvVHhw7Tx0x
RBwA5mWDY7Yq2zdzqIa3tlE6yFC5sS9LJ+n12qmmzJLWKOzHZbp+rBpQAPMICGSzR9sqAnbfD/MA
kMgovgITs75zKVyoToBORjsD2tcGSdOkAYBrpEA5zrHH6gh7N/4GfKSmyurBlbQIejY/+S5knwbE
aUeo3bThdez9+KlzNNjyvpPBDUhnCqWORNAPcENuhn2jJXCCvoGNe8Zg3JVmoByup2qa+VQshpqX
llYWukfzkGDvr/lWLGuqHlD6kUM29oBg5RvgUvtWpZbnSoM718b2CWkCP1VburxMBHSBM5KNYOcB
0YaCILrwCaS+LYEmtorpLQCD5G4STcry2AvEMTBjn+8TtgF9bMGAPLGOdM8pHWZZxHJJx+sVN/dm
iXrns2lhPXJbryoUZGoJjQYKBLIrVguIItgocZIBRBe9Qprs0+AZouqqa5cB0JbYVoibZHJvFUp2
RUlm/dZxsX1ZQ+8egfyLzL4fY9GfEKEuINqeCUIJr8DVUnNDsgh1PvZUxs3wOmg/fqmDxZbHFSrU
e1UiVC0WdDnvg2Q8K90B6IswGrsDOlrgjB5gT9nWGH9lApSLMsPRK3S70Nip0Of2NvYfBHyZASRS
jR/ykPTDB88rOuZ0CuiyozWt3mlsITNslWn6tl8cH3cqdjO2ORf4F7KN6EKB56WCrENycMfAWrB4
YyPedziQ8T7u4UKUVQjCNYQLNv7RQwdA5Bjnnb3q4jhZbz0AvTIfmhRUMgPin87WyUwg7s2drHfp
BpDXYK1Zd7zFga9Ar9hkjsC4dfm5g9DlDV1rkYFbXII4ZlLwGKdOd2AdAsPz1rGw/woSFmU7VBX8
lIWVCZ6XBVTL3KL3BNK1XlKSgWlFx50PrABovgMUvPYQmkbJyhKMw0k/jbMnt/Mg0peSLkAXD0KU
Egqgc4BQt1Tu61xNoS76TaLuG9M+eNBTiKSkJBLov6gCIhYIfoTkYzCSpACYEBETWYLgU4tQ4v+w
dybLcVtZt36VijuHAzjohzeBRHZM9qRITRAiRaHvm4ODp79f2q6ypN9lR/2jO6ioKpdtSUwyE8DZ
e+21vh3UnRglX475TLDapXP2Om9JQ4eLOXKZglrRoCu9ChTrl/GKWtMepNRahT0bWduIJbjNo68c
KPDKGtrhaPZG/s1BVKSMpgMPqi6OsYpTtur3vkjSL14seAThf7ap6jBA0h84TCTKTTsTArmH5wvH
c2y8drodU2FddxTO+PWcIusBWSoPYYmHi7edrSGORrY4ULW4fQeTIi1Rvztv6F+qKumPziAVNxBe
xhs1dfp11tc9VbSW2vVm9b3sLZ7a8XVe/IGbduIa4KNrZFg4i80d50j93ZuV5m7lovzuPhOi6MM8
1dfnspz1lyovecLSQPvNA7FIjLXcbUWb30g5muqm0sZSRaXsMFwmwq2mcMxdY43IRVVesIylf0Nq
081tQulJO2wRWOrszgSpzxIqNWRpuA4udXw5zLkiQB4rkkdD357bAYd9kHCnfQbCUUyhNlI+HSny
2+dWpXVHsWe3c2RqAPk3RdN5UxqYNOsJfu3eqAJha5UWVoMbE8EaSMsc3EROVtT0JQRSV43FoWVs
/Nr7qX4XlyrTT6QsayNMAbdzx8aeeFT57FR7vK3jWSl6hdt6JWy685u52CVLUnsbOlsOPp1MMTiM
pljunYWGZlPr82WrYVrL2DuhN4nl5uK+0w+6S2syB9NQtzf2uvYySjFrokh4xXCr8UHicpx5rqk2
z2Nsu8M07TSjmX/TSP5bvP0f4yLa/UXx9sHVkjY/TG4vf+K34k34vzAcZYzAreZTaF2Yr7/VbsJl
PssYwzdZEerxf9Rnv5dumqB4c9GaGKp4huu5F5Xzn6NbU//FcT0ddpitu54h7P9scvsrA/274s1B
AAY24V6Gt8J3mJH+KG1x3XqdvrjxpRcqAsdJjkVDoqCIpfZiWP3WUnN5VepiJLY6HXWz+9xV8yF2
5n03DMnG1tNpZxdzJHqdiK5VrXwNQpXzsDx0JsJy3hZXvfB4PF1KGWuElZ49KjcbyYMArxpNOIHu
V68z3+eKcAtZ5Siuxts+Kw/zmH9OLH8Np1gwXrHj6VCPNSFp0+7xY/bPsXTC1GUpQhb7PN5neWPW
6YmT3wpTq7mqy2znaMMt2TTyZKkx88heDzUiaTPTI7dWkSKGGfkmnYYP21w/qxmves7kZ8hk1Gnz
t25xZHSJU2Aqf8uL8sYploqkvoYS14zZlTaNqGd5E2gFuc9Oambo68OmHeX7tJ4tOzn4zqs55y1h
5LkPhNC6TW5i+KxbC+e1rYyN0TnkW8EkB5U5WzfcpXfFVHybJ+tlzuMsKOTwYPR6E1YjPmC65AC3
Rbb1VN4hwiYE/hmzcYTaoeW372rWi40hH7yUPUUZBmviFSVBjRqVQtqfV4cAQwutJl3rU9xSh2JX
TJPdPK7VR57bO4+YG/FwjaKsZPn2trMlXb+DrdErFrbk+pd22HYWtcuziaDF4A3XjUjGL/kUEwC0
c3EFbOOtbpazQK3r3S9LZpGzZrSSlYse2ItpfNNYc0Zl5sj9jNUhGEwVPwM3S8LapJZvssw8CCWP
E3HhbbmkcQD9j9BgP9isSVm6sKADdZzhtu/jb5SRZ2dqP9VF3Ye/KvyLXdxkWSeuTCuNxOy6EceC
ijSGMUHe+eesV3uV+VVoj+4xBQC4GdV0rVydRqWd9ahJDO2uXud7C4EjIpqmoX/lfF9d+lLQMjDl
SRi9ZTT0nIhXxdS/9KX/pGvl2WVXMYKN3v+6PReWcXUoV3sKWaT1KiejCLHkzVvdbJ/5iLleRHMt
W+kGGqLcFjHujXjj2Whc6k/XybcAKfd+fi6tuduQmZYHSA5aAAmT6ZwlDbGxlgbff1chaDpqx0y0
CjPEs427lDMVQvkujawiM9oTORg1m5N0Ohl99oR8AEpBVvuqu4RU0jR0E2RGN1/e/bq4AhwzbNLY
1iM6lkD01dFd2OymLV1gZOLtkmkUQ3bJ/sGZrDKz4rXsvZ8tfVhMipUC5TYtiRSU3RZpJUjHuzrW
It//DFxh4VLI3xN5NU8mqdisv02tcQpKspMby+rrq2lWlHJT7iYPppjbPTV+d+VozhDQLlbbfpWE
nvUkBUBRHkggz59Lp5WRQmR/kX7/YE/qSiUqppGaCI1gRbtuR5+Q1kLSoJlokYivOCEBo/xgaZfI
ek2B4Mt5C+qjDmu3uUFePEOfOXaGt+ytoSuOs1FvuRDaW+lrJ27l01D6X1d3fsxz+VxWdtCzlSCs
Fu0jc0iaZgT+t3oS3ySEP1i7e7RmdaIno3O11cQDMg8a5Zm8UKPth7HQN8qWcofXuToLZZK0IWCa
JRlb5OWeGcFt6k3XeVPUJIyScj/JjKwr7ddke8eh0KCf+OiXq69fTZX20jmj2Ihu1j9yz/Q2HmGR
oBVe/lbUojrqdTOT71hCb+1JhZZ1vSMENW4Gt5ZhPiDd0ghHaq4fbLd8Lfr7Rpn7WmrMEHK6+NIq
t+OcyM1alOoxLg9rcxlvTSQbn5UjhrOWCIr/dbtO9TFVctA3iBMMiWy2s0nbktFEcogHduUG0ljb
d73IoQIVTnEunPRGYywRgEMZaAtYjABee4l0N7mRFYSRWg9tUp2BW6hrUo3Ol3lqv2bJOOwQuczA
Agbd+8Y+bZgkwzhoYjKm7UDuI3WOMlkD18iutSx7Xm3WiqdzdSy04pDZ+aay+zactYHPh3kreZIP
5ZJ/6ZLyhBQYH4RDuGpJ1jyoZ+Yxc72t9Sl0uumcjd5T7wCtmOIT/ICvutEFa+IHhT0S6vHSM/HQ
D3gDT2TL1m0DZSFC3qu3jV2S9yXCv8lS0lQZ8KSIdTCRX7fZZiAouemWbtqnqZ9FZj/NwTjJe2vW
X5dsjRp4OYHf9F8KXRuDGtpMgK3QiSCyFmffL8dwXuVrxjbZi5JhGLtuIBGujyBz2ArXR6pf7SjX
JjS+wUE6Za/iy7KunzyHGI4pR071ljSJqYkFi5zd7heb7A1yQn4sATK8wSSYI2slrLGxXXpx9zKt
6WJ4KqmTTW9kjKsDtq9iP7Ct/LAaTQf3Qqjni+rwqvy6utNx+QP7cMPevrGTSNk2fY2/BDx/H0zN
+lTVxfAIkU8iInyqUTIPDbOJKCUsyTlW1kHT8KTV2CK8pfFHQJDxZ39wvQ2ZBGsDwKsK8b9Eg98c
F10H9dN9yAFACoM4Ga6a3YWzsr/kub+ba9c+VIamP3TJ+Eko5wG0233sTrtRzuYnqDhZYPfamYlt
vUlEVx+lQTVtdsYctoNJuKVoiUl6Oo0o4SIgXHGT3Ix1fkx9/TAtTNYrIyDUXZDW6vZZbJMrH0K3
XYPCba6qHCUfrcYq7Wc3667i2NmQ0qL5I0wrBz9SsTFE5ZyZweC1e1UYj5UPu2iqJCN1Zg9tvEBR
MsUuHS83pZOEbeViMOoCvXO2MCk4OJsrfdKgAZHScbgjAD9QHjwkwvysWOjjq4UDtj/ITI8yy3pi
/V5gXkAXLGwMfZUjUSlaK7Q7YFXbMjWuYdls6hg7UakBEEAns8SHGMpdI66I9BOpJgA1EdQtkr3F
Krk6ey9Fe1rZkNE6E+OzJaMG4W5wq9DVkl0VT/s4a4/sPd2VMDEYekaT4xy1cfR2hg+bg5FXEWUq
ccPYWu+L2rk2m7nZFJXs6JrWJ7pzne9E0hOCldh3k3z2aJFCS3Gqkfq6mWp+blt/gwZzMnQOtUGt
3+ZZnrOuySNbsjiyHhjrJgczEzdc2ZKVw03AjGrjdH4kwa+VlbWfh/iM2P7WD/dwlx9aywmhmYSt
+dA05evcJp/qxti1oxfNfn9YtfKqSrBu00J3dhUuYAvCJi9FuEgmEwQzo2XoAFv16ltTeC82jOPL
A6JwutfG7T8sPT6xFWUzxc0VeYqdFHRuoFNSlnXZWbsrbPl1BjyROfI4W/Pr2u19Pdk1XUKN3Udm
5V+ZxbW/ys+zEldDcqVb94mz3jWLf5pKO7CsASIXE5a0v3J0lLeYUFVq8DRrlv7UWxQ4KpnOE5lW
p5OQgIoqYJhL4dTWb6IjlEWAuS0IWbYxilJnh4Dc+blqvozSnW91wYXtjp51pRwX9cQ/d11z05j9
3azZEQ+RM93Gxi28W3vBNNbfm4NGLLoikyjKmzJTI9tkxVnPyMb1wgyhzx0prpoAbxgbRNXrQrUW
O+WnLCvPlk9ofTBOrnCf4SI9tbWFTSzJkq0yxqA0OLmy6Zba9DVL7DKcG3PiXJj2ajJvXPU+m2no
5flmXQYV1ky3+sU/TLX/PDpUMN04HVWvR4sw+91kanezaTx17Yu7OFdQCt65kojDj8U9Abh6Mztp
vGnLMtnKVL7V6epvvbaIRGlZZ0BV5q5uq/26iOs812+ls4K5ZhR1SSujpgBXrtwPJyO72E/qOSNM
i0MxDTzOsuRyWc7+60LBlHOe6bVGMNMlbftkuoiLWkEk1M+GwLHm+5qNKCh3Nx2MykRMJ1Bwm1Rb
vI01cw5Mi32IGfSxce91nm/8siXV2J9NVk35QHuK3nyxYlCiPPY4OHpiiKJ9mta3wvmS29rHap4y
zb5laQcsguby2LtTyt4PK2SmbjLv+ib/ujTZudHt58qw7cC21LawxkDy3QFrubZlti288cjYbquy
9ptvNHdLMm+b9kXk7kdqDvsqr09Jpi/XCVH4VMY3LXM9IAfmkZNb60AbCjgU7Azgf0scZcZ0MCAT
Ih9/rbsG5tjQHIipi0CWrgg0OZzLVttlLHJNunTf9/3nAudP3zpBofIlsvWRiX0vsoDE45eykgdN
Jtd2T126ajxsTHbmbbJBGsEFUBjEtdxqOnilQs4edo32m5aPm1bEPR+Tfo+rzdu6Bk9zMgssSxwB
osH17/nHS/zee4zb9LWtCiquebpCqr1uu+6Z5G8VLOTsj6Cr4iBW9jMNNZuyYSCEIEHextZ6aDSz
2dVj8SUVFJSm13Q7ytOneVbuRsTdQavQYyetf5nj7rUqiKFTxSfBkIIldGX+XkmDTo0J+jFuGjda
J2+CJ+m8JbK51wd4FMbk3QJM7vhqJFZVM9wwvzkTa7suLChQec4Qde077qiBBbNxjJEtH1hXjXni
VSMtEGqDVe1dL5W73LKdsGEx705nShRlM4Fw2RLmTv1FBowi6mMJ8IK3PIs/gZB4JMhJc5zJ5fLV
phvIjzLhANP2yOQRHw6cJs2ON7qIEdQmFGPTmk6w6VfcXFCecoK7UtzXHhgcx9/GGZQHKIdbv+k+
TNe4Lfs1isvGCBSIaFpcZPCIkH59djNBR9EBVHE9psvLrMYodRo/cJrMfYAOypwXvwLPh4MSFY1k
QrWyNMvtCEwMIsccX2UN/G8GF5o4WRPsp7ZqafZ9WQeZ2xoHUUBysruu/Bx7S3VwNPgJ7vLOkp7A
0/NIWVwbhfvSaN6V1OiWBpaQ2dU3j7PWVNXnNNa9PbssCp7TbDwBpjR/rjL5HOf1QbOcCWageVwH
jrYVTlSpm1di5jJfanGiPi3BgSxO2FfoCZhZWs26gv/lH1yjeZyMVve3qsS5ZUotPXC0VJpL+8FS
eT5NUIXg5KCMG9kXo1yM7VLM5c6nwd4lI8oI3gkZGG2v/IM0qfy2+jqXQe8hqevcfTw94lOexGew
XOamJ5sS4G/pqevE8xSnb5OPUWAxTrPL7h+uRG9IvyRcarWrPWYe5FsDkGGcg3ro6yite0B8q8Fc
YtxgY443GIysfV41FgP4oie3P21ra9oI0EqOAaCrn5JN76uIpaJLODUo4Y1do5+a1zmlWiXqYw8P
xPKLbWbNRz8z93OVnqzujSD50zJ4t7OcAzy50eSJo9tPAFfweADG2mTz8DlmDcpQVm895LCuTE+l
ek3AhzW1ujMtksyqeNHq9qotuj1kHcaWdlCBmLM9/c5r8oBYMf4ELQ2Bd14hx9+aVRGA1mL77icd
eEzQlM4pZyf0SiMazgO1osBiztsp4+2at3iODON24r0GF3Hxa2D8pkxaj+t8qY4xdBqO2k7piG+N
LoNLZNWislUsBnDF21AZEGgYsGlWxLD2PDMi9MZqO5jWV3bVYS0BSCfQPLKqjgwIOH3j0adT861m
ixIPrhE3Y32dSY55UbhdZMXc7LUbMqUDGUuGP15zvH/+VZd3d2mbw12d/I1tFtuEC0yq7NHv1GkV
TrMZAHzGyKF4ro19q08nb/b3rOAdwxSjxcpEJevNbAtCaQPcM2JCddSt+K5X2ceqqgd4BWk46es3
P4vvYfR+8ev+pXCPxSV+7rtrpHOkC829F8A47nhc6Iy5jmjhGJpqw/xauGsMqrN+AFzjPEsQEPFG
AbdAiLEbGpFjn+zt5ZOSV9pIVB+4C2Ntk2UnPGn1yt5ZVRHf4ZEW20F06bYqCyuyHZldpW6GSUmo
grphbrGoTQPen7Rwk8OQ1NyfazvuVgkX5VcN+r9yPHI8QvlfyPHZ208xqsvv/12Mt39BzL+42vGv
+i5/+08x3v+Ff4mLwdeFwy+JS175dzGehBVFkId1GcsrgCJ8pr9L8Qbavo/FwsNE8duv/idS/EVn
/0OHd3EtewYOUwJbpFFIHvzkrB2UWQ1pD654YSsfTrZhmbaA6rJbfD/9g9s7y9/kCX400LoC/wc0
LYJR/AjAcH820Noc9aQWUtrlpczD3rC0cBDa21z3cfTdJ/AnqSgiCj/+cMSIdPxlFxM4P5xv/by+
R7e8MvfGkYq8VSIxtmWL0KI/tD7DNlXRTQNLDFL34nHZcrLq+Uo5XjGpxfVV9Q4nSoZQMhaZEcTQ
OvZTlq3+Lq4TqrOmo96+w2jVXkNBFEFM3QaHr7GLh2n0bJ543gItWZuckjTqkpXdIS19yUAabKS/
bbTKaMAo9TU1YCPdZOe4LBcuQJEtTbevswGBAtPtUIZVUcQjDDYPDW+ovMq6RieohtuGHkFsR40n
65mn8vI+AdU79dnaul+qfGmss7cm7m0CrOXcMvp4L9Fns6C2jUoydx5atYT4UlaLUjRPhtFmylqU
zU2Z6/G5AZpo+tSNxeBtUjwluFWduLdRXaXByXxlVy7DfeBaABINQHwpMsBCWY4TUPffk4Ql1a+1
lo5m0EutyrvToqayCxfdYfQf+PD+jJOXdkuLTewCmeYZXAC0K1E7HDCIoQ6gdL0Qg7zaWkAjVgUQ
nDHziiznQdg28qVLc9mdbRao1o8gRZVEw2hsG2Nu3umz/uzKpRgUGqS5DCW8mZgtRrBHabtxHet2
g3DiLFoNOUbFGjVENGBx8c1toQ/9ah3zSktb92YcO6ca7jKt6twybBmP4ZbRISwBBKwsS7Vj0KS2
u966Y2fURcgWZ9OtbtbJnfT7eMDP8CnJ/XwdtiAvBTrJSk/wpay1Bq3FHz2l7vgB8CeE7FyZ7BrL
ozWQOLPbtMEPsI4aHq19lWnWTTza2hANRjbT1Vtr/6lL4BHvunlQRON70RC6ynWnRt+efBuBp0/B
ueAKKcJ1dPJqPxfM44MFUTCJJF7Hd07zYd2OmK3n3aq3ZvI89VXDbIKvptN4KDT55EZb9Ax5VMTw
UjXeX3hxdV4jBAGnhaQIYaXDKSqhv1la4nGDAIrcm3LAdKB3yZywMQbV2S1mymIGb7xJ4Nkm86s0
bNke5VDZzbUBfdm8KuelK08Zyx+AzLU60/xAt9Z0eWByPQz7uOsuv7VcTLhg3AngcLRCp8BdUlyC
sKpsnEdouoW+z5HLwemhvLQfOnsBiz0arkpOA2ZcGQzC6N8YSYNPBKq9HDI6HP0INHqmwC9J7CXr
sWfOME5bUI5DD0YNDjzOkngZ4epGjb3YTsAm42reESh0kxDiUGvsBqwXNQ6Rtl42ZqravWBBq7VR
DruywjjDKrVJRWojrrQaQCbdBrIXVfOkB+xzt+v9JWCnR8lYM+5rM+nrREfHAte33/rDvkV+eyyM
RCTnmJvX29mdmIyHZLG4ZLdaWVr5c9PEi7M3x6VdsBFYtd3lr0utaSWWeh+1/Ox4UMw3+rJq2V4N
dNXhBJiQ78XJIAqaeaq1VzUSQXpgXlx2O/qU9GtNtnAN0pWtVRunxDyBoSZNLr17aYYLxv6HzCjn
lOKj1eSm8+ruVKyLh/d0lTbL6avJBjfHo78K2Sk7LQ9clYDRVGqn1hMiP8rUxhjLhM7SYtg3168C
y3xVgPzzrXxFvRWWcR8DX4JZqXmLaj6nNfKSeDWQg32uS4xZdO9JWLVZjTXEMnSBesY6Qm+SX5Ou
rofOw+8eE5N4Ww2Rsm4l4B4dq+XrAlGz6p7+WwmN6teA+CV98+8roVtECtV/+cf/HZuy/NGewJ/7
3VuKMIrVgKAyPncHS+EFivNPb6lj/kKE6tfkOLXJpfD5vSRyfqFyAAfF7zZ0U7jGHzWRheuU/1Bc
uRz6lm0a//uayNZ1Li7DpyRzibL7xs+BvSr3JhwVVXq3SMzyQsDY0L8Jjv5TZ1tF+N2782dVyqXC
+qMC++3VcFbwI/MT8NrE9b+PUOnMmtYp05K72Y1D1ijwNPOsHZuYonoZ95XPkRj7IsIptyn65sRE
FfmsZ4q1fHJZA+HI2tpobsF4O3lyU7GtjCW0VL53iNV0Ihdb1n57mx5Q2d+ksswfyysPvZP3xyOu
51wC6L+6gL//zitQ1izoTJ1bRpJa690UzCz5xw3msXS9BYbvuMDWjYk3+hbLsEhd3PENvX7Gs94/
1rVcvBMpwQQrAg/CnhGujVLoTNynW7GSAWG7BaEixgHJJeMDFKy7WvrK8La2KZ340Aw9cxLXH4xl
O8Vw+raTQzsU+kixbWglfUKlofHKEZgDst2PpT74iAq5EIqBLKbSQscmBesbBe+/9//v9//F7f3v
7/9ND4t2SP9xqL9mX+p/3Lx/8NfHj55/jfHxhwfC5Qv99kBwBT2NCQ/C87nDHQLk/3weXH5F+LQm
wnJJetuXvOg//Ur0VY5+aZ9wOtmE290/Hgia/YvAAMUvc5FiXLp4mf4D1MSvqKE/blKP1oLJDTEx
njsoCJbzUzjbStahLT17DK1p3FUrpHvOP8AV2Cn6Ut8AuX5Q/oO3WF8p0R47R33Ktc7FE9gcqeO+
JeS2nW7lWk0JfjTDcOTHukqT3jq47d6HomuONZpAj4FiLbpXaTaHIta2cRc/aUv7ODbqWZ+NjTbe
2xOCvaE3r3nlv7Ec8Qr8a+CgMRQSEKFlF9CnSbRAW2S+XTEzLFv9OsYYIeZl344ulVNXmSFV3t2E
4w/QajDV9idp2cP/4hb4y8jED+GKfxvB+P8wWEFH/le3wP0EEPKHXMWvf+BfZ5/3C1Fw174sUuTy
vSyW++3so7N3OBMNVprTjVvMjP51rXvGLx4pDK5l1qBf0hjcBr/rAVBaDGLe/wpV4PX7T6507pnv
jiPLMS38f2QzLc41zr6f4VWx2aS6yn0ktFa3mIjWYN2DZMr76WWxWCC3mWkaihFfUrn2t7o+rs59
jNkjxzOE5HnbG0vLdZUSaGVmh0GgmlFKe5qDUo2gptu41+/IRzTPKXtiLA6mEqRADRHT3japEzt3
VgpkN9KaS//FVrna6zE92xqwY/JJ7MIArsvQtd92VL/39jqz1sYXmn7r1f3w7uujpm5bzc+Pol1A
XMyD3uho+SQbWAfUoU7G1mS/GBMdxUbkfkKTwsWPkru05dmWsYQnkWXOJa4/9uamnoCkb5zMZVV5
ntnFPUvvxMC3MLcsLhGz4Rx0I19LK3IGxVtVaqRqcYn7faL+DlvwZ5+NDVzHQ5FAPhFcOd8fuB2s
YsF7xj2M7xiqJYwbZL55bf1TVeCwCr+7av+kNLn4PX+6FmwB+4Ft6pf/WoKr/vvXi7NkIMczIjvn
GruKN4DmxcDEO7Hkmy4qRE5Ozi49NXWjyndCfsYj2eHhBf/N5dGSDYv87ZnCk+DPmT+XYuiP5zBX
J8FlF9YepDD+hnD0j9/RAHA8TxKGAht29jh+aGmNoANlCwtET1OuOzeX6bD1Sp+xP7aJpWHDNx3f
33wbv77T338fnqX73CgWkr0tqNwQ7r5/ZxynnpizxwxQUzKC6M8Zu5JuCmbPPqHLUeqo0lrMLMsD
znxaSFF86AbyB0lhAfihaMX6Bbbs4D9zyUOU35XLnHbMknMLiB4eGK0+5BkIoe2cVEV1J2OWZr7b
7Fto7QBXrEQo+OsPmwfID+8sH7Nv0NlyAptsYvgZP6LjPyXYjuoAg95rPq8uKsbWgdWf/81V9aPi
yDFNlQskhhiI63Ko/3rRfYcMsGsz5hqJScmkbE1zgq4wlIvNrPJctPAF5qmElDT9zY/3863Dq3Lj
QKtixx2V6s9YocqTXVuj2CUbT7BWKS1aFZlOA0s69/v9X7+V/+MnhJOHPMtNIxBvQWD9eHEkpu6X
oiinlH115dKyKqkQ8X5U9ewd2d5kixO2qgUvxl+/7I/UD95YECO6f4FroBzDFfrpZcd49hBzE8wN
lCsOMs9Q3FZxzt6a2o+HZzhGQwQCtuXk+ld59ydPif/xzvKyF+VYdzxqI+H9dEuuopKqEZiON5a+
rng1bVYETWynYb5LuPX9r1/tcmP9cOPRLNjEDi81GNLuz75xsnJiXlcXzWfVgHr3PTCteDLNnRaX
/u3gChJxRLWOKW/w31xC4tJg/vTipO4Q3QkCG5SrP3+wcVx0IutAebCybWlrpvA+y43uh75eiy9s
KLUGn7A03/fOY9UKUKciQUsmDcu6r3FTtDAl4MAPo0MCvylYmXbrLsByz2o2BwdfBfsgME5ojuSw
LMSYXxAWa7PeSWbZzS7mA67umhXFMnIQYVP8j7Hs1H076hisRIxd9W6N52z9ZmZda8u9PjgFXm+W
henrU5fN2vyR6Ni3nqSFfQCdVHl5cbZkRmwnqzER3tX+pU9EYWowi8qSdUOnQncV6WuJjyAOlCwb
dT0kjVVt0Xe6XkXJirmB/UQGdAiqXmLM88G/7Mhglpe7fvmUrqWZbVKMjHSmrcvKDMzo67K+MNwk
ggVPqSaPWbQJ6SPdnVLNO2BjkTmsdt1Mr/vZq/Mdy8UYufI1En+NMJQ0LAFif4LI30o20kHVhc9Q
ov0ZPo8OmC+a11ynbu7lzLxpEBYZtgujZ/xAc0VcSKYaIU0M7CIGM9gxWzdvaZw7ZX2rTbRMNoEB
btCysDHZ5sQKGg1jH3gGM1YXrIWaWUXHRkbN+/C1yp+eRC8L9Y38N9CIzdKkbvum2W0rAnyWFOIZ
EjQgTd+Q2vBBfQMwxFVrmn9gmyzro2bGVCbIpDn+cW2pW6dDulzx9kKjWoi/wTPBzW4RDidxl3t1
+ckSKztxeuhy8sg2rMrfy0RWON2TdpwPiGOadu3oKuEM0mo/HR7SmuTeLRVM+61CEGATYq/J1IE4
YZNmHCw3STnZ2Q7I0L5gSc+Z2jAT94r0mnmaF5ZNROYkkI+bApvQ0RttiiQWr7Es4Em1/bJPfBc3
adtYiu/LKEpm+S0+Q/uYunX/mOmVwdRjlLicqJGSyVnfmDPF7P1q+ciAOpD8tIqdNAaTJZFDJ7CE
7VoWtZVt6MsiXS/7CW1mOOwXyAKWhhT2cRmIkR4k0aV4CUp3zCYvOXqJZrNCwGUpbP7oumY1Pa9p
vTI86fqLrLng90q5akGJLFEhzBLr5qDrGbuRRlua3ScxTojBzZyQmdrMfuysDaMNjApyM1m1cAH/
SvxZYWJplQx7U1n5wVzmVgvGtsVbFiyI0uLWcxRv6qZhO5X1JvrEyA58rmm7tWIDmzCJt0IcBW46
nXEC8JrPi8h1L7I7rEzXrWja+mpVnqHOToXzGgu8qc1dUAjZuXtwQ/NypSBLpTtPMqo7G7aXZM8u
O1aK6TznFesjAE6nzagCrgtrYX0blgjvrWSfzPAUZwy1BHaanNww57Ac2QHmsa8+fRouGK490YtW
TseKaaZzmAu3MFmjuUCgFDe9KjXsRqwHYn1o43kLdrySCDbZvTU2rPJVSSnGT5NWeUzPyKzozxWz
kOnk6lWzHLTeHOOzxrK+e2uRlvWuRhzff3cW/ngEg7O4CIUkuQmnU2xwYvx4BMe1neKFit2oUyyL
afD1HoCvMH7CFblp/x9n57UcuZGs4SdCBFDwt23ZHFLj1T26QYxWGnjv8fTnK+rEHgLEaQS1F9Ku
VjHZhXJZmb8ZUMq5fy29jSegu1MO42IgAX8plb1KaiIVjQcoBO4JAlPwkAV5/ZDbIIAdjCO+TJNu
bsSbX4NyfDBiaG+issmCe+F3vc4/FYhQXdM7Lt57wCNYjcMJIQxMRBuvfhqN6Ves2OFBsfR8I3tb
vAleIls297wrODaFsXQuR3MmKhMx8UBrgzp4pH0isIoYEu+DqgblVbW68YKtEdSHoqrMvR+lfXqK
SlheByvPtHdJQ8uch0IxTV76Ipaqo1Qwn2fN1xXMRiPvF07t+mPUauJi2qG+kVnNZ1dWlvizTR2x
OFulCuUuopjtVE9Nkla/AnrDFVAyRa3POeZ+2bnUkzajc+iWwUbQ5VMH6UtAAdTCmGGDd9hCWsvy
xqHI7QauEZus2ydGltEPESqgQd7ofXeJw7jx9k3VTLxPsUC6OCBxxtt7FrYcOoV2yfoT1L5kK33+
gWlzlR5qbTLlQSXf0s8wJaq03WeUcKvnkvchRHe91PGcvR94ucIt7I0puVHlJ4fW0HqdBxa6T3un
NIwHvQutaOcFw9jAE2u1LxmHY3DOa5Bjk5g6+nDAVvWH++HnqZ5c5liH8EJBZUJ1+AXy573a0Irw
rdYwQygpIDgeEl2Uj77og9+8jBRpY6ZXYlHYQdZM1nFkIXMeKxENBiY8U09k1+6TT46FtY0Zf5LM
9eN7hyUYFcuJtYxgnbt4IySt2vWjWcJUCXwbsMMQJR/8XIHapepNsWEeMH+QvBwV3K+o4FK0Yuss
nRVGAeXGzHz/XEeVc4mq2N1jqFXtBFpje93JVGuXR4q+cSSsRHWoCMsqMo0lFFbnX9MHSgDnwgCA
AUfjs/RRvFiYxBwE5hFfEwXGo4ZR1Jas4UKijsFagmNCaGBpbFdQI56HdTKbLES4uHxLxZBzGnU4
JqpixIhLaKkF4gBVMXj8UgjhCLczzWEDqHaP+VgVQYR65zxTGpH6loJChcHvWiwpv+08v7DIp9oI
+f99gUJ38nvXltAjRqjv7/3kHFQ8/pDs1SybitDikICYSJcI0+xzG6QGomA94ijASlM8Kh2t36Pj
T/fbwoz3dH+U83OZb87AeHtyLHEZURVdxIWgmA9B6dXnPh5UMAKi/4J1eY8HeNtiEwxfPdk4leaH
8ktE1F4pQHEDIl8m+5avjwU11hS9Jf07+712FFXqf8yUyD5noimurOqbwBfxS9r4w5NPOvf5/nDl
pP3f21cG16h6sZ+oyXE6LZ+fAxiFpMTT8DziXfoT7biMSmVef0sM8EiYmGunXinswxDFw8YEy87M
IrQQsp1CzY16Fx3W+bg9qDB+0A3duUPy5hw6zbRzh9T9TzV1QJND1K2nvon3rlaEx6Rr+wcrtqxz
DBDsYEvVLtF2KLx5oqg3JuTN2ckKAmDBVOqyFucsJiSH6WlFTTWelRICh2u2xRmRqZ8AM7aOzjdf
n0gG5Q10y+kzc3jOP4EZlmmb19N4TkLYzCCc1ccpqJtLDIbiB4qQ9dMwMrzIE0r23lOb0JbgAKUp
AJl/6ZiSY1BaGZM7nknIyPFMNDd2euL/dPm2f91fYy/N7dkio6NrkDu71FhUypOLk8NQauyR0DI5
4/wmlf1R3YOJAfQ/dWKMryDE5gI5E+HA9xncUUOOLLLAklfg6qbROuG0eTVQK9v7oPpxjdLSZwBs
wd8ozG0dO/MZIdsm+aWzYkmRV5dK4uLIRVCtJJATHcwQRMBjogCK+kNCXTgAcM38iKZb/WUUiQPr
CDjctDEry/CcrS6YA8FqoG5KL2e+IOLeGTokViZ4WnZ3yZQi+4xL3s9YC7ozxQMA20FPl1sJm41j
b37DccnIwIwZ2Sv+xu06D2ymeEZiKaKe0NfN/kJtCt4hegQqhDrdLlQ0X6zu9xARru/318b8uJVx
5YNKYiNc1eZ/LOJqIs59uxpVuLSOOFN1FwcY97DngpyZrvvk8i/iIVvOxn7RElsc78WoD9R5qKWb
nl1/sJEseVYi2jjVFP0ZaIO6cbyuDY/1JDXS6X0BaZh/VgUZJXzdSvVkGbn7EQ9MXm1wtcxdy2Oc
ipuFatD7B0gk6pmc6gxz8UHzRndDFMxUFKixVFRdyA0jFcOj7iHtlw5GvmEzMj8s/5lA4aBSLCw6
2mQp8xEmhoI+RiH4oAbgeT8Yuy89/+TQWaPzL0LpICsIZqjAb+VPeZU/o/tB/iy86YQabHCsx1HB
0zofHBQ+Bk951yXwz7g4HW2HVgxV8GVRuNF6fzScUDtF/WA+1WbgPFkl2jcZhbov96fs7SfkApRb
j8SWi3DZ+EGN0Jr6CI0C0bn20Q1cRHNMr/wO9sV+V/osR4VGNtYaPPRV3mCy5fv6E6IekBaQnlSY
mXVxNI3WOCAz6ezBOsJON4P8yPkSb5wta+PjSS1njimibDEP2oLjVTunUU8ODCR313igZgaj15ML
eRHSXPe/5tsj1EKsWudAoVeicrnNowkUmrugC8UptJW2/IgGRTni7Nc4UbMb0PXDlTsQGPdRAHXG
b5FfDHq4MeC3hyklBNnoZrwGr/tFAmHGQhmnrtVOYsLMXRtgWWUIkJ5K/t19gSDG0Zii5P1TK596
HDbI8NDLXFwdNoQ7YSLNcSotG3oJNYCLT8fhwxjaGtLgo3lI27F695bkNc/Gp0DFn0gmN//YfNzW
cLRBhwNr3To16U/amBl7M3W2jK/WvqlMlFi+tEp4EswjKXU4QFfN9ZOqk4yLLGkvPJzIEZN4OncK
pD1dKczD/bW0snLBE5KwACLS5CDnQUMABJhd1jq304jcq5UjT11OqAEkOAndDyW/1P/lSC87k1c/
vQQASVQH3MWaCXUKuYo1aqcwTcU+CBX9t94O+ycPHegviUjjjXgrQ2OFYo9p2/SaSQPnQ0utvFP6
iHgi93WsVJvhkxGkf8UlAMH7I1uLxEuW9i8ZFcqa8v9/dWzHgq6T2k8Ttf5helbbLOU5Zw3/sdif
G8tR/uj5R0RZlNIdjTSpF2cubnd3wna3ynxEZ9XAwIogp860Fzmyl/eH9HYx2oDA0MGSJxrkk8Wy
D/oYcyJbEyenNjNq5mZ8xTw4ewrDITgVjfG9HLJ43LjZ3x5sVHSkYj0lYXa5VOZ6/R2RMB8U5BW1
k5pAWGs4AU8T9ee/1CAt9p3XVUcqa90pcsutyvDbtSlBQqaJDwGZKTKs88iTg5AdsGft1Bm9cspK
/ZdDU+JJ6cSPySutjU23Fo2aKE1Ry5RlssXKxKVY8oQs7QR9uOSpZ+MQjqgTOllJgkZ4OCI6cX86
lxFlWR8KlaACTm3wjbODp+CgjSxWQ0vODfadq/3dCvtxsApkwy2g/fejLfcD0SxK7ew7KoK4oCz6
CJmGwnuuug003E69lCSjZyXNvWSXJk6UbSyalaEBZMRUgKonqm1LupLJGzkPGoIVrQjOonDRoEV2
CV6lP+zVIrc2Nvu8mCFr2gyOC0FC0Uhplk0LzJRpKXdGcxy0xrxkfjF+RmsDqZCxTaMPxKufvalC
h6a2zBv/rTy+/+OC5HZYPzYvCnVx+9cxOVsfKUi8+Yh/UMmFj0xPeRc31bSxat7MI7APZk/iTV7O
gMU8Di5S3m2vF0f0WMYfyNsXwaeibOvo0QqL+NM7xyUxJiamaZSwYempi5MNM+pW10KD/KzIog9o
rGUwwenKNm5dvH9cFDplDcQEs8ff5rt90L3WKC2jgCcVlKjCoLCl7hRIDjQe+zL7490DI0OQwn0A
eIi2mLAY6CkQNPaeTxv/xPPM+T0u3ejQ4Ob69X6o5alNNYcCA4AdVZY9YE/OBxbZuObhjdgcU69p
kAa1LrxpjCOUSd5j6Obui2LKN9bjyx/6+koiKDrSOhc86Qi3xiKo74jIAxZQH7W6HD8pJssEQn/V
PEw9jWUv1qTQR+udwN6paI/o+nhM0azzd10zZF/Rv6wvmP1qW5fJyrdAApmSPW9u7mZn8dkHN24y
zQY/IAwrgxUwucm+NPLx6FMjfLDSKjxVheFv2S2/Ccsfx4entEGxi06fPK5e5QJNZPi6tHI+gtAY
QRkCZzQgAO7BiU0XtamodmjN5f60v9mnMqYEODITkg+7uE88f1CGIM77I5rL8a9Qb13UlFzrkhdq
vbGY5R81m2wZig4BVnYS2r18NKJ5B29vDPtjb5gKDDIKt2g0DO/yKOOMJQr1BPanaqoa58H8I4YT
FgSlZfXH2lCM3yIbS3dV9fqN3bL22eh5yDuRyt0bJkagj40Qrd1j9ll2j4OIy1MXoMu1q5Vy64W4
tizwfWSjWKRVvFHnI9LNptVL6KZHUaKO45oT0hBgg2Daoyuuxb11Sto2e+85J09uCd7T4ZrwdFpk
NaEXD5oWtdA8ogCHQ7hHj5w841ETaXm6vwRXxkcpkW4c2SIIs2WJXxRjk7UO5eMeTby/YDAhYBLp
mbcfirD5lhvqcPZ4Cv95P+rKDL6gLoG3UdKzl152vRl3Oa6Z/bFo0DvszSg8tGBl9lYB9P/fhJJc
I5vT/E03GxMyaukQaI5ATf2HyVI4TdzaPaCDugXDWKbBrH5G9X+hFkeIjUWnZ2Rjf3ScuHiK7BiT
kq7wkAqKse6JRi/4pHS+9MRCcfD+KBd+ei87jytYqssCG6YRtohdRQ4CKO3UH5vG7Xcq6fDF9f3g
U2IPA1DmlA+O5EttfsEU258QeQ+rz2rnDR9roHBPw2RnD+3gMAOage6hV9B35/2sKhtJ38oxRIud
O87hrwBVFpmJx4vVNShtHrWm+aVlqBt20NM2zgc51sVZR72Y5xbPOp1TT675V0c5tOqYWhFTXnd2
/FjwVDo5lac/ORBtjxqeURv1DXkjvYlncSC9PAzEsqMNhKtI0qQjXmmIUw29igelEZ44TbSD47T1
iQMEcaAemkFSDNn5/tyvbWGdY5cHOusAAu58uK2By40XApwrrSF51kqtU8+15QzPdl5NSFNCrP7Y
mI1pbNiurX5mbG0BbMge3fJonLSkRxyMJZeACjm044SnYGOLg4XQ3aGLHfV4f5wra9wCmcGq44oG
j2ovrsuuBkE5WVp3RMYJ7ZCgtiLMJhTzGxwMpEK6pDLQd0ytv7qoRziwCv3yoKhG+Xc+ajFil0GB
imHnJRhwqUOIohZlk4PvDM7P+z/07enGYuCBSL2Lfg210/mE1HmXUgDvuqPAm/tXMcUFYjqVhiIS
BEPd28i/306DzCFoWFJ9ks6gixuKzaZbBZi6ox6rWGjlwfQDVginjNcEjFbRPr97dGwp2sEUanVS
ikU8rUimpJuc7ij966p9SEZV/EBSP/6pKHU2bOzllW9py5c9aT8pISCh+bdsDDr4rRrBTC/C+DyR
z15VH1Q3Bie4C94f2dvDCQYu9VHdlvQPjtJ5LPB66PeryXgMpFa16AwdYLLdX+9HWWAn5FFNa1Ui
2lQwC1TwF/u1Nvqqt8JpPHbcVofaboIb2tNIgSWkxb9KvbaVZ03PUYYa+6n+hTbY+Bi5OY33+z/k
zaclV0MIRX5cSu6AGubDTcgG9Jy84KR5dYCyHpl/jgLWbuRRebwf6s0ahVzsgOCDyGPQ018eFeB+
dbQqGgRR0ea/DE7WfgmNyn7QtSo6RJMabqzRNycy+RM2o/yFjwyZZ5FA8WRKmmyMxGnALfGjCH3r
i6rH+i+MCTpsIkGCUoJTaZg8+q2rpg91CCnx/pDl15tdCjK6QyuI1hPGPfDUZpeQgXGQnsSdOKFA
VKINgnqVyqv8ptbQG/fxEPmHulWRC4tEubHC3k4sBT6WL6ozPMhp2s5D20HfohI1ihNNFEljMjGt
x5+0vfjpaLgbU7sWjDHKpyjtL3fpmGsWatFzJosTBvTKh3hU6v5QJrVt3nIfObWNO+fNXcdXRcYf
kSrKGwLSyXxohW4nGLkV4tShZXIIATd/Yf5+pbjyHEx4ew9Jr7WH+zO5spiIJARwNHnJLvfroLsK
ksqNfqK4hMegGIcPU+kUh1zTi696gacSTi/JcwdXDU04kf99P/zbD8x4qUFIZCA4NmORMgX0vrEQ
Q6OnT8v+YVTL4ayAvz5R2/lfDuv/yzd7u00l3oYtw1OU62tZeUfUTYcRgSUM7HV1F4RF9NOqbOUp
HkrvOUhra2OPrAyNc52MlbIYVwkWWbM9EpRjS3qK0ZKV03guKys7GjzkdilNho1JXAtFwcjlDcAd
Abl0HirN0SfHZcY4lXAvH2OKjBeeBvVDN6Lidn/C3nxF+fQFIUEaLoGkjvwpr9LPBjspS4e1dwp7
gMtoiNsWgjFO9kmr889eFHfvHRrxMIt1gUY7/MdYpBukXGFjT412opjgfVcBiSG8bmT1wagq3A7v
D+7NsUYwFqHDs5T7gYr7fHCKnRp5jTrlaRTZ+DUpO4SSUjqXmRiKXajEzXeeDrSm82nLFvfN1ucQ
5QJBh8EApkoneB45RRoSbD/DBO+I3F/nqh+wKDPPHAgopLpIyjYmLNH7w317WZsSaE0KRbqpAQiT
v+r1ZCoFynYoU500vGI+aQJVRSPUq4NmIR6LfIx6xIcLE1mkHk4tzryPVeZsXSVv1i6/gacCHWp+
AfVIueBe/QYVeU5FsQomOA3MY6l2HV3/CWXNAMbk/fHK83N2axEKmTReE6gMYEy9OGyKVkFcFfbG
SXhu/Iy3kP9hiuAz3Y+yMpXkcuwNWYEE2bRYscrgZo5VS7PJPEBwPPQiNLnQHlXU0PiASYLxAUrD
O1vf1BIJJ3H8APuoqizz1iSBZz26QXazEtv/nuZuoB3J310YaxFMukdeVrVGdxoSz8ZwFwfCm8iL
+avjuOvUgshx3agfNRv3u51UYyHVAmf2Z91E79wrLxGFSsIssc/y3pqvGL5jNEVZnd0oIiG7rYbB
c1MNSMJDHEA4MQ8PFi2eeCN/XqzTf6KSeNCm4klCW2AeNSy5mfs6y25eDNMc57Op+NNsfCSccyf6
z/0ltPZNuZL/G2uxhFy/57bsouyWOpB8sIu1cCY1O6f4qtXC+FFi4fTOhtWb4cm982obcgnmg4Jv
380K9eZ3V2nKYleXufkwqL79uUvr8su/GCOlR4lt5jxZnj1oZyHpHjrJLe8T4xy3ZNDPToQUB9AC
B3EpiKFWudGnXmzNfwYp3ydsFU6c5crBpbTUIidJbsoU/FTQmcP1INA/o0RnOt8yatXhxQs9OPn3
h7q6dP4blsrN/Ns2Kt4enV0nt64tAm1vOqmHNn+Z5/E58AZqKffDLY65xSgZ7Dyc5+K7U1dtcivC
qS4xkdCtEO3+VNmYwbVh8cQCNCEzcrK3eRxEYbsRXdX0Vgyqd4qb0bx0U+w/dn0afrs/pLWJQzlT
B7gMKIxsfB5KV0Xhx4Ga3iJhDP+JA6N+zPB2wUjJQW3RKR86zIQ2hre2CeFGUeznP7L6OI+JUmDi
m4GZ3Ho9i22wNXhfZuQpH3qsFLNTk5XVRqlteR+/zBy3sbw+EI96U2vDwwTKrWIkt8Fpgp92Mpyr
rrugHW7vx1qke38soIS7+C0gXqw4RXMy+wzFufsfe3VeLd7vtFN48ixTrsltKjPVneim+B1sTtVI
2g8+ut8OFICi2ErLV6cW6QR87Kns8rHnn9mMFFv4YxDdPEtvLlMKiXU3WJP4YqWTui+S0rkONGc3
Tti1PQKiiWuPpzvDXBx3Rtw4/agW0c00A3XfNmOHAV+oBcPh/d9Svq5sSW4DnLYYXVK0WenrXXwz
8Nb80A5e0Z6GeCoxzcCdceN4W5s4lKTZjaiKyCfr/FN2iCNnAX4bNwtvxp+w6JVHzO6t76jEtMf7
41rbHAagQnzfwDQC7J2HavTRyiZFZ9Y01YlQDOcv8DfGTzX8jeHsml25MWNr68TgiWMCeKM5tuyq
lGmuprjWxLe2qaQoTT70f6LIaDo73nWQsJWqGqpzM03a/xoT/r8Px7XPynbgFWfQsgWWOh+rU3sl
NzDM6jBq/AZLWyqeU0bX5cAU2A/3P+xCmIAiJ5kcuFTJ9Hkhvcrv8Ooi5kb0sjFukpsZ1tW+MIzg
G4RCRHrsEmWEKFMwBAaPu2+tsf9qtK3VQUy3nE+IIpYf3Ik/eu+gEIvCnOdPv8dKaV02fqG8P16l
0f/8QvhI9NRohwL4mv/CsZZFd6RSbhTF+yeegfYDxvfT32S54S8NQ92PCr3lz507gtsN8HVu90Wg
B+IUuP3Gb1nbxsDBgO1TauTxsPhYTd+r6FK40S3J4QTv0DvC8irv1TrYuFNX18CrQIs1EEZiqOMi
j29NSvd6Kiao7KKjyXmBSBJEG7tr8Q59+cKwc3iVyStPLFecWkN3i1C0u/EElSYyolaUnVdRbti3
Q+EgVlb7z+UQhb+pubJFw1nZ2mTXoM2kUx/t7sU3zQaMadCDdK65MSi7UIxjf+pwN54Az1f9D5sa
SnC+v6RWxgveTCJ2ZRED+td8RRnZ0LpVUzhXxcYC54A/k1nswSvjO4+Vjw6HMuki7fe+1nrzOfZr
L/l+/wfIAIslTRGKvQ1cgaf/S3Pm1aZzizwIK5QXrnGf9D+6YUByl6pGdBnrarhKu2xk5XWMJVTM
WMoTch5msvUaX/sNFJ9VZh0myouA+OuNX6F8lylY8l59o/QDRBOF/5TZTvOLBnLefHRxcQ3/M1WD
hscmeZL20aon/sn9DyEnd/khKOLDupTkCVo885kQ+O/6cWm4V60BnHsIPTVIYDcWYflHSIG0OBWu
b9bHITJDZ+OqXDv5aIeS93D4gRpZAkb0CgRiFQrv6g4I+p/DKIvivWp246fM4JLulDHFmbJjBveO
FNq8KEOrmWfUb1ts2CtbV85+yaWEeo0b22cuEcyfEjXayNJWjgJ6HAB4uNbZo0vaQBW3/lijiHb1
UwvoguljPmBMnfGrjaxiA3KyNh1EgBUpT1qxBNVjrK74app6V71jCg5Uh4HvFGWvfVC6zC+jXVn3
gQEnVHPDjdBry5H2jZwImmG0jOYrYfKVgaKxcK922aGK1TZe8tgnoI1xRFQxUa8rM/+FfETyR11o
yZchUbRo4y5cOxbI0ZDThyTFbOnzn5BQcbLU0nOvfheb1zhTxlOj5oHy3YtF8pSzNBFw76qfo9fH
5uX+Rlg7BSVfiXYsIDJW3jy28LO2SoTmXZEk6OuD4HbN9vi3qil6I3F4ToMmzP7NeOnOAdRiznmf
zmNOBibcQCq8K8SaKnwsqLvtojgX7h4EVXzUnICF3kxUzHY42Hc/7o94bV2T7tOGBIVFt30RnTJ9
puFwq1xRSxcUPl10ndGwx1c3egBZWo0bl9zaa4dQgrwf2D2rW/6gV4euhxp0M+q9e1X8yf2kN0lk
7PAUKJ/9Sm0QJscXBZ0d09fbPQzcqTpQKGzVQ9dyi2xcQEu4oLxxweTzwgRfIg8+uRxe/Za+YzWX
iuJdA+pkdNNLx74EVEfrGwoZzSPs5PFr1IzTPhvD8gGXdhE9ODizUM4vTchkUZarR1RK1I2W0EKj
4yUdJM8Cw0ghUerTLWbFsLNG6QpduZq+G/7uQ9J9jpknFf82YUWHru7S33Ik4e2DniW1cZjQvPiU
BF2in/EpYOruL5KVbSHTPtq8XJcUoRZb0oNKZfVjoVwTr+8anqKo3P09JeG0y6iFVQeeC4O43I+5
kuTJcNxGggeAs8w3w8HgzB09+9rhZNUhkOqBjvMLbuLd/UBrg5NbD7g/zTdQB/NFAPpTlLAu3WsC
GcTeZaOmPjmt6sXnpsyn7ynWcfrX+yFXNh3wBpfaP5VMRBwW7yjPo8EhvIDEQymmgzLhAHFC46kS
lwB31Pj9WxwcLhm7FHEg0VrsOMVK0HGqHKJZsfPL17HC/eS7osr2Zd4jrfkvxgZNCdAOVwiPmfnn
pLLgUcWd3GugiuSPEkHFEzpa5Z+F54cbpPbVmeNtyORRmkXBeh4KSk01gvXyrkkQuY9KKPwfIw6U
OxKqSjuM2dAZp/cPjl4iuGayVtCai0fQUGFTZKocXokd91fRZYG+U8O0ekhI37aIIPJLLbIyCG1y
fYARkTqe8+FNvj/ofsvplMYm6L5Yy3zkIIqogUAbd8YnTDfL5oAjirnXolwtnkVUqFsjXjuvuRBh
uNLXQN/EXeSG1qC1YU7x+9p0pe0ftSrFtbHCKKs9DvB4rZ3phQK78Ioa3kMMh/jqGX4XHHEdwM/y
X3x+HkZck9xVNCPnX8TBqX2Qi+7ajiPu7alVd99iTBWwXza8of0XKxnkIcqHOmLOgC7m0ZSG525v
9g6aeLayV41xdA5J3+K94IbRvwlmQjXiyONeZMbnwXCpVSk5+O7VaVDRywAFRDs7LfUvkz262sbI
1jbO62D6PBgCYZrVZJ5zBbXyJx4po4lP+FieDRG6VHVyZ0sLaOXAo/tDAR4IGX24JS4nzeyxghnp
XEejUFEQxrg9GofvUqJtoxq2tl4NicekVy25dsuOTZoNhNIr5wrBMD4DAVKfJ5zG7J2pVNkZ3df+
oWDHYnLhh9VXrHfUvUAa/O/7K3UlhTfYLi+yOSjeLgGMo+UJy68G90oFFG8huFQB5s7oYHgHZN7q
5PMYhGX5Hf3FaAvbsTK5hCZHd6lek8svDuCm9rI2DgYKqA2ZlB5Z2ve+b4K9iSrrb1qR9Z/vD3Vl
btkgMOChAUN+WjKs8qCYwtZzlWvqA0EqJsf/HGP08RlpB3drl6wkBWTm8mnEIczsLnaJG5dY2AjD
uypTZjXYKnhjeVJDWT2+P6iVj0iPHRFWatMAupdMLhHajdmjvHM1nLoe9kJr4xala7ThH0xKdfV3
LeonsfH4Wnn50HQAeMoTBOCtWKQFtpt6PmJgPs0xS88QfPQd8PFDZ19MvHjgjY6dwBkc2e3kIcVn
Z2PNrmWdL5L7ZMSSNLcsW09aaVUlntw3u7K1jn55hu1eX3X4kjux537WTF9cKCJh8oLUKTSvIcl+
DD2a9+fA7VLv/acUBQ0pVIF6GfSyxflrZXUssHP0b6Ey6p9HbbCPNJgzjv14cPZQhbVv9yf95e2x
uHF5E0gMKA8idq9cFa/eAyhqFVNQ2UyAg/j/JQa4dUv5t8uHsddQwaRFkbn+JxvPTO/QilE0N7Pv
lfanF7VO/lSFuWmj7N2n2qPa9W1+ctouBXXU9WNwboE8eCik13hc7/vJaptr2k7htQkaLXnuy075
rtRF/FscIIVgY9CdD/6THXlN9ef9Ya4tM3rZL1o0LLVlYxJ9ybzujVa55nAuscYNm9IdPqZwyb8N
2Jp/TjU7vQyJZT8hXa0f7wdfOy3AygNW4MkJQnNx9ZS1jb6tG/k3aFb1714YVjthY+6ziyn1bsRa
SaAguKAKgAocxCt1EStstUGU5uhds0rn9YwplFftvU60xc5P+2e78eucF5Wj1Yh096pUB1WNLQTu
2oCpb9ETkMwQ+l3zNeXbKdKkqABePa3Ij1bt+P6Ok7E/qoE5/YsHrQkkjCjUcMn25Y95tYCzaDQR
rxG85i0nfGoHw/gEC9U6O6OW7lK4f19trMaOeLhFH4PU1H+3ErM84SWKSbTXkDqHg59vcUhW7kLA
d/AWQKqQ2Swpxq1LGaHtHO9aYPnlnCy9ztSHPMY3fteNRaHtVBvBn5H+6MYBshqYY5yCJs9IOGLz
r9EM6MCoie1e0U1Gx6TM7Z3levrBF0rySQQjsiYI0f91f4Gv7S7wfzRJSHeghCymgGYu0sp+x6Lr
gELHZabSDind6im1cAB1lMjJP00eifJBKG1UPtyPvnZvAWQDX0GaxZNoEb0SNe3NqHGvyEjnyi5R
2t7aFSaIjsTCVXyPT7JSHO/HXNtm5KzsaRq63FqLU7Pua4jAaKddIWeYaEZPerPn8rbUD3Vvap9d
qwn/MK3ArE9ISNnBLhft+PX+T5DDWh7cFHDg6NkSU7oEQuW6Jkv2lnsNzWx66EgS4J229l+Qzbp3
Cqi+FGe4jiRfngwTrv5iR4dFBpNNcH6WeNk+5aMZXPsixuhVqRz7amZa7j5XuWLvqtHIAMPn9tlV
4y+6GOwt4cm16vnstywSIr1MM6+Rqy2Op+Sie4b2fXJq/0m3Ou1DlqfoQjqR2T7gkFbi655Gic1q
tL2fql63NF4K7ZAOgGGmpo8/thKovLEH1xYkfH8IqNju8FMXOc3oo6Q/tIF3BQ0Yf1O9HJcaC8Cq
uk81RBQPdpYr7W/3V8PKFkSRhemh2gFdfClbaaBf0IEg9W+Iu6cTTFQsN49W3HPANKN3G3Xn5Adp
15wqsjt1YweuHDpoAMgCsgUjHmzn/NDJWfJpbFXK1c4QwNn3Pp7Rao+no+rnGWYJuiyzUtrOwo1t
uPKlCYwWh3Sl+cdn6fXZb/nIVoZpEtw6rBl3BQwnBDPQef+plGazm9A9sm/3v/NWxMVQa7SnKQKm
/g3ptAKvZ7w9GGYAGfyooafd7wqtcb/fjynXy2KnU8kCgiyZpFA8Fmd6pdl1A55TuWZN0nzXS82z
Mb4cq+RffE1NuuoCk1AtaE/zaYS4nNm5N/o3PraLxoBe/dmWBlo/k65k4uBMrrfRYVp7ucKsotRA
xYe31LIE0GVIUugpbw7Xi7zDSDI+PahqZh6xHbX2oeJWfyCqW3/N3Mg9kbrgEG+jIrOlWiVn7c0X
fvUzFiNXaBInEOWVq6pkasQhNpAJO2aBjoyIwsv96VxbQnTUJNkLiAVPrflnbmGttY4VhreudKLP
EvyJl2sK8yAr5AWZbyFYVu4qi1D0nbmn4NzJo+NVglQ4RTT6XRnesM7S630ThQNSulVTJU+WP07t
wbRH6081xT7W1KYg+DCobbD1Ql/7wlKMk58BMpk8bf4jHB4CcR0BfrLQUkcIEmbUt74p/ZtRq/rW
qlrbMK+DLUbcdCZE+UGEt8BI3P+ETjtIbVutPVejWaQ87Fpv3JG09eZT4ebaBemuMealE1URrkEe
jjg7oZvWT0dBLnCvGchabby1Vz8HxXeLMj+v+uV9qseGjs8wv3BUjWF6jKsA+8RUb0Jo26ky+Rvh
VpccHG2Mu2gG85Saf/08LE0wtS7hsFQUJ6TOq+w0pHbZ7hMgdsGTYbUbL66F+upLyiDF5gjGsUtR
aLGnvAD9bfBfnJTCBdO4CyvT+lLE2HLskibs84dORVXr0oxu/ZThGBntGteOyZVaBBUucAWhHiAE
AAxQcZXiL6c1+i0h9rVZAOmEHhbiYnRcFj8xY/wp7ZboFsRWK8HrxrjPU694UKp23NJNXA0mkVW8
QyUGcBHMD/Amqi0lvGkO6cvHelKaBuHRLsXUvgyyX/cPmbUtIP3/yEAkVdFdbIGyM0cb95LolpZZ
kBzMmsz9S+qMk3G+H+iluLg8O2UzAhAX2TeQhvnaivvKHESaxjcUuu2Qgp/QfmZWD0MNN0yqqmAN
m34vgKufmzAaLp4eFUeQ5DmCAWYJV1HvThs/Sdbn3/wkGF48gynBApea/6TaqH38UKzwZhiR1l3G
CG2gU6sPsD5UK/hQ8mz2PuHy5u8tq9FwpqC9EUJXgsdwuP9T1jYeMlP//SWLXDVpijbQezW6OX/g
bN09mplS/qZ5cCWA2Rh1ubHP19YY1H66lTz96DcvZl3eJbxXkugmshRRQtULosOUdfpfJqCG/fuH
xt0N+xTNXbA8i/VM9uxODQbntywzMZuryfQRuGkB1KJbUNrGHnyiurHY5O9fTiwMV3YqJUopqjGf
2AHdUaHlaXhLKahkz643xOjrl3H3m+nyJjmFJaKa9IvSUUfsGLnjrQ+8tq0kXA1JAui2IPrnP0Cf
6sEsrSK4CbMxjqVw8P1xM6WpH+5/3NWJlKKndBWxqFpyheAJtZ7KDr7pudL93hfjly6DV7xH2iu9
3Q+1moNxNVAtgqAgddHmY1Ibm6wnCfybqFv/B3agibNHVfakW3V2KP1yKA91oBmPA43N34t2LC78
O667MbXyClpOLeUxWkGkuhJqu/gVXkwDE5D7bUJqQT9C8I0YtDZo9V5aBe0tYJ9INhtC6Y/3P8Da
onodeTGnpht4aGpV/g2QoyXg9GYxvT0AAOKTl/jKWZnS8THWWy/Yq4mKP+T98GtHBCRNdGIkIuV/
ODuP3biRLQw/EQHmsCU7SN2ygsM4bAjL9rCYi7nIp78fNRs3Jbjhu5oB7JlqVjzhD+Tylx9uAF6l
/gp7nOu1PwSeGt6hBJE/jXij9XSmpsa88sFvTTWKWJTKGJDQcNPebIhsB5VQZEZyz/oQd7b/oSuW
5hQjPzEeEr+00n0yINF85XZ6c6dRqkAnjmuD87vu+t8i0UCjziwJfD4HXqX3D/1cgllLqgblEjMP
bkezEmLHZZqIY2JVzo9kTCd1EPk8yis/5c1JR4LbQxiMfb+Ffs5yQovZtJmC2UbtsyxdG+hTjwK4
N8I8ptd0jTv/5qTT0FyrNdBX7U0SR+ER7phepF+8PKnfqwVfMj+V6t9V08UOF6o5Ox1Fmf/jksba
h6KNw7e+onYoSqJ91gvxJVvS5Qt9pEF/nILGWpCN0ut2Z3dGa16Z27fuLrpVqNPSskIkd/Ol9my3
VuKM6Zc+D7qvbdZhDOYvPlNrlf41d9E3pxVyPNVfAmkoAZdbqjbLKm19I/1SUO4xw1J6yxPxo5lE
tbK4xAAtLDn2z7WpXzm3b7WOSFqJ4PHWWym7m3tDOgl+bm3NY0tfQ4WVhY7UftaXYY+EyWAfHUP6
IkwmrU9ONQC/yOiN+h5oj4PNd2xrT39/j6zwcOqRq4rM9mki9kKubwm4R5o4expz9KQlNm/OoYdM
+ZzjyXfl4XhrnWm48mis4Gk6lJdTH2uFGdeZRfHFkb4ZzUYq+hskU7XyWOVk7lcAYm9c0zy7DmXe
FdmDPNPlcI1vSRJkDpAlms4/DeCz4rDzsPHg+C7dfD8MudndeEWcGiuFeZb/R1hJUoj/DBA1Sk5b
JcFgqrLarG2ij0aLd7mFgXw0ZwDW+zgP/g2mVttbi+GesReao8WvsWADaTf+/fHikcbNgnoQ+OUt
dsuzEw1p1jr4bFZd6u89c7aTXbuA6Dr4uNX/H7gJRMy4PVg5CuxbprgtcN7W5wKQRjLVdy40jcOY
yf4Ml9Hc9YZ2TTfwjWrFqilGcR3JG+LmzTIPUEaqQY7+ZyEC/b6bBsML57GfymNujKEOb/JRH2bD
imhrjPEDusLmtfzh7Z+wVkp4IFaQ5OVOswZH9Cja+59BSA7vp8Yv5LEp7Cy5Mb1+Gj6Cao21MB+D
4ElocACPWZPWf+fH+pI+g09F44Awk5ru9pH2xhEjpwVYbl2o9qYF1HHqLZHvkhgypzma18RG37hI
1yAQyQMd/iG9q8uPbktDYMTKeEgX2s8d1pCYFzrYwaldge51Hrq9X05nhXvVNZmXzUWC2BX7mB46
i04iiRTg5dDu4C2p50POVzSoo6GoihMi/GnozFgV/tUl+d9QNEhB0K0Ayy3y3o9LPegQOkUsJ9N3
jWZpkeFl3S6VTXqnJeY1fe/NrP43HsVb8hVqt8irXH6aFWOjhwGucWjr3Hww+xq508qI93DHgsii
3R0Obp5duajenE9uSLAcUCy4nS8HLc3ZzRoQVIfJp5jZ9HkbClML9jqR5pWh1t//W9S+fh8s37X7
hDoPR3b9Kb9FdNgyKXNsYTw5hTbXoSxQjgnZ1sFXrGTtXeJ47RXAyBszyogMR7uXx25b2CjdbJma
GOmYCazgLmmz5cjT7B0xSG3vzFl8m4HQ3Px517wxoaDyCZU5GNB2tprDwmuALrDKB00V1AxGOztM
Hm+7m5Xd8c9DbV65lwkFhEH6TnJJMrQ5hlJXNqFwrB8scFKH3JL1rqI/vbNkgUiXLJdD5y9yH8fT
NVXeTWr738j+KgoCAYH4YbOUduvPVTqU+sGQc7ejs9LcJYG//B8bBo0zalL0Tldp/8sNEwxg/awc
K4pMJvg1NGqJMgAjD2uzLjS1/pqi4ltLxyUOcpWwm4/afFWO81QyzNwtybpn3Blp+NiOyxthzz//
vHJvjgRKFogWWBoynMsvK1VtupNe6wdp2FA1prkc3CfVzWLZBbmlXYmGXh88IjzERFZyP4ChbUV3
WVrTygNkNyQVsIMGD2if0v47dnNanPQCueO//TqYMStpCwkDECzueix/O+jgCiR+9ZV9GITu3NgF
6unCXJpvrh+L938e6vUJJ3MAjUWFZVXV3TIUJFrNTa3lqD0mcew0gI3tPHkG2LCUO2cGn7NHJDNN
Qm9Mc+P2z2NvU1ROAfkgRUyefR43HqXL7xwAS1IqHtAyUp50+sidvKLowiT1cIrDyT5LDk6PIfC9
25p5XkZqMMvxo/RxoL6hnBMnV37QG+sMiJgSNRkOcfoWWk7FVRoqHp1DkuPQxuPhm6dKmP4Bb+Mm
8lCVupIxvr6AXu7WNeogyKSmezkBEBwmosAqOAxdnR+GmTwu9sfqFhlCfZ81WveutOI4nMBaXLnZ
X38qQR+qRBBlEMsgs7gcmdI5l/uA9KZGBehDY+ImHmX+mMvQ8MZlTwQWFFdu2y0bhuVmncmMiaW5
b18VTIXXW2VFe+hgCqnHoZOw5GODnUoGPf/7MlrqXFJ4C8FYuHe6UvpTM8r6WC9q+mh7jdqXAQT+
P+/Bt+aBYJuHFXqkx41yOQ8jFtpW6tbI6ti1ODtU5fb53FZnUdfLvXT8K3nj63uL8i0RJiebFSeR
uxyOxfSlgRHtwcoFmLSyW/OWTrj1YTSC5FqYuW0XMOOrrgwuMgDEQNZv9Z8WQ0elLeEt7bqU+oMv
Veh2g/leQffaAW7vd86CCAVd/fJZE/qXIO68qFRINzs1XMk/T/XrN49fAOOIW5vg81Vnvcx9A2Zl
a6LsShum6IM5j/C1FH9Zhnn5aN4EGtxM8BqOXM6x3pnjWAik/NJqFh9L3UvPbmGU5xKPlNAp/Oe/
/izAJyiWkrXRCdiyqrvcrRJhY5qTK+YYb3rn3he1/vjnUd7YOHwNL8Kqj0bJdnNepQ8Paql0JAPh
s33slSjKMMin6YwSxHCtqLTO0GWgSQ609o4xXCJZ2NouzE0+O7oRI4bYCfFdaIHz3cfFY7lNx0Hr
9lzVSjumrZ3LK/fhG19JEsp1SOFyDQA3x4P2EPUTkGDoWy3D2RF2m4ZaNzRRN2v6pz/P6OuTz2VE
H20lnXAmtzmfbyD6pmwYPM4sypPgL+8yC6d3wmCxF14urhAH3hxv1XlgGXn2tsFm57vKH8BwHtx8
iW8KBINO3mwmt3RU7J05T/b+//g+ijcEgDzv5D2Xx4BgtnXbfrYPVpm5+8DEHKjOYy/K1xRsjt3+
yovy+rIhgOBwE7cAL4d2ttmiVj4Ly2985ALbxWsPsuq9D1qqGtTf47bbQz/xjBB9e5sms+wGsfOK
LjguM6LTemVgCCOvXjmv9hM/aS2NkkbAvqNZdzkHC+Y2rUNCfahI/M786nlfKfTgC2/Od3853Qy1
fjXVX44ouh6XQ4msXVKKl/YBjWd5n8hBHcWixL7PsGYb8XW+sp1e3aaMR3V+FZ+EQkSV7HI8J41j
rS4tm4pji31qV6KoHS6z0V8TnHw1EPh4bgOmD+YAIdAmwVW+1rlw0uujhYneB5bSOWGJJq5Q7V6P
QjxAyWs99hRGtiF2unh0UfvOORq1ZpX7NM9MMwljVajO/7uaHtcalxVZMYcCVwfe/MuZW6zC7lXd
+0fQV/kPYDruDdoocmfk+vSX+mcvYyHmTHkNvC7qtZu3qPAMGMBW4x/THLgDXbcem2PNuout/lzo
WnwFmPh6FskpiSpAJqKiC1nh8tNGWllAA6V/tN1Z7S1rWc4Qv7QrGfqLqPPv7wNqz7zgdFcIlcFW
bRdrdD16/DVk6kmbDBd8UVtU7S22yoO7CzJpJmM4Do43veO0MKUmyP/4iHCysE5uEngpNVx9EZHW
dV4B/6Mq+qjIEVUKE1K49gAP0fjW0Nz+JWTSfpig/DxAO7UenTi3C0LGYv6Eb85wjnPX/DCpodfD
ZKh8I6LpaqbhlCXOj0wBB4jwGNbfKV9X38Vk0k1sUOA89xlyiTtquTkUv9YMlhM1JW4lQMa9GUIl
i63Q9Vr9CcE8POICE79YJFHGfryLpWepfV3k7s/A6jA1NgVKOnFbTN9LcxFIpXsUK+6Szo6bkCuh
6W9i5Pzu626c+sNQetp4cJ0mXXa0dMr6QIG5bMIk1zNv705mYjz6rex+Qu0oq+NATWYfL7FhhKOj
lumnBV3C2yWK07ifbCudhmhunby0o7aA2LujbKpKeRqqCQ/zzFVOl98YTjZYVtj7SRtXOzPIh/Kh
QoNM7JM2ceJflq2GbE8g0NpRqqdWedtLGmaRL8qGdnBqa23D5NkDyTzhYdocJtDtSYz7qFu6yTFA
p0bd1lWv1K9SNqD9J8o6IzxOOJSfRzq7+RJ6ftAGx04bcaj887W7lisvtiLlBs7zqvCFFJ6/bUkh
HLsYUozJPk2y+phJu9+VqMYXoUjsBRiK74dJvaSY71b1vu39+Mr421edAJuAjAPBZULrb5s/j0tX
z3gcZ/vYVfWp97rv8ThUBxd+z8Ez6/7jlc/djkc+zJ3FI7OafUN42FwoDqzuYhFedkoseLKHKTDL
9rCo1nT2NeJRMPVFmU63tilN59ajjd/vu6E2KSXrQ3D0FFzno2dn6XIY40aP903T6j5qA5BPw4QW
R/4N4SFwYYB9lP6uHvQ8/oAIGW1bqyLUvJ9Vop8Qdrbo2kNLbAjP7PKpRGlg/NwnnlHvzWYy+53r
5WTyjpUrYOqd2+so3U1G/FCOdd3txsQE9jd5CZEJGrFV+7Wjjecd0lwTCEJj+flRmtiFP+S4V90Z
mmzqkEfQe9bHdLT3bZNl1X3QChQbpl4Xxo2Zmfm/hp3lDmI6DSlPyH2RBY+TZ8r3XTYmX1mpkq7g
uCzvMqNLx3eeoy37aWr69MPUlbl+5req9Dl3EMf9J8lQj7jrl7mzjrHVeDV27uiE+VGVY3KMdzl2
U6AluukxVVXlH2ctqAu8rJX1DozjnP6EoF4dybHjYZcjOBLYewfJYS3MYHVRRnAdLFtD18jadt7l
aVuaX5o+aZS8mVIh5I3fFEt69LIsMXBq4M7sw3RyF+dkkitqu7ENmuTRmjNdfXBpg/3EEqYxzuTc
RnKUCjWdEN53Ue5j2s9JZMOdHr/8eSe+xMe/n7wV6UaJj9SShBbPEPPyrTGzPGkmi+ZUxfRZ75K4
A+e5jBmVVDZiGj/KHKvwkOS7LKO4WNwfcpqG6Y6MT9wH2sIkVSi/iMOAi5Z+0lVQaEfog1CmalHO
01laxfgtM9us2Kezph3iObeqKw/mfyT33z8DMV16nKtjEEBsOgebqLUT6WRyZdenJCuNposazrh3
wHiZa0todZ30ocPl1R58JKo+FipW/wYJl9ujrGJCk7zuAcN3rYk3BnTYZLjBFiZ91v1K3Cc1gci+
HO14jGgDSXufcqwTK2xNHYdj5J6AZ5apMKsHTuqURVWpm20o58Xo2XV6XT+OWjLJJxyitPKwCnzW
e12fnDSqmspq9SiZ4H7djbAp87CnG14PkS4qfGhqZU/5O63M0nRfNaU/pmDGauF/tufOXr662uI7
X8y2qJ/9DqxkNNjG0N36aYJV2ZDpFn1ebjWzuA/mePR/pXMcSK5Tt8vm+94tauM0Q1jdl9ViZodA
FEHbMk2WlUYeziZImVUZ4pKFjMtwRPCkP2WLAA3MrQxdDgR206S7dBnrJTRElsSHjALfvW3WQXef
VlUVf3XdcnTDytbn5jYdvHo+ZAl31DtAQhLbDo5UH8WplZ1iyGUD73/pdPPTRJFtgIenFu/gpBjd
5Q41rqd2mqobdIxVHoFPGfTbuUJU5ayRODxpTin8PPRbNXU89WY7a9EKEco+5aZnflnaMh4QdG25
Q1Cs0hrR7soCubadbkEb3cWFzJ0dYr2OFtEpEbUbdSZvNQiF2vbr0LfmckH3fpTQFVxRp/oDYl+x
98MD57/cZLNVl/tetMOkh0gxZ8XTSkv+B/hXl38UuoF6R4W47MnJ/ORHWxTGezkko3HL9OvzrvFU
9gU/VpXcoD3CImdQBBttFzuLebT0LPPCya1xKZcqsb7EnZU6IQCsdEcAYDXHtKuW+XuVjoHx0GmZ
N3+XQWexTIapinuViyIN8dhTH5PB97LI1PtphyES2t39WFQ3CQ16sZsnmbCP41TQt9T9OANyPDlV
8Qlhpfibrcneekih/rHg2aSLg9vJ8saZtNn86C3ZnN51kx9QjZJjnX6Mra7MzONUYBR6G7TsfljR
aW+1zY6qUl7uF3uq5o+LoZxfNn+IgZm9QAsLrdTg1IdBlvfdsUp4rG+SxhCxuwch09lRlskl++4t
9Lk+TzGAEJILtFjVWcCYs09iEb53qIzcums1r8MzQOLe804EjWedl1grjR3aeXJEuVzkSSgWXwG5
rQez+ElDbgzO/L8cgu3YGuRe9xrviJBiAv0oSYWyYH9q6RLVuE8GoZV3nfw2Go1V7LvONX/oMe2F
H6OUabcT5dInT9pgtf/YBtTSsHKVNR/nybTrKJAiPQ+Dyud3Lcg+RVmLN3JfAAy4pVKiEbyOIzlA
ODRBgIzEDIn6oK9ObIrSeim+6Jzo+l02lcOnBs1Z7V9iSKsKLQxT5cnS0skAlq8bPxNdZNcc2F+g
yRcXLX2utRlMTZLMFebS5XthkwvlilbzyTe6BLtUqx6KWxOJsXZXteh9R1ndpd+LqvY/2ZXTlPum
9KT36NuzRQyuaE/caVWS6mtSYdhNWKNbGL8nvclQ7EkS0wqJmaETaxrX0+cu77OTXUvD+VDZuf3Z
d3qjD400wGnaRdHjmsnGC4jt8vNMOGEUkVfTtLUBdvl5QQ+ENU6s8TShoysPRaXr7waXHFb2bfWQ
zXoe7Ht7yNIwSFQsMFkCrjVXtYWOjOhPmj9/tWm+/MIMo2jCuZzHT/Yw/vTjyXSv5G/rT9n+VIh2
5qoEAqB4W/my6T220HSn0+TOgPNCJbusDhPEXUwzVHmadaDlMv3e0ydVH1Y8WPGXjRZQtgGQTnJ9
upLk4muU+1uDyx4EbcHY1U89jbdPdJn6fYMDlMXbw2WJqDSx45/DlVdxMxxd3vmVpE0A/aqkmdmD
OWpNp580RAWKo7HE8xLmHq1mFWZOZxhRP7Sa9uHPo75oU1xONTAPgg6TziFshC1+KJmxQRBKOqec
nKt68tulDUCUzFP7wzKFcO+ddlzikDkX2l4b2lIdpSh5TG2lOctjoHpubD+fln+deV6cqKursR/C
GBxth0Rh3D1PUzfmU7hqlnphWhn+nR14jbkrx2EY8yvtC3ObbuEOj3wzzKYVPAuKeXOIASc5FIM0
cWe2ss9upz6rVn41zPM2xLs2uxXmFKenga5ipsH68YUpw7b11GGi/ZOe+a3xHVWy3oSV0NdZxxNf
xb8Q+O7Gd3jCe/MnXSv89llZYoCx4UyxvCWJzz/kS2pUx6LUdLiGDtS1fId2qsKTSMuI0yMjjU2B
v5ldoDVjzChchrkZZBQY/rykL8CzyyWF20XCuk4AWNYtj4Uzg6SoVrknsDOZDqJF1vXOH8kSz560
Mv8el60SXckk9U+aSTVrDtvZ9JbIGLw8NkNraAPvKR+7pQzzrijGjxlk+gzPI6dqQzUNqRmRihT3
Lv8m79uC5t+Vb9jW90HVQVehdPPSS6CQc3n8EBr3csdS/inp/OlWEhM+0OAI7hDn8H4N7aRF/IXq
Wi3s9ahUtym2o4XGwvvbByCwhiY2UY45y8LLnGObtcF0U0/e6D8mxVyIj3lg9f4d+FJz+dtkhf42
/S/a29AYGH0L8a/ABFDek+W5y/Xgzp/8rj70OEwmTylb9RG790mGWWPZXWh00jEfRN50zgFsIZYI
eRvr4w2Ll97PWTa2VTg3rVMcVWmiqZ6YOPlBs8E+jkS1+rfjG62DzGMZXPGj3R4+aojOKo7sQf9d
nbI2uX/SdWIw9Uo7ee5wmIM0+T45/fyL+8x5JBxI9rMhhoe6c5xfs7PEVyq0L5JCFxsfsBhIyDVh
4k6DTXe5a8wRYvqilvw8LtBidwI/ibuib1wKbkRf5U6leY5BoCXs5oNHHboh+HG6R3NcHBXFMi+9
r0CV62SPwAshfjQuZVw+++WQvpu92K8P+ULtAChx7XUqFFi4aPuCx76dQ3vwzR4stXDuZjO1VYjw
RKxhSSjB2IWVkPZP29FsSgpqdtUh6ZGf2qeNJZIzrcDAPA+zOfnhjNiy9lX21DyyW9uaXD+i6hjo
InSMHidnXcTdNRbNK5ADqwZuF4AjMSdNpO1rW00LiBRHz86Tm2AsYgVzfzK6ZbqnNVEfKehk5wDQ
AZdo8lMq3zjhDNl///Oltd05RFuo0b+oAMNNpf18uXRBLdMkdofxXMFv7m+LmPcw5Iwb2YlmKeVp
CxknfWcb7WQdNKfW07OdIm1x+OufQd8f9SxwcrhFb3eQWpbJ8AvRn3Pkuqz95HoqGqRuqMgxRWmE
AgD93kly7d2oygIkalFf2cQv9bHfNzEzgRcSHOiVigBifjMTbYByOG6tzXmKl8Q/ij7ol7Ab/da/
XfrBSMM0VmNzR5bZPqN+55t72Ar1fd6roV1CbWy8U1MkyRTJsde6w9CmY7trETbK+7DXzbm/8Ud9
yA7ZWHR39aJX6nvMGgfYV9T+GRW5WIWaV8hTFyTtRH7YNtI9OMOiHTEWH6orTcBtA4zPXVlNfChR
Gg2wTXVjosWK5K5XnzXf/aF0Xxt3mcg/i6aXdvTnxX3V/1vHooQCjIL1BTS4GQtVEL9ISXHP46T9
QE+6s8O4KFNnPzZzepQD5W14qZZXH9qqLz+h3yd2S1oOXymtjrfgDK+evW3Qx0WPFCQtQGSOUfrc
UhOxf1BTO2ftWTOJraO+H5OwgnDUR7pDLRpdtnS5JkbzYvd0ucNo+DAJq58Pl8c25OM6cXXV9MM5
XTEZZ9cppHUz1mY33kw5+OnQrhsYdedO1xLtw4zzq3xobH3Z5XOB+v0iqDR+Caj1PKQi0JJ9FRTt
meTW9Khxt8bw065MiDqeuxTxMaMBQzyENkO6q/I8c7+OTol+WGhV6eTcY5SYT0+O5/Doktr3XzS7
TrXs0JSlWUfjyFVN7cpW/j1cgCa5svleGJCbqQDABqwJMBak362/ipxiza6SsT4jodHfz8LRE9A1
iOHdGLR+/RXKbwCnd7oGTc2hlz8WJHD9g5Fl0xz5HZv0BB9C36XonKaRzFzxTyGTer5Ri6FlOzmb
1u3oxMgXX9nKaxi7+eFI25GvInG3hrzm5X3ZVyArxFS3Z89jBz90NS/7u1RQ5jeMuS7OTW449/rS
OvFRMwtHPGijnXcRNIlcHaC0pd7nK79oHXHzi2hhr1YBHGP43esN/1vGZLb67GNQo7g6LXlW7ggs
dVDWo2HUD0Pji8dpCuJHkkXztoXpi4akVJZc0cHqc9KCQ70yRW8cLRIBqHSrdwaoyM1hV6KMqeYW
1rmjI0DJa3Gn0DOq5Wg3ACkWnf7+lRFfPaQUnFcosgtScQV4b33W6mEsjJjw/2xNY9JGk0QAJbL6
MtV3LGYpq7C1J7N7b2T8pb2Pxh3FM8pmgJnywnKurMjrCeDz+RGomiA89erXTJ4dJ7p027PTeW56
Wyz0MZFgsUf32UumVO66urS12yvbYLMxYVfTbQUBs/awecO2dC9YR3Vel8r6hi/ztzgu8oMzZiKy
isLc5dRWwynX7MjuFon8pCqiTiUBXbHOvdL2Wpf3t+3I7wAZBOoAFT+Mk5AvudyOfbousBj9rzDq
xMnoR4VTyKh9nydHK688LJu84WUsUvfVQpGmPc30y7HwpZU0PNP4a06j+BwbVnsbCyeL4lnX/lmM
Pqe0Tcb855neLO/LoCQNAK1ghbDLNx+YLYlHy2JMv1Gb0+gg5cHXAS27LoyFPexkO6iffz8gof2q
4cY3Qlq8/Eq/rCdalnr2beyc+bMZm90+oE9w1HJj/kKH+/nPw22FndYPJAUjg6WBuSZlm0BIFpkn
B89LvjWpL90PdZnDx0ROp9PPhdCBXcnM2cM6+9nhkHluLZTpw9nrDeoTfrwf3S7Pjv6UDgVmUVh2
fZFVt1yZkjcW3sfyl0BxFZWGB3Y5JXOgZvpInf81bm1K6I4R39PVL3aJzKcfdjn4YSuy4RrV/o2t
jbA0/EboHCjGbCGaWlc0Cz5EjGrRNy6hktwtgXK+6FrWXbNwWxf18hitbBwempWlQfF3k1JpBa0v
YS3ZN0CKWdTggn4s264IK5SQz67Qh/ezMcgoyTt1+PP6v/5KJKRQHYIETlUMPMfl3MqeVGcaRPFt
WWrPws4xryJ8CFGAB05wTZjhjc3GaAaNM1KhNXe1L0fT6AYN89TRXEbewIyqnk5nJG10Ex5pO6Cl
VtDNnna9svU40upxSP5VY64epN0qgMJmrP+rD4ifnWdJMLmn3+RnH6n0s0//clqw8SRko1gAlG1F
I13+0JQ+J1KKvXhOZ9RSoxq3BvjJxhzv0RG51sx/tfoALOEo+xRFqBxz6C8HW/KyRQM2EM+lGed3
o5sXR78snSMuibijUjn61LrpndWN7RXs2KvLDYDQikAGJGS8hBOXA4tKFSjRO8b3jPfhe2UWy3kc
pXrCFk19z1wQwX+e1bfHo+6K2xVlZ3096L8FL33l0QxTufk97srqxizQ8h1VVewrWKSgXxDRuJLm
vTXgWvFZeT38c2s/7cXFlJLI2d9nKgTfl1G5j1VRlzsdNfedNaKa9+cP3OY+LtfTWspebSdWaZat
VgZAa1p4jqn98MsWEFS9wgpC3RTpbRsHaXW2WlGMzwV1SUe7FZXs6/cpqIj+Q2XNTXJIrWVs2pvS
UHN3Za2BdDO7F5cMxT4kv3jLOOYAezd7utOTrO1VOf4gMxCaCwaoEyqUXdGlXjSpynfiO7/v82Oi
+cXyYLdUoUL+NLYiLXNEcC8Ts8QY2a+8nTKAcdyDrPJTgFK23t20FRCvW6UlYmXbqUo/oWprODdL
l9rpTYvZwXiY9LHUvvRrwBqhpUzjyx968cMiVhBhKntKyNNopNX7vEC1B2CYreFEv3clfb8mrAo/
++T7iTZ/CURPEcnp9eIdWbz9FZpYVvxY7BGx+CxAVyPqyrl4Fn0PyExic/QZL2Iq5UHSIIo0jWoW
j43ZWpBppcV/Gjn6ZE1IZlOHnW4xtXPS94AuhveI4sbqRqvi8oOdWBhGaYtrp7s583CKpoUgzzMC
Bh8XcirjGx3eoA1rGCrZwzhm9OUgSqfhQu5SrLKAbvmpA02jI+XR1f4ULp2nTbsOgMpdIFXsn+zE
t4bQS7QWVcmizYvQTGma3/pAk5tfXRnrRtQ1Rqt2OBjW7zP6AXY4GWle3CG8amEn0QfxJ8cbuurQ
GfWMZr5Lz2v2J6Ht0lrm3Yp11O7isoQJmU40TD+6zSz0aT/YjcyrPRr/nicQTU2EfwAQZnxZtAx7
xFyM2XRIS61WhwAG5792Gi91Gbq1Hwz1DtOO1Jmu3BavrkXY3kBb12BvNc3YghjhQeB4IPX5B1dE
fxQo4h9Su08OsQF+psXmcqc1uBbp6ZRfQYO8Gtlb7wrcCHiowGlvwVW1S22expv9E24ZsCpz6LRk
B4nJeOqDsf7UjmWBWpjXF3Vw7HG0Gq6VyDd1OpfBfZ2ixaopsBIK1h/420U5lyp1yrJK/u1n5SZP
lt/7X8jwFwKxsn2YgHZk5wUI7j4TQ/mJ12m+cpG9Crko3sBvg/5EL9oFa3/5AxAmMSpL6/Nnwnvj
mKJrmexkNVdWOGrevVYt0o/wipB/qeJJOxjXBeI8j5D75aLajOs3vZIt0gkAfdxDs4D6kKYvjwUm
bu8DVICuRV5rxPH7pfiCXuKxd0A108XZitjTAkEUxFPBcyJhfp89ao2hBm3HvyKPt42zqNUjlLy2
Ox3EJGG6XX6YrmHAwisbPMPQTOnqdeNHSuDlL1MOzl+qBzCJRKtrPEn0Qg1qW+xDmyCeU/pvzyCH
gJZ0S38Cr4n9AOpGUYN6xpWDus3I/xsQwD94xJWTss3ICz8tijSog+eAGsiTNwbjA/ymeTfqU387
o0oNyEKabVS20r61Gvnd7OU1MPJWGeS/H+GRhkKjBwi6BcK3oyHpVhbBcwkRpgVevfjYC3r+J9GP
82mafXsv3Cz/MQEh+GWKZXoonEovQ6fUr9mHbO+PlwXwyN2ogkIJ34JRC0xz1dKPwbMM/MG9DcaR
jt44LD7uutNocpcYzXKqyzp7MoY5efpzEPJ6S7P8v42+2WqOqm3qyEb83EwVZuWdPyeRJfyry74N
rl6+EgLXSq2iBrGVsJotU01B3zHhhZl/sIPWOLhLD6xUienspsFyhVjy1njumoZDrlgZv5vosR59
d8ac2H9Wk2N9NEvl7wLcI3HuC+xv9HLSK9v6rSMLLILImEOLVcE6z79dwmPjKl2VSfBcUDh7NFWb
fK2Er24XOyuuqTS99W0Y6wKLgfPg4td0OVbeEhGCHWQsrLzVEQB9cYaQ6NNqKDQQpFXhWJ/+epsQ
gq/Wf+v9bvibzM82QIdrWR0/a7ExULpz+cCDnvOUX8ml3jgNDLQuGmynlRB++W0SRBRuLEv83Omy
juoqDr4v1v9IO6/dtrF2DV/RAtjLKSlZxXIcO3HaCeE4DnvvvPr90HNiUYaI7H8wmIPJYJa46lfe
UoitgZvHXqnGBHsor6L7Xa3x+j9YQYSvaPTOmM5ZJv18ZKXpp1ArK/u3rPYBFCNpihAZ1bRpKw1I
Aq1EDcs3k/OA3CsJvE5vCy7OYjQjVBqRoE38O9EE/eMMa9PEqRUjePEKkRBFNKnjq7b34/o6frB1
uORp3lMZm8tx8yS826YDMsg1atdMr1f5L3GTd3tSxQH7ylBQ8WzX1Pg+Gg+u9uzjR83gQrKAvkaV
yNIofgvEp49i6OQNXY0xwZ8ujE4asyCtbKCPlhHp15lE81ahWhzEKNMi2/Nk8Rv/zcDfWEZMcQB7
uszNgshbGeyD25Ox3qjwsDlJy8+nM9H7oIZI4P3OtKJVKB9r5Q9ZBja/crt8tFuIO8j3wQUhy7Y4
FXZXlUCLTe+3mfrtYVL6cRsncXgscYQ7oX2RHKoRfuD1vfLRoLMzEk80zU+qTecfN+RebscIDr4I
MgVXS6p+S5PI2AeBXO7botXuCiWMdv86KNatFDNxPySeBW1yPiikdQmjV8N/acOgVt1ULzun1X1g
Pdbgl6dMqWycCxRvjRJyuZKMO0dA1LWo0C8ln6lYV4MfmJyJGOCoU7IQhCSUjP5e/77L7ckFis2k
DCiDnaMvticitoA+8zZ4GXqwM+B8RyfqTeMR1UR7++9D0chEqwmF1UunmtSHD4dOdMhQfXoahRJ9
RV++JJ7Mk3++VmZFBi4W+H6ajpTd+ar5ZR3UlqTxVbaa3aWiFodhlDkKXXCyAmAz17/scmcy3AzI
4w7lLlsKjWkQqgCAtOFLLdX6JjSH5oct1OSQ2lF42wtVgdmYdytncN7u58E/xpxUId5aFzRU5pfr
3dVJ97YCdpaHL4Dp+52qoIauaqAPQxgGn6gwN9scm9pvAYWyrR1La4zKjzYOocVcCqM1yit1PrwX
lqOJTH/4QnWuO/BMRi6GnMmjOXX/KH9OcMzfVLJpY3IWLlipeg4wbTLK9KUeErXcSilWe5+tJhPK
ExWq5sEvFANtnetrevlS0OuFEEXNCeUB9uv596VFHGcdOciL3Ff+DlsC+4G6kHoahyzYkwMPK7fb
B+NRJyBxBtQGTG1J6MxsY6pQgclf1MrUHV1SQpwB+rrZ9LCq/0aUiVde/MsFnF9BGlIU+rhplu1h
BHeizG+H5EUalenGyn3zqQtB2dfQi9a4+B+MRU6HpjSwlVmhYrFXCSPyoMf+40V4dAq+joDRKmg9
XioOOVygr9eX7mK0OY8jJkRoEc9lduj50lmV4heguZoXQFjSryYZW/RA+Jf4yqjd/2OsGUdKGjFf
bUu+uISvtSFh7fYyszncRjISb8ubqG76WoRrLYiLe4YknNrsnJnxZRfgQxwJxwr44fBiD3V9Ur0Q
p4yi1++HLjp0doSeTxYfrs/lxTsEM1ZHV4TuDscA9OH5XOaF5WWJHwHwjyXCl8ZEe3WrUCt8uD7O
5ZpRzqeJNBtFzAD7xTh23NUdeZryAruxAc2NMeAxAFEGqVay16LA+X92dnWyXuB7ZPym0KPg0J1/
lFzrIpBbO/mT6PCekiDTn6j3R+40JObNKMLMVeEKbf1Yyf5c/8yLagMNMqJrag08txx2e17id7e2
Ohhq2lZd9ZeSqfEMZ664JbMaH8tI845J5fd/CqkVXyNNHo5okVvfFFhkK3P91v17//3c24Av6NhQ
SEcYcyn6HWZi8PJJb17RQqjk7WREHsynsPVL6mJjWx+TUJJ/CFudtCehpYGyMbGM3ae9XsXUjFPl
uYmB/B0SSUa9amWGljuOaIu8DhLCjBSdezuLGQqRRWkSXXktrVh9hHemPgutbyB6qVXqJrKRuAPV
o21pKPptGWWd6dq6kD9Psp/PwYTWfQNXPXwHwdQO25UfN18d5zMH+JZnF+wfO5XH/vzHyZWVNJ08
Ka+Q4O27kM7TD1kXcB2U2lLv+2gSvWPjFAdliXJ96tCdACDWVUW/b7SgDzaAlQJ9ZT2XT8c8YyTC
RAJkNSAr5j9/t6fMjjixiw35dRqT4VUv5fyvnlBV1Vi1RzSn1hzjPtg/b8Awng6uBiK5xQU7WHqY
BjIw6yivwJ36fdbooK0hV5dB7QPeLTLpZAaj5GgJnn+bnKf60cu0zsGDKv2TjbQtEQNr0mhzfX0u
Z4LS75ysQwmhWbssiFpJrqt6K3t/4lZ/RhDMo92PHe7JM7Nin0bV6/XhlvcxlV4A6CoxgoJOwUX2
6tltXcJL9l99HgFnkmIaIqIUt1VRN4dezbqj1lvByh5cXl5vg4IHpMJvAtx565S9W22Qt0HRCQbN
pyl2UfjUdrS8bBdUsvy5tQt5B2VePtR+OK5EnB/MLnc0RhQzJJEq8CLk66eg1PVW+K9QxXsQyFa+
CaJQvdVgc21w+dr/4+xiTqvh/QDAn8yLwtn5tiZSksIwiqJXDk6dOmqXZy+D2o4wHLu0d6hrqYMD
YXAtz5wvmLMzzrgEKQRigArMi9RLlicZyn0Yv1YoJGzLzMg3vl3hHy0ZvHv/umMZjNampJiEYnzq
Yk6LylQ6/IXjV6AV4eiUSZMDGIeVuc1gWoMuHqs1JfMPvo86Pk6hOCBqgBkW84qpSESjvEtfdd/P
9pVnWbfplHkHpF+slR3z8VDQEXloLOqei+tyQoG7mBkLr0GihCifyeJmCBQlc8yYAoFzfb9cbE+A
IPosg0mGCU9p2XKjCokVLfbFr7nUB24IjX3f0ozajWMnPqc5DKX/x3jgBkG+UAMhdFnszwZUUySH
+WsY6T4c8SIvG4xfB/3Wr/Brc4pCU1fIExdnf/5ETsN83dBiW2JR44CevIjN9NWIouHBi8pii5y4
4VQtJBwH0bDmVGp6jKtF0a8FTR+sJXsFQyD2DgHEMmgYYaRAcpay16Ad8swBw5LvZ8J3SKc7NT7/
89wyGFgL7nFieX3xpGWZipybWuevE6yXbY7Z0JaHb9h1HkoA/aisnfkP9g6oVPqVmFJCcVsapqWK
0gYFgpwQhyJjT0Ei3kywpj/zcGX7mmd+pR1wOZlotYJam4Frc6t0cTBKnJRASMvx62T20mPptzhm
SMX4GUnNNePJy5BzVj6awXGA598Ib+f7VEZiF2i/krz6VllYDmz35MZILOO7XSvRAwY/+aaMpBLk
VKfeG70IbuoOKdd/XdBZfgnrKiQK8Ddd9iOoSo5SNOYcTvjSOz3OIzfXMvWPORTxvrbzf0XrMBJ1
SQCCFA2QYrLnKPPdKwmFuSsanPZe61F7rlskbHyVh6uYzA1M8X/UT+a7iDZmjdO5JUGau7jFoWVC
l/JE+4pNl/cplCZxE0d2eNDU7vX6PF5uHJ3iGRoxjGJBCFgUQUMEDcZGVN0rKOniNCnIvAEkDm+w
Iqp214daFJiAdWH4AToWCIMMUXCpYTxONRQ3kSp//SzXdoVcK9tatnocZYR3KHzEQ1KMNzZBH0ZP
kgXq7/rwSzjSf+PP4DJuPHWWmztfwh7IZj/bPv+F+qFp28YqlW+N1rQw43t9U4+FdMKr+KfkKdZe
h6LuhMY03WhmPd1LDYJE13/O4uqdfw3VEnpAZPvEJcsOLa1btdfkRvmriM7c1BgBR46Reepj7KnW
rvYApwdp7SEOF1fdSpAwb9Z3Ecl/Y5scYTrjXBdLWC3seTNT/Ez9Gww0nPw2n74pkSlWCkLLsP6/
YeYPJB5BcXPJfUkbiphZJqt/GzA/BzkRqpPVdlo7SlUFN7Bm0ZWKsC8axwH9mVp8Uoe4PYQzFyvv
iy/gpyt/5cuXjXF+E2eKw8VNORsYLKVNraEdbJFq6l9DyZ9Bo3v7oA31G97In60ZWZUjx8asl4xf
9iMMnQa6XgsQC0ugFQja4uD990N4IWTgNXPis3iRijID0q8k2l9gjuG2tiPjEAZtdwNpQmyvb7Xl
jT2PRU+FVIUCxVtJ+Xznt3iLwWDWAjQGESNEEMJS4SM1/i/ExOvDVCNDode5Bz3aLjcDBOr8BtTP
7+u/YpHczD/Cos5EuVUDMsKlff4jZB/ygQ5ix8d3rLaPrWU/FFVvdU4pt+WXqNIk+q5puyZB+MEu
nNmtIGxJdGhmLTvloxch5ax1tQ8LM/xUmMJL7mA+dq5SivFvnQzWVhfQRgc1yxInT5LyoA+id1vM
8vCOg0557GuabSvn/4PriN/zprBO2jVnB+fzYcd6YMBiQluGZEW68/HrPeijsJw2hgEYZN5wHAa0
d8wyMW46Bcmo2Ky123HKlK1Ku/rb9eW53I8WQFTiMc6rwX5Uz39Oo9id0Uh5hOKbrgGUsTXvnkWZ
1VPycGXvX9w/RLdwNmZ9MhOBsqUEe5HlvRC1CfEMTlOK5F0y2JuuSP01RfmLPcdAkCrZcyjygZ2b
//zdq2325TBWHUowGNGlU7xFqw3PEMwfp+Ih43Y2HNB/mOO0Sl/kK9ffB2Pr4EpnWQUwjTBiFmNb
CmImgyr72J+n9SGrvfRO1crURcoq+0ViNvyoLataQ+q/3WBnlztvylwPpJsDgwzQ4Pm4XmkEiAOq
7HcvQFb5ZqLQqtwGcMQ+h6mqD05imSiP+TF4zM0oSox2ZXy3fiiYYORuGflG5pRZPjYONLmURHmQ
CeciBynkUPucpyLM3aiMGm1mhaK5V8GxCp8R1MvFAzKLQYYsj0BlKG9DAJnYCY+kDvKQwel0PEW1
w8HVVN/6jbNW9iNIAy0GwGlWaouqX2WpyAYg8FOh4afitHN9j1+8uUQ6MElmEARTAwX5fGo6PU88
zKmhXAZQcmvolfmIIaOGNt9JLysLxpLR9bdIFRQordCwWXv0F2kBFFtoJTSd5i6iSm16sTbIeOVQ
kXo1QHpQsVEG07qGmju8A8nN7az9bWi+vnL7X3w0Y0JyRu+WKA/gziKWBNWOJlsnGFPT8z95V/n3
WWfZNJl7+6gMAzZRMBFujGEyVk7AB19LhoB+Ke0rqCPLjiKpXKzbsUIrbazCvYmUW7z3FWXyH5tQ
rbVTTsSeruQFF6eOfv5stQAmgx4mCPTzJZZ91GRaipoRaGFNcxozNhoXvVE5ddLeL1xRCPuuAmyz
pnm4pLhSgAdDADdmBolSaF6Wckezy+1UVaHDNFLXZMeB1Leu3AKvl+R7UyZ03XOtleFCD7EWNi5C
PXJ7Gowwa+/MrCcUuCH7n5SbKrZwhYf8HDgIgwOZTwVS8BvLbrQdtH3TdLqixuOLhCD1IweXSd/8
g9Kl0W40QnnpYKok1oGr01/0bu2GY6U4IjPhccfQs7FmT1Mp/GTEFIQ2iV5XxeyvA4b3+mFbPihA
twACsOv4B4DlJW4YRWUhkaMp33sbg2flyU4QFh2/XB9kudzLQebN/+6Cj9u+QekvUL6rX4SDJRLS
J+G9vbKnlvt4Ocji2mgCI6Ej4CvfSTPRdXV9cazCg1WvFLdWvmVJPoP3H1cFlsx8i783H6Uv42Ht
S5Yp2OJLltjU3Nf1QklYE8V0gxMkacTajBf/a/OkPF5fmOWtsxxpEd2UA0ZgEkzr7/J9fDQKR9/q
d8HRqv7HOVtELQq8hByOoPLdu8s20Ub60h/kldLR2rLMwcy7LRb2WuMJL1S+c1G72sZzgq24uT5Z
S50sUrGzs6LOZ+n9GAqqfUXJZ5TP5adydxPCkHDapw5OwZ9QOOEP++BvxKEpHX2tertUY7oYe3Fj
piEW103P90X+rtL2teeO6WepbpxK6EdZcaRE/6RbW189yKpwhI5yuXQQ0u1U3/CbN72+tZCAjJxa
M/+3G0SdV+bdrEgQDaJkYA8F5u+0f6izn221cn98eCB4LqiVE/xS3jkfQkE7pg9zhvBi52t6lH/Z
v/yNf5Pvry/wh3vo3TCL05CPUWgHqHd/z//G+/xl/CEO4+5/G2JxEoSBpGBKa/V7u/W38zYdnX+N
pt926buvWJyERhWKPCXzEMfi5B+VQ3mI107CPOHvo9flGIuTUAVaYVZY/nFvZLbTncCPjaVT/S4q
p1Xd+I/0+3+btsXur31bErDl55WZbsU39Zjt1hZ/6UP/3wl7N2+LfYyiTIAQEt/k/SpOyi7/ZXzu
ebePXXXTfAuetMlpfgQr7kxrO27xMDZxPlQBKqrfx9EV35EdEoVrfzWe/rfZW7yMWeEnpZ0we/12
2P+36dTD9SHmBbjcELTu8SwAMfKW3r+7BDRFmwAUxsp3szrm4oulfdF7BIP6n//bMIu9LeW+l0QT
wxTB1tZ3UXwsCnS+Vw7pRfmJhB9qFGkhchVUfpbIvsaEI18l0vTTrq0gQ3pxaB88oJgdlHZI9Dd5
lsfBjWnF4V4MiONtYrR2/4ZxhS2hn/X287999axJQweWNBFYjoJpwvn1N/ZDpUaNJ/+04qR3YmnI
7isiZMK1EtlBcxpWIqll4j+DVWY5HArONCiRoTofb5oifg6mYb98PbVRwonCpHVNz1wLC5exJ9G/
Pk/zjO19E4U4H6cdvMiPNMX72dWKVQYuQKRWOpKhTujh01iry+2/TiQYI2JcUP3kmEg/nw+Icjx+
YFVS/FLLVHdn9WLJtUSTO6Y+NU4RNUW1MuLygFNT4MmaK9kI5qiIaZ2P2FDVAiemhs+1IsLbKYjD
e0NI3p1uYwww4aB0SiAX/GPh5q2QgaDRXDzFAGPZs0vVRBrEVPnPHtal25L0f+dHkbIS1F2sHtZn
MyoAvgkVOzpa558mCsvsUb7KnitR2oU7Dl3+xa50X0PcsU9XXpyLLclglGB5d2a4JJn5+WBWQfXQ
SpX0uTCy9lTZlvKQlfraxC3D4XmyZsgbkj9o1aMbdD6K5E3g9+iOPIEGKHaFMPS7zgzlvTmizd+F
xgja1UdtIKH08PX61ryo/s5j076CgU1NYcZLno+tS0lcisC3npBpDkIouYNVPZuDBMA9y4PWcGSr
CkMw4RNs469Vm2WK7Rg+imOvccJ/tjLhyzuQAjwiKeTJCErQ5KIndP574ijJJwXMPSXoJK6/NnYp
30eJUdbOEIZW5MQeVuHUPrXuvsrqNntQm16ZIZdKFHyDJ5it8OLn73/3wlCToVgGowIZFeC5lCPP
fw9uxnZQ5kN8ilFur2LKWlM8uVIs1yqK/Q2XuFP4Zv5NCY2sBz6L7pETiSlVV3q4b6J3ix8ic6Dp
jHEfUblcLFStV/Y06EZ0ijxtKFuXMmnd/8h19CFcYGkxJhsQoxptH9bQVOml4DmymTK5OWHA3GKI
bFWNjn09+vGe7OLdZknwN1tbrmQ3V2H2vWqhP6DFjoPvySwgG6Hy6ueZa3jdWP35t21Hy0GZZRyo
8HJTgTJdTGus96Wk5ol6Erkp8keYFv29pHp2cGunhYoZe+GZ8idb6XQAeG1oCfTWpzQ91Ik+qLvr
P+at/302tfwYonzehFmfn190vsZSZ+OF0lI+x0xBG+DKjIPlIQsfogHomFbap1+jAmidvImQh9cd
tY6TLnQTr6/q2iljpRlcSY483IQaw/+Bth2qXXXnWzoyBUGkbjq9iW/TVhqsRwXnCVdKG65j+OiI
s942Xlb+VKw2fyTWRCUyTu2mOpFUSklOTXRMPUerYvXLEDZ0x8BDDKUr25l63wwWpmJJG43+Cf3p
6mgFmBdsZyfoxlU7WY23psm+/JHW7ZjdpIk13GHPkuW7Ju6QUPBluRieFIS2vzUdxjCbBgOKF2FO
knnKay2Q3Qjy/YsVpki3pmnV/Um9US0cDEZrw8GbWk13OZbvw84wRXELHI7HpUkVbVfHSMbt0dNH
Y8n0oixFSz/qQhzfDbNGwa0GTwcqQB/tW+Hnotz1pSkf4sLOQz5Q68bt9RVeXLDsNpVbBXwHgJ03
lvb5AreIRJR+Y9u3Zp/2r7wg+s6YQqTqZc37LAngL05Hw5WwO8jslQtkWXJ/Gxy8Dv0tOIR00hbp
nW2O/oQblHXbpx7NM6eJer2GRBhlv82AlsoT/KPEREHclp99s9HDp7pR0MTS0QrC2RHt6c41SK6e
0SptmsrJZHO8V3vf7OQjIjRj9AQuwSolSvdJ19Ic0gvxjWmdUKjWvdT/5JUU5zfYX1h1v5mqDnUC
rYztb74c2PeWRzfAbUq2ZeUYHmK8Quns/BNWNzlYiaEqfw/ykCPSf31J3swuzg8d4or0X2Ya4Nzw
WUzLpEdUagtJvx3aIs3R4sPJwP4k62W7HdKppH5glt1OT6Ms3gXIXvzQBLs7d6hjl2h1DXEd2a9l
FRjhUQqCEHGNRkTip12ViLpHaciON5H3UzZyUUpDBKMaPtDjUMGbF9sc2xNekUzRUuLsNOHC1K1I
K3dIefjpxusH2/ilp1kof5HLwcrviLn9emPWUc0K6tYIMGiIQu1QqSIrv1Bez9TPMa3u7tRQR+gc
PRimwkVwYtS3GAHl8CvSQpE3SmtN2a6i9tp/weSCadXMznyoUoQOP9lmHD1mmVl6rTPMWDwU/YoS
i3U6LD5XzFhCfcN6QYt+GJ5Kg6yutUQ8NaU23apNNkSYSJW+vfe0lh87ZnB+eQhEUf0Nw9jCiKAI
hf/t+jpevkvUcIn8NNj4YCcvbvIsBVSo8/ieyjzU2j921yu/MK60ul1iQ41w44gSLBvMyxTTsZFd
dBHqxngHub1IR9nDyCLFCTBnm5yeg+gf4ziUx93k5/qw0SJci3EfsMNvoyj68JNOo9jct6VWqSvn
dA4szvcjwddMiCew5J/q8hGQjHwQTRRC2Yra4eukYoPxJLU+JkoOF7zeqc71mXsr2Z6PCIaHvjsN
71mqbUnCCRMJV8i2lW+Tog5T14gr6znGZgF5llrJkhfZijJ6QbI3bXHxGsPtGChWv+1Mro5Na8qB
XzmVN9bKHW3MWL6v6LIHDyjXqE8+Xoaz6HmKQPuvPNQ784sfxDwrutSXKi/YFKA/BuQmeCmDrtpm
E8KM9tYua8127SbipbP8afhil6kcIqEepTdFQOC1uT4FH9zL/CagTNCeCH6Xovb4UFmJldrjrSE8
qz4C0m8/q0JT2ztuK0W61ZAq8O7trg3ru6gho+lXfsAcZiyWgEyb2I5saQaiLC4hkBsDkNlOvm0N
qfbv4kby7yqtbTpXTjwp2I5zs+8WlshUrQS6lyMTbMxCs4QecCGXmYXagzaq6io6NWmK51dSVW4V
j+NTVCu14ia2OWwEmvcr5eplLZnHCCIGNSdQauBx4XGev4SNLlVq03rWreynHQwHzwKptkcVEQMr
nsAs/9GWuEq6aPwUsUuXTOi8JULIN6nUKFa9SYBE97flGA079GwszZEmP+oesiJLFMAiSp8muDNl
iM9c3yofzBewV9hxIPtgsyzBvZIcW1EQduI2GUJL3mGFgSCFibhK+ojMXcV7qnff5JYnZ2Vg42KL
YAs4N+mR2Jkxd/OfvysxpT3NWqWdghPGEwiugZNt95oElXwHR2vaN/Egf7/+qZengj40jWiuVGC3
PI3nI/pD15ZA3dkakZ1rNwzWa5uOwNH7TAxphfeW5MmFUzd18LvFk7p+uD7+B188y5bD7p9VgMHE
n49PpmFGoPrt27LNouPgTQYXtxlLDy1Q4Tsl8aZu5SpcFkHZlqCuZvwkre+ZirP4ZM2yUayUfJOs
T0aHKhyipHsIO5T9boWUV+WPxG/C2o2HKsQRCS36xtUzPbA+90Vh+jfErGMVkwbhifYl7UZsbRRp
TI01peIPHjsQ2JQDZk4ChrvLCp0kerOwjco/lbaHAKMzii6eXkBLtZ/EiESSU6XhhNdZpgLISYLi
flaemb2nKKPdzyJmmX8DvFM0J6OBt+UYShqIT8hwGaFbjblVU9hT9VlnQlThpmURshuoLp2/0ny/
PE1ADfAnBXrHBXRBJMzasphqEQenfJDlI+WwCh9GKQzEPgwSuamBghFabGF6ZMWalYI2v6Tnly6Q
JUp9xA2wC4FAn+8vYCZRHA+RedsnffF5mtTuh25l6Nw5pQHFHWx773OJTA1qM1rdeJ7BqevREuOw
5NFGN0kkumjMxi8jjl5AxigDpM+TBnzsKQL9Mn3DCLMdt3Ai7fxnWY7qHnGvDgPGpg/mvLbxEdXe
2hbcZXeY0ize5KZZ1tu6t8VwKuW0zV6qUhRhdQ+Lqq6rbSA6+KvOWMS5sN2+MzLzBE6y0L8CXm4O
aMQX2k2d0oB3lETlGyYs0WtoWWP2zFltiW0ovRngagbxq1clhGZvtCKZZaevn90PFhYQm8UVD6KO
CuB8t7y7rWIsruYc1D9ZBDHpRtg1uY0VTJKMc4bW76basDYxesdrsiwfDAyPhc1ELR5e2PKaxJiC
ZMrHKhSIfRuThGB7WXVBzk8QFb4maRqdkLFa8xb5ILtC0IPsCgoNnpIXoBkzSInDO2+6tfBNNk0X
1zGjuhkp485wPat7lYYC5YsOqzr7CG52uquaDPlMtDw14Ritho0TmGLrNopGa9sRbZlzYUn2bib4
9KE7SXaK0RiE1II2YAzSr0Ywr74j9JatvUf6O94G9hgZt92od81zMmLX+EmY7aA+TqUWP3dDSZYu
yt43XN3DwwsFOQsLPWNTa7GXdRt0oNfsit6eiPMjNjsqEVjyglBIVxbboFFSYaqZZN/qnBj5oGJf
Um3UJs7GR9Bb2TeOCi90Gvn2VzKb/Cf2ap01bEq6HLWJJaEeIKQD/PbPUCQ4DV3fox/8Os7+zO1A
vG1uMixLWR3N48CzktOQtJOXg/Mt+uCgySFZkj3Flrnz5by+6yk/ek9KgbJQ5WC0GpaYvcht8NVO
qSIiMuqF2nM3FlWo/fMpogJJpCGZ+LnPWKHzU9SY1BcH9FVPHWqjR8mKvHJTVaQ6/kFr2Cg730jT
eqf1bZRVK3nI5es7J8QGEDOkK0BdLgqg/dhMcYdzHh6etfUX994e108QUgB/WqxWjCLUblbWY9FW
5fWlyA1AiabLbNW4lB0BJ1Eg6KCkJ30wImLhBK733vZ6a1eF2YOct9NfFCph4ajR+NUAlhs4ZW/n
DxI6/cXh+o+5qLfy+s/6JwQgCKEg7nc+9SYay7USllQtjUnq3dhSMICuFJF+9308hFzgcCjZ38Az
8cdjmJvZc5TLmmhXfsaFZ9G88pSwCJVtWAkX5dbYHyzAMHVziqZOjKGrdIXUbYgUrQGvMX2Qtc86
Yub3LY44wsWgT08e2qnsMEUO01FMAosXWIp4VqKgan0p877TDAcFvUY81YnQvAcuQxEc6imZiv0w
21l9noBBGmuB88WEvvUv+GEUsgkmlywuCkNG3TSecpJwKfnl4VC4neh1tehzmvUPvA+qQ1XjGgDh
dx+Fjfd4fT2Ni/3MU4TQHbhMIKdzen2+oAkmkqlahvXJz6w4+hWpapA9Ggih4/EX2coR3nAIhXjk
1cDHBYYWWN8k7L/BTodaZghMX3k55TJ2BaXpzKVx2qcuL4v505PNNPsiJX32KIUjz12STB6f2KGi
V+a8r5u8SK2n0GzzCCD5yKMXqZpn7uQsSSCy5UUZagmK95rWH/U8DpFvDbxBVV0psmTRbBqMw9O9
13qpdTP1iu7/MkJUHTaaiCV9G+cyClKYcpBoT0oNIVnXszb95OuJam+aHK01r4cleGwQGKgfRTIY
c2hogJ0NqtyCWC4r4b7Rq7DC7Bw170PL6QQOC6iItqDkh/ZWnmhvHAxcVOAizFhbR0dCDtXWojNV
XMHtaXo2YlRBG8dDGcYHRVtViuEmRmylyLz3VkKDH1M0NFgDtcKg6fryXjz7M42UVSVyh6kHw/N8
dWcBOh03Yv8kjExufwd6Z7kSmgrqEattsbHbgKAHKSB17Q253Nby/MBRrofLSo6yGBhaMn0Jy/BP
4xT0plur9nBqmJQGSxy9FL9wwgzrY1jKhbmvsAXL3ZFr9bfeZ8bPKSnjqnGkIbbHn1IogcjcUJLH
kcEB75O12KfhJ3n0NTkJgV/gtPU74DkNVvqlS5A/r4vMyoAfxhb1AyUfZYgnNVUyNG0FBZmdHI3m
Rh117ZOpVt6J9omiOBaGyBQkkz7ZpRR1AleLZBVGawwtKMEPcKUgctl/4zdxA2vSjMuFgbK4f30y
zKZC6/rEzm9GHHfRhXALOa/MU+37oXBxxiVmwb1VvYH4UP3OTM/+ibdqkpI05H377foGeyNenYUy
3F+kRIgxg0YgEZ83wruIdsDphvBA2Celw+8QUh2NoQf2Rl/e0CjK8o1mIniAU1UcGL3pKFnqJ6o7
ZjgqV26m97lc4ltq52pEsUwNlScIycI+BB1d8cYtFCOU47XaNj/p/CcjB0MdGiC5Qki8nMNcNQO1
iZgxPI3FE0bS+pFXoycqroxmB6C8WcHzzItyNiCtfgils5wJ6AnezvM5wudEKUTb6ydz0LJjG+fm
F6QjxspRjLz9AkJmiJ20FQJsd2CuNCYv0zl6Z7CgZ28TlLx5LxeDQ5HAq9ZWT+waC0kYUcsF1DnY
ImhlWz4msY2pBjpttWIMU2Wrh3Wke4BxKwyFzUjuLAdnG711CDskyQlwYkWO2hrzuyLp4+oBh4d6
3M26ebJDmy5T3ApXpoe+7Aa6BliWqQFoCruFwSHXcTh+kSShWS+xXMFzj7MQt3Al7GKYhOoYuAr+
AV/DYjQHZ0SJ2dx6mtlGG4yeG/s2k4ZcwSK+q+2pdjSfZh/EUaXUow2XjZA3oyRl/k+lzatTHwWl
3ztJ6Edq6/pYlj7A50jWSO3LC5aKNH/NyQ2xIAChRTho6EOMinhaHT091vfCloM/OW2AfaiMYlso
Uo4/fPD9+pn7YEy8xvCRoCbL7WQugDjUBfLeq0V/TMpO2odD0bmepGQuAJd+jwgSrpmq2a3so/lD
3u9hjriqEKMgyEpXkmDhfBsVUYENglW2+4xG71cd3E/sBLRVGqeW6HX84xF9G40rZT6feLQu3y2z
sUUA0aXdFwXJhY0BueS0ZW0Wm1EeAlbd7tQ1A6CLaeUL57IH3XtTRWJMOf9CX+n6ssSNdN+CGP9u
5001bQoLYMcnbYgaXLxFlXxNG2KYlXTmo6nljSENnPsN6N2eDzzYHaKQutzu86auNmav50hwxXVY
O+AFzLUSBOWj5VJyCc3axnQ70ZhgJ52P12aYUBtVNh1h/0SfjKFHu130mWI4qR1YihM2mXrUOX3g
WsoiGT5Hke//rVsVfEeGrYb5VJGdfc2Usn41crt/Ugds1vciUgzBlVZn4ck20yD8mad9Mtx4tI29
U6r6/0fZmTTHqaRr+BcRQTKzBWqUSpJlW7a1ITzIzEMCSQK//j7Vd9OWHFZ0rzo6Th9UkCRfviOQ
z3zthaA6oMmecunkL0txbRH2W08/2dM0z/t0tYbjuvmBIjIhM37nfbqIixztlMh6Gr17ec+0oW7b
wBi2Nho3EsSTcVRq/LQW9GnvFyl7l47iejOtAwdwR0SUZ7vN96aTYkdDtpE/y02u4x3KDCXjYVpn
K2ZMsh/U0pKJ3k3XAAdjJUqW7Hp7dM2jY7fdS46+8V7km3puF3G1WbFgPsPR4zU2tmL5PWnRG48N
qUgoaz1bWruw72bK0RxaYg2Zus5O1b7ed6mb+Xu0bPneIsw4PYdUzQNXUQVVAfKHc/2pg5Io7wcx
mfpoK3e40+Cz3U76KnePGlFafgg6ArHiclh8Y1cMsmouBJSkJ8edu4XOcE+qD6snFxGLLuzyPKqx
1u+zbRyzRGKzJx4so2AxKcxGf9ZT2rT3TkFmEqG2WwacEszezeq4Mo1dpdyTG1IqigBg7MjQ6Zb5
ZmLWIMBn3YLnlpOBn1iWJPelFGGnkoyh6RsztGNiEZzGNXL9fPmhDKYPbNmOfgm0MN27ubJBnqba
sh5DtQ7ZHTmz9Xrph0m3UTfLxo+rbTEHjCeTfeOVzQZUZgbDuCto3Xz28AN+0PlWXUdrf6U8OCNf
KVZdl9sIZwgV8jXqqoNIHZaIriFsj0swVnsM87MTZaw0K+acEJh7aRPvcNTNVReykM6PqxNI+Ne8
ZpJAxd4td7ORifrB8Sn9vOWQ6IiDMbtSXMJU2jKWygueNuVuPQnZFJzgaNWKHtbaFrdVGdQ/CZJW
ZAJt8LA03OEAYq0Bl32kyqufX5Rcsv6mp7jRpLPZbp6LbQmy362X5tUHVzf+wvnLqyqK80Ifo+/G
bH20M9lzolFV+0VSdJceNFgN8v/FXh+UDcG+c2xEFSc6h7JmV2abh4mKd6BPKkeOY0JtY2dHCEhm
54Raa1toLVGmeOTFNeyP6VKvfkSYFBBbjfTiZ07rAz1F81X8AX/kWNGm6mn6vJSt9SXIu5a6LF1O
u7EjB+wTZmiCmFMRUM6xYlf3vpZrqkcRoXXyMK5lm/OL2Zv1QB6/OcR+tTUftq3wPjeoMatE5SYp
bHpaqs/WXJv159bxlzGqM2RAlFoU9rqngL4ejDhwOi0EK2Au54QWibD9ziY7fg8nb3tuRWn+onoB
iH/OVSifp7EausgcxuAQkvyAmMdOUTGkQqcqXm1mlGRByFVF3kb6YuSEUzZQbZrhpE2b0Xysq2Xy
ommZ3Fv6FAQj9qJc0jqGJm1v5LDYW0xzx5AE24jVqPRNjqzsxOp+GWW73Utz2JpvxjgYS1Rhmeb9
cGe6G3kfBvIb6iVVO1P613ShxfNOJLjk+RnHu6cie2n0d9Chnr5HI+SMiv4jvBHKWYbdRuWwu0/b
3gWrE7pa0E9s6dexgKCMpbUhiRBT2H2dnbWXMdbN4esa9ry0KVa4L3aRhd9KNTvOxbeyMIE7c9XZ
GNL0AL1lXHufR9UcKd7qMIrUgHLnfrOKCr8J8lFkE0ZvLXFJhFs8i6kvH0Xers65Y2LIT5aXqpN0
QTQ+9IU59VYETIdQy8+C4hI6lVrPimi+s7FVkNrtQITvzm29+Sms6z5P1NhwdEhHoTGvrJ39DWWp
zA59WI7NAYas9JNgdXMzzhdkdVQ+j0YKDTCI2qyicG6RnjZ83r44RW21D70a/fE8BIQDxUBqfXMv
2XeMY5f32Us6ukS5xezbM/ESjXCWxNYTrMPqep2RkKUig69hZoVfpGEUSAxXCoc4zYPpJCurDXQj
o/33JPDKa2gax16SK0jRRbpUeDzvV1Ce7m4sPUyqiKC2uYsbKEpRRl3RjtM3beZ9cdKhNd7WQVhV
txDAy7kx89p8nMPFgX53WhEV0jJUsnrXipnNnOXJxoGfJ1IAEJ76eZ7KWLe2DhOXftyPSzaEnx1I
Uuc4dKuff0k7s9QP2TiY39hAuh9EhhmXrSjs+pyvwhq+AgyHmj6qjc3ISI1GJEEPTv7Js1MhMf6n
+UHCKRc7E/mh+N7UyHW4cbIDQErxFqlGzAmKHbyqJPb3lgsLXABlRYisUc+iJtp63uTFqSYSS9bM
v9umVg8vyst9kqG6riNMuXemo7lN0691zEio7/oeJo6XvDSuGQ/G3CWTs/HfnbJAigJGNvxQU6H7
xAtq5yVEZprG4brkYm83yAoTqkdc8bPPPdHehlsoUx0J+jHqL6lknZ6czRL5b3Aky4mqJW2/LBQq
BMesQC0dB3UzHwXPMDiRcOs+1XRClmrXrKZYb1ox5je+uy7ubmgHwz6uhi+dWBeOVd+AvOjvhV8A
X5SuYRo3ufTqjIQ0v87iMCsc/5Zji0kpSUgxcYcMz/xsLmZ4WA3OhFFtdmazZ1Tt2h8Z+0SGplQ6
sOo+5dLx0k62d6Ce1hH76+P04mVEhwPtPBkHuqlcP2orSzZ37FAZ3FyWdbscayvxvMa6VX3U5ePk
Jb0wzP6QOUHzZNhk6P/ioOqk+6a1+eBLCIe9yDAbJ1bRWvkBU8Fa7pkRKevMiom1O4usXy/t2hVh
bOhsUDuR1ZlKvGlyvyyhprEBuNDrIlSXfrnTXVj/kKssxL4O58k6TAUpm4GTz4wxQZcyoYUyPCy2
EaJ8XP3xh1/S71rFbmaq337n5+LUTaUxHaFDs+k8I7kpkYRswpoiEtnKS9X2tXta6SZJ6vTa1Wts
iz2AfbTeCnTnjy4H3d5Od4zAxBcIPMYIC5XhF88cFWtm3Vwv9xUhX2Psyh5fbtEGc3CHEmPM7xu/
LdXHdTbaQwNjyEiHcjuk32z02zbpumylUFGOwYZVvw+r1ZiiORP+A+1LVY91mWqpx7qcyqe+Qmh2
XMKBjHkmDAsvnt1jLetmEPao9+rGimco7v5ojCYZM0NRu8YO2kbGnXTtPplbd5k5wKNkiwLRTpSF
1jI39E+r6Dj3QrDZzo7FXfuHgNjQ06asljwK226856pyKiJ3ZakrdiqIymSx/NE7SkTSNxk24yyW
2h4vhe2N3p3fqyINgeOk2990HDednWd0oRHnzGUcrY1SbPutduwtMnUQtpfeHfphjufUkAQ7MRw3
t9p3CHmi/sjwTr5y1XXiXo32g8xZngyPjjT8RAbkSMdkkOMbI7tt/LQMrVslogvabFfAkrg7e2nV
vbeVxvpTb0YHDd2U+iTNaqDxrzGX8IIVCLl+bPMlsB76UI8fNjNT1a0xDyH68HEMwUOjgi5w83Zr
RP7sQXbRv6nClX0rbTvrEXl7tUUotpk9Q7YuxMKIo/I5ykBr0Vp00vJO1O3k9p4vqmqSoAzrJpmw
/GQJeUT18Vo+ZV1yc3Z/WBCcBDZMoZ9jE6rnYwEU2kflUFVVNAGemrd6IxY8RjVZDMnVv9Hsm4J5
LSbzKP3EpRsPfR7JXMClg6cPLCLp7vO+XMw4HUO7ul/rkbZtgh4b6r/7XMKGLHN4hy6Lcckh9Fs8
NVttskLWNq/OeTqs+WfiekY4ddPtj15GxutO4C0oI9G3kxN3lbs2idtd0/OizreQO0euRN/JTibD
Np4pOWwYRaZK/wgMBpKongJ32WVhWFNeKzKsrm6Tj+uJecSajlsgCWWVaDMizzP8NLKI7kgjvlSk
91+PjMRJFdKN3Qoh0aUNM5otuMt1cMpNCsmjqd+8T41nMX1iGZYZJb0EvETZ5Lm3Qk2LHTVEJRRs
Vl2203Ww5Z9IjUn3IVN+hhpPh8OTn1pzeUZZX3xC9+mvu3oVODgQ/OK7iKxeld1uKdp6ieeBlsTj
OEv+d6YMP4CnFUbDsDOk0xKNUrl5nC4V8Q9N4bnf0m1Na7Tgm4GvRk1Mzu7awotG87RNLodIoxBx
XrFHdEAzbl3dLgVK64tBjtElsJbGOmbEiTi8yd7GnIvIldhjnS8mz61Zq3ieh/SrFxDQHXlIYJOt
5lQYgcn6Mu4pvPPPWQ5KtauWeX5elYPgfbatZdwxgaTcfeA374k01n6ItKdn/HHSCXaGvWxtImBC
XgZ2kCqN+IxMw0/8h+U32ZjO8tTUnbrrzdQDq9WF/dOuQrlefKK/nIMWbfZMgjedRGYTBARiGF01
faC8Yzo3ziAIBNWNrY/VZFkQgjh5yOnKZXFuOj/rTBDhrS0P8xbmbpK5a8eHzKZ9laq3mpYRvn+I
Al6I7F/Sk614lgsfrmZHcSnN4q2yjdmD8SykzCPEMksXMY8DIltjr6ooaxaYURB8cw9RWG/n1p+X
aU9ISr8kHGKoeHNq2X1eG6mcNqoA3dddIyt2TtPdnC9Y02sMGzPikJ0oKCxLJNh0rHCiNV+6ij+a
kDXL8D5aljbGz5KCSy8pcEA4Sba5eAFXVDB+5BRo7mOLuoHtOaWXZrnjo6unhJ26cU8zGjNOuq55
ldZUxrKwQZY+6uhgq6uzM/HnCwCBocpiNHyeOhBqAt1Wls6aRhsBRbkTyaZq2jvdZkIzFNJatONg
Y3YRg5+jL6oaxg+ZMY/lwUO7Q6MRX6Oz9urejDA3rLykyH/lYRMAbPu8ac3+QixD+H0o2BgSKl7K
YF9K1DwEY8iCrKvURtFxF3py8p/4sAr/c1YIxvsIM+nwXaTuWD7IJVzEbTCSRhkjepXbZVG1CPd6
XRtzh26cjrKg5rvVdktOrTPYAYcyuRpONIySbrha0Ye3X8rM/DJCxZvxQFMEERENPojIWXX24mXl
ZHJu84yJSCpRpMZ7BZivedEAKSKRK/8JxQcyfd0xOfDlK5iji1PjUJC4VF65C5vJ2qej/2PoYdv/
jen+R/nzB77K9XBWckF6fkjZewXTqybUKmw37zhQFs9HW8k1Uyp22qLhjpbC0bGvNm+794q1Pw+V
0Xu3dY0040E2A7IXDGDZMwyMVSRDYxhtZE02DqIyhFdIqJhxvwWcir7b9UyR41pvbnvydFd+ooBP
VDu2kjA8FkFrfdArG0VUtdbS3bZD6OljWNRN/jkE7HHzfTulK9gW4JyT/iwyxuvv+RDiJUH3102b
jqWppvonZ2F/bQDJAKSSho9GntR9h4ytbYt0AjFp1E8rlVZxYxpbWO9zeN/sS4XqRJ1wDPeJbDkg
nyYeuYxtZ3XhEkD4rVsNEbtrrwNWPEh79mJLE94i8bvYHDzcNrecc7sCFGANYtv85Jdh1b38+2G9
5nMC7z9IcYjTkXBZuNU/AVTXbmSxOI5/avErJFSUrT/7NcsP3iibSw/Wh30fofixQqT7zqWv/+o/
lwkQNQ0b/AGAt0hu/7z0BgY/Fm7tnQx+2HmiaGhX5E3x0e/k/PPfv/Jvl7p6fUGmicCyzVc6U8se
TKcKMw/0rw6f2FRgrxEgoNZT7Xte9LdvG5FONM9wGRB4zjR//qwmTCtrBaM79ZQV7bUqiCEN2iAy
tNIHytLUO6/bG6yfK10fH/Q0WkeIhj+vh2RocKtVuKeWEcCOtCzHm6CDSBGjOSQDuXNVzBP8HzvY
UVdcGRsgEu+qW6Jm/s/LqnaAoKLF9+QXef51FgMZIZta9os9YjlG1vYOXfz2Z15To3wku7AK2NZf
XS+kNMwD7LdPc+0s8TUoJAmdfHpM0zZ1I5lm9YOhrPG9Nhrx5nFyc6/5QVeKFdlB8IrRwJGGdUKa
5CgNc+dGvTWB3YrNNw8MRuoxKAoyI92BuRg50c3qqmavU787mj1QC1KG6bAyQJy16S63pRLajsIm
fE+b+OaPxGtGIQjHm+s6oO/sz4dhCAdBD23lp7XLxPbJykuBv7YxXzDWb+quXqv/0RvN48dFfE2i
91FTW+7rwBK+zMgF3Lo40ZJX3/kqEMOefFzz2Simotv9+/V9u0ldL4YUn1eKBLE3r1TXTYjx1uJk
GUjjEeghfqUoHFQqrRDVZEO/a8fARL5jNO/l0rzdOoQj0J2EDq5pBGuvnr9b6CBtSuXCaNF2fuX4
zpno7QtAy3u71PVf9eeGeL2AG7i8WIICsuuf8l/6gzp1NyQ/g3dEjKKZJbpyoTDECct3GMm/XCcg
j+/arQTbTSzbn9cR4ViWWKhAhbLecL7M5qzdcwPHod6jA9++tNcWStjd/9R9kbb755WKwloUY1Nw
VIWZ3mMs0o9mBl0UNW2/MRDW+D8o36zfsRW8fWbIggUTiIUQnhzzV68DkqqcgKktPPpEs3t7f6Wb
cz/b6XiZDbxXj/9enX+7mkOMhnXVI3NLX234WCeaLixT44h8uJwuqymRfzv4Be/WRj3/r9dieRDj
7wVcEC/TK+qa07Ks6ZoITxqx30+9NOlObcNmA0mu5jsOnre/i62dW0hkH59pcoD/fHiIW4wgIwHh
HKQuBs95cfH6GuU00M8d0Mj771/2dgtjR0GFCm1MBCxVon9e7Wr18HAwk8Bch86xDtfxgWBtmWwq
DEBVmvGdCJC/XA+TzTUNgc8KfWPXpftfL5uwGIY3tfHZlO5TcT3Tm4MYz7zlOh5c/V7q8/XP//Pd
xhjMr7tGc/ALX2sTqylTKLJNl/3SINZ38xwirCBCbcXBKDUNZBbNtCUZ7T2HNLTfS5d4I7b6/zmP
7w3xo+wv1qsJqPFQmxsTIITGo/stD2R9k7WL+c1snOZbMINCul1oVbENWnwLkbUeUiIKzs3mvFeE
83ZZ8SHHwAnAx+zgvs7ju0Lr1/Xk8KDn4iAy6RJhN8Jiwq29sw+83X4QV1/dorjfcAu8Nv2VgH3j
PDXOaZWD+XtMg+FLWiLGJQgFcALQQWyXtiFzIXlnLf9HKvbn4/7zyq9WV9MJq9MjYle2YQ2TDg90
6gcPcYloEDRHC8xcGDlgqe5d11GoTuNkPp4kUzBdC+28pNhsC5DXZbaIGZL2Ct4UWxv2BNzK1kaH
aVs2nPPdaXiEley+B73rfMtK39aJTd7hJ96iZYyBr1YDG32mxamgSUU9mDbUzm6b00Z+sUZPr7e6
MYbgYe6wwuz8POzdo7PKdkhorE6tr4gmijl2Am7jmX57v97bszK7ZB76bX7iaG3ZH1nXAqy4KThL
msMKPdtWdfqZWM3WOlgtgRm7DjLpqSWyIkuspgCIIeUYhS0/+I7YEdE/OKnnn4xyARcqCq/2d8Xs
yI81u+B332r8j5OTUvfJq2UcKa6zf1skBvww3Xk0Yvz1oFGGYxQlYglE89Fk9wyKynQmwEVVyR3K
7UKdMzXmD3prLO8u8Bo+gINo1nu/MLNHE2Xbt5Zdm7Mlty/ywabOZepOOTwaWi1Sj4KgITalreZI
V9r5itNhyCEpxSZ32ZpO9iFQ7XKjmsXA0uPU1k4b0hXJZrsgYPz/1A0WwgCvQTOE19aXur8p/DUE
bssre774hF7LCDZw8i5B2gM4MFQZ6UPv5ZZ3yUvNbd2wWH9UcoAjb+Yqvwwa8w8Sh17/rDIX/JAu
IsWRMjN+lr4g4oCg5fpbVkPc15EeBml+MOoeMxYB2HX9gKTEMX5UNr3XY5MF4Q8dAkJfq0xkk8wz
5FSsZb+EZ6MfzVtk2zqNxnWl/ymblgUUwV2FvG99MhiixupJDhWIaM7TYIru4ObE99zT4B648Sxn
icEln7PqoPE5LXERZIX5sxcoLi+mjxt4Jx0KLH6PYZERGbrNpbrvGkI1Cfxr3N+4NpCl+g1qOH/E
RANIOo3CvU9dxCBXqLGr9j4avoRBOFVPZj0AVMXOZDu3E4eXUUW41KTG5r0uxksjw+2DEwzT9l35
bre2uyZVzY/eNsvpm7Wmxvcewn6MpTuIeYj6dO1qEiqmjUO/LHp6XrJuUN1EmkluZh9lTo59UhnQ
cHTVt10GJe6ZK9S7X1ToIDa0KpGZV5XxkbdxHh5rq5vPGjU75u98HHwKgi3D37fb7A97wPppDSNO
b/mXqjSyPKogZfOIxez+pBIzlcd60qgCO0CuCOba+jh582ajCFHjQzko4Z+90YAe74q1fhlkIZ0k
mHtpENcdyJm/baynLyiS9XTOsIMf/WrKObWsFFLeZFdM+thuItxiWFoNgYM9br2pMcKPv/wCSeWv
2XD6/iGv+pzIFGzTc38MJpeaQIcKuFOLHVwe2nWmsxq/BN5ZI9QmssbJcPtb3HpOfV/pBS50tO31
F8abcEnIbrM9NOQr2BgQn9/vuLPW+EC+gBMkonDFl2HQ7UPhGl6wz4YAkHS1OreIlVWVvBgE0X5s
PXP5gH69C4co72nUvYzX3BLQkwnls0CrZb2w/PPgpspM/xJkHTkq3gzfdypHK/vc4vdAlw2hf1OF
th5JHvOygGfNUtnj+avPgyN7kg84Ed00Rm0jUW6nuonH0RgqSnvVUibrJM2nsIHSTTRJJOgZyVar
o9ovmlNgD7adTAQPUei2bXjIelKgnQN8SeDcSpl5zy0N6vdM4suMaUspA3wLPcjOn7kPPwZdEiHe
9SqbY8KoFrwiKMsxfXpLakcDxsJsD2OFXqUrh0LHGYEeFt1lunwxcJr+1nUW/lg8M//kDTYUxXXQ
7KJehMuvWZXsPmDi6005Zfnj5nWYTudQs3HUeR4+GcZM86uVm6U8AIJtp5Jl2kci7dIvC4hpTVaF
Kp6XyjcvvmwFOaFbry65VQVZnG+rmneBMpZTGI7d19rAjhzRd9P7UTAZ0xNSGvv3YFijH3dAT3KX
Nr2jYrX4xS+CCtoiGjq/C+1oxqXEMQz2LT/0swNb1yMIORBmV6/JNMyGIMTH5CFt41Td5/kSFLFn
W+sHi0gLAqAh7Op7MjCXp8nO6g9lkRbbHtJHdvdOKQ3ng+0Y4UpGtZGl4wlJUPZ7Wq9KocGuZPWh
Xjb3Zp20Twe8sbbPfTot38xc0k1kgjBaexwlw22OwoSmvHpy7saVArtIK09y3BkGNzuACnu3fisM
K/IpHPpUj5nxAmIg5GmhNQfUUY48FQfTLBOwCOpYkfzbxDY5FfVedmDgUQpHusQ6xXx4tGdublTh
aLuAQjoOHxynuUALeJ912sP7QXaGZzRXmYuKwSmb05BKPZ5shr5pB4GrTMqWQsMlBk9VFdFfo7y1
i7ke4sqjHDopuhp2yB2tUEReMbn64pLScK8ZeGVSmu1oJubYwD7RWlzc1mEWLtSutp596yhY+HJI
BZ84jIiYkHVDvYgidfsRtZQ/X3nSutwtxqxeVND03yYbsHTXWNt0ZI6G5iPK2iUdP3erD02R9gqq
xaznSBiVwqAS8rAOhZ7VIxx0TdiEaYr7tcOoHRNpaH4j9dvf7tvaCTT0wIzOVwBatdEyMsLwxWk7
zBpkphiRU4nJZxsKxU/fKVqNW1dPl8kgoszITI3S09Tji2g42EVbh4X4o9nUlBTMQ4vuyB0pSBC6
mV9KQyzVCYGWaI+W6NPshn/CDuPeGHOf4vlc3QcLhdE31DXrX1cOQ8a5J93pSXRThRRhHEwVY4ug
l9JDPDdg8F0RqBcOHS2HYgumRzdXZcEPBBRMEJMGAUlh6ZCeqsXq71bVe/05H6jwiiYqxeyXBRa0
OAQbctUEEcC8C7sxheDHp/wy8z2Z9l1AbWaksyVzLm6lqfzLMz/7GjqjJo3NkxaBxjysEOUCXoTI
AjDIT0vXrOXBMAMowkGZsrhRYm0dbIN22h7rShNPHCo3PdT+aD8Vudy63UTwCAEtCqpyH4bb+hGz
1iIPxcIYuaM+zeP0x5wG/m4g+jg2YVg9GlBW9j7DXRDEtBwFDyVC1RWfuxCXPrS77DwKiQjNXoVT
HVWVBS952CLHwww8e3vIsxJ1Up6nku8rFr+k6tFVxihJ2+kc8nkCaZ9EmyM9JH8u6lIlDiayGDPx
Vga8BMTm+ntWWuSipfdEc0lxcaUH2afkahVdWpSnKs0sXkQtFh1x/Mdw1a6FB4GHQrd79MgY1Oec
RW/CRcj0k7/lCH4sdJgK21hIGH7hVo9icRkFXZ+vzVlbGLiUvvLcVZVCLNQeT6hKwTsiplNV78Yw
o8ZmlAs7kdtujHQ1naHIiNa0ksPeVyz6xCuW2bwu6hJ1SJ1lu9YJcvNjsXS+eAg3gcAj0E0hIzOc
dI3XMK9uqgXFZrJsY3XvdVY33DSNNcF2snGg1+km3t+x35bpkzupcEyCvOcv8BEufW4bgus+mb1I
NQLEduIFsFQJVzYYXUrP4YjgBWhXiSpaun5a7uEbnepkQc+HqDep3mQDz/t9Ns2DpinDMokluorJ
mbJ9CwNsFOIV+NIFwwL3K4M5S8Rcl90eb78f7qCyjQ9V2DX2c5Dzb476whrSGCGGZyQ9KKXxMPWO
YDRg5yLGfui5rFRW011wrdAvYTS18Si7TX8KBsJkb1z47wq/BwyWMUzs3wHD6RJXxtR2t9ZmWdXJ
cWYTtUbY8eQ6oVd1ByHmh3GJiEVfqHhgnAFfKI0HJmtGLzejbucj4RTGNzw2dvq8aTncTThep4Mx
SvO9ch/vLdSHyAJ7K71BASDH69IZTRajJHTMPtkgWOWt3c2LnTRM0ygm8xU9s5UHNblU+SCtc4oy
do56PVvHyjUGa086DW4WjwHhc5XlWX5tDib2H0yl+AXuxi3xkFTdmkOuhsTKCu+TE8JB38JTi59Q
He3eWvM1v/huxZ2cVkyqiZpVw+nV4OT32PtlYd1Yi26W20FjLtytTj3vzWasyhjNWHsf6JkdKjKQ
ESzPVd87btRtgfMbujl1TqLJg8+46tL1tpOL+8Wb4M2jlv38d8HrbR9CLzWK/VVgV3MUCvrihhdG
UudaDAGum0pPhCN09RAghPXa4EDraT+dCwSS22nNUXnu8exuN6unrXYvSEUTuxz58uc1DFT+uTdS
lCWczwCGHYrSSrbqKX0HhXuLU/EEgacEMQvg7a8dXrbt93NGL/hp3ebx0OuWaiRjMUiRXeq+4Lhd
LvPu3/DFW7j9ekkSHYjpBKgRr1DbMcSDV1GSdILMsJJC5dlBu1CveeHkZ0usywHZb8hA4jTvQKl/
AWwINsUcbpkmDl7/FUo1igW74QKXFU5TsK/TrPwOvz9Hax4aJ0Vy3NX+ujXvwDV/+71Y6HCzgVVf
b/OfUKBtNWl2PWTjkM4D43tdh3ZO01FYxdrydZdw5spiR5ExuM/XLXzPhv/Xy8OD8h8KIcVrcnI1
lm3ylcGPrpZx3xI4cBMsq36QmlbyeMyH9GdWdOOx5VPfHP79qN/CknD0IW4h+CO4I+sK1v0XCtou
4C2cgrxTpTiORKW0BExWjXkoCkfdlgg4VBMvFmOVV8zeBZb+vaKgt3ggIaNUfsJiXnNEXnNXnZrt
cMRJeyLvzto3xCeeuny4rXxU5v/+sW9B0GuJMu5FYpYCHOqvi2BGX+P430zvpAB+5r3dwifx5gac
run/qeXt3NRFhXRowNYSyqqUH4hJnXK6i8rgVs9ifo+8fRNHRM4UWzPPAIaELO7X/LvX1K0g1gpx
WC/dgzXwpUenZWQHuj62G8JBh/Kcg1Q/+LWc6htl4ju8cVrPWSm3tZoEdQDHmkoUww6lbfrew/nL
C+lSFuzTCU6YF87LP9eHiyNwVFPmnLJ5PG9zPX20hLTiVBkO2zS1ZTQ2v7Mk/7LhkRABUG6xKlDE
vNoDCCRaTLetvNNS0BSzTnwUcZCtcT80/qc0rd/ZX98uCjxy1xcfygidkfnaQkYaVw82n7onrw+L
o1Vs5YOx6WBL6sFbn6wBx4XPR+PGoqxni+bU53BGCadzNgtje/n3Cv3LVsBaYKTEOgft+DqPi/Oa
FU6t79Kwsc3HoVfWvlxIPsP8Sxd7wzj2PCrrB9ab1P/fN0HutmdiAGUpsu//+aRFn3WQabwbGJI4
cIEr7Jnhh30Ib8EZMm3VV5/bdOOjWd//+1f/7RHAMNGGBEgvKDm+Lon/2oVsRwZZ46/oaY0p/T/K
zqQ3bp1Zw79IgOZh26O7245jx3GSsxHOyZdonidKv/4+9N24JaMFA0E2AcImRRaLVe+w0/MKTSvS
BL+EtKh0WwqWcbcdqHtqsD/oyG+SRgDsaUlnv0BwTMUKXX6x69np3EBIC4FhwgZd/vu734NiTuUX
sHRPdpiHD5VObXgLVcVCQW/U7hUwYdvataO728uw2PhyVMrlsoMPuMKbxWKKmxm+g717Qs7B+Yo+
qzA3ejnE/5omJPhNlpjuyoiL0AuSiIONPj3VNZ7rs56bCFzXd4VunWJn1FFfhs9yF40q1jLcumv2
E4u9jeqhlHhD1Ywm2KLhBkyjQdLMCM+Kl5vPQ2NM9wmGFxmmlqmg5xU4v8e2qI/AqF9uL+xymtK0
waU1jw6Czg17/TkD+gVILhbxGW7L2XUy/w9iHt7B0IaoXGmtL3cOQ1EXlSK8fKV5z9RzG36B28Xn
tOwpcttxDxQxqnZa4Oh/JrPY9xWVwZVBP1hZCcQBoiIZ1GjrXM9vasyGpk6SnK1Mw6yrtgP9S+0k
1SUMgnRCyDrSOgpTYxzeBWoc25+NHLRs2T4qmYtngB6WP+/dabFUeFmDa6JeNEhGWe5KxUAab9Ts
Uq26i1sofZvW8vu9Etj9t9vfdjl3BJ7eLigUnvALnV1Q3JSDPoEjO/lBjQiHXmKwpns88IMmGM6q
0hUnlBAGiI3gXf/eHnshcUnAciQ0iBwKg0N1nj0ZvDXHMgOXoo75+D0Nkjo/qloreM4iJH9qBrpp
9yKv6J43ISDxV4Rd6P6WXZ8ZVGdQI96ZbdHnwXZCJy/9V4MupF8Q8QnUY5LVxp3dJeLn7R+9jDJk
16ZU60IPmSxodhjKfMCFlAI+151/b1P5+TmWYXvQrfp/vfDMNQm+5dljOIv1sU1iDK3J682h9YL2
bGWXkAyAWppUq/+ifpIcWuhG8eb21JaHj7Foz7EVUU6kt3w9lopITiyghZ4CM2qekw57zY2qGDYy
fBqS/vu+bmDm+tmw0mZe3l+sKDgJArcBMAMQ3vXAHRhYMsleO9Ve1oszpWp93xp5/xBxbf6qQmoB
NbDPfONArvA3caE0f+qip4oPWjBYATYsVpxDAPIFTUhaKagkz05ECRdl4sxhk1XY44+GPvSjaQSG
d8LppF/zLFgsOerFQIgoq2JbwVt4tuSoKAxWXgBroGKoj9shaWvtLmLjuScFko6GrkKdQOWtULZZ
EZZcbGTsJLhRyElQUQZ7M1v0qi2qKKdYcZpskeobnbPzYOQ0/Aq9f7RLZ0X4ZLmsDAdkAbYUSprg
m6+/cYBgs6BQ2Z/q2B52ZTvGX2uC6VEM8GU+uY+ZGdexjWIPOFKi6vVQlllnaHvm/UmP1PiY4R+z
jxOwGVlA/RhhEv1LpkEY+/ygQHGhRLKeWOLO4gLgSkQqLLM/eR2mvrswt1N4T6lK+4xusJneBVNV
/YmrTKSn2yMvQjjqQkRPCLq8L0wU2a6nW1ICw2jIm+B1Tf4Pcwr0J2rgOgwpv1eb8xhBDUEvPlP0
bYTFq364PfxyC79hYsgO0ANhY84m3mE3oJBZmieU8Lxq06oOEgNmWpxb6D77pMn+QEhtV0LVcjeB
4nKIF2CEQe3O31WRSJQYVJp1KqIyOaea1RtbZL+ceqvw5vLvbk9xcVSQnQZ7CWoWcSMuaPkF3t3Q
gxfSZdGc+lJW5ZBt3KikLRgEIU1ZrET+UC5nhT89pEYyC9oJp1e+7+wVF+Wo3Ljp0F6AO0EuRVSK
hiZ0QXpAXiiCcxlU7cos5Qm8wtx4VP0QU5QwTRDY86c04PjcZyN1FxWCowZ9zGm7U9nShf1ze24L
VUkCHRBkKYGEixZZ5exSq8FT2HGsiktcgbQ+RUpj59uIenj0v6AR9jfXasTobScxRMkWDRH3l8r+
zR5oUsVfaX0P0e8C+qS9QQneGba3f93yYzsy9lPNosDBi3YWkpXG6YUedOqlzHiwb3Q4GBsdcMaT
243DXdaMX2+Ptzi+CI/ySiIisvxUDWfjoRDnqobw6IinQjjnxpnML21l/UXuNzxC3Na6p7gyUPzr
h/h4e+jFKfIQGQeYSO0O2jnKktf7WgsHC1aFY1xQ9+tRFsD2FgCmJZBGuUfRKVxZ2eUGk1O1wM0C
vvRI/a6Hm1ojcUtolRfDLWrzVXEKuM6wxqEd3p7XckkpSEA4gm9rogc+PzxubtHstqXRCRlNNO5b
1FfwL1C75Edmja44KTzc6qfMUbL+t+2bxa/b48sL5v1JQhbTNInEb9VQ/K/kFnsXL1TuNdyQTP/c
qHp18P1R21G9KxArQehsbCpn10OOPUJcQ7elb6P97eHnO1gOj7IY8txom5HAyOV5N3zsp81QYJt9
1o0EG8ScR0SiZZDdXDf80dehtzLefLkZz6LMTYeE0yILsdfj9VGg1tz84UUESvbLSHQTBT9L38c6
og1bH+7Xv4PuT0dT6dPgk3f929iy+Mx1b6p4x1yPnYhKaXydsREziDdRHVZn2mh0pZ1y+tkOWf4q
wlr8+PQC80yFnvV23XrW7MojtsXumNbRJfKJcpsIXNyzOVRQr1qBlGMMRmPNhfntkT3bUzYgfo1K
L/0oip3XEwXhSeEnmOILopnhvilDH9vzpP1qOFG7s4Wd3iHSVm47hIo1lIwAPTqd7a2s9gdfWpaa
QTUjqM61P/sRMdioqqHjeTHCwPjh0et9VAqRXdzeBORo+bE4ew4SUpYHf+b2mr89g+cLwLsL7Cu5
HYDUWfRoQIFpE2J9F2SeivQuAUUg6KjTEEXVKSi/1ymYQPq3NaqvUzlNp3IMOV9JoAC+aIcehlqt
j4duBKEH/Bqie4aac4nf+YUOWPxv34Sfhe/LojTybAQheALk+bN9UmtTwhlX64uW6mn/GNPtg1Xt
pjS4AReWx9pBuOg5MxXU5G+vljxy14vF6xQei0VbEiLEnNRkG3HjxkmRXoxCzQ91lcNYVhQAkRsn
ittjU1Rpf47N2l6zSlm85UiT5DvV5SknkzNHXgLvgk+bgLIJdEbmNU+lF0meVIH7V+q8ZYJABZ7k
ZP8FIgHNoMOd29i1boNTcpv/aX2QrTw6Pvw1JG9UR+kAsmdnG7ZxhIUrhIKll8uzeaNl03Ru+x5K
sdWV5feKsll7GZOaZAMYxD+xE6IdRNkBTJkGJOH2R1mcHrqn/IHhAHabFsrsXaKIMUV2vg3uI7zS
XvV0ik8NRmfYyQMu2PRJKe701gFlUBhrQt6LK8GgtkU3kowS4UcUk6+/CozQqjOpHpydpMh+6l3t
HzBvAQZhGv0FJOIaRWYxVTY+qqekykjZcRXP1l1DcHHKjTE5D1jybcNhsB6tqtAeJn4jW0CKVg3t
D1i8a365i5oSJTQK/9xG1PEIUMbsMhJQdZva9NJzI+go75PRreMnw+pGARyR5+ekFaqzJdf1+q0b
ijzc9SNSCAcnhzkwqjVgGXvsRm9fJ33u/YgVoU7HBFqzeeD2Tqnl+yBt1sL74rzyq+msSWsdatfa
/NSUk+/UuTKl5xFSvQ2Ff9DtZ+B0rirDmNP8xiUhQzwTLeRypav30dDkfxwSaufUXmYvjXIaE79o
g5QnRaZ+4dtk0dbAhu27gsxGvAUR/RfLujWft+XJZMaUXCUomeKfNR8280GQ1+6YIWukjsbGGJLi
6I55/IyiZY7iATWvo107UQS8SHe/JHiFgE5XTPu3XXP33T6ZH/4aHFR0khfKbItKpKXTBXQnOz23
jRJSh5HEoL5LjRdToc22oWmlS0UJb3pVkwEXLIC9TbwFLzjFj0Zotis1qI+OD/q5poHLJ3ns/IFk
l0PXq5manVtM8CK76feSn7jJCh+UbxcAvHF06JFqqAONv70U8hq9ujloV9K9Ip0CQMPjc3bNpjSG
1BqJlrMSWtWdHWrFiIS885/ZFMH3zw9FP4HaO+UnwI2z3C2tpraPEkgeA+obL00VvMZj3T0Yvu2v
JA8fTYoqOyU2rgJ5O12HPyTzKhTpg/IcKKp+mLA2Q1EthPaYlVK7/Pa0FoL0hCC6Fy4JMY8c+Huz
0SrE7jyd/XxWoDWcDCNVrF2eNtHTGCZF8YJTX/FrBBHifut6u/1uSDHmjUq18YgAe24Om7LVgp8K
iuHmxUxhZYONj+HORjjm/Rns3vneGWGiHWKtMdRvt3/8BzuPECTbIfRPef0a1yvlNQ3Sc4ZWnoEZ
G2jTONkgTpQdgi+DUmtoSPZG9m3ELbAEgZ25w8rG/+BD8Tqkj889BUV27jcBgWDCSiIpz22VxY9d
mNlfm6kZfmnqYNx9dqYMBHXNRZBZfpDZFaUUdW82Y96fA3pCu6SlRa3koEhqQ08fFMUOH9R2+t7p
wdqre/4Mln4JBBppH8yLn8L+9RJXea86PpJZZ2hD0X3WOfScbNMxV5ZyEddBaQArlb0DJEtwKr8e
pnUjOwIC2J0nJ9X2ogUvnQf1dIQrh9VBXTd3Iqh+3F7TxcMXbpxJD420j6ICcJzrMe3GSZzSthCl
0NUI7GCbVvsCXbIXVQDTQeSjcL4WZW2hoegH5MJJnbb/u/0TPpg2OQfzhedJf2bOdW4QmQpB9Xun
wIEQhf4V/BZNn6ZLjElnsi1ogGzSDmnf28MuP6pNsoNHrtT2thZADzVPYmsgwT0X4JfDjdYryZPR
IrF6e5jlRYUjMO1CCp/U6MBCzm5rJSpRzQO6eQ49KmjfIbEAl5zQFixe68nTkMqOMLuMNgOicqeg
MZTu4IV5/uICUyzau7IDFfJ8+zctP7orWdCYxJC8UUOc/aS6HD1Idkp/TjtboDViVWBHzUScCDK5
sYGekvzxY3/YU1UrT0ZLZeD2D1iuPT8AEBaJLZQoZ64QrXQI0nVWOpzxpDT+Z4yKgWVGak6fPlDY
ipMacH8YdGpU+TPevWxSe6jHpnT6cy9JC6mRvoIKc/d6Jcp7t6U2KJXNVhMTGXCv7mMqWGRKQClQ
CiAuz45UVLZg/G1dnEc27VdajWW55WOoGGlXUpBJoSr5EjmtgUYPIEzyRU1CtWmMjDvfMgJ9I3iV
RF+sSAnPeW/6IzDsVEBewTCHTC9pGmeXacJXtwiCIVRUg8FEnBeUqEkW1oDtcpw6/qbCpSq2Imu1
SytJAMCnhNtj8Tb56WOGf1T5LXFHD0gwam7T1unb7iXAbJX/isy6/IaiXo2Y2BBF5ouJjGb3yHly
7xB9T7R/tJqn8J+pRxV+KxRjQEwv6gf7HrsSSBO1sGt702sVnKfIDtVsjxRVyyZTivZH6wflK8QG
rzxXVmH8Sw2lGVGAyiscVQHMafnOls2+bVnRNqUg3aXHUmDv9oMUVPmTI+Ho3cm+P9pRLAs+zm6L
1lCfib9hIbx7OJiDS9Fda10ERp3JO/ZqxyMmsLT+3hORLg2P/Pq7GY/JC34msQAX63vo8faN1aOr
WifiWADLfAHrD1ojRFvYhF0jOqo41L3DH5MufP0Yd2Ys/iQxSP+9EGqfIvQEx+OEDxYgzsYaELit
HUN5QNey/xYjl1b9igav/+oD1fV3tWmV+qZ3pmB6LPHDgYuk187wVS/DRIFaZETffJ5byTawsZDc
w8Oq3BP0UXrtVZzRkWsiTJw2uRVl9V8WCd29qszDfNvFriQ3ZI77j5+mXbGSmS3fa7gKA9aRlUpZ
HJ5HD1QghE2qiSW2Maiv0Fwg7EFUcT2cgRvjp45S0bhVYvgxD0bqCN3fojQvN1jZqY+p5QXodvtt
JwBL0Nw4ZC2zP8XhZEBmtXnRoKboGeW0Fodlbjo7lvxa2kHkrbzo5zCAxI2CflTxLXE61GptoIM9
+LK4QEG26777kSOeeXoWVO3r7EtDC/8ObVzt3OIc+4+VKdP42bT9zZyZm577xyQQz4IToi45klR2
jSwroByM5ymtjMpg7bxAG1fuumUtkqkTASm7MhxCIbPUAggc0rVO3pw53nworh+IG4XZeL9ByfZf
Mw3N1dql7OykRfYciio8+KltGSt7Z5EsggtQQSYZBH7EKuYCSB7vxq73G1qczWgfkT/uH7ChjPap
UWgrQ8kZXX1uWe6kpEDlhjcEmf117NepGZFxDBD6a716SpMcwd8+GIkMaRFW2rYvw/Ln7VttkchI
k3tZOERml3rvHMeZlrkD7kavzqYWWk8wxopTpsbKg15k0x9FCdCNTcpkbV/Ly/pqotJ1FqkWOo+U
88GCXE807nM992DsXZCjRz8ZBVT7nwnsEcJwdtz+BlsIR9KKrKbeaqY5/jdAmA1349QqkRT2Vlfu
3MW6058iyaEiAsuHFZa5x7s7d0pxTg0Cx7o0wWScJg/yapuayk7TOwUxPdqwtxddfsfZ9AEn0Dh+
wxQvPAqn3nZqsw7NS91b1p77YPgdp3qtHSY6zMVedZv4KQijMkb3IIGWdnv0xSeH/iWbKKohk8mF
Vo45NhhHISl/8S0OcUf/GzhYPVwwgUR5lLJx9tX0CmVNUeKDRXaRi9cRZ+LNz9e/XmSrEobbd65+
QRba22aaG9WvKYni7zQMcvU1tnXv+fZEFykjqGAV0IJGFotd2fxtMoaAexTP1y5ONOqvSC/ADkG3
99iMjvGblroH5AU2GyqHpn40aZaVK+CXD76z52BiYlFsI36bs5w1GJqE3pyhXeooKH5mojO+Yemh
oMxSKHdJJtRTagfVAyjOtlr5yIuoRerI96V1RGkUAM48lHRtRvXF0y7J2I7NBrjG9KLXHiqYAVXK
FVTKcp7kqdLSTQ4HokvuuHfnx+yjxp8GVUOR3g9+WAU02i2EMwNldF9Mv6hxm9syC1A3C7w8WIOs
Li8KmSa/G342V2RqhqLjJrgQKmSxWyn2SaW2uMiTYe9yoio+OWX+p0KS9htAA304CV3EKx/7oxWX
PBxQB/yhF3C9CGMGECUXrLjofGdboW0Lo1FX1DupqBOtfN4PVpxGA9VvxB94A785rrxb8SCzM9Wu
ILiHsF4NCAcu8qVFFpzoRdoR6spm+9tXkil6SP2iW8OTLY8yMHCqdtBMeKosqThxOBZgIuyLMvlY
IgToho67sYtQ6SidaBeWurVSPv5wRKTd2LKUjXgdXS+ua6FVWVA6vRh5Vu5TwJhoNai59lR6tb2H
3qDf3Y4dH3xNnvdUmLiRaa3Nv6bZab6KHbFzqbTUuxjTYGT7TEl8FbeAtloZ7IOvCaybliPIelkc
np0fW1EtkLeOfkls23sURmJ/Q5J1Ouv9VG0SNUffobWSCBqq76w8/RbzJLUCHIMpGVEZgpH8ae82
0tCj+lpnU3GJi8BsDmoiVOpEAHfajWNMubq/vayL70jhmx3LkZQIb7g018Oh79iR2qgVM5WSm5of
ncAtJhdcu8JTitj2Z1fWwdUEfgBtB96i4E6vx7Pr2AkgydYXC3rnoaw4mfBHWuyIDWevFYn2I1HC
6LuW9sbT7ZkuFxZNI6lZJZuUQAZmOYXXK1Zv6WN9aeNWf1LtyXhMlCzZxmg8r6nfLW50ZunKbr18
aVJ6nvXdwozI7kVmfaH75p6soE3ONbf51qr6fDPBeK82elytVaA/+JaI/UmMjZQ448Nery1E0izL
AwEUOsPBaIvgi/JSo2LwrUdreI8vQbcS9JaB3mHnAF+X85QKuXLN323WKYxcW1G09qL4ZvqMQLJf
/7ZVNHR4zNk5VT6UD8z41bes7FeT+XF94rLyQ2/julFBY+ezX9igqEslileKQR159hjCcIGjFbrj
pUZwCZ6VhCkE42/StrV4u6zHOeAQJbWLi1y+hmbbuGizLqzRwboE1BCykz6B0I971a+O+pBT2M0F
RfKdMAJnX022Ur+oE+kMCuqFOY4b8Bxl/P325OWIVyksvwjpAg0IM9BXmv/Xn6KEAWyG+FVcStEG
LhwKrUkRUeGJdJks7Ji2ISi0aBuEedQec17e7svtH7Dc87Q/iFrgCNE/or5+/QPGzB0DemfiYiJX
/Spco8u3dGBS+26qIt08RCDehn+s1jVWiwkySL2bO5ceGHLJCKTbL5t5s41PwGot3gvBY+dZ1XRJ
HT6Bc0m6BnzBRsGqqMq32VAEyb+iQ1BqHwRTET9jU5F437S4djtvVyI5CkiDqTnaSkSfbxY+Cepx
ZO0mJuj8xrmws5BDmL0/PAYoFJkN1AaFh+MmCtvGuXMLZXgEzQWTksq8CGxtP/nUd9PNVDlVcVLa
sO1A4g/ZtHZ8Z1uG1WLLkCARMUgaFjpv/pR7CuZgOFRRyBs3AxXs5i5MO3xbatsZLv1ojQ+WhqHZ
oexHWJO3N8xyXQhSKhR7XvHyGe/NbtmG5qrGuuj3lWuUx4zPYHMZwOv93edOcNThAqUHb0yTJNuk
2pCXEAViddx5rS+2mlGu0jZlgHi/j1gQR1JS5PVAecOe7aM8TRQ/VGKMMnFiuYNGXI2bEJONteth
9g5i4VFspFHighF0TG7566OStt6ImFTp3Dupgq2P2TnYf/ZWgrJRmgMw2/dZXtjbPJrabDNOth9t
K9E42efi5f//DNm6oOLwBmu7/hkdfe3KKBT3PrEQk9hkCj96g/BV06MUhPbdynDL7casaZJCtHA8
Fnd2KXoponu+sN37ztSRuklGrTiZio9jWhEm2yqNxM5RNBtVHLynV26qj8bGrp32JsUcWs7y399d
VFFXZaXoUxcXZKrap5zSFW0of9BPYVIHyh28o8DbhNGYf5PQrjVczCw2ypUGZgBBUQIlaSTIAPZu
eBO7vX7kQXqvNJl1NoM+3xGxrMOkaM22HkflrgmjtXTggznDpYMdTZuTq8GaJTwaAd9K1Na75zke
V7sUkC+qVV057mwzii9BM+AMgMXfk1EPmr5yuD+aMa9d0Ffg34jOswXHGxBSIcWme45puUcFJ70b
Y994gLfxo8nDfk8F3T2sBJTFuYIwJPkIJBG8fUE2Xy8zSLdATOj+PKhJYKApFpuN+5+h+tpLYZnI
ZwRW72WbSOt7+yVXkzH4KeqSBiV9mOhr5qbWN8zK0vR5mnrEslMrGC1nMwonD35AO/PrEjDxpHVb
Ty2l0KfUk7w9g+UEYFKwQcCAgJ/iFr+egAinFNn40H7osN2FQVJqjYPWHXaX6taJjax8aTNDbWnZ
+IJWEFjtFguYpjMQQrz9S+abRz4iqbzRKSci2kB+rn9J4QlMc6iCP4w41GDo6CkTDDzEWhAHQsJr
OJaVMzR3aHmr2T96VHp4ndz+BZaMgu+jMfUwGOb0FnkHqWR0s68JdSzHMbBS7z08L4Jdp0ZlcDfF
YNc2cVc5ys4PpuQS4/gbnKhqat9RuiOIbEajCazXoRhgbG8Tj37Xlxp/aRcmeF4407ZRK9xWN7A7
BF62OBDkj3iA2AIXGgZ6KYMwtPepBqwU2wE1NJ4yf5isoxC9+GmVWidOjt+pKsqGddcfAysr+n1g
hpgct7oaPDYkwOEB9jAamG3qIfDuGlPa1Jvc73W1on2VuciAdrl80EEpxKCsY/E85B1fSt5jbbmh
3ZYkO8VqHDydesPCxsUchlR7StVAnOoAVZdHzWj0eo9/qGHuUMvvnF/xME0vagisC2EaaM93t7/H
/ETrGAsQxd4eGNQq52V3jKScEJP08D7AU1E7WHpfPQaVoXxpcNjZWRmCsDgDr9YMZ48aIMey8C6z
bdydCGezXYB825A1Vundu+htbgslaU5NXjDHfBT2U4KXzif7C4xIOsS7XoYn0oC5n3nuxYaS6LF3
3+WWu/PRnHvqkG/bkY+VzcomX+RADAZMF8QLk3M5b3L6726GRNA8auoyfAAUNmkICEVAvUJarcZm
ovE3UrFSC3dXxWMrjZMcDBiddlSTXWSF4UWe4nTl5C8XnF8EDIgmq1yD+clH7pfmcDAED7lbW/+N
gZZ+5wFLI7qRmE7k3taK7/JhcH3OGZCwh+cyLTVrrnZOLiQiEEnBQ2EZ7UVn2AMNv+hsD8JauZUW
Q9HCQbBFKo5TKKOff73aXdj7vEJs/b4G8Pel0yPxBRJbhLkWUqe3j8tyKMq5srUpdcDJr/TroWrc
yNFC0FDzG8tiP3qxFm8Nr/YeiGOjsjLYIlpLeQBqnTx/VAjl812k6oia5HQ3LgEudnsowsDgtWI4
Q6SfjlVfWkdNGcS26621svb8xuKhST1Oo08FipXqrUyp3+3fHtfeDlCTfUm9CKnUtqm8fd/6aGGg
Z9wmG6VED2JQ9G5Tm6H45eWj8/X2Qr/1XK/2D7UWGslAQAxASIs8pwoSu0oGreapAil820wGXspD
aPi7MvONr2OBpuqmGrUy5IGFsvMW7numHFhIyuSbJkpt5UXr7LJ+yPReI+9PuwHDIbPQrY0bW/TP
N3lre68tb+l8YwA2efUDz+idlRx1/vrg5QrQBAoadSNgLfOSqhjqrqzqtHtQQ8RSdmljeOl9UI3Z
+O/tFVuccAaCAoaiApU/iTa9/magLjrqs0HzQImkPXcNrtZ1EmlnH+zR3w450f2nx+MOl0h0AqoE
is3G6xut1uyweej6qdimpp/9y4WsjxjsZV+zsrBXbqrF0QNFCFpK4pKgzCz1ihQ8dclJ2wd3qsZz
E9no1Qo7mf7l+de93J7b4laUY3ErguojhBHAr+cGGMaL3cZtH9Sq1h+0WCgH7Az8CwLt+qHpLPFX
D8W4slMWg0pdDtCmFowvbOPfwBXvDp2U2h3wIFQfAmeatshFYt8E8vSodSUYO3A+zrZPimTFRGGx
P+WoJKeUM2n+U2e7nipqzjqOl636UGoTqELFisZfIA3D0+0VXXw9YiWpn+QtQHindnI9TEmjzDQU
S3tw3uSK9dzMLkQ++0lH+vmzO5OxaO1LAR1mxYv8eixTJY2OsOZ7EJGZnzkDCAdJrzgrehN2tfPy
9fOTk4VDLBtsib6fXfelGlEMi3v9ARVBT6Wur6G1gOZuiIhaMKztk7mePotHMZg0Gj6xAyVtXp8d
3bxKnNFKvkx+gCB0XFMj3gkv7uj5SoHIqaoMD7N4q34tSjv5CQoIcUso6zaCgR4seoWSo7rVA9E+
G8CVym2GOOYjsqXpsKHY5ij/9JR70QT0izL93YiMrTjWTtr/Q36Kp/wh7UocCvu0y16Rf3efa2GQ
CqOBBQcAM8qo/AEwVpnW2OlvdN2rS4EurywFSjomqz3PYvw6FIAaAu0BeUS18Xgq1S7WZDZvthFt
9NBFqHLwzEcKbgGkjyAwv8ZGiQlrbPLEoVGJptC5RhpWPyURcthbLbYcscmypEHuv6GGvXUrtCxf
iyHLwnxf00of7rO0F1iPjkGFYuvGivSiey7QyBa/SPi1aOc3rVBWot0smuPBIpNH8lXJp6CYNjuW
GG1OPlq12lM9OuqrnvtxvEXoqdtmipLmO8yuo2+3N/Es22BEqfYHWYA4AI/Dm42YoQukZWmtPyHu
MVF0zcfmO1aIKEkLBwPwM0057RcWASHvMqcxV47QLON4Gx2aD7+BpIeSyiw+jG1vlCTw+lNHRrRv
hGb9xi+93yq5at4pFY+rSXTeAdZ8dmgUe/r0cpNfwXCSKTJX51z3gFmaOGpPxhMS/e2+L6SOPvX1
715K+NgiSN5OK0FqFhDfJsxfHGVKJpIqfh2kUvi0nq8U5pMfBRQ+E8fsvytFPDhbEyvwlWxqdrX8
/2Dg00ECscjI9F0PNo6Tqjdlbj21Y+i7X4TTKn/1tkRejIKewKUnCV+ytu0/F/TfhpWYDBA/8iHk
zrYUSxorGXvtSfGU5D9FcTMPszLDOZvkamtVlo/m6GC/CxJEqj3PT4yeK/bQIljyVHI06w13tvJk
9776qFMSKreh2pq7ounECh5h3i17myRJOnUdm/onmorXa6sj5U1nyjefymDCJ2A0Q0QTu84pt7z6
xC7Ps+Z/jSrxq7ES7fPJCvZO5+m/bp/ej38GgZGSCoXuRTqmFBiEC8Uxn3pD0e5VutsHWxmwFW+D
XLloqKbzbhjL3yPdvS+oS/p3RRcZu5VfIb/ouwAtFwPZCRpGEvJE1W9WDbYtqUTj2gAGmqarTtro
FOJY9gbRGAx7JmXfQ/vrlCAwu7eKJByQMR4mGVBCWMChWY1Pt3/RMo6SC1Ar5XADhkPh9/rrmLVJ
/b9OzKcqS6IznsPhoS0G6OyOl9y3flmvrMDyWOtQbuTr0GVUlKWuxwtjtXQSq/O/TpWm4upQZ+UP
NcV/OYfRXa/EkGXQpA/N+YLjIxkSc0Ad5oohQNQyedLQNe8e2zqejKNohn5nAMPN9oDNsRjPw6r6
hYVs+tPDuBolstsrvDx3svZOWKGcY/NpZzNujdFSCmx+nwoEAv7j93TbeBjQRoCc6k5HgIcALvzV
LGjxYYnT7HaeINSjubRmxw5x3L4PhsZ4TkQt8oOHvFKTDidLa8vmUGbdmpHrcjw2j+Qysb3Rh57j
6goVl2K8dfynIsG/+1QWRfiz0TQRHmBnNO0+QZd0Be/14ZASPGgS0qBvzcJnPiFGO8Su99RYbdmh
hGhFxyp1vJy+Zi6Go4pxVrLyCHmrYFydYA4JZRRwHKTp7N/ZVRHS2vUkxOk51fTAlkIbef0zaSd3
ehGNMONd3eCZd9YrL31w8kgbqYIEI51YVc0Enk1VXe1B+yNufXubLfY6HTXoPBJ6QT2S6HJ9sLxw
tMqoLDyEPtrue1IP2U/HDN1uozZRYz72VaL+i6lFlz7l9Nnw9HWiFSHMDz4HiBxJrqWOiArA7HP0
mFUVxjgGz32sDGcUvvVffhEVEKPqINkm0L7NlaO1SMmYs4dIgiQHgaqfexMK31NS+tDeUw83VbkU
Rpqd0tJ1Oc0C61QUdEoTIeqMRptU5ftkyRTIMkROUjGqQZJLPH8aplrfJiKqouewav34MCROemxK
xM+PVo+t3+3vu5wrcqtynkAbyfDnxa4ehy8aA1XyHCtKeyq5Wl4mqzL+CUzrJ+XF+JAiZAg9A7/Q
NXmm5d0pvyltc/Iw7m/iyvXeMorGCUAXMHYTWq9+PplHbSzUUwtN8pcdWsW3XIuoJyL+GmyGPPor
MBpaOewfHDxql/IlTsVYJhOzhBBTNAWydO88GQ0FLYyWjLbFnSBQrEc3HXv0DoBfii+R0WFEIQah
+Hd4wSQC6tAQ59tRDymAov84rWz7N1PP64hAUKdJDBwDuBZn8Hp1FDXzSt5d3lNLmz7AcsIZ4g2m
BNMBweYiP0SKO/rHMgzU7uLaTVRtW5zJ96HN++vOLZWpPop48OMtomexfSjQGPnRllVRXhDXFf3G
pF35lMRU0w+d44m/uMj2X1uAL9PzUBEBt76tVqARK8N4vr3n5nV6drhkYkn4hlQ7pop1PbU4TibN
aXsOmO0q9T4KDGeL0Yj0p3bo2AxRYB8F9NitoZraJR318Tg5dXLvqH22EngX1yg/hR8CUxuUPEs9
+ykdt45j+8J/Gul+ZHd+agQYAWm1s2/UIYCP4roIFQRA7VbefR8MzJ1GQwaUj3yKyLD3ruyEfAPG
NESgJ8+qNfWo6GnwEx/fpD9S/xZwyqb+BR6PMq0c+EWmBBmAAbm/qeoh8CwD/rtxiQMGVRkRPLct
aJSNOmL+ovjSR8HSRLwCbP3oS1NUQ8OJyppsX89m6ZZ1iyZlEjzTCQ7+hL7TJMe2j432cVAGDxyd
3Wj5No9tpb3HTS0svrVlrJQ7Q0sqY9eolbJyrD4KOoQ5eZvpBpnM4lgFQWtWvR0+R0PufC+5zL90
hWpv6NwiY5G0OJFkKcTLLMMZEVpOLzaDFbbH20fgDZUyO930p0jVZcGBRvss7HT/R9l57MaNbGH4
iQgwhy3ZQbktqWXL3hCW7SGLmSzmp78fdTdutqCGMZiZjeFqklWnTvhDHY+9bCPvcVA6sDgmOt4u
xi9ILPodepPzNhclymmeSBsZWL1jvUaWLBCjNrOkuxpLpQhfQgOaIZ6D2fRnHIwh3rte7Rx0GN9f
Zi2OaQn1Knbv4TQWz9OQdFbg4vzePiiujWl9Z+bR/RzF2R+nI+8A9VAYd42H69cuQvVDPLsqtguB
YtOQhamnTIsSdlpKn/Mc2jea1mRbi3FFg72hIqYgrBNX21tlq+y7zJXYyISUS1dTo4beRjRZKX4l
aJrgd9iZmNMlk5EEi3Q78nBCSnfHjpWx77lwGW87b0hUn/S2+FJPoD3uWvikw6YrFbSpVG1WjZ/M
Kk360a2pT1vEsG1t08cuBAC8VuaDWXKFVV6heT4+R+Ll84+3llFa4teS/C/HlysaXMjpGeq7MrMQ
lA0fW7OYfg+2sL+KHt2sDdYNtg2HtBPQNMscB6BxavEzyaWbd29MlUTkY0eTZ7tUYhTmN33dPpgY
lSFd45bdLwOvLwHx18r2TJ7lJWXodyWv1a5btBchTiyVA/yR0x8uirFPUeBQHuO5wHQo6gpDBmUU
Tio/YJmB9nqfMYluperuFVQZmq0ZYha5BW/aQxYFlEh11QxGX/sKHmcmrXK7u+oyiQ0VKHLtbQ5V
doSRqdVPbUjSZwe+lbmtxKyOGw3cx7wtZz0/WNVgT1sltS0WlnkifVxhIFzi6Z3ibgUJm5Sr5qX5
VdxP9bY18vZCJDjPK22PtjjcCgZ9kA3003dhtzCNbTyCntK49poDznzzd9ScevHQTJl1hSmhfPt8
35yvyHgDGMYCS4FF4a6abfFoQI1JvfxJIKKq+gtYIphyB3fHSE6Pw1SmF2L9RwsSY2yGp1SqZ5hA
1DkYNIayeoKc6l5x4xgp7nOZ+F2FTYPFlAyrfxTN4migXAAsjXtzwWete/IZ6nWYOnXVUy8Gaflm
7nyXmTFrQZcXzGy7PK195Di9C43E8zKFfIISkf/AgQQbevox83JUXEs4xdPggYJ/EI0O4CTxxvq3
ZWbGM4wRd/a2uLQZrj9bSo8xFno1zaU59QcvnHNFsYSSKzzctWRY7/QLEsstnnCPQ3VzsRQj/sTf
bZOpWUnudSF7/WA9uGZYtaNQtkgfr/ZwO0aYTHVF81TmXrxH2uYH8J7ozu5KuYfSHD99voE/uDx5
NJSt2TYIRDGmO33NRT8XwzQZ9VOYJi3iKVOMEgSD+SL0s8aYdg33e7wlp9D02572LZcAHrMCX7Gh
vUSz/OjZUV0mCDkuo7Q1RhssUVphJdo8RWE47GGAVXdGqhkzMr3lIRequAS5fK+FTqPnopZL0OcU
Q7JePz2O9aZHO7x4AocvS8yrVOuNftToXc2VQ+saGicuTpOMWFrFSUH4lKjlAXvrosAz0BjaAOyg
awW2WmCcZpeaswcbpnu+0popFW1tmNVGwhcsArVDp4872rPjIHQ74zsIqhQh/0YtYn9AJGDaoGcj
rS/e6Jj/nBMDdIRYBx2a6Tlz2NOv7JmJYox2Cweh6TJAUJm9y3IlZ0FjuKmqOb3mdrm+sLWWrbp6
uQzWGP1S8gI2XFe9Kn1ytUJb+VFA7VN/UoAM1Dvo58SR3+Dyab4WhdKUmMVNhfrgNK13M0Atim+m
uZ4LOwj7tropacZfai1+UCFCI6UQW5JG5n7rflCuZ7Avwtl5MnO1eGKjNRtHH40f9dDoe1uRyTc9
TjB59jr2QBRhfVhrOGsGId6DuBTH2iVC4vnOZ1ykI9NB4UqEXeeOOPEKRyJb8xQJLcV+d7KtLTKA
4bjVcBe8q1KgARe2xEdL0igATAm+nQnoqkyCrTukSZ86T1mfFIrflVEX8BKmF5GoqRZ4bTNeSLKW
UHK6H+hk01DniFskLGsg0zCK0s1aVkzDef4ei9YMsnkWto8Q4yWzsbNajG/L1G+ZgSEhzBVyuuFB
n1hVqg7Tkxrp1mOIMEGKw20YbgQyJcONOZua2IdZmF6af509JH1NyMrg9rkuINKuFkZ8MkL2ky9p
Z4XyOy2jY0uKKza6FuaX0HE0VNavFIjDYidD+sGtwV9++pihlda8hNjjknTm7ieSa5LprJtkWfJG
0wk/m12EPzaOqGWLxPlYDCl43ijuIvOFwJp5r61hKFL1CWj1dDsIU2kesVRJsitYsZn6h3An7S+i
T3p3UzKgjn62epikVAKzsIJkLu3maoyL6GZUkya5U92WpNLA/+taRUjUPEatEZkPiq32qV9ZWYRS
d6MlnfGTdhx4pBsmyBNlTU+zMtu4pqtMN5hr6Pd6BKqxCxAmAelH9tzpFNCTp78odDe4h+mjHCnp
+3mXIXyYB1ZuhLvSsBscWVF3AliVhM43pzf6h6V+Sa8aO7F21jDGLWBB+tybgXCYBWMdeXgxK+q4
6Nt5ZqG+dLXRYqlJXh0G1dDMj65Se84WUY3+LTbR3Ni4Vqke8nZQn7XR0iYbq0x4GtdJwg67s+PI
1alZNOsxd0OJOwO8q29YT2GLiNZj+CUpx8Hc5DOD/g2Slvofkm7L+FoQa8rbMrKQKerTuX6b46r5
2eAP5+w7VZO3BC1F8RM9qmbsO8tJHJuS8bIxdNlrA7z0UccHfdqkSJNFvmhxkPaXQ4DAf09bcoO2
qbxFbw0HeFGP7M/uHag19MfUScNfferhp8u0ocivez2KXisv9/7QitXCrdNitvJclIx1gxzSMFJR
ZSKNIMnmNnsoDLg7D4k6lG9OC3M9mDS8DHyQE3GD4JDMXD/u9CnaT/RHq43wpNru67SQb/NUNe5t
rMVJ7aP7piN7CtQx3lEVRybopLD1HmEOiNindWbfuvo0vNDeLZOdNL3iljzZ9YLGdmv09Zu4F8Ek
pvrRngsciOEaRa2PLU1VUY0ucc7xEDHHuaPzfgDwLH92FZigBx4q3sxT73bbeQjjmzAb8kXIUO2G
58nFuXIzz3Iatw0GqH8IIKYk31YHoLah02UvHdNS/aWOSmMMTIBceIm5Tfg2mNTzz2C/x/7WVVOl
DhBmCeN9nEciowM1wSEK63Kag6rKVROT49lq2ehMF382LeOfQDLgz7cJyMDlgEXV5AvRauOmA15Q
7pIxBv+Ouk+PzjItR9DWao1Wjw1C77Uv0Ef8rlW1qR+icUq6Z4PX/0rLquzfTJSxsLruPSw8sNfI
hju115ryRzTghYt7PelQ7w9NNWCr00vnVyejZPgP+oVpP0iPRvkuN/Ni8ivbbW9KVXijP2dzZfCJ
6vGnlUrvUJlhY2GG3iBl32W9QknUxBnG0tNAcbgJdRE+4HNq5Tf8wWyLSko92gFOy7RjM5JV3MkH
krUrF81m8RXITBxgnFu119lcIy0yt+00+xlwbBXn03x20Nkwa+epk4js8n1T6W6UXJU9cm71cGjm
edauhaooe7tPLG8fF1WZbNrINjJfdJPod0h7pICocBMZdkbkyujanr1pPvYmbO0HnjcsX5IkGSma
s8ZsD1qt21/Mto20rZm3+Z9W8bT4X+uARTv8nQNMmYce6KpXrJrdGIHddp+Koi93ZTXnbzFlV+2H
k2U96W0zbS6ka0un4OR6pvHBxGq5tRYltXX2PdNlyuxaj58La3C3Gq/3AUvf4ncX29qD1sjxRrWl
sdfQ/JgC6XZh7Y+9+fr5r1hXfcy7gbPTxyTkLUPmZbjxVy9TMPDM49LJn/XJKHXfqBiIaV0p3pQy
S3ZYo1DmYcndjPdtM3Su3+TdpenUOnVYfsLCSqbJicgKyqenPwERcyWM3Kh87qxGjzae0XqBowGj
PXhO0t5hStt8YVqV//n8yddjG5ZFlZ4RFbSgJRNcXeXxAIewafTq2W2RhT+ERcGIhE8lv83Iiu+r
qC+jTV5QLdwbbpd/+3z1s2wQHDY2XzTvwb2CFF5tt7zEzwH0bfasVV0d7tREH/8oWcdPgP+Vy5uY
ociFAv+8kwwCjT4pTPdFGxHBkdMXrSlVJ02ixpM0BGoQFvbhiVNH97WsyRa8SqseIDWm7maSmXyr
ShzWaeJNuGqadLv/NR0mYUQ3AQoHho30VVbtBqShaJmih/HkDokVTInWIrnWIqeG1IHz6LVKdAHu
8kGiyAyUdj1YKVAVa5BqIVRnzjpjerJAVPpDHVtXuZEOX3GrCz3/86+7XmvZWxxsWptUfwArV2+a
1CfsqwqbTRpUsEIXns9jmun9NRq6Y38hkKy3Eso1tN8WEVHmfw4OGqef1cHV1LDT1HnWh1ZFi970
Yl+F0ogm4Dzrb2ZUxfGFJc8ma7w+YL4sSNoNLWXNN5/EACW48epjrhgYq/u5OlmGn9uFk5Cx1Hl0
1TX9oH0t1ZFElmR39jZgZ4y3MtKZgjY4u0zBKFNn3tIDUHs/GhM32YW8pDsMtW3uHiNSZBDn7ggs
3OwXnz+7roLSGIb+N3ZG47cJMa7vCASN9vPnX+88IC1OqTTCIHJTq63tOz2Lv1J3i/bY5VX13wJb
vGtIno9pC3JaGaV9K+Yh+fr5ou/h/u/rANFtandUnwCCERTWkTjvIhdJzaI85qqHY3rehHmE+JKI
GDaiwXQdY5C5cfskj3DXbSznxtWq/qqSSmPsDXQvK1+zu6naU9COV95EAnClT/BKLzSwljJ19TN5
eM4sid9ikLiqt4QFNiatpf48NUWl7lL6OO3eyFr9Qnw4P0LwXjxeK1U4bdB1ha61JcqpTPif+1om
066Ynd8W4DOB9K/KwOPzl//RQxEXlucBqckw//QI2XlamRLJ02ekd8WGYVsRXyNPVF+SrPvoof5e
Z3XnYHyQZIMa6s+kyTUK9B6QBL/o5RSiiaOAKfv8sT5abvHiQr97uVfXg7pqbJxqdGfjWZR6QTle
ATK2RPYLUh6CmJ+vdf4KacpD5Fhu1WXJ1YUmkqJ1YqGThIfp8H1QqhCtTDquL58vc/5ITBxgZtFD
YqzMg51+qbpW9SZhnnyMxlqD/tW1MzcIc7dAJI3+9vliZykCfUpSEtAdGluNS/N0MduMOs2tU3E0
SmRpNqhie2/URPmr5XbmdAdgTBwtkVT/zWhLXjKAOotCy+KghRiwMm821nNfgAPGnFKsHyko8Bz0
dJkbG0yoUKQMoyzct1VaXGuhPV//+0NDjKclDi7OPfM+FdgWCQkp/RhDj6d9iIPQtnC66Dgnc3Us
06imcO9UW/imVdv/fJkBZqDHABoPlwhkLVff15lBsxhVnR3zhEYucvxF4KBP8dOUGEJ2sbzUlTvb
T8t6pNZsWnC+EDpPPzEwzxB17zk7mlrhKjfxoOXVDoGuDCBNWkyXnGvOTomBGTYoLGjEMKpJPU+X
QxnTAfHf9ce5idBSQEnC/O3N1XjhML5bG59EaYPanrdHjrXY0q29ZE0zxuqlzqcjujaJ/JGDqnUg
jLpRAumi7+7tjDbTld7ZXrg1GKrRZR3suq73heVNN5kjrMxHaVjOV6GwWht1gGpytykyl9iUz+3U
zDe1XWfNES+n6qpU1QZLl1bBZD7t5wzLWF2h4EU2kGK33etpJuheVIX9gg5b8jMWMlL+9b7AvJYb
491saxFYW73ZhjzdacO4OyJv44DMGJ1XbXLjfW13zYVS8WzPsFUYmJD7kOGd4x+GWY8Gi/TniAde
e4zj1NODAavSbgQ/u/v8NJ5nWouCOVJ97FCAXmdsQqC32HVpenPsZteK9+EosytnQNciMEPRNv95
apvIBesCJTw2uuoZ8P9M53we6QNoocxLELzzHBfoWDjK46TmGL87tRwBEPSRWW0TM5p/JZHLlETa
nf6fRbZ2RYd3qnZKm0rTT5RY1oe6E2p+AdtyFl+hAaH4SLGN8ShDx1V85YjD87Pz7qg5su8Drami
PT+p+zLqTflt0p1qaxr5uE9oyV7YLmdJ8/L1kF/iJNIjZ3Z9ehA1L8fOuJ66YxXT5gq0DK6Nb465
2QWNUGu5z+NoviTKdxbSl9PIYBO6I8gZhg+ni3Y1SaVT6e1Rq6Ht7xWmreBTqqQ1NqRrw0ORCG2X
yfSfrxLWpcRiAkA2AP1IP123aaxICKPpj7oBFdfnq6o3sTFfu1B1vveUioLcUb/ULT87JuhRkdCi
4wMWlwxulez08dgkqNYpx6Kj3ecXHmgOH9mzLN+Fg5NV289Pyll5yzwVEumCcObyQHZj+T1/tTLA
HYFwK6b4ZQK2jmAcY3KsBZM7mmD3oin3qIxoB5lI+UAPy7rqeOSHuoEedeF3LF/xJPaacDDZVmBD
qEmYdp3+DqS2crZ7mrzISM5bM1vM0c1YmgVuAw24nWqO5d1U1RUWwhV8At8CJAK/wJaXHPHO9hu/
BMNQkGoL0ZWR6+kvacVQ0UsfkxeD+zrdxFxr+0HM8V6r5ubV6ydjS/p+KTyeTfsoCwlX4EIWR3Ec
0lbLyraZezE62UtaiOpQl2OKZY6aG9fNUM6JHyqmIvw47mvMO9ra3jcuNr8uEKo4gHFcb/mGDH4/
/yqrUAPzEICKahKvKVvhxq6OHimiHNIKuvsEVuXZTOyakYOialc1bnbQAms1aq5CZxEma6CPzxfC
+OosLMsDh4efBWAGfal16wUteDfqwiq8N+3RnvxOscox6BclXRRiEDj+14elb8zVj3ww4obgBk+/
e605i/Y1U52qFDSDuyzegjjPd56SiCsLBNq1l2XOpoFfcuFqXMMbeFAkBgB3GUQaIt373vjrEFKB
yqiLZ/3ebqPkFhM8ca1nsR20CVmKH9dDvqmqVr9vaxVf9MltffRWQbp9/gJW0Z1fQUa3/ENatyBS
V9G9iEFMdUlv3oUI2h5klyWQ1axmGzLGCaCvVdqFBVcnjdYLnUskfmggU0ACPj99471XOn05teLe
y9P5T90k3weSzut0bMMAa1GTyV3iXn3+kGd7aqE6Iu3K+HOhk7xnDn+9atG6ShTLMLkfSkXcRt1o
v3md/UN43iX/urPXyUqIVemMePmXxsjp001GaKrNoKb3c1omWIdqYVVvDHAsxC5cJ39M9OwusVY+
ejryLLrSTOoBUKz2cFf1sgGWkt7jNlxcz1GnILlN/MAYQYmO//4meTSiFix9erGr7QLqUco4sdP7
MRyBR0Sa9tNQhuLNKBhkbf99LULxovZMp4e78fRdllQ/eWRqKWezgujbMCkMXbW7TjQl+Td4HpuS
ButChgHcRAW5/mxm3IPiDfPsPrOrZdt36r0Y8Dq3gEiW2yTS2kt2aufHgBWJOKxJaoUGxunD4dsb
OUg9p/eiyJKvlMbuVzd0ZcjMLGk5/eU8+NFUISPz+Us9DzvLo5q0BYDN0AxdtwW48TNmNw5f0Ovj
n4WVmts+YxZc417R7qppcn7YDI1EQM45/yhqZ/yqYzh34dsu5+Cvm///Lxz6PtkHaARyvdPH7zKL
Uc0seOGdOn5RefNWXP9Oo7FXrxsXDkiqt7OxQfc6CpBeuiSwdnZMueZpiSzOCxCiufhPl5+BUSmY
dU8Hs83K/hbNJrPd1hh61BYiVCqmt03WW6G7ufDyz746WTTtEXAtIN8h/ay+egvg22wq0RycVNSu
7Re1kj4bdM9gB9dN1Zc9Av4x+sitM2lP2uKLcFuGVp4FtpKT2U+hm/zG2KVs/b4vwbT7qLs4w42T
W9l05+AVbzLUd7q3C797CconnwttH65kKLeLQNsZXmoAcBYZfd09CBx7NuU0dciUxri3lnFh0J2T
+JQ4UglvY09TnkVaenscqqs2GBAoVgPVLONjG7bRhV30Hm5Ofheb2FiIHYtH56L6vPqOVuuFpdL3
D73AAtIfiyyLg6xV7MPC8YbkbbbNC5oBMQgHd8Rmp61sU25G2bhJoImqGh9TS1l+odC95AAnQdEu
RMyznQ4GhsBMw3ppZaANd/oTRdmZJYVn+qBOY+UGsaEjYNNZyUMu8W3bwAaX5g5jXhf3REpYuV+4
SJdajmf7bkHlLq05sHYk22taG6iQoU6ypn2wc4Qxu1gXb1ZSq3KLq7V2BAvcbwrTmb99vm3OH32h
rsL3Ar1JqrPGybYW88hesduHspHdbqxDpjpTQhrfIprpCD0orTzZgPV3Hyvb6S/E9A9Wp7GzCCss
qSzaoKcvvgztAdC41z1EnooQFpiYbkf/YND3ApBU9LMv4/YLcgRVFAx9NnrISU9t8/j5KzgLNDC1
mVc7nHrSaddb3Zcl7B66h177oCt2uHNhFPhs4+m3K7UwqHWoZ/+83qImj/sUcxHkwVcHonG6OQPo
lhxkWAKzH6fGFIFXpNUXdB/KP3Y4Ven+8yXfX+TpIaTZYi80QjJInnLJT/7KriY3KVFv7IpDRJoL
JLUMpwjUXtIrhuIXXYh7nW3EDceuyk11m4+K3e1IfZuq9DvGGV8tPdJ78LSdIQAimXWsjhcCxfIT
Tn8iswRSCUiHBAle+OonljgE6/UgDrqc8vxhlFMUwtbuwq9pOE717vM3cr7zTCaNSxmJQgFz8NVH
YPnEAjlSMZUHjuIJhU6gJ6xvUVI0z3XrfkcyDQPVuLdvplqo6oUM+13Pb/W0CCfTOuHYMctYswyb
JG/QLR7iQ4mn0iHt8RMLbMzAxJfRDuvwPh7Nqfsa0xwoNk6XJtVDDBEi82uC+3fZpFN45WAm9JWA
1jBYm/FcxpLAVspdpuZUIHKaLBgwbpXYfjUm2FhZTqmPezfVyy88e0EWijkIZG21NMyHgn1+j5hN
8ph7jaL5nRDFY+vOurevMSMA4DqKedxIgFfFNlwIsBHESIlLTVZp1jdbhspzUgo9eYwjp30L0Zud
jxhmayYAWI+dM2vWTBypU/2YKU741QZsbNzYMwCjrZM5YfYn6jpZ3abaVBkvjLfbKfAMMOQbKzaj
cCNnvceFvjWzYZcu+LVAwX+02k2I4ow3yHU05m2NGvD30ZCVCKzRmeW1QvPfuO4THFAPbKFS2439
bNAcLr0MBzYlkuBXB7WKlX/fXZSr0MmQpcapeX2hcJkUDY7q4mC1wEWnphyPOo4Zd6GbgjqZTFn/
UdLammhfayJnm2XOP19piwYwGBjKV+7dNT5XTdWO000WgyRQ99QoWUxrN283jaNmYSCzQgZCUc0H
U1ThjnaXeiGNOj9fnGLGdMw72UVUI6enOWucGTlFPXwIrRj+TwJQTofLNVhZoLvp3Iy+10Cbf03c
rr5nEmpnG0+6c3rhNazn0AtAG4YNvGJ63Awo1oSIzLKnuWTQehC0jR0fHyChPruNIe+YvEvX1/Q8
v+Nedl4L7JZuiqLMXtPRjdynmcvf/pYlVZUcQd+W9ncrazGtSDKpWJckBpdwcxoOGJe/i6qRdfLC
luTgr/gs63qmvkDzUwMNeTPpSdiAFuBq8pW4J1I7nlr++jwCrjuMy6tZWhooQwKhWQYsp2uKHB1w
z+uLQy9nDcCeOhRH4cqi2ZZ9jjRqFlsY+fmpJkXyMseekQfAFYf7QUtqvG4UI0qtC1fje+/25D0s
aSJAJjwZaTIxlD/9TRbAfV0Zcu1LUzaZ91AxAmm/TEA29LtITeSw6WXs2X5WAAt5nKzRUu4dxopI
uKtlH/tMU2OGX61eDoHa9ohC6jVt/23fTEX6FRndodq3+TR4x7HqpmhbIv/30GiTOj5N3ZyPuyo0
IvVCkvPOB1g9lL2oB8CT4UzSTjp9KKPuUrcrTONL0pnzNdzt+ZfblYXxDBcr2htt7SXfRF1zLr14
EN6Nl1syuzbbrv1m2HWZbWKMQ+5sMzPNb00W13fOQLtijwFEp9xpRdrnL0hSiOkJ6piuBE3h5N8y
cJKX7FjXrVCMN6lUjEWaipsL3etVphTbQ4F3cdYdGL5IHfVfoxw3tlqWaDEM0hF+PitefJULa8AS
MesA1mZT+DxHZmRsU4Df/Gl4JNW/xpr3+pzDzRQLt4x1E0LESd/BXhwPRV462pUSG9HDLOryJoTD
GqRFln+vQ2Ph8Tr9eJwHV1xIXc5OLz+AtRdhEjD7Z42CPkxKfYAyfzBBKjd+63jm79xugLgPGkhA
tY2HC4983iJw6fu+j3qhC3BiVvHViD3SRgTIIRMJ400demgvUbJbFI79hLLc80c3DetAc8Lyi6TQ
vad1kl245t5DxMnOXn4FjM6lVcjoeV3bjTA0jZai5JDqMwbuXV2b7UYpRv0GRl8WBaB3NbD8Pcpv
cHf74tYY3UTMfl/nBhM7grP2bVRmI7m37LY3N8qAbMFG87IEs3pLOsDxJ+2SudJ54ONX00dleEXF
vDQ7T8+jJkO8LfuJVioqGtUGJNsb90cOE7XT54ewnX85/Mh0o/aw/hWpjCNKOsWjUtpKFnwehM93
DuA6jNrJuj9ikJkCUEYFbuwAZMfZxYn72yxb/ajiG/aQZrK6BOU7GxwAFXwX7jOABlFyrZobs3DU
UW/d6UA4x5IUBMKXSrrm3hV69Bx3s+XPo8f5cLrGev38UZfrZLVX6OQsuJMFAMIU6PSt07JvaGP3
9mGWffu1D1MJ4j6KNGcbCk35YsjsP1F63dfPV/3gBcMIBCYKmpBUaN01xCxn9CppOQfXzfPeV0Sc
7nrHnr8jLpDcd7X47/P1zqqYRTQE/Ccu0gsQdB2LJORdOWC9emCCTSSs9fHYtQ1STHhAXogBZynW
aqnVC53ttFHcMrEOdpHjYeHGDQrSKnyVTVzHwy70HLGHXJxtRwMdh8SwLs4Gzx+W64xmBcXzMhpd
z0SjMkvzJPTUw2jWbnptAjCUV03YzGgWeHVz5RbCjLdAovNfRTuUFjkDkpzXWVubD6isaG/G3CeP
Ner2XYDRkdgVaTxdmp6c7zt6xRCQCVEM5dEUPN13Sq9VI0mofqiUod246thtVIg+xwEZhO5eV+Zs
H0K/Lv9V6BsMPJ2kReOCOo8jfrosMBYGxmToBxzGVBib6NBJPCMeS0i7VzQaouvPN575wccwHFqJ
S2SjkbWunz0pRrOqeucwEVe1fUpagU94mtka48ooc27iVm07XoA9XmvdYE+7NpKewo0sWhRtjbpQ
gkQA9d2niKMcqKLG4c6YOwV5/MlU/1S6cKe90xYtw2Z1CoPIKevUr93RKfMg1NVkU+pG5m1nimlr
37Uaiv66SHuwNMJ0U1+H+KH7eYid8kbqipU+Wp1l7kMcguLXQlWGZxqCTfFj0qT+1TRmhcjAHMf1
e8iG13HbT+FNg6braz7UxaPoZBfeDZTJ5cIfD6PJL4bW+vP5W/3opQKy5sJG340YsrpmLQT6urLR
nEPLvCzehDkIgG0BoGbxu+/CSzDRtZAEOwZpXjh3yA4toFlrFZ/byFDQ7FGtg9bhohQYpUn2lwIA
9xvVUvdO7ch5r00ChBPlf19ujZ5wfV0lOGzGwtHbH0MJntZPyjmHCMrsd9OhKqD5MG3iedc4qUZb
DxjNeCEYffTLSW71xXtmyUfWM8O8agrI52l7CLGW5YfmerzRZxTBHDqm1jEyF2/ZbFT0//K0S7cp
4yv3i1a3Re3j121oWzE16b6paBYEitqVYPjVjDb5TwW9qUCCYM6eeePRfGm8fB5GGS0zz16opVhs
rUncUSo6u0ZC98CRmPH0KsGbF45xI8uy8htP8TbFWP/w0LnYcYf886iVqpTN5UBiwI7jDNqGnLpb
pEPXHiZuzkfNC+MfGMY628XSfT9PXfO1AUx0CUq7xLzTu5iV6A1Qa3Ijgy45DU5KmylzD6HrIMeh
DDf4Y4Ubp3KNq2qU4WZ0G9leEx7zqxxqmn2p93W+OFkIgCEXPDSIktXipVlawrWy5pAXmX4Fg6MU
geqirZPQhnwtIjX9+fkh/uAGgFHLJYVM86Jgv8r3MOkq7RzVmAMiMLLfjGE5atc5hI2NqOIhiPsq
olTI05fPl/3gJXucCAzjXIBhtIJOX3Kb1vPsxt1wcCmUsld+AFqrjoObyGaIZCV/NwtQ/B4l0qJ8
dsKpvRC7PlzfBTzEAy4DDv10faTmCzoiZXdwFV2mAEGwOIMxIqz95DVhxo6zJ9VXJumKfalY6qXJ
z0evfYGovIsFLv8/Xd8YcNTJtLQ/JHqqAUdrE+HuTLcPH41C78Fo0YDzx1ERFxob5ynfe5JJF4Fg
xKtfrcugy+uryeO5Ifxd64OwIz9WS/VNDwXRdAi9SynGB8EPmSwgBcvMlAi+NsAq7NSo2b3DYXQd
Md4Uo1H8R4zPjE3q2Km87TBr+J0uI8Q9/qrhrwHusbJp6rEPAx3xEfPWGPRU2StFg5vvFOEWSn/M
sYFawauM9q3pJi9N3gt7+/keXUtYcOEsQn80ghZA1bmz7qAnellOxXxINDE86lPNb65kFjHLN8Lq
bozS5Esc0Z4OQIXn8VaxSXA3c9+3za2MY5hXSayVtl+OUCc3dTuqtT/B9I0C4daVdwVBFYUo2rOV
cVtopZ6+Vp0NJLDMRuc/dW61b7M1cv4EfWhvb5QDmjfDHOHP9vmDnm8KAFy4FXA7Ic57pkU/Zo5W
GY7SHpi6J1cNl9JLRPV5nye62HAqLkkun489uQQ5fLAvEEIm8VxFuVbD7s5Tm/6wYO6haHXFmDAK
tmvZ+wsDDx1RSyAb2kOKNX/EnRhuOUOxt7WgayQbvbDwTLIwiv2ml1onHjV7ti+MjM/fySLiTrKx
+PAs4tCnB1TJdVip0pwPuhdrhg+rP0Zq3hM3iBx0uxROtnrhK5yHhIW0x7wNXsWSIyzp1l9tzmas
vBmdt/nQmk3iD2am30SjAum5IkCVaqf+KohE+88//fKXnl52NEoQuKKzSL+TWvt00YGJYWiHg3ro
pzz2YW62P4zYes2TSX/5fKWPXujfK60umtLtc7dpW/VQ6uWE4nRqIgTQxK9upl4No9McP1/uPHOx
yLfou1DYUtWvk9PUNUcta/5H2pntxo1rbfuKBGgeTlWjHTtO4rjcyYmQqTWP1Hz130Pvgz+lKpTg
/oHGRqMNbBYpcnFxrXeo1Kcqn8Te6YfA2VN7srKfAiFNDEB0MdLVMkx0l8o5ddNNPKZIo63c51fW
F0FztjoVBUyGlnijDilQBzlz68nRQNJDxa91cIChuhMYG6y8cq6ssMzECe1A81Rk8s+/JUKzdVkM
Jc+TPpsPQComE+JGhttXI+w73jy5tr+9yNdG5AJFkFE2ci6ylQiQKy5sowZtWym+JE4aHbzRHLNN
CMdtO+N5v5KtXFlOWZoiQ6KGIPFi51NEMUMTwLX0J8SVRhC3udW7n9TM9CYfTFtgrrxT5Z5cnA7I
u6RGUqPLAbh+PhxOCrrXN572VMYEGAiQXnKgxtroK1Xwy2xEognpbpB38o+7OBtKBEjXLVP9aWjL
bqMJk0ZQZg37HOO5Da8q9Q6kabLF1og68rs/ISeEB5XD8QfQtdg0fWgYY01p9inN6vQepYfgzghA
nmBb2W0L3KTXYKMyti/XVCN3ozIC5RIfh/M1jWuKi5iDoJ9QF+ZmjJIRWSfRPRRZGD1oQeJt0OHX
P7c4xz8qQe1t4qabdpne5GumzVcCLqwZ/KMkuAXy5+IW4pFdF0YyaE9cydnz3Gjpb9w5s6NJ2B38
QsvNeYs0kausnNNrm5jqtCP9lkCsLs9pN1QTvINae6Lraxy8wUXuXJERyDYC5+ftz3t1LKmVLcWp
aHku5kgBCq0s/v5klXX/vU6UBtthC0A0wiVrPO+rY0kcBW9dsGmu/PtfF1ipJGGkw9V7qmBy/O4D
vEYheuu9+aPseM2vnJlrXw/xTA93RlynsTU4H02T8mINosBPSWt7R3Myop2ZFAKRdXX+RrN/9utm
XhOzvDZFECLggeQWBmZzPmhZmV3XNbP2hFceaUeYqvc54hb5BqgBHdT3fztTEtYgx1IwXd4drXCr
KaB89lSmuHZ/UNGY3xmugktOrGTWynJeCeWS6kSFgmSHnsUiESgHtxtQrSKU21bibVO8x1Qe2p7+
va4HZdv1cR+9P+GxyDcJe6Qf8hOeL+YcYTxdKpnx5ChuvY2d0oC56rjJVkvo6mqN4ezZ0tpKALry
CYGRUUmCNkJrYQkumRx0f7pZ6rfElf6NazvTflBLEUdJ5DM/3/6EV1bVRmWRFhBAWWmUdz5Fl9eB
N0829VU0Xe9Qzv5TicHathkVcvZnakwre+bKqWBAGNsIj5G4movz7rhFNcbUtJ5so1K7X73oveFI
DdLqDuzpgPK3jisQJD+MyFdUF64NTe7hYJ0FwB8e0vlc48xKOttMjCfFUapPoLfy9OAYmLMfAK2l
33khDcVmRkLpP+Q9NjqtKq9ZTiWB9XxgO0zbIiKGP80K1JcGt+pup8VzgF6vWz+pXVauqdxd20PS
b962UKS2KSaejxgicqsawtCfKBsrn2LDCRxkwPok3af2nKcrC3ulJ8cYnBOJ1gCpsbQ7GDWEl4Wp
IlQMbe7ejbzc3jp5S9mgUOZ7ErR4j2x04Q9t3t4rhhPGH+GYh/fUU7Qvtzf0JVhOOvcBP5IVQVmG
XKQqrpGFqYDb/gnZcb512beG6SOVG38pm3n8wK3S3sHirx67yR6CjYOH+daGnv4b3CQ16yRTkG7E
5vp9/EKe6tSY6Z4hR0eqhlbJ+RfRGsBwjtU2nwK4IKkfBxVpBWCtBxBA1IP1QXlOwVb5qFhNa6ro
V/rNbD5es/TtEOeHrr4Y3PNSeK5my6av/mjKBAI/sqyHuoicQ6Sl+ZeiQYWv1WPTRxqsuR+spF8J
NJeHz9XJv9kcFPmpsix+AqXxZsS/dPxEQpN0mzEGAzdK2alWsxPPd/Xc8EWNG/dKvLkMcLRyKM4C
ZwKSzgY9n3pRoYGfeNXwaQqM/s/sei3U7VkoL8D3uYItM3TCd99UIEypXpGUQx6/IOCYEzJdeRu5
T3moHaIm1XVftEm5s4zc/ZLPdfDj9pa/POzyGYmZOORR7gB1EdeiOR5aXJedJ16v5Z++7y3qo3bw
irrD+Hx7qMvTRSUSgA/5E1RMbtrFWIiMc9kWafPR6vL5Dunv4q6rSyfdeUMe3JtZMDz1UafuojbF
vKYeQv3FMtqo9HNLi/+JjKn8Fada2a7c1BfvIOkoQr5D1xaMCxjs86+sN0HdwnFFsKvT6z+jp45w
nehllMfb87/YTR5uRDxhIcxLh9Bln6T14sLUgm76CKvDHQ5mEXFiEF60fAuh1z/hbNv7/78RF3Ej
SOwW+vM4fexgaoiNggrvMUDR+yEGD3OIY/1we7zlZuJ8EiR0AAbgC4hZi7uqtoUCqSnOH6vCTO+4
lo3H0gieNLyz13o38sj//dB6GwoBJEQt+B8U+84/mtQEKMIqzx9jJ6DHZeblAMQvK/8BRItDoNva
P7SyLKYNIufGyplZhiM5NjwyWrsUuGlnLJa1E9aooyGWPY4jPak4q21ogDlqkHanVbt4dI0/KOm5
324v7nL7vI0qwx+bFIcKdTFqWtSmh7ZKhnP8rH7QS/dVM0UE0GZ+GPIqXTusi+Fk4YwTSmbH05lG
1ZICxdtKG9Swql6qvIhaP6RXu3WE0Tm+EKYrIEF1Tuu3SuaE26qYmvoIwEdPd1lWKl/dsU5+16bi
/sqVFsVjg/63yas/6g5iyIa1FELG4b82A78VfC/dHRhLYJIuACZ1GlpirqPpGTJKTaYQ0ZkA0x3j
moA6sBjoI4fIB4gg09C4H1xL2cDOyf41eyX/h3glpg+YSZenLtH09yr0yt/GQ00mTXDlQAafb1RM
kShodd743E6O+BCAq/6iCysmQS6q/M5iRd95a72tBvh2cnKKVjwBFqcQgKToC6Ubn7M4yD0/7aLg
wYsK2r85NFo8BUYjW6sEXu4WZknZiqoVrC1YnOez7EAi6r0zjs9QkMwvju1OOFZVw6s2pbx4gHz/
e/swLI7/2xxp2fK9HcAdFAbPx5MS6C3fcXw2Z+s+FIUooTxl04teOUq99ZCmpafoiU91Y1fvS8be
hsaSiQYaG002Fc6Htsc8dnHimJ6RmBPHzlWsrTfb1q+yUsU+BdcA6i10X/LCbF9uT3oRXv83MhZ6
QHZJxSikL0bOtcCF4ck2z+f0szlUdYPis6ZtlVA33veQlGMh90a1jlsR1NZShCCsam/KzWl+TjtN
/KONbvshoInSbc2ZJ/3KDXxl9zAYb1bAssDml6GNB3SfUgaZnpFxByXfuqKhTZt3XQVJoYsem7T2
zPfdxv+boOyOoprN/bFMa4e2V7yxb5lgaP0aIWRUG1eYnrIv08bUt14rqnZ7+/st7o23IS1eVqSy
MHShCZx/P7d5c2aep2eiZkw9DENZr5n0TdPlzkuARvKxthLr1+1Br2wamnv/b9BFdqPFdgHPpGFt
UVl5rvTyqRCpccqm6eftgS4+ItRDdAmRekJST/7r+eysOpvdLHbGrxbw18YH0KyiFJF6Vr2PMTHG
IzhAEW/lK749+f8O/ZDGXeINoV/KERANzkdFTWnWMsepXpIRgXi/nVGa241ehkpFXCX5J4BKmX4X
0uw81hHl9T2tYU29K3S98w5hZIj6ftZeHbtqXsNodj6ZNVU2HV2Jh3rQN3VrbTLaK5kf2E6E9S+i
B+phqo1UwQ/IQmMNRRIv2XTIOEfPoRmMxzYI62aDK3th+2FF0XADjNf4ZISROxzxV2lOfZwBB+DS
Gf5JvMgIfg/RGM4/imSsfpf95D6Mem94GzTvI3GoK0gTK4v2Fij+XjTQHxRLkZGAofGmdHa+aE4q
WFWm8jJyuu19IzTrFasOx7uvezE5e9Q4hh4PAuyj4VyqHxD042HbeeQb9xYHKr733HKqfLWP2x+5
0gM8vL2XlkUBIAMUranT8eIlxoOjO/+FJmi2YKrt6qWxlDTbR2GC6oLeTmNw0NB9yv2qspRumwAj
/Dm2dn6iZjigy5BaensE8o+7ye1ftNzdlMfINOkiStQwlYrFD1KrKhK0jtsXrRg8agJtiU1RUCjo
6uYziOFcNKtIb3k0//5MckxIYtS3AZOQjS1OVDh6Qz2UZf8yFMD2eN1PoCWpAGQF+uLzYO4cMBa/
PTy83E3tCmzrsXId93PVm/hCaXOJxIGDoU6+shbLkCJ/Fwq7VIqp8IOwlb/7r1L4WA0txfyhenHa
Pn8M5y44Un0NZ3nlTu/NZhgMLjaW56gcXaPLdREUs0oRL6YVGT8DqLi/4BQMAAkhWKV+5LhDvnI+
lnGaIZHaoFmNwwfv1CWeUhgtqppO3b1gnTxvGq+oTxJasBfYm/5qCJ/lh8yG4L3y9HeXnxuuE5UW
bkCSWA7AIlPMRWzZZW8qXw1socRBb23nyehc8U1zktH0c64lAmrhlB8Q4SjXPuoSRUrLio1NjRzk
qsf7dImGa8C/8fl656uaSbN6a3Sz8duchJO1tRrbaV+EgXY6dU6LLVcGL+S6inWcpijFyN5s0x95
aMTegdb+7B4mKxLP7pTgXU4vWhO72eyRpGmnwSy2NAkp1YRjg1fHLDq3OZpBLbtSZou6zXiArhbr
1g5Hoo5KeaoN3XaseFnvnU71Xlz6S8lhDooGebZQS3aK2UfpIaW4PviR3dXdbggDHT/ELFZa3miR
NzxpiJH+QdDIrf4MyTSZzxOardVnS0wm4/bN1II2VREFbB7tAGTH73dGD/Yvyos8o+iSIxS8SI9j
tXNqdw69r1oRFe29YyL9gZdA/gFobWXv0Ekt15BJF5uYlgM1O7aThGlzIZ8f0lqfyzKACvMyFnEN
qTuJzKd2KrJul4d2iMhqYIzqFy3UymB/e7JXR+asSlI9r+NlFaDD4kFTgr544V4eOCmV6qut3j05
haYiDTahdpkFYq0gsBwViyWpicz5AasrL7jz+Qb4PpfGWCovXWo36CwUevUDwcmm3AWTOf4YLehI
9eS5a664y2D4Nq6El0is+WX1KGp6SspjEZ4UK6heMDMwtnnTu5/pKJW72wu7LMXSRmeOdLFMrgSe
5cue0jRoblVrivICnEZ8aEVb/cBePd8psa5tKq2OjV2Ow7sFy7NXkzveBvZdaznCW8nXl5FK/g7Z
40aLivbkhQ5bak6Kg6NW8DL1FDuOM34O/2QCz9+yGobGN0UIr70Iu1l/yGMuopX758o6ECql7xTS
SBTTlj3mcS7rukcO4tQRZjZjLp8lFiDnLkmf7Mnsd3rejX5jt9a/PIaLQ6Ah0H/7W1wugfwJBErZ
YwcgIv/+1x3YGVRjHJCjJzO1qu2QD8PHPHOVzm8MLsK0V4LB1wEAbk2vey8bj32ASAklNgpQEsy7
ZBjEee4MLY44pzrM1IMqBvWhzLpgH41Z8wnnJO8uQU9gPxKVNr3VxrtOq52dikzWhl1VrOyGyxPA
MvDsJweXXYrlSwriRuC2U5+ewn4aPiha6RzM0dL2UZA3L+9fdfY+jydYU0SYRRyFaJjGgRZnp3Gu
in0fWfk34ZiDr9ggyHEXnb/RucNMsM3StTfqZXyRqoPUNyG7yZC6GLqjdK2ro5ee3NnO9nnjJc9q
1NW72sit+1l49WugaN7KLpP/p39ngHxoqR0FDUHCdLg8znfZOEK5VISVnRwsPHjdlE0sUMGc2k2s
QbzZ9Lp8YPRtFmMw5onsqwYwbK2TfeX7ykIAggWg5aVn5PmPUDRD3rVlfmojzXvK8jp9cqYw3baz
sgayuLLItCGQI6U8zoSX3MYcuQ/srrXi1KR9degMNQg3aRcouZ+nWNjZNF8Oujtmxcp749o6c1dR
nwdcRk138XFTtFYloDg/lUHQf8+D0dtpJgbqYAaqO5Bn+oeKQtY3lM21x6xCxP32tr42bWyQaYzo
IJfZX+crzOqHSt3a2cnsxnz8MHaNy/OV/3Q3j9QRthHP2m2NTs0aIP/avOnxkvLRYyaYLDL5tK/t
ojOi4qRFlvFgao1n75wGqnRJLf9RCox/06KsxE8iwrlV1YqvtyduX9nfPCbe9MpBLWjy739FUd5w
Cea+eXFCUElRN0MJk2RbiPEPYltehj/oVP+HaPUGiX9zpgQisSjCDIlUaSzm8uTp4c+wqJRqM2TZ
/KmG6bsmI3bl5DAW5RAZpIlXi20lvMEZo8EpT8rYlC8zyUfjB15bbugclne3l/LiyUx5iTYtzQE2
qrQlXCRAEa6xkRMbyWul6ChAlUODRBrdvWjXIpWIq2qcDZ9gXSofx56s5UCqbN07Dd3qjURGZyuv
mctLWv4eKUr1RhqH2nT+bXUrwqyojeLXKQiN/K4qhz44xJxCAO4mLrCoHEBc23lpFXM3jW1SbRtc
h9CuojLn7m6vzsVGpykFtpL+NSsjdQbPf8ykxoHbI+xCmSNpf02wxR+iAVemQ5eM03hohZTKLZqq
sTadDTj6rgC2819+A5VpyZimv7vcDcZEM1nL8vi1Eda8Hchlj0oVZz/StP8xqLPzEht5kvtFEM2b
sE6j9wYZlgD0Ex+C8867drHxy6GCh5kl4Wuhhs6OcF8nyMoFzbZvW++b1in1g06DYCWyLpUDmCvR
XPKN33DCF69agHnpLJJGOYVNlCJORtNpA/kmPWS6F7/k5ujsCree7sNIbR/MpkyO7ZTiphKqw9PA
xlypa1/bCBCvZNtAim0skWDApoMGD4bw1Rh7rfcRSNO241TO6t4o8Jk28sl5CIO0OZaTW26JR/PK
LrhIHFkP2SeRLSuapUtVXc0aUyWx5+g1tePwa9Gm3knxCvMhc8zsxVboVG/juM5+jTOeLrcPgTxx
Z9kEQ2PWQyFJWnOwdueHYNYnrLIsdoA2ivLYFiZKMFVN2aiOp3urr9zD7fEurjWcqLjV0IyA5yaf
DOfjGXOs9ZqtxK9kcwOmZllLJVFXN3ZsqdsZT3D4JeyG24NemaSm04KggYF+4oUzK0jTdhwht7x6
nWM/qbZOWKk1+3lSBZZeSrDyFrk2Ryj8oPFZWxnrz+c4SWlMQQHwNVFC98FQlXmjU1/o/DzqvY0d
qvne0DNvJbheXCysrCnR/9za0rByEeuVCuxigMzDawHTao8PLLYy3aweNFzj1wpw12YIP5GkF543
CsyLHNTsBCE1r5RT72BBN1I4f660ydr0c+IcRW+lPLDV6PPtr3jllFBXBCshgdQ8KuQC/JUYzJGt
GGqfKyelU7zKD70kfTWGwtmGmdVvqRMa/QbFHv2DkwC8uj32lZuUPBfwpO2pdKXouJ8PXlQDUCLL
Dk5hiW+Dr+PLibRH1ujRpkIZDgVOGxONzMIo0SM3bjcVXjIUXMeJbivirofbv+fiY8taIDuahPjt
mbX4ORE56VS1RnQCXqGi0We5iR8L5M63Wdvba2rnF+dHjsa+4rEj9/Xypgz0emxHtHZOHfzYP7MT
CPSy6n7I0V+2f8Y4ceorR2htxMXF1Og6oLtOjU6uEnu7oM/VQx2k911RICMTwed7vr2e18aDXMGj
leIBhWz597/2lponVdgIMzrFdfUjVLpp37dO+hXfepXhivif9w8n+4yWJRX6ufzPh6NBjb9nGiYn
tRXxF7Px8vvcCZu9EtDBRx5AuMlKKni5YXiqQkHjgpNtlCXXCtbjQMGtSk421tF+7fWa7icqZZge
z8i1r3cRHkz5LgYLA38a/4NlLcbFS0ajupqc3IRYpyRKG9wXvYPUz9jk07x1ncC406JWrEnQXH5G
BpY9VYohhIoLY6VJTy1hW/EpGltMF6bKy5StYoIQ2/WJI14GTZurlZW9CEtyskhjwdnmgABjOP+W
KjCS2Q269NSClnsJ4q4CBTh53kdHGd2vwZxNvwOjybWNmUVpvxIHLjNqKm40cuHsSRFk0A/no+PE
G5tKaqQnkpvge9646ec8R/LooOSB9bPEgyLBHHTUPxlO1OS+mMS40wtRr/yOK9uLlxoUcpnYQxta
nJ8AZa68E05yogU197smsdJwp6YDmnaG8k41Ow4NcyZflRmkA812cXoaLlMB7Ck9cR8ExNtiFD8N
ViL17UmvN6YRI6qLG271vSjCgI5AWqWn9x5gCp28HUDVU+e9qG/lcTSjW0d9K0F6Wv9czVV0SEO6
QJupH8K9OmfZGoz/IkuVtVXuINDmHCz+7fxLa/QvRsWw0tNcd5Bu8Rqm/2q7VfmsKG15hKXv/Qon
p+0OCdC+lusgiFZAVVeOF511HXwLU5cST+c/IRtTT7FyJTvVAe9Wv9Kc7LEs1PJr66W1uYfJW+5v
r7NMWs7SUyYNR9/i2kUegCfK+YhpU5K7QU8/5WaSiF1S9Pp0RPY5/w/fU8qxgad+00dcjAO4xCqF
O+anxhTd1zafkcLMNfcBGnN6nPX3shbkFpY8EBqYLrC9i2p16Zk9hqBufiqQshh9q3XzO2nStEHj
0vk4II/xyjZew53JLbJYTUaFiSyVZl3kRs9Xs1ON3h1RLzwJG5teX5iJ+JiixDYwrJVsyM0TJGGH
tebP5XuP2XJUeeG+ad8s0bS1NlrhECT5CTOqMfyRBmaVHfpQ74zNgHDgM9lyY26R6LO7n2pnDjMd
PvDtm0Druzsx1u28U+ohWXv3XQlaJtkkL1EeX7wxF28Ru9S1MPdYDs3A73hXjbrjA1xw+w+TUTTj
5vZWvjLamwWsFEBwJR38fPFLE2RJV7Fzy0h09ecwqx0HjbTBSX9bgW7GK9fSteGob1DIg8MsYann
w9Hga0q1AcBot22f7lH2Ne0N5CrxrwJP79vtuV05pkCXOKPApqCjLJtQ0F6t0er6klqpnXsAH7TU
vNPi0bBW8sKrszLQwOeKgd+69BpREr1MiH7lCVXk6pvmSYKDgfuJX2r919tzunKvQ9RHfwlTMwQ1
l8IkYsDaZ7CbAnHaues3plb3H+Y4147ZnFGf4Ah9HfQi2Wez0T3cHvpKnOUupXPI4xzdyyWvsNDz
2gDaXpzUOrdVVB8aDkAaOAcxh/Fz1yZrTnFXAgMBHTK87FcCm5U/6K/0d4RLaBoZRUlHDfUvHmqN
W8FL8xjOWfoY4YgR7uj/AZ19/zyl+IuEE/J6XRrXaG3dxpNRV0TBqd5A3oh3lZGWW2MS2Lcr89qr
6WJd+Z4OBFzaNfDcme35NLMpFJSVMu1k0uj+AC1fANUxwRH42ajaG4Ep+lp/9mLDMiTRhVxBGjuC
gzsfUjHd2A3tWj8hVZTso2wST2nU5jQvRoFJ0u31vMwGuVdogoFCxSrKJSc9Hy0z2lLyKvVTok3i
2Snq4ZM74Bm3z3MAVRtcgqz62GtastcynF81u3buwD6815PrfxkapxR0lOzYLGKPQZsX3XDNOPW8
To/ebI6vlmIbPqG1uHOFdVCRIG/WJi+zj7PbTeaFpGPwm3G9ZgHOJ1/goEILytRPo9tlr0nUJ4fR
Fc4nbHv0FGjJWP9UEb/zR7WdX4uqSbYjNqyPrhpYWMrVdutjLT/+uf1JLrccdx/JGv0jWfNaQhDK
NBUq5gHGSSmy+Gcv4izY2vHg6TsSujA/NnEDlOX2mJd7jjGliCRpEwdrGblaChJJOdrGqSpc50dS
lvnHekBttTcjfXd7qIvALxMZPEEoTINzIFU7X3O9T2Z5g5qnfhzMdtOGYZFtm0FJDrfHuQhQjENx
FpY1bVbO02Kc0O1Us55C64QZSvUAjML8Dtm68UWoid+WFaWZ3xnG2hVw7eNBuAXZBYCEFGGRL9nK
NJYpv+jUdmpq+53Vp9i9iKbvfVM4/4ydN7/TGggVLuYnlYrehPsuUEFNW9OqCRvjhL2Y+aCEjlkf
smGE+lT2brtS+L78enSFmBhpAsGJuHH+9coWdEKOw/YJH0Zd+eg0Upm3bYRq/7r9+S7uUl6GgGH4
grSjgG8uPh80bOA/s2WdYkNFx99sZc3BSwP1S0Qs2xdupNvbwcC9bYRBlK1s0svNw+jERUjepEI8
oM6nSWW0KqLOtk5VrI0HoVTZsRnq+lgWc7MNBQAh37NXPQUuN8/ZqEtmW5bWcZYhbHiq1Kl/jmav
uMNZxIQHo1v/JvU0rxyRa2vMHqUaACCVmLNY46bVUHawS5vG4pztMlePdpRLY7+2Q/GoDUq9SQKN
CoAXr/l4Xpspc5WidZQiuHjO1zfpw2oeu9k+haqVod9vqvEmKmaBdLjXiS/RFA5ryK7rQ5Id0dmk
Q78kXPSj48Vhk9mnOkvNo+eZwc7sCmgPACRt0L6pXf+8vYWvbSIaqcCPyeLBtC/OijIBuEznzDph
SOO+9pBP8z24hE7fJKHeWjstL0sAF6IPWfP/MjTDggHFkmRZYRqZUW1NpnWC/QCPrQiaT1Ha0CFt
Gg1bg4hvHsKJWPNgk8fi7D6FUCJLSrweUFTH6vL8s6bT5BZJG+WvfR2qR0sd7RHQXvnHpW3Y+lmW
WzxZB2eLKUXo55793v38xvqg0EP4RfJiiUPo+hZt0lGpXrs41P3JFO2rFmvdjv8WbKo+N160ZjI+
OHkTrYx88akZmR4VFTNyRQnBOJ84MuaWcJShfk3w/9gYQjN39dCXBwMZxjtzlvpkebbGsL+y2uDG
gFrZfGj6OIvVrqsK1WUQ46+4rAyvTRnWD1aQNIcYSc+dl8XaDkuWatfgXPHFHNo1j4rL1BGEgOyA
Uq0FQQdU83zSVRFauM4Yzas9dzoK+o7i/bHBGM9PqjHN5sEhWcqhM1oowGphXBRHRWtTVJYmNFBv
73cZqc43Hl1pBBVk18HQLorx1ZiafIBUvMJQE50fzoZvzlP8I9EGa+UGvPzU5KhokMn2L/XxZTty
zrBZakUgXvWstbZzGZR+anvNNo6U5q7tqo/kPtWKxtJbJF7OTzZUIONRBqAPcL7UYZN4tFDMBjuJ
qPI2IdLBz9PgdNquMDzxkJm1OfuV3nipP6dwtIH5CFnQi2IcVs1RwRM5tTO6L4RaSDyzkoWx7yaK
8wklMyXYp6If7otWNCpAqc5C8beMghRPr2Ry/B62fLtxQWw5mwidledMNMnn2x/wIjqzl3CwoFUH
i48m4WKCAFGBvzph+2pmubPxum7cjyNds3luxE51q/dXweWAkn0geRiU/+Vn/uv9CkALDUurb1+t
TjdfKzRANlwByj50VOVe6pfWm76rk52WzEW+iVyjw9BCDb/cnvaVzcSM+ayy7cHja3ED9z0WTqNa
da+Aw6Infum3LovDQ4/18k7tGv0YtPoaOu7i1kdHiG6vjNJIIVx4v45hQrI8mt1rVnvIfpcEdNAy
VoOA36Sa94ODGomhS641pad/bs936c8BAFAWfXhx8Y8OHHERKEe9ElRT++yVOnz0MqRqfnRHZCk2
dRFS1axqMe3LcMxSv82j4WHUvOZ71GrRv0pT9f1dJ7QOtiLa37+HMR6fkiDI9p1VlkcbwWPfqD5F
5V5VdO+YwKY8xB3w9ZWr9TLqMgM0lkFvykC/pPCkk9o3eRZnr1Y6Jd9aqHcPbVZFum/isLZTMi3b
IrfIS9HBIqieDf3u9hJeOSnS8gllkTdw/FLFw2sDUYZqmb8itxt9qgc1+hgpWn2X663nQ7V2VipL
b7nYIvZIA0cUXIh68Jbkgvx1Uroszbre1YpX4ALNg9Cd9Fj2Re/H9jwjiN+Y5ZPnhdHXWkdUxg+Q
LlM2Bebsn1PIwh+lbNDzNDdj5w94q2+r2alP9CTmLXwCb4u/TrsFAap8pjucdn4psi7djDhxHxtD
z58NeHkbZ5rtws8Nbrk4r82HNI14T91e1qXJityZstHJIxiU3aUy16hgaICeWv7qOQI9UjOYnGFb
2U1Z+K0lhu+gwrw7r8NE0qcjaSBw2s5pdTfacWHspyRy203eV/FPMVfKP94cmc0eOqBp+WNFb0pC
gqbYzzhm9wCTatByemQ/VnqGavrtmSxiCo8mKBt8LRlR6IAsSylpogDbsdr80VYHfGhDFJpJhnDk
CXaVFjYbUYXmPcULY62IcDkwNQuKZMjwkIFRsj7fKHUUZHFK5HpMgggkVlK+dF09C3TbA+0Yp2P8
BMdsPN6e7eI4MFvZz5OtHrk3gQedD5r3ahVYxI7H0HWn3C8z7sN9xrU3bAsrMHADHMRaCLg2UeQy
ZT8RpOSFrBrJbaAnalw8sqG0vZEJ76ga2HDBXEo+icnONojRrw26SHHeJkrTFqgR1XIurkW2FUb9
hMZ9VTzWkyF2fTyTY4aQIx6Thu7/yh5aPPORuga5Z/B8oIxNtFvSfkQdgxYhvduF5OuGFFIPEj/L
SehXBlp+PgaiUM5IJM/Q4JfV+drQgqzPsXqPAhRc4NiYXwZP9CCFsR5r3bZciWbLT/c2npRxBN5K
YWGZZwyJrilD5Xg7M87AwCsJZeuC7ZmqGV3udtC2ttOuPT2Xn+5tUCn4RYyASbUsRWkISrsRlxJP
7Kr+Dp2s3lWtHR+iLKlX+q1XPhzWn8wOtr0NjmJxHDRhVQLFUUwU8tLalrwzN4Xe5ivAsUUKwfbA
MxMJPFi6wA+xHTs/dBadtcAogLeP2Jr7oVnaOzOC+qZrRb63QWPvS2+Y4W8U76we/m9ksm4KQlB6
YcOdj6yHXgg1r+X7jbn2waJ8sQeBvBZCL1eR+f01yiIbxSkx1wO793Zqoln72dbLHX2UNczL5d6X
o7ALIWdwvJcAsXQAxFwYjbdDH1ZaMA7mJiyjae9abbeLW7Hm3XNtVlCOKW0A3gTvstgb/IK6MTHS
Yy5Oso9nfEr1IdP37wvIcm9QSpb7nCc4NbTzL6QGatW0eejumtm1jzxG1Mhv9MLZzaUx7Wz0q9d6
GBfzIhXT8XcGqsRWpJ61GNGZg25stXQ/A15/bKnLPUZKkGxvz+viEIMNAvwtua1gry8Ms8JUs1sD
ANYePnu9UW1uUqinyc6FXLAy1LL7zQMW2iMHixPGOqLiez4jxa4UReg4DYmwTl4yyN0Hy+sAhea0
U7+bOZ523ALxzhBuFMHnsYKn1hb2nzAXHSkZgqzmSpy+iJv8IhryUKZYY5OIff6LqjnDhCAY0r0X
ifwuN0RxP1ZRsQWoABDfnrX7CeXvlWB2bcn/HlR++L8yzxScVFNhTA7IrW72rdYE20DBcLpPcPJ+
/9fl2UOjnXYfJmzLiNawukrEUGZUxqgxYYeKWzdM12PvJkX1H0aTdXTpDEO5Ymkg1gVppxgk1ntX
xFHG8eCobMiqhL0H612viSNeBBo+HsktKRmIK168i6DZY0QytXmR7utSiT+q6Idt1BkDzyTntZQn
zloz79p3A8XHzOgschUtFjO0kqA3dW6ByazBoTvDuDNip5AAJLESbS5uInhHBskmc0Nc74Ibo0em
HhZeTy23cJDL6TU0vI5WGpXNnZnRX91kGJJQnCKBxA6orwccyt69c2y6WRSE2D+oXcqT89cmVbXW
CJ2kU3Z6AKc9aOwEKgBvlU+BFZflSmS48iVBuWOWpUoeHau7GCycB24/lUwipV23NYoYI57WqSIc
e9Cm9ZAwa+bqvbc9GQviaDT6ORy8jRafs8hSesQuyMtpoDaj53O7rQa9+z/Szmw5TqRr11dEBPNw
CtQgIcuy5bZlnxBuuw3JPCWQXP3/0PukVa5Qhb99bIcoksyVa3iH4wbU+4k9K+MJVkZENZTdeN3L
r7vzJP89JUjBYblgXeS8U+pamwQskdQAxbbT7jXxTQTW+Ch8d1YxbpiQkl2zHpKizJFS/LMvu6vQ
UQhC14TWBkrxIgsYCi/zdphiote+P0RYU/Y/8DqxDrM0rBvxdb97/1NkQ8LmWR5SKvTrwVpdAouE
CMayHvM5ycaZMcww17aBwLDq7yqwiVMc9GVRfPTB5N5NRZN5D6QMQXZ6+4Uvgzw/gsp3n8cwBibr
v1huK9eqsgyKJZl1rz2nUNs+BIXyPxbdGHzYVm06OjXCY28/9HJL86S9CQXIYEfCcoxfb2m/zPdm
U7okMM228rOxeZUTLwp5vC+2OxKbKHOXT/9/z9z33X/O7MQKbF43rkne6+vwz9iWQaUfg8qwpoNW
GNv0vSF05U9vP/UyLO5vii4/zUbudEaLF/tJ11pnNsdKJY02bj6dWzHPMY5ppRH6AsWKG9v3ysLu
+AFwdPv0CVGQ1y85d067oDKjEpzZ3BME7uyv0ubenpWZd5FUBU2qt1/w9/0DYgFZASC2LtnY5RRE
Q7+u93OxJcZGpAgdY1q6sB8n407PdM09z1wHjxNg0Rst+UuqBacH1ZFdwI2iB1aSfZGdZLUcnFRA
G58gJv7lD6mUoaiFZ8TD1jyZfu+djRmnlqd0TN3iONi58VeqOV51R0tqumVU+XvUInMjcgBfRPkQ
NbLXCx/M9tQ2c74mfSGzr1imZfdlq/8jl1Z75lAhx+KlxUeuq/7GF/89iOwpI1LoHCYGUZcNmK2Q
9dgDe0zStVmPprCyONMD93PnTMZDk+fFh2X2q3d2uo3vNcOtb+Fprr44wWsfBumosl+8eDrPxuB4
fAYUnmbMAhiLIKg7F2uYzYMLVTODc99bffWPqwDk/fHmA19Mp5IMnb7s5TA7R0RTpisvX+WbdsCW
pnw3BDs+U6p5ihdnGrEH1Ic/7Cew83CkoRvMJIye7CUegqGyi5IzAiV5m4uDsj2VeJDHYlMvuyH0
rak5ETPLv95+18vR277h4SzsiteAUXeOxustVhp6jiDDuiR+ipK/ClY9dvpCoIni5sETzHNxmNs1
Ozql817bMz8Dg7rT2z/iymkn36Fv41J7/Q5opxVHrEYRP9HydP4eFNa3PNfzInSHWvuY5qL/OGkw
yt5+qM2Lvb4n99nyjjfcEWsAkl+/uK7EtBmTv3LhD+5JQ/O6C5spT3++/Zhr70ZaCT6JwIlx48Vj
YMPsctQVWt3jOhC9PFWGvq7pXbSawsuY8JbGe4XzcHcjD7hyR+xNRayxKfw8lMxfv5+tqjUtRc0u
9rrumNZT+rT0w6cGWZQbO/faYeU5rm2TqVPRXWR1lIi6NMd5Tbpt8D+NvUL2si39s5ZV5nL0PCXf
ZwwUqb2Yn90I2Ffekrt+tyvkU+Kschko0Poy6dyqxESoPeQALQm4sHa4p91v3NI5uRIVQZnQZNmB
HwzLL5bUyis0kwTirMYwm9QgnRXn9mTeUWLL0yzqn2DtrV/uWnyyraL78ccbiRQWkhiCEHvT8eKg
uhTx22x4W4K0n0qP5JSy0dEU7JGkgKUe5A/NLKQee4vYuj+/DpAZwbUGFByjm8uIKK1iLPxy3ZJ8
zuSzoYKmiyhWYBTts/HEn3waDEOBJ7U+adiuFQLB1xu/4V9mzcWBJTYyL6O0xgD1cvWlXaZLNWh8
6sCfeVITOFqcWc48vmtMsTXA+VXV5lEPIrKJMjjVyCpuBjR+ureuGdVFkfcHexem/6YDiOyTUlRt
LM3F02/NgK4EF6aiaLZh671zfy+OxNb7AWbo5prow6JefDu1I0/vi1uAvSuJGcNn9CosDh/h23x9
xmcH4ICR1yqhv1B4B2NDe8m2ZMDwzK2L5gQuXr9Rwl05A4CAqP25FxG8vQS6TiUakgXE7SSgN4Rn
I3jER4i3CGkhec3c2XPh5Br+4J8H3cofi6537BvJ4ZV4A60g+FddizbE5RjRhuGnTU6hJ+3iGQBn
cfhy3gVTyaBdL5zuqcgmG5XL1q9iMXMwbgTWazkiAZXAiqUJhJbLnhqeCgBpRYMMpZUtp7yo5Utj
08cKA1gHB+G2eFk6hRrTs7/MUhwXHE5ViGuFHsqgVDdqgWsfZOfTEHqpCgiFr/cAd97aGnWuI8JX
l9GIpuv92Kk8NJhAHlY3xxXI1LCM90X3PrX67MY1euV+A/xAc5Em+h4ZLxJm1ERyHWyfkdBG9H7U
cvMemPDk91VnGG1Ejpy3sat2D423w+G1rU+ywM6nnUBAvtj6vmbmWTnMRuJ2kIZECJ6yko8Dd+14
rFNfm5D37jyR/nr7sdf2HkJbxH+uc3AW+9f4T723WnojTI1TlUN8jA2YEqgK6kNkaLkbg+wqAEkx
JUTQuroh83wtU9tJLv9e5iY37cXt4+hMEopl3JKZBpSIQAVLMVLZD4b3qQpKZLuLGfbc10nWS/6A
jp4X6eVqGoy7U+OPjcX2A8hAj6HN3v/3vT0C/mch7MbOcLHvuBKaAZ/MEnexPl3yUOndEqtlmMIF
eMNpWezgThZDHaetrYejlec3NsK14xiAxQSfvXeUGQC+/iVo6meF7/BLGm3uv0MK777jLahF45iJ
s1CrFXuaC8zWlwh+HDeh2vtgohFiLNl6K+5fOQ3gGyiVoUvSRbzUQUC0KCj8xeQb1Wo6O/TWDiCU
tiXWrLl7NEu9xVi1yfsbh/DKrgwM7htMa2Dh/ibkXOVu2zAlRzU+0EY9gl+n5qikN5MdWtdvnDJq
RowK/XTt4sI26PvduJyvpGGUp0xpGCpDgLi0GLU0em9SUa/nAH+OHYyGEAXr5sWvPePPs83dkcSn
+0EXkULp9ee223WYGatxAWHam6ixWBOfE9mFCwHvnTliURqOqijrDx2o/Ftc46unEO8mjiFpGFP0
i32vNa0Nr8TgCxuziGZbOY+GUZZt6GMZf79qbR+7JhrvDqTRD8tKdzx0+ja9VSBfW3DSCmTCkU2G
m3oRdiu97Q1n3De9beCe1ygRZx2e9s0itNPbIW9/o4u8i2YM7RDG3HhyXbZELBxmJPKzekK5ZH7o
3Wo8mMIwPrz9lGtb+L9PuVhXLGU0EB6GnmBKrN1v3YCWPApkxpdprdKXBoWNY5Wv5l1QAbF++9GX
hxbLDrYnf4H6e5cNvMisSeGEs/qbSsohDd5BAehfyn4tvuiqFgW3iBk0oRwt+8ZM6vLiRusHmCKd
d4oCaHbmRVetZmIzmFbuJVZeb0WUgbYJQkv06lTWUydj5YqONmnXP/eTPw9xVdK7ugEHvdxG+2+g
ibjD9qmFwaG8PkyBsYyBKg0vgRM1+wDYVW/HxlCA1KhKYLA3wsTvK80skpY0TRVSx99Ir1VgrkWf
+l6Skar/VddFH9VjWifuFiwfFG6tB0/4xo187TJT2N9x7wyz1nzm3zzXoe8Und00flKCIYqCzldO
OE2T99zaWP9sSJiNhz/dUPRkURrzGONAbLnE2PbdyKfLOz9RqQL6Kif5IV/1IXHQThTxoI3tsxEs
zXbjFriyujRLkWZhLA+v+JIlUIJedNB58JOsMIHHWxKrbDHbwQeZSzOuG+VFKvXWW6HoMj6wvjtg
ah/qMt4hNr/eQ61VuVA9AvZQ58oyLLw8gIXr2u1yY/dc2aw8iOY+HEM0bC9FCOxBpnC8Kj+pPdon
TRnIY5865l2N6d+Xt7/g1UcxgSMo/D+N5NfvNLa9LYKl8BNnw+5hHBwES2BHRYuZ/SFJk0KK5BW8
GaEVti0UmotH7RTVos+DpJNO/87Qq+UIlMn5sszeLdu2KyeBNtQ+vd3RDb9lkMx2g03DIzmRWjYj
PuVx/MwgTZY0y5/Gbg3u3l7FazsDZDu0SHrDiCDvG/Y/OeJqtE1ReIORFKKcXkZQjj9SM5//h9OG
4SqYfdpHOyHw9VMMWjB1RkaX+F6LTbiqRxSCBm9y7jpQy+nJctLmNFvCvwWuuBLAcbOhFwRahCbb
JWAQGP0uI1BaSWdOiNlgiqjubfzLzqOjGWkEiNA8QaFWDxK3by1KnTq/FVAvb8198zBr4/4A7w4f
6WLztA17B8a0mSyyt8dws702Hqq2Og71OsvId6uODKFAJ2szK6ZDb3/fawHHg7+HSOjO9Lw8+Qvh
oLeh7SVePuL9t3bDeW44IELLh2clNB+Vh2yN337otU21R9b9pSHGX6oWgpzRaEblRmJZUx0LRn1/
Y37Qf337Kb/leaysR+OZxjCAUPSUL3aV3rR+7qbCTJomKO4bRiwHdxpxSdMm88CE3AOYpnWPfYaR
ezWprY1HEfif3/4VVxYYhUjMDYDIEQaMiwNkOo1vwnE1ktWxZzs74Ik92rAL8BbH+sNay+kwM33K
zAgcNWfkxs15ZXdBhKGruwve7ACi1ydLWLNEz0u3E7lk2TtR+8anrJ28Y97KaorUttb/WF6jxb4v
b/WUr4Qq+gl7a56oyBV6kZhwn7SjQtclEcJCG1DIVqIiXprBizWuTpcf+mnRzexGKLkS9rHe4Ztj
3bIzOS5SMpxSAn0xJztZAaYdUmcbP5p8G4zcLPdG0nkleFDDUMfYAHH5NBdr621VBjW0MxPNKpr2
OA3m4sbzkHXgvHWArE2UU0w47xdba8RzD+H4rlm6oPvz04QeCx+XpeZDX74x6uwD2VFg4nccVEE4
Cbs6+F5n3xJ5uPI9d4V2HDo4toggmK+3kq8W0x9tYSWTCLJfLc2oIdycfjygirCEMp/HG4OBK0eH
GpxOJYRm1B4vvaM3fyMOmo2VzEiZfq+WkiHeuKGCj6okCOHlYcPU4kYr7tpLcl4gbdMg4lq42D62
OUucfnMrqUZMsmn+2aCFQLQajrQPFMW3gNxXn7fzBDkoXOyX2XuBs4VNk8VKRGGL2ENNIhL60EQo
GFcnEhh593Y4uhIPaGxAfOVxtIAvZ1l42ZiF3Do3qdLZhA4zGVmwfs1z5csDTtLGmp3TMWBUm3ZV
rq3HpdLrWxDN388N3XokDSCt0PH+TVpmKr22y6fKTfze9rsuqpvK9p9WjPT0IkLZbp7NwxQUTfEJ
8IWSXTSarZJhla7lrcT39+Wg47kLMnIHIiBy2eRfg84rFcLUSUNTvDpk7Sjvy8KZIdXZ5YfSK6cP
/oicqm81/8PFz7OBZWOqQR8E+PTr8wTjGWoy2ypZqm1eoYCYPjITEsWASNPbbn5Y/EnMEU03IwtH
kOr/vL0Vfo+UbPNdCXOHsgLuv0g8NnNqDaGldoJTeWuHMNuW01xvLhK+ulXdCFLXvrlNkwOdWmRN
KeVev+xUmNyBduMkXiPUwS/y5lj2uXe2FnRG8jH9HDiF9b5BN/yEWg602bff9erjybP8PeUAlHCx
1kKKzsnkaCc8Tz2AJNPCvnbSj0tuqBjT+O4xl7T/48WrOjiSI7XvjUTr6mqDWmPJ2W2/kfuCwRae
t3lcxE5df1J69XE0l/ZOrOutI37tSbDSyHl2y8LfnCuHrS16N/ftROvzc5W56Y9M4DRkz2v+h308
cB070sEBxwT4gKV9/VG5aPtGswYHiEkwdk/QYxtvOTLtr9enOpfZkse4DQcv4DD1LIHjf0t27eqr
7vWCxdx4l6p6/QOEVRaV07tOUm6LlQzVuH7U815iJOpVN3bQ/i7/baHt78p70oLYUwtGNa8fVarS
ku0cOImWjW4ftaTy4pC5VvPl7Z36+4Vgc0aoGLn59k94cQFtmj11dtd7CZVyfjT89QO00DkPEbtA
ACfdbrWwri0hnStaZpT+xMKLKJB13IK95HmpPas1HEeLOmha4Ge7c9Pd2DC/3+i8HOS6vfzn+rl8
mNZ3Xk+B4yUM9tzPLt5iQwI1U9Y/lb/aw3dzsao5HNKpte/+fFkJMJiK7APw37xV/Ekujl6mbjLo
TLlD39F8JHYdJ9LqqihDoy3//h8eSCPd1Ynsnnf5qoPVm36b+W6Cp0Y3nf3KqnCxmars/TzUwYLH
h3GrS3ZtdQHEsH1IuCmj9631n1p97mffmpXmkut3/VMPLfOce7373ulkdd5Epo9R5YvmzwtYIF5w
eIE1AGqgxfz6scTNEmtidpA32GAKQDNSqg5l9VDglhgbzqTUYUm17XmV+i0n+SunBcMeJriYpRGL
LgWrzNbULHjtftKkmozyrdIOos6Z1/Z6GoGAb25soyunBdoDQTXAVGBf5It3NfWWBjfPo53r3AGs
8x9m2dbfFsjsN/q6116NvuNu783K4uf4+lHeSvmKZhE9OcajB1jS+gGgjB1tlTHDCvJuEYKuPo+e
I5kZUjeAVF4/r5gr/ChTWo/NNPd366IFj5tbd39vuhof63K+Bee+tpR0kVHcgnfO5XFRTggPO0ZD
Uy7AyKaJx3XiNi4AbK6W0m7B8n8bMJLecUdx9zNq3lGpF0ejaOpurIIsSNK5d45TLbRPtV9sh7Hp
1bFwhiGyNaskynpqjo2KbhTDfsf4Qjv2lgvu7yknP2Wf8xFz90vzYgu5guza6ungDZUmIkhD+ZdG
OcZ82MRU3bmGsj7bdp+1xyEtm+9vB6V/b6nXt9hOxtqdQ1AKAfdwsQ7m4Gfmoo1BUm2mDkG2acZw
8YLx+6jvztarXc93dlDLg5a2GE85rTcz/Aomu4rxwPK/NEPevMfG4tY5pr19sS7o65MMU5TsZwvf
50sgTIaCSdkO2nxoDXPH9KTL+E4Axcb2NUODMsrLrLZCt071Kp6V8j4MDnV+OA1qZXAoW208zdoy
NLGjBfIvnBIc6yBzIABRYEnKKqtqnSF2jcG+T0srdQ6bIworWlc7/ZJrE00uSCNq+wzqQxo7hxsy
d2Q5AuQd4Ml5vXNajPZ+aEtmiLOxNFrzVDoVWlsheu1a+Wmq0sk5OVVn5Qe98azpNHruvIWWZBD2
dZuQeD5VyLwvZzVJqLOem/G9jSFT6uxhQBjcbZuyzLNOsmoyvQqUjEtDG0Ti4S5DiGFXVkU4T51T
3YluFc5BiYxYC5zPMA95MGvZvWuvu2O0MY1aRIrRDr/cNCucNTRFawyhEHmhYqfO8vppLnZWJv81
06Lc2MR81By0w+4NCIPrua+3NEjGkRD3yZikJtMwgO2lF3FrmuP0V7Yxz0+QOUGS41yVknFJmOZW
u7tX+dniocuQyckXoViLLojxH3E6F11rvyvtk6S9iY6GZnMCtNCspN587bdMuRKZ7XkcngGEzdl6
B2x0Q4mjqlb/ZWqzdv1H183VcEOiZjndM0asxx9bykAXu7RpUSzJAlvZjnDoDdjZhrX1VRX6ecML
h57VW8gtrUy3Mj/EfKrw/jLllDJN4Xqa2ndBpbo0xlR3EugTWW2mFWGg5bb/gOIAgy2tXaflTCzx
cnWqG7f0XxjFuLl4l26TN7wTGsytKupcZVUGigaNsZ3RMmECyjtw7B4zVNIoZ4MJangecVeL/gsE
rL6+N9bN1o70qWVfodajzQjmqMJc4AZb7EQR8VVwJw8N1S85LnCAbfUeU8CytHB3wczUvW8CDw7u
BuKlvStlOQZPRod1jxsZ0qjE45xm2fgzS7dSRKuOGLJxyF00t8do2UaQNnbQu+WLq6UacQHPV1Y4
YiCQiyUy2pxBWSydzWgOTrHhX9JoKJmEK0YK3nethisHos9o3w2zKtowNUrUJ3aWTv25HLVVHqau
G7t3AWUmneV6QE6bZoiv3WV1OnXHrWeqZkYWGgjmo8dscYvTebTNB+m4vXOnfPzX87hqQW2cTJXW
/be0pjt/39RIqz4v1dyveaTtxzbE3VOzfvSs+lbQuElFQDpZ9PqGn6imuyMOMWkD1EjzWq1FT2bT
U6KEL7PuXOi9J+9gVBXVOw6RqZ5GR43jAkg04yisQ+ZsuN0Xnv2zbM0x20K9WGZsE6xA21Gcs6en
P1O71tR3q2u74bOR5Wt3P5RTXn7MRNbrO5sk0755tHtsGt7orIc94pbBUzroUr/P0VLYkkJzR9O8
y1vlpViVt3TtYzObPOCZteMCUuirrna/5VavZT+EnAcHWA4zw0NuykKeyq7T+6MpZzO75+MO3Y8O
nQYcSFdHA9Pm2qXOUejSPF/+lllTbkcYVX5RhQbqhPM5W2gZEeX9yfhBY13PsnBYA1191NKB/2T5
Ii3PCKi73rGkTZa978Zezo9G3mvznd6N9fqZDeK5kbWsvYzcwR670+waa3/OzVnPiX2dUd0XyCPP
f6vW84otGSa8BSJ3roziDgn8JU2EEgh0RRhpMYkhwgrj++zBFb4r/L6Rx3XS0/V70xHKIx8E0FSF
butP83aw0EZat4elw9L+8xa0tjNFaW9DeNCz3Na/wabsnPsmV0pNx2qts/nFtAa0Exa/pnd/XJy0
lqegc4NuDGn5QlTO4SlMXtRtOC6ggLcs3Znbp+8/oSrRji/A03TVHlyZjv23VbF9JJaJY+NRYwAa
6t6bhnDUXemD+3r03JymInzyND0zcF2bIMqnzG3val0K7Y5ne+7ztqhF/JVnnOo7nQJxPROVBchs
x2l30RA7EA/z5KYTheHoV9+d/U5JJAOIuojxzFUObuBBWb2oqltw/glKzsy5dsAItOGylaNxKntH
Yf6saCa7uFWBVfhIc9duYxLmlqbg0BGsuxBsGMVC0IPOe1I0lJtDU/hM/MPaqVs/NJZWeE9FRxL7
ri/qrT6Us69ZUwjGNxNxDVMZ7RfNd9HgmvD0BDqJKkd7zpXEZjfoAbxGfFsT/Ypa2O45M2iQhLIE
tpkEqMLnh1JTbf4VB+NA3VvuOtjLYbXwqbwHL+4HX+U4a+JjNgemPLiQnQfrPAxeGoQrLCPPDyvM
vs0+1jmnDUJcS/6X1MHYPsjNTrXTvDVchwcwtsLrwk26YvtejktX/RqHXucXtrSYgyeVDf32ucXq
tiyijoJ1i5Rdp6Ruqz3xTS05Buv7bQosdawQ5q6Nvy3Aor0dLdJY0+fUNqzjVmO8B6ZrXPNTA53P
fMyEytsEAAC80BiqBNpLgbGvSAVs8SdRqVkPU1tXMXIAcBmVuQ0DLo1b1T8VvcanUkvVVBG4Ft0J
tS5wfuEOIZ69Yci5yAcLzRUp55HMKFtlUq4q/dGLkfG31mXcKir3MKlDU9n56hS+Lx47tF7JT0Z/
aE6yKcl/daQjoAdnZn+ED+nUR9mlJu3IvssDfqs0mscF0SyPpw067sztmKIUNk/zT+GjGhb6fia+
DVaafR4spYMlzLzZOIpaVs+WlaXO+7XaluIA+kIiSVNOehuc4IjY5VEqr5cPa1kP2dnQJHDJXnCN
3tdVszyvlpWuT33va8HXtCkNEUK1dT/a9G+1jxpqs8uPvq7dZwNFbytynTR9UpvD51yt2TESXa/l
zxLeWBlVdmc/j1NrPQ3Gttn4QJhBn6ilLWO182fu9FZH0KLz8JGLa2NyyUF72xlPrUk6GKlMGe2J
aJs5584ccdOGTDA+d7TfyXoslumfobX7IfIMtanYd1OZxa3d5c/pzIaMDE+rn0Xbdz9L35/SkxnI
Vn3bas+qfqqtrqpIeaXLbs47Q19j1wF2c8gXRobf+jmVwQet7Nvl82SOzgRcNlvr84bmTBPptVbU
iGW5HY3ksSSXGbjMezLltPc+cL0J/X5hKmjHgb+7Sg3D6utHwXbd6tDKCu9XCmiK2iigOjtlgEa6
U19UmooW1aYlw3i84J/MgdndgzRw532xNeZFqMTJpTm4mZ8F57KlZ08OtWUZdhJutovQ1abL9nFQ
djsA7vbu7VW5M4BrwuDDPEtdnAw708gjGSW6bShnR/+I3NT6T6E39Rw7/JJPpaUF04ErzDZD159n
9X5LlRFQxNikCQ3xTQUi3tAE6CKn6vsyLtU85/fMdes8LnpjFJHmZ153bqFlB1+5PmvnUHBLaSem
WOuWhpuuD7h0tvCoGBLjRXMqLX9MH/OhxOuv9AavOSydPlqnYrF1DDtyx0HdyTPF8m5UgyQr7pqx
/U7TQlYHzSu54jKLcPa1L7bWvNuBdwJY/7IG58xarPaLZc8u9kTdAOamtpTcnUnXMj8EC0rPT2AC
0Z6yphKLJvo6xnZndvAtKdbmFPOFRG/9IuNYW4V3TwQBXxo6gz+4ETaY8pgVKphjdwnqjhU1J4bO
5lqnsV1VixfBUMv70wa/aQptPyvrLy2Q//lY61a3xZ5cJV7rfpvOoQrKQr9bN4rrg1kNXRUXXQmL
zyqdTH3alsHTX2RXtSpqcARsdI4QKVZ2boNJrdOnjSYmCAY4TsECnnY0JtTB8KzLKpE46eoZ/ZOf
gj4n23TtvLDvzGbVH1tbsFdXvWqD2HIVMTMcU+hYkW2vgfOwgr5zQ1H2Wx7JdJjRqJtLtMj27Gd5
J6ANpI8Do/nsx2D0bRMD0gNYigaqN71vtCDbotXCeST0gyz7VFKs+TGv5GlxCdjquw80ncM3aNaL
wktjvTP6tGJYYuaLdWdQ3Az3He6PLnKACm1CoY/Bs+sJ56+Sn/rNIZnVw7WfqynECKDzoXMYqjpw
jK0B+UWV+d+rxmPgpUlmHjA5qy2sxq607qytsj/UkrhynEYj6O9Uo/XtCQtbyw0R3FB+3A3tiKDj
qmWUVn6w1rGG5aQftV07v5elAUDHyFcwBVWRmlNStrYiIECtCgv6g0WsDOTNwtbVdOe8ijKzkHLs
7Bc6DoE4tsKfrCiru6ZHiM8aukOxdaCnLD/37HANyrwJG7921cnUEGCLthp+6Tg2Ojpp5uT/CuYx
+9rkmFaGnp27v/QhyP5mXbc6WgqEnCys6Q3+KVXvHG3HBOj4r3kkHUGhHbrAzqoQz17nZZml8ytf
53qOckv2KnKDuf5WIlqJZ5ogDsRAtVvKn65o0rut0GUPYwTcrmlVwgFrSUcjnmxBuu8FmY3qGhoF
fzsryqxhyXh3DXuUIT65A9VJKMzVLQ5rWXka2DSvKqMF1iVc1UWWXYxDDgW1NnryQ7Pg0xylNBAe
tHmlRzLX0hgPva2y5m4jy9RCa1To7Hq2SrFMNYdahPWGuHAkioWdurRDgGGAtubv2eNqCN1erttp
pgh575b5DvROnXU+QoWXSKqkYnowvALWKiqN2wsEWgq/JUVLMNr6dRjDDHmNT9JEpj1aPLv8QX3W
wq7VBjWc1/3wPcz9UBgRVu5iRpEvgIEbqNF48q2tRFZAD+YnzbZLGQtFBR41AJUeFlRc3kFWqKhW
iZAL0Xfsfplj4eqHdJBVhySR1p6mmiAdg1NCUtQrK53bck3zLKwy6uJQWwMmlwhXN1M4uoP5S0Md
r46MEfmRiF1WDdFcttNHm1+GPK2uMnxldbVucY6tA92PQK+8sBSy/tQ15rqE/tpxPeQjGX2cucL4
UVv6OseyxZEgLmj88VuywuVuBsL0JK21wDLe1fLvrTk1JXTYUtdCKlow5o6slpiUcsqOG9XJO0BO
dCH9pXCo6DAAGA6Z7N2ZmFFC1PC9yf2ytFTZkw9VicLXnT4zp26c0HJQdSQ8b9aK0pwOsnEpAOWl
64jEVzBOfOBi9Mlw/C2nKDCsQqas8Z7CmWtm53E7uT89HM6eltpUIjJLr/+nWxTnRjc+l/no76Wt
83cnCuPbWvpLjMgkcjR62hSPctbWmmiS+p/6TA3iOFguN24O1qYPexAv9EDazXqZiJoVBAanoy6n
eXDmmDUWjOR+V/RextUKC6u3vbgxN5XxtxcUR11oYvxBdN5CIEP5Ehtb1lasDvdEOK6GkUIdq23i
Z6NcklDPa50dxu4uYdqXM/zNzJj70OsKEwNmp63rGIsi/dEV46RzO+tmj+FWH5hR5hbBT9tqBd58
BL4XYeYOBh6ph2KhN8ztBxKgqaSBUxtNqNwWcqRJOrB8ADaYMqBX/Kyek9tH1mRh5F1PSiPr6bp+
iTCYXO33bgqWlhUxzCOseEeFRq07aeyIRvxNymDCd+ml9nNpcaI54HjvPjfcynXUyryjwNb9/Jde
TO10oP2kvtVmK9u4lpRt4ZTDB4s2fBbHZyDDWf2e62UdH1vd6u+92RXPohh8tCxzo3gnuaWb4+YD
sL2vpp4f2UgPzxB9lml3yJo6/bV5y1RExdpVDtm9xeTPJpE/l1s+eFFZia38P47OazluHAvDT8Qq
5nDL0EFZliXLvmHZHpk5gARAEk+/X+/N1FbNji11k8A5f0wxUofAcYgxp2wAkahPCMn66eQDPB2n
oAVROKawt1MCVA0X+6TLmivT6mRWBXhfC6aLpUWlP1CYYsNoJN9tbcrnuQm3nk1xaD+PzWriQpAW
ydI/y6ErXGW3r2Fj+fbV5Y3ZMgylo/rbWzaa5KlffPXgCCD2a6mQ+1/KxrT9NWEYmPOSseht9kwL
7kK6ESKHkUbIzGNNlpk41oglfXb9x4OoWCfdR7IRUDmTQHqu9jU88kOrmv+LjPzqyjCy28QPW4Yw
cY9kiQzCEq7HGUFsL/MOrpzFTYA7RtY+/7ZXm55Pvbcdw6NlmVHmmuGhYkYYWvtit8jvmmUOu/NE
FXoLDYHahyaZw04yVnKi2CG46/U8CEVbxJgsW/AZBW2kT9EKIJT1UlGv7LhGyr9zswcA+hbLJ5nu
cTTkBJ+SQJmaeGxiHgB7clLXVP+fmpT5blhqutfYuNuHy6Q3Z/Mc8leNUtbrY90CbJ8pQrHeJKCp
m4plWBoYID1FEz2ploMFirakf747c8FRPzwPqWigFi6jcifee2dwrGJjLdoz467udU6kEOcR2cNH
hdpxyHSFDVq4wWROZaCWj6VLOqyYPGlt3rPwDWR2QKgU3PRght601lHhR0P0PFgRgE1Qb9I+ESTN
acdxPxdE6ltdhgnl+OYKK/60Kytu7+LKKOfFFQDKae9OdVVg6F2XlFtFeI831FbkbnMYc42QQn1r
cEus+bbWiDW7gZfy5BhdhhmvtNqypGb5vcLOly/ClpUo1Bw437hzkyovB3v8XDcViNRo4k7uG3pT
/AJ4ld0n2TzvWw9c2qSzM1p/OrptaGElsqPEc6xm8IiGblJWuNr1qOv2xdVvS6Oyiny1f3z31pdS
WKbTjnng3zRHbDfj1Jo+tRf/lmYrquaWtwRRckravmoL2emkonBum+Ksj9b+7+SZeS1mkkK4f82h
nyYZeH/82+aTrob94cw2MFQQtf10N8Ys2/lBr0WZb7NWP5thCn+H8HH/SqeZflPeR5JeWVqLk9rG
d/eCy4Wpql0H0LB1IMjkoQuGoxhmvU55ByDA78xal84kFT/3gOxDJtsjeOW7jQ5eZn/88EU0dSSF
1Ldc2FrTF8C242TxbJTP+BpGJEP30zCdKqZsgMM15voqCbcY08k39V4oTujH21v5Tt5NuWQxHq+h
KHGXmlMI0vMm9uiWLhBs70tMYnPedIMRl8Pd1Rs6krHOfXJ0X8TKDVfE46TMfQMqfBTsWXxdDcEH
Cbm6lsIY2nS0BmxC+21G4jx/mSyFt2UzGMlYLFR5yDRRKLnSYO9rdjXqFvmc6xFSx0jfPA3qJrca
mH13vtQ2oT8qWJsojxYR522vCasJCS48ASa41cm31/2vw50eFtUxVFe9bUmXj7scPIixlSyZrayB
P1p/qk/KH/kER1Jfp3QSTf2mphBQnWd3/JycfWdW2sKtywbCEedUqml8MaIRIheu1b5DddN/Acts
vkp6KhzqiWnXy+auid/2SYjoLIwofyWT1d9t1iLVQ8XKdG2Ceg0Z753tvQ02Sa0Eyoa96GY5wvgk
cbudJezPtTMiSk5x2UUmC2bNuHoksr4DbNlkSq5+cid81Nmpu5hly7S91vcoY7ol60O3nPOOi+aO
dVhg0o8WT9LVNg8iWw4EH5lY5voGuyWTjXofYBMMVU9QqV1FqLcNxfO+EnAkiiA5QuYxJrE27ypL
vjFPTzrVnm7AKOvO1amifPqfV8YYczt3Mo/84qZ+DAKr3u6aQ7Pru0NQ/Y7JL7LIAAeFznweqcd4
QhWaqcSdfs5HDIQeN3sZp63o1adZDsq6jyEWZaYAJ45TtUTbh73jrLTt2f9Z0hH97ld2+TuMnDVm
7ukAqw/DkriBv3YpvtzJvlu8atoy16mDe4+ZVGeef4zvZqnKfzsn8JGyRXfPPu5NLwX4n1S6t2gQ
s8p2rJ/tbnVj0SWsgBkCZtMWhE2Pislw2t10KMe4zwZl3QRynQv+1M0J2UA65EHMN413r/ClaRj1
jjkI01DNpNpMSRU1OcZtteaxF+s5EwYZP3/tskGNWME4pFjPhc43ihoJ/Fvqw7sLlLCcTCt6y0h3
1+NL5G03n+suRZwShTX81+6Uo7JzD/tnpGeKSY8gsXQOYKTLq1Uto/tkbSB6JxrfiKWs9iZ6IFZ6
c8FwhubTUWT/Mfi60wBcwJ6YTrs49MnxewdTVWhzU87a4d2IxCGYO4+9+eHNPH6nqK6lSCcz1l+x
iI2B8pINf2wV1X5uKT3z3w/uFl8aNpr4pIIaCG13Gu+c+HVfn60eduG8zOOsnyQezih1xw0UEOJD
sycvTLIFnh0RZ0yzbcP+xhl9QndVbpcSwlMwh7jO93aPakMNmMcgu5JB3+URmS/7c4MNlzenH8Bt
bw/6NzxGy1joflscLomqpt4EFVptAQUmZtsovgi3+dzI1S2G2hfyNM3KF/RfQ4imIAiJfQn9PvjB
mcrDGQME8PT1W3WkXqgCiwueoQQz+HLcz90igSg3Sx6pBWRFaww0H0B91e4t6XsyTrLNDhuRuZSY
1WnCstyn5ZgQVjcBTf9weVtLqpRdctQnSqjalEePf4rK6e6Gdk3ezGTxOiM5A37Uo2H5b/29/X3A
4TDVjMgGiro6XOfS0qFimOqC8rc3JIS5enuvTG5HVn0XkVrzQ9Y1+mHCJNgTUHckfdGGm5wZ65E8
oDOzia/utG6sDGoh+MAS2+qM0AAi4ZVy/c9RVDuhMMKLHwk2ZHC3nW15gMCYqjOsoTPcxVFQdo/W
cKzVd/xdwrog9uDKd4yv13SeneMnlUUCUmwg6OA+EE0rf/BErG66BLLvn1omB8D50t1aoupDDePn
DV5bNPUccdxHjY5P1I/CclmB942iCFrQ9p20aPxrYWMTqVxNDOhEZUSPN4Hb8bQBwAwfvIb10KVl
srnHYz867fC2ced/lJU7HG/E7vGREyUVDwUU7/THX7x1OPFj7TV2ONLKn1eJl+5ntztSPJYoqtV5
c+u1iDXTPeVTA1fibJI4SP3FD3/tNBYTvwzE1V4m8sq9i01vlf3mbzHfyHEM/lqsMRH2aUjUysEx
KM2r3QzDcUGLA3GUGmepg/MIcOWkYoTReThmkIfUZ2SVr9Ow888O6NuwlBOXFFxdGPXos48QhOAV
SvT+Mu+SL3QXsSsBTNtgemvX2hoyoz3R3uuWjeY00+icvBgdauskw0nPBeHjw3Rfx7ZBTOHCoV4C
M9oartlrZDaN/jY91E2P3/T2IW33Y2KC8Pt2K4l4cnjCKmYZ2LzgzQTr5gQF0sOFtg6/YTFmmDTD
8Njt8/F3PAbuLc21c1lit/zYwJ0w/egdMszrVRylQi2LzsuuWv4oDe9XQI51vwwCnbpwg6ZPch0e
I05fWfdPOgiP4VpZSmXAQToTdv3KQr1wpnXP3DcfZRiXWRIuy59+U8uVEy34bGhAZaOkPuGXwe1m
PTmbz7JLY7vDGxP/7giY/Yi24EdHNgaRXf38Xml0FDwiIvUGxcGV+900npul6j8cufvhyZ57CVRQ
778igNGEu6ov1X+9R+NCaC+AeR0TiEp9IYx1p5ImnjIkMbVO22WpaDTQQfJllISrqMTSXCoRJE+o
LQCuyrKK/grPr/wTt3/if5uiY3ZPNdPang9t1RFZeKu2C3QTupcqcM0Z1ty7B+8C1/On4ZuLFPQE
vhGPqdXU+q/vkgq+oo3gvPFbWSzx3OrTNk5yP3lN4prndiBqpw4I5iig/MfCDmqizDBuBXnMVgKT
E7XB73asgQFidTtequoo/8Bjz7/j9nhG6J2MeRf5CZD3koxcnq6DRmi1RhReOJQpvqok4OjalGhs
zCb1mSpjf8lCaQ/y7PbcUWmtosbOeXSSKeV0XXoGSVYLuRtNNEzssyxsw6xeNTql69rgrWVpSrpf
DAjDE0pTmxUsXILLwjPpsY0pD23kXHV44Pum/kfKVbhlNdvcT48IIof1LD7+0uWRhNlWzs1XVPOl
BIGp5StOzyhFvtbVsG9qfELPE/UnrafF+xSUbH1t894BNtsSZDqS9fGDxNmK9cDcAKDAsa2HbkiW
5POg0NN7ar1Rf9ZmUSNI47Bbl7JXffso+aw2jhXkK6kJLIq5BmHx9sfShTBcsCqcvdJE5UnYUbM8
CqvfQgD3Oviq48n+D0lqtaZA7Lb97WAqwjjjNVv7dvQ2psUh1vGXZUrenHJvu2Kkc70+B1sE9bow
hD0009jdGTtxSBmpkHP4fFcWRMa+FjLopvkbjyAL4DzsnXOypb1uWRO2Yik2hl+RYwea5Jeca6UR
47hcNhbnv3NxcBABaQpAttyDLtEPx7ILh79OJMi3uaCrc9PSnQI4vMmaGX0M1lPt0DedIRAakzHr
0YB0eRk5NBL0yc4Iv5iQnyos2f76yCZPTyWHz67NzjHf7Mzrmpu6m1Fgtc78I+xR0aRb4ytSPYRp
41SrqkTdkHigox7xEgnDjc9lEFt1tKYLWvs5q7ewa+6qxUkoHJ3n4MuSelyfDksz3PmGdEW0KHaS
dsR5/vUsJaeMRqhd5pap0M9sMaLR/Bhlb6Xl0c7qrkdd5p5umwHgl81TFG4g7im3Lt138uD2SpM9
agBnZiMKaAekH4lEI5Y6vmoYHC2AlGxUIZKXFnkRi/QhoDLmfq2Xu3CqTXiJcNvJXAZo2q591fl1
0fDLBCe9+7GG9QnGOg3HNnis97Z/net9+cFCU7JwW/b4rSqd4MpdI+08MUqwiZrxBtWr3roug6mG
FI/z1BZls4zfDnjcP+1+JE/+TBUMc8zS/JOMlADOULBTVikYfYBuo91LdHjMXniIn1u6FL9sq+l0
um8CPeEgkuG+nVp5FQCN5J5Adt0mU8Ry9tC7Xyztg58NtM98nyK6LvNFOHBv3Vr1DlVflR1lTiz3
n3097Ffue3MfgdBDbvp11eecTq8o5fhfUCcbZmbLifM+7ilvdLeaDz4qbeRsoTNtQQr9cSSFjP3l
zm377cNHbxdkU0kpVNFsRw8R5unpjqTO3ifJ2lIBdkLRvrjV1ul7rdiXmhEFY4ofnkxXNxw8Lz18
Z/k43Ck8rbhskBPQ2BNTmGnMLV6qaVlNLLFGQCZd2afSJAzj7t7M70HcDl+chyhAuqqvX6h9q4vb
VW/yWHlx+RWTxXCK4xKmlV6EHrmIKJePkvwJ2FgG4/gcJGXQ590wchZwkxPu59YoiHhpep8LbT+4
I3Z/2RR1B/hSUWNU20mjmX9IzM79AlrdrxlmHtMUaDzgja1Jy/5b1zrjT38Aocg23xm8K30dsn+I
poouP5C9eT4oYHNrSLQAGAnuR/bnld8TtacMgiEFbRpHCHwe4yJY6mbO+1D48Atey9KwG1SNZ8Ea
MT7JRNnblbhleQ5duZzr5fBe1z22u0LWVdu/9WWHn6jlx2V2GPgVZ4t5hBsJ79VFNqXs+CJIibyj
yWWSWWA6H3zRQqbwsFasSjn3X+WcDUltbNsBdfZZOIwueF9o9falw5TC7n+QE5NJl5CaVLb9qPI+
kvK/vesoQ2Xf6/sCmL/jPWL5+RNGU+3mcMRBnSEl9Oyst8vodxDsxCDsMNf0Fgts7lOX1KdoCCMa
47blL5+q9WXPxzwXgiXUvnhjFEGdIaGEnSorhtCodReFxLCd1j9InNnYEXC7j1NkzPeV12nKmtLS
9wez+F44Y2v/IQ98ezhIuarPm2XH3zbMHj6Kz14tl1AZptlgkJ2b8aK0PXZZAv4yb9DEUcmdvZLB
v5wYFCbCkVgQyujDICHlX7raSy7+XM7ly9r7VXM9UHSgqfX1NpAVFXkqs7omcE+NNdtcAMpRKheG
PFpo8z6xz0cYwvEtTr8+GUJ6RNY5VGnxhKKOD9LSjjbogiVJiEcs9728bO6C5ImIGzaIOWYg6dq4
9a4sQVjJFG97kHFWbhYWcuC/k+lb74m8TRQijkttbG6vBnAVMFZFaRXQ8sYsPu71j7ppYuuXYYGq
zhOgWJ/xhE7aSWFfxu3KBRnoHI0qeN6O9ijKt3pCDO2TCBWdVATmmW1bgKh4cxZU2WHnUsMVI5Or
eKZnrpMpHOzfNHLFX20g3Z4foaRA22EJoc97u8VNtwev4xtcaquyxSpj/ktRcVKjtLG/NVW4NUWH
BalNfQtuZY/W4bMtEZc9Ejdb1SdvG/cfXSeXJtuaNvROPrsZNM04CnVWatk5ApKoc66rxX197hqS
ah98sC/rxP4VydSFzorOzFigmC0gnn3BQ2JZOZ2Zy70nFWUIY8k5EMcdH69lif90H4bqHDey9JlA
ms5w4Fj+8hDufHnZIBr9SkOwgFPWAU12yXKTuVvQuuMpKE1bPRuazpM8VJ6vTiF3RPTPjeboAzdq
SdUgHGZ01ybx+sfjvQb/GFwQuTmkWiq1AWxJpxsq5CpmQcTM8LQ8OrPd3rfO6p86S2+PyVw72Pq5
Ep4mGgDe0UiuYWF6LAWoAuPVe1RoHzb2Zs97nSPfVNkiyPy8K8Xmfw8WkTwPvji6HK5/2ApHB+Mb
JjxvuK/Qf2iw5dqGH4tL66ISAawS7pNrFxGUIzuN334cqpLmfWinsLsYfuMnLJkd8Wkhipiz1bnz
A34ctC5C41C4CUVawbWNO4xLPazCHJknlbv+Jn1mXROwGEfeitHb8gnFQJroDzBJSSlB0UgPzURb
Vv+U6ZLjHOH5OXL69pa/yGIRA9dg2xJqwzcnWsvtwmnq8o4YWTkX2tub92MNedZubOa3g/p1hvUx
UDLVVS3tTOqm+blbwL5pyD2M0rX81Q9r9ABRvb+iRTn+w5MUIfEH5gahQeVKbkjdDdODbnyEL+Om
/UI1QfuhZgcYZuMmzG1Ut0c6w+x8Qyij/u4a6SSLQRu9eGGty3SsCQa7Yfrzvar2+G6tp+T7BGX8
RKNK/7Umim1qrX1514oueGlcrZ+nxVGf9uwlDB2J3p4FPxxAP2L9H61gqDcyUHsq58X/GgxvKrot
Eta6KhjuB2Fs5i5scLmf2PujGGyoRO6SIYjGndTyITR/HQXwPmsQECmD4VPGbD9H2zPX9FBebhXa
mYj9vbgBx0WjQnHq9nE+Gycav+a9966yDMLritT+fXVW577yKbJOmZRvjcBznScTVF+wuo8oKFXB
Hr29oj39rx6R1ZAWnqRjSyYQjYZMFmQioWQZSnPp6+Q3/jfCNdob/zSLsx3N8hkhXPh+e6HPnQul
Z+382Jvxm8voVfIcj/FDNQOAu/7hp0TgQjAHov+Jkjd5gvs9JUn/OtJADb3JXZtNiX9q9bHeV6Qs
jLb6hULha1AbUoTxuJ/QKKb82x0YK9wf1nmdvpcLcZVZM6PE2d6b2WK9ImNTZTKe9ZQjlQvf41ur
UxFEq5eN7JqPQR1GiMRnufwXhsYNMVH00aNZe3Hd1nCtgH4XgRQ+puG1b/QTvnGebjAD5N7xqNaT
mfSkirrtDmJkZifKwrgLPqVrrFeDAfNjicv1XE/V8jxZY/XfhmCc0Yr8hN/h4Ns/FAvFL2ux/O+j
NTjPsNnTi732w52orG3N7brzThV3xYMz6aFIAKLvYfWZktXhDv8mdJYIbaa9TmN/DguFcgj+3U2e
DhnclEZaFuCs/S+nc48j7ROnvevhi88xImkIM1LKP8LxiH9Lbv07F7r0XzKgOIqeHHgSgZhfgVkz
54gTSon9kazI8b1yJFN8LAQ+kBnb+FCZ+c0tpf07GCJTMAZA3moBXpcY9yfdkGhFTecWal3895h3
5dJtuoHOIFqVkfyt4t5+IauVP8paIvdPk9xMF3tQIfgLjjvO3B720B1XtO5J45wg16IPZFzDAyPy
xBuNLP3F6fz+B5dzBHVXune2RdQmIoijnDKsgvZ53+L+3h6RZiMcskboFWfY/3i+Vb/uoV9lfdPS
ZD92+zfTLu6eeqtwT3p2m1+WLr2fzbaIHcfFclwZ1iyNdcQv3/DuDz93gnRQDTt+87XUpcefX5UN
0IjQ7i8AAfktRP2JWuUIeeb2qefPaSHIX5CAE77PjF0lV2fwLbDIxBW3Y4S4mCOu8A3ojfetmmjp
mcehKbZJeI+oKed7iT7y3kXAQeHyaJ53ErvqDH2eY+XBNqKEjGuOup49sgAqnF6SuTtg9EEQ38tq
bV47SG+0pba1AzdXU/VLHeWoMrTuJpOGYtVarVW+EocYp6EMEpaGoKHNwWnrQyAZ9EntZYx8mi1J
FVOI9eovvAoSRM+PzTv1IZPKHeEuusnDHtf/HbrQVf+2zQ4Rnirj1uLCJOL4r560G/eOFQx4yCSW
pb6mQWx2CrBmf3i1WEPE4mj5fpYaCfylE9U2/KWjc2yfI8D25X5oHddly4vLpWBZMUEWK2xZ6B+D
HkUK/aNDgbhka3Ox9rNhgxpDh+AfcgqrOtvN2AUTv9HWuXeYPLrjyoIhUe/diixn1N5TvHEd+BNC
elZMa4i/LeLo5bsV1ojsMmj7xpyaSJTRi4zL2H2sBiTRRRBU8RUnjPmPGOmG8uBjUPWlZgGYXsaB
SeGEGGjf7VO9OENsniYrFNF8Wlku2goLGQAd5cxCzxrzWzIfBMkI1Liay06a+OcI3xCyF8G942jw
5uPApRCgU17P3oKIo8kG31C7OR1QDQXC2BjVgjSlwDhmoZywH/oJ0SIFbTAwLLOT3brrjKYbLklk
O8q6vcq9LaydpxFiKb7QMS5LPkm4G/GXM80FO92McLS8uiXNFj+G1WjrjPKskSqNNdpdj3m9VLcu
3niNj5XGLlZk+xTFzVZ9V1bEPRwr8h2fUMEsCghj9eyOJk0sA++h06vxqvE2R3AgjNl3PgqBhA12
37bMr9yShPAeHWbRIPLrHmo/kmXO792sNqSZG++ffBc1svtw238r/K3292PhYPy1Rvawsw4cLUhf
Wq3VYP8kQ8ol4sUwqHavoZLO8jRD4LpXnMuTeyawYkEZ7y9wMTwD3YwRau+H5imcofDQQK62V/gw
NdG5n8pR/gvDsVshZlAcv+FiKMcfk6ccaOfNdQFEvF0wnupmdpqnfcB0Ck5OFYubNRiPyrPZwx1S
jZ2Mm8KzLcmcOyA2zauYXKF7G6FGafB3xF5zslyv8T5r2UTWIwTnwde7rNZ6PJUwWvF3nCwYCuyx
ngiVNVPSvvRIhSNkj6NXXlpjR2VK/vphrsPRhdHzmjRrCbkfeawTxuIvrVM+rbi6WLE6dgRP9iql
m2tvRoUM0jgF7TOtFxzAJraRUIzhHID50PS1LM9WrYE+0soSXZWQOi/bIDjzGybRxbGjDmkyTmDV
X7GO09scRQvUeRpuU1URocTGHHzafayc334blrhCNolJpcDJO5dQnLifbiE95ZKo81Qx9BQzP6Lr
5L1cfXn2DroovStnecxUrZoFbGh0Z8/7NdsWz0i0dpZrZTeJPMOuhVlLaFKqSuZVjDXB/lBqkNqU
k82a8pLvM1Ko/W7gR+ZZ44z+Agi+dD5ae/LES4BCqH0unRgeXABKLP9UFATjHXNmtGBPqtFqowfy
2+rOkYmjz5AT0vqNyKRc/i1iCtbr6ALQFqh665KHtjrEWUVqGx5INrCSM1FCRl3KGEb33hrLssyd
CAFolmy+5/9aevQQBUnz2/bSol+yTisIYPO4j9ie0yOKgcRw/8JY1yNLOOhfJUxhVS7ezKRySbnJ
7a7e3LzfMQqpk636qP5gRpRihO+2ds++CxLRqO3EdeJCGCxN1Fj31MLqmGOAygSI7I4sc66LcETQ
zpCzbz273KiWe9/XyQzJusrWz0XkW4cEHZGH82bt0A2wSizhb6HBGILY1vH0Iw+srC/cB+H2vu0D
zWY4Gfj3NzoYHcG+YPS635AF6ZsM+WgzXvZx/NdwjLSnanK8gGNuLeOJDLigDc+HIGg9r8p5joJL
GZAY+zaJ6f90wl7Pd3Ctvodlt7JB/IsYFFg8y6ht21+z01a8q0452viPI9tddp9MxN1Y9pkUFH3A
i+IrGpZzz0dyzB+hBJ//aWNWcQ9AWd77lykO1j58d0uvbVGW018Q5k6j4oYNqhJ9fDfO1fhPc5Qk
mdXjzz0FldQS5fVsbHMud6/bHggCx/pq2KD0S3RM3NsNOTCv0aYdFiCvG/Zs64nR4c1YPXf9M5Fv
7mBPDCAVwlMz0bXxrJJp6YYMBNRqH6Kgs/yfkZnozKQMSI2ncQ7oPEhnPsTaxh6O5+4qQj8pH4Yo
dMAgersy/p0VL7ovPA5MTlp0jMn9AeA/XZEqKAhr4Y7To3DnrruLuGIhbzbIjSlFNrAlPExmc07h
CBJ76b2dRkIMMd5S/fCsrpouYJKJ5V60c8ye875oDty/deRN9Y+xIzPLQ3/a7qFM4RnNinqJjqcx
1WsXogZqJZqg3QHCKAINnuCyNm6rvFu9BGCq2Gg9mh9G6eCwIZOoi9ZsJY20eR1jiOkx7eN9QmQM
BdinB/br5PdCPN9aAcZbdVMT00cy9clfWn9zC2LxQ08/x4EazbVfynn8gyECgoPfwrNe5xmU88GJ
EU/X+WxV7GfDtqvy24FFjVj/DZSiTDEHI2ieXJqk7/vK9TooIlMFFe7Q0trPCxPrf4EJhbzzZUn4
g6VDBUMSiWR+M3adLJ+1dfNVc651yXwHASQtIEgIsWnB7uGX7DUdn1Od1/EGvcmsI8Jsr+KuO7Oc
zyF6p2Do/9LObtcvISETwz9UkqL+52237st0lYSAo2hHvHYwojW2wKklAkybmAa93HKrIQB+bXT1
gaehb68KWer0HKI/qF97B6PVybR+NF63o5XMQIbEpf7qNcxSexphI8TTGZvAhjJGWvdbj5JLiVA7
ycyjt3Ue9KmfpdViV5fJoc91YDvVlLd0xPcXfJuQ8OWt3ezeVl04FmJYnK9j7PvuFVl+sGo0qbx7
dwP6rbvWBRhlNMf/+zmpJC7/okpXm5X2CgV1LlCBRXEelnM0/7H3rjTH5aiqSH0EI/kRY1q7BCml
FSkhZKrA4QDcx7rqAkJzg5j9anf3MMrFUGl9mqFaxc9hAVzHDmk7+w8kFnrEXMH943z3kNRwM1l+
My356CM3e5rdI4blOhy7OtuEcaF+8efNAjtyuvLE7c/BqgHLYadiYUEpagnbeerd9iYUgxL1INBt
MrYdd1/ac8nApC5TxHjfMgK2nfXTAG2gZMVYk/zw1URWQgYcWco9VZHf9v8x0lcIdQl6ZUsJ4F/L
h8OTkSAVA3D1G5SP8rIWrTYTF5zp+FIhuDo+KjRfZERYXNf5FFuh/5f7RXA2Yioj1LRsALB13ZLV
knoiKMWpSRpXPOGztJoilsfs/1dGdqTXzLcHfzu1pGW1zCTolXd+wCpcfgNWUa7rkzTVZo7lgwCl
WO0w3x7EMKDrrhprxewew2BYtpYEua2jnqmELsc1uI3L1fxuRXpHZB+oph3+x9F5bLmNA1H0i3gO
M8itstTq6A5ub3i6HZjATAAEv36uZjcbeyyJBKpevXcLYOMsin9zxnGGQzRfpHklb53YY+6zdxBz
+rzkoL0pEL1baIwkI+ZAWhLf64P2265tZtxdLzW1hBo1L0jMPSBeocub6oq5hhh3pW9+gFGosjmV
nXLxnLDRQiZgcurAvoZzStKf0UTc35EjpoVyRGWrhSKS4NYvWB7jeBwigmenOV1kN/Mk987yI+ck
c3FS2AkhxkaaVNGxpeopdmwf9T17cAyO4mOd5DS4/NQmOjaRinFPYlzyA4Jk05JhiO9sTrLOZL6M
rnzvq31QSxH0h3DWOv0mhMqJtXOTeWYDSV769rVnS+wn7q/wsw+9hVusx0xUXisVIf7tsZVCYoh8
5RV3nt86JL54zqsRv8iM5rRjt49cr3Mx+tMH5ec0fPiG/DW7dbmqzFW6DolPCjEx7qwiLS7PPO/t
lOwsVRUxWi24QKFVsMMteXVrshXJcXBqleMWzaqVBU6yhc6d9OkyHYZ6svMPP2hmYzCTmqINGTb0
uDXP5LuUP50mgn7VDCZoVd2jJ3izW2T9aeUR7keoCz/w3DvF00q7bH/VOFKcr4gVb8t3nbPY8Nxx
sJYrzlLXS7/4Wjt7tGOM/4m05FLlO7fp5wV73ZDQQrs6tOtveGFEmyjWdOjzpooUTzjDr6J0gk00
zzT8PIeDdoYNzIvQSZk24srm9ubCjYfrCix4GvfIi6Jr8TNMOg52YbQwqT6FlOLVGxsMOpzkuBui
5U+65qP9jQTgzr8Z1MX+iyKyKv4Vqjb+X3cZJl1vGIKG0r+XOKfNtM/cVrfHwS0n3u/JpFokXFK5
maOdt3QgJLYCkydpFunOpTxK9H04DD4h9lPnaMfeiV5a/6PLtafvgIkO80vd9kn0MA5O1r6MjFSr
n0OHletQmDXtH1ymb/EmcMKKTTe09uVXhNifAVshL3BW3KLeTrNsuty6RcgKQ4+RT/i2ovfHL66l
Zj3CVmxvfwMz7euibRKMN8ukZafVyBXCgLMLdNjcZbm7yo8oklH6QoaNwD59cu23O6/nRD6lWRV7
pwFFK9yLjhPobua5GI7AlgKcPb0Lrjcp2AKxswsh8wvoDtfcqAIrPUhUKr1wKNkhDJ7w4azhKfbi
FL0T0oxS83FMUnwyjLnNSnInsqK8aB6wON4RGhDNmTHU4K8Qn0OUHJWvpbNvGNZEM3cu7rFhx46M
ArtXFyXO+A0hrpFqa3KmwlT1g0Mp2huvXZzdytzq/1ZtIX+Mv7cieLlh2yK7jDa4MwPnrwkoR3p2
MMbZcsQ2acqHaCBqwzroNSgOuZzy6DSHSFUF3Al6i8u0rIS6CKZ36mZHjUle3/OruZau2Gt6LAAm
H/wz0es2PLSr08wUH81K6r8jsZbcU4O13pMmJWfHPfl7l3wAJ6u6n6shbg/FsKioxzmSuvEXpXoB
x4vYLy3Z1MTtlpE2CybpQZVyPmkgooUnGrPSsg1DrOzTDqtlDie7JLihq2u6FGVLTDRoZ/tvzMqy
vh9qDqxzsTDSuGvx/hIK5M7SoElqz9tNbZwUaIdV3lYXxWS0Ag+0cpixrGxA0wYPMxSHlT+YPusi
tuNxAjE1vY4YRm7nWxeI+L2xtO9/ISUk/ZuKW0l4K/MXQdyuZWT6ToDGBV0S4519110ajIehbNPu
E4uApXumuHfL36Z3df+M0dGhkCOSyGuM28LXz46FGczczCvWHfZK2TwnjbpZVrzBo/wfE0VCUsfS
OGKTdkM2xNcCvg7sxRwbx2GdK62OFq5LuQ+hXERAGUb8Ftc6F8R+03BZmh9dGPbpY1+vTBvNrPis
JqF683ZJmCnz0xR8vT21T8TZe2wqdKaLRAuv9xHffZpu6yVPw2MukvFzuqX/yXSmFuuIDjzzlagZ
euIFmY8BU4Te5B6pp1m2dxU9yb9fWRKWaPH4/Hpqfp85Q/W+giMwVGyYZWsK+xgHJz61jOAg3oje
+ZSwROdXRlFz+8aMmHnoplNTYe5xHpj19j9GMu1MStLEb2cU7NJLWzs+esWY12Jv085DdM7mgKUc
2FfJsOjWDQixD/5sH7g3O4ZQzkyeA3tlV0+aiHFahPQEVR1NDX7hANtAhbBVPmRpODhbAqDz+LXY
ae1P+LS7cpuXMcSDhHIHZ1GZGwCcbHhRUZRsFrR4BitDmizjfVgEMn1b+i7FxRv2iRtuOL6Kgf7D
B86zQRtbIrIvycA/OSFVuivJvCVva0u0nmhlmXGs7UuvYl/RGHUz+fFuEA6Bsij32nXXuZlMwofc
86k8znU4sFk5Hjrf9k94blQRvdBYBex4ZnupCF+r1A3MeRklqGfD9zuRBbapQGiqyuAAlM71n2XT
lvNzZFG832ZgCd5PN2Hoecggk8g7ssPwU7WruyTbxEWUxbAURJ88GDXXzaUup45IaF6GyVQeCxsa
9g2OAYz7CkuuLXDWdrfNnszC/aqhtY9aWc2/ulT1fBmF511MkjrlIwm4nlZw7Chldi0hkPbo6J6B
8AYzIqG+XZwXDP6Z1BWACRpcFwWhjnoUtK3ECLJx3TPxRT5N8OzThzllHI57IE46fUTUbcoTpw0T
KAQ/x08+u56q96cdBx/ZkG8Pnz/BQyQxUr9e+KYcS7m8WWIG6Rvwh+jKjICEyz+Z1qs6a8Km4a7i
nhqqbZm3CJqCVUf+i8xwJs1b0Vb5+jnDvgDExiamDn8CJu+MRysIW6X36YCnFCNggdC9hw6ES65x
dTI9rUyh0PtJNKVYzhwFZ1LYHHM5KApZnvxynpvi/sa5GfdyXC3OpYk2rH2sEQXc8qxudVlJIUEI
sN0pPXd4kvBqxiqBKGY0vd9Db1LiCTjso1n9oxMmHbllynNzWrVxJZcfo/GkKQ9sLvfaO7p+6/5d
pyEdgo1Kx8J3Dn641IrVPKrjG11XZg478rmZfZZ94TYvEF2S2JzFGoS9vJAymasHAjnVoaP5rv8i
oKMwMabCdDcTO4Ue4nvq1TOxon3tZ/N7IRDGfZmv5gVdIhFHt+vKP0WO/3SzLpEKBLKrOznNZuX4
Cg6OStePkJfiT6ZhNLGrB5zYhpYyuKvDZTT/KO+9pzxsSwaYqki9XaSIJxF4GvzHZUKjOkgnK+qz
g+R0aKQtApKZy/SsvZuNA6OyFr88NNUOtIiBIYNTCCOlIaBc/Rgh/LUPBbdw/a3JcboeXXlaaEQn
fwrMG+esSIKNG3exfR+1pcLY0Cp58tB5Fa3JvPhqfZh68ogkFNdRb73Rm2h8Qn3rCJhSsOWY/A/u
2WLArOQvZMrxWWOTP0xc8bAwRD6JZy4e91vKAsc3IZ/gYiJRdEfczTTmGhaYzzPa0dFuVe2TeC/I
fGWIPSWj9KCxq79jRtf+1X4LbV5gi3rFqBNgbAA76v+cmoSFFrLDZ3aKVD/UlyppAw/OeNr4+3aa
KnUtcS4OzxGLx4IPDLdz+JE3ofIfswQx485hDeh4V2IyAAsj48YfP5Aww+gMEEte+mlY0NvjNk3x
2oBVPaZZAbiWD+vU50pm2YwJNe/i4BtnXju627ECBHfGgyOqQxGsZLViz02dh6mUGrW7sXQ8G0a8
yfpe1FFj7jEOAYEw/3PZgToXTyHW0GGTyDldL2njxPOnw22ZzJSLiJqoKm3B/4NNM57C4gZgS2M5
YTTHTEEPOU8g78pz7aK1IjN2c1m2iLBpI5Y9P9ySNkQicEkwzutkk9bbKFxr7F7w11BIseVmrf4I
EExD3GYJ+r1XT054RxkVu3c53jt15xB/CvGF1l2tPsIoGpyLm+LKR36PFh/XWzrp8eQj4kdfTjrA
f2NVQWTOc12TMu3Trn7EZLq0VFyBqPdeNFIwUNcYTpUE+xZQF6gxNR73OOWcKj3+ZroaDMlVs4T9
PpHtEh9klQLX8aVGu95WBFr7Hb6Q+YumeTG7hC6cAGll7I/Fqar5oHwTQFfKsUY++INZu1soI35i
ZbfWe9nkucHXUBXVk8lMGuxcbvTiwUp7Cx+Y6ldJPuchx4pIAs/D7ryPZWRfhgpP9TVwIHDdLRyR
DLXq0b9IskuUyBQdSOWrICL1jEhHehNEkxscB5+kNEZzFPOnMaizs+TII4qkcMU/cveU0ybhIEtO
N7tLuAEv0Xs8CQlBsVDFMYEmICbzI2bZOvht4EnkJEVD1u45OFntSIhLDxMmY9hoxQAYOJSYSUaY
gHML1zHoqXpZBTJVozV7FtyyCiB3afc5GU0IBHZbje6sIVc4Tkp93Xn/OE8lZqSB0FzTXvIS82p4
JDhWMHlFDVv302LzEFnTb76Txfr9tF2SofsEn0lwuBSqSW4bBWcn5SFFwSAdRrC1x8jYF/rCqkPJ
j575UwqZPWpFDDm9K5zutMJlsc9AO0hP0VtP9s0WWIpB0bRVaB+7rg7+DSAo/5IBdaNjGiX5Q5BR
Yu6rUlFVuS09Cq0yLSF28IklxKTAyvlnhG1VH3KKrbPIS4jNc+ZIgBNrGfBvg6Jw06ybeK4PGZ6V
F2zwFWEtUsNXmIEdaXE82t6BzxG8EO1qvzzPr8tTxY/THOQ4RmgKIBlZ5kqR4lz4y5dD5Yi1/NFH
y/8RLsqxS+aydnUH4oCRL00rLy66UsywwhS/AxnrV8EJ95u12Ym9lsMsxoe5c4c3PtEUfuYNs5Pv
qEACQtSe6/bklXrszoUcmYwOXZ9ne+bH8FDydCKH4FnC70xFunrfQ5fAcg5BXT37WNjtyUGaBl3i
yTq/8mi132wMlvFhHcvsRSEFBrs+pLreNxihNE8BUUvkgqhIdiDKsVLn7JzAvTJOrtt+2XqO8i0P
N1VRSWs47H3WH9TfdSuhSCFsZZMkEN1GfuXvXKbKmNJTfJQkzAap4xMo4BzgRlJRFpIe6HmR7J6d
Xl2/ZRIzNLtFo5H/csqwX87+ACLkyXXzzN6wUKwxxbrdSwGkYfAoMNcBA+umcicmcJuUnF21V3Xp
4DiDAxc95EwY/6LXOdEf5Tfi5zh5ZfWDOTDOD8G4+YH5oOPwQBg2ChYZt3w+uNY5oXImf5Ce5CV1
QHSRwgiLnuC6EM85vXh1iCcDjIW8pwfrGBxvAzCAfctbOcKtA8xCeBrfLPmMx4BUKzJgNpTABuqV
CTv3au9vNVP+4Y2s6HjMEL0tJVYNTgMqYe8+ZHByqnOXRhiKsyBfo8uQ8vozh/eSx9zVbbedF+Yr
FxRDLamoerh8uvOwNfZcNDtinXMPfMCaBx83pt52ML88bFKJ+GFox/rDyAPzzxHgIiAPdJYeFS+q
e0jrrMmOxZS456aXQ3hFsiRPOdU3zAutVfFaI/kA+aNb8LexkMnRMmBE3o+kR+LbYVng/dCK4dFl
DbHcsnir/WN4cJjJavZsx6h4LGpgwO6wHqRhcLvxytaLUUQwf+zqVtRsC9bpJE5UAgxGtaldLGaM
j9giZdbxhdMA8+5aFtOyg1204q1k8hykRzsP60MrWPw8ZyaUx/g2EY8Z2ohjvPQThNaULEB517Ec
KwwOLT9UfWIMktMk02t5+8GZIjFekh7ZxXv3eieahz1hwgIvAMmS5pdRsVdd64m47pGqrZlZcxpn
fywTtrtMeUl/nE0F3i4gaPCzwAfOoJSe+T2G40HrR/nEToqYe8I5Lf44z19aEp05Ummu7S6vIo5C
ZHki4Hkd+7xi1M7hXQ640N2vCF32C/QJQ/1vBpAt0Wk3awoJYbDPXJaPEsNNckwSQ3Ln8idF88rk
reemEQNHBtYQTvDy2VO2YZzpFaWX4x3qimyxFt9ynjfvckrXUzd5Kv8p3TWDo+gDRNKHcrTtSLIC
Z+5OmRgAxeR7XrDxA50+QNRVTJMGbCIHbLfMjBzHASOUeLxvuK5H9haRMK0JR3N9rdjpl1n9LBdP
LlCBuqXeBRDC0j1zfyi9o/HB5fCEXFzil+NJsyXyAa6xWHaisZoFLoVWpffC6g9d/1mGYWCCkCU9
0B7gMl7wgWmKlQN7n9aoO/ujAC01t136OTB5SfdIcqjgpex9deqbmVh4kuXqQvAsSn4nFszDT854
W1yBTIw78GA2YZqilnPJV4kw0iRt/YE/o/zj1zHrnblFI8v8YTCP9PBL+wqRWP+bFHk/csi9BDfg
szlwU07tVDe7oTR4iEkE2fwaYv1EzqkMiA+/wZ9z9oG4wzkpGyuPpk6X6GC7Udofpc9qTgapadJf
BkCmBQYhPxuOydhEJGt7ZN1NtWKhRQsG+FojSTLROPWmWPBfJcAkcqzz1QHDDt2mMIt8jp3a9rty
9uv+sBS+AoAia+7OPEmNul/6qr/0POtky8TqHJv+trZOtYP7nA2Vk+yrIFLXdVg9fN8rb/adxElK
Qrob1LkKiN7vcl/VGP5tiQ00yzxGoBsWqvQYC2cxXRdC53RQqzNe23wgM9dqCrbXkQF9cfQ1jcxG
2KiKfjUzCatNjeD/hys2f0omEvdHomLVs2OcEO7BbViE7jwuI2YmZvDOBm4HsynjLdEvEd8SKjwr
dO6kCqGrDCRLd9YbiqcRIAF/Xuv8Y2Jtm9mRo/DkL3R2FWwwAq4PUIzmfIt6JPCXotzB4ZIRlvFU
+CEm3plI0cEjgN1vE6udX/HkzAvBRY8WTlUg3IjZz9+L1QS0bngGHEkx29LY1UaYvCnplT328b0t
nZiBfngBXiuwxeZXjLJaPsrKzRURZQeaIUdmM85P3Tj6hNzJGVXHwo2pY5WjiR+wQqtljrCy2mNc
JmIDSwo5mnhdUx7HLujV/UClq05DbfJvXXEIo6y6y2tutQn2yq7gm0qmd8MOQYiaxmtWd9hKNrCc
7Ohr1PqiUq9pXkbxoQmMUQdTmeF3kVJo35ri+aWtnKgnDeoQrqN/CCDpYJs1ZIfX8ENi6pf7urZB
vVmKioc4lFz8Gzp58zPNe9HuZNsG1Q7Ig2bW1fvJsV27kgBgX16b3Mq3GcQEpsi2rX9hLMzlXQ/8
9t3z4ebcgSsKnpnzy3eQOivTPD+fLkmiFYlyjDj43lZrCE9myxrIB/xpyV8mqrk4h2DezAV/XTc8
pHHUntXU4yEFEJG+EbSO142WxKhxXlW9fQibnEh9WTOCK7Sugj1DBbXHUmjJgw1KIumwdKm/Yboy
zLyAi9K/sdaNNYeQfl4fqj5i8pD5ALgPPQsCsi3QifRSZxhZduQSa3OqdRCfISLOx1bqmbCBKVKc
2obi5IEsZePuy846pLh7dkcQfsOE7mOvPZaExpG58NrR+a225uyphRsfAJGtb15W+c590TGsuiHP
RzKIkAF4gTP42GYuP5m/ujyyttepeJBxlTkvjKaYHiVLNM4XNx6C6bwMuRwPJcZvZ1M5afprGTLQ
E5KKD9ru4hO/iqcld0+kIel+05aByOtQJxFDd2cR0U/C5VXC7TFhmHBrMM27SQkv67CMW3xMcWAF
c8NVtG2z6zNQ2lDG81l9en5Ku7HJpmJ+0+zgQvv15nGnZkeUL/JmDt7MbeoMj/XIzqbjLFkLeF5p
x+1xrlwBFkwPGHfWoaafnSa0i+2K0Y7GkQ2241XppG1/TxAOHs1M133NRhixXUvjgHJbhHDBN/NU
xe0VhR+QGFw7PeCacDn8jSXxuOvWtXquQyF/Z3zGH1NFs0Omny8S0VLrV3ig84jgKFfmv8KGj9iO
8U1nfYT/O+hbgRSe93W7K8Wa9KfY4tniWKtT7zKKVFyWyQbvUVI2DywKBqTjYWl7L1wfAlcofNCk
iJjLD0v5BO+FQPl0j2uSmXm+4OAkhK68bucVTiu+VsN2igt7/pLiWE705HSZaMO7Hl4doWEHCiIY
FI6baiaKsfVDYK4bAf7mjdktP3Bl24xzodDLfEhaFyM/RsDYxWPZlB8aum6x5wSM7g0Z+3o7GMkA
27D5gLZSAAZGOVtDqtpNESFjH5cW5XmfUvfbexCxRN9CvlB1mYXj5S8xkyj/vAhGLCfCA9WnZGdN
9O4hr50VWnzG0g32yt/zaAXrndMr/V0OTBw3TUGNt12DpiwugKfHBr+Dqb/7yKmfmsmtMeHFPrQ4
fjv6nVrYJbj6kUs+iK4FdYRImLGfMJPnf5VvORnFkKv4S1WIZVv8jHrYVxWcw63T1G29Y+PlbHaA
3Jtor5BiXhtiS9GpNH09MTYuc/mMXG3ExyBQHd+lW/jJs5l5bXY1neJ86avR+ZwcX8ZHQXURXLwV
HXnL2CgptklVZcQlynB90YZecgsvkbRsa7CcbYZkWDS6nZ3cnezBtosN5mdpP3Aeef4V762/nGGX
uH+7ukzDC5vsffcn0VX10rFmwlymstGC9IPnTbBd8eU+0ZbI7LUnipBtNRb1ZT+Cgn1ZcAJ2TBvU
dE4r5PYfHTBei39DRce6nWB/U9oDVyKJUGGK+MShFkf3CZTdcqMTvJ4s8GK/wqlOMV0SsqvS+jC5
CX6wlMnMNoQJvQcwzt5LVYZO8DSaxiuumfXxhgIBVMuWARiKYmPS5bmwOfuzqNpnvbVBGX3Wy+h1
+bbLvcZsmj5rcGVHIO6wpwwFoR7qAeiHYxb8DTvUgnsX09UHcL3KPWbMJAQ/uT+/RIb7aRcXnb+y
wqOv5j8RHDSmfCmiDBxavux9A+AZX81Ueqgq69RFu7JiwnwtBjQ9P2pU+FPMgwq+EwrP88QyBBRA
FsLUv0H7BNOWGqcjUSBC+MpLNqcXVAaPjn5t+ms5s6l5RwIuA6na0VBtC5Y6MNGspvGzDb2CUX03
RhGhYTF8p3ULD2Jcw7FkGDXj8wfdu/5xsoDmAQR0+GdtCGbc50ZZ5ltJnSH/d3Qzw6R8ujS64G7j
SUJOkAtGDAN6lA4Na6sB0UHcFDTrMpTTIxtN0GqY2eZiG9XGAi2dWKk4YjkfgSLVUmGxnbobXxAf
1AknRIYepjBLeCWoPaZOfTxtWRDbDog3nv9GsR5D3Q9aIGJ1DYQlKCK18bmR/nkWQzkg3LH7zXKA
nAUVdBOcwhkS3cbV2fxEwFNxcXM3FjAiE/NqcJj8Bu8OmCEttbF0DS4oMDdgZYqJbLScPOriBccl
nOHtAKLpecK5ik1QgkvZDJiFgh34R/VZ1Cv40BrRKicD38TVfbkKKBmCUAKO3kh3P9eJWfvNWSTg
SJnmRa5WHXliYO+AN3CeB+wyGbVaNVwC9tCToIwcv0VdVeG/IHVRNJwgkIfS1s431noMXtGYVo9q
6RnKZ1C7eoRfOb5jsoAFKyrWfiGD+tO27m9ysUfE4ZYMARW6S4PFf+/9wv0xNbpr98yi8V7XqvH5
JbRe/qCRNG8Rmb8I+hZTmo3fBIo9N4gm8KeA7DUQ3+KIRGqzfnb1IL/X2C8AhzKfYS9dExJgy+Y5
Q7Sr4xjxHFl14wVJ81IYfKsbafDa8tF0/NuCTz3xo8V2WwDsGIi8laVzcIu4Zwm3vflsm7ron4am
93OynCVaAy63md0lNoW5y1rWVW49OrNX1cbDE7emhEUY5bDRGtuyPT7GcP3euAa//FJ064dqYvx/
vJlNsRU6Th5LT1Mj0GQrMpC+Y+VGeT7+UKCaHWidjDzdISPkkmxZnNx4NAcV4je+//5dT/76BS6g
EmQzMU7nzAoByUe6+HdrjcHTr+7yQ4g6gtyGz4oKju+bci1H9rQtKz3CTjlE2iyRZJftGY+DLxaw
uqB5k83Nacm+HioU4rQjOfYKIaTcVrzPZ1B2yXDhqoymTQHCgmhskWBtNURcPo1fG/zv0F6fde0z
UpJtlvyW5GbBlcRkfA+ij5N3zzZo5pLy9QV5k//ExHrbVVNOvJjOrHqxXzsB1mMCsLfu/SSTz2Xu
FV+9ukEG45qRWjsEsJDHfuLpAnyTPcReQ3SYwoEbhS+CW9pmKXW0yNOl2y7lrQtp2pYCSfpxl+87
HUzofVU54KNgTdcbxlIG7cRfbqlrm45n7eEK2c14DP46q5P/ZX/z6DPET/xzFjfrh+YcVNt0kuLn
sjgjq49INL+RAzY/ZRP5CYmvUD0mcJHcbRcYMHva5dbalHSxP9LJy9BuYwUmiOk1/X5Q4VZHg8CB
SISqji6VmLqP1CJoXTK+vN84CEGGwI2ju1/rQlwEDtbyIDtACMz/Z7VvVSYe48g6aj9FTXH1m4Uj
OViyqgDLEfWPmvrjty15XQ6EMVKHdZ/Sb/ZwIpktaiYUSNAMflk9ENOCrv3CvElFiwl2UTTCU2UO
5f3xCuFh5guXaDqVasqe6yaAgKEDLJe7BUxxt+262QCgGks3lBsT+D4Pi2vCC+Ey5ytFeUopv5f6
ge+SkfXE9sUzUy8+AdmfXB1aSz2Nn23p7zpqiW6XpAEu89te6R9snAqwezPd8SgXgfKTayczTTYF
7afxrkHhZDATevBaHxXGKHFIJsD8xICQS8YnOeKK3bA8ibe3XQf4EgyY8+Quj8rkG2s7fu+gG4d/
RmM6YB1IZ+Y4uptheP5ePSAo4abx+jF5uIEAMKLxWHX43VCnA0z8mDla/2jAeKufEvv/SO6YbQoL
ECJMS+ySycoTtuoeGQH/gp5ZuupS5f4UkUWeP1gayOgEGZVpJsM0UMMMsblyhiJZToyaiVp1erSn
iiUIFWTNungNSc1Wd1ERDF/lGI/JPik8CU95iIvvnoPpi1q0Z2Q/d2lBc02ZuVvamXDqiDT5J037
eM22TTGIubtQwgXJGQ24J1qb4qjl6x+jUYVXzUXU/GUVj6WhnSe/JRQmxlsXA7GtoZvoU5X+Eh5e
sR16bB4RLWMac/T7trgGDY7j7a2Yg84vF0JoFv8/4U05TtV2LZEblCw84v1BZr4YR4cU1V7fLlcL
yzyFEu+zwJ0vt2sMjiHwrHp4iQhYDDGpHsFejxKvBZnlHHnmrNZxfKvdij/H6gnbP5YLWshGSCf5
SjMAVlRlxAs2LXbr+snk9cT2lTqrvwVqa3pSYk7enDExFqthTJImaDr1b7Ah+bAGUCQ/jAOFl4XM
NPR7kHzJeEynoXvFsThGG6VMCqGiFQ17cfJxEW8zywRfDZhufARBOtmTtwQgrHMW6NhjSoa630dd
6za7WczBA+MeNXMUILkmG7Ja9XBnvLGcv3MmrO5fB6u6zy0xSdA6ZLyPJljip9wgtn70pWHiXAVu
b85dnTRkv6GkdXKLjlXKL8Woc552bUG0mJrC5iRvNx5ZP+fKJhleLgzS4o9WM7Q/Poojr2W7BikM
lilikpxVQ3Q3JbgvWaBUZtVmDqOeNVIAnCb/kQXzlIE9rP8V9mYRY4IL6rrC/WGM3TJxK+Bw4Qpp
ln3vymwE0O3XgXnkaCmavxEz7vEUotmy5EMh6G8ABuXtD6LsnX3xqti+WNyrqFSLTnjBuxhQIc9q
aQDAr5X/Y0V4L7jGU128gXFOl49iqnR3db3Z9+8LFm5z3NH/wE0gKpDdKWx8rDJqiMLtRUwyiaBx
/f/sqRofEREq4EZ9VY+7PgliStWI4coGmT2bHhM1srNukN14x/XOVUPWzug/qGGsMoqwHuE3sBne
MtX641tuq1bcm5rlnTtX8S/+kKrqwp8ESD3xLMC48m3jRkZxBYqFb4gtWOqRQ7yjtCbeiS+UNRfu
wSiVH6nGS7GVxmfGzuOnuk2DiXf6wg6OBgrSCLtjZg26HXweeJG5XPTwRlAK5kWejJl6YBrQRftO
Ia9/qpV3RPKbgew9YGeQ5TNoMYYjYazkO37JId7MgzWPxWSAGbWrXnGHgm4Vp0BG/XLHPHfw37up
X/XOicaYrSSMvIlvm8z1qn/MCZbgPBK3mJ+mvJX9exfEPCbIKCgeEWZsHvo/hpEuViLR4MRYvUkA
DlXY7NlIaXDq0JQQOdrAnQ9JzTA56u+mMaDtajD5hM8sohiTtwAuF3lXXBjZZ+LHhfsCxlBD+goy
9wJ/ZhQPCvPJdJVMao/IHm2LAR/fwplUCbye1UOQ/Ia7GTHIwfPsO+dSO3H1SsGIRx4GvxxdvW0q
MiyviRjb8JX8VwA5EAmO9B4eSGc7waogLEj62AVrDi7gtcQGER8p990TrgiZvDL3Y/+Wh6Wy3PWx
9Z8Mzb49RXAOrobFiq9ZWovHySEosK9VW16i1kV2Y1yRQ1IpG4qldObRZ3GHltdluIVJYsXY7Llx
GKNfZqI3ZHlJihAz0BYQD47C2Tmv2CELEowuGMLHYMpH/RWsk7EPTJBwabJMuwx+1R4D20/eqSra
4/HE7UGnEnGFK4l98xdL2vFcCpQG9rZJMeqG/fCWQChFriAQsREhd/PFR98a7tuOwX3X99l8P6RO
ihnQhbcnCKOlRFNHJveEDyBIFymj4Bmf1H0QpMMr/qb2ix5WZF8pH/NLiQkxs/b9miFKubb/iLjh
eYda6TM+WpalKM5Llxf/cXRmS47iWhT9IiJAzK/Gs9M5zy9EZlU1MwiBQPD1d/m+dXR0dWXaIJ1h
77WfEGCv2XaEdDAkGqIroBI2B1cGvYqdHN9SUSe9KG/HkY+RK+mtRmz90uub53SRg7P31oY+dTTI
ViGlzOtC1pcdPvhR40f7Km4ZFPhRzhKinQzkjrTp463HPomnrijmbjtxH1vvPtPc4HMcrbcMsw0+
is46eCFXhdfyCW/IgBDRtaaxm5jouB3XusJbJChZY2mV5L2YFYPxWBVsJlXPMi1aQnM3ChKhKdOg
lpO3ETdarjgXou7a1bZ6W3olb+S21bEfSwbF1lVBQ/cegeTfoiZ529UhWnjj3jtBebUZHdBy8OXi
qTqUox9/5XkU/otQD1MQrPH0t2qChlyHQUtxEwO2L2oMmuZuIWenRYnTmnf6WuQcSzE5d16LSoo0
rzmnGOlxaR1Thpe4rkkmyU+O9OEIIY7AQboWBC0cCtwXPyGaheXlhjNYHmL0plBNe/a5u4ZAzyIJ
EBWWh9ruiwfIlv2fOq7tjj7bkmgmrXh2jxnFWrfz0fff9TEb/S1DdXtmnijFDE0VpzcS56p+mJbe
Z3kEFMV+B34DgA4wNS3gFDZivTNrCZfXcWOpj00wyH6/2Mzb0eX0ok7IVnWsY4VvmwbdLcFxARwY
g4QYRlvt7RCD0zZlA/bkU0cCDwVzPAzoVnXBc7hY7fLh/T9YpuxNgctWEPF2RV1vTlRCXn4VopOf
dKbNcBBO4MM/GDQs9kzkwxaHlsSQAyxt7wbtvLdC8kA2xNYuZt8MsSpOTcGQEeiJEzPs5KXpNmMw
h+aQslpq7h0qhPXi+8Hk78Y0FLdIj2Iqu6Pwc+8x1ZMnv/yCxGZyQpZBH1jkhu8pgWGA12pWnTiy
I/hrMORJJiiENc60S0K8dW1IReUFfUC5HedZIJ+8xalPXlATYwoNe1j3DsMx+Uju6/AvRvLK9mJZ
Iqe5DF22bLW4Ya+ZLq3byWJOf2FQy2bD6vA2PE6Q+Mm4wWvxWItIFnuHguMWWtKV3mePXh7juSms
H8e1sbax5PGaHUI87RbJBGeiPrJ5WJ9XkfWxOQicSB4FNvZ8wdcxuyzl3dWyLqiZkIY0TUqpmQUW
K1jweTg+VVXuOU6sR8SL0km6EZd1TJJfFTS7KPDCKWlztgkIq5VLZ6pb/b0MUXXxDRqtJGbsHh8C
7QY9oCQwPgGlZEiFmyxNoLjBcQKEJ5ppxyDrD7gI5hYyMduQFeTAyiozIL+23rSBqayPHPnhRWE9
NkkAGmfZR8yJZooPJANUlFTCMIzW8WPFD9TsUeFBQx41NCKkw90TB5z9QhpIuj6pPqTAY63ZtdRK
BrtZLW+4Zd9vLCAI9fhJSB16DgcJEWLYNn1LEcF9s0cUJd+hYYCBLkq4x66Jmgen97qfrr2BQtYe
PHIfx4t7V1oDl/+4CgNCqezsSyOdRf82dhHLJxvv4p6CWdLTL37Qvjqy8bNzyI67PtsMyg5e4SrU
FKYV9pNkc4jcwwnEj+fcnpQiEjMZf53fgTxxIxyeC5zDeReQQpJSmWiHmbjjZHK7ygygN6GQ5ASx
PnDzl8VMqbdtUEKEW8O3UO1u2FSPI57Yzj0d1NJy04+qfFaLPdkHTxO2uYF+wZCFlRr4jEnYeHTI
wdZWemCPHLAzHLI09A/pxNCaPcjgrs9ersxfQi2Cfz0l0R0AyBxtgiAo+jCocFrf0JFTbfiOSf8q
LbPxqhwrfeTAAYaFZnmEIOZCad24I1X+6f9xIJ/2vHBBIn9Xqfgzhlm5JnaPl2QHlJyTs5F5a/1Y
A6ZeIVQVPVR54b/j8+jsL/aqbfQ8t5yTqCi5Cu3TolbpJ45vr+OXaybbYmF0Uz1s87yPUoQguJY3
Mx0A4vgml+pUwOANX5HneFCw2Icy5l897N5goxSswNLBKRVXGuC49l1Q6Tb/AnKqj08HYFV7np0w
m7eY/Os7VH5DduUrqr9wc1bkawwynEh26IarHqB3grOV03QZnZwAuU3uNhkvNF95+5MxFwo+PTkM
gsahrUjjYuSKTJ2eiK9F8/1S4UHP8jh7GtKuI1ACd/j+IMSMeFi+wRzEEWeAnU4npSLTHusQqe7e
g8mpzjkVnn+0XT+91nSS66MnV/QeQ7iajGyQXGQnumCE2BubHWV67g0n5yNygnU92IUv7Qftwhtv
4KKx1yBPp8LI3Guq1JbfFutjFQv/qXUrdb75Y9ddd1sQAMpwHwOYVf/EwixtOyGQQihMevcW859z
xhEcsH/roiwbXqtpHqY/o9UM7YjmS4XLcxfltbVTs7k96EIEtA5UUq+ZqAiB3sw8SD8s4yzxdRM3
uDvAh6n76MyFjk+xpFm7Nk0YnFdSLPw7hJVMBSNe8fGDIaauD3HtWibJh3iEAbOoYQs2pR53A0ML
btPo5oBN6sALzM+SpgMoYh5fM65JHK7zmwWz233wIXixeSZKmnH/Vi4W/vdbz3ZF0K76e2aJwbDv
aCoQYOQ1jTtaxsr8jEurGSwqOf8pZ5kuj/5kenzb4xSTkcN5i6vNn/3piUmK4yC9u0mruHLye3CX
YcMEjoEae3zysxLhL3P7RDjnUB/yiV1iMhMXcrabMSDaYh45RauilB2K/y58uLlxaZfIYvQ2gXEa
67ElfmzZ+O5AqsrYi8nd2zNOcGBfxK5vZ9/KXoj7EM4ZcW/Ir6GzqdkrCAKvpoelnwBLD4lKMVPO
Vs5MYRbum8KxzoQmIVcRJSyeHVtQqik5Rk6flMR4YsApUTWRxVGWTrMADM5stV2B5wR7l6nbrx2X
S8o6Ih7uGQfddJmAZ7cZRuyVT8OA5sPzQQUy5xoSGAOLpt0zgGG7DlD8BjkTZEYm4QhW3O2lUYTO
uHLeMtTtHrMSK3bSpwOdAuJ2RQTCLQ14cWDLJdFoTfbZgdz+J5SN7t5GTN/igW2vLZI+yBxUn7AJ
r0gOq4sCrLgma4mnjEC0ppzPZOqV/xyAQNk+g3J2cUNVZCAP3N68tWVvoWweY+tSEqAU3BW2u8bn
ovC7GjaWZ/7FQurig6NsemriIuzOZO9gk92ELMieytgxNyixPTNJjCbkoy4BlmSWG0lzMaM9YxDl
UOY4esQ8y6pz3KVd3n3iP1zrB77Ntj1jnyOTbSkgn53YIeIn4DF3l78lJQ93hg4GgtoxIxJKIBhh
b7loWM1bMp2J5G5JH6KgTmufoJEKSbvEeh9tHI2tKoKRa6OvLbpzDTcafA/TsGPYkzYBNpBh1lYj
g6p2qwMlfEUUGB7ZEgbmrR5D/CcD0Iaj8lSVJajYb3mTZN50z2OGdCeI58Z6iQyuSo43ln2PjA+8
J6tjLvCY8QkRjZ6njHg8vKuH0CrRp0o2Xj9dQ7zwRs5KIysIPXOwlqa4sk8W3qHkBDnPtplzVCFw
N+9jz9eEpHAAly62Vz9qH/DM2oeAABvolF2rhv2So+V/YV2ZvRKa2spjW0XWYW5GgkfsPlLnKmLe
+GRYd5Y/OOQ1SLsoWIu/qrQIPwUByoPPgtTtPybUGufQ6m3yMQ2G9am3suZuXjHkboyqXJDGIZ76
JMLwLM+LBoTNFiz2632oLQNkZyGpgX8zA9Vx+D23FnEOTCUmtmlEqPjZwwTtzpyh+MBezwF7/gfn
UCNjYq/3zPef8/tFYRHuKhcKAVKCsdYfdZ12WKlDdoaCPGImkOxb2h3XofIOI7cOppxxRmarlhrm
KC4Lfde07KoebYUBitkF1mHST4tuN/cliEEWICvlL8ReAiznIV136TxDyfUZyYR3HuDSx3wiri6R
eV59jE1UuvuIiPmCJPXVf1haBwUBFqXex6h4422vrHKe0M+w4GCm66KEKJ34G/8RrBsYImN/3zEU
DzdIauQ3+LmcyVN6gxqWlHIsxibMM1ZQl2TzlbR4G3+BkPAUzzYyQmGX8qmjKrOPNAriwx+0w3q4
jOZjga57fTQ2wizkZ8iwMVKv9gXBERljRskofs6RBajdKkrFWHgU/zERnWnvePL+UlLPZzSiiI9t
zmKoKJOy/7vpngmbJEHRPfeB1E8RKCM/sawZ5Q/CtLj7Wsj4uoGwe+KIdFX/dYYC8XpCZRftobV4
6auOhvzsQLOs/2FdckHN4XwViPiIf4Y9ODOZJ5zbNfZ00KAnzLtHM2v/TR23L44RUieGgniXoeM7
7euU+khnVq/IsP5mPbGfW9Zl03iBhREBkcdJtFsB7+NSaL3lZYABQqUV50v8RexfCFxHwAAEatLm
9+QpLLzSi4vuKLdCUUCoNAWhiwUy0ksaFeV/QxggLwuAno0MZaLSwZ9wi9XEt05RFE4qezFqne7m
hWVx0pHWmib22CykI+IxexDcNcOr30Zptxn6sS0O7WR50CBik92zUuMXF0qTo9c6nbjEI/i/jUpX
7AIz4lXOqSlXv1TYOuMv9pi7b5Qm7vAY1oA+jnqw+kPnYdA/kEhwqwwtFu2nvumro1GI+5OlDlf8
fJmjLjBkzS/CnqYmK4JK634ptJdu86GLwBRrpO9buIc+TtQAzgH6etIajraKlozkAS8lhs9pqvQ/
xkUcGWBCdLylY7Z+kETTPeadDbUx9TzdvFdLurJm8nGtv9DXQ0m1QlrGBIUEsjHAIOJIWp5e9sHa
BfI817nf3VHqGf5DYfn/QdYbgVUNIjykcRSB9goapLcZTvr+RHQghrkFzljKKJ0P7D0aC/cVwnrE
hjjAUgWSJhOgNko0gisGDHVkuiHHzyySYRhcXMrk5atdjbJOhtTN6xA0uJCYNHrvASKWICkGj1Qt
8AUreQuz1Q2o/4Jcogck9hIGgB0rBDbEfHiHOa4g9pWg7F8HRRLZEdp5DotOlVrcUgw84K/2wECP
RR1Nu5gqWkMn1pWFz8Hom2PIjnae6pcHKELCQxgbD7e+Cyf1TpRuOu3BGxAJg/geBHc32ZHakCML
fpQLV9+RXHljWSHMpTdZjAWfyS3XLWsErbbxvKiPaSa+iRoGLdqOCRbGgygU+g1sLlqjhTbgS6uO
ZbJER8yxjirJRsNPQtUmpZ2JiVMexmdoVsRQ0JNaONZsIc9qmAN1Z9MM38CKYzgfHLvt73lN8/Wy
VJP3XVoVXTuBHMN6V5WL/TOQQSSTdJXh2zBXLV05Nn5CSDlJ8wTrdLOw4Kcd2IFrDN5ojjMiE0rX
6gkTseN7U9ljdB3qmQsaYobzls99fM+kuiq48/KaOXk7z3et6MiBApky7dUKFe1azUXxYJw5ypK+
U8TqWaVu8zMXT/XQ0LaS+uiEcXQ1jFlxabuj+18JeOPghEuFVD8e6BQRSgZn4JeGw0Kk+SOXmT1v
WGQHzm5eC+SXeQdnTqCE4XHqe+sTJ7/4E9U9SZqYlPsDyT/1Pyms7rcdyUlDhATfxqWTLcsWwGzm
PPpEVQIX8oSFChO2Hs2wWJhSJIMzIkFPnYG1buqOhLR2TG/vJnLbRMJLDQBqlCtKvk3Iw7tss3Xx
dSI9gD1bZ7aqfccgz00aWbjeE1v0Su+MXRE8FWaTSnfrCtUboarVyCtFAwF/2Czj7IUHpiXkkOkl
XZSbju9B1VGK2SUJUri9YwSjzsRLsWsj9OhbwAeYxAcMvv88MUVvFWUtQcwgzH5hSqIWEWZe9FXO
neg/XDZ+u1DV2mdkaLE4Adc+fpDeAZspQMb4YMscwTqxzCh2oGp9NMQ+xQmuC6ARBae9z6ZqGs9+
Exl7W5GufOtH/elx8Rh2Hwf0deNpHoroGZoBcwOPqUXMj64JFy74zIlWgqSzIYuCLr+NU+ISMYPm
0THq/RApj8BweSIWHB0y/DFBqh9pke8uPYT1i7w4Bck1K3U1/pxlT+4UIqdmbveJ0AfBj+/jqNwx
ecpZsme11w4ffpfG64luTU9QRbsYinqUrvYR8xX1oib4z74Bk/z6mdCN5WHRIW1KjtfshL0ta/aS
cMzunlVXdAG66/PQBfh1oC10IKZXImrqSwOVzTmk6v8odhNFQEm76bKMxGHt4jX11KHwIHp8I9AX
D7OhKNw6pF/oRCigXVRfC5yNBAFITi6JmWVYq40cR686YBGc8ED6liO4vDynPvS9uz5Nwg2Z/lbz
8NSAbmNiPPrYt959mwiAnwY6RXCJQcrCEYvDTDvyMco95NRb/rZ2sbiuK4fRBTNPl2UoF+IM/iiq
STleQQzwYBcTs30Hcc0LNIW5289wcp8oLL1uN66mvcihtqet73jY1ruVguSTtijPDmwNJkbhlRjO
sQswb0ux4ca7egyGt3bRtAcyt2eAQ0vhH7uQmfNOKBH8xR+sORw118dGtq34KCcRXYa4KD+jjjyL
DWksmmg8FfQ/nbLpqPuOZAVSb1HMbHwWZHQ4zug/TnjICcYLuyHajWpoO/yOXXVyEdno49J1xjsw
niEkiBKSxa2pEFkfCGfovlbiOq1P216IVbcA4tX0M+l0JKjUPMb4exFYWH3V/VgWCt0khnhADRt0
SAnJ27MYfeSqcb8h2K7VaSQ74DrAVjEbkS7jfwAtymC7ei5O2TXAzH0kcmIOdkzPuuY8zevNtQB7
CTUrgW8x6z087Gjd/OFP6GT+by57XN6RNdYrzjqSnvOpxSaBQbXOT3nrWE8Y2xV+tAjJxR1RDKl9
oT5PUUEvop/9Q0deVnYij7fewpZErpEAPUqbYxzDIrnM7gKBBhQBQjaPgXZCR9PkFza3y1Na8JAe
cXIu3M1BTrin8rlCkfSB0NlT2SOPW8O5919wxJHQ2WQ6d3c4j3AQIFSd5y0APkKXgKrRuRQD83Pg
567Oi1041je1MIiixdxaCKwlEErU+hlPevZPll0PxZ+qqnAnWo0S5KxA3kfLt6F+RBe84c+B2Nuz
Ya2Usy3xcrg7EqGI2gs6j4a2oZ1bYUDgDCQkiv/xFk8Van3YEOOOaj/+p5GRjsebKGBkB0e7sPFp
+5njqDr7yNyWkeZDwBomfSEaDoslfMYYzyYvCUKYy1IP0v1HFbKW+4kL6l9H7M2XHMnLPsVRD8hq
ZkGzImwQbE14Atv4jLNCnQkgyNKz7AfnZYyDhteSbYWzr7FSzWdiIsx/BDDbf2DWtPXthamjHb6b
gCXoGMl1q2xg3GgJreEeUttsvYkJF1S6FEwZmDdWLo1yViDZYjpW6dcGtox9TTNm2X9lRTLAYUGS
yGcKwcr75AHEd5EMSK7TY86XL35VMNrOaSlQ8zHfksaqj2Ho2hW+VeH9RxPdo903fEXn1ASExm4t
xxvRR3pM4f5afkkBHvHukYuQDso+Ab/CS2wh5U2PzsJDeU4xuuLmEIhHOZEE4PnUtz0ZEtpKykcS
pIxy9VYYQLFQU0CcsIlzLZ9rTLtcQnaaW8FVgmO2Ltx5+brLYjjrO4gbQfDsOD17Z5wuU7G3J37i
e9TRiLPmwVenwLIC97SGfs1MzgtwaU1Aulx6Gcvv91kf1vc8pylhZhNTeoDHFeyZcGyCXQEYy+Mj
ZZlsznaOCI8ZsR+Fbw32BhhxtQpdFsSd/rQLKX56tDPx64AxEQY+C8JzPA+aYN2gDJ855y3CzJaZ
UStYgvZukh6Zm/3aINMHXhMfB5ZURNg7o3vRIIPNgRKTZltaUcR0EUtLs/Uj4/l7JAZh/eGWrD5O
+UxJ/hrnqM43eszy4EqqBCJoaNJBgbqgbIL8hZGsT/NeMSgIDmMPsJvRbnNjUsQ+aFYo6SG7m+2a
WfSsSOYJMH1BYOU19yuIqmLPJC39bTv4pNgVkaPtm5E4zKRxZhZStEhE9plQmk9rncxnHs6BdZS+
DL0rMzVsfEgpq62CT/K31dJDzhiUrvc2D45jbRps3TPawoBB04pWodosk41dvtTazLuGjJuYCCtP
tkevW+NoB56TbBawXBJT+EQM0jnTVfRKUq28Z6DGwiS+ifS3wNOHmhwglNbcO9L9CksS2zcU0QuQ
0NRHwEjYF70f3H3ydiI79b8pKThnhpb67CAWxhibFJkDgtuaPKNDE3vkzOP4hH0qRn9+RJEd1W8h
w7xbhrAWF36txeW8RESyrdIY5KbrAu2Na7nUXzHO9QXkgCwm6zkYWsQvhYa6gu0XFcc7BN8AtiBW
HnT4M6KBYKd0ORSXlFBnpLmWl1eXRc5e+7UGBPf98EOp9Ef6og+dn3Zgo3rEnp7F+84d3PsxoqvB
A55nVjJVUC7O3EIrOEoKQ/5OJ2it5xJ4FUObVfbr+DJ3dlehCdcgCM4aYFmw1z6DsTP7Cr385KKa
Pm9oU9gz8zoxjUxTewu3IfcY5DhNlp+wVYcWSGAZog0ds8m+WMoOosQQPyjvgnrCQhIzmGOsXHhZ
O5N+xokK1wIUXZ44lYrub7sYtExl0YCa1BC+Nsh9w0sp0owQcRA3iOGJD6dTRiIF8fXW03TTGpYH
EzWltyP+hlcqGKC+gFLsgumF6XMEbGiJOfHhmVhzYjKUbChgY4+7rRuz9E8m6il+kor7+K4ya8Dn
E/Bn44cy0MvwShieKp8CVDs3zY52UmoJgnKwM7PiPLWAsGDzgerDbF8uRQDiCpfyPjSxoImAWiwR
+xVpeuiCHFr/xjF8Tjfx4Dpqf8s5uPLIhNPofdH+mic7cFsHMm2BO4GxWXC2WS9ZtPaWh1w+rMQL
8dsrYV1zDcljh5ex4WHnsN2QqiW7gw76Pnzz4oJekxXluseXjfehBwI0IgZnf8NOama3X4QifOPQ
RSOOlTjgLVOhJg8R9Nb3MIXibw5fDrURByhg0pghEuIL2/7IGceSSYmOkGxyW/rfpqiIraZAIRqe
3pOkyVSSxAPshEv0EW0QUV6u07oP/RL4RKqBc6aK7IaQ023Tp+sU4UNXACBEFRf2bkHsdEs9CXz7
sEJsfWX9zHalRWldHQIGHYjDsv9nIkPxwyuilbDPnhFxCY8+IJ5ZNdQ3rA1HIkpHZbxvtCngS9ij
YTpcIqb1oFd7v77EjfL3LqMLcl36OjBbCkrBeUsYHXrzoDSs4rRG/sWpJCG145lgJM2lnSZgNrJ/
xWj3JC52U/9Fvq/7VxfE8GV1WvzSGcG5QJn4N1sU4Q4OpvETniZ89iSQl9YvpzMC/3TgIdxROpL9
WVtOiNCsBkd413UegDrP1X17LAxaWaRxkMvvc5rw74YJVrkNVVi+2tJ7MNrE9YMqjbgLQ12ZZFG+
S0jMEsJ1jBfLdo99YDzYHywJmZTDgSg4IlBwvtC9j8GejetaQFjXFD91vZTUp81A1QX2b51b/JgN
XSXYImSBMO3b6imUYiquWqzVH2ftPGfXNBgeNL+ZRTOU0NWvv9WCsvDQrK40CZpVsrczTad4dhgI
DkkbOqXcWFXQIYRoG/tDTdX80Tt92O+baHbinSody710WZx+8kxM/QGwqZ99TLVLex5aA2PzMFyC
a7PQaWwjVIDkRBuZkfPUp2Lh3k3FaxzNpNPJeFynd4Wfjejc2LfvOiJOmi3kEqJBGYe5Zts5Xv7e
LjZ+LLeCm4EBia1jvDXxzSlmm2ForjhOOurctkXLsziLfbEXn7RqiRUVWkaUaRsNXNlQEb7aWAHt
5wljVnEhIU223wzTR0DRKsdAtfAkmrR+ph/OPuHxMXLDoMWkS4dp5iV+ZluYE7MGDXCzHQgeQHrX
BYDlEpV31ni3tqGWyUI3VLxMfq84xEzox9sY4RnOwonhH5wznCoG8bHq09rjUNc2RrrB0vyMN+UJ
VhXGrrCheMAnZ8gObTdgh5U1qQpA1IE1SZYbfVYyUSslrp5ezows2yLQyH9nK3IQjUtWfOVdPbhO
Zx9yEk3m9YoNOWdN21v479WjkEXv7OnHZPe+tPZKdJfryjHeV0U6YCwPckzLQ4Dp+bmRnuaDBTUH
hQLpscZ+yYo7Xs5qRdy4N+TlNNc+aoPgrixGzseLk3kd0Srot6MJvh3nnAcIQfr6wLJe61+2U8b/
TNmblu8qb1A4k4ECPCFxBlJtt6WSa3tnM8JHY9Yw14UbFqUj/Kg+xC4/MVivD07LH3/Ja1xQMNdY
YCDfldq3zqVmen1Y7SYvHvsaBeeGMUDPf9TMcw7VLiNAACX8pO5Gx9Tmq8w6QQKbtXgEN9h1m8TS
Gy6E0Xjriw14zj3LqYYWZTnLFGKRVEjwCgpT8kNJqGDy0AYLRbDXw2U6zCwV/tAVzTgGqtBBekZp
ib6KS7oFC5TBEaK/Aid6VixadZJqV6x0zTC2tw7IT9AIgT2327FDWbyNBbELz3a5SKk2fUB67lUt
XFyIwEYITleWEoF+LoU7tFcEB8vw7s/0xEw8qyzb+pbBS+gizwVmEnTjnxRqcXY/5Ol41zpavSL+
tpuj24sZJxAWEZsxQkeezeJSH9atYELUOa3Nfqjox7vSaMDI9ZwaFCj9dEOEdZCjvtoSzSzmoCr6
rXi/5h2k0aAmnoVCdDPmkMUQqNoxSHS+GC88uH2M1ruAzRscl3gdWMJRK9YJOi7SUGE341GKi5i8
Re5Bija2MrO8mk7QvLc9dGmydg2KwooAlvhUjZ6OPh2GuR8demCUMEhzrnldFuu9NU128w1zRBWP
RCBwErD3n1dE4qqOwxdN99ZvgS/MP91gUch3PpXJEZV8+oliWJ7Al6HFRy1n89LTZN1NTY+2cbwV
auQ6Mod6ZQ3RhxcIu7gNbCSZTjL3xjFHjdpA7PrGGYPHnIcXm1gN8uPe0oQ8bA3X3m+kENlDHfV1
ji+SkeNGOVFQbp1W1vGZJ7p/9EH+3QIbZvnFvqRWWz+gQwAtMixnw/dtJ7PPuPmuR22AlgMY7XhR
UmZEUPh6dZq/qx8t1pm/IWxeCqc3j0S/GvvOErb/QWXoNTXxzaaEvwmuAcVJIsshcj5M45mlOvBd
VBnraUyFPvNGMk6/Ze7qlCCbsHwvWLCSs1bx8mHmuxHVX1hjxjlL8bgd39IyyxSee6GwVsLGq529
T4VWX1lKp+k3L+/qQsdlzY+ioc8ze0vfeTPyj81MXjKuJxU2cAFEWf6MFQTP21lJX1T6QtzgJ5Uf
iq2IasZ9uk4HlJW6KLz+ZeYf61PlcwpzhjKP9l67dTTnPC5hMvTcLeTdlJ2CZ0YAI4SJ3L89alUZ
/NCcecNHg930zBM2o62fIvxapG/QHhKp7oH9zaAS/+LO8r1jGJWE1Oeg7uVHzT5FEjnFt467f3GQ
n/UwB/cC7fiHT178PQIHsgKBXw3znqgxMSK9SKVhQBI2I4OryHuHGRmQ2VZPlvuGct/rDjNyJOdU
3ZBAlFPkGT0HPi4fPY9Tfayhoee70nckblAkc5c5l1lMrBLei53r4AekdLHSky0NzqNhLatfXnL1
PeN7By8b2O4nWyWC6RYwifEhDwSpzezW5Gcbpg4ZttOQva99ox/hTjHP7vBAIHojWRrfR+dN7S9V
WTz/qyyX+0X65GJuM60Kc8Zy0jy3sY7+y+GRzISyizlCIhuByirzsa0SBONmfQ+NJ04DAWluYrl0
fsnInFay2OEqOrBmTREItxpsStH63ksXqaXCgwWiSjn1rWKSTuOyzrhlqqNELw1DRHJGT9E4IbZp
5NQ0+2I0gdrOVGZkQYJoJ1IY+TGBv0ayTM7jrEM4owommvAqkThSmzmKyBIt9pqccmtX+b5/FZWl
UYKsbvnA9cJ+foqFAC6vQp91fmeCPkwKi9NpT6yKiQ6pCW+wcIO/fvxIqxt+qFZRplDz2Ngzh2we
fiqngMMWQRTCBkw8woQrYWCaKtzmtUWuw3tOIedtZuwrYGQxTYvhedYxIoENCvxVXCcMxv+tBezw
RM2eVSXNwoQHRALhOA2Yt+zFAd+OKs+Ol3f2fVTQQAEtCJGA2gGWFk6HsDecrX9D2RcXr+ni6tyt
mcyPVpC117YiORsrYD9NYmOK1SW822PWs52wmX0ZfHPZuQhA9L1TOZQXbau2vBlr4+46EyVh/1l8
QRYV7t0UBo8l1CePDaDuDOtCnzBV9uEdBWX27jpYbg59A7m/OUH6bszXhGMAUavx4/qgmac9gwyM
SBYtaVO6qXG8rzkdtbmS+0OWJ6pZCM7A+TsCwUas+ZsoF5L9o9P+wXsRXcnKRdbg4v14CWdBADFK
Cs9+iCxGYf3JWe2VrSdEFn3fOv7ogj1TjfPor6ZwDz63UYxA3PIqJfd6quq5R5pOjIKGJoaskAq+
9SN7uZAIzUJ8UzuhN23AM1QWzQqLfZaIvR39xSsVefwQBEAfUelMIXnHCHY3TTEwfsDlOMPHsYcF
E3XhDJDt2yUAK+XRLeHDa/DAUHmau1gSzb33Zjs6g5pIf6cQxuZW144rP6kjp5JQe86KHwE14x2u
iSYnJGv/hWqaD61n3HeMGuG/nBuZ7AuHjgDnOFldJJ3fxygOgC70wPGwq5juP/rraTkau4TfJ0kE
eUepzaGPzY7buE9t9iNhL5jS5HPgpxe4wes3WpX1B7Om+w3nmF9GRCx7mOthtNuHCItu2TpY8QrS
XdbjqikZElwmGJpiSsFPMqKdlU8+js2RaA598w/SnD8wTS6DRzRVrY34hYqrv/qFCNY78IXWssVD
GOIyJ1MFGKBzA3Gpli6JdzuEFKhQWzW/vQzm4SQhNkE8CN2yvqQAriwIzeSkPPs2f6rcpGg1GRGj
wOf4lMhtrxBdK8yGkwqfVzkSu4F4vyDCWuN2420gErngCn1zpW39xR7vuMcQYJn9ZPIx5fZGY0CK
Cm61bqvcpinvb5r3N94SAmaGsl6S/3F0HsvRImkUfSIiEkgg2RaUk/fm3xCSWsKbxCXw9HNqNr2Y
jp5QVUHmZ+49Fy5O4bCgXcuTY+sShnWZkNf1g8MFSeiYOPI0kZPC2rSQy40fFoM8F6RyAmmj5gdv
jxGJuJU8ZJnfvllVUdOI5XTNhNlik9+7c036jpxmZwTElpnu39I7fRC72h63I+vccr1SzLXYyINg
bv5DXRzyRRS83+1n7UMWPOI2cM3hkha0vnmlNY9RUV5goCAviBdh2aWT8MkteM+pXKWPkwzTP9Ql
gtWivuyIq90VKFh2orV0eJ+mlFNXflgPGjIvSvTkcLnOocNURGs5crxoXl3beWlYomXsRtehiVyS
1p1oI6Fzfq6o5LMDYC3x1KawOHfi8isz7qzH/IjppwwZcbScqFU6GvRFphY3Qqj6RO4k4RW0SJs+
QfJBPlBQ2n8Wa4DFIeSkPc1oX/m8iNIeINT4yTcwshxHTeprSp6kJxuQpdN6y1aDKIsk8yxgmLMH
uktx5L4aZ0WKN0mbLeriuz3oxtFa98JxtfuQrfPGbYO/H4kQquqXMXNW/Ilbrm9nwfUcOp0JD5m0
mUyxpm029L+VJPAWJUj/RD/RY+3FXfSrau3qa0IHDOEFSz7d8N7XAWpd0b0g1yD5G5UH/UtvlSaB
ULhO2X5qPe++YHu4AdTERpr3evtued9TuqsJ0DHDes/Gy8n6zw5hmu8SWAr4YckuCE44cdiMN+4M
hE/T/iHEckOnOLqcOs15oAub9z3o5WY6sFLJnT2/q40FPjOKjVM1udteM98Jh7hv2b/4R7QeI+ej
yGFU2k9OWdDl6d6zrOPYumt/9JyBb8HJ2TDwKKaoRgprFa+T9ExFs2WhT+gEM6dY5HkS/C5b1SXE
QhHjgfxMQ9JrAGOjvDLLwCvGZLV6Qs64rndFh+mKZxmubTvNHZcp0Qm3rEgnBqITp9sRbIL3xeqD
ofRCXz0edQOD/oyQEt1VXsJZiDz8Gy8Xe1jG/WxpzBPNPNwWFgXuy8So+dRbizMyG05HqsaxcpAA
7rYmxT+EymG8MhYXRow1hqOTALYmvfIJwIVeP6j0nlk7UCCDe8fsAyW35XUuRkJUKBsyeHUpCZUf
qhTVbZhCNyCSGT8NNm4E4qMrI4alHOeJpdW3RGYCIk+j7I0H5uWMGJpsetzSgcgTJg/qiigO8hi7
Mkmv7dJS4ZsW03SqCAUpd76aEUwQDbaiMQvJjaIfNP0mRXME4umYG3ayWfAEDQmkL1N6dVfbguSq
Fsfa75bTdcfIKo2MxMW8cPLrbAFy5IV04RaCVoPaypWnLlvBuk4e8QMUQI1SB+qXydx3xCTtKxr0
YJ+C53BvBhX2et+TbCJ38wSk4FAWDhXXnNtBcV7gpP3qdEF3h0kR8iZBgX/9lmKizfwAzjccFyJW
Tqyk8u2sZwOhMC8o2HmTJcnqcLP69Diyz2HRG2iu6LsOlUng8msM3Xwqy2H4NxTL6KFzIvD5EvMN
5IF7u5+GvLvBUavVfPKJ5xuuSuFUNuoertMPW3d4EmoDoAihlq75aYyzsO/UOBkj5O8QHXvamC9Q
TuWMDmHV64xcE+jLZyKq9ghfrBZvEol4+QTVI+nvFshYxLPC7Qc5CITRv4Sm5gnmO4eFNLPFDf4C
KjacxDvNoK149usATUJAsLZinZ9RERfU7riXynTw73BSEAzEBuBCbtlIG1qj1hnYMpTlPFzcLHVJ
yF1eMlDUmwNZY0ga66xzXlZmQRWzc6LtRrJv0O5y/LMvr1YWtsleVqqhjeKplElxcDJiL6G2TPCH
n8pa2OEFy2INy1OIcB/xhfa6etyVhFqu6YEGo5I63tY2/OdZVZnF2ra24bUjyq2MQTx3dy3Q+Jfc
SgqzwwXLoGehi1fRAMr4tmEg+VT3FMpsLAdz5SoX7aaHnf8ptdKcbsaQ0n4gRrM4B0ip12MHulZ+
WnTrBaEtaIKKaLaKFN7flleAKod52D43aZDnRrzcFWRd4RhEG9L1w39bXk/Tz1Yu7nJebZJ7npUC
VQ0KwsApAlhTVgmbVNSm67irkw6piwhyKG0yY058NwUoT64VbDmWhXWCdDLmwvPkgaRuS5FxQUh5
e8cpmEj0nqnHahKPvUDYCXZ0kkfJpE15J5hVMEJjmrh2cnYOu0h47kjc8upHuQjUODI5nJHok8AF
Vq0k0BG1IsVAZt1YenHW26lJve4/JoILI5zEFj6+9tbJ7WMDGQkBX4XXHe/85a4cvT0DaAD4GxVI
8eVmjumfpzmfgWwt2ZJeOxBZJrIv7SVLto+F++u/DNHcQl01iOrRCktsC3GHkGSh+h0q+67Iw4vF
im74ra+x8z2xnnTlR+eOFqwPR852ftOKrff2ywL1ZY+quJx+JU2FTNi9ZiA0+pnb2LtjvevVSB7b
BNJtTs+n7hAu+ALhU170ePKqde7vMH3O5Z6DsWru4UhJJIdA8NKb3EPh8dDbdNzfyTKAh9rbg1wS
dsyoPzMs9Wxt/B+P+sK5KIST6sPlqsMKMjHWugoFVOaPFQcfSvl66ETOIq5leWQMu74udvB2h3uq
fhA5/D+CbvsKl2nz0xeJC4ItIzuXPDi2bKDn70Equ8fAm3XWwbS9bx+VHimiN8CBGcCigBSOeEA4
FhKPpRIDqs2tqbkixyJlhXV4FrQ3iMXDlPi1fJNsYBC/zOl5sHtPgPfSvlm/W5KFgyM/JztTmL0Y
mD/LgkIafaaTpfEs224lUW5Yy89BshGODTBYE7klbwJS2x5g3tEwnBoRSHAtJPe9n8z9FeJnV5GR
q0netTcrDw/4EwCtclDMs3vsCj9XjxkYfvpyDKT+wUcC6j6uwuvSU7KN1CmJ56ROXAqvxmY2i8y2
XuzGlOrgEFK5cvwiNr8d2a+AOgkC0Q3HtcskVcNQgMU72nXuUcX04CitgDTxhXYN18Xm5MAGUQ0h
3g8peSDmAm44AMrTTXmqoUHIFqcG5+MS49W1xR8+IA6TbvZr9eBqI/U95nPCGS0Enc6eRysvo8YE
xGNGbWEyd8B4TqfLXpkJWdjFQYERhf+RLcZ3M61lE+HNG8xuSRMhP0uV9UV23doqcDFRl6j4cRQ0
nLQ/PHI1nfdGJM1tKvoExJnPqn2nCu0D2usluQ5syRZoUMCNMCLQSHd8oJ77/GNhJOLesMYoxa/f
IMOnFykrR7c7Im19d8GPjIwWVTMWdYHGHrxjIE9ul04uesSVTcNV7TOAPRmp8os1Urgc9kSKkI2F
0wbB3sgqIPLQffyrKO/m/xBDMA0k6shRE6kpGqSKBOcycBMaYz2NhGXQbEnDoy9t7ftwq110zAyw
R+E/KBfcDsHUSZ/01wKriN/dMd4GA7hGmENzKD0NruAqvwsAC5niDpx3a9ShhcWm9R57sFMDYWxE
IFQEWB879Uo6gkHkroptPpRNEVSfTMLD+VptxTYeTdOTXlGnYW4O9K8B0UmQMbNDJ2wy+qxBQjVi
joEf1tjrSv7ShUN6Zv4/zqiFM+Se/VA7UMSMUmSsp0DB9vXkL+eKZgvRKF9PHdfI2kD2IV9gglZU
+ROCWs3g35tLso80fQTcxJFKoWloAmLLhCO1EgMN2resIb8OgbWzG9yVuF0mON56ClgFipgdl0Bh
UWThSRC7/M2Jz9SxLnx507ojMbeoL951JZxpL8AqGtzjAyYviaeEIZOXICvAlMCgtFuy+UyIVPI7
tC6By52XqOEXFYnnfdHr2B0eXoRykY/ahWheuWnziMiOYJxpcYEwtMVQBwcGfVCSSz1YUUv4Gvs/
d7ZmtnucSEPcYf0z+FEIWP4ulWmvkZAUcPfKjbbKpoynQqq8BS9I6uB5U0BL8ZXrMr8ehr4Nr2Ez
zC2m5wq5W0qsvbNnV0XtFqQpoSZBkfNIBVZbIPJsF2/jUDQhiSyWyj6ssc23Uw3ZceCptpvkmjMA
NdU4q/EnYw35IiqxsAPGmIag3m4pkBuJHoRhFYUDU3I6uJ0qVevtFlx1sCdWn6ffAopKAFNIBWDD
EvAeVhcH1Z5yx0eRQseSXZE/E8z3KMqL/DyE3iiug6VavT3ZEdnrMEulEAnTFN5CONdvhUKD+eU3
KWO6xoO6FSOIcdNDV9rWv1R51e+I8bzh17CH18naVpxXpALWkUEQ9g1TBhIASb3sFLrkktA5+0I/
4VyunfNGtttPlfpdC/EJBjmyv27LyRRMjcPerzDXnO7id5yRisErDcPtkWSt7L4FDLUek7r2dMTK
9xJv04qg3QfkPRND0wfNCTFyJmO7a0PNUBQt5OPosHw6jD3BVffbyKj/mfUVOR18P1kbMSsGJono
hTR3r82LE1pr0Pc4uvIXqadUXxW+CxOD7B1Y6b6yxN2azliCiRutn2Yh5/ZQ+6utSF0KJfF6k0H8
K/18eNbNUjKf5uA5FKiem6PK2/ReSbbbp9ll4EUUTxXiV52Jj9xbg/ahSsksETs3YAZ9nzW18cGP
TxLXwzAqZjJpYUW+neNNEMxZgzNjluUcWDaKpskEkk6hSXH9kAut72D1EsFj+QFWVBv9EMG1eGaI
pgh969j0CUkZJWKBkgG0ROiE25BVNGGj1kOrFmiFAG8Kd4daLUWuiQXqcjLjdjtonxf3K0lxuMVB
YnlPSI8A2U+NSR91LYr/pFWIm4ZJObO4/9O7rNBDz19uG0dggiMJ3DLDn7fOdZo7JMojhPax6O6Z
s2K9oisIkuZ2HAQLTbzgIQlJEM/KC9dwvAZHEKBIGzbuGL+szY9tUxAH5BwA4gja/DwTVHAZOmEQ
RC04S5K7rK0eY+F3er1G/p52N+jXcE0sRfZJxbf6RHx16cuEHcS7Ml5GHhbmh/K9scbuuyBa/r8C
EKd9dcl5frF6VJkRK8fmSvPh8jjDbc7sxiaN46W1h/At5Qx98payqxCDcfAKZPq9eKkB7nZnsnrm
g6DpdZA3WcmndDvPRAH69IHCZg0OC2jo5JsZlou2A5BZdRRe4TonoVX+swmx/afYNJHHOG3FMYR9
i3HPqoQ6Ueat7CxDPj351SLFzcprE9LxChPENUoQgr9Sb7gZYQ1KVuU8MwxRWg+4pywZoJHPtF2Z
aQ5AdKHFv0V3NaZnfksXpLONPDpuhFey9ehC2rvFKhMQ3kBu7esRm2O+m9wF6xX3bXO39rmZcTAY
G3CRYzexuwHgudm2Xr9Nqpw+sEJC3AktVZb7IKWGjKbRvrSLedr900yGwKLkTNw+G2se/us3gTc/
HA1RSShHCl9dV07jz9+Y85jVrq3lf6dm5fWcHKlZvSDWPDIjgGfrw+s7sGdMAIyRUsPjvCWoN3d+
k6Q/NtoeCqVtG9yTyskE37XweThVEc87B2fqVHM7aeU1h4F+z43cQHv9s6wTNuT+QOh6WZLZtQ8Y
LVz0vPBa9qxWL9BBhBWkKFG6E7MGKYYOuCHV4rj1SGEiM0qsFWmWOZ8+K2LvZiAybHlp8FmDv3Gz
mmxfhEzYoq0ZAJCbWPZZTWFF5kvZUxn7Y+I110jNluKCpmh/CmtjQp1T2z+rVpYfeM7S7wRintk3
K9c3Co+QbnWcAzzwuezvk66/6JuyGbR6O/bpJ1UGRiUATz7rujbRDIhSFnu7gFlbgvpmm2IvcAnM
Is2qqqNSwgNoJQo1OlppyScEQSwh/Zy05oUMb/VQ2777H2iBGRq67N2vKkNjclo8szznbosACNnI
EOzzDOTVvYvBpOQKz0V5ZwssfXcm770LLxVSAnYrhQ89rjy1nUGzL8AM6wW4oqjDzo3zxcYZ05ly
kLEz6AmIJprD8aTndgGBBnfDPtohqkH+qpqEoxFoSZxhQBY7fCBqejQ9Xc9O9Zhar9rBK07N1Nrj
9aozDUW8Zyqw2+iBvH1mTUVw4DBfzzQVEtnw7M6+dWckho3gJBL6nj1WVHd+Z1Saifu6Y7fwhwEH
R/d+CjqwpIcZ2XWe3lYpygnvmM9bNYz7IsB9SsHhjeuFkuBs7wl/FUqUJUwm0hMmz3212hldaz4V
fUiRluNvmIkOHkCH++5oR6C0OSFdR7r1l84q/3oa8RjgQUFZUBMShRA5Llc56Vt0eetwmMzaoi9E
IWMxu7ctgrgEdPCsx9vOJO+JlS+2CQ+grt6VK1UoIIfA6d/9EvnGEatu196t2EctvJUJUOgITleT
PZAMljsMwjdmOIhwVhTG7FH5UDl/FAkJKvWrqLTkZq4NR2N+2jiikX0RK5hiVEZzdEZOMtJKymC+
BBH4IccGvrgq2jyxvGZb2EsswUPdH1AZ2fXeRqD45KU40eKghjN+5Sqrei1IEHBuk86ndGU0gfqU
QX8vXxnSTb+hC2kDKaI3Exm4+FzRGIR8wXKQYNuIB+ZyAQStro9+583BqbOZNLPkgnNzYtfjpP8R
/4U2Eqah9A9tl6EGD3ABZycSdlb6GE/2orn2smmc/uOyd/JbyBF8XwWuvgtpp5XPzqVaf0IYkSbP
oKguC8YVcDpxaCtP9KHAVp4dzAYPjFsuVc5JeikaTGrY6T1YszU/pilC5p0eFpxn9OPo2unkBSOW
zKZp8SkYwdf4laqjQlHxRg2CJfvJo6Vn1VATtV7cZwoXK3cAnKlyA/9MSQQaEsKDUp6KpN+tD1RA
DqemAh11CwHS+x2geKw3s+Oq4WW2BaFwjMg1eqLACs51CUnp0eQUvh8dtgr/5KaMiVBUNQZ/erbN
uzX1rOk9yzzVXrUGfW3EoLUTDI90H9677TKIPXNLwe1AfGX759hsCA+o2TxAqFmTMRF1gX0+I4Kf
q/OcGSZoTGNClFApSk/56KJH/Zwwjbm3PanG48FOKDEALTi8M2vJz3WYSXa/ICX6xegIB2BGwnbf
o0H5YR+v2+hymd+yKadAG33WhqhUraTLXrparV9UFuv8qEMCnunAHRynPhA0fEVWJ1W9Q5DedLcp
7XJxTZpDUNx1LbugOIRyyAYbQ0jDaAe9uYurE68ggH7HBcHKPFwBa0Ke1emQKAEsbcNNixBm7B+h
NGxUHqgBUDR6RkBRWVFa1dwwYWI95L4d9P0LfYYhmjS105qFlLWNBFVomYz+e4eLZYF0camu+DfK
Dd9HFa7Df0VI+3zCLTV5J2Z2dv7ORWdbDwzQTfIk00IPJwoZkgfNErgYy12b26T2Btk8LEi1s/1l
BWSfhIcxbk/ybv9CL812m9WTIKMkkXjSk9qjUKXQGYihBYdh9WiQ5IFRtaHadgg7Ulddiitn73v5
UP9ALQB+sWRB/qGh6px7q7MYkPi24xD2kcyv1UVpx+ccxuUMERt+ukyN/5OQxz5EPXNq0olKi/sz
CGfnzseGmBDWzrMaXy4v/zKE9d9DB/4Q829gUuwDW9g1qIYgdDaMok7bLKYL0krjuhIh6k82OGvZ
QR5Q8Er7Rm1XSYDfiYnXAlhSz0poKIKGvJ4B7UcalSN6lXrNwj5mPEfyKXsSD/EmqmzQzjwv70vH
tYhnsk9fRQYUhkG9sW4tXBBYmQZepghtHlU9+jU5X+J58zek1+MfoQMIkyzU+CyXu9zjPwGhwWzd
ymGaU/79hzMbj7KHsDhhnYwZMPaSCa8kSnBUytQh6r30y6KNNcr7DyT+7PlyfzFk0GJE/ERe4xAm
RM7K2feII9jPzMjfxu2y7hmcer3reUBvgR4y0qzKVk3vcEerr21zhgtzzSRWlAWT+whLyDwZJxk/
ybNs/pxBlt/JGiRXjmMmKI8dGv3dwh2ODw6V0ZfjZoiw+lX33Z4oqtDah3VVfIRTAyPPRgr9mWNk
e7aQyWconVGixAZP412dEaa1C/sWKRaUt/5nKClSWLk75SNeW/ctFK7zV+b5/5OcpimINlX3CLUn
XwvQmHZJbCBCZBZ5aWPHPGaciQsq1DJmoVxfK0SaoJGIQNY7xIxAlw0804YDT2NwXKUm2Qj/JDuN
IuFMIzGFHVKtfFxEjiw4a7dixVGhM3RsOzUI+gG6PqvC8ifbv152gx+RtNn/Ul61+d4xTZBTtzRg
PYvGCa5H9IcCq5VkKa7ajs+qCb7JaSqCsLry3WrEeQSLcSJICg2rEshVkC4WyXzkIKh/zazlt2U4
ay/E8Nq6mjpf/wRs+0LkfHVDKmzIWH6fWqCx9tMm9d3o2uqZ+yb1T6T0ke+wIqGFltHwPe0mzlQG
WVYe9Od+vHiyzJxWz70eCKx0uKtJ+23Z3+5tti9/cpisF4M4+LTpzrkHugx+p++7UZ9INKVaM2Hh
1Mc8STGorVmlrvtqC18bCBlTNMF4QOPYtphHcgeMA1oQrL8he8EHC+mMPptaOU/zPGaPOrG5ApER
rmAU1nS5Y/HRAO1AUM71tbUwP8RMLR5lLvHXO3+hCWfHauO0lfOyvBmxws8ktYXNJ1vrHn2228iI
vWp99pA7zdHUe+MjizX9UqRre1s0JGbtUM0wKfOGYHisoEEyl0mD5c8uC9Qj7ML8o1uOVXsYBZHl
B8silD5CeU6mpdLL9g9blX5W/ZwiIxEXz/A42019oFQi5JzXvZ0jYVFB7Rsv30xkcgX2Cjmd2DHU
Kx+KUmTf2KEChkKm9fIYb2PxRGuNXY43rf6aXCv4CYtxLmIeAGKzOvqwpxAKEH+GjZNnz9ZAX4cX
o0K0pbXFaG3rytc+XFGq1JbxbtLObpxDSLGkd8FQcGamPZMjkoQ4Snch0LKPflkCTMk+PzuFQsIT
wR2GRIgjAWb71OX2A/GIHE+AuuyvlAU2z1LLpmhYx+rDm5zqA6BL8zmOLtJKW6zyhg1D8ZI0Pozo
sem8+jzXRX2sFiiA8cJm+xMhDv1QQm6LuzMbMijKhYJKN3BaiJwOevPsBP2B9fiA7XU+y4aeWSVI
vsE+rSy5et5BsE1dRwVA1g0yK5uB/WmeZwp+bungh3j33kRz6vUfNS3ms+tb5DBjAVEYgjSLAfxC
y97Ci/WvyrL53ijMe1TUjkedNtdyu0ixGHuBmqteLYHWa4elVKCKTNPQxAx7hmIvkAEh5RwY/O6G
Kbxg2VmvMMxpA/tN8dqyUvebEiS5ocPdpX06jRGzobljM44WYI90Ag40Ucflu0cWmNhtpSHpvOwH
BW5uzkiM0ENCw5WCE5OHmhPyTgVbeo00pltiuPhF+lkMmfuXI3byd6i4Bibp1YgNo87aLzqN6lrk
5hIKYGyoxTQaqSJwZW3e4QHb6z3T2R4qCJqt22xZnPpsFwuEE2AeNfeeoyF+FtvataemLy7SS9gU
8KB0L9K9BZJ5vgZhySZR9mg8mVDY3t2sa+t3Qo599C5/OhzX1GCeI+T0x19rG/07hj1cGLN3Eb2W
PazCsOj0c7nUwXfYD4bLk6MP/yqMkP0qHAltidnnjZwk+E3aMRA+iiVKxZadVUZsE/BKarbj1AuR
CIDldvARjAAn7QRkECOLpZXaEGpHE/s0qEuGip1mLKvbHXiFcWApSve7t+l/CH9zBoeMokqkVw2H
EGNiUmT+rJm7LrLgvrDa8IEDYYVpVonQqSB0zilhiO4ETaEVgdTtXkd4g6DI2J7fsBe2aXfFTEMn
bNO8VyTmFnD32+QNsT6GzyQ1LLBGdpX8PDjNbcIKL0Gai7o4rxsaNqerP/uqbrJrKgd5zxOgUYZ3
RfaNObl9BVrJxLlLZFpfpbA3mMVbgolAztpoOPSzap8TsnOomcvUu5U4nQDzLL75TNOR65m1huzj
zHbSYD/7hNvvhFN3aHsYUseG1ZaiW8UliVh/6O9d35lx7XuW/uZdJynD95P2b8H5Q8gsMgvEqnIq
vlSIt9qdaB8PjcggROHOGx9DgoiYNRZtc0bE3s2MnQKyyC6VJsONYHHeK/DzrEBYFV9czgTUALJU
zblKs8vEfyjRDE7Yh0kyYOU67EGvoLh13YXnlB+0uVtAcf+kEIyIwdl0rqNsLNO3AUnpwqvbjHeq
rReLvQWv684pJxwslduPZB+EyS+POOMbGMQN8/RCPHM21s/p1vRN7I3D+s/GfvHIjmH0IibqGgg4
pKw7tosX+QJBdu9BsJoz8bVSRNsQigupKgGrYadzmYIsWbYPG7nzbb3gAI3FBGKDr08wbQu8uUOr
TwK1iXSYQX/ky6DFXxcbqpdgl0q1UlpeG1eh5d7aPI2kuOS1uiYSHLsSP6fTxm7vsiYkL4sqbCR1
UkSW6R0yZSlLsAPZW2j2fWn5/R6hNt8+B1HwVsmcUW2GwIc5h+7c02BdPlpX2/rddxQ9W73MxUCY
bdU+0k5hl6KqVXEDeL+4DHawxmpqWbxDlaQXmzAOnCgSEFDU+Ty/knTYPNNtz99LVpRYiwYCdCzm
C13UMKqsdxk54yJKt9o+QvEi/mtwUrejRGrKN2Tr/dsAk6/gery4GXKLKQsFVpZBaijoJNw5D/44
VlQQ4z8pcA9Xo/nK4GW9b52gyPNdhrd7MuRy/6QV5rJjSrF6P6iJfguFeIH+y1T5mytxMADpJK3+
Khus5gltYYZeJwN/DXu/WT6zjiIrypoOxTYUR/vM2UUXPyBEqWILhYA5YSdI7xjwsMhyGXfAa8y5
eKK1rL0iwm/oh7jz85RbgOU2+PS0Nd91xZLngDtq2NuECrAY1AhumGz2vRWzuJ+zJ8bKaWTCrrXi
BTekuBsX2tw4bCq0ZqtiJ3seiR19wdM7nEAJCjaCG5JHqFfsU9lZO8W0L6YtAcrAI+HGMHrcz8ka
IUr2xFKO50xhcz9cHhePr5e3aM/6GhoHXSccS7SDPWldVuDrg4X1ma6JjPAVyiBR5EurKbAqJaFG
KEnsAUIlwmBZpg4COGLYmqOyjSaPDdNcFmNV1k8BKWbpQdv+8m/IlwsLpncwDbNllYgWUHgQ6DVO
7RezVQnQwMGKsrOQHL8WoG7gx9gE6+10gwAzlmUJpUeIHD1ID2sbgF3e2l9jB346wqfv3G+QiFDJ
eIZUqRndFumso+TwVuEFODtkpdnO9lLkw6Gp/epdrWvm7Tr4W2guqBiq0zh0IdHSuPmSIyle9B9M
C4GY9vQ0f8VU4IN0RhRd59oKBjiGFDPMGqWRySllPoLpfSEUGxJRdbuts7TwvaVz8+IHBKPEWCeS
8K7gfP43ZSZjWdRqZce6SQw9KyG/30wDoJBMy9AxSWJ95z5Cjen6GM9l8ZCXvWsiuvqOJG+Sp3gv
sJMQxK0oc2LXs7KPTdYov9PcTR+quXHHPblP8jgHgrSlxSunWyq+JT869JL5TnIRCd7+Cc7OwNTi
B/RT8WWTY3pJILKa/gWCu3qsxcQy0Wz4Uo7ehDoU7XJPV8fqIIfsjZSBwY6jiy+sp80vBnO7jSqR
4NsgWM/e9pb0MwtXFw4PjvXcYpBCgwKDj/IuIwpzjrkwe2oZmF8fc6lA+CHQ8L+kv6kef4xrI8ZM
s0tktT/Np2TyJGJIwu2ag6Lm/SVwTBSxS20A4bRU+iUNxvp9aBAbRaBArR826FpT5LFzQJi1ZP55
bIr2sweIrRApJmiCpqxlCkesPL0buR4vnWovSzExhvqKTKkWACaZoP7OOLkzxYuXEhzOPeUyDawv
KomNC/k0lrY4VlWL81f5oKwo6IbF+ioYNRdk0yaByzbfB/PMXLD/JURptmNGnuahROn5C6t43Hau
5xY2Erc5eLG0o/4Z7SRffjEXZtsJjvW/cV55WMJ+GT+zJJnzWDFf2xs1uqievcz9cK1meyztAhGd
7Q4l6cKNnZ6bzSGc3vg+zzswl5k5Xj1n1WFByHjnFJ2Co8Bu1XQA38l0nv6jxGI4yovXFdUjSpjM
R4uq2tlhzsARHNvZOnFQCMebw+cQz1lzGLPZD3aOvZqS3U4vgoQpWCKGecLgCojmUaIm6OO2c2f3
kxSAhp+jZHXM5HrIhXtOofRPrGPaVSMoYl7M+py/m1FWZFs1a96cZ/ASojG6+XEkLHDhE62Ct0Hb
aVhKbjY0r+cLpMMl7l0DDxnL0F0eHJJS8Ux4nFL6IXECh4UMDAGf9LXCr6b0zfHxZapoGtoFp6cu
PLD/ELKAWD4XpEGDyDddMF0TXBfKA5HUhXf0iTNsfvCuOgFcCKcbDATGrvX3ABxAJBI6B5eVKj+1
J5DzWWX7uHWZZi7jbaamYGhOKiRxyb/Gl89SgQ2LyvlCFreDt7Mfyss4cw+IcAGikpFatxMM7sWl
R6B9x7u3UI6F1vZQQemvj0i72coB8OQgrOXIpc4txNKhID3Qiha7acmcQMFE0iqGqgsJzIBpL4gd
38DlEAkcZRnWdNAKDkcMLp/svSBwcdoVPfpTqoe8sfHK+p5LF049F0uySu88JPSEdPYoQFiPaLoZ
9u3/+iav/nwp+zf0uP0QFSAFKJpqYlqiMU+8dzbX5PdMrWPbHNWkncd5i1EmFqmq3Gie/f7vIg0m
AcDI4gI96T389kjWCTlH90OKTd5Imq5l/VM+hmoSsOuFLQ/yfaobrAvlHr+VOKEUdDyGDF1/22Gu
XHfb2offQWXWA5x3xu4Eaow+u8SREVkgXcRuZhrzzwUp/r+UmLx8vzRuw1CJloy8MXZd3om/gwW7
sqTYThijqOTBA1N4dYvmzU43b5L801K3ssb8wljQC9D2bCPOwsWnIo3oYJJ+D++IZPjWI1Mkn5vw
g5E5qhQsr7V/5bOnRzU5lOgaw7G2noQvxRJxMui/zGkIJK03z5uuVdE7z9R1SLHSkOJ3twlyQ/dG
ImXZeR5YJSmEW5xJPsE30jVsSiJMjoiKckcR3u5KK9BX4+URiQvsMdZRmGXLIRlp1DJwVyBVKI84
MOCam3r16VtZkCKWcEjOmx0MX8g7SRLRJTHqhmPptEw1yw/XYazTdRi9OR5IP6PVRcgNdaAhNmTK
euWfhr4Zr4DhqiRGRITPl+um4XMWzlVeYprn3CgomoqmTb5RCQ3vIYpPqlEcFb+erd3/cXZePW4j
bdr+Ky/e4yWWoYph8e0eKHduqd2W7BPC48CcM3/9d9F7YlENCd7BjDHoGbvIYoUn3OEHGmEta8Uc
WN65XqMX3yNduwhq9EtX8NjE0VGp7W5SMy73gMEoJfGC0a4BUL9HZan/R6ZG/qSbA3ySgA6Nu8at
Rjhr0HMGVyOeVmAiS+jAK6HDMl5KYMwaFg1mGS8x1qBuBszM4UGFQKDAbt2BLmgY/kjjlHZ2WqXK
M7pOMfJvllrep1GKxLJl2sU2CfBwvHPMbnxQ6zI6WX6F+4zToCW4QtwAdCFQZrBJWm0Ka+ECEj6C
5tAg9aHH9Y8fRAPoPmsklQZXUi3k4AXBgtIvSY7n0olZMB1c8RVVz3cTfO0XfayzV1fytaggptQc
UgXpelzEDBRzh079FiYy/UkqFxwibaqhBokxtOis2yw6ge0cXLueAg1pHYwBolTQ/5YHelfN0G3V
oqCFoKCg2gDJaQyOzqBZ5soHIehscjrP+YKbH6kNdJUljDyNZg0a552PKgQeW9B84cph3mZ138ny
BkySi75+4DuSfoeaG0zpFYW3RcN5hJ4lckH2JKBgfZGOmDjIY4L0DElWCtQtE80LuVSfrSAPyGZH
AbIslo2pyVc0e/pvkBVLruMw+u4kSOqR2Y39KYZIfKC7WZ9Q7i7femTK8wU1FrR0NMPkjdGBZCL+
A5obgHhC+nWBRGm+K1TLR0WjdBAO3DQ5bR6Wrkp8sDAhDejrf//rP//n/33v/8v7mb1m8eBl6b/S
JnnNgrSu/vvf8t//om8w/fTux3//2zKkqgopHLCSFrVNRzX579+/HYLU43/W/sN3faiUVSzWeI3+
U/pFdtfQRCBm8vrNX4+EZKCqqlJAcjA1+3ykTnLNSGyZ1oodiGaJ88WIaIvaYavW0D9Z/B9GE5Db
JGpOhq7q56OxHqAX2hbQNpXocQ3LCvH3QXeae4Ouwq/rg4mLSdQkTQTbMh3Ad5ZqnQ8WIYhPpxzD
L9BlJcwkDD05rRTjdH2Yy28lMV/VVQG2QFi2pp4PkwOiQv7JEeiNwSN7QpLD9I8d0HtzNwjbdd+u
D6dNj/3H2hCOY1kYexkSmpbUUd85H2+getjgrGfuU/TNYRqgrFVFz7rXUPBb9LIqui3dV9Dbida2
Bc4OOgqgK6dx438UmlD62uqlH9FG80Tb0mkZqxEFoNRDFaQVuWeuzDAs0FCA28Odvb3x9NPTnT+9
LRyTPQi1wcJKYbayByxNQYqN5h4ZyASjAgPpn0EIjjMR+k9jZiZf0SScbDBDLg5usRh5kbw75UIP
q/vrD3M5kyw1hy9GBmtKAFrnM9kMqkxpAPiH1LMqvKqEZxK69drXrvQt1KcgFql0cx6ujzq94fkM
ONIW/CVNDV9LMdsDaYjuZtO17R4PdfcH9kzJJ87TcfxnYodTBmrxYn+8PqR2OeuMaeu60AxYUvxy
/qZpMhnNNqq6H/g2zh1Q3gFFUDy5aY2nLm5F3Rr8rbl1QVFTm3V6M86/KORH42pwOq9Eyw2BWvfG
aeBczoSpYcdsOIYJiGI+E/kIrrhvq34/+ePWVoymF4vjrtNDIZd0YlPUCkUtF2j2psbOH7iNlzcm
xjh/BM5ZFZtXkLxAVoQjtekR/zhoI6tGQ2ZwtX1KUkFim7eBuSUbHpWTgQXg61inXUo1v0VjvvKH
ysdgSO2Se9qYjhrdG34Ej7BCGjVBGobjSKyuP6CcrVEekIMCoQXuOMfRbHX2gGVWulYEiXrvdYU2
hvdmY6ICRfnCJ//toDQpj6Ic2v5u9G2ouZzao6Utw9J0zL1qdw66ziVpMhKESHbA20ixaXwjqvSq
B5jiKLNT3Op+lYg5Y4paKLTsl9XQJagEhkgEkZo3ITKqAz5Ubr/URFm/YUTq1wU8iJy8EDsmxa5X
uqdoO1w/ZLfpNWKTF0yL82iDMDK2cwD22mFvo3bUIRxV+/UanrnfrcMY0Ml95gaALcBNdp9kizT5
GodPGuNLPxnC+rnh5BX7PPrdyY2VsDNfMdRFwDIlaxyXiBDhfaYDUdsqY6QqB54qPmmUhaaSu0ei
I+MuaHcdPNDkvin651FBdO0VBBus3RvLeb7Lpm+lCdURqqU6km823RR/LCbMadQUXU1t36Fn+YhQ
Mn2LyaMDs1Z0KJapwJJjFSFH3lFNaFzkMruC5pFvbWSAAMOn60tnOr3+OGd4Gp1VQ73McLjbebDz
p6mzTngNXLtDPbovXdX7OweG+bKLK9Gz6aNftkiR92zd7MZp8+HAUuoazFPHMcVsGpRO5GgZ5eUB
CS5/p4bY2ltpRZkt15PXELmZE2UhflgCFN5df+ffl+3spTlcLXazJq1pU5+/NJgv1kI/+IccpJaz
IizGJbfPYeuBZQa3AUgzNj4FrQbeAPOyQwek+xg7YXLjYLmcA0PofAFdk1Kq3Njnz4F8DoDYTGkO
jcVKF66mL7Q4GR4TxEu3SP8H30LV9JeoLCufb0yBPbtg+PDT57Y0ijG2hJA9m381iPsKZGl8IDW0
sCBqDag/mx6NNI3SERKF6KfYMTcu8FQ8iHxHpONb38umXNQDhB1/BfowBBmmtLq5g0rXuXudQ6f/
1Zc4CIU/hwT56aehdQt924VJ529rTwdN06Pchqln3vg03H2orwszx5IOjZ1S0/cl6KoH+qVYFsYV
e4FGRqA+YQ+ik+FCJp/UskYQHFAJ8UOjdtqWUJp8mDewRTLEL70SJQUo51FTfSI8yl5hQo5fXc4h
dy+zojC3fa9RIG0hPTibQqhhta1gbNJKrk3yZR9oovV9hGua0JSgQnfP7KG8gBxIx+81/NB8pQmZ
PKZh1yjbAU0eYHSokoCHGJmw+r5EJQxLKCT0mpXVGjZuypVuUmrCgaN48xXqs694xdfJA+pleM5Q
8rAjb5HJ1sXtEN5AEDxWfdJHG6vs7QMCDUiWWr5bHiEd9SEMQqRqv0gzkV+RR0MxgA5Qhdm3lZrb
JqDZDqAUNTSkNBB22dS62u3sBKTQ504M5Q4Qbgho0ySPhUZIoLWA1jT4azPUIjijGPZVpQ7XshLh
j5JmCt5daAs76dYbClF8tTvPMl9LHbLNqxVWoJuNzJdYEg8Ikq8r4hKUVkHuIIxQdKn6RC/MCovN
2I1gP0v8auwlbBw2Vk/Jr/5SmlqXPVoAAh40/M3Nn92Q2IhsJd1nPRt6Os6SUsjKw/ULZ4wk79YQ
TnXwN3DEdlFv6UgcgyX2qyVds0FZqvFo3/uQmIet7OzsK6r+AF46GFpHU5UxEpiKiT6miUAEhjyj
p5fD1ux0NTyhqRo6W7RN8wG+bgEcuMxsrBpCW/ro4gxdRw8FcKgT3w1GH6t31Jnbf4o48ShSIfcN
rVGg8/RedeZoPDaQ662Nr4OxRWarbq0EI+VQn2wlRfugWYkl3upBQwt30iXXgpVIHHN4YSHEybcK
GrH77PZ61t0p4CIRQochnW8tOjYQKbUuSh7SKKjlJyk8r30cC1VWi7b39e8j6h9sro4qxEOnJ9CF
l+hOFJAHfdj9k0Fjvk0sUM9Ukkdl9DZm4Fd3IFWBPlAA02zimsRS33slt330n8188lhxZbYJ7Urv
k2eEVbtcWUuq1Qa4zKjaQ+kM41cd6xE8waNEcV+uH1WXh6SUsBWJgi2pUoedZTKJreI/CLxsz6cd
qQ42dt8An6RQa9A5Dkyx9UErtM8GLbTMX1XAzP2/vzAkAwv06tChAC8zuyXNKkHqtA+CA9UqrmtI
6dFL5eARJJKCPjdEop1Ea32HjKm17x2lWiuAs29kRZcnNkuUPB8VWof7wp6d2H1Y9rGj4aIVywTC
PTjFYPC2rLbeXnsdgfsdhRTTunFHfTQqJVxuaRJXU5+Hlngiw3TFz/xgqaq/z+iB/6xdFEVMMIov
UDs04+8DJFO1iGE1LqUp4Zrdim1e46RtpNmhwhQo3SkQsXog+Gi2lUWWWcgG+7b9PBTdZ9ht4bYF
EgrxkIwFzDAGq3+7+kzVNk1bEyy+af2dX9GwTkYn17T80JVZ/LVCafcRRVKJrNyYP9DRH3uYmeyR
rleaG6HZ9EefRykAMU0iI1JdA8bxLEqJLe6suC+yg9FU4XPbGOqq72TzrbdsBO9iSb4FLelw/X0/
GFQzaVuTeCJIrznzRQY6Kq3MoD64tE5XVZPZ6zD31cdBzfx3JCSie9od4sabXmxxrjjSO4ReACfa
lpht8cgaMKTLVfcQxWazQek/+GSHdvYdjTJsSjNuT+0BPpL7ktYOFdHrb/zB4LrQLZa2YJrlvACE
0mwGKakN38B7x+MKFE+xQyVAbrUcPzDLCbJqYVFdUFdqiovb9cGnb3j2jfWpHMThwjVo0bSeHSz0
pqC09nn8JqTfAe9W+bJc749qH6Nshmgu2KfIeDHALdwrQai9XR/+8mtz31BecYjAmX9NnK9udKlG
9OczZY+AQx9ucHvxh0d6K6FYCaEPK80E1LjI4GPeyqkvjxWwjjSkKZdypKKaMRtZA8CcDXl4aJvC
e80DdNUXIOZouvQB4mjkkOqNqdb1+Vyr0hCE/KBWWGYXFwneSsRo1IP3UUAHjoo3et9L37RBeeAr
GmlAGnHZG7GLNDZ1geM3t6brOxgQo2KfP+Z2MUVBtZcV93THjXByFCAUQk5qRFs9ATbGJYb7Ky4j
g+H8GCzksiIIOH2Q4Y0DuQQ4RVASQd9YwNrFi+mUZCVZBEeVzjk9O6MoFKOXw4QdfmslL5UwhnmS
2a382Tt43FG3EgA2VKvahoWZfkJIFa6CzSH8PrhpgttIIj//5brSmWDOAaoRJmeJPj+6Iqj7SoxJ
WhgF8cFILGWHHAPmYnoh5C6MWvexHTGquT7qxZqi7YvGCkoSyF6wo2ejjo6BkpwnxKFwFdd+GKDp
PrpFkq31rHAivE6U5vv1EafT8Hz76rY5TS84dC5mZzpb/sjlYZWBoYegfACUlnyqCpwrLRDKW3Rj
jRvL92KrEspqLGCNS9iiXj3bqh7IghZerPcGZak8Zp3+BUSxiWSsAbq7cZto4kiGf5ukM6gg8NFV
aRN1OLMZLbHewU0USmxQGd4D2aK9VDFIIsB05TNildZDkRJwLljd7Y0C6OXUMjKqDRaHBG0ObXZA
jHqf9VHc+G8ZtRlMUDzkfLW29F4QYin1GzGHoX4wHLS0qdAq2EUUBc6/ZMZiJnsLrAOhXlHuYVp0
BTfPCEt5jUC6qH4CAnbbT6Nhq4CYPC2h7EjwTxM7a/pWRf/AAd5f1bWWbkw9V34gI4GLWhUEyWuH
AaS7MRqMrmEjhUFCAa7o/fvCjioDqwbVwpqvalBBxjNoUsyuAQQGEzUhKe+6DhGeV/IArfkOyMKJ
nyNpFyr5HUJK/QuMO6zoasXIkffrKoymDfL5z3kSJO+YQ/o4iQYBSjsjfFsMVRAx/65xIESrzAxL
Dy5SZbQojKTRc1U2tF4J6VW8vPy0/GlXYkDEoKny+gkApPIllKJtnrWorz77Zaac7LSpvscoFYZr
r6/GV1MmLpaCLUDGR9Vo5EH0yfi9owr35iclThxRS2kZKGFPwz7QdWQNaXf5T52hB+6iU9Gmv6+T
MDs0rtbUd2lajXKV0ZlY5mg22PdA9/EaojUPZkGg/Z4Awe5Hb0cPDqyjDb30M6rJwLEar8p/gQaE
oQyTpqy2sa12/hugl1z5CdSsyF6HJgpXhPBZv5HOZOjuUmZ5xCIY8i+F3foX/wh9T0DffXdM0Ehr
USP/DxhNbd+VDirhMSvzFNM+Lvd7/DMNGJ6d24SrwdeaLwb3WrYOYchWCwp4FWhLSrLGIgcZRZLC
z82VDisBFXQ9yjIT00KP7iY2VbrzapOn9RtbzYbyUVA1Cd5lFWKY4ZJn9hCFPCPe9T1x8cLHl8ta
SpHJXZmlaKJScczQZIFNIrYySJLmqRio2qAYhUToZ0sWkXuP4SakSBxL3QAhXjI9J/+a6BOuV0Kj
+dxYgxutgKg12xbnOuMNcaRK0MGPy3CDEzlAeXKBwVj4ukNqrOju2IPWyOyTSZHL/A4IEjRAjdD7
e0H3HJ4z7pThg9TMNJv0JqAIJHaTZHep7wbfsO9WIGJ6gUIRoZ0gw6s278LvHtcUVk1N8TWJ06TE
3TNPN53jI4EcBp79VJcjBrWFiwn1ifJ3lq8o3Q3W5D6ErIXF+kfIcXCG4NiCDvvB4V9X+wYO8zNw
NewVcj+hadBwuDVQSGu6Yki/ayfEQWv1FW0Rk+a9FZjmwXYp+j/GyEk/dmXrqDsCY04RqhERmAiA
U34xgM2B1/sCK6zvN84Ea3vP2v63RJIl/G7Bow7g0cyEFhJEGCU1Nn3bgaN0kb5udzAjFLgZbQR6
0rIqnqhCJVc+hX5Zn0r8CL6PiGz+iDUWN3CUEPnOqnWqr7BR++ARN7Mwu+uHFC7LOKCDI6C0oy5R
oUB9p/au0hKRpMFJNnjI/HBLuxYUIxq0ivQm1L8Xou7dXZQ3Dg58CVnOqsNaIgDMRV9w0sOLgczh
ECn2voPy6TIyyg4N+AqwzH1bF974FjYSHiHc6pqwUZpKtC1A88PkqHP5uWc9SgAu3Ba7aFB62ouY
sAEO8dtoE+ZBkC/V3OvB8ZMFoULXA+tbqa3tijuojSFSQQhKQOK0UDxDqijRXWqHcaCtarcUz0D3
LBDBIQSaYEPIZlKiFHF+Eo4WdItGul0GSsrCW+/LyJ+PlxRU0k1KACHfa8NtmqfWpZC3TDQ7Lbd9
YsIIFJ5ufoYOCNnJFWX51DCr+LgUkxfzg5HDtNjoLeWRhVC0MNn0El0XFLxpI0QiBUBulxQLDo6J
+gBatNjnmMseXHO+grSjIDuUDc6aP0AvtmZWZz+jIeh+goZP3w1Nq5odVPFagBMByrbzCnWsFipQ
KIrxlqy+5a2hy2fVCLD01HEzw1jOyA3/fqhVOIQUKdE5XBV9nulbfAYmTay8L39lELUwE48z5adS
Cq99aBpHFusC80X/RphyWVsnb3ekIYl1qTGTwZ5fpFZmwtiIJM5qOGeDvwdyybMjhIR5laJ4WA7C
R3uHyGh9EpRaUWMzuuwF/pqQNyKIy7h4ehQQH8Rm1NDQypg9iswhJYWt+ybSptsYuGY8A+TMl4Ga
QvDT4jTYoG+hrDpPdb/EOrp6gVYaXwExaoccZS/nRpRxGcIJmqtTA4h2JrWEWQgnjE7g1jcYB3rf
HsIRMsxXqrCh48qhOmDBi4aTlzXdjWEvw2KGtSgbkWTjCjAP4sYSWSkkP43DxJcFfYjkLQcoOnbx
mDybZvZ2PSb+6C2J/Cm92hSpLtIsCOlDauiVcVAAvH6FrD35mwKswb+J0moj02pXFGr8t3UaOtam
JIm1SEwpHM1KCFmO8GYIePUNkwJEhz2nQPMwS9oXDEthlCoD+sw1vaSFdCo7u7HopzV9ngbYmqYb
hKnQX2zHmC20IGFByaS1D02XAyk0Bd2LXncCQE0StYImEsGuGilbLnNtdI/omEOUuD7rHzyCQYmL
lJoyqWPq87oNVfseQ5P0re4jjDq7CEHgDksmgN9YkdIQRrnUQ0zmBDkXA5g4ku3z9Se4XGaIHqsY
QlPFYMs58yx0wDk0KqzqjaDemHROusmnSxP3UNHTQ6WX6fv1AX+jjmbTbgGPm3JNYEJ0MWf7O89r
hP9aWJjosSCs2aX2nV+AY1pJwNjlN7S9ghdq+Ypy7yHzgiOGWtpL/NUwCPeJxdNlHHBdrWUhkp8T
DZ82V+dCApMOAkbbMCi7R2tAX/zGcrncIbYNnIDcGOk3/sU4f27PtCq8qP3ybRJayQmKG2fdx5qN
3JPaKhAN/HbFQYGA9/UJu1wjZMW6Y1HyoempGrNxnVJVmLI6fzOgx5A/wLtOtnWDo/JixAmFsK7G
wwjs6dCduqgpuomd6fU3nuJynZCf63LK1EmcKTWev31BnynuMi17G3EH/KdgXFyrfWh/4O2Vpd6P
6t31174Y0FHBkFkcDoJrXZvX2Aq1gqGBvdabBoPwqejUYdUFQt7TaSvujdBub5QhPrh3pEldj1XJ
eDZo3vM3HAxaTzZn/SekgCX+Q4X/pYkdH81nOaT+Ege1YFWAYaI4pI/DvedBOV5FGAofpZ6r/9Qt
6lPXp+DiyzvSkppmUt5UKRXNq7o4FTpFqfnoUBQw4RZIFNjfQB93X4U/ykcOztMg0VHKGlW9iwIs
mv/ym2vcezqRif2/wxuzs8FBzFzGDahbpQhy/z5ygzJ+tXJcrnfws1HIt3LpmzcOpPk2Y1C+PHrv
hjSpLs+v29RLgySMbfs1QoT/R12TL28rfqpvdZX7cG32aM5ssG8syrfr0z0vKXMX0CgBLabrOn2Q
OcQDhClgNcjFewAszj84TuFqmo2aWIe60zlrOYbKF6jICj7kJvDWG+v9AmGi6ZJDBY1fdphOLDat
hj+qUmD1oI5xBO6ztOi/9bpirvHGTfKlgdT9lxgqzBZXEWWPfWwIXTNqEENux4VN6H2ranURDvIs
tDDoHaF9Cq5sjilTCldUoBziPfqpw72NZBa0dT3cIVM1PqDWAwi4cRwP917ClK1rj9HnthxdY3f9
i3zwHMSdZJ9gSpkWOiTncwKrwWg6av17vEfTu3IYkmdR9hYZIOCk72Vka98s0VdvQPuVn5QmvTVc
9BsX1uWyMKloqWxEISnLzbuIToTyaRi3ct+0tFWXZgoTdkV+oL6XKoy0lS9wqUFNFpPBBUyX5hZe
+HJDUI21BCVL0D6qsGbxZxOPNdqxar+vDSOBDtQnm9GaDCBdWMax0Sl3TNGty26a2D8vaQ0RYs3i
0tVUyRE8L5EiMWi0OebR+6oe0WUx3RRTvi6Wyh01nfDGOTc/6qdhmFsCQXoa0xY4/8oBSIUSsyxt
jwEb3DCT4u3CTyr3V4CK3MYzhL28vq7mB+vvAYGRgBVDn5sr7XzAKumrLpSAucQ4OghujOmT6QOM
fwbq0d6xjqPPdM/lmuotCnf2GPv2+voTfPTKnOoEfRZYMtbV+ROIDJHREl3k/ajrHpZabtkOz17j
aRs3DTTtLqZRGv9lS356a4mgKLV93pnVdD5mAKYlqaJB3UuvAYwvIVjsKKo0SPTbrWU8Uj+CwJ+4
Lgqxmev/uP7GH8z5dJdwpFNmMWwxGx1p4zSx3NzYt5i7yEVh+OUxF5a6ieomqXfcXuE29alP9X5i
oVA1KDem/GJJGxNojh6SQ15Jm3S2ymgz5Oqg6HDBad/VK4EZobiDSaUsSsfFmeH66/6Gap/tIKrV
msrBpfPaNDdmYW7lpzrVI8fZp6FDT64oWmlieZ6J7pGGbI0hbBXBo05cH+01jCYAZGaIkyj/AGAx
DGrVKGTvGmTF10hOBdGmgYgK46MVPoCpZYGITYIKJJw5a40KCILFuQrDKgslGSMMN5T+ddxTUEcb
h2oxmmBZYbsECThcKMYUw4McMWvYYzaGtr2cEqDaEfVL0PZhfSuln77tfC7ILzRWOgGNMGZHWNUG
uHqMrrmPh55iU5vtQ0P0YoHLhlhhYU1q4wex9dBglLtGXq3bCuzZvyGNPpwcD0cWUKPqrYeavvfs
oSaE8iTQZxtTx+R8O/hCbyFZRuNeSylzb+GClc4jBD5sv+FFpwqeP3FOfbHVCmed13qibD1OseAQ
anmq3FguF4c8+vs2UlFTM1l3dDkt3j8uf/B2yDLi7LDX9dTHUC/z3VUw9EO7tLRcru2pLhZGrrG6
vko/GtaBvkNkT8xzgZKPc89qhJ5pe2RcVXmHyIAJSj3zqVcXRd4qjxVQrE1V1PWNFtUHm5H7DEgO
N5pNa2w6H/94376Uug+WUN0DgIt+maWNEUGpoPkXsnGLG2/5G+4x+9To8DEguT4I0t9tpD9G47JL
HTw71L0LW+SLB1ICpSNyD7TUi9hfgccYwweA+5iSIIuDc6PX0arQ0rC800AXP0KzH9rXoFXNUwtv
ERK7MsKP7b1SXZVmHQ7rLqcP8dYAzfaXtV8G1iqzrWIXjBLv2izKU2clOlyZdkPZTqh3bajRifAN
B8LY9U96Ea4YAJSZJBqANB4pIJ3PrIZ9TFO2vbHPQ8dbTwpJS9MocM0qDSPfUVzGhGOkt/tLSX1x
K1774LOCh/3fSZ5CyGm9/THRAqxeVFWuvtcc8D3US53ILZaVPbbl3QBE2nhDoqPb4klvqE8QOdMn
h7QSyyvqbw+eP9oDumt1Nyl/KjJ5gpvYvaD4aus3VsScaDPhsAizkfYnBCDMtWenc+HUDTXzLjoi
PF6WawgoWI3SXMAGDh1I/NmcbFhRppTPBOz4ojQ5sLHE8NxPnsyGfdWJ7puhoqe1MlFLjlaYDZgb
XVXiZeEnv65/0fkmnZ7VsizqDiT/7JbZF20RmnIjvcyPZqwpmOiBmlM8u1oabmCtfbeKdsi1J5vr
g16E3r9HBTRnUQ0k6JWzdKTXoajnvsyOLLL4ri8MBQHtoHkIO82kTZiOnzHtcnYFv/W+91CoDYYs
/HL9IT54cwIGXpzyFFnAPCOr+0TNVPKyY1n1uAKoeLj0nR1/MZq8fzaMoUZhXvwtcpEXpwzO3xYV
L+D1szhBE7GDLI5RHdsMzZVucHu+cTbcIR78TpF5vJNU5BcpvfMbd8A8JqRZT6BvQTOlpT0FSueb
x8mk2mhV1h2Z3O6upnd/5/aYK/W5+g21pOru+uTOD4ppOEFESNmRqSUOPR8Op/YK9Zu+PToQfncW
hN1FMdhIgFgo99OrDIn99WSPGeat8Psi1WVoAlB0QYBQ0aKfowTUcNTA8tfDMefqv29GePCWIkDt
FrH2rrpqtMk5uPSFKBD2ChV7WFV+p+96Bf+H65MwP7B+PwktJCiL3EVg688nwe9HkCZd3R/dftB/
EgHZQELL8FgVhbzxeX9XrP68haaxaGsgjKpSeIZDcT5W1AaKGctqODotJpmQ0MexQcvGq/BMGC06
U3EeC/Tc7DRAcFjm4z/ISmj5om57Pr6fOf57qeGbh85XWLwYOdg4orjeULBQ7pKvuMTGGKzSG5kI
xUON9gxcwve/ny/Iq9PdAgeDguj5O9g2cHK9lv1xastBxM41BDwrcPpb4Rrl1+uDzVOG330IzmhK
QhP5Zp55Sw8XJ9NotCMuNuOk2Uq7sba8AfS1aj/4pY8vUeEGi5qCnLes46h/vf4AlzuS3NCCVDe9
LbXq2dti9OuYFSSGI0pwOmUgM3tMkkFddLlq/gqCrD1cH+/yvGO8CUkJqMXmXpq27B/Xp+6WCLVR
pTwqte2uTStKlhWDrk2tdDaKl3srGvvajbvww5ckCJRyysGteVpo+pWtBKLWjzk34dZNNayfyMie
JQYRa+Rd8hv74HLL0WSCQGSxioh255XkuoaqNIKrOyJBHZ2qsULLzfAabT/0rdRu7O+PltBvKBQd
PCK/37fcHzOKU5tRpsB1jlZKJXWXN05NHaN1ynLBGezm66xuO9ihXVisIfFYr0mg3OyuXnxWFOpY
QBNclTOXtHD2WQ2R+8DczGOpF2jJiHKEgQLEcym9TKXBisDzsyX1/On6aro44BkWzzCaS6SioFWn
D//HuyeYDHaSLskxHcEmmFo7YSso3KIQocijVbbtg1Xpw9ZOwupGIHixpqaWFh6daNxgN3JBvWRH
KwoYbHnM0yD8GkMJu3cG19pDE0vXXQAm5PqrfjieoLpBIkeBw9LPX9WGcwJ405FHTFKRV7WtHpIz
3uHBs91m/rYs4vHGG15+U/BdIMynihw9zHnnDvxIruHbYx57Rene0zwLX4xWMzeKVharGHzPOxZm
5t+miVPEyukgHcN2KErOiyhRMnZx2fjKcQisdweL7GWGGccKqQ6IVkVt/EyQyohuHBAXG3YalDCO
gIioyJlDrT326yTYrRztuE2+5bXJnUQx5b1tLevG9XK5ZKehLN7OJC+8KMzZkSpKL+iUo4tR1kOO
pfnW6H1xKqGSv3UCuldbU/MmXgTn89dLCEw3QBfOXsHgsyWUtXmDNobvnYzBi4ZDoofKt8ZRkuKn
3o0pMl2Z4Zbbvx7TIPGnDAhYkzrrLOIbQPpB7EbPVWBE8ctOh+Ye2lixHzTo60Q/dnDjU36wT0gh
KPRx3AuLw/58nwhILgjS6f6p99GBWrS6/971ef2lAn0FViuWN3bJB0uHch8pIb08lXx/Nl5cl0Yy
eoifQ4pAk4dKDwRmpERpVSWCc+fGN/xouIn0byCsYdM0mA2HYW8FUMNykQwzorWEYIV8p+6qOx1O
3K2qwgeDUckiTSCSm1qiswWDT0NOOBd4p1yilYNRV6u8lTEWGEs3KH789UKZNENsusAgdEgRzr9b
FJLTY0Ttn2I9i+olIl5Be1+FKNGswCSG0WqUUXhL0OODxSKkJDSGasw5Pq+ShyjMIKVpKceS0dM9
OFdU/QKUt8olNmMojoHWy28hkaZPdBYkow1IHwDoMjfRlH6evyndhcpPqIqc3CCr/SX0LSXdlA6c
TfT4ivwpr9qnCNnuv6xHMdjEY9Gn1WpTCZvtRC0pAxKuJDjZJf7lC6rT1FJB/R+FNvz9wmEsjhhN
0NpF/mI6BP+4lym3RSgGF8HJS339Tqa1sdHTvnlCXS/76/0+DQWkhwYLVS5j+sR/DFUi7QjSrAxO
YdklryzX4Uul+MW9plfVkz4w6PV1erknzsebfT21y2161bZ/ysNuQmJb7VAvAOaFys4OU/PG6XK5
VhgNiBgSN+w/rqbZ2ykaB7TB2+UORk7LBtGxpZUICly4zWTPY2kPD6iQ3OI9ffCS5M1T3grRjYbV
7PtpsEzBbJnBKQjbYKdhfnHqkShdq76C9OBfTyhpMjmBRUEAfN78kDFr3ex8PTjBXUnfcd/pEa6y
gJ+EWSz+NjB3Jj4TrzUdMRRmZ+9VsB6SEsuQ05AY4tE0deUJVVZ92aE5fWNdfjSFNEcmHBAXEe3u
8y/n4KxKQW1SufTBmi+KqhLoXzUdOpwcoNatmujlSUbUxK0OesaeMDSz4zNkXQKcjcJTiW7Lq9ll
70h2KjtTa7RPQdc0h+sfbZqo8zPsfLjp7f/YdYMJt9rzQv8EHwEIqKEaySbRu875aldm8eJ4uZp9
qroc/SvcW7T19dFvvexszyvIU0+M/vBkYsZL5qoDYufKR74fKX4XrtONZfPReJyc0/4TU0t1VkfC
kxrUDNZoJ6e0u4cIzOqbZwN0daJBfitBFN+q2Xw4IGBL+MXUbwnCz6cXajgKH8hznaAluG8YhadP
menly5pG7d1ownW4PqEffU76hhAN2RMmpePz8RzRGAVFe6I0ypAoB8PWp3g9+AVeX40OqdZpCtV6
6AK8G5d0nesbUkYfvS+qSqAg6NmSN8/GbxULCVuUHU9IfndPWJQTZwxWcUxSNfvBbCi76+/70eak
F0S+DLhfc35rUPyxfONYCQy/coMT7a/2EHcNWbkBOv3ORFU7+D8ccOZE/aINRyIlZluzt5026iHn
nDIFO8+Xsm6LOx1afv7cQ9a70QG/LDzSWlM52ogviLsRcjn/lElhaF3jOeEpyXJU7mJRJvGy7wO5
AHuBwVnvFfFXO0lQGUANmp8mHS57uhY99tT17q7P8wfXF0pZ1EGZa0iA81dP0zRuaTGycbTMlC+G
5/QVijGus+kQgHbhTTV+sKMIlKc3Jv0C60a4Q0THJQXgl27y/PwF2xRg2lRHJ/xOXOzjwa2/CxOT
I7OKHLEQnPv8qsEjgdOQ5ce0K2CB9LV0noexaZ9qPb+Fxp0+9OzQBJxAeeR3cKSJ2So38uT/k3Ze
u3EjbZi+IgLM4bSjLDlJDk37hPDM2My5GK9+n/Iu8KspoglpgYEx8ABTXcUKX3iDU1ZBkPgFPSrE
HDCA1HYmB/t8e9VXThN4C6hiJlkiSe0i0gtH6HhWNGc+gHcMLVUVMvo8Izm9c6d8/t2hAvJ4e0T5
yxczo3njwFKGEoca1WJEPeV5tyzMEbIwDx6myY5HFJBmHTFWEG5x7SlPbaC1uzh1nY0m98pkHY/C
k0xsEeZ7kTfYmGuPs5n7Rl/4dauKaa/ZcX0IM6V4nCJ7825e+Yp01CiYQqskXll+xV7t27zrPVY3
ybvhCIOTzVtbpS22trAsmi1WFXkoShNERbBWl/l6lxhWk9Vz7jf4XZ4ap0eXsp313yQy4b0wC2Qd
DEPs52xCcEz2VvZgNWFCacr07fb3fdEqAzZqUAkiDSSiIU9avIDYc6idmkzapZC5N+c20M697cSU
iOH8W1mECVuPArF9gmMV3oHgN79O/WZyv9xn8meAIXBo47syAV6EHTni6QoaOdolaCDzGJ0a/6jU
PDqWPcHVGGBbvJ9gvv6rFl63FWGtrQHxFdkwFqeQtZefo7L7SYe3rF9yFYbfTkcYDK9dZQpOXtkj
sGYAY7tTCyMP3iGpUn4RXYsmMfqkiXu4/Tle9FlYB6nUxVXigGwAXHB9yY/mpMISTNVLCWFieDBz
CFqIJQ+DeCriucg4d0pnP4SKredfG2PIhvsuDJ3mjtUxuqd2mPElLnFcbQ4ibBq4cknc/YORkE1R
McM1HeP7OQtw+B1ppO+G3I7qA13ZgvTj9lSWx1fOhLRNZsOAr3mxrmfSl0gz13gYXoD1TOemmXP3
LGCTZvfIKSOZWswidrde5OWz9HdQzoarUmGkxb2oVsdB34VRkmsXTp0XPVkThhrHnucZPVso6lr7
LonpcmE/UxC6357wMvRgbLhHSPKC+5a7eLGFy8yJKW3o+iWx8Wm8cwdl/AM1wICYMeXx8fZga3uW
7BGIK/hy6g3L5MqY+4HCymBcknYuP0eqmR9UNOcKevj1wL9GR5N1ftL6yURXCJ1tPHAbeyMmWTm1
0CA0ki4yE/goi906myPgTmDYlzSYZu9e1RRMtEf9QXhpox1HiC/JrsVm+X3tOa/lGMnllvoRvBG0
Bwj1rvdXiomNk82jeenyRPtgtYjV7F3Uj75OOGAY+8CxX0v2/zsiCR9IPLK+F4X6IsOcSFcME1SB
1Xj3QL0jhCnxdvWHaU5+ULyvvbvbn3l1gZkdbyC1Orgb15PEOoVGXRyYlx5Z6OnchtU4kSsIdJgD
w1DeixmzkwO8z8DPILhtHOG10SHiS31IWmuI5l2Pbkeo32BDp1+8fOijE7LojodvhYNLb1X2wW+7
Lp0c7JNwyn0Tj129caLk///5MykXnMgaQh03IoW1xWk2ULJGxyzSLl2XZeNXpzGyzyC+zL1ZiSw8
BWMX/1REn3cfBWp2X1pvrt3T7Q+wcqEwMhQOwK5AWZZdTcCzZRU1Hk9D04hzrNXmJ6etnY+QXDUQ
io1CJ8zAbnPrMlkdl6zUo9PI5l4GP10+DBNmfcalnObgyQW8swt7C0SP3gfxIRRj/Sscmva1Gily
xcE28BRSuUHCd3GHVdmAuR3t8cuEUIqCyxbyO3dokYBgUWjc659TXQnExl228lIwKFgdD31pWoyL
EERFfU408Lsuc216j3qSIZUX9u1Zi5nwgEvzxjdd29ZyQFI3Io4XjwTuZZibdaxtE6jOt04UXvSx
0BtdAOXKBRZRrTUM77qRetWAL/TGnbk2W3BXCLyi/uy+eBf55vDKe2FeEiPtip2XYfd4sIthxJMJ
TT/csfAsectlCWrFlkVbWbXSr0+y07RdryeFcVHowTW7XsPjfGe1+EPvhdaan9xSquHcPjpyryxP
L1uF9AH1boDii9QBczLQzHQ9L3pq6s2+GRB1PGktzIy9Fk6i3fiqq+sqNclB5si7cvEW1YNw9NFq
zEttQRDXM2yDc4QZf7ZD2HbHDFOSrVrD2vVEGk7JnXSBvbS4nsIAY3fNbu1LoVnBg151cDAxjvxQ
N42PMEp21jR8ZKhXz/hgBPgg3F7flSsC0QNE6rgbKV0tYbd0pwW+r6V9aZFbsM9KH0jNDcUcLk0x
zs2drTRqispfPGUbI68sNch/6oQurwMtlsWBtYuGlypz7MuAoNERIQHsnfLS9u6QLbH/8Dts5ZW5
IPcSI9JUQXCYzHepz27lLrsH86aLayOAv4ugMh6RrZnvIFnU/iyi8xvWlvgRQpOGXukSepHgyVWa
uepcSltF7y1HFH6H6bl2RAwCuSVnNNsTzZU3xMwUrymr4Bog2+SLHYU1feqKynUu9WCoKPxbBl5z
QLj/KNCZcUiz0Ym6PdGVPQxeUEJnyO8lT+/6YpgMrLgcbLIunTKEXbfPRjz+qi7JpSJCFygno5ha
4OTmXDq7rnF0ko5i2iLrrVwV3HuOIYt2VCqXJZ3RHaE+xKZ9ERi/9HdqK/LvTU5g+1FgjetuXExr
21fnGgRTA4YHKeDrOUfDlFplljqXOUsQ0sZPSUEaB7XUJHjquknrNsZbmx0YdQh6El38oobS6O04
ZvipX3AxiRMkuxrxkNf9gC1LKLa6WGu3Ahc9XiyQ3zii8sc8K4BSH5zQN7GcS5sq87coh76wA/YW
Y++bzOMd+ND2WIXBsFXYXhZP5AlFw10i3miYQ1O5HtfQsYmzTWx1wrQxA9jvdmziWNOPG4u59vGA
AUhxSOSy4RVfjxO2iPmauYl9D1JI5jvMTdJpj9qQFzwqcZa8m5JKbJyRF5XXv3OD6S6bkeQcS3aj
jcrnkCqudelD1F8OeJ3kgvw1dZwjnmJutZ/KObYPyBln93gETj9SL9dwAmrQI39fpYo3bcQQKxEM
8ThJJseWesUyMA7TUcsMEVoXfAU1ON24oipBoXZ3VeXNzhE3vgS3nzBDN8fVc6g1ty+NtQ1tgOXW
oWKReS7BoKhka2nblOZFMzqJMJ66zMEqB+fdQ2KEm+T1teHA2UrcKWAl/lx88iRqOZYdetila4o7
w6jH+lwV4NxxN6p1/e727NYWF3AEiDdDdtaXMuFJWVtOZnTWZXDKsNj15XgHP1T9p8hz55vldeon
xN6SR6f25j+3R17b20BbXDoJf1ncixBG4PaWB0rjXJQOCQtrbqlFOV7yE0h1DHgof6XPBGUKajTc
g9DzKV4D8lssbFnDHioiFtYI0q9FmPTpgzbNfbqfkbP6JwictiMenyk1v3aijMwG4rqgesxzdz1w
XRoTXzuzLrlnVuh/2cmMJApwuyd9IKm8A3hT2hshxMtdROLOK8P9RFmN7XQ9plN1k10VoCLaOR7O
KBTH9i5NXeuMzI9QNib48jaEfq4imcfsHFBhi4e8zkOrbdPCvmTYJp4snb4bf6KBtVEvXJsU9RVe
bpinjLQYB6/qyFKCzL7kaP5YB73ggfnW4N90rDpEqzdOxkrRifMuS2fc9LT0l/GJi79fB/Es9O1S
EcVDOfHc7APUlrz9qPbhCQdlTb/36swq37kOtchdMuXie5CI7vLqHURVBNYEITBp41J4sdYxISrC
MPYLnMQ+ha2Ik2Na5WV5cLuu3JvTLIKNVubLe0Fm4vJzonoCOnRxWuIJpBhS1KGPsoD2FcdOEewJ
MOyvjTCBAYxF8pkIvPxCFXCL6rbymbn4ePbo+UD9cRbnxahbO8tMW7mMIAAfTKWe7vPUUb4IIAob
ke/LO0hnKOJBeSdgELA4JlnaZjMyb6FfakOzG9DF/+wlwXTo5uwLRXLr6+3v+DJcYTiG4g2jhIeY
6PWpJMlQsR5IlUtWREmxn7VunI45Hzw+mi3O4OGumYDHhM64dR+sHFEa4wRJyILgy7BEGLddOOEu
G0R+F1STfUp7ZObPwomtNywoKRLFSqkCgLD+9Qx7o+JFiazY16o+P5uxNu5mXHfRB5ypccSWQn32
9pqufUIiJPo1tJhIIhahWEPM5yWjEfsC9s1wikFZFWdvQqr6Dgiu07wjV6sfb4+59h0l4QgkBdw5
ytLXs8xTjAQCc4p8XRjO+2HGqgxddojapfAe7Q7l6NbM7Y2lXTsWEvMG/VSSgJYnUpnBZuu1G/p4
ujnjLuEmeqfHCA20YGU2bvTVscgY6NtJzaVlgyrBp0yh0AH6NBvqzyrWl/sAOxoPCvCgFhsTW9ub
nAneSLYn6NPFFywcLcwcL4r9VBf5L1VLy/AssrguDre/2tqk8GABU0OjFRTvIphuMcBojTT3LsiQ
9idEIZ1gbwgRGu+saW6djbO+NhqZiUq7gKTaXM7KhSw/hUJzL549Wl+GOa7/FNVkzXvIqv0W8Htt
CUEKo73DzBw689cbEpnp3hVD7F3cRM1PU4p2AEoFqp4cby/h2qsgGz4SAsL2WAankvrgpl0WXCjK
W/mdFzrxB25V98OsjS4dttgterAZWRP/CkdPbTaGl1/oushG7g4gk01CseLFEVCRLQRUXiuXdPbw
zFKMtj9Wel0+lG0PwXL06pMp1PiMh0XaHnMMIb/dnv/awaciQwcZfBr3svzoz/JNLYzSKki4wGEf
Bx8COCEfUuS33hcWTtlWaNO0aPIt6bG1QIS6m+xLQOPCTUf+qmejmsiqqhg0eRcqiU36oUSOE4kh
PTLOmD2b+i4ogjx0d0mPRMUD7Zz8Y2AFrekX6tz+vr0Af6/T5Seg6igBjiSkBLTXvyWkWtVXXhlc
8izjFmpY7jvIn1WwRyBO3Ku9F57RWxI410/WWQGlKJ0iJ+0Y0NSZ9sh2pAeUH7fg6y9wMvK5QfGP
1iuSGfSPFlU6ukSZHs+DfSmRd1G/KCOALzpITdcfLRR5fthYaGVYUwsroCDcRuNRycCQQdU3pq/I
4xbZPmxnZ0sSbOXAwKEiLqLLwLlZ8mJjp/QCwwqDS6lWSb3zphw9mMlMKYgDJIaeUTtj8kNtlUrc
ozeZZu9uf6+V1xFzF5TvIeUCll5GHCN2JW6rZKE/ja31IY49vFkat9jj8esBMEEva+PlWDmiFN2p
i5gualRI5l3vD6fVhKpTp7x0IHvyf8yi6n18VoK7eqpV70MyiSR/gtJg2Z+1RB+8fT2HWxf9yinl
bvh/KmyomCz2aEF3qw/mWbnEyRxEWL17KiFrDb7yvyEFlbcnV6mDHZWNpjreXu/VoQFXwBKhggsm
/3r6fdsObd/Ca5iMsh3uMoMG8c6Ljbl5tON4/D3MZkKwkDTmVvtw7Zbgav7f0PKNeHZL8DYkei+I
ZZMRR0m3C5M9lg/WCYEKxbtzrNT5U8Nb+NiaKLGqhYiS42w3r9VukecQWhBojr/1i2W5MQuksz1m
0xd9krzgajKNx7bSkhCxYIx5b6/22uliHJJctIjQjFh8aCu21LoJh8hHzLtRnzA+1pXdqEFgO/Rm
Gj6YrXDT39Bjh3NRFa2+Mfza4SIUoyNiA41GoP56xZ3ZqrKyqUM/aERy8qo8+TQXRU1BrGi+JAC3
7NdHMBJ5ydpKwAw8k+sB5xrmUzlXoe/Apr0bsDs/GFOLdK5dtK+uekk6LegkVpWTuowoUCVGCnS2
Ql8bh/R7o8vAXceRcqeJ3nl984whZFFG8o+AzS6+4zSHPOxJhXKnqg/m0U6NaDqhJoagumMl85Zi
wtp3gxwnJQupjPCcXy9jm+pNWOKreAkLoBoHQE/6uC+VeUx2vaf0PyliIm51e6uujimjaaCTBPFL
AIfeijEsZepn1YhtD46eHtKqcj9P0YCTeDCVG3tz5R5GER+2o4TTQ01bLKnZ6BNqlK5yweIl2jP0
fA/fEQfjubpDWtr7iuO2czJSZUh3bgmf9/VbFRsyEGZSEAKu+2KNK7gzgeu0oY8eeXLXdpN4wGNV
ozpfB1uQtpVrgAKaDVeOaBu9qsWxsBrDEbnoFN6csik+OqHi/GfrIjQfg8mIMNTEHiA7Yi7j9Ie6
rV6Nq+fOw3mY8jxEWsrmS32GIMRMDkY/37bShjM6OUaB/DYtpGoU3b3GjLc63PLrLaIwOVtYV5SE
NMKx6x0cYpigZXEAeBODu5+ZO8yf52g2fxVcPf/d3rirQ9HP5oLDoZdS4vVQNp7dreE1id/F2JLv
icFh7dDJwUV0VLN6o2659ikpkhJZ8nyA4pfv67NHzNTHZBQNhIxs7ozmqaysXP1sJ3Y1fGvm2PH2
s9f3+b+BprXnxgo9cyOzXzmmFIgJleT9wOZdjF+1QRCEmZv4VWhO6H3T//yDSYP51TFaqz/l9ojh
wxsWmL4eiCMgdVAzFlOWt72WKolvFvY0wqOjIM/L3WfzpyDBBvn1o4H5o2MmET7soOvRAjE2xhjX
KRjjEZwgskrh7HzKczfX/4mHwdwoI67tHm4AoPwI6Eki3WI43QtKHGAT3xA5Al5TPTfBQ1x61n+u
iKbjW+b2v8EWpyLrcnRusUP0SxMU9W7gBiwOoi3nuxqZrq3Qfm1qdOhJu1Vqerxb11Ozkng2ewUi
Ih67gXgakyzBe7GDxvaoCy+wNh6QtZNBU06law0KkPvuerhc1KUyNVPsA8rr851VEbrrha2VO8SO
7OQcDq5XGjs979v/1KwdxBtOhkeHlRnTDQOodT1+hU5JGVYOOhBt4/xqnck5a8mQHkulNR5JuXBz
ev3XhLoHPF1W2VAouB5QmHYXU+9K/UFrVHzDUiW3d3oU9bgJqLWzBaZd/ZyY4VHq/suQkjfDs5un
r6Je4JOa+XZkDJApGg3vjlZ18r1wh2ajpSm3/eL+RuaMpIweH9eqvchWp0C0hciSzPe6wa0f1Ak7
iodhaLe0DVeuM7Yo1k8SfQVYdzEpWlJh39RG7mOCbGcnLTatZNzFQzOdLJTR5vvSycx04xiuDkq3
gmosOhqU169XcjAitDklZaUbg4KyxGhGCMR349Aiqpga9kmbm2KLlLLy+biyCYq5umXyuRg0RA3c
0ms19RWricp5p2EnajZkfUEVH6yoQDPp9vZcOY+0/9GpozOMXtCSE6SJsMVqpk/9OS+LJ3Omm7Ef
49nu9lbNNfTBU1Jbwzpz4IyMYp62cB2r4yOJT2yH7hao0etVnkc8VYBZZT6Vhbw+WZWYjg6eJMaH
bJ5TjCFGHRGwXVgFqrtvFNTzv99egLUVR4yRGJqXmqr04kLygEiKOGhgq4S19T7WiuIbgXsQ7BJV
/Lo91NpxAYcs67akCdT/rueqmIILCYV9vwhCbTzkE9pCx9YhBLk9zuqUwD3QV5L6o0u4RdnYpB/C
KXzkZK1/uq5xd3bbFYcyKWCXvWEsCuygR6jQ0GK7nlOOCiFUVy/3eyMLGcEZfbiSjrOjxbEFYVud
lwt0HtQ6NailekUIwLbrCjPz69RKtXdpOrRnUXCUzloTFV9vT0y+e8u7DbAGYnOExPSblhtz1iJI
PFXup31ig8tDH8NVw+xTOhQmqKpx/N2YxrhR51qdIXhIxyDdUGkdXq8m0pRz2WU2HCOslDATyrr/
JqvpUQYUiqUebs9w7YIjh6PfzR3O+794+fPRxE1AZecD3s2ccwNXZtrF4FKKvTrrIYRa0Cnd6fag
azNEF1cnq5NA0iUA0qNliPgTLCpXbcp4hy5ZupPIggeUQbecXVbH4tF1ZT8NVOBiNSnU2JhOBbnv
gQ0u9jaA2WNpDTmaOQbG17cntraaKHbBbaQjCtVvsV9c+q1VFQ6Fn7eK3b2PM6P/qUcZ3ja4sHVP
Q92px/+/EeX0nz31MQrgrp3ZhY/xq5WfjB6X6R1eUKAs8yZy70kXt/ROVieJqJV0hQfKpC5WNKlF
32L2Xfq2GoX7NvLGj4GCkyGAm8J+N2lJ8eUNcyShIL6APQqq83qOwGnmSvPy0o+cKD+Ds4TdXuLR
4k1m/p4nYwvksrplno23uM4GK8wzExtxv8NUONhjR96kMj4tfmVa5W7wvOWWWF4xVFepTOncajwM
15ObWj5cCCbLd9S8yQ+NPeoVPtzulnvs2lfj3UaHQFepTi272dXYeV1IUcFvAFYCU40+N0Yc3Jc0
iN6LyduQ5FibFShGoJN/5bGWudIsoKbgeV76RtYn+jETRfQL0dvNUGl1ViT0NiQXKvTL8tdgKWC+
jIRZYV+en/q88HZlIeUBRxiZ1QH7lK3MbGvIxQfDFAKFL64sP3Ga8DEvMfVOZry4tH58KurG2Kgi
rG1GQpK/0TV8sb+K388OOPGlN3e6WaAigbrLwUkc42QHeVN/sRo93aIxrn43SW+l3g8cYNlXxm2u
TsNoYOsHlvM5UTCh3aV1ZW08cWsBn4QfAqmlp/yiTQ5lIsUUzir8DgRH8AD7S+3OWWWDDiTCfy+s
vg32TRCV6odirraakGtf8Pnoi1tadVoZrriERrOhPoZlGrYYSWult0sdb1QPHsShjQhpbV3lggIK
QB/vBfW9aOxMhe1W+COkt+GsK9pQn4pedd40DhkS2DxA0kuptlrklJsJ4v0cs7LqXw9CSvXZo0yy
hZNbXUMJswS6Ril4qelFiCehsx0Hr47RKEfL/N4cy1OWFc7HqCyD4g3vnFSn5QmAXOsur6+mmgOF
yLP0zTHo6102BPhDhgjsNbXosGa2vOZw+9VZi/3ovBFjgt8CICNX4NnBa0QxwNJNK39uE/eojMN0
lykAO9O2iM6z05QXrwqUjUFXD8azQRfhGF72aVW3Sumj79fcu+Xc7tGhNv6g1GqcScDbRyD+CCPr
PLdvmC7SggjSwq9C8uN6umVoV2GUtaWPfS62P0oTIOY/uOkuIbA4qFzj3R7Jla1nafVg0O0mT7EA
fSybylU6VPQ0Qy4cl5L+GZU2xz3Orbnl6L36NZ+Ns/ia3qySuSc2QctQH+26j/+F3ION1mTSPj3G
bVZ/SMNXC85TTZeagkD6Yeq/FFGJzamr1FnmD3OujOdk7Ar1VBtjZbyPMU6YNq7VtbcCvWrq6FS4
uVflf3+2Zcka2m5svNQ3Leh+//Rt2qUf1M6qbNR46OttKWWvfTxa02SXANZUMAHX4wlz5CGMROG7
WUNBC2AwAWHdePZ8vr05124bHiOWkyqF9eL02xpiDmNC0uekZfyPKPVwvittTuKpcqs2PDaW0d29
YUjI0fAp0cZF7+F6brM+Gerkidwv2yqPPnlWZeR/+lIT7X0oenfYo8JnNBuP/RokhS4ltjsgddFm
WTIqE5SOHTVG/Q434ND61c6RXp6IpnLtt4aDxXxAaCzTz13PtvuEhr3m4L/cCMPK6EYNUbfDo9hp
zk3dRvF7+CTdt9ursrbDpHiL7MSRny6LcK2wQ7RKAnZYBVevmLy5301JNr2DPOC9Iez/Kz0EFpde
1BL6kI9K73bTlJF8Dz3F2cwo3EfXrYL3JthTnV7f7FDsf8M9SNeGxiZHiCrNIrsh5xZFbCiZ35VY
Kh/UKKqGL7owk2CnUiffe2ny03Xn3N6Y7dpZwnETxTUyY1jqi/0WCUq2NXo0fg/D1fsOdEwo8V7D
D2vcGGntMLmcWdnmA6W7BH4VYyOUpJpyv3W7Mjhgpz390eJMfRBpUPy0Wm3aOL1rUwMPyb6BQwWw
dTE1vGSdXOCNiNpSLsbHSMxNdsZwphj2r9+dshMkqYaUvpei0rzY1pwWpN8izQyERrUm7u5cFVfy
UxtNw9ZWWV1I6XqBko5MSxdPZl71cPztrPQLXMrPMXiuB3e2Qa/FInacfRKNY/CWpYTwITvRFNCW
UlJNCvBI1ZXC1xKXe28uA3oVZpeVv2+v5OrUgHrJMJLa0NKKDfWnscDGmudSERiZ610EZTJuzHjY
62KM7ENSwGrZOHoyc1qmwhS+0cagbAlIcLFP8tQo02kwCJIdQHeWmhQdTuhze3Cw6Ej3PVh0FLGC
4C5P0uoztcHqn9uzXgsS0JA2TSnXx5MtN/Kz9xMoMm8K9XxfjVM0xwKhatUpTUT4s04q4DgqQnrJ
AdKl/f32wGvLLYE3UoUKYuMSfZNMmMEklBx8t1TUIymCbu7sXnhQ01qr/dYCtJo3tEdX54rWMXwl
BF4Rtbueq1pVRu8IJfdF4QzJKfWE490rStU1v5Rkjpo96hDAsnd51qVvCa3h70NWAOtEP2dxx9ZZ
ZQ1aSZYyG139I7SS3HnwQBaAHnGz4sfoRi2eUwZIq41e1drz5ZGCwUCURJhltVO1p9aelJY6P0qh
/bGM0nZ8cG0uvidvnhLwFbe/6woBkY4GRhckSFy0nNrrVa5aqDhumlDtbwbtuzVG78xBp9avdmP4
PnKa9GeDE/F9ojrNdz0twvfAknPMRyfr8fYvefm5/+qVqv+3Lw/x6PqHaPFYOjOgMh/Bu/qUGYrz
4Ap0UHZ1kwTNDksME5FBtOA+3x735c5m3L+VO54bfKb063GxkrDiHpsJ33D66qxnZpAcObiWwE+3
m+WnrtKNKPjlNSKHJJFBBQOE2VI50cGZVrU6RyoJFul+TBLtv2qI5/g+r8GPHoPRHsVZGezIb5xk
nvdhqqTB6fa0Vz48PwLSKToRsh68dDGNKQIUKMrFvpMQq+pKU4p/C7iJuypt7aMTx9mHqZHu02yc
yY/tgb9EqS05kI+08xZia/XncK0ClGDXSwDM9WdQZ4Ip6OgJJQ+ROrvembM7nVrx8C0p87reRS2G
i/auJwBFWKJ0qnRfFKlSfzSCua33VlcH+MffXqOXYQHkGkI1wH9UA1/IxAH0Fw1qx8ixjq5dk4lV
Wn6idZZsIYxWB8LojCrhX98luWGeXeuN3thWndSRXxse7liULpKjU1pxdX7DhP43zlJdoZxUYEzg
6v06UkQGBSuNh1PmZOhm3B5o7VBJPiT6cyBGuVmuJ+Q2qgoBcoz9NkWufUehTVXP5qw4w6m2razA
rl3dFNR5WZpgKxOacprJitylyF4NwFIpQgRQw3Ioo4c5McZ/PC0LP45lMWZnXIYi6vLD3J+LqcY8
/faUV3cwM4YwBESMt3Kxg/XY6jSjRr9a9F353TGi4X0fwaQ+jSHAi13WRob5MSyR8DomFIvNnTb2
g13s3MDVfheVKl4rqE1lCJA+75dsfPLP4iMIU02CwENIMxms4numzg2NFygdRzvncN+e/doOBndP
CYEaF4dGfptnOzgCddxqc5L6eEgG44fZQn72HW2J0dsqA62PhKQucHepxbp4mrmsgxTNdWYVmvZ0
qIB4ij+ZUKqtps7Lpxh6gwxW0c23SPAWU0oy5IEcJQWDo2eIMkXlD6UX/+Ib6WxdfmtTwg8THwl5
EF5QTrJAof3XWanPzxgyJPOlEKFDW+L1rGymhP4HDRbMOTCAuf5KqtGrOviFxBdYwt/1buZO55zY
9SCGxry3Mkt/AObQbTl4rb13z4ddPLG5DU67cLgN4ihypievHLL4V6NbKFZUTlTFH1M36oOdPqh1
d+4VEX5COSOwN+6ktQADXRk4meAakOaQX+HZFk3oIVtdFSU+gl5FeghDNB4KpMG+Aodq8ALtrEDB
wa2dlY2ndm0jkaHQc5VmkvBfrweOuyEqrVpP/Bg49wOYRwIZ3RmwHLVGgPZvGU320GQFRAbs16N5
0WRbyTAmfg9p6FhPo/fFi6uJCuIYf7l96Ne+Kz0DHEmYFO/k4ruWfVGbVoV++GhHAbBnHc+MnU5U
nEDvCS193zoGWNkqTbN4BzvI2ataZLpPt3/F2vJiAkHtHb0igtnF8jZa1829WUS+G1ghoIAx1qrH
Mo8HZ2f0JZTR28PJW/M6B8Q2yAJ+TGQABGKZA+rwegWuGWj5U2f63Vvq96FDEj6Jhf0N7HOyMdzq
7J4Nt9i1YW1OGkZwkENtI22OYw0u97GaZ9AdZLnx1iu2dkjoRxL008mWJKrr3ZO3wtUbrYSG35ll
9j7XVYwUqdnh6XhuEk/56QT1Xx/Kxt4SnVqdKdEfZDcyEdVcfEeewWmExgOI3bKHpx6DIihcSpUd
3EJ13xD0A+2EwUn3l7L34pCIaQC12jBWVGvD3g016wG6h7rLhyQ6RM7ovLqHDrJDUqYl5BFJgcXF
i7DUVNipEvqzaRbjIcpRlTkoSGG8GgEMJIeNCaiaEIJNev35nEFQDEfiw29FHX9KmiaX1RclRblb
6Hqnb0xr7SxwnUoKIIpW3ALXw3l5nwddTQ4x0v6aduNsWr+UCeEu1x2S7/NobF7ia5sEmKP0l+BJ
fmHjaqSUC/D6k3LYYX/K+sir9kpaij/UZgJxuH3UVweD0iabejyYy1pWFURh6YDE9yPdaPKjPanl
tNNjJRO7ciy2pJvXFhMSH1BOWdylhH29mA3SZl0Zm0i+W+VwKCRBxrHD9GhLyeSZrPv37dltjbe4
WTQYK1PSkd04iLV8smbxx2qC9LGoEajWEOXcWMz14SQ/k2KdFCm8nl43asqsGHhbRKlj/wcq7oM1
2Vq8Lzp7wonB6t9wcZIDSLQftSNYMdfj1TZ2QxpdBr+3C23aVyhbfG1TEXhn4m7j3e21XEs92JCQ
44DDUbBafDu99NphoJDgZ1qtHnVKcXcV2PQHO1I9ZecabfkOzTdvN9e68uv20GvrCj+b0iLX2Esz
xnLwMrXpldSfhPEjU0Y12dl4Zz6Y2qh/EKGaXW6Pt/ZCUIJE34IGC0HkIixO07y1CmWE0+DY9W9+
ligOeZkirGmXxh1RHlp9QaPPx9vDrp1FsgsNSCpuowBJrj9n6+R0wJ0OVGU36u/GgfrQvrGV+FOR
VEq+sVdXB5OdBy5t0PDLaxTR2bgN1SgDJde3PsRVDqTl9N2xccxuPL1hZrqDc4esQhEnXs8sU+NC
JJiU+mkIv6AVXv7oKhl9nNaK3vK807cD3wFBhD7H4sLOxzDHc1pL/VHp6vnOcdP5l11Fxee40q2d
mFJn3ul9qG/xZVc3DUxlaWMHlXGpKja7MULjrk0uBYsfGl7h7T2lDh/p4SNyKwUhdnY+bUktrh6N
Z6MughnkZp2EtIukNKmbH2bpuh/ZYPN5jg1sc3OyWGdjl67OEx0P3ibYlTwa199Sy7MmsoWa+QWq
5y5qLF7zXxGJ+Ec/px7G5tpwKgY0N3a3t9DK9UN3hzoeNjP0ZT25n5+lNn1RULCs49S36/EJna/q
0LtpjRpM32v5EYZydEm10uqwAsgyb397cHnyFgExgxMIS1sy9FkWxatJn4Y4KdoUE7Y6eleTBYj7
UnGyrX73ytrKzgfMX9o+SHMvYhu7IQFhGCap2PkRI83gOABWqnfD0Ivvgwd8oUit4cft2a1cBcAU
UBCS9x3fdXHvuN1YQKyA5kRYN5a7KBPB9EGJpb6AWYoqen0dheHA10iRJANcz/WXHMvUwoywYss2
MPU9LbEuEYCpLTrVysnAZwpiLMVW4oelcECvze3Y53XmB+VIiVcrk8Y5iXHaOQlKO7uwjvStgvPq
55OtDUltxIVhsU2UUDGsJoYzEg9oRj4B3EEESmEkvO0HZBB/unWo9uhl4oy0ERWvDQ20mjMpecgv
jCjcPp1dFJ8zSvxhvR9FHX4BlF8fu2pO7/Io1g6o4MT/3N44a8fi+aCL7QpiFpR8D2sUDShXEnOi
qj6kcdjfvWEcE3SupKW8DBvB+87DZBggTzxMez+laa33j3aUtBtv4up8JKsJwBCxxlLzw/UaB+Kt
mwEQnAz1MLTqHD6VYD+9jfdwdSAoqWBM0PKAcrM4AlFmi7orcj/GePOcFtYYHtFGdLakJlfGIRnj
oFGyhNC8dBgIEEvgjczRB8PUnZa44WbtIR5AAdz+QCs3CC1EkI7IuMgLbLERAkwKcifSvUvbpQCN
MV7e9Tkpzq6vy87beAnWBiM4IguEM0F4thisjLSZi17xLqKtxB6cZf5AZtqeKEnH314/L/Tcmdj/
4ezMduPGgTX8RAK0L7dSL27bcRIncezcCMksonZqobanP59ygHPScsMNDwbIXAQImxRZZFX9C2cK
D5/NXedRwW+rhqFmJ0+OvpaPkdPV2jflWsOVA3xxVnRH6CVwy73Sji9rnc7QgLBLHDfWMbWVv2vl
oN/PWZxd2X2XhlotfSFD8sEom5/vPlOhRxyMCiWp1nqESqPlOw9jZhHqcSJ/vL2CF+IS4to8M6m1
UDzf5pdVF9iJP2Tad0P5sYyGwZZWqJkCcTMNrd3T0vjmdEtJQb/GvVqD7ebOZmTenKt1GzPdBGM/
rgpdJlny7ATpSJNkkB8LT/8FZmn+tiz9l6o30zos4u6xF0F/5cFw4fKBkwFVkRuVqW8BTFqczLJP
BoohRteesiWQ7Q5PaFqhBTCDL2VWZ9c6eZeGpCLKjbe+kkjpz7+q3g+6GEQunntzkX+XqskjHVuR
OPRHpT8CFHGu3OMXPi05PHkuV46xlirOB5TOhD9cwoBytNv7uEPrv1r9Wmpbs29i0AMCPpF9ens/
vY5oSNKQmEFsX8tAWx1StDH9th50//vsV9kjnoZQ6qppsn6+PcyruQE749MBBeHFRylmk8lbqJ5V
miPkc+e2xZegMvw+HCZP0rOYrf4OR2jMd7rSuRawr427WVNcr2DoJyCsi8TRAL94zmfci+pjqVXj
PvNSXcFCj6+s6auds06WxGW17gLztm2iFRPyHcK25PMQe82uLzRnBxhD7Kqunz8GCPO/N9Qx3lqU
JHbDxKamdr5xjFHvEENL5LPrCGe4aXxp6WHfu1L7mMY05Q/v/5bcgCtXEVEYOkPnw+VpWtOKyJtn
B0LPLodYsYPnVt3krdMea2m7kQ3u5vN7B+X8o1FgEmTZR/4m+lDmlchsT/WzTwsIqHhwl8f4G4fu
WGYR7SkNfthVFvirwL6KzyCSsoKYiLZb4gFw/FaUplc/GwGyBTvhGP0j8Uafd00/11/enuGrk7gO
RjWIT6kTnrczHFK/Hc25ks8F3Zhpj1CUXYRuPuX2e+/784G2LqO5dOah7Ar53Bim/wQiVH72JNC+
pdf06cpYr48CkwLkjN4bQRQY/vleIXJmLXFNPnto6XwesRg5QMHO8UNKzNts8tUVrPHr804tlDhG
urdWfba9iMl0hjaxYsCSkF9PPZvjZHnVPIayyJw7r+60z016zTHmVSq9FmD/GHSTgFHDq4Jm5WuV
bb3AO6s1FXkpdKC9P7fVk2qK5JcIyJmG0omvBNZLW5R3L29E6s20tzeH0aJoMAF1g2pgVd0SIo0y
7CZ8Tt1dDon3+/u3KE0e1CWh9vF820TT2C94tWaQJGGoNZ/zSZu9XVNXVbJ7e5yLCwr/DZYB5XoU
nje7RrM8DfYZULo5q6OgDHC+DpZ/Wj3+BeJLx5+6dsQc6rK6Jse3/stnj5z1U/7/yP7mnmqWwUxi
LNqfW/brk1whPO5S6gdTJfKmAKH+dUExTmIlUGF6ahpK+/r21C8dGHYvxu2UD2iprVHij7KMrcZA
ytSCEjQ6d6Yp7Qez9bu9iXYKF6ZZvfc5iY49wvm8xH/rMmwbaBJnNIc4U5HU230o9dVCGtKKGRKo
8q+e3vr3YxZf6zdfmCRlCjIAxqa/vQWz5b7E5UjBVRvH3rtL0c48GkKvbuOpNUWYT+5yjZFz4Zjw
WVfhohXdQsXrfFnhRldTBYn3eVZtPES6pdrjoAbTC/PeviaDfiGS/znYNu1t5NhiGRKAj5Q92hKi
NZubtu+Ka27GFzYr3CKqd3wMqmhbWIsqUx4EaQ3m3ZKNEQ2QYU+Garu/qNAkSAlkiEqEHTwXM2zz
tvMfM0r9wfHdG5YfsYL8UaPktbNG5D82bKsaIzUF6NOxQpfbT/LlmPSxf8ODhKppD/L17fEufkle
V6gIMSYV0/PxFKZ+3TiAp5a52ey1nigXdkVg3ixLUFXvTTvW47HCwlbcI6W19cf8MTnTaXqUWiFy
LXOqohndkkd9aPRT2wnjIZ+L5MpxvDg5Eiy0C1aCnrsGxj/GM7xkyseFydX50N5Pyta6UIIFqcBn
T8E1t511qTbBjpsDFhAFE2h2W1U/V5peW2BKTMIBOS7LoJ0ssad/NhCt/8Slvuxjq/P+ff/3o/QE
BwUiCo+CzUlMXL3KXTFzEgHefAikoYOvy5wfFQbRp7eHuhRmCGuIv9CSQZlh/fs/V7O2smaccQvu
+6ya7jFITbXbGlXX+QNv5Cn+oSvN1rIre+biqlL1BUcHXBdt1/NRnbodA9Qfy+dM6vrXPi0hOfb6
lP8yGtP/2sToA+vC066MeuHKBBVMbYXMnNrKNsB5iP6XrdWVz4Av0m/Y7jRhr0zp7/wxNYooRnNV
hGL2zfpGaGUurrzzLk4aACX9IcQTCATnk7baoo4NTceYuaiLELwSRBXA736o9VhvKrFA7SwQn7+S
Ml86L0CtWGgqV2B5Nl8YWl0vpBAEg7EtT6oXxX5WevItgbD8H2YI9JkwAAmRUtvm7RMU0qqEhM1A
O6N40XKj2bVoM35aKBScHIoFU5RDzr+Clrj0Wdm+EIxW/0MqnOfr6mt6bCm0MJ4nM06jeK60HS+g
5Luhd9OBeoG2V5bd/wW6Mf/y9uG59EV5QYM+wb9pdZs8H7laYHejUU3zdOi9D3gh91GSAZwMpZTz
zmxLuYM+2F7pwF+40ggscOPWUdnNm1HbQW8WLU2YL++8G/Cc4+MI6m5XzWgu7NIOz7EwrxQ3mkDB
7VG0g/fr7XlfuLx5RYPvocxF6r4tvS75YGDixi+ozMXPbtMBnqQnAv/dLdy1i2Jyc/OUJuPbVnvM
TNgtqnf0xBPPbyNVzEqd2qXN633a1lV+8/a0LpwUhvPRyFgBqsB8zj8n5RdzwloUnT/HZyfVdS/M
eze2Y6zkyrpY8uT9AelswM2XXMbFJVWmfasIsrsu8LQpVFrQfZct+V87dPVNNaXVr7xBG/PtuV6I
+xwZnGKhk0EO+C1F/kfch8Vu5jk65s9W0vtwjpTy80O1mOqpCcbg7zwrnSub5sJhYUT0Cai+IAe5
tSmhTT31dmfnCAe04qOOwJq9h5xS/EwpSvxbaQNY7todxJU1vnRa/hx2c5eqoak0A6jWc5C0P2tZ
e3eV3ed56NZD81PG7Z3vq49O36nbSk/rZv9fltkHusIDlLvHOt9SXTWbsdnzhZcBxePJK+8wGpp/
9ro9HxHpGt9d5frddlyFw1fq+baESMsYDc4xR/9P9b/Qlpl5nSTGMxQQeMJvz+xC1IUoh0MK8ArU
Xrb5J+jQGElysBzgZG7jRpa3Vou9b9hpiTrCg+xhkInYv0UVyfgvs/z/obcJaICeYkqfsXg24FCB
omwCbx9otvMd4ux0ZaxLu3blZfMfQuhkR+cf0BkofeOGihxnqYYuyhazH27Nphi6Q6t5wS7XTFTY
h8Zwlv8QjVYW9Eo2oImxBcRWKgkoi9Ih5yzNd5OjLaHfzs5ftuquORBeCnwkt4DkSIZouJvnk4zp
SitDoN4KAqk9+c3SnZB08j4XdLMf3942F4fCWZEpwZ+lwHQ+lFbT1YJvR7vaLbOjvzSogOXKfkg9
LpL/MtQKU4MXvEIpz4fyFjYumiIEnKUZhnDIZ/vgClsNB1HAlr8SZy6dB+Rh/2+0zTMLjM+k+xkQ
IBNiWxcqCe7xgxGPdpQWYFSwSCjj0OhM7yidrrryBHqtm89NSXONtgGhhofXZq60XDQ9GRgdvoNh
hkDxabp25so49PGq9mizTeY9FTjnS5l2rh7BoO9uixxXhStx4dIHhp3E+xYVITReN+tgNthxZk1W
PpdjNx5oDnl33O/t3nVg2/2XseCPkZ6tsPwtiMTNe+k1BpR99OuzMC1VZkQy7SwEgfvmmpj8hQ+M
oS2sNSq1K89888x0U0PkvfLTZ7/q/MjN2+ADTKzivnDwMVOD/bcKWvup10Y8hd/eyBdiEJkgXVMQ
uoB0jPXv/7irHbMmN8Pf9nlM3eYBPFeb72I9wb/xr8kpuibUFnEtV7o05qpDDgISVjQqeudj4qo1
L2mvi+cY2fMPmWOL6Si9qvajCby89iENYrOJqlF445XZXniZ0NpbjYr5Y30enY+8mNZSGgXg51jm
/o0Ol18Lx15MN1nfyofM6I1rKLpLI66p6JoEk+Jvu5hFaUrV6Un+LIba2yeZHXzsTJngA5MsT0VV
vVvnkXItvRLgQSBa6WVsCqgz5olTMaDPPQnPCAN9kjtpLUa+n301vNuIbh0MxhqkFR563GTny+mn
czN567ZVJPr6KVd+191WeeXL73OHhfivd+5VDgg9KDB+aAKT2W8CUZquUoxGApB8DMig4XG4IqoT
SxZR4aMwFjnmXLSRE1Te3+8dmQ3DJUZCBmqO0vv5RJNVKRvNavWc4DAkI8/IchWCaRNLmKbuZOFZ
tfSHeTCuBYZXEW9F1HBG4CJB8eCteT5wVvl+Wk/lCOC7bzE2Gm4T1S92OGM9+OPtOb4eai2zIe66
amjbrwp7Uzq3cRcI7zm3u/k7LiXTY5rEIgqG2XtvbF3FEOj9rrwu3DC39J+mHZ1pMDLvWdHjHFHI
RngGCp0z3ZWVfc3669UJXKfFQeCNDMAGqPf5EsoMbMqCzM+L7wuxh+S0/GuP7vxddHr9jX129fX6
Krytk1vt0KkN2yt37XxApOWKru3z6mUUTrm3264V4VIG5V0RyOUH+l/Tqcry4L2hbR2V0wiCiPua
wv75qHHcu9UUtOVLE7TurkJvXA/RKyhCGbjlDRG+N/7TiPAbVyjM+kXPR5ScRPx9ZfFSymUMp0n5
H0pPJR/EnCGhVPvXgverS5IheCX71EI4//A7z8ebLUwOtMkvXyZXxdSZUm0PJ3/6FpiOOrQigXtU
5lNGmhDE7wTMrt60a79krUYT816JYJVVJkyfiX2RRhsu1RL116CyWy4yDxpMSAC6cCuik/jKyrpx
Zk25nWX8NKZmPtSt7F+o6f0w50W/m0hpX+TUaYcc37xvgNa6+0x1n1EM6r++HQZ+kw3/qErzO2h+
Q6CFIoRnEP3382Wu6h5IiL40PxyzcDUZIls0DXeJJRQOJSqogXHUi2une4ee0XxAuiixutCLu2z8
uBTofN8kyq/VX30PcGdX9oH/5MVu+8vLAXDlK+pkGk5aWoNYYJ2D4aEdXUh5muPgOt/rXWjY5fBg
SdTt/7oytfUMnE8NJDsQGNiAa6jbkh97tx9lGhvpj2n0p+wBSEP/A41yB9R1EEMEmT092ed95js3
qdXY1r5xsfCw9hXuZ8vdrEvD+OSlGk4JC28TsZurLJkjs0wXeYRDlccPxmIb9SlLKHGcrMnL4pMs
zdL4nOf8pecOlnNFfGQT3bjl+UIceDSQuPZ5Q55/raXr9Njzmvlnknb1I1A4JM0DI/fgjgXJwa2u
UXQo42wXESQpMZtbkA3LNt0cQ5mOlVZYtfbDKVKJg103k3aFWg4//9bQRtO+90C+GB9aXgO7wK2C
ee/gcVGFa1WmPLRZ4v9AAEszdjFub1kYVPPgR/gvS3HINNFWj2WX6zlKB0vy0VG25947fm95IGqC
sToKvzGq752NDcmdbSdW3Xxs6m7W+w99OeOoatFGeVyyYKxv8lqVDl3qTJNl2NrtNBxpuLS3aAAh
M9QWk5F+Woxk/FC5remHHiS8Xy4aZ3NU2+3y1a6Q0dh12sBpRHChOWTzPA03fYmyx7HOBrOLpiKp
7+uiaLLsoGQwqdvJX1oqbaM1x+5DDZ/3r5zy1xB6Ztw2e8/SqvQnFrapH3Z5gc5aUeZOEmLgrtnZ
wUWBMv0ClaZ4CWaW7K6iF+5FjVMW2QfZyNpUFAVsuu9h7zSOdmc1sfcD3Q9L7K0mKD427aL6cI7j
zD06JWDBfRfMhX2a/NSQu97synkPmWSUe58t3Yd9MQWPVcGLNNRHpwuO2PjkcTg7iPdGU9JZLSZM
1twfvDxR6anFEvA2E9miPXZcY/FNPZlpGS7pMomvQTNKf18ZrvB3nQLAel/pusQLJ3bLYNjjeahD
kPHsybsb7NrwosTs4irCgCCzw2We/CeLcqh7581m0HwlTbLVg1M7lU2bf8lvTWVb1RcpOK33bdVO
D7rTKhUWjkiDsMQ2JTk1gzkFXH1t4+xtqzbKo6YCL/ug52buPkjYvkVka+2y3HSpnwVh74tm55RL
Vd8M9qTdpYqeWzTo2Vj9SKRIFDbWtv/Ldztvjhq3lp8InOuqoao07e3aFPOd1bdF8eDV4/I3KihC
neLfQidhVtPOzEN4XrGHy9uQjn7EbYUBZiLiqXxYRl0zitDKCatyp5VCJB9sniTxV0S4DHXCjS8w
Pth6q1WnuETRpI6QNarKr0lZaslhGppJ/DQGFxpgp3sIZ++6vojN/RiTcMjQK5GCfELHSwkzHI3O
q82oBCftfNFBF7p3ZQ2K6uQ1dQJkFMXYIeLoqf6r7mtmlRzMxbJkEo2p5g3hWLp2fDuO7iQ5NWmS
t0nkDngA9WHR+LhutrGZi53pzjEV9K6hnzmLRP8mEiznFvp/uDYPAAFPKUHZOPSlbv4Tg02H7pYI
azda+TzszaHVra/kmvP407CkBeJk0FX2bZSD82BrlmjuHcWtFIJ0Mulz+4ne3qLuFEwRrPW+3SFe
CP5mNOtSf8yaMvtHUfN3HnQ9zp5nKnhuOGlZuUR1ljnHxfCFEeqt5/5yl8r63mRtZrC9hdHu3HnJ
nCiW6LTCZfa6LqwLHwlKEyOgjFpLVyM8AGv4UNgImoEpWlIj6uZF/eUbyORGXa6VnzqwiX4o3Nqf
blDkbeZw6JJ4Ch3S3PK2yaemO+iiF6fFKixj1/b9vEqP93PfhJRZUXTnOUWyn4yj/3GAhdmEnQ0p
cmfHTi2Olo2YV74XTqG5h3bRm/w0dF7SATeALOS84FGDB9Rgc64L9DsFnpbBYH/0U4nfVtGasX0v
OzcbykOmL7Z7myKL/N0psrnbFYvliIPTog4deU3ifEXRNBshPs/e4IfO6Ax1gmHYwoY0s7z+mNiY
+zwXAeAk1L0GM4OJoq+zq+Wg7Wjfm/LA/Q+5EPJ9UHyuB3O40cfKJF1rY5jc5STK5Q7x91h9XDoh
0WSMc/0ZqwnrXy42m25iNc+Hyegq/a8eeq0JZn0BzYXzfNEdHblUn/QgD5yodtvM2VuTreRh5uoa
Iuk29nTQ6F+moYeppQznHD2Cm4JuCHjQ2Pa+V8A45rux9wdY64VjK9qYwcp3q0FTj0vfV/dtDqxr
L910ck+VMbKfjbI2kSbFAb59tNMK0R/gSoO7j/UK2HknPc24HwYK3MauQ/nd+IWtaZE+6FqzeFXo
YIVk3idrwZSGP057YcCdoaKYPEZ+V9ko6/SI8oitebtCCgxi334HbdoWNPgc+v4r7ws1ytWg6fzN
QH88VsEMjTBLnG64qZO++No0RqI+xlbMGfe5RoyQ28adDnXfWzIsK+WrK+nDJt9cfwWVPLRNqCFA
Od3ymax+wO1LuMbP2CrSNCToPxt9kGNL5Rb/vD3hV48khqIkSqUb2TQASJssGnpCJpJemj+JitVz
N/fJnSfS9kcPA344SsPLxeHtETe5CpOj0wefH+7NmsFvYd15JoacJ634FRS2cELNk+ODMZTGfa/5
nGrZQBSvpcXN3xvyyuf9XZo8e+b6q+MNOQudk1VRYJOYdW3iO/SGsp+J6LXHrLCz/gPxvK53OKeU
Pj7MFFGPlTM4AcZmxdLsG5SMhn2boCoc5lZW/HCdIW5OcTPIrzYg3IESax8M/8aj8Gt71xqFSp9G
Tej6IRUE9FMatN3fTeW6BbHML+u7BWzhcMP7q7qmXf/qYyKMucry0x9evaG2788hm9xOZrPzc8En
oF1vWCP5lJuivRu1oWUjNaq+5qv9aq8yJuKRa9GJSgIm05sToyp/Nkvp/VxvEoV4fTCmt0qjkBHW
QaLUlS/4ariAaj9w8vWFjU7wFopcOSM9vFbLfvW9nJoon930pdTFtHOxUbyS7/2Ghvy5W/gQqFoC
XDcBPPH+2swtGZeqXESq/5yyYJ4OUhqV+jRp3bjcOaQw497B6Uu/N9kpzq4yC/8HKIzBjGjC4MM3
Q3ueijAroUN/EY1Flr5KdS3tgykrZdwUc+IGj0sz9TINM40XXxVKyxLyn3SWscPzfICAMIW1ivX0
m+QmS/ZxvnTlQ+AXZRmZoBPzPTIYxosuEHgMXbtpgEdKumWkNzLrbutSLOKr3Uqn/ZRUZq2qcLEm
Ve/AV+tJpOHhq+HwZI1xdiptcKNhncYmxFonNrU9RqNONkS9OxjewaQfv2TRZHcepW+CRdFl+3Jw
hqneqRpRy/kuzuTQYWfFFfY9iJOy+uWJ1uneWbUiVtFwIW7wf8BEr7T1UiUzXMjG+UVqc7JPl0oL
Y5FChl6sX2gxaVf6WdsrAQtFJDOsFcS46mFvW2d9KyZjFL3+otXkCgd3zpPDrOXmJ/h8RXLU/WXY
mX5hZWEurCYJO7fO7f3bMXN7sPkNMNwJ0TR31rbaZiOOia4lRVCZL4mbWBE89/xrhShcaNa6zZNj
KK9Bil6VXH6PuAYRiqtrzWVTGsylodDw68wXz+ZVkfY++YRo08NY49KFmONy7JLaiKq0f9JSLbsz
lJ1gulMYV26LCzNn5Vd1Wg47PKDNhVw6oiSYFNZL3KfpSe9KsouhnT+DrdLvFFaiN2+v9NYMnlYE
h5P7AbQ1y+1swUXt7KnRGV37Zc6C7m+vL9yHgLzHvYMx4+lhqjI/2PV9vhTHmkSFFLfV2r3C2X7Z
xSMQtAOYivhKKWNTN/3fHwXXEqoClVreBedBNtHo7mP4Zb8A9xGRWVXO3q8bFH6WoRp/lPW0eIel
tWL9+5XV2FY01tWgUwmjhpjLfb3ZBl0+A2EjJL8I4cdPYElWyxy7kzeN6K1gL2oxL7s8zgTG1XX7
nS5ptsemQTeukCcubANIE2S2q5ITyKRNLccO0jpzxsl5Ud3gf8pa04viAG0CHoENAnaGX+fq+Pbc
L6x5wGUKnJdHEPrwmzXvpKZj66y7LzJN/81Gu77T7RpfxxJa1Y5CXf9UUPz99PagF+aJHohJ8w/y
8zrR8w89GJQk9FK5L8M06je2LpBdH5dleqS0bYd47iTXaDAXwhvoxHVRLZaXRtz5iFhBJMWAustL
1XZLu6/mdrlz3RHljNwz4gdwWH0eWZmDdSZMnDrSW2u+0kbfvgjZZJw0TjnL7PPe3UxaWQ0aEx2T
xlm+OPaAPG55o9fRRJK1Q3nTCMvUqnbz5FRXTvvv9Ty74RkaGNYq+YSUh70tnCuLAlseJ/5LOsVo
+GQVO+JRFLYD6iN3TLVHLyFvHzojtqLZVb61H8jgxygbDfFQIwspTvjLaDeDG6vlX0QOTJWGOv2G
9NB1njH9Ndljr7Kw6oXxuMCg8CNDLMlnfRzRKXzv3oHpQ5NqdQmjB7ANlU1bK82rC5ZRcoVnjuqz
UEx2ASoiyPMHA+TQlcfY673DiOjm0EHC3pnu2PnecRM7NvDIc16GEV7RYms9Siz9fOhFWd4GhWnc
dJg6HCVX27HgIr0SFLZvQTCndD19ivH0BKDBbfaNXgOxJzd2X4JBqKPp1/0uwR3tkIhpOby9thfu
QwbjSLqrXjqX4qaHJKS9zPEk3Rd3bJH/U46aTn1goGxZN67do1CiCqpYyviAcEEV3PQct71JRwt4
XSrr5N3BiZ/DNYWVE6rHKAyfrzzCT/ZQzIb70szoIwg3bvZCzsUB/UkjXCCPHjFnvWaqdGG9fy84
J9TzoFluIuIEKT6lTOK+8ET0jm6tj78yNGko8UDReV/LlUC0flwU9yndO68p3ZSIra7NcvfFqM3s
aZyzOazMOTt1yJhf+bavw886loEWEzc+eeHmidEEwK80vvxLgQQ8uAC0CNEMaqM5r0+pk2hRsiiE
kp0kvbJ/Lw+MOgpoYqhr1ib0CouakD047os2dsFuSofqxgtKL6yqYArh4u6Hsf0ZO0Z5Jd7+Ppfn
UQ+WKoNyofOmhIdwvnucQaUgS5rihz05nvwKjjgwQgvdQJq+Si/C2qHPc5hLa7QPTWk33o69lRu7
1Uu9vLOF0bPhR+Sjj91gZXtL6wfrSmhZf8IfP5G6B89tiK1rv3aVP95+lCKgCzbm9rd5cLUHXsVU
ogYy9+8t3izDgZWrAXy/fcg3Nz5j8tRcFbJWiwn+XPf/H4CfFt6m8N3S/8bjN4toZEOoR9TjlsaE
dYoXt/lg115zenvQ38K75zMleJFcEsPWtH2b0UoNEluL/yEYJqqbWRTnnVcdid4DbndL4nl3WGPZ
xs6x/LaLUAnGck+3C3360lpLJv+BiKPmOOp4H+d96IqKyl4YFJ3b3ZZm58hd5Rn9UEZzQnvqZra7
zL4GwtvcA+vCrRAp+rOg8sGBbPZTbI44zssu/iY64SS7NrO7Aqh4Zzk3NF1871iMljGf0nLQq4MP
VRAXlLFGMfbtpdycp98/g0Y4q8nuISZu9sxg97Fme4n2jR1bLY+j1gdWCOHNtU6ib4Jmt7RjU+9r
nYLtvsZlL/789g/YBEh+gI/aO11i8hRAP1sdCj2TtpPqZv205PPq3NFk03RwmhgNInQBk/LwzuHw
5wZ+Ryym5Ygsw+YS8BP09BPLy5+KpSgIWl2V0G3MJJzUnHW/Ug15tbpEvvXiI1bxQrW8zWU/5lOb
OEJp38BWzZ8LZalIYhF0lHkyYg3kqt1cZNPOrq5aBG1hlmBTUIHgbfj7P67gzUU/VboTt3bRPlmi
1R5arI/u7SELHupZORGTtu+svDQ/G7EtHmxD/Gsaffm+C3f9CXSRkbNb60/cSZv735klQv5jy6O/
Kecf6LgO+1itSf+IGvmt3SQv1PPcm7c/8HbJudsh9sFmhmxLuXSLQKQo3+RYX01Pbu3593GRVupX
J80Aaxgra/Ww1s2pPM52Px7rmXrMlXj4enjYGP7aC1ptFbiizuOhY49wfzzlPKEYWH3qElV/HsvR
Hj5Tsl/+HU2vd3dwpLv+YfFX8Mfbk3/11clJkCunkb4SKvn0m+MMcdS0ACTOT5ZVW3okMtMHQeer
/NYawF2EdV/MDxUN2i9Z07m31TCnvxSuTtfUMLdX0fo7KDVSsTZXctUWk6k5xhjMqtGfmg61tHDS
na4/TmMx96cEHFMeVkgxfHp78q/H5G6GgsiwgAidbSRRU0l7kx7VUwAmYNfbQ/BxaYK//DLXdgO8
qyuRc3vzrSorK9WHFgBYRWjI5186d/rF7DrZPmVL6kVi6McPS5cuBy0IEjNspAm1SZTd329Pco0Y
f958WEvS60OsCqVrJL63xttJ7lhgWxvnyVLwptb8Lvvu2LN17V6/NA5MEJ7LDMZZWq+vP+71Uo1+
2qaBRZwctPQWZ8vCi0qzbd8pX8EJYY/QTmHDYnwNtP98IDRUAqsolPGU5FMX5kZc70eq46HQ43z/
9tq9OpvrUGgj8mbFHI7lOx8qUKSq4IqMJ7oI9b21tN6dGu04zB22qJ7r2a6HEvyrGIJrLbLXW5Om
zQq9RHWf47CNhAZ8KZJ1U38CL+gdjJ7AjSs8ALCoyV33q6VADr091wsjUjFfZR3Wuj/yxedzHfNK
z7tBT548/IMOsev1h8CoAiQsBEA+r1muVHxfnQbSZ/glJB+I0KEItK79H/slqfShnCu1PGW1iXHa
rCwQ14uIdM4Ixnu6u5e1en57jq/2KHpOOg9BXNRIrcinz8fUg2EBNFktT1Uu0gckfa2919rV7j+M
wssayDViTkSX81HihHaeAiX7FBhTv5ubwgZrI64BrcFW8e+cnWw4bmxQi+tjrdj9Bkr9sYLOUC2K
7CP9Fmut1t/F7YyIpwsgKf81uU3a6aHIdZTdQguiGJ4a0J9hyi7t4JRrKwQqw99znHXzjTsWPviC
vhDQOGBKyy4qtNIMfnlT7s15GExLHz+j/IFJbaQJkvMgtNWktCwsJ9ddImsZ4/JjZ9UKQ8Fq6nr3
2Eqhgq8uriW6EY24Ajng+mEuzBMVJ0+Wd4mMucxDuVhjWh+7jk0ioqxfLLcMXR+szAlIQyO6MK4d
RE0iGKfDAgilsEFk3ChYLnSn59psDDcUdP4wAOK1lCKRNyK8fR9kQDMecKew2nGXl9nU5Hun6fz8
zuuxYH5OM7Ouv1QNfdjsBKbRzqpodPUYONFcTXMiQmmYqw+dUG3ZaCFSHAWoDMOqB57/Wu+mCL87
TXPqQG5n35fMhLQZiljCqA2XUQpXkUAACb4pdWdePvZd3LdHI638/F+dggVdVztpBu1j7MzK/F6D
0s0OLYiw9K84xfxinwKTMG4yILse/9LEN7wduUHiw0JjIPu3nvoc11VRjEjoNcvgPllL0DahhUlq
eZjSetE/+Ykt+nszwdQT+IYlVZ6EWAhW/Z6OrIHglmfnqnjojbiAKjMpyEs3RY5R502S0B5/tFvM
myjaEe/3wRQUzqe8BZzwousF1Z/IyEqjWSLdy9DFZ5NUdXIyTK3+h3Ixwl51Y07pPi6s0Tk4WKA5
xyCoNH03m93UfQFK21XHmaeuOKIpns4n4fLe20kE4LPdUIkEhzxfS+xojMdivFOJ1dpH8AnB+D/M
ncd23UiWrl+lVs5RDW/u6qoBzHH0FCVKmmCRFAUPBAIeT38/KKu6kkd5xc7ZHWZSZJwDROzY5jeB
bA3wRmY8CnkCXW27HwpXGdzPS7x4cg3yEbmKaFbKJsHdb0itfdaqVQpOx3bHHXkY/WXL7fQ5KFdX
YvXJ387CEVfKpAi8jFF95ptpMzkIt9tojko2O9ixaGztFjwq4N5+uVVSRVlPMcJ0/c00DjpyvXpn
Wvspdp3+4zqWBnTIpJwnvOaQdHhKcmClESCAoapJKfEJL3yr8jr1ITXb3PYdnIZsNzIdJENIurAa
2Nk2nMorBeySlQemPapwWZPO6tTaN8uFfrrvDmYW+wY8bfnAR3Cn40zlXR7ydvRw3EMao7pvemUV
ry3VbwGypDGt28XVWksNMob0GoClyWFmzfYDbdKu5tIEonCsBVOMUpMdAxrS0irk1RkZEMgV1MC1
MFOnX2i5xWP8teUjgUhRwBTGVlh2ZuY9T20dz0/miFUkwrCwcJddVRMIrvIirpJjpyF2ZQeN6PN+
DsalRttHVRyt0fysTvLV8su+a20QkSCxcUQaE1l/q02ryfpDoec8iVBvqYW+rYggZlGdOon3/OsY
fl5k0qWn6QrpnrnkpsZxFsMxIxaC41A+ClB0jx56ut+gwHV3utmCrvzLawHr3gzDwI4xCTq7eQ3k
u6eld/LHocydQ4MOoB66jH5GP8Xc7T0lnPOchm9G6wWEBnbKrHkuwambiwKQbigetakBvObBubgn
we5vQedVe/Ch+heSr0IPBRanj7/+pj/lGBBIfucIUN3ivXKWAbM5crCipfKglV3t+oZamUZQSjlf
2WVGAFdrkb2TZvz0IrdyEpzTRs+GzH+eLS4MUqZWKtWX3NNaeO8gVordoGTG/AK22npP3eSnp7vl
2UzLKWI2btJ5EV3nTFg9xHa+oEbnecEQC5m+FjMmvxeFRHDopBe5M9YcpLXv9qluzdqXXz/j8yY6
xQw9LrIBKArgC8DhvE0/MtOiJUN++MgIJX4Qdk7jYuf1LYqEfq3Q892VCazNAMC4/tLIJZkroNGi
wmpHX81ZuxudWJnf6cL+IGn+MVmh3AFJwJZj6rs9mLNX36FVxBBMqp+yqRiNbJ9atcqopHbJSW6J
VvNc7vqF5sJujPOB5ko9Mor/lCAL0wRtN2LiTgdcBewReG3tJgdEe2o7CUEdEl0MManlX905WPXA
h4SDgKirAyfp7XP0oPNuSnL657nTGntfISigHybhkQORG6Xv1Ro/VeLbMJKckXyYViwNkLPkNGs5
7dliqZ+rfDWN60pDsSGMXaMTu2xuK63yp4SNvNd1pc813+GwJLeJsCZjJy0HwPWv99FPOxn7c9Jk
VHoMrlA+0tuvP7eqnvQmhpNdFzuRVhYzeOVm3Fu51oX6mo67eLVQxlaK+h0NkPMoQWm88WupC+iD
bYq6b1denRatdBf7Iqb0ZJp9jkLTfmuKwUWvFOPLyKCzemf2/ydrkkVzdHjb0AvOSVpVP3VrReb7
2Vmd4gghNzvanafcgy7Lj/agl++0Hran9+Y4cB6Y+UPc/jFxP/dsRbYBI9py7oAcNpiHVvZYfUIq
KJZhjxq+9LvVklBfqth8ZyzxUzzEc+vH3Gc7hJDfzsr0aa26LTLNnzHFU/NTiz9TfZVm9ZqHTp3D
ePj1LvqTXc13JA5CR0cUldnP25dZ59hjT+MkP095nlUfrSaZ4DS0bs2kf0nM/ESDAEG/hrFzFVZV
3+N0BNIvC9wmK97rUfz8lrnwtu4B/ReayOezh6qo3LQYJ+xrAKeGi2XHx864lo6BEVk8H3791X9+
0hQXKMDSODbpbJ0bLMyxDpqjW7zPiEC2Hxsxabe5sBlgqiUq6L9e60eT8u1+snA5AEbHSiiQnFfv
sV3jqzxI5XPV1wlllWOBHM+Cruy8CmCyKKvlDudOp7q0ikFVYD0MXvlJtIj/XQpDSZKekcg23PXj
3GhMbSeoQtTLYhFpeaosoS+fBwBx1sd0dqcPv/7wPz0oGo9kWxv4D514IGdvt0ifwJ5walV7ZP7k
pCf2Q/vFpQ5MLzR4E8o71fnPq4G2AY6LtAXjC9oPb1czKql2NmZaj+imYJQA1xuYvGJFLQjqdzb/
trffvBQAxu5mzEAnH9TveW91sRb4E7FtPfZAtrYCLAkz9CcOVdmu4Zp0pp9DrDpy3+ZRspp/URaY
Ydc23EXAmpYZnX37LI4OlqHoRda6jzElSMaQyKsL7n5wAxdJgsdQ8OvX+NPhgtdGVCPf2qAmzKje
PtiBASXyDary4lpDH5jjagT5kMA0h9YbtUWdv6P9db4euwZ3NIQPXW6oDTTwdr0ig76FLK/+POr2
reuOyUkW9vCARMEjRdB7vLOfVtus+9BlQf3LYgJ1jmkW3dQXiM3PL06v2s1+lSqcD6fxsr3uiExE
C3zT95qAW5Hxx/2DixASNCDRHDInnutZp7McezkNxaq+eF5c34J1qC+GHEXpv/befqyyKbsTqDZP
57MIDbUgq023UV+UIR4/AcpGe9jryrBZzLz0daV9/fV65weQ5r6qwdfFTwiCATnP2/c2wI2bhYiL
Fwh7qt96aLaN44K6ad6+Zwf/80tjYsdL47jTMab7/XYpek88W1liUj3bcq9CE95T8V0JMserZa7H
v1jIkfVvSAoyxk2WBQzp2+XIXvN2sdflOQUo53dDYh8SMykDu7Hfw1T99BDJ7mlJb2eA0PnTVHLO
C7Pg4c4vnTM0cBKr9ZgpOu7rUII+/fp9/fQQeVGbAAv4bFi5kC/ffqtYQKwyVmt4WXqv/OwO3clN
sDcA49ynB5nY71xl55kR25yLmYYmaDUuz/P5sqUiQSm9bH5JHOF8tnJodrivqRMkrsGZ62igWwVp
k1H5XzRCRIQEIC46yvwuOSDclLdf1JwE+v5uXb14DbecT+YW+yuFWoAZEgJFf/WpEk+AApLjsjOh
EbxdTNrtCMTeWogntndI0Pv87mBK+uiWsfVxSJr34tc5CI+cljOAQtk2VmB2f441pquVllocK88o
TLkzPNOyXo9IMMFHDtxSxnUXOOtSCD1aZVdORzFnswjqNmvS44II6qj6Y8ZmBDPj9lXYjxg49QDg
pjrvL0jRNd3X1ExVBpA1Rlxp/mCauROUeZlhZ6eOcmBmYrapGB/+2pOEwoOOAIBd9gyCLvrZha52
WlUtdp18X2JtuYc5Wx5Kb2mjWbeLL5aG9vev1zs/ejbmtZt2DM194hiGGG/fnDoIBXkYaXyNG6D6
wFlmH05nsUdvyHmvaj4/e6jsU8ADVWXCS0Q5H0A1GWfApAZ+hjE32q9CRdhz8JMlGZQyHBI6NLtk
bekc67nFbRiMGVrPs5/Q2hCb5jl0uCdvnA2FnrWby6tKyXIjDzuptObl6ply8InEbvne7v6pCYEm
1SasQbGPYAowjbOHxCWajmUsypcBL4DpVce2JkbEcSwm6Gl0chXkNjq1eB2xeOohIZl9cpdAAqLt
WJDBJvuam796L0U5iy0bLYk0ExAN0Dokus6VMQYKo1VR1P7eachJdGP0djXg5Kiaa/TSu8zZd6Kp
ol/vl/MS6PdVty1KUsT89RwyWiUyj+3S6u8RcSgDq57byxLB+FOj0wCR1jRekEuMu7YGFEZryTqB
/l/2v/4QZxtp+wzArchBUc4jF/0xS/rDrEi3Ch6H7bT3lt2pdtC7seYG1bC4ewdh6Ot6tMr3gEJ/
8rDpngKyxpVsg1ic5YOKwH2uG7T2HoON4lJKo97l7up8UCyl2AnZqiFCpss7ycyfLgrjjbmbxtc9
n5sqsI5FX03yvsqL+gg/rNyr9P1wX6vjwN26/UqTT++84bOI8OPhMpWmUwywGina7ed/eLit5Qo6
MH13j6Ul8j/MvwP4KmtotpXyTlH5Z5tpu5+2OLeNv88hsmWuSGYcurxPG8WGmq30db/DgC1pghV/
kcrvYDKjTuK2g8I4Spe5b8Kp7n0Nmlr711pk4FWIgPQ5oXPSuAJg/PaLr0aezExDmvtpyI0jyiXl
ofdUhijxXLxTXWwB4w+58O9LbRkBK26q39sG/8MzViEH6ZNaN/dZmSVXCvZD0dCk72XcZxXbj1U2
IXNe6UZDOm8Q9FpG2GlFfT83S3o1NN3LWinzh15N0jDxUHqDA9/vMYRvDyAKv/76jJ5vo+1p0pkH
H0+QBql4ln/kSuJgWGVm98rq5Xdc1UrgNet4sjJSvF8v9SdPkxuZ3IPeOAffPTubDJ5mXGmq5l4Z
B4Oh0tzf6KVXPP16lT95mhsahKbEpsNnnldoSEvEapcp4r7QXEbKqSqDPI7t0EDlKRoHsz2Mi2kx
Wu06uNvOaEW/Xv886CGxgjQ0EBE6q9T75xCDqjCrEuJAf19pa3yrxoLptGpgERcuhi6+xoZQ36lJ
z4lNbCAOJtgUCgtYHhzUs21qO6JIW324B6yvXMgOuHuo12vFHHnkXgtLZqbXddwPL17bVyfQK/3L
4KXVi5Z183PJ98h+T1f+62X+P8lrc/v7Gen++d/890sjFvQP0v7sP/95I17rD718fe2vnsR/b7/6
P//07S/+8yp7kU3XfO/P/9WbX+Lv/2v98Kl/evMfUY386XI3vMrl/rUbyv7HAnzS7V/+b3/4t9cf
f+VhEa//+O0FwmS//bUka+rf/vWj47d//EZF/If9sP39f/3w+qni966eFsjhrz/9xutT1//jN9P6
O3cijX1QzSSO5HO//W16/ddPOIeUAIDRtr7NdofUjezTf/ymaPrf6a1Z/CYCW4Bft/DbNeiK//4z
+EvMXiCV/9h31m///u5v3tJ/3trf4PbfNlj1dv/47e3e3RbGlmujXmJAybztHCymtNqoGwVlSMNp
2edIqF4OdlrsrMJ4iWE4v3OvvA0I23KuzSIQPjdhCAQu3+5bc84mKx4E3fYu1jfCr/BjK5PvBPGz
2+tfyxDb6AWT0trm2TJpqawtVuier7WeHTljm5yIEXMAasG4WPKk2MddV3ck1Hrmy8kdrxsm2u/k
CD9W+c9d8vunIItHTh3YowZG/+2Xlcw2hllAGqmEbJ7zUk3uyN9XjAG/N01jfeuG0SRPKMF22zpk
Xo1hR67UUkYTo/gkqKws3SVGbkMggPWLH7mmFd8LRxf3sESt+34s8mBt+uIy63As9tWm1C40Bb/x
wOkK30W63N0NszSPyUhyHkhykqD9gV/bfNKCqi/Vby7G6mZoZw6fYMKNsUn04Wtaw0Rc5XJrwv+7
BjCx1W5ps/PcanpwkE4JNEXmYTXSEAg0Z5L/Upz+S9Hk/xkj3sSVX8ac/y+jCUfwv/59Yv8kmpRP
U/Y2mPALvwcTw/q7B5OBJgnlICOzLb3+PZgYBIzNi4rmgrohFjc6z7+Difd3Ll9CCXpKCK/hcksy
+z/BxPk74AMgsRsul4NJgfXvj/a/CCY0Q7eT9Z89j/YE+50hJh1aAhR977Mbv4rzHMb6OoPTcZF9
ir2GbltH9baLi7j5lNaQ5RjIW1OUuqbczaVrHVNkqm4zb0DOz9Wri06X5YPdZ+5uLhTEbzR1DetE
aJcdo3XfspMJEg/YHt8c2/6UzGVzFKJfQtvLgfa1F9KeLiy70l91b/lSjTJo1/i+X+uIDydQpB/d
0J4QDEQz9JPZqwufZG59vTVPJauLQQv6abox5GyFi6jbo+LVJYZX/YD4l/B200IhJZkZ2ZryXcE7
dWgKquMh6pDVOS5aV/rztIkXU3zOii1OYpoGP82zJgI5lYDsd8OlkDFSJE/LYmBDlIEz03OobqbN
+q32IamKnWc01z2OjLtVrR5mu9wnog7hwh1E3B4AtISeXA6Nhsb9oBYe7KKu89s0vamVyacTvoap
bgZDZl8xfwC5F3Vd5ZOneDdamT2mJM+tMQdTmUUQ3MPEJk2xl96vejv1c0N/Vbsu/aImdh2qvbUc
FktTwkpoa4DLmHHMEsf1ScmD2XMjZ0qqw1IVBqiatLgHQH1hNtz/KtCkwnOVSBm6lA6PKWitqS9G
b6Zhb31LhX1KVeVOVA9WnoZWtRuL4YosP6wAmz1RsA571MSTe1eT123RnUT/WBcnsFdFmHf4CNDI
yH2oJ8ep1z6zo+pgcccL3aMA1utLMdEHMkZd35eDfbvWy6t0vDw0uvpIp2I8WM38nEzLoeiLNnTi
4jThHhLItfqWZcNLYlo3cIQupHQLv1JBdODpEgfVMn2nXqqC3KyPmKztjGpafOyGjV1jDvkB2YpQ
cRAzljmG1cUIKNwXtcxvcjWp/SEZy1PZrZd67Zj7eppg4BvxPQYYO3wv/DI3WixNsuKgiu66m1C4
M8v2BVnxlxoxkmFZjkYxnHLHRmvMg7coNXD6cS+qAL/U26EoXrvMutPk+l2f4sEHsTBHjZa9mtLY
efrsQ5XxAkt4sO/wbnHN/mORd9eJUD8gPLXzKrfyHbARoY42e+jOgFbj9Nis7Sm16+duyNbIWRP7
aTTlszmOn0fPKIpgzrUbOWVh7ckHrzHCzWATOWnL11KdNLz/lvR9oDsKh97+kMm5vm2TDJCoUTe5
r6KckSf6C2IL+ilVpBui7ZkjySPsMFdKBKSsJ30yIoldmBwgQy5HD22sET275AIOH/dcF9aIzC3a
IUYhXHraN3uxTnqc7MVwQqZ81ZCumuExDYrucvixOsykb1fVsZZ77N+CapVhI+PdMsuvmsGemYCt
8aJ7fwImOBvqZV0+Gt2HZnZCSbsxNysfA1rkn9YhKNqnydyjRRU44nF07W9pWQpwdSPiAnpm+6to
gV+qhu8NjSO+Tv2keRzPulE0v4hXXWC8iFBgi2uDNaSFv+CnjrPvoiynUa4lk3kD2cYXhDsgze9M
ok4OQ0HJXPNI7aumX5H4w5kycBdUn+5UuzPrG0cTVfulEVmlHdLMjLMTeE2EnPzOQdnlEC/6grFd
b8TFxVqio+x3k57oISQoHdWxMU35UH1iPEtRuTeqh35QqCnKeIfom6kE8DvFcc4beGtoTI9W0Odz
mvguYpLpPkVL8rEsyhktNlQk5b5rDfslURMU8SRTfyPq8nEkOudr2xu+LZMWfBAMMzsq6xK1cQQx
8jHsxkWpop7eY75buW8sVNgHcqBWJLEH+9pQgUoaZXO70jaNACW6e1jekHY6nFeXkgPvWoGqpUmC
ispYX8WyO5accmvpi8/lapVP3Up1lJc3ppsrV01XGw8NJg+BACOh+6a9fDA0YfqW6aBNKt06nOP4
k+HhAJpNwzecQ8UBwZrqBioeRwcgpbRE4HpIoOnyhMadd2rX3TJ1QT8XF701XZnZ6HsZGZ0tAnsg
iI7dYcyZxhYjD765nYwOHyNvXxi8d0ULFEDLEZF2OSTrSZtqpubJrnaU6mr05hytwv4hgyGY+WP8
pTOyyIuFczmN/I+he13N8uC4qIhMdnqoMucw0X5t6ayEc571MnAApuWZ3xpmA/566qNJDPEJtc8w
ltMeALD11XETw9dnA2MBy+53K6foaCfDJzttAjmOa2Bmp24VIe6ssT+PHEm9Te/tLL5yRbIDlfoh
Vi1a+I5rPCQo413OC/knQ1vfTua7EqzG0SzLi0pCcszMOQ5sGv8gqmPycrkfmkH4YulewQt/dwtA
SIbUskM6LiLUvKI8GMlSBp3jRLKkCz2LJRIzZ2+dysiNoe9M1bLTxuq7HJRLM+n3sd2FhVSv3fSL
YS7dLmmyi6oTt31tBWj0BIWBSk6W74fkpoY3HI2u9ylV5ksh1nsbxym8iPoxlLLi0rHR0BHFvhTr
wVHld3Xpbx2jKm9qFg5nEykVTbqRNiuXozVcO7LPA1l4i+UPdpM9eOb8FE83MRwL38oVbz9V2i7N
qsBbL6VdhUM9hiPpElepO35rrP6TCZ4lEA7Bv5+1NAIv3+/S2YAcDnhbLO3H3plPwKTW61ipDrYq
k0vbWHZWpt/2FvDy2sOcT5mr28oqiv1o5ogPPtVjH1XZsBvX6ejEExgVdfBjIXBGzL9Uqxoshhso
Tc31AoDjqPX5BXpYS+TwBIST3XdAP+Swtx3i8qxWh87dMNDC9i6UIv3uGGtUmspzKZuD27CRhBZN
cxmKZgl6r60AVrMBhmVgmAEjTOjtbmmSMFG1Q+JUX5JYXokmPSCYGSWq4y9K/UrDKpiqKipHcjGT
VbOmeDSs/mBbnMW4vilKKh6pJu7Oteb6yHRib7TNYcG+akq9575wQjO77eLLlJGiaNH7h3AwuQRj
76GbxSXiIOQ3H0czRtzO3vfTY2t0B3Wxy0+DULkFb7wVT8Oqb45trBwAx6Gz6AVG1QWWYz+q7ROY
sRfk2rn6LxumWK8Z6mB6oQdmF6OEh7hJ7O3Rcv4Iwi5GIN/R9/Dfqk/Uh0Bk1fIDZ9L1E4dbrknG
q8ZS90lpf4fZEKk9KQ1SXETfjAaPAaK8TiWYsa5dws5KG98Sj0qLu5MVaxBpJhjHjRmTQ9dhIgmF
7gJrCb3TTrmucoOv/NVOIr246LK7KrMigOwoHWWQYppsTW6R5dsgMtdDrhah1Zt7tprjJ6kOljse
LsaeK0NtnmZTXIjevfYKTTm2mZD+nMtDAWpoDRL4PymA97aMStntqrxbMV4Ya27arwI2eJggwxd5
E81VZw/1KAtG9drsFaQY6QMfmHvFH/MpPnjZQdTzZ+Sf70qtm0OlMb947fNYtuGgp4exWfpoiZ07
oBFTCFKVyIA2pGoCB++LodvldoydMtSFzFoCM2f/QOBiTH5Np2aP1WsXZpbakhNV8iP+svBuofWs
L8JtPCgjzjJeGvOYh0OLBoVLYziEd1BgUjaVYSvMBym5YjRh3TbVMn+Bdbd+zzL+5jD5qmakVzl7
KJLDLaOpj+vSkll7J2dtj6UVtz5MjkBqRbC0WZgvyaVROrtRIHNZT6HV9pFlln2gVI5yty42UgZV
On4q0/Wh0smwlOWiBUsY1bEcgoZxT5xpjwqqstKJD0Y1HiWwkdJVSr9yvEt3Ti9z5GNTL79Wavdx
qOYX0eXXaX3nDdYz3t3b5fK5nbUwrVy4sEOUu1xPUyztB0urlcNqoyyJS9tRSeTB7psLLV+v9DzR
iP4T34NmTjbUEVYFHzC1u6mmdjfHdbgyyvBnCldfV1t5EK5GGkJ9h8UbNADLuRWusk9NM0QS9GWs
GvtA9ZBCfxdBayeHrssDYTZTMAoeXmfZDWqpxXLQ3HkTN6CYq+AqqH3x4HHJplWxl3p8NKbhI4ng
aWiqZoe1HGKm7XLKJhBx2mPrDl6Awpp+U3fmi4VR40T8iuvqGTeFNBrKeI8HZ9Rbd1wrDxa/JPHK
jQqD0QYQQvo1FkqxYzycxDw8FoYS2NlwvQotD9CP+z7J7DWZ1d2Q5J+wSb0csJv1ay37bHbzlbnA
c028A1pyvh0fYLyScXzF9TaT1AQm6W2T29yvatQjtxLkFHdRWdaPDDW9Twxk+0vg7gezcuagLYcd
KP+bNeNGzhx0V0VOTZgY06MtjK91icaA42XXZa88tWsWybr6mLbzEuSVFzB9+Aa/JiiN1jl1402r
Lxhly0PLsCxAuzOchHnrIvf2oTUZpsly8led7FQ44g4l3N0EdNY3sul7skq+Yqw3hIi18HuduMro
2Ii8YYzaWX+CKjn41WJ8i1NbokSRWoGcq4NSzPVOwtQy4h5xO6hOgChBhztjdaHNHVmi+WTC+g8S
z6XCt5YP4PSeE9k8UN7Db1ECZ5zpLez6YdiBcivCrnB2ZpMwIBI75O7uJyShcd2NrCmPmsH4Vnfy
APf6gx2Lz4LEvUSTeOiokeoyaN0L1Ct3si8/xs1l3VV3oJja+9hywmwcDxLDYlIcX6TPAzph2fSI
bZdzJdsWderVzr8WhSsjU4vnxlfS9j6xx4FK4XZwvPQlQXAQTllWpq+JMaxXuZnHW6Ou1o7sKKWJ
+nzgBZOQ+DCBjGM6xl6Earb+0Gm6uFU3RcKiYO+1cWsGpZoNj1VdDgHYAfVYOvYSSpygQtT8rtqK
FNcUjh10VtPsyOdTKmo2cKYnWmg7U7df16HjrlB3k6c+w69HykBVE+1YVJoXtFY7H1ongyQJ3UbR
0/ojTT6Fgi7Rn8u5bB875t37FH7czgOZs69j4fr4JXRH6F3NLSWsdhcbynRg9mId0NRMefZVa+yQ
GzM+wgezJlh9KB/6SrLo99Ya58gi0rQUvkKj6SHmKjuJ2vH8VcEew4etTJgvx5isvrAWLg27aC65
Wop27+RrGU5bm6PDUOgKATntprbj6QT/J6t26lQs35DhdwKJdcuRCNQcky5dsORKlNPa19QevRk0
SIjSMMj03aJ6Q4Rd6vxYeGt1hJcyf+6EMyeIsjVcAHzMe3uep+8x+VSYgXLb18YYH9Rsmm/muFq+
FRbENV9FeHxp6lIE6De4XuDkVEGAAKzmEv+ANNIase77NJkDB/XSvcJ+eEqGzt571lI8E8hPY1Gm
EUQ79cC0G5QyN9X8CqdHfO5HhEwDoKrGw2T3SzAPtXlpGEAw/AZF8cMIlPmgtvSxEernDEmGtNZo
FAxsQYQObfXgch9WPkzEeDfw8K+qugMIkSgiGLRBpYnEbAzNSVqFglBiGx9owsRFUKzWta33zvOs
V/mDWhU8L6b/+d5ThbITOmLegJ2biyYXxmWVjUVYaepFoWRF66OPWqMpY/JnJrXp7xxTqF8TUPZf
UjAdxNS+X++crKUgAdhYPidZTbIxd40S6mS3B6ft7cLPF+PQmjNFLD1x6xsIhnHxs9aY0gBDkOLY
MkO4kEVXnCx63Jc56dFnFB6WYz4Y1oWSZYnEucGzlaDR9RiXvb73V7dvzV3ZSIt0vWmNR+qnxhcK
l0ysOscsq6M+Xo8o4N5pFnuglt49aptPCNzvW4lQOPrg+1TT4WmiSYZaetG51bGPe4bjSzfQAWic
xnVRvreWC5EVhJF45Pb3ZwNl+QAlvr2bTWNIIT8+2BgKhJKxH2RJ6vo6tHvHovaoYyg1ihqYlNN7
zHMcA90eJ75vpjrdqzwVwL+QGTkDe+SpE8A6xUCxk0xKvEdMHKonYg4hWHyEw1xnenL75nEcPe1W
UWeTPKC+gDd5JRTUmvWi7MPCYySsratzhfgKIKdqV7n13TJ34743VsxAmrYdkz14UedqdvoWAUH4
4x+SWnwtam07qQzQj1WWd2Zg6ItwfEXI7AKSh1VGfUFILTEO2IvZfLbiHsyURvP1CiQ5IklLWdmX
ZMgaunUK3dbK0OvCz8a+PWmiaX2ESeO9LT1m/oaoxbdSX+l5rihl80ZnpjtDLe8mlVRb16mlSEaG
8QuEo4XRylBiEr7GA0bB+tzGYQYfL1jbWn5UulYs0CKld4pB0ERIwZeXq2OOh1xPUAVzHL9N1OFq
0lH9N5iWPRjmuqUeqzseJ1Mr6Sk68XLqaVRwvRaiu5pjs9sNaNRd6gJkBCFE83YGvuXUfNqq0VTp
+yNNmSjbDJJrRNDHZFD30hmHZ60dsrCbqIZzm+EYLI3Is8edkhr7oZ0um0Gf7vW+orofDBWUcNmo
vlWSh1AwFwjd2YkLvZlL/Eh51b5aWZfuVrcDYbtCbwzKzEqv5iqdES7uaJfoegrPCHmq5GQvzS1I
dkHyA5TorkQZ8WtCDYbvHoL8NTWkyWnLkwtDI2Ln0MxudCf5ZA7tx6LpaCwCrdJG7HtrRbfDduNQ
NxT0tDtMHm+OgrCGarFjfOh1YM3x9AW/veayxHXBx3XipBNrKW2yr4ampIeplF8wN7yF2f4wxtp3
wkgw8ShJS6nDletROqh1wyzjAprCVu1gPzj8kyX+3MdaGdmli2RPnrOXGjdUGztQzE2QfED9PVnZ
pXF12Tpf9Mb8QCdJ22NaYaKzZNxOM3RcdWr2leUgcd8oByaWnzDKBJixmv0dfabbrJ53Gb3VXH3A
csy5bCyY8MQ/rZT0exXLbC+HWmnvFIyzCMFKFq3o3Td+T3IycpJcRfE1h35dukw7fCP1r/GC/iuX
gR1M6+h8zKQduZ0SQKF4wG7F9GfXvZk7MgfLq15KU79GvVIEZNhDiHx+wLRw2QlLbV4s9oogKofG
UN6oxdhFaRtH/5e9M1mO28jW8Kvc6D0cmIctgKriPFMcNgiSEjEkkJgzATz9/Upy+Epy3+7ofUcv
3LZFF6sKQJ7zj2FD/UCg72vC7Q4bhq47NZvhznaXC8xmT3JzPvDSv03VIx6sxCTpotyUc6iDp5a+
DihErNJiauokF3QyW0RSRz4fYhk8ajNC4dxoaMycs1YloIhb3JsWYEpFp/yk0xZszMvbGwXKpwgb
RZS9463uPZ4IGexLM5mU6xRfljXgXG9Is8/66owKlCYuKzyDleveBRh9gU2HBz0T3h4R1McCfaE3
51BSsUI7pG3uyrX+VoxqAIsM7pTZVyeCOY2+xuakDfPyUlgMeai493hPsxvHYi+wouGb4zOQbgTR
3QAQ3y1M/bGv2JUz7d37iOTWDnC7L4NoN5mYK0p9AqfjPs+tYivovtR+sWcv6lO48m+6rPShLrop
5WSqzGukqyQs2aE8JYrex/XqGy8gB+ezBKu2Qv0ltElaDJaFir7xtl/br908l8mWaUa0tvkc8wp4
y/xcpPWE0KpKW2fMueIrFZe5Vx4GbEZ7EJVHXYKam3mPtrETZ8DPG0q0rN83Oh/3bt1Q5eYHc9qP
zkW7Lq9+XZ9GucUnBxpG70X7ABpvxGNDC61fTodhcd1kXEfII8iMU4+2h9Yd+yC2aWW4bGffSSPh
p9sYHkxyalMT9R0e7ITOg4KkFPKzc3N5xnpOobaKLsS82ZfGaBKqbIT6dpktg3RFttgiWvfr1ro7
NgOyeOZJ8A63kDN3u+j6+jbrSgz2uf0Q2H0YW1Vlv85eoalVMP0rB/lmGUfRWl37FRERCqt1HMKs
JcsEqz16p5shxvt1U+KFg3w5b9vifTOy8sXd8vAqG7MTOXO55IbPetIf6RE497zrz9iKsl5kuzIL
y8SaySxwhMM9EY7rhR8JY4/2OXXr9iKb5WHeuh1yq7elB7AD9jCApCDGIme9nDx87wuqVJ7LfS2e
C3gY0iS8RC3iZAPF4YmWJbXdmruimL1L2+c+7RZrR8PzV4q793LlXTPmxYHO9rUjHvuBvIr6mOlg
AVRbwtkh/+FLIljWYI/LnMfSOPZfI90Bj54+q7F/3kRUXFAPk655QPgqdr+JCSN2aPk42KUVE0lx
JnsTt7wHqs0jumDDLa1NvXo9YcgqG3WcyfBx086HCspzo6rO6LQ7qWpxiAgtCMQIpDKeFLqJPZH1
F6WR91fatLJERFSKdhhXCGLMthRKY40LiYTQLCMeahVvEuyq7S76eTu1x7Bmap29Eyu6wIXfnLhd
LdBtkJccd66X+J14WLPmyXCWT1gs3u52jW6i5dF+nBCK5wiAaZ7rJXWagVFfm/dlVT4ug+EknSxO
3X47XZfsPJPWpTf4hwoSK4b1Oy9dfcbBOIIBW5V55DX3k+d0aeWyigSwG5VwQBzN6Ly27Dy2N+9p
3CauHEpL4nDxrDPokAeDcB41k2nSG/1LBrudYrhyLwXvZN/SFJV0jV/Focfc5nxpq5dRf+I3pneJ
S7+wtooppfS+Tbn/OpATPwTuSds4FgQWwks81dFj6znNmUdvBXzNlaO2h7Ys31pzeDEXaIUm63bz
uCY6v+oVNrCp99d4qwt3T+hUmEZsmJFFvoiDXpM0FpexIbd2LS/rjXixaZuNGz4H0tj3WX7sG8qS
3jTPp9ylVW/i6bCFQA2iNVkgDDd2pUkx2l77fTJW20nUiCpG1Eyyl5lNKWv/VbM0Vlp7FkwXjdIL
+TKHonHDxwCnEcecVaSGCMZr13c+ZtgONRqHI8WpjEIkvp0VaV9YMh2pEvSq9raqLgit2zVVZ6a0
r7HA1O1Dz6dwsQmLB7jlP1iC32+tOPI2kz4ni4IoPmiuO0+Zn775UalBv0/wh3svELz4jekbQTy2
WXQVBOHt4OWJCJzrqgMH0l3zRdiZE7vRxsSt7o8u9pPNbHngzG8D11cV15H+4gDIVn0ISD35tziZ
T7aJrhOzPYCpQmoULgw5R/vCc9y07ky/TBBoiHgbqsd+o5Oo1M6nv+3lyDvGtdCKlESSZ9S0e7Jy
YBZtJEN0GMXLYp3Ry3NHgPMtQdLwzlAkefOZU/UEol3GvrlpciYZWzlqrom/eQ06eSDgMO1nm/KG
JU9klZ3nRH46fcP6ecz4C0RzUknnNKJeIBbmWH9woOSJityO4PPx0Jag64S0DmlkE9DJdsJw0Mhr
bi1BT8B2xy6U+D6kHB4FN50Gt01pCVOxHegHEGDgrrk7ySgGsayvDP4nTWFcyo7dvgrqr/moyWMY
nlyyIfiqcBUUNzBCieJKFhYP5HZ00nztLyRDYfNU6/nUyiBSsDCwv1PMQcXt3tlW3I5Ey9yFovvQ
Tn03au4y0zdPXX8CfCzPow7BgJU/iwAGv7O6z6ZFjrAa+eHoAEiObhKoshXQ38uJYlHlZVNY77Pw
20t7Ho6F0+65mc9zWjtoGVSxi6ReX32zGZ7KbVIHbQD+YarJUmbGEwqOXhY6i2TRA9F5OkUHQpRM
tcG/ijO3+VpX2dUkVRKtNPOohVyWPA1Nfd9a7W6wp0+wTvhMM+PGytZHHVbl66zkzcqyqgcA6k7t
hKInaQ7783Cazu1uvpHbS25uSYdez+ys2KqDW2C7g1O4hzkrd0dljM21mDnDYUF4zGZKyCj76t7B
gVNPPJMcKpEaVV5NlB81SvE34XQ1dhzNbRsjV7iGHjjtKmu/tM6H0fPcz4fpUirzYuAZH5FcNI+3
RNMwZyLpkHTsOLJPlfOlmfM4h/iL3HsZtGfTap4VxXEUcHWWcGazAZppSDD3SWg8G30Dr2yp8zHQ
qH/Wg+UsTEqUQLbZnlM2DdU8Ev5jJwblSmHDEMm1V4aHaS0+1nGNp5aGNwpgaj4+dPRxnQcPI1i+
aLP6MLve3u040iNxZ4/9U7H2yUQPR1GFlOzSkcYBWXw6OU9Z+vaSxRen7Pjx0Pi7bUPSlE/56eCv
l6NVcmcRo0eJx5NpKOS1QCvNLeOm3tMQgiaiNuKmevMGGeeu8TA1444i5F2HB8rY2BscdovBgjaw
z2fkeZ2/TelmOKC4zQTM7u0JtGvSdjQpj1LlidxQAixExo/bwcqQC1YoqzY/zurmzavdJxWs12Bu
dbqA7fvyXA39iYw4vLy+uCX/KEOib67LLjBXcPqqW7/ZGatTtrqfSyGJJ+KD8ro72qXuN+8skqSJ
1fZ9KdWVhjThwT6wUXXjbonKaVcJgSyiPUA1FmznBnt0yJW9cj7uZC+uHFzHjyPjKQ/IAsAVOMXN
3TOifnbEarOHWtvHyOBUDuI+qrf7cNQn5RzCkzfRZbWF/UVPIdoVkqTtulXL+WJvjDrZ159UdX9K
137Wvf4mEf0uVMNmeMRJj/JX9PC/ijPJ19gyIbk0sjbwrleR+f3BlbP4KnFyPvWLBkgt5RpcLKpT
TIDFOtE6R9xSvfs3v8kx4ONnyRzecDIh0eOH5ncZ7m9i1bJk0G4miiOR741vUZ3xTVtggnVcN1Lc
Ye4wvgLbhw81RoH7cHL0HuJynOgq88W377/Mf3WX/zgqFf9/2WXaNtSXfbzJ/7n71s3v9bFy9Yc4
/KgAP/7sDwWm4Yd/ODZWZuTSCKdxzPFt/pBgGoH9B5JHvI+hbaPD5A/8pcG0oj9wlEDIcODSeYFV
+C8JphX84Qa4/PC1YC7E2Bj9RwrMAAnoz1eTh9g4pODiWJMa4r78PaGhM2obtLSmzmjCS3NezQPl
te3kw2AKUVcPtggwJoXuqPPDRuik2o/BNHCcgHGc4yNo7dQxRN6ejV698gcjUx1mYBhoprko37bZ
zh0msNb52jFyNqlw561BIOHOjxLIyk7YVVBs2FPOTtb25SBP3WVt/bQOhvCxlFYLD7fKYU3U5JDu
hdCBeWAM6DJM6B0yGER84vMuZd2w6w5KRxS9zkQX8ODCfnQY2wrVFn5F84qOuuWB9QM+kYAuwgat
ZjEKNHxj0O24rdU32M0g7jxDLg+DSSrFiQAAWDiS0QVdEYQz52kGJkHaYFSY7wX+969gxzXCO2xA
DPC2nu7HvK79S2mNXZQIswUJjFSEDI+U1TVeuzFENTksTbOf5WYH+1HrqoibfGRptvLJHvbHCLzm
CtcBYIhs1FFrYs79sLPoHeG0k/Nwo7wt16metopWZIrlAcz4SahHQg53PolkVuL4mWGDoZfQw4Ty
zcVrMUnzGs4X/L/cwnZMmK5pFNbr7OoDQMXwNDaeGpHiygkbE6qxPjrpyRt7sMFQXUycUXPBAKsW
jtClucwCZb7pIKyuA4DadyFzl1REeAkzWdpZLzFF2JCU68zGXWO3JNYjEiFYbAhqLRecBmmRGc47
gAZz1LhU2yNeJuS+OkCrFlv+MJf7vi+IX6toeiyTtcVElgyd3W3I3HuPoSWgdzke1aborjQA5c9c
tyhsdEYgovQeBoQ29p413hlVHfSIGr3ssvPUxDreDcG3EFVOfXU0PqGNd8zwghXP9k+62bEFXDRn
SxJRDdKkYUOj7b6mBKg5b7mN9Kk0hqFPlL1C8hvcFxM9owvVoPWUr6RYWv3E3EC8pbun5LIwUhrf
agHwTijeAemFe4l2t5qSfKJ3BaE9ng4mLZOIRBQuLWh/O853o1WQsQjEpj+sRhN67PO4IWsPCEtd
EKzSv1T2tPZpAeBG/NRUdBSc2gNiNkOo7XR2oc6T2dcmSkTfUVbKoZGVybwgDknDQbT3md4AmXtp
5FHSUOlED2RNTtbL7BkZLIdPYzkgqDCeJsraa7DJxfgylErrtGwC70uotfkUKU08ZysQqfKNNx6H
EXlBO6sECXdQSmNb7yUoVGWiGZIkKlJHPqj3QAp1YyzLUsarQsfI1NagwGpaFSUraXolbuHIutdT
823NBsRDCwkGS7KVIrPQvoUVoZWWC9voDU1S14sH70Q448dEHuGEUHkLL7oc73HcHlMHY/I0GZ1n
QWkqok1NmGbU0xoasGwHTePgi8jBE3dj2+WnDT31RWpNE3rLeVpmJqtOQHM3FCa3qe0NkbM3rEmw
RHNMHzMGB+CJiIxyGivnbVx37VLD+JoK5AX8ZvS5jEDlE6nKhU5tv9HOuZ17Zto3pvnR2Nn8JgfX
36Cfi6iO6TlGOEBiw2wdljKoHtF0YYO3pWfde1yE3ZWviUbambk3P5n+hhgwn9DxJ4O9LiZctQMf
V6L8y2LtkpzNf5CILoRzlUmTQJ7n73lWuJfoIDyEJ7MNGTAoARyRL77Zx2ELOLsnddpu9+HsiOrf
mPx+H6U4cuj4xT1E1BS+X2wJv45S9mAW87gMmvmQ7yqmll6GCYik2JE0UF2ChLIl2vgYtSi884Z6
XDgTzoTTn07sfzLS/eotQnZ9/DWIHEAQSqLx33IVnBK94lYj1thQ5PO8JGa8rq1/Z908TmM/TWu8
ikdCBd4s7Mb8n9+tm8Xo9Lr3nX7nt411Fs6VeqGkb3zsSTdhqPhrBPknb+hXX+PxDbGnkqfDcEoA
B6/56+cqZRbhJiD0pW7nEnCJgo+RzVjzLUcTWpqLoa+jCMkO4st4NvkfWExbmrv/zoTT+sPZx0f+
1zfydy9OO7QfH+3PkyDp8X+NghbjHg62750rTFreMVL/z1GQoY6HO/cDUz39ZpjT/xoFv3t4UEWQ
mMSsR0DBX5Ogbf5BXAC6WELDjoMlCRP/gRfH9X/1qHPIYQ11TWKSIOxZMX6P/gi3KDfkmr8N6La3
84aHcEOkarXSeiZnEoWh2iuXx/LUuHSmLwTkeTE62mg0SBYOK2rvD3VpS5i32cnlvMKNTUOXXQjS
qNFtmwMm5ZiCs+GzWdaN3L4ZycP0UGmHaQoNP/le2SnjKscoXK4MZjf2+zHqn3JbtLXjppnlFcuQ
9na5gDqR4GYueGPsBjY0fFiyvCvVbvMpxbvarMrvw9QIB6NT+xkJ93w/FNVc3xBRMXvPxBnUNkHe
7KU3flAicsARZUZvZYNo+8z1CorNazkv/i5qljYA58tFvS+b3DTPcnsk8W9Rk0mWx+oOn1lhHEXI
rq2Ge88Zou4umrU5XXd+U78YPQj+aaBtBEUmFSgtniU/f6saPfdJBkmM4s6XVRAHecjQg8gFRCvT
AxPKZPRj6o2y36PLW4PYm0Op9hJ7eHsdqJYntVBdFewjdxXGyTQ0Di3SlYPVP1Q95qhimLzuUHq9
dzLybIqSye2nLqa/3VexqIVRsP974pnpeb10MotOUD0Ny2fnZ+P84eazkFcdkxgewXLMH4zR8QFM
Qyf7YG8Zq4OzlJ1+hEYsySrDUbKOYlfSiFm+0cnquGeg6nX4Dba8qJ4jlM7DdcCJPJ7DXTk+2HMb
tbsCCYlz1gBW3Spdd+HeDYflvaFUNd9NMkPuXWEcuzNaD5DVtZQLX1pPNlzLJgOBj6VYjmp6n9jn
srcA3zaewK+eLOU9iYJsHsOSq4eJG06gKlUhONKQBzeB/X1pdn3O6jUkBzXlX9VNnLet/alsYDJG
d6XuSwfMHExfkkssCnO4HgKCl3OC9iPEJLtxxqEFFtLyiH33JUweaXXOAD7f9608yHIN98CFdXQ2
2f06AJmWNmo1NqftcpIhbMlGGD0j8mJY3o4jPRJX1Wx1Yq+sen3sZrO7LAJsaMeou2WLUfyW+TUB
ejbq51CWYzx1vvVah3OPdwTx16eputA5mKPLzWP2huNf1qRRuOlKyd5dQ9ZfeKo1pW0HBQWKOj0/
rkhktQ978gsqL0UeWN/VwbEBUGVGZMd5iQt076NyRbmNkmQDuRYZZrhoIRbEG6cBvZJ3nJSlR733
gUY2iPkocFa4layzXsoBBJIvrY3cLWH+7p3TcWCOTj1bKL5CGz3LCA1DRPvO1MqgubiqC1C6xe3L
Uw3TN+zdYdOPCJWKBgWULW6LooWypmu975GhdUzG7sw4HRdYnfK0yRYNmNTUxkVtI/2Pw7BfBsA3
RilQVHpFYkKpiZWFvAWl69vAeuABnN8D5wTsNuGMIN/OMu0+COQS+lDO6DqvSsOcIfVZBzaC1LPZ
TmxkS2iGjcIrnulPRKzYLtXKLQeRGKYbfMYbn7XWN0vru7fVNJkLjTG2YdxHPUJB3rixm6UM3yya
ibpTVzeuz8feoE+sWHIDUsJlJ3d5aaPfV5KQUOgnWYKGd5bYMByNixxOyqVV474MJtBtm0Q/YrOR
WOHv35rQ7l7tppWUV7quc2N3emz3o7U2XuwuE5acfjFY0QfPu21UwLPdXnwE1u3WaZgMfEafweja
J4rnfvdEkwZ+gtAiuY/gctezUCBXLsN8Tv3DYZ7tiKDzrH1wwenrK3oRu+WCXtFt2/mBUgHSNtOo
9r1wFctBPpBCXKrquPRH/rwWV1p1rn0JEMpODzPk21/mLgjeAB7E/DQyRU974pv6Ls2WQoh7L1si
lOkGuQkn2i8tD9TAXxSJ7ii6ruTSmveQMz3yRVCG6qzAuEkndxgQy1c4yNcjoYN2Zw1CONeEsGtr
Zxrd2KYDZUJF6q6YlnlEbRtGp3nCAEX01+R8k2FbgG83RR0ZY1Isa9Qt8GJRiArALES/3hQVvj76
SfEWzfBSGwp47tJtDfA42WWGHiceihkMOKyDHOOj2MpySjaBfuvCqxpjeA/zPKPnN2LpgZZb60E7
SYtip3gqfFDGZEaHs30gbTQfxxBeqaWwWVXHBdBoMh4vCvI7uB7yeYUR1ARs7gPRT2aqWW6Lk2qV
Yw61y8M9qVTVzGAJYbAegC4Xe0rdQc0Vafx0DMgUPt7XX1lfiu6h8UPSEztbb2LH0mZZaW4s3nZV
jQVeH/KzLcCNwJ3zQztztiVY+u1bl+BMcADRUI18im5wsw4eNj8R19BuHlrEkOrGLc9D8SxatdlV
XOVVSYc2kn+wNDoOinDskqhqiulbmcOpnY+CcGwKvLJuqeU+84xweguPEbl4IbjDZEqGOwnMMVYH
W36pKKWCe2+20C9cXEGO6E7riuWkBltfdbbskFYV66VcsiDbeUXRqHN3nMfwbDRW7R9cuyn54rZi
MN01CZplXnYuJ96YJTwgQneHhsCGjWpNq5sFOk9zxm9C7uXizegTpKUOq21Q2xBTaGBup1y6Oc8m
e42C4rJuHMN/7SdvHS+VZXbztZYDBGnsoMUYnjrb6bwLwCDbPvJKhn9eGNUkbsJJtDKNeh0EyMIH
klhuOp8A7Yc+Y+N8mVphoq02hn7DR1kua3m62nkfcLiVzTDceVkANB8HntW+Uu+H2K4etSF3rjfU
2UsWeW2/a4oweLDILrnkgwvIBA1c+d4F81FTvPVLpV61N9ZY64osX498me+elUwG8O3FUKg3oabm
vZdT1p3UrarVxeJzG59mZqWJxY98V9+IpoPxxDgV+OhuWlmck2rtNjQXhBTV4U7cpufGHHmnroka
82mhSP1+aGb5QriJZT/6jVXVxHSvtC90m9mVJzQKoSfSxCfSgOfbNWH8CifbKbqZ0nioa07pOx21
XmOgYAFnPAndgqNAUc7KLzX1+g4SLfszg+m/APk/8GX8y2XobR7K6U2WhPP8HzL+/Yf+hMbdPyiJ
cdg62DZQvIbBL/sQm6wJPoDmmk0kYFf5M57ADv5AawVe7R5bwYgq/L90Asv9Aw0w/xg8nT5s/vIf
LUS/Lu7cpBYvcszN8kmOtX/vNbT9KWrpynylvgK/bQCYMi+gKz99Jv9kZf8NHfjxIuRGhUyx7Ibu
b6yS2zRBTr/HK1NlcSJJskQxZhhnZqf9H3k7ZFv88+CW39COH69E0htCazJwyVP5FRzIvS0ifjB6
oWRadLEFKH03rRIBwb9+Q39/GfZXMkbJc7N9vrnfXsb1jcwMlffcNBkOZEmd9YNcj9l+//plfoM6
eDe8DM+GCPDGoxkKfuTn2C06RUqmOud5Kxj7Ki9znvKQFKWtap0klOPNKIzxItB9eOasdfdvXvz3
Rfn44p5DyBlIC5fI7/FiBKqYsLDms9NUGXhaA4NeMbXsfHoI0271q6vVKPv/KLSZWsnvL8oVQvYG
kbjh8Zf6KWhMIHPPbWt79iuXwXRBe5Ml2h83b89MYZgnkyNR8vscZPW+9VDf70Zt4V3815/7P/t6
wbL4ZbhmbVJ5f/0t2DpV1fX2szFH1i6grSLlg15+AEj/76X695siQinpWLBcx1hA97cvF4lasQaF
84xTut9ns9fvMHHlYKh5fvqv3w4IC7/wT/BcwK3NzUdhC03SPqTab1ik9A1Dm31xta0OibirS7B+
mhET1wGDdg0BBJoG8qEQkZvYq8rOgihHgGxSFIu/DYjWQXd9VDGOky6WVGIIf2eUQGAzA7m/NXoC
Qc+taZC4KhClpv62iHannB6HkFo3O6TjhsabxDBxbyK1kRhYw0xFZF+QzsWMn43WB+iPi3xYbexF
LkHoNpoHkU8Az7lqYtmTS3AwiIgezzPH2i5Db5svyg24fI+JNyQ1op+7t5BSE/dyNEBbb8PIKJ4c
X2wEoSKFb0+w5kWAM1UFVC4sR113vT/3LF6aGNENESMWQmoD7kFXEAPZtjt1u45xf0oaJkLAnbpp
v1rUPXi72qxqdZq59vCwKvS+sd8NGNhq0RjBSVfm42mXdYWZbDgnMKYNXucDe2BFAZimfVmTx7qg
xV9W9RCYYnPONwkPETeiVK+FIYuvgym9MM6G0hYAJlbgZ29YqM38fUZadAcVZExXaqaTnQVvYPBL
LH8x+GAP7B8Fak3auQsiLMKqcMyUvlHHuEWiOiK2w5MlxwilcsD0JG5ImhKDrpLGqOsIryfus8ky
dmvXDaqL3U5LDLLG5kEFvXRdW1bOrb2530U12mvGO3BsePnjPgvrdk+tTTstB3T8cJmTM4sJUzkL
SG/u0RYrezvCCkXnhbjbjLx1FXr1YJvCh6bO+7zA27mZgDR7rFR8+QmIwREMM1CxHbEx386D/ilT
0IUuSH8wA6LVfUtJ+6nqyNoD8CW5cXqof0BvzhGG274jctUPeE79AOvUD+jOs8sKIE84nTNUB79a
vaNaszENKR/HYqha0hFAm0EAqdJF+ug6vBTVYyV62NOoH/FczFNvNlcFuYvmuVLQjgeSB4ZPvbZ6
i8HJwsuo8PPutLWa8MkZVN4BUPn1t6pu7fyzW4Ahr8a13op46IkruLZzWsmmkHanw8ITr/iyhoXd
J1YoTZu00KXZbqhkow+dSTG/BkQ0ttjqZfWytFMVHNRA/JBGvbpZfBi2XtqnwmZqPxSbHzoXk4/l
EO1+NKDx9ECrKJzLrercQpf17AvsqHGzjbLcWRs5Pslk0QJzMPQSdO95IRZsibmzbABqvsUfdbGX
wKMCTObP0NsKUjdCVfO4anjGB7SyWXZdTjMbe7gSbvQMyOo5D6sPcPY1apBifoy4lZBWsb5ZFkvs
3NjtU99aEfvywu2O8sXsfcI4sqmKJlIeUNs7mKIner7ifhxU9chmOeD8K4cCcd3qtJJmr7Y9ppCQ
+GV7F8aYo7spCqrMJHAp9VtdjeTGp7EsllrVt6PnCww3KOYj5E4AWOS0KBfhfDXiNFnnzr4AssMF
3llDfWuBwd3MA67SeBnGPEqnuitpBPYynN2VV1qfc88Huh8pMgsTOSq3hgo+OhJhivyR1jpVXDY8
WcZktWZRHrqSVuu4RBYqDuAS2W3u1MuXcelX+GUJAR6XRpuBvjW+kSd4wlFVSiS6DxQdeo8tiW7s
DnmDWo60ykHvVeWX/t42Mg93sZxLmWTeUFzmbVC+jCsgNI/5armx3MJj+26pu0fxlqHFo/tLoRSX
lLtoBz1YbJGx8kWiqn0Npxl9tCeM7MVEm/zBkqceFk+jwAwKu/pWuJu2kmIsx1ffMM3Lrj+ywNZU
giHO82QiHMVs/9Ly9YFre1XQJYUzGl5M6Vj06kWAPal0B3mOanHyk1zq8WnUJC2tode8F7YmTdke
ZP8+Na2xYC0m3aij8I4eI9/WwCAW5kRhuOZM83YTqrRytvLdCxoPBe9aY9icHbBoY/FZxVaJlnLq
y3uLcITXYrHcRyo59AdPKLzdUEpRCMnNUJFUwWADvhJgQ7qVuRF0tRXB55IvIdAYL8Pu25NUlHbm
ABQA/ikNYMPZvNtsFAq8yIBsvPN7UNXS22qi53RmGXveNGx0s0ViIpPFAo/tyBfS3IkNNrhmtlc3
lYQeWYjRhb4yt1FjSyIG/mal2f1zLsV0MRoK3wrfgE59DlbM1IKWnEtuneyqJWmsT+Hpsi2h220h
VchgMU7J3y1mMD2iK2CLw+XDkR3IpKsWwN9lE/nHWgXSjqeocHTMpMezELrvmNSxeu1VDUNPiADl
iu8DezHaOUvxvUzD2rz54QDN3PqMGXsgUZTygDNyBPfFGoNDiNSpA396QJUbjkrsRNPOF4XwlJ80
5SjBy4xMUApZSOugKX0qwB1QacSUB2hB+EHn3TljiVbn+1z03631H3hRfxoR/0bhXZX5t+G3lfX4
Ez9WVhZMZm84PXLxv9eoMf7+YPCOcXq4LaPIClyX/M5jAOufC6vl/MES6TvHxMwfErC/GDz3DzsA
4GdjJY6W2ZOf+g8YPGKWfxlm6SRweD569K6iGjP/viNQzWu71ZzFtarKbjmsJsLS2LFbMzrdanMN
r7ogl1zSqhSkCE/BhPFoInDjlLzkUKCs8aWfkE8/PATgzCNyFZ3razATPA0GZZ2EX+Z0YYdEq1kS
o59r23aN8JVBzEktpPdoSZgRyr2wg6E6CVa38pLOrFqMQXLUxMTkaAsAojLW2xDyBfwNQycOHMOi
pdRn8V/isW6hfeZROJcQccYryh/fw1NI5knMKrheumOUv4qKFnTiVBjKE+kfV7C2cTMdu1qUdSyo
guhOiFoqCLETmtDJKkNSkji6ioZ09ZepJ2Ev0LhwywLHuaMI+dj5ZtnhDqHJeD1xpVs/R4Gwr9zC
ba0dXtn8etim6K0gcfG5zafwK2bNaMD35M2YYAZuXw7F2fKfM5uXfMrRAHm40TRSqZUU4+YMwzBa
d0m+epDOHqwuoUZybe+drfLR81IDYu9EsEU0HnRBuCEBLngeVvB+X1q07Yg/2oJMAK8iRSHysxDj
ymTUnYxLiKizGsv/eE0rmlmf2hVlCDxhyWyxfWeZkMbr5VnmcBv7PgoL8gbVIrMvbVEpZOJsA2Ty
ZPiNEN305DH05di/D8ADZEzgVvgg0C3DzLkO+YgofCquKIE1VEJ9LWtmOa9eIrrA+xizo/YfkI/s
ABwsUCRgg/j7JKcVJ2iYD+cVjieGCiB/bw+V2FPX2ngzfNLqK87v/2XvTJbjRrZs+y93jjRHD5hV
1SBaBptgT4mawMRG6BsH4Oi+/i1QynvJEJN8GpZZWU0qb6aEQOc4fs7ea6scqfOg87u2dkM/n9pP
NUfYSbSniPjufsFoJz5B0xxdaW3c/NAt67al6EwXUcOEHfmVhwgqS7z4WvVlEXOF2EMi6wAnpU04
QRfOZJhfjHJgW5cyjMbKO9r2FUYIdDJdohiKxVGGfrrLHPIhAqNvWPiHfPgKix+FyCBV8Wi0Ggxa
z2z1nM2RPV3KzKG2pCsOS8AwSz47WdER54ros36OjDx4DHp8EK5p6Q8xvjGCDxkjUvQoGlBI33hp
Fm7muh1OZ91dj4UMgLwgcfwSiADnRky2eEn/qZi+W5pdnXemjUxeypqhYNqVXrsSdYC03YtkOS0i
ivfy2GhrhEGxMMqYiNmGL5cI+FozhUBR/TVLw+Ax73XL3VZ5aRQntqfCuarLq4bxlCSowgy1/gda
ufSCQaIbHkd1Kp6kZKeyCWMHp2XTJd5Xim3nsqVZ9rWkIV0sukp34x17EshHEeOHc8kMDSZiRlQE
bxuAA5RqXvhsNKPAn1pLT/Av+8lYNtIjbsfGBRwuA3IXb3uyQRA8GtGkbpMyC+8VmZF4w7IkhqtS
i5pwBDXB25F1aN+7/Tgli16XwdfIRLq4sADLnyEUy2+FwRHXgZuMdxOVXnTe5U2Nk8BxVHqFebEO
VqbQHJKgvSk8Ys4o++3c3mrXYe0M2dpOevZsSpYUk7JKvAYd24SjlSQIbEw+2bGoUOF3MJz2Fbsh
ybg7pxnQIlSkeqS4IEhlPkOfknWlWSUt6jzDOIJ0wrQwOrPBXuiTVwXI8kySMBk/dfeacMv73ILa
zdQQHcNCkwaqz3aIcZfBrJstRQpm48JxG+ec5NL+AXFpfVIN4QSA1LfJQSEobahWDQmDV8RSTfra
GQyC4gk0d/Q1I+WuXHVpVNSritetWJjm1PbLwFImcEzHQ/jrulUVnQeRiHZ1SugTZBc3vIpl3lHn
B5NCjyBZkqXFZ8cbiedmHigbxKETnJYTdiX4xCQEZcXcxMUnBhsiyTdekLf+GrhEQXtV8mCoOByK
ZSt994qamykzXYEIDTCWSOLCjSG+j2NgJsu6KQTmNF40RrZOi50/MMvjIDd0lE6hRyBxaFUBsAZm
Arh0RKbqxSgN+gWtlreESesZQr4MfgpDm8TI7/C7M+lyWyi52JCJZVkKABl3EBsJIqtVOu99YlFE
yEFy+z5qGeCwTYU8ugrhGRxPYKILzNmu9YTZgZ0fH/nk3rPZ7qJj7humv3c4eQVWdCeq9SfkjMVe
TagYFzTz3J3dpHm3DWhl/EgGI9vbg2PfGlo83WfKqB8jjZUQ3WvpPOnNHDQ5lkLcDWUCk9MkGvmH
BRpjO5B+jNVwmr7FugESNdAxj0cBhG7IZUldrqQkxhaBRKlfje2kf3Fs2CKQnkpsxT1/+itT+b7E
u2ZMV2msTT9Sre2OgWXHcBhjPOB9lrBvRKzhn88jsXGBmFMn0ryelWS0zyDytFGn72w1i8VVn6K7
nXhp4DuoviPfNe6cmzTUwMhCsqVazjCm0V5KwkqtLKSAxGzZqTiLMhk9NmR3YsSir2At7SwbPXZ+
kw7AL6bFtW/aFpmtFno9QLaBrYGv84nvYvN76os24g9Ora5O2J3lw8U05fZQUaz3yjsNfb1LT51Q
6/BDs3IGxQ3xvniI8UxZPAMpPf4jBUJYoJcLcwGcV7MzcQkSxtOXLgE++UrQki5WIFWqM6+UXnZS
tBGkIndK9EcgiH3/pI9jKE/LLMggkpREZy6GzIfRMPZpYM5/cpyW2RiZD2GmJf3SFGMO8I34XmyQ
sByCAOFAKwiAhHcXfcHoo1nrBk9OctOOXTE7lRKRHAVxHxL17rC863C/Ry6M3xojt31qoPGQcdTA
gesLnxmwKj23RDKbdRbYdiSAcoYpYXJ8lqnkx2uII8WWtrXW47klMKHtFzbdQu+UmXcw/miReqT7
hgWCNoaZe/UZ29eyPgtEmvi7CJ7bZMNK9tTQr4AFiGwT9ZVyT8I0gZGJeboMTw22++FDWWs1+kP8
xNymxM7bJbxRfqgRqaA/GgJlmcMiHxgEPqmhVdkxvMsxvXBtH7NaTR2tbYtGtrjOqxEMBRalyT3K
8M86G8nQMyPVaWIAYE4IAu6g7BrxNpQuNTAPsj3cel1CunNh230849SkdO/9Xte/DuQKG9vcU8EP
ofBiANpL6EtkYToaizwQuM+MiYd51Xa5ajee7Nz2qMjqFMaiMaZqOYouBkZaJ7I9T1h4shNUt+pZ
o34+8+jIf3OLUbgY0sY03ug1smz8YJ0/rnuESgaOfp0daQmp2l6BUok9LlpX7iuQDuZ6VIyGkbKj
2z3FwBODjtVMhu0eNTa238qVD6wJsBmR7ns86uiNrCVcr847b13Fa657GWZ0i6JDbhUfeRN6sSHV
mm64+CFNkVK6+1B0QMtO0lw7ypAYQCEz06zW3SGj+OjabEtlYCGisQfeN6bEEVREvpu3cGbpVfOq
ypvSopjeqNFtoXb1PY2cPNCR0AGATK6qeox+FIaTpMusc1S+4BM5nrRwS+WioaJuVyWuwXBR1o2C
+SYdMPi1j+rgGC4rl7h2RfRF0ys6JMoJsRi0NCZxgNi0ihadTEV0YSpED7uCOPYZ4Tuq8sTqM5ks
xghcxnLqtaQ48vuyQs7H59tadAoRxBnSIKgbZeZJA/p0CSg0NGstWnfKJe01KfVeW2mCu0BHx0nt
tQXIBQIof1mGNERGAZ8DSEJocsZCLcO+GV2kFlGPIKTx+0cS2lBxTE1UPqNPzPy1DAqZPFRZRcza
SoYae4uxiasJpKbpa8iGit4jD7PsWgVlfLLdSu+A7Lc+dj3XDlFQzd4JjSid0WyNZY4n3L+Fkgr5
By1LLK6imli0S7uGU4Jgo6u4lkuLtklzWw59wsQ7rHENTj8Hmf/XMfiX7jN/+mfRLwzO4vm7xh6r
+a7ejLrnP/dr1E0PgCGySZIsyUh8Gucopr+lv85fYNAM0uJQwlMozAatvzsHdBUYTOm4xKhodMAf
/+4c6OKvf0+56Rz8kfL3t3EmL/osgAf74PHSG/PM79VkEbzR2BEReY7r1hmXTtPOrVCDeQkh34hk
B62+FVkNC+DVZXpn9D1P8d5O3jyBWN03kKxTxb0ks786LCnPhkun8lwzu2xV6B6gK0vtvD59HHjf
Pz7WoeXAnRMNUAw5Bk2SObqO6//6HGF+yqyX9Tl1Qn3SRw7EyqEwrY2PcIlQWAm14WzUe7jPg4mK
lMnkDAE1ayP82Vn7x9mmzu08PG0mxrSPMBygfnjx47067V5vQscao/N5X2CwXKNUWTUZHn2K8lCf
wf9gRNd9ldT7nsXQXSQ5G3s8yIztWZq86MRINHBkjtNU8pNb8ttUfc4pRAPOzAsjNLPtt1cJoqDU
O0Pbi0pG9QKqzfhj1IdYbf3Jj/DMDO0A07f2o25d8ZDjoFbBJyHr7/0EElBmbKuOIF4/EETYo2fl
URmeCyszHoCclw9D6TurgC3AMeYM/QtBJu6F5svyTjjwVz5+TubH4OCZtNAkOvO5m8hSDqbBubAa
x278fRLW0R173PaBhBoyVVoj3H58pN8G6Vxq9vazi5Pgv5eMjdcPpBlFgwQusw8YQt56eiOP9By7
z8cHee907Dmx1CN8W2Befns/uxKOUhiY+zBAsQ+JargdQgEtVLbt7cdHeu90PN5hnDQI5V2L9ufr
0yHQ0W5jMz2n/aVuZOPIc8IT5CfT+vdOB8cQKxVdXIdO7NuDYN5KDfwt54VOjuZC2lG+E+w8r5Ky
HT9JuHzvfIghc02EF6y+h29p2TOQIFnhHOWxWiMRA4WW4xwYPnne3j0MKCVWcIvH7TD8tPV7qqU0
5mKl002SV+FpM1diH9+bg9BLzoCvCOsIMbKz38k8DDJPWvIFpzw+15XFdjhGi10spCu7YoMBNLop
zLy97qHUiFUxtIYBVMfLvdlnCb6z68B8fPKD3jlr20I7gk6GT491eNZT5qDCyzy2ckW9S8NJHHUQ
Xtcfn/U7nxdWWUKjPIOWvGsdCJEq5qF1IPW9YTCrpymu4AEWX6IM9Jpff5I3+M4JOYSpW5C7UZ/C
KH77YFLw5swEhj3wy3CHTJKZphnan3w5Drr7L7fRmRmknA6BoAgb3h4Fo7HwRWbs/bEzjvO5XQOc
KVrxdJVLaQlAQoFhrQ0SAtmvgOv8ajuTtq6txDyd6B3soMoGN4mdTnssa82x1aNCRvfRMWAXNVlX
gJqubMLYP1mE5p91sKaynPNs8wUWJI0e3AhLGQiGDAMiaK2dT2VXPbDPQd4yQkvKx1AciV7YVx/f
/He+Im+OebActZEYVNJa+wRHHjPGPhkQaw+E5XjIbiITh8uiyFq3W+qY1k/RfmiXH/+A954IolVt
2j3MhegVvr1XYJ3YF9nG3g3g/mFqAPIYRfEnj908VPrt0lJEERiGzBj50vwrXtUSTalLaE9iT7Fh
mms1lIZaJYOwb/VRp+8mqpZCIWfL3i0nk4CARe14KH0R4uOSMDMHCItGC/OT1/tFfHd4x3n1GHo5
zly6HrwOk24klS+tPU+zR0ZEGV0x8c6g1SaEOKd1fEe3CaF209DT5nM+t9ZtHftLF/P/+f5FZ2nF
ti5D9urKnk6znJ7kx7fnpbj87SdS4wi+jLxQ3sED0k223ze+2Ks40Y/dqDSSZZZ2HXTrho6JPTA+
qJvy3sFIQKZPH38xm9ZFcSCbkeAd6vm1E9bGbqhIGCpyrbr5+Pe99/gg0iSskeoYa8bBz3Mq1Qi2
DHuttottQ1QOSDFPfRIK+c4KOcfcUxpYTNbQv719esJRD2nkdHuGZyB4JTFLt7lIHOAAQWttCliK
n3y/36vCXdywnBEPLKK1+QP/6nmtpo6Bg97sBzwVJxiowfKMUodrVxPjA6PeGr4hNqHlYMX6cGTZ
orsOJky8nzyg71xdXkogLrNfFhfyQZWXlqhEmTruM1B+6ylWP4QxZJ8UEO+e6ywPNXzTJHH6cMfR
FgaJOVGzz2vDXtJhZMJfYxMMgohQEkXnbZWHAZA1NQLsXQL8jNYk+YlPLvn8qh0854ioqQDIefMF
46W3V7xua7eONbYS0exWN/T7alLPvQfNu/Rxp5A+4pqffKf09y7vHOHKd9AH3/lSjry6y2nFZNcu
q70JDGjG+RJSlYDjs3SfOaSl76wCdYQajdMhm75o8yJpqkuydtYtloRwLj3++GUi4poHjicdb8i8
i3791OEIBADQFnt/CusdTzXmidF2Pznr308asDaeWqp5CgFr1gy8PohWhHVflxKKnRHdMqpobvQI
iuyfnsnsGsZ3waIwW4XNtwcp0W7n0u73jA3rR7N30uPJTqtPzuT3KpuDkFHNi4r6nnXh7UEKDe2T
7fT7VvTGddVO7Q5afIHftrPz/JM38Z1PBZsTwnhpccAzQlvx9mCjgyXEiuq9m8XFuMAYHV5Ggx3f
mc0wTOt+8BCbVol5C0ZO7SAKxyeYkap7iyHTakCJkxCf1vlAMduhkYu+HdN03ZhN1a8+vvK/vc5c
b9txcSLQI2Fl/m3NsO1gNANjX/ckyqzmIYnNMMZKzrHlIyXzGhvHven7OTFVPX3bhYNr7ChsSjv7
w4dg/iVsGNw5hVEYv4VbpyYZiJEc9w5SgSXlKKSSmUj38fkePs7z1lTXmXdZrF90reYC69U7PDKr
19pQ7XEk0bC19eTcGotk//FBDqu0l4PMe19KF4etwMFB6DnpoHHk3slrK9t6lnBJ3YCtEaMRBInu
qZUGydZbQTrxGWc74v7j4//Wizn4Af7BhyB2w9AxynYfW01zxueCrDmjVxdC9GdSAz8syaK6LfVw
WYILIYmPBKXRG/QjEOJGtizJdhk/ubmH6/XhLzp4HxDnxkkd1Hu61QwTWVuf2CQxOsO6vpkcN1wR
BIV8opJ/un7NB4ZThaPBMHSSzA8qDuQ+nortZu/mer/00Egv4wY2yscX3OGpef01ejkIi4rPpx+V
1Ay8ev1UBWAI6yyt93mq9EtDNe4GYQVENdtZ67aXfnZ738qh2IhxTiZDfNdw55aBd3B7M402v9/K
fRt4NZKClLHrwvPRwHJhW1UspZejhhpjM3y2u6J2l04EIhptPTrbT96ndx81Arh5adn0uhQdb0/d
TApG2VnDjiT0T6YupzCPIVxjGE+0r6xg+gIlurvzCwuNiT8ne8WeYE6eXEHWUadlXsnvH9+MlzL8
8G5QmZio1TyBi+bgk8UwyysdswXhOGrzrDJq7jH6u95yombEKR2J9ssMRDmPcjsq4ErrMPrisi3g
5khUlshgQa9qVewzXbEw/Sy0QKkthB+meFom9O7Ywsv8/PHPfu8NYSFmCWTxo645WDT4TIhyKPN9
5xbhtDZTC4G/JyZPX8U9Rit8Bq3mLf0m6NutQWXWbT8+/nsrI10LFmHfFt5vPhwk1QOJLdVe18jJ
WWLRRyqiZ6r77IGZX7jDu4MsED6cA/mDFfLtA5N5ZpEYcMA6F9b2AkoA0NDUNzOqphRcDjb0cldI
8NcLxmmTXE4RXNtVJU2c6kEIHC0oevWn/VHeKPxO7O0Mi8rutx+FuiQ0Js8/a7zRPw2RyF12UMG/
xehYr//4MvsWm3Ob7ii7oMOl2Y0CC8wAYYs4p3fY5Jz1kErtk2bzO+sR7UTTdBAqMl+xDuopl6ob
H793VuE1IIVmUKuCvvBlmlagKqFDZ0cfn9Q7VQRaT0Si2MdoSwH1entTiynociqIMwgOzVdRV2TK
MO8rqkXvKfIGmohYuU0z+TqqoqQDfmnq/fhUdAE0sY9/CqvO4QNG0cVMabaTYSpjLPL2t7Azigal
qjOgr2j4057Q87XJaOHrUE/+V9ts+1sgNgwgIoI+hkfLwsyDOFK2zcVAiwqpYIhU/izJAwzQue8W
TCuDyFe73A+JLTf0ctKgnTbudDzKTBwjNUcb7auWa6tqW6FhmvKQsCOnHfb6VKXXMrHlI41/q13a
QgdC30xePYsrCtRUFqi+bm2Tb/agwG5edvBAEXHyKXxsGxHuy34YiTNoQhC0MmsgqceZezSMaCN2
5CMPzVnrdEO/kcrOH8fWzDBx0PScGfk5qDULeMiSWCcXgroCyLURqJXG5WQY6RPab9LS+07XriSD
+WIJt7ZA8U2ZskuTsr+vCnPE/W1ohFiUUBMJCO5M85tuhhDEOpSzDF2nyTuP4YnIJQdHPc/QvlDH
Q+IreIWDqY7aggGVzvwnItFolE5ulciV/EZs/crXq3XvoQNCg4CqPX5sU4GQHtNDZ8F5sfiaGP04
Fhsz9bRxWfq1l2/zbtb3EKCKnnzBn3IB0xfsiKEhaqbyjiCOGfZZgEMKqIc/xANeO80fLvyi87Zm
0PCf+1ZNhksDHOYH5DaB+MzswXsgbSymRRuEvZwDmQiy8qo+D0Fn1NMesz9sAco1gpvaEvrkisDi
gRsITMNeBESzZLdt0me0qqCy3BidXauV36HuIZaIKKQV4A30IRJhJRpEcHqg+hvuzgo+UX2p5SYf
TcPJjEunJ/VsbzXDC6ykI2U5txuyPKZGqfpI5+bek1ccesvWiBp2olFeBMvEABLA10lFeOD9WH9u
gFeyw9GGb/gos+m4EOWobfFN1Y+lkzbTXsZjAZpxcttsiemuvG6RjzWrEQMZgkYz0XV8F7p9Ae81
vQonyRMkRsJpF0pWCEEDf3D9ZVn7JFbKruKpJny1EUuz8ZBc9bZJkDflpQ7zqDY7mAcVjVKI/yOB
zRA3Rn8dIjCs11GuWeapkalEEYyZhN+tNiIJIzQL97p0xuHGHMkD2Fh4BboNk60hmini6c3MSKKZ
L9I4AqPfdBdd0HeXeskEDktYGeXrePCNJycdKn1TA31b51PcnQAsrbZk5vKW9l1zVIZmZO4Cm79m
KcmmWPRMKG8dd0QBG6g6uolloZ+ib9VOCOKjWnAbHTV47lXK2ZVa0d60yo/PhzZokCtHsQSGTBPo
rhVeQdDrAPZuraYenMiEfDCEuNkN6ucn9f8kCv+y8CJTB30gUigzULXX6uEJ01TN8vBaqPDrT/+U
KoAb8yhsmBnykaci/KlS4H+lUcY0hY4kW2DH5mPyS6Rgmn/R4KLrgdn7J7vs3yIFc9YvsJugDcRK
8ifWBkO8LYeYHyCHnxm5JArxubYO7etxJTWb4ZZgyIFBU+YO6XZ+gvoeynvnZZvE8Ehh0r/YbX5R
WwAJUJyOpXuGKIMPQtuc2LlzlMP566f8nKAdQk8s5iDuCYKDu7iK9iKabrvBGRYtcR5QATEMNkd6
Sg5zYTwgVT7G8X1VWgQwaalfLK3cfsojB/Z5Cuhe/+EQGUPcS06eC5He2zJJHtw0dZ6rrmPtAUmt
39LbJqHelsUeRI193HkunMpEN6GCoBIUmaPuEKvDqzcy+qBjYKwGk+VC0zXvMiqch7T5jmmoPCd1
ypyXicdKYLCLEps43rrJj0PyUTcFoKxzU3ejIythcFdVTK0WQEm9nWPSg6Qh6FwNY3odCrt8pPHd
ztBZfaXRJ96TLYibPIMwu6qZD0ZLsoAghaHePxKF+0XmJdx95XvEbmOLQ1gEktWuDTSM1QVUrR1L
WQ5boyUu0dFa+p0ZPB2h9Hugleu65D8C036cwuW69PNqR8TRLINWi7gmw6ckHaTLoSSqkyQvyZ10
kI9XkEBOmj498ZJi55mQUvM7BKC70jMJXSs2Ws2nBwpNjKAPzhjLe4AvNOz4D8p9ZKGL9wlUXmRV
82CHLlpldcG9v4f7hMIClL/3tSrTzeRLLLMFHpltI/EJuNcuqZdaQYeUYazPSVnkoyS+c6pHWrcI
BwD6cizuq8ThEpuoARusw2H12JiTvUrsaFrrVjVz54v0DpEWWb5FQJs93ZHRXm+GQnwbLFO/Dcbq
uglHgfIxSc5lemZq5bEdJM8WQHuy2JBqbNyE+YxmzGmZoX3dJVCh+ukRwVl2YdgVZDcVH9OZW5Lm
ht5OdtqqR367NLtxk+okQZl68cSDQIfZJa2Vn5VuyN+rTvIsOwclmp+BQmuR3tunQ23kO9MarWUs
QHW5ktLPa8NzyF9Y2BGJow/uvxJU4v4sRf9oXT6vnovrtn5+bs++V/81/9HHshrrGF/z/7z9x+bn
PwO9mM1bb/5hXbRxO16q53q8em5Uxh/9qcuZ/8v/33/5C1ZyM1bP//2vx1IV+PSunqEtF6/XTF6H
j9bbq/578cR+/PnlF83oyJc/8GuJFSyxdMZ9sCcvui52Ab9cZN5fHnN6bzYJezPinYP8WmY16JEz
F5LdAwMPpBwWC35Tqjb6739pBiQV/jYmrHMjjR3jH/nIaPa+3RqAQXDoxjLAw5HGp+BQEVbiOwJF
4l638FexkPgZJU0Y+DtZ9fWdYbQokn0n20eOV14W0+id9bo9PAhaHEtIVAhMozxdhdT7+7rthntj
CPrrkTX/xi7NaqPQSO4QdieYMfQbTceGrPdhtBwiFoYgU9MJsC5weKOG/8fswnHjSP65SNJ2h7sd
khh61BlE7R3nLcnZizajhQOHrVZiVSGQXMuo7b6mnhytRRJFFbmshQsVMCcbaRVak+GwQJnNuVGX
3kkibawg7GHyY0f10HdrCYuLkPhq8ja5Y7rgx7M5twg1vwY4SyMz0yI1a8EXtBwXdmtVl9AqnWjX
CqXuGgcP0ELyGl3mfepu+SnNWR4w/5BloF9Y1egiGNVhco92tXOGGLNvCm8baa0AhVwk4aqt9GNE
sMU2MOM97Q1xAkZ7lYtquOjdr76pLtq5P5oQ3ORIiYT3Gza5/hLx+TES4AdkyacmFtMgP4GqgOms
vXVzsbRTVdNQJxBE1NciCp60wO+OZd2zBAakq1edcV5bSI9dPnE4h9yVkTgPhhi804ZERS7VuRdZ
14Mvq7XVqQ0eGdiJQRQ+JKA/V1HlPdoGH+TIdofvIm+fEKjhEUaefw+G9j6W/g703XFeh3i1wiC7
orbF5CWH8qkQzrVT1D+w5iOFsq4pM4+QJK7Tut40AcbEGba9kUZj0RUzASNYMX/1FJT1Jqm86miE
e7auNevKqfKbOtflaWL0320TJf4iDo5kN3JNyWPp63TadmAwjBNTJbgHyvimSXocxkzyQ/xAvTDW
QV+LHwAdl5LIdhozCJa1aECq5/BhBCJYbm2NRNdO7aTZJne9RZbjQPZDimIu676yaXfUkxbDGw3d
VVjcS7tV9rJlrkx1MKI0Hr3GWMsKE/wAOJos3qhmA2PbNc59G2k39XEwquPC1zD+DCZOm1NdJs13
7EDFRdOFRP2ZKtzZ0AtAX1Y6Noh2oI9JeBz4xia/I06L1jGqlzFs4lVVIRNMPfcCtrKzK6yiOIKb
aO+SNgYSX1fNpZdpGe4TcjoWaMS5GoF0sfGVHiP7TiM4MmCPnXVY8zaNlndrly/jCo5hCCcs9nYz
OO5GR3BxMWRldN/Tb4mXDGL0m0Docq+HTnhqA8XAlpfPMI4uvm5sO9zr+BvwpNFqy9gSTaZ7hEmW
fTvdyozE+G6EA55TfyFuy2FgaMG5hW21xrMNfa3Ce3YLbNw5IU/FXOKG7W9DRNonQJDtvVEU6Zmf
ifRHbptqbSgmNQvXU+NtmokyWFu0l27aYgqPm1yPNnls+IvBiVEjsKe9xbrxJZHWFnu+uTKde6i9
lDW6ZxVHlRGbwZr32voSsVRfmPAxbqtesYB44YMeGzwmpF6O+ehA30jkopzw9FmE7y3xe1mPNFlW
POUeAIrW1naVP2fFDZF2YopOqO/0LvMTS1ftQzk4/bAYDNt+LAzSjdHsWz1C/XiG7nqpYHrMTnMb
63G3L+mEeGdGWeq3KnXlcrASTdvmwt5TIZOrRWs7AhQXmBdDjdi1rWt9xSLhbwDq1bu+tpMTDAhQ
H6SJXaD0m2xfF3206fHVQpLvMygrjVglGvF5JBAQzmTH8dEEbm07MHP9UoXhmg7dHgfLUQ0AsCJA
ceiyI2QgxZE58eRgrEwXtGY68pT7I4QnPxgyyhPIMwIbVQaOthlwpkKV1I68tk82OAaDjcu5NMSu
nNS51C8a+AbgCLkEnAOF+l079KD0YNBeTY0tFkHzvZuSeBN0lXurqTHYDG7erFqBybkMyYxJrCZY
B5507kKRlt81M5tuQs+N1wNNuTOaFskdBtNoN6aFtrXMODzukzI6Tg0fyEtWj5cEIlT38UjxSyjd
HCPVjl6wS62cUNG+da7aWiuIMxbFHYPs4iHSnekaxniwEg6E08IK6OfnXnDBWC9bOcXs8dHH6fGl
zvijYuosfqzLpvzRvq2cXqqh/5RV//tKLkYB/7zFvX4eH6PnLHtu3pZd/KGfZZft/MXAwJsFhwZc
KYqpv8sui3+DdZ5t6qwXNGgG/6fsMlHno1qDl4rijj7prOT6u+xChE9Z57JXhpyE1Aug998V58XP
Vj7F6j8qw9/O3dknz+WWjpgLiQKjzpdR+auRazGq2gh8Yt1UZmmbsfSIzAp459tx8H9W3P94qLf1
3a9DuY7NmG/WH78oOF4fCtJsbhkejs2AUDFoMjh4sB//7Lf8wVFcU7js2blqrouN4W2Dmd3d2MWS
ZKvEM3NoHI21JmjC+6N5zHwulNH85Qgs7VmBeTAPUoJzCEhe4JMzEBgXmPqyaZt48+pZ+nWz3sQ/
vR07vRyGcQdDJ3smEkIIfXsyljDsfsrwgXru+CTVKVHQi6HAuJooeoqEckzucUULFAPRqU20m8oF
aDji7US9ELJbTCX4XXHmTtH1x79sHhz+Z040/zBEGmhPhEWjhTnR3Dh5dS/biDEtozL0GTkJmrLN
r8vQbhezyX/FkzSuggaKycfHPJD4/Dwoc3uk5bQS6O3MD9irg3ZR0bdBEsBkKxJvNwB1oPo1IPcM
brPFO1it4JgSBpQm/a7zO7GsdWdfRM6wdUySNSOHT2Noh9764981N6gOLwY6WXZCTPZs3teDu1T3
BmoqKE24dbVxXJXkxVq1bmgrN1Gls1B6xycDw6J2VeTBhYpwhwkzcb54CV1zYZn9KRTBevsS4hl4
bvjsA1N1V34VsJWeWzzfYMlrJ7gopqvOAKGw0vjeEE8TW+sAM3e+rM3Y+Ewl8/vr6qNbYj4/D91M
7EBvr3bvuC2oZ7Ld4IGh0zXjbCtDYqw/vnhv50Ev95ShKpxLxkLOLFl7e5QpNUfHjs1oqdliIkLC
GVZTmDs0m025NFKgxh8f7717NRuPeH35P2QHb49nWbGs3MHmjYoymhq0LhbgGJzVOPZ/Ri38eWrQ
WWYH1qwJeBnOv3pc64xMokrqEanG9DIsJtO8t0bx2dM3X6GDV9GxmDHjMmIL+LJDf/1W6KpqyS7h
Ck6WX+zjXgznLiPTdRoTzdmSQLURemxulAIulGWee44AxkDW0eP9OeuCGYbf75iDtRFQKfLj8oso
9wHbA4Q6kkbyjSZATC2jkROJYXSNEI22ZjGIdZaY3aILJYORzHN2nh9kn6x/vy9/KOjmzxIuNR6Q
uTHx+tREl5aDYhu0bIkVXsauRxwNhtuV62dEDGE5gGqgztK0+WxO+c6zj0x4dmwJ3FKWOT+1r26d
UZvUjdizlhEZQUdQj6eFppLyk2f/nUWUz66NSt0iReU3rCXb4qwuyJCFgsVYJPHGYTvNlRtp1M4S
p3m0gVgjPznoe9cUcaYQOHPQWh3q+Su7FR2fx2iZR1a+BEeVnmpgQa4x08ijmtL+iwJeuvHcIt59
/Oq9c1H5LlNiILjjdbDnX/bqohJq5k39iLl/xGROo5NOQuNiCf74KO+84D6fRe/lI0ERdfCCe62V
YbIiAzazBZ5bwxiOXCnGVcVO4pPH80BHyKpF8TXjZpkw8YzQv3p7RsYYUYC0lUW8g/4Nn+2KTKwV
0K1k22NlnPOmr0PatBvNq+KLsS5uIpgjC5fxxRblU7ZFN6F2ABiY1HlF8oeX++ePQ2bNAANgsTE/
fa8utx9YEp0SP25SdnTZAyU4C6CffLKevnTlXi8/h4c5uKtAxjxwAcICy421nO015LmuAi06jdND
KoJo19hBcyrKDlZ4Nm/1GIWvSOlTl2DCbSbLweNA+3ERx5a5q31dbbQxv+fie2vX68PLzk/AzblJ
vjahLJGnkedrXfnPHz82L96It+dhUQeTmWRhR53nTW8vFwsz0HuJQbv1PPIEY/k0OJl/x4sbi1Xs
qoc2KGLqHahTJcm0IKZ6NlL0KUbqrKqJsvuq1UIdfhuBN8BX3XCdprk7kvQAQykD2imQbtq6XCq/
tf4fe2eyHTeybudX8fLYOAtNoBs6gWyZFHuR1ARLFEn0QAQC/dP7yzrH95ZUduncmQce1lJJ2QGB
v9n72zPPH+wxJL5m5bPHktiKaNAZyAzpmEZgQIvfFU8O7/+Xz4fjDxcqD4o/5rY/fz61JvXka4KJ
1WDhtM8REPCpqu2cZ+GJoqONaWPI+w3NbouIfbrPL7qrsPEY6RlRrV3xm4PocnP88oYuCzaQ2Zzx
FE+XN/yn61OjbghLQcJMErTz18p1Pg3lQuwjcXrriWr5zcv94ke73Kz4sfjkrPHxxvBQ/vn16r4U
YFzQak3THM2jdS49b4gGcuaiYai7fXmBhK068aIuUOW2LWv2GOH8m7vyFz/V5W1wR3DmU75y+GKg
+fltkPvSXRqKgOlfjbzCLFOW1B4LMa7880CLH4NPdK/tSrdXxsr2fwpVF0FaDDBFa3j6xBt/l3bN
6SHr8pR3qt9Uhggfx5IxT++KD9Q3v1Es/Xqm0oUivxLIGS3wb6wIfn7P1mWAjj0DjFW3eDu4ij+q
1JqYIP8W5P1/fCVw0/S1pkvXcyl2/nRR9ErJblSTsTGM5pOY9HFfyG69qAKN31wPvz58+Uxw8UyQ
7SYedPFHUf+nV1ogIVhuFwLeUpZ7+HZE/sgasiZkcM6Zhv796fKXax2L/R/yebbZPHnDy8f+04sh
ShgUEAgKGb3ae5GN2UX1s2/lNqjAjf79i/31k7HKgReIip7fCz/zzy8WSgVWb+KsSjw4RZtgbIk+
aRPFstft7sqgWq+srCx+8yD4RWXGhc0Nxi1GOww1nLL3l4sEeC1DLwOaJzRjosKHx7Ger9l3b4ou
vCpyVrC+2IOoOFPW/eam+stVw+2E18yjLWWegR3y509MCz2RXkirMtQwfEIyNOBLMTf/NyTqf/ly
eSnWXa4reEkmJ79IpYtEsqm3KWKqtLHjsQOhlc3S3zaSPU1ZuGTtSNXv/v4X/cVyd/lufXxHbO9M
9lWImH85u0Zytt1k6KmB6cn2aqgKsuKb9KQm8nGR6qLnC4m6ceSNTHtxVl3S31jpEB7Zezz95r1c
PuFP5/blvWA4gSgBOYIdxc9fdpCPCr3gyO/czwh4fT1rktUHc8MiS0aXoMi9ZD9GENmubqgzkYxt
WFL9xkb2i7SZryRwMJnTHaBq5jL/1elkTgLzaXVRKlBc33KUyGvPlu2uo9uKnTB9L9lt7DNcdKyU
ZuvGQ/+071n/xAwO3B9z7ez/+GL+/wz0v1M1/Oka+Qu99OGyD/5v//MThc8vy2f+2r+WzwEphKxg
/IBF8cWoT1X+z+Wz5f1DYCSl2fpjpvafI1Db/geOgMs9hmoVSHZIO/G/R6CMTkMYBpeHBL3hH6PT
X0ae//4I1PUw3ONPZ6nGFSNAD/5yXqo6nQynYXdS2uNBzO6uvHB33IXS5E9fy+0/75Gfxnn8sz/d
PDR6OMMZG2J6MJkW8ST4+eZhhchUYmRhk3sWsQ2piZbR5VnvQ3b3+4GltfAWxJuN9s8wGtZSRY6a
/WyTAFPE3AYHXJy9elB13MlubiM6E/xIkVNl6xcBhjW4mxRXfwjcvk+T+1KIjtTewqxQNZoy7A5r
7RX70hVperInafXVxmqGLIxzT0zjg0c0HLmES9M48EBRgLC67tWiv1eWRZwgyzQ7xRsDuyq9a0iq
mmM3pCb4ZuqyJ3k65FOn+7KYA9fdrCBe5hukzbOksGITAWCkq8v+afKl57PpFIwZ5mBZq5u6rSsq
sEYFxYNpG255Dy9S1m8gyPw7NyXd8c4dqNxPXqs0AFLSEZvYtuZ63NWjVO2hGrsxeIQC1bqaNWlA
YUJCcFO91Wkvi0MfhNMqYrtP2vpYePkYXo9tT9yhM64+cFewu26xxn1NxeCCTlsnNoWBGoI84uO1
y6vbh8Z6mmbVyw9oKKGqNv3Y6vx7lbWYKsO1Jkxtw5INmSWXTqPtQ5kpq7yTVlZ031hP5/pL7hmB
sUFJOhnHWjpF8BkMGqWrNbSr/lhKSNSwAp0yFyabyMkx7LjCH1SlceX1DfOwrKNan+PeW9v1UKT8
JJ/k4XkE6DUrJOuktVp+NvKVLkSz3pJhetNMgjlJtDBv5FzsiddDokm2DIy4Y4E1f7j8/12lbzAT
tM6XMQRRfcnZgKtBkEFOxvMRJqmlv4nZ0snLakMQ+ar6qW1vfdVsJ7hu+1Xnj/g9xFU5OeVXsKj9
MZ1CWNSl/yIWT75bbZnMkTGOL2aQkqWGhPuPC/eOTLU2Et6cxlBgGLLUoKk6WI4pct8ZGOdtASjd
eXYQxg6vyi6r6cq1u37D2IZBV6xzwhU2wSDFEMT+MDYu6mSYt+QNtA0JLaJod+RXrHeJ0csdPyo6
KgOXvrnxDRa+PCb+iJcueTuzhSs5CskfeFVM84tj6OYdirs6nHLzSzmXnXk7kWKRJlEaeEbHei3P
vZJyvE+Y5zoqd5sfHhOynkSvucRfCqauXW8qGxbtsw+n7rWsFlbwgi19BDqE508LHG/HzZW88r/a
VLqDIze9sFUZKcIXwIhWWeedGN9hm0VAMfb3hiS0LdtAhLQrpsgtAnr0Mq0wXvJx0ePbAhJieie+
LgyOplczwjNkNeXXapFkTHYmO8gd+PU8OXmTgq+ewRgDQj476JpuOi3b/rAaur5n9YQEgZjvhHa+
U6UTrYsuIjHoztyao08DK/yxJm9hMdpXY8xUFhfkNpCGOHBqkODJ7cIQH2TqGvJ9YjUwIAeHZRkc
/Aa+2I6FhwHWrIYTFvp9i+A4aN3IDodKRd1gFOdyAeG8sUqQzFfJ2tfrgQWnyFhPgYnbmDIN7K09
tfULeDzIwgul2JXhdONtuxCdETtF4Q0bV4qKLAzHbV4Gu14/klZ4V5aXrxEhS9N7awfjNm0n757w
sZeVGPn7hE7XOeZ8aFC9JMXvCFEt93WJaTsxV1LiZsXRyRsxAiI6zfboq9zaQ5iYtjmeTNTHhtav
cziDj85rI//BOs14JiIgven5N2Ex6nxbLc5y7zaXEZDpOXuVDMu5sav6MSWi9U43pWOfEl9/Mhbt
O3LvGwGSfZX4qMP2qfAR5Udmb11CQ60KqIXrOfjYA5/0ltyftnXQW4/QK1ekHc2Yfpq947/4FfL1
aB6wOeQLfLyur4vqNHgY0BKiYL4KVv/rfk0s7A11BaXebu3yjF3Lz+LRTtRNFhr+1iPpodxacH+r
TaOd+WPoxifUneA8fDyqL6Ix1SM3P+RRSxgEsteQHo4DtuL3oBrDL7kGZhu45GU6jb1cQwEnbzvL
Vutctf0E/q4iCSOwp+LGV4V/x9c8H706LL9pOVhQBVsW9mPAh9o0qSk6pC4pvLyZPWvUKMuSaCW8
7hmreYCaG6a42vujEPeVEXgciH72QtLNeJ2OMB2JNRGPXqa7V9CbA5hEj1yB2c/vpXD0VlUzgBjf
OJH3AWfbkY9mOasvE2rE5GZBvn/oigUpi6wn4t86F6oggzD+uz/kdm9fsMedOgxLY56cCTZGZ+Vv
QsnmZM3pGb6rC9BhcvuvlpRk/FD5X/tiuCmXoHqU6wqXzxq7aOhW0nJb5LJjnpz7FgmZO/Td3VCB
GQzXSxXgMAp4zRPtn9ixGPeTxhLSN217Y8IBiO3SSF/DfOz2qvbHLYI247NakVdFocLcuZFGK+5I
4lHlUS7tvMFe4HmRnsd0Z5hFfq7W4TPNi5sQuHKjFEl9ln3rT6V+EEoZ2yLvxLMycCI7ucRN3V93
lhqORSZzOvi2Nj+TkqigrsuuRIf7wFIi+2oYJmzrVMdzU4tjmOLgW7U+qZABWW2OHCyOMGHLoAzF
DkXm6eMMC37HQ+8duEE+Rp6PAk7W8MGwwVyRh7Nrmq5Q8agrxG3S7spqo6TJtiXvbxot5ivqm+DA
gRqe67VApFKn7lcqoEsOYksEDJO+Be+lWTXqHqmOQyx0pdYYbDJCXBaOF0MiwgkcJXlIAk3Q6joe
cR1KGftEivYXMXCpDnVKQXJvrebkv1ZQX9+yoPbAIC/ZcsiLoYmRa5ixIa1PmQ75suOUqz9KHvdf
gsF7rlqjeK27jPO5VSvLDrOOhoQtxJUjx/yQ9KEVj2aOJJftFQcMq6RN45vqugJcG2EHlzs/xJEz
L3N5ruUSAF4fjWVbGI67bx2HCNA2q9JdS5n5dQYDbRwreTm2BytFSDZYOZBRv1uWHyiDLqTMEdPl
jRCJ2oNuVD/cubG3iH5wJ1lT9Q2adO3uOsMOd4X29bZYhNwmUt7YRQH1WgR+EgmQarGhqmXZdJao
z/jJeBMEZkaE8ZzdZFLprpZNcwYdSW5NszT71h5bGXmGb+0Maxq3SWmQ802pXBFvozlF8bmn025e
7WGrRzanDu6fiMgX5tz0utN7WJTNQ1PmzWsAuOtlMUYBaTXr72cyJpnL+qvajYQSPAed7g/jWDa7
eWjf19o3D1CLqzgtTKx5VlNft1jqdxDxq/d6sp39ALj9kJWTt1EhQCsbB9dNN5pZ7HqYYzSqt/tx
Ek2kM8NicVPXT2wp1hODQOs58+VTlRMlANfeRKa/jh+2y+JsrvyPlktgDydXR9h4jY3MIL4wy7un
ONA8QnO2NEqFLohEFdzaEPGPxeqn1x1bCSq5OeUJaybXZas/8sotGGbmfRi7Qqj7jp/QOWmNrxdz
Uv0snNoAeGpW+7Gtsjc41d4hWwJuM42q70m7TbUXGlR0Ow3iGyD7CqFiTTgCrQd4FGM2/H0/S+pR
yLLZjSDnEipNUbZEV/Uugsm+RBJONwnWeJjHKXIL+7PJ3eFYrVQVyK1Mfzv5NU4jUpHxHrkl2l1i
CyrUcnLy2ELCXdk0cFlidIji2BHmXWybGlLdRqVdYpxYIYFyT9Bt7XWf2E91QUgaV6REbhWk0MBn
aFQvht25n663VG8gZ6frHPR77K+i+0Y66yWhmMSAqCsg+W1Y28vviHTqk9VoyMZrMszRspI3lDoJ
SHWjU+NdXflZhrZgTSnk9G1lT+ILw61ub5lluK0hBd372FpgV1hc27phyJ6SQMrOF2AydqdB4WfC
637y7BVhRmV2XIlO5zd+PON+KK8V3N5okLWOLLJ2icQwWEsHyJndWNgV3jQ/W88MjX3zuuXaBly5
2B0faWH4h87DofXjip2+hOx4H+d14qwy8CXIq5lwn0PGHuheQZM9qLYUxWnscj+5TIr10yQZOW0A
VVnRosXiRoNPUi6O0NKanwe9XLPGauFEG2WVUVmb2WHJGmdL4eLeOhjr9ygCPBS4k+lggW6H24DD
9yiWsjiTjJW++boO9DE1U9vflqQ0bCfhokYtF4+Tqsxb/P4hdjGg6FW3XrktaR8bkmXGXegP5auB
hOcqqbzuMZ01t2JLtUjatmt+4rHAtJEkxdHgaHtOBzd/GwsSVQndGl+QqTU3gwjrjeXBgWHnA0Kk
6zPjZliH9CbgXBdRYrfhM3unS91KQAGeEiu4Mdo+wdviu1v8FC34dgadXyAM+l/CVkzfLQrJLSZJ
8WPEFNlGTeGa5J4g3ripTG88gn4TZ7hHzWMThA0SzpQiWgqG95tZ9vJeytDcqaaqrhazN795hDEg
ME+8o4mKD6UqS5p3wYAxtmq06zhPpjtzrUSJByJc+hhh5sVx6ubbgYUbgdkDT6pMhU+EMTACIIPo
IKAvP4syIL1cWvKbaw7mcRFJ+WNp/OKsiK889bqd9hLs0WYi0u6kvGBdYoxQz5llJUek88vDkhjF
h9fj3FkQfl8pBLmbweyTH+iVyZV2dQY9Yy7vLQ5Gnjj5ALqcFukus8OKi2zW39tQhnc5MRI7ew71
1iMB3vXM4Vx5dYrI2C2tTcBXEDVNpR6Q2ibf+l7V1zbD/tM0Dfk5Q9J4adbK5YvLlWzY7qFKGjy/
mgQW1AlIbL+5CWpzz9DyDPLb2iqnfdAr5QoGVqvdhU5B8hZn+ILGtFhycPJJfmIqWkUW0ImOWrar
vopVk3SdrjyZ/QbnECQKoPWahdxdmNr6uVG+9iKvXSZK9yEtRYTnZuVvTF54B8iDEX5BU0ZMXwMY
smBkQjmNr2Mz43k99NRLzaa/jHRjwuLG76prxcsw6+lJEpIFnmhGX7ZNlRV8tZpVkCpTzOER7bYM
r5ZV5cXb2vpheCgU1f0U1qVzxL6q5p1Jd6f3FMnvlR79ODH1dDs2gjyQUQWfZlCMrzqvTH01r8FQ
3LSYzi59/7xejAsLadFL8tYrjwDnGuRKVMx23mxKNaXPBvHvp5Ji9pZpR7JX+Yx3F9216R4dV+EE
Mrt0OUxz5wqkM27OcpCVUR3b6YJIvGDNfTJcAexxYuVxbobGLLYr871y362OswsTHcR5q9x3LzXV
PoGLNW2rjDo88imjoslPGKQDcvjwLmpXYjzs7Rz69RRpgGHljsZ0nbYdkG9xlN40clsE9nJmmtPL
DSL0+rHlkUlIszsa6WYxLZDbyHCe5k7koN3InycwO21J0cjrH0NvuSedkSox+N4Dqelj3A2T8cPU
NXqahTyKenXmh4zoD9YWsxMzlCIppraBpBV5cWdVa7O3EZ9vgq7xrwdDzA9+35Rf+KS0YEZdvnoc
92QapQs2Ml3XpJDnvX1ltCuD+9EjyVVLos8hIKTblZnjtcKg5m9CNnJJ1BZ5vnPbrrj3yChDktOA
8s4WrJXRBQh06xl5qaOZAELz2vITxoHQGBaHgmB2/NOwZqt531XhyLBN9Ut1xYgjDcAI2cQ75PPg
4gH3HcN5QI/fprdGIgc6Nq6sqSYtvMyE9yHqdWjehpR0wx0DddVXMVxP0ug6T63tV2I0vOAwgIcp
BmSd5Zy89O4QdCZXoZcYe7sesyFEzNVk6b4q/NK91bTh4kgqStkDd5poYeCRhslVZhNMug3gyHsf
We+SSz/L4HMqSBr8Ngc6cUnr6TmctmQSed15TGr/lp5BEDkYTl6/EUuR66NogyLYZUObBNcJHW1y
R0pv0u4q+oXpuE4clLsVvyMKBHT87w1dsorXoCgucShkBuVOUxcAGn162nkjC0Gk4OLaiUWOi8+f
E4FjOpewR1kdCms0hi2vTQwj+UnWNh3GHvp71pN9WvOouVeTP5LFUhLFsze5m9xrrDI90vKyXMTB
JZohOzAZqv2rCkTZsCfLkTEkgo3VSu6NwOXFkQ2AZyc5VaR7xoPLeExDXfe3i9GTIuQQ4LzsC0K+
jF2ZmU196LVtGLcEcYU1GfcO+z9v0XZ7CAVhhufKvKhHl7Eo5qeuspz8e98UA0kZXSHY5/r0h7dE
1PG6a78ynf0f2l8CZc4+GSCrhsSflj6+9YyJOliQUd64i/IXIpq80tispQi+Tuznwp3bmPOZaVbx
rTWDETOXtYwxq0+0HYSyxySb+vfh0PpRIbljKAAzJrG+f5+087JJnTmP8nbU0QDAMy30nd36X5lV
Tkw4U3nPJBkFvg6cuAL8ovtF7v1q8Flyrqs+DGlixSbhRPdVXjc4GcuXYEW2aEGxjzIzHQ/B6nSv
DQaZI+Ng72ut9YAVpMzmjTDQGyZMVnYVMEEWXM27SsAXB3W/HbvghYtQb4DqcXf0fbIZPVgQbji2
WwoxMt2zJsRPVdp8E5AdM47XKKuy526lCCHAGKi2MnQ09QaJFmKtMYyl2T6btXHwx46eWFCVNYRx
l+W0147vbfsAoop0Vz54bRKEGfbDluG4detqlUSjKMUaE1yRUT13S3h0NTSNTW6bJSOW0qGbF+E2
aKz8u3ayYOfynUFyQrXCrjAbHfN67dbigA7yyhh1eiictt4KUpAxPVX3OnC/517lw3vl2L9Lg8Ta
j+QHHj0yFo7ZIu3HvvTk5wLJ4YumWeuIv6mr22oNeJ4plzNNtsO1NQzqFSVEH5naro7U/uRaSF7u
G7wF+im3ceKa++wqzdX8GTRhS1SG5mb38pKIGml5b6SFncd1rr5WY58+j9LwYroQ/4eTFP6bWecM
MPl2X3xNLTLqLH/AgUVc5myNXyyrWrYdSynkSLLZ1vj6uNDGMAqMtNtxlYidKck7QbJb7HtLmRxs
iuzdxQ7Te2Pw5EF7+YcoG++Yq+XGYbxI8pX/RD4rPMXSkFtX5SZj0RHH9px8inEqjlZWB0DEAyJ8
mZIru35fpOMxbAaHva7u84AnmvAeYcXZRBVv9Cq5Gv1O3vr1/J1S34iaamQAws24ad0yvc2DJSAV
g+Fs7PvDHXXZW82NvJFJyBNpLm4r9jgbCpdph9KgeVnbsmu2lbD6rcTC/kDm74S/q5ir+7Vd7qxh
TWjmBnO7GpM81kNqxETCzYAwTEzdFQ6txikfCtgPmLLCrovJI7X2YCXl97E079feIdBneYJ6d/Aa
i7VH374YftdioSbM1jLTA7aWQ1Y402tjzet1PiynZB7XreeQAiUyKfYJBNmrce7a67oJ5pPlMvyZ
qHeP+N/ohyQ3I64jCwR8k6Jp7XepCqwPFQLCgBVlXwbCOBU85Q1H3+l+5B17LMXI6+RjIY+CuT3g
KEdA3IfVzlTUYIUI9yPbtTgdrTkevXSKbO29cK6Or4OcTqIakyPBy2OESc8bt4MSPmuCQh/6sD0t
FWpu0kcqZo3YLhnJWu4E4WN0bmDmldBQnN6t6axEc6Kja7LY4n7BlZ94+ZWTJN4Xx+OylWs+H0Kn
XuJ1rJ6lWfCc7RKLoAOAFgxr6pg9UwMZFkn/UndotdzmqUu9l7Tjyizzfo6xA3Kk+9ZzTehzxI91
6eQKVvB5tTAby3WQb+lsn63KgiSSqbi82N+08Oo99UG9HfPGPYtmMN7DZDY21iWnTU4+LK2sfZIl
P+k8sPeKLKZ6G4g29skjb43Zi0qfkd5SD86D3uU+EF1EaorYOq9+HVkkYoVcZr5dQJqyYOtGQ1m4
d47W076HBbqSnkryVwR7+Z0GlfrDJqFkLjkgOQwl1zFH+2liEowerDkPZaK+Wp0kASlljF0kMzdl
oJqDb+Up7jXfmLdm6noc98MeKA+ItazvCWr1zGXaNlN+HmpvODEqhP6RkcndVPpuwTN6xW/YfJBL
kzB4aGhczDx7EsOgz1NRlY9ZSwFC/gm9QWQ304/LpPiTWCo/bjHHPtmLmccD/RWzFFZIcV1lE+Ay
Z+DjWsYkrjvJFXtEQPFtZqB8xOPSisiYKt1t+3k2iUxu1c5jfxhjC37LbCNc48HokmKbYBJwYoKg
TLmZ+/oSuU2hB+6mCM/Fmi28P6P/ZkNNxycX+tt2vcwNLnJhj3ngbRPWw3UWkt6HDoRf3FM9M90u
Y8yKwIkGx5jzbU0BuTELa94TdX9vBbPGrtkH7RWtWb9bLV+FBCt6KqUk6kqJoRiNd2RL2W86PMjb
gpeKXHZk27qr7ZuRrSqTHqF3Yz4w/pnRg/cIQtkfd3LakTPPoVJU9riTy7LsMrMyD40ArmmiE/o0
kQIzVDeXq1xbxg2Hr7dfFp60VKMGTjUvOzFsMGIlR/fu7xfxSAf+LGGxUOWzgke8gysL3tevut1k
cjFTJjVJuk4j1Kn2cnu+WtzVMn8jMrtonv6klUFPgK7bt5DgWqaLDOkXTVQSLFMhwf1BjKsmfrPR
hwvBPiN5HVtqNjgRUq94UsLsEceq+ztq3K8imcvrAzJzbBI/Lmq3X1Hdk0KU33phvs0bQ1QgD1va
ITdHJSAyCG+7wPBD+YJYoRivzaGybs1V0uEL5SYx22sjI75MmuE14ELt/lMw9l/Syzy2tGP13xoG
r/8tW+H+o/3yvf7Qv/5Tl3fzH+bD/0cgDhd/0P/dUfiU/gXicPkL/8HJQfLCBJUFFtwZ76If+RfE
IfwHHqTLLl8gY/mDfv4vhgNxvyxMYPoRfYB6F8LSfwpprH8AIcd+yLqJ65PFyn/JS2hxbf10wbto
4MmUIG0IMiCTQ7LRfta3TNVSaNsL7xliu/4BaVgIyOAPy3V/cV/b2LCVNZg3qRs0d7IvsnN4sWvz
BKNd5ijBHHCxc88iGNjjYvFOBhUcx4vt2wAOEXcXK3htwdY8N5Vn3rQeOYCwU9D8bco/zOSa5cWn
zX1156QNY82L63ztxubgsRS45zsykXHIkSK079sokV6wC4JsOLNzuibcUB8oak8TDLVNX9vTLsjz
cu+48/olSL27cZWI3Qy6UHr1qDGt7tSgxStrIFbN0O4QDm1JC47NnBdo8nArevzqzXRYnDwek/JM
oAy68eBEgG5xlzjFeoMb4MMenF3Wd/UxK8fwJSnAvPr2PJ/g+J4k7WSc1v70BvluVWcc4USnbhn/
18OVk5n9xCe31jG5C9eVwoC/OjXa2pEg00gZlZ7diT0TNGlbUVuh5XmYljSrrkadfGUD+ZXVXjC+
p+itoHgREui42a3Vs5KY3OWwBqcklI98m7sG6dxm8RmRgRNjDKuqtzA1YxE8hjrbFll/xFoFXU2b
ags7nt3lvHHEU+ecWaG4aImq6U3JfV51G72eA/lgilc1vCJuiMDKEg7Hlv5JNCtz4gD5PF3qlG57
gmIHk21+Fu4I2k02yghuC8zuNJNFs8fnkhhEt5dfE9rOXTpW3XXTmXy2NraHwgRZUS13/cok3ygs
yggnz2/kpPRB936GYyMlxPPBTT9674PZPbG1uKr514ubZiQsYhnkSSKSQNGZ74c2U3e+x4SwOA9u
G9lufpURHwW3vsaKp3cTkqfl4nwMD+7KsnPKjXsWdpvCV68EDbIr7Bh6htOtaSWwE/qINOOdV7gb
3aFzqMnJIMH1tijrdSeGlYBn+yShCfLHVM4sB7dNlpyWWp51VYGNNG+0sg6hv16t/RgpuTw15prH
ysy+0UwQ4FxWpDBb5dasgivETjyDu9MMMTQje3lJ1wVGXHhHvu3ZCbVkPSamYpMwlxzHbeHQKw1P
zXxhmCBGcfJdYIa3lYOCyo3yAsAcMtBnhHv3RiZYSFrXSq1vC959vgJvIq97R/d78GdxP0v7YSa3
WCaQtv3bqVmJML7OsuWhK/udgLizvjqWW2zBukR+mZ7MPB3jZf3eTkwZnW+2vewaRAlYk8ACVKel
VMelkv3ZYwoFnJkiiRWrPvByo7Uc5TjvbagaifBi008evSWpo3Eawk0+VHHePXF6uux9jOxUNO6x
tYJTZ6xMXkAk1AiL/OVFmc0rU8z2AFhkga5BMVxzIwKoWl7VGt4AsiCfcdktGWCRpbPeCHzBS8el
WwMWObqrWZ5kHdR3PFsR57b1g5gbdRpg8t0tffnUi3CH5ZLsgaVD17rBspFC3nRsucOCAI3XJtB6
U2tpHpC5yYE7YdU/mpbIV3dJIUCX7rjtQ0rsYl1ZRzBGKY2BLZ0XKuI3IIN5CfopZ55j01yenNl/
E2yP6epfkvBS8wyvLSnLJ6QnBB9ffLpT0lfWrkCc/T2ZyRNkNAgfhn4nAqTH/UUC+7BC/1JZFa2j
MI/kauIVZKgYNV0VbMu6cI4LHUKwQvHYtqlto/gRsthXpuAQkshIhj2yG/GgW120+xKrSfJqLr77
TJzWCeqmwjqk6/M6ruZjnucTq9I5+NI2/Thez0TmGk9WUnJVZfqeemaPCHuJcvrSGB7OoWTQv07v
tWMd6n4m6LSqTzPKrY3jFHfKkx8cL+EmGcVeOejDy1cqTmreztnLYTS3sjHerXKy3+ysXWJm/c9L
NlZHjgjzA4Q/iNE5DOReMxQ4OAoJkDn1BenTnn4eQLJfGRn7uMhWdfUN1ud61/EPWiytlyJOkik9
BnPuHZSQ4WlV5QwXrUf82JQ3AH+ri6KSiYg1olCqyCOKqsxvorJ2yrOoQ71hOiN2dV+Yh7Lt2Jpo
c3G2SS7peGwIKjK217TZEX3ukUfbGDucEivnr5PvsQh3R6O3jPNaGeGj0KJ/70YooVVHKmktlvU8
GSp/SUWlbhcvuZIXRBF6DNBt9Zz7h4JIyGeEdMHXulp9BEGNKB6yFKUHv5R5IOw4+8IUd3n1i2Q9
zLblPC5am9fKZm4+T2J6JaSiZS481xXHYev175Jy1I145uZ7iElcPnyTGb88KcaXBYp5xh+Rf/PA
hkTmOnAHoteIF2O9qOxXNT4HpbC+eI3v36VLsGyxTzbxYqdPalpi34Ta2vlmQWzJ0jIYDL0yKpTZ
fhVLa8ZTM7ZXzsWsN09MB3T5RY7hm/W/2DuTJLuRa9tORfb7SEPlKLrAraOuGAx2YGQw6KhrOIrp
vNZr/FFoYn+BmcpkBCnypb3WN5M6kimTxL24gPvxc/Ze20Dp1OPW2og5Ux9buYDFrVCznMoh9T6x
aaHoys0ypSHH2EFGU3Idta64qIxBHPO+uO/G0btkuNJuE3PAZ+drfruZcsSfAeCf7kvZUYokg50f
SivNPmEjlbvBRR0RJ5V4UkNRXeS+3nxBxpF89jrosAEizDjZqs5R9yWApFvdrmKdNpk/lEu99Tnd
ct5ULsccXsI8Q5ZjTTx9l1Yp0ILKosnpHJnMq4ejTKTOuj5CWitME4ktxFW5Yvw0hClCddDfljna
1xkdsyKzp4OomP9myqxVYJqo/FTvvkf2aMrDmOXenZhMvw4Rv/jt53GasjPkkdrGgkkCoU6k6rAM
SlwwwnFviooQ3I3IiRWN8XaPdCiWzrsVU5qX+zGZgURlWfk8xMT00LX0s8jZ18xcinPUTZN7VK4o
Qn2IvMOMb+WASNveJpq2kFmblcUVqGNywdkhGxViIBsPHcIQnmijemdwCy7zZIiac7Se0c6Z3S5M
nHENJs/upq7iRN7pd+lIdFlQgRBAzFs590gpAOaoThwnD7f9BHfQNqoiFBViNxiVbLb9XswAgpOn
rrnwh7QL21gOQUdrR/O6bRK5QZIV5AHzafwhXAl/pv5Ie23qykOq2jM/dV5K7Q7vf9vD61Kn0UyD
zrfpp5Is3DaOuGmofRBKxQ4rCg9GYHvlyU7yOxtry94yL6D2ZvfaLKtzqtjlzOkZX8KEPaXdV81V
610igDpzlHeeaChU4pLlAZgPYsYJ2lbQDzF6Ah9JGcHgcmOaAuktUoV08J5g5doBspOjnIqPgMbL
rbTn/D3TDlLTPckUWrvomYCEnUa7rZzQlXhL/NjTqAtEL/j/kC9pW30EhjaBhSicbp2h5OvTupTF
eZI2nwvD/NC4lDWN9ckf7GUtZCm8SDxwS3VJ+foFVS3FueVy//R23JKY9MxSfrJjCGeo1osdKXlf
mM+66/bZoFPSP/TuVmT+wLifdjWa0JPRjTvSCmj5eeWhIG/7kjb1skkRHBkJJWwuc3ersvQFjDzi
qbYa0Jv1JTpr9jwsRkEmHQjAMAksnmBS5lllzFPLB8ukOdzMiGB2SdQf0SLg7q+CpuZBiopHs/Mf
BqkPZ9FcgpxbSP3FwU24USR30NLyAJnp59S07mOHfaMjUjBQprdsS328BoMEp4I7I/2GynJ1zcQr
+zpVd3M9r5M4WjtlRE4xDlgmfcpbwqzKHmI7qXbZOATmRDvLtCWrwljn1k56TFmSSX0eWvlkDl6+
bd3o3aC5H9KUpAWppReFXG69ybqYND5yNF9V0iaJwBpjui72VVvLTapo0vsK5W55GOP6GLdMgFNZ
WACPhRMq2UqUzrrHziffFYonh3WDNtq5ndVmaEe890gbKqofMzrQuh8U4eV8Y2hIpJbrdbThuAjQ
BDHeWl9cENLwhNoUUQW0qsRIrx1Qkcj9YtFfVoOx3DMEXjbw24Zbt0FXYRSwqzr3DLFerEJbLJUe
KrOMtZ3R9zMPU9KO3Tkohnh4TKJxjZkgvt1mI0UvbNcBvPriVo9dhCcDwdkfHVYaGnu5ntchJ120
nU75MklqfuM6GZQ867r0Etr2LgMTmBuSsY+h6HLN1kUzFi8ybR/KsQNKrXkHU0xUG6XsN0vmd8xj
VXaXCFdt8ibhxyiz4jnL+mzX2ZwqpnRvezNhfssty2cwugTVdeYAW9lrNlbbtPscWht753Dshhnd
+DKpD5CUKXUF1WcGu60YPuXFeJHG7UHg9XvU+47uZCy3zSgehRje03RiaGWdp773uS+eESUGg6K5
N6blNs2Q984SigkWWF4AFyq056uB8SdK5yaLH0kH+UAE9HkGwgetehm0HULSzp9vWzbQk9/o1q7n
CL+RTQdjOlv8be4uZLxDBGdWoeI9at9yozxarwqbxOz5cYh64VRb5FZDwZm3siugUHut2LSoRgx0
YBCA6e/i+bDL3ArZ5/OtPeU0FzkRbSrRZ9tamNMmMcwDBd0pmxZoOFUHesxpL2VmLR8Z9USbxHtp
+RRCpgeR+3utt56JxztzE4rwjFK+nm4tPTnEUfaO2ubKSwkJk+5VDYt643K0LEk8yMRymMt7qLYb
lWLhMYyMlQmmut9vpTB2bFDvorw+iGlgyq+5gUvyYa7Q4c3ReevGFxLFOzVliEE8XLpHatmLgQkw
wxI0L+XR8TQYt/mHuZKhY04nOdXr3/vOivgRjGYzp9aVxhT6bqlXQ7AWb7QsYhC/XNjktAOh1Jvz
qHoSCEfdzOQ4g/Ys1w6ixMjdR8h90hwCm30cY3vcT0tyoa8jqGi+IBaE9yGi99Kdp5HZBLoiW8ga
qqOmYVRmtbjsOdQhGA7rAmF3xerDSDOZ36dodGR0ls+qvOijl2y2+Ab8sgBqdR/xd39eovGqGeqS
ujzudW/Xtvd+7DTblhluW9cX+XKNeR62iOVeWf1LztTrelDVYSxqYtMxjyLwGBI9MAd0yaWHb+rO
b8ph63q1eiD/6pSmnIGE/kDrKdSifKMlL6L6onKsUUyDU4ThOKk5OYkCQo4FITSS1f2KNQE0UMSc
QEs/OXUR3qWkjY4FFoOrWc43KBky/yODgZOlExrQ9+P1AgbHlmb6UC6mXzxFfeZlL0Nsms+Jyub9
7LvafTGBHsJ30HFWpz0+bQf+E2Z1j0Skj4oPnovewbRPcdteZLVVhTFiuf0EvJyl1N8zcjBCeIPN
fkZ2Sa5JcZBpaVzn+I2waZE1ZQygjOcP+eQsoWZq1g45971vyOw5Gbr6qon6oLOXs9wX28Uqdu6Y
HJIeq4vSjHfl0J/3sXFt084Kagci8LUX6ZX5zNvMhF8JNhOZbRlPsC0pQj7HpT33uqYMNbh1SBjZ
6BgkhJS44rGtFpjsqK6lD0LfEVvWigCT0DZrlBeMeR807ZObXWhOuZESHBXZBZ3br/qaSy+rmMe/
1+zLaHn6uuWmFnLeo5PPl1Jf3nVuvpOxHfbxBXqbYLY0XKTvUGEeysUPTUwgTnbRY+YpyQd3/Ltx
cNW5XiL69avxhJuE3JiqxYIaNRtSZZNNGicsAXQObQ70Th10Yglj66q39lb8SBwEK/kFSrdt18tL
wmd2VJE0UDI+8NKHZkUWkrBOuoPnnTeKxJ7J2xrMiQjeurIaIz9iyKIFkPfzBk4IMmgWhES/Kitw
BtgnSK37lFTPid4fs/y9SEFBMkv23i2atfdKGOFmMDpnSC+BAiyru0fh+k9ILfAeck+GOI0uJ05D
KA/kRWPNASsl9chHG/wYgS1hmfVMwBfvxlLpnrHSee/cODha3JtRRo9SwM2ljxD6ozsGtkqCShtP
lbu1jMuxX2MPK++kzKe4nq7mlSIpijNe9Lm0sUPQBTn1NATQetKHcLNG3zC3eDQLL8jbAkHv3N4m
jFw3hqvO+ijeRtUCfbvpSE2zDpHWHFEWXWO1ARId3ykSOYIadzp/0MasYoETmtO5OzJOJBbAtpqt
NvbjLQe0KvQzF1+jyGlAQKliJN5/crL8ijnKFXaNaHXtUN5LHF7rTs4GDPjfqpJ4p5WVd575/hMi
5hVm7jPzjEqOOP2+tbvLQU07p9OHcJw5iWk90QNaN403xEfU1+kQ1yesqu4A7tSqo62y3PnBNEqO
jVGqmuu6ltYYEOkgLmOavWdEhU8PnaGvgsDEPatWQGibVRGGiJUaOqD4uLIMVX9pFaoL+ytk1PkK
HP06I/hbw5T/2aTk/zsA40rd+ffjkruq+Jgnr33H65/4g77IgMMAyka4ADQnGBbMI36fl9g6FmIf
LIMLqYDRx+pI/mNgYhj8Iyp7UEXw/Txh4XD/l/PY+A1YCWRGnOfAS2AYuX8Hvvh6DslDbTAbZNkA
0ONhgXrLKooKc/A1zTODJlHmg5fhmoITXT99c0N+YDte4QB/DSH/uMpKRwBqgwtT55t+C58wk7SL
ooVZspOn3TkHVXlsx351k8h6G7uze/fz6wHoenVFqBMMmpgmCcOEiGcylHp9xSjrse20WoxTokr1
HhjgDDKALaCw8FIVaNe0AOvKINnQEP9g4ezQMZ8SB59kFtKsrBjqlIXT3yCoKLyTbUz0TG1bwafc
Z9hvTTNEKJEtFIu9FmnoHpJ07PHBIqNkXKLZsYUGfkLkSs5HJvN29DkTaQNGqJ5DBaPQeRlsQ63N
UNdNArcWGOfOWvbx8RkbmVI4CXhCxh5xK/A1FSrdmhR+XJ9oqCUcPR9I91NbFnMybpAA2RJZqK5r
OBAEDlTOpa7t0vAPTT/xCv+A/kDSaYqz0orei3nsl3cuG0eLybZDY34gPoN/L2x7QoX2ut2sEqEe
bzIadsyAFcUSbuZ5gu6I8sGrQz1KHRlR6bpUvBQ3Uw6gF+NRhtWCxOYNvU0Hv0485UyDOEiRdywC
PotvIn2yUU4hw2kHGzlYY3oJTYZca2+8NtHjUzEozUfNzxePgiKp2uKsIETuEVFt4xxl6mcoTOrF
qOpNIXBxfOikXnRHOPEzzQwXYUD1ZU779t4o+tI8atitk6DBsdNu5saK8XcIYyTkIBVSu89RH6H4
o0kxbFPsouln/EFOGzq65up77jmNiwlCaruro9qPn8cMLsRLWS02IbY8ZsT4wvu1irO+sQxts1jA
WMH2YBTyPtErNLNdnRByu7PNYoamDrGmGamy82ryzxN7dIkocrMoOpvsSRW39aKRhUATQWuz1YtW
lwYVT6PBfactPtzV6HCci5yzT3PLxsUFESpn+mU+6qN1VhkGpwEiOZFakOuMvCTA9lJb+DGRrJJ2
ZI6K43UhdA7sSUeeDd0b2ThXKPhqsFk4b2qYP2nl05BKhCBxAsy23oK3z4vK3k4jgrR2axO/VGC8
Sc06JmSiyd1qJ9upW558ZZnYCKjxB/22yDr6n33r2ehECn62a1KgTP+yxRC/mvO8rLjTEisZLoXn
WMY9Bj0HP6/pldpRi5biMDvkIQkHVz8dukxuSwVRusJ/FeVgBhVl1YVKZulw01eoPJQC4lEvFIhI
tCB5q6/YIspP3EaYdur52CDZd06p0y/zJQ6b2ENzXTvGZuwGNWCaJ6uK1tTSoL8z9knb0YGujdpp
n/wGEdGNVHrEAGrx21IxOprsHBOw1lScYeMhzz5UIi16hIw4jB9SLNrI3RtktPg5Bktvat54B3bX
EMYD8YDL7agm0S1L0A2TrBTdNVtr6zs4nlbiX7JmVbSgAXvKfMA87pfTcAY3cm69T0uPjnc5lmYc
tfcD8h5tvsPyQCtBJZYF/q1qkaVzbmGos23gKaAUJBmr6bboctKRkhLVMx2a2Ilpnxj1aBU0nIXh
X8G0YxsIZh4+n94T4WZd2GW6nLAUW7XcISOFEuoyutQxZKZaelqA6GlbQsI9zImeiLTD1Es6/C1o
0Jm7ow/A/lk4jActA661L/PEzYMBb559yvq6PcNECykBGSkltasZiKIQvpqoDWcEdhoSeFSTPtHk
ViqVj2Wpm6QLVFbabfqEmR7P9Rl1jZL5DVYFM4ou4rIppojYMor14XfBCAoNhnw/2Mde75bsKigY
TPZwF36S4aDheb2rOCZtb1AhlHmDkKuzeKjWan5JHn++f/3wOvAJTYe9EmvGG8AN277eI56EVJfV
6GnrvFZ3adX+Kpzzu8usm6QLioHShP+hv9kkkRstFbrZOAAOJYsDU30aQwXW7t3Pv8769/y1/a+3
TddJb0bpZAkX3PSb60SVK6fFweRnLYRbLUmJuXMRVbUpXaNjWiB18rFn/WMW1b8KvF/v1JtLUwuw
egDR5Cd7y2Wq9BmHA3QFLENRvk2ZIDAWrgCS0tjd/Pxbfnc3Pb6kZQOx9jw25lXk8m2RwyYtCiW4
lAFQ8GqO8a4Dl/9VEuX393L9IiZSXZcCEIjJ66sM8wyqxeKkYTOSbdjVar5MVIj3tt3TMqmY8Jdz
Gh+Ulf+RYvufCv//oE775rf+Di90X8mKev6vTJv1X/+9vDd+WyPWybcmLQbBEZCnf5X3mv6bYUM3
5dWihIc64wg4Vn8V+JTcvMYw0nhgeDn+LPCd3wx+XgeRFWX5Skh1/k59bzrrY/fXG+CalME8L4i5
PU4f/H2rXuob8FutL7Nw0y9uQmLsvhxz7dyl+zxfDIChmR65frt8rPGzM7sjs+Q87piOcfb340vN
NIovbmzijiS6ILqWrKvvGB3oH+Ixqx8qUBP61kQ5JANdNMDOYqkDF3Z81X+sNLOBCDFqsIR0M6bM
9pFX4rsUargCUxkhL/Hj3g2JVVrFzLZdXVu53Q4Hs2n1ejtrjfVkjDhCn8sIhcOjMRBxRftW+fFe
pjBoLhwvS47+0gAcZ792mocSfTo0PRCYzgPkGhLRayLEdrS3RppEeZVNW9SPTpOGZVUb1tYd69kP
3Aqz+RH7var3KacFYzchKU9vO7tu6f9IYDXEQ9oOJ31ZXMA+zEhfcSuUvplipBNM+MY+aemEq9vD
sDhgUKmyqwqEx37s3CS5VoadxjKcI6PNt34/WchrRqK/5qsWf2scCHwWdFObReF5GUgWAUCZieh8
TmpyG+3GHe5zQ5A/6Jt4OndLM+tkCZoVc8LPTHw04rw0p34Q3SQukxIrpNhhQaD+pxSVw816Ovvs
yyRSoW6P5ReWCXkGUwPBdtra4xaeEEEkjZ2N1a5WhigCr5Cf7Sjy14646DLaajYiIr3IDY+mNygu
lCZpe8dh0Rd7HELEzLSE/FiUH1lEaozpL/HRj1Ch7NE7N+f9UsQ0aRX9j9WcouWhmCP5ZUUL1MGQ
9TwF7ZxHlNxCY5DhpH7aBRAIms+d8rp4P5K/x4yyxwLHmS122UL0LiU1tmHWhW0X4Xo1M3r00mLG
upRijNzIuoned+ybCTPM1P4IjPss8aey3vNG4uFnipXdNQqtddBlNoyrkViMisfTzS99rACPpkfS
xFmGA56+KAeqKTCt0X1wrIGUsXF2zS6IkGfMRMnI4jMTtk4hhDDnZUNZPQGkJno73/ZO7VwuSZO8
LImHswdEe3XDWSixMJEt1Seaa+OZjGM/20Y+DNaNVYi+Q1GTl+8nYfafUvyejJvjwn1BuYi9bF78
9JP00/iavI4Cl5KLKjsEjwNLw4xXVIGqnZnwWEVZyZDETiwgMo48KgbsVPV6maZnY5LEemCIllYq
B0LtyiyFTRjplKJiSK1+xOCPZjqXTFM5hcQx7kRtmsaAo4wV1lava4xxcS0GTe/kHyxfwyqNmLEP
J6xmPUJ7u/0EYQZ+qV0QRpfqxG7SiCzc6OABWCi2vpxKCNME0HBkMlI+aq+Zzp2VkhYSOkvdf2rJ
W262ro2pmqA6yk5/UjHSLzN3xd4bdfL3ZpSbXRhFfQyrqe+1B3wsDU5Rum0vOXrUZgd0SrbnC8He
TIsNtBcMw6biBu5tfIGASCs36ZKnL1Ns03jO/Rj4Ac99G/R1UdzKmRF60NWzs19Sk46oavX84wA9
/wNPDPhxnUq/OpSsKFSmMqpPmM1pclgEZT+YftqMFKre5DATLB0Td0ypndkqEi9jMlok50nlnCPi
YO5nE50IkK1jVL6t8xIJqEvs6gr5VWpgQUU/WQKKUhsRZWLPGNrXDk5lkZf7dVv7zw7PDs+++JMe
3j//q/oHOvB//vc/0D7/47r95/8tn5P65fWuz1/x+67vQgxkS2Xn5ymC/eizff/e1PvKErTozgG8
huoK2fWvPf83xsir0hmPEZZqRNR/7vnUCoA8v5bh0PnWEDoAvH9r23/d/4IRR4HIzM2jKPGgE76N
EceiJtumgT412y5kX4rfI5K65CyLTA39b58uNcPBITq6hYeLmoLSOilCHgE70Ky71DTVbP0KO0ir
E7C4DqbJg4MzrW3Q6TK9srzpGEUJZ/0+N39VSH/34VcOtgE4nf+mCBJrO/GbkiVmc8Tw+VSaRQz/
PiEJOeyzLr2RFvKH2FPlDf0jUg2KNpJXgP+bL8A6rQsrt+yT1ZnTu5GmXYSBStPOR4fRNueT8n2i
6S1ObHAvfHxLt7cFpdG21xPiLbmN7B9Jrj23kRhfEE/Xt2M5TTsxWOpTyszighkugg2kqw40oTI9
nytzR8RTxs64EIAUuguhyYEnEVxhq8WChLjq3Mo1EQqNEMnwm8fzByfRNxBYNPRfQfYcDR2f7oj3
5hjQE2+eu+6TEsyzLN2/hO6bMBKlR2O6PT5NAzfnf9aGfv4aUWlxlPv3a8M9XBQwiq+XAv7EHwcA
47f19AxD0l5PmbRU/7UUuL8J06DfjVHC013LZfX4o/q3+EdrzQ99m99P5wjw50pgEa3E20osCOkB
DuX630q0fO2FcNE7go3EaaRD+TZX68XrFymFiDzpcwEGBvP2+4FR/mmxE5+R+6DuRjzQBOgu07WL
+OfMQI2w/+Y+/eAhfX34Xi+/HjkEbkgDXDERxq8vT69wLkVMX2pVD15X5TJ8SrpouvNbq/7FmvHd
pWxbsByjdlq7DKjmXl+q0CJ76ka0V1aZ5vcwbRysBoim6HD7v/hW391U2yG8Aj8VbQ2aPW9P4FZb
Tm07+ZRSKJcD1K2UnjjRC4FAVFTU50Z+j/gNQwYuB/+lG7vZOv78xhrff12iuXjmDNvFhfP1ZPnt
Ctklg6QCQme9RCpFquCPcRcCTxoEergE3Y41aDo+1Tl/EhJYA9SArH7n44TerF38FId7ObxjdZFM
r3EjmBgW2/rv5ffw+9vY9WmEIBTCekbT7PWPkoCSgxZLZGjpLt1FjY7spBVNcfr5zTC/vxnoX3QO
0zTLWA3fPmbNkNY++vcsyLQyiYgrItQhAKtacUtaUwdUFnvnMceCGnNq2+hbcJUcYhxkjs9jEbXx
TWPq8XXiDqS4NBwKNJRRo5ZtCETU75nWkBUiI0Q8IUqlGAEr3Wdao70F78si5rD3lVi1+Ay/wbzU
9vPPv9+b4ZnJsA/QtGAfXCcH9tu+Ett7MfOqoWqDcrFzMiQsSFRgsczFiFwgHq9/fr03mSLuekGf
Q6egeOFVgrb/+mfjcDGMXrXALor1vS3yjKMPOHM0QGaUffCi9q5CEpU2+JAq+2nU4YPS/S29fl86
JWRD7Bqdpn7xyLMkvmpjfP1QjuHYmCZ1ss/erCUuZzJOh3MRxK1I7mpDL7Y4IF6WLvMYnaCIz5su
/8Umy6L++pqO66w9WG4BiziHidc3YgGngCKXTrhPnX+MoRrsMPGqX3DEf3QVeq9cyMcJSoX4+iqA
gLyOzjXMIBwb4Ti0/TZyOucX9+9HV2EvwAfqWkRQiDdbwQzVOVIlV2lULo+G6B1mAhx2f/7s/OAq
7HRUjAbZd1j+3jw6jV8WGpZ6XsWk+ViQK/bBaFr78y8uYn73Srg6AcREBho6K75urB/jmwJxMpyu
wq/w3IIbKwM9HgUcgGTx6xfHyBlW1bp87AjY1A/StleGcbYA1JKGQgjdoEwdL+njV+YleZ52Clcq
c6vLrydvYAvpLMNp6avm2GOd8+AStT1NhKmjMZMgCxI3hZqa1dmE8uVcmpI/aw/QbU9xJGo2oFk3
YLt2UTocOistsw0xpBw83bi0r5aGcJVgyWu92ERDnB5k1vr+vikTxDWKH6TBdS9UtmllOn3qhZGl
m7YfgUAucOiIZenqUV7VSloHhC9T/qgJaw1WrlwNiWkM8uV2sJpFf4iqWJp7xcNE4rtvtM/+pJE+
1LbF4oV676TFAQm0xeQlaWMFzU1H6da4ZkGAR2XW2qZV3Vzsmlp4EiXY0j7qtaaKzaBHst8VUS2u
yqbN9C0DKW84RQtK8E1W4u7d9HmHoo8ceMiOoznhZxGJ7XYbm5L9Hg30AP9JxLiBtNl3vMCw52gM
4c95zd7sB4h0UdXaQ6BbjcYmbnTC2I5GPsiwU4Z14MSvtzu55JV19Ayb+5MhpTp6aHX4MwyCPwDf
rWj9JWimgzoTWrMzMOAXtITWOyjyIu+3JL7JG+zwbHmMMsXlbCaYBSEkfe2Z9F63tpQIoF/gJD5N
c529tKOlGKCBU/O3FZ/+oVUtDwHDqlujZw57xV/WxsTRG06xbWGOYgKrp3re0hNbHjMzmfWLqcKk
uDVQvfk7f57K3Wyj4zmaHYvwyfTmfgTihE/7WlNd0+4MBrjJRsAXbCgzBu290TL732p1g/uxpu/1
5Fmq+BQlqLUwOtJrvJgbZolBamB1peuQm1OAE29e8cp6+aLVRtoAAUjAMMm2QnpATwrrml40n00N
KlkwtqkNPgNMNApaFGUYRfPuWEH0SPkliFwDBb/MkIhspkaoZGnohER5QcZUVtH2VJPCQg1G+Osn
xjuethXsEKToUrX1u9idjPysNjJFAFU6pqdI94qCZN0B3ovO5BbqgAszIJR40KwwKjvCrhNmRx9n
t2EE6DT0h7dIN8xPDpZ2lsoUhHXQFsRJg7GHSlA0U+mCPnCqXQ8fhZCmLENqHJHHeY3mVvD+6GOJ
qyEzI9TnTbuCAFIgRBtX+W60U3PsJFutqvlr2WaaL7U/+5fmUmv9JU5De9oTVrq4qEM788nRmrq+
RlciowejZ+Z+agZixxe9UYLzMgmgRBYpgjO7DApwSMIuqj/ZadNTOgKVRz0/qWoTTa6hdp3flR9m
PxlvLGgUpgzMiAC9LZB0gZgyi0S6szvcXttagaMJm2om0DvOartFqklCz96MM1FtEmkwEmp15VoH
rxwWwHjwu++0Zo7q0HVLGy02KeWUSKypEGi8mHDuapAWXezFR3EGV8RjytwxAwYFvbLH+6S5hUmE
5aSliM9xLhX2cm16g5cBSW7sz3rKUXw/TXLItpqvETM5eY2C3zJjtUis3iWg2UqqrVXrbNTD5KeI
qv0Owkzq1WeO0Tj3fKboIko7D/BORRod8oG8s3AwNc0Bsy6iThxVYCMwqEFIs1r7qHkt3AdHz20k
rMh6gyYCzxY4JS6iTZKnagl1+FMnM86r9sKh3HGDNLZa62ii97+z3YWvrApL0hgfjEvNXtzmWHgg
9kJ0KGQ+09kZln2W+0u9sUQ9Ntcq6okRR4xgS8BuI/F4DnRP5ClO13xshTef6YVBP9augOiHSsX5
O1i8frWtWc72zDzxExOjajW7xPfAPaEVKELoWECh3cXA0Zkk9P40gV4eAsma32USUoZUwDh5SVdY
5w46rbOyGVcEGFEjN3kBjX5Xl6sDRRIahC/SNcl2M1NDIjf10p5GxWRqX3hBuvezbTgfq7qCbT8u
DVnabsH4nzzpvqcRHNdg/10valQwTnLOaAprnBprR/p6qMP16AJwR+KDb2cGCKuYtjwUXwVJAhAj
Y0dNFtr1rLQqw04HXTlcuOazjQ0h2jXoZIxAW2JvwLZUAG8HSDGaW/TI8n3K7oW5SJqxQZsEJF/Q
Vo52JSMg8puC+PI78DUMjgFrxjw4+ZDcZ/3kPfhTHX0pBgYFodZQvZ9z6ELUaWVzUu6XuJZfOk/F
9hEGVfFupsTzA1N2YtjE03r6cZLIcnFyS88Loggh9MAw4lzj3UZTnrn1NW37kZIyUiap6HHvhawv
3hPCi/pGaHn5UGUddK7MjE3osbpZN1i0Sn3tzzrzvAWKYXk3Lr6j6WAMk53t53FuCdfmhjBmc1EI
x12DpSX2WpQqQjTjc6EAl2Mf0puM7VWrC36DBs9wnQp8rwXS5cjpHWDQlYEgeMYai9UwKnVcXWCk
ywJNRQV3D9sbCpPeXF8rP1l/VYUe4pJYiDLZOH4GQhkodYu0O29nKMGMj12J8ccupzuNQVXehoyd
e/eEP9cekmA2sDkGaenOvGU1C2Tcb4yyZI3aVbCwWXTnzvoyxLZRbKZGemWx7fDC4sv6WvP9pzNN
Z5pj8U+6Tx/L5WP5tv3EH/m9/YSIlM4HyD+HvofLjJlS+U8ch4U1ZQ32XsOJkAz/2X+i3ex7nKXW
vhW4DKbUHn/hnwJTZtpkdnFmR5JKdKzp/Z1O9OsTgbeKL8jWoyOOklX3iZB6XaozEjRlr5EUEelT
xtzHb1CeNZyrftGVeX0kWK8D4JiF3Hd1qCSo/l5fJxqrxZvEQDXvdmixial+p2P6h666VI9Z42W7
b36FH/S2vv9eLlwdkxMiq8f32YEIZZGIVhhbfdxdu1Y2qGiiIf9F7N2PvhW9O07+rqCNa/AbfnvQ
iTuwpkgLVnuiZt7A3CsBZppJfJVhe6wRrXKO+Pn3et1M4T6unUcemvWBsUF8vrliZtqd17T0bFKb
pR1UaDKBFkttkhhTOR3+dxd7e1zU52WcLX6vxlijZ3NKhYdMYoPCXiebv/uLocmltUqDCHjNetp+
cy97hgADZ6vAqhvtBhgirpBRtL+4yg/uH2qStUGBZpGW5/rPvzmaYrl3ejPGfuXVc3qWUQHt8Sui
dmDk87faE19/KgYVXAsdEH1k9+2lOL8N8zRiTO9r4yj4MiEv9fiLF+u7B53bxnFeZ8GwWGXcNy8w
8lgBPn/Ogra2QfBh4oQ/LNJfNPFWBc03vZbfvwyzDJPe6jpXextnb2qcJciGybG3xl69QefH+Zqb
CHxmz4mYfh1GGEUXUYnmo2wpSc8zRLCUnqD6UggRRdvemxNve1h2+LN20YRxm9NdmV/MpYE5HGTP
YHCu86QMgZ84Ym8nQ9kdIiJUtKAdDfllBO0Mzc5aKjQKKvU/Qp9sZpKjLLg0pSi6Wz/Vm+aYJCSb
bMDtuE8S9c0Q/Py1WJ/EvyQ7v9+LVf/PT0sL3XfWXtg3zxDrgAThD3Tbn4ksZobn6IHvVvlN1fbZ
rUMmCEafwdh1kw5AV2iJf/XzD/CD3xyNI91lnYbR+mi9/gB9pxzPoKmCAh3npTlyNtYtVMs/v8oP
XhXIZKs0kD4j45A3Sw1qW025upsFQzPMoalMAR2BIooSyHn++aW+W0fXbpRg3vL/2DuP5rqRNkv/
lYneowPeLGZzLa0kWpkNQipJQMImEki4Xz9PkuwZ8apGDPW6I774KlQl8uICiTTve85z+FpuEvon
Ew3UOCziAecXHy7l92gekaI0gUcTNCS4/q4JUuD5f/7If7mH4KdYm6nZ0ocJTu6hJWfRCiLe6cUV
fEXU3QcE9ssbC8Tpp7hE2VETRt0VIEKj4vb6SQELVsKDS8LbaTnljhYvhncVTWO8+7uvQ+Auj4gm
DksR9dBTSaoiNAihVAFoyAGL56yBg7+gn+/+/lOetwuxRwvcN8/xl5HfQqnJcwuGDMZF/FhaFjs4
LX+Zre7wXVwUeTwYPsVjBL7+lHpyEEFhbAZrE9aXbRtSkhsr68Ofv4u59b++xfT3yKk14RpBzD7s
tE9UJEJ3maA+mfSrvBHYxHeWdpfvTv3dNQcqNtH7P39i8ETTe/WZ7NiQobLImY8N2bq9un8AEbJg
4kSKqUVRPettcmmwuzRQomPpiOY81kn40cdcgus97WqqIE8HOMrghKjVUvsbx67c6ixn4dL7kWpb
vOvCLLYQi3W63gtquvG+B4pN+UjXy7c+caYIPJGralgAqvy5dlPlgzcdyLaLW2Tah9BbC8JVvKFX
nNmbrLoIUORysJbo0DeOt8Y4LAoXFRIsc7lt1oiEqAUGwF2QzP6XrOcBHTSCWjz5WYrca0686Yxc
CDKngK7DZcctATa8opH1Y0HPji91ckOg0NPUqs0iI6/aJg50SxLdptIGV+6gzZFplX+qYupceyfB
AsTRv5OAGTpHYcMk+wJPfe4g8MY1QWg4TUunvCC9AedI1bCC4YB18De0Y4wEl5pw0CFcyvMD0WbK
vob4DPRIomN8SGz07ptimAAjcH7j/Ef2h9PgASI8KtTrhZ0gq4O0ikrqo5ubc/mczsy50doIelaL
E8gjsvapJdRjnqiX1H299etwEttwXHBDbPqpiXuAY3Fs7VIJ4Jji/jhHZxnYZXyXsvH+8RgEeJPj
MfxGNTSfHklHSr9G7UiZCKE9KXYeVQwyX0Lr+1w60bzRdd3dj7rwrW8ytNd7n82IID+4i+uzFifq
XUaQZHYuCyLQNmgca1AaVtJZDx3oCMxAlnA+DWGff7EWSZySTFz5ucPen2LDHaIessOEXQhjTCnz
bddEoEAtt578bUdCVQyYjFpYDtRId94FWsuRIpi2xi9DM9ryS1TWg7+3Rj/ND0XFweAI68JbDlZY
IcHuSOaxDlafwd2t+xV8g0XF0SX3GHjSJsHa88WitKw3TUiFFw1nxjhPSs+7JWFEhBSnoJd+94Xl
Lpd9nXrWeRzgkNt0dgX0ykqQ5x/KrlyBicVO8RGxj2P/o+gXDg8L2R8wwClIFFsK6Q0843SJPqF3
S5EljrK4q61FeOcN+c/WtyapuvG8XtCoA9UYM/sQ2BNZd91S1pQ9eiGjn2Ft1yX3jNyBf2hAzNY7
dItFhKeKytoFKrmBXA2tTfJ7Ho7SRFbWAP0bpdcOG3WYr2cBb7z83tkSpC4bRRXuKGQaUAHZ8vJm
oX3c7FN6N4C4wsUNqDDlFEtKh7CMTaN9ROV5B2V11y119+C4mU8IFUD75hJRHiwGkLOEzQee8OMN
aVbsfltfivqaJo7bX+cADOtmj6J9yvxj79UTjKCe46w1b8kwoVK3TcZqplSOarbZcafL8iIhPKXY
gXBE4ZcNa/tlGTP3vC6iWX9gysn7gzsqJ182cLCDoUP8mQbqM9J4PQw/lNAcYZyNGxQBPuM5TLK4
PMtVQ3jVYxGXDi2eaRbvx7EyAX/Av4F2bCKnyLJkv5KkBdGQxGNcR5crcSGzyeOsvqbc1hijntLz
Xko3uSeew4YUSESl6cYO3eMcj9g1JoDoJIq1XtUc2qkaDYgsVGTqGIfPljjKIUGQ4RHx7RMQDJ8j
VxE2IMeyQYPQzXDPrCEJ1E5XVai/44Bfqq03drq/HExwAql3wkNaS0Raeu1n7FP3shQk50gE1qQK
rBididwubP+M3Axb7O0RYIg1tyzZgQd4dl8MGXYpEfd4srs2ptbkTh5wPT+j3NkNDldfsGuBnEP4
0t0wB/F0a4cZBxhkvt18DAFnoQlzfTBi9Ea6eRtKad+QmLGmF7KZIGsw1DIwiVX9XhS8BOymU3HH
7yDSYNKzTa9Iib68bOmhcZ5YeiJ+Yi+cYor6ce6cQy+kPYKeO77jTrlgE6yp/tQuGdQqpw2rH0PX
YZpsJpcCebWmCY37uCHfyGvj9JsVR4veSc4QoGTw9FlbOVrym+VqQD8QP8t74jUHfZjF2Nnng+MQ
nJrSXb62prRxj0MP/49zSJyal6WG3x0xqzwO0WDLHaVo936mz9DspIMcbKO6bKayWZO8uV+XNfwq
WTolqlkXLHtuue2XuiU2EjW2050nnWghMvWcgXA7aWZr1IXrI0wNyCXukMNyFvCULnk5gm5T2I28
9gsaOxulbUNLd8mGJEKgAy/YytgjAVvVPV9yCLIHYFB0fUB9qm5rz+QW/iDdaFTEvIxBe67qMaoY
QFYRfILlHMrLobYjDfl4IMEallFX7bXSTbPVxlj2xefH9I5+QiTPnd6Zsq1S8TrtklDDqBrzAS0u
aDM3u6PAGeR7r6b4t40U7KMtasPSvu7BuZgk3NCLt/SCCFOQXem2F3HVwAskEIWOQet2lj4m1FLs
w5qLdD1fiiQhLrjE8HUZM/GI/ewSrLFv0eUGXwIXG4MNHSwop/NasSYTOdct4lHjWE3Rsrv8/4TP
L30na3BK5dYrwXFeJX3UIeRH/NvHpPl2Un1L8zZUpHukGt2CVwZwLlgdQNAzMYuztXeoe2JzgLJi
MbfAuUy6HGN9lhKCa4UTIXR9nLb7ShQWQGPU29UWpSIcsXDKl2GzLoPONp0f1sSWCRX0FwUa32YT
Id2jxK8F3ln6GcBugLwq716A8AZ0TW+QF7zi1A+n2odJB2OCrJ/aDbR7Xkw2hErkhNO46/JpOsat
xxwqOk6D+yYsWcM4HuOrqqj8jhc035juxcymDFCk4U00yQTRnerfOyUCiN8j2xZF74d166iJwRF0
uyO8s0yzMeLsPHuIkIUxJpkp0kvMcSo88O6jwrRsvBYQyfsEwUfo0lmjRISKntgof+dgdHzIbWfC
LOn1AXlNeHnFXi7a3N+qsx7reuUdiQFdsMgFlbWCCcnwUlfC4liuhu7Ky6yUciFUMqTyE+mwqPC9
5VH3owV2tIvDnZuo8GfMQ6PB2NEP3tMgS+39COYJFVBKuWD+6YRu8Dm17HC8n/N5NpGb7D+3Vh6T
CDhmgSIPjK3fR48e2z8isGVzVUqwezgMCAXYhtgplwtvajQgqcYqjwTygRMkcqgxWXkOVvGgyuHw
a2msCKrKmw0qcgRh/SzsT4WOLBN0EUCzSGbl1pAhNC2GNG09/J61p84zqDNozJVTR1ARIw71UV1h
qOnHNQg2Q4+8EFqG5k0HixfcV2HRfvOjdCrIPcMgeQTNP9vg6NbB38SBFUZ7lKEzzYeGis4hzMY+
ehc0BWugU87V3tNAISBZuN0FQQC53rRe69yHQytB8q1l8xXYXsP9GWYS9FiIlUWTo0NLCi6DMp1S
2F43nAka3OBYfr7rTiHsb0TlN3SRasfDzdrKT2oynvCwWkkXAN+aAMoknaikvbFCAnLsnKWI438Z
7Zso7m+0xyDfuaMmBC1ucqfYVb0DuQ51betiAO79R6ntLNmyWwMbzNmGKJFegq4c/HFuyMYSy82f
j1LeacWAgxQ2LA6HoRF5B/HJGRFC6zTRaak3hGMs9YXPy5EjnABRdtWSAxgeRD5YyXGRKQkokZg6
AKXlunxYnWFmL48UtzwsgslklzfVimNhrn34daEc2g8VYrbm1h97wK5YM4L1EINCc88zoE6fh9Zq
xv06MxvecNTOAJcsjcBTAdb+M4boPLp31sg7D4YmjHaxltmj7xbzY7F6afLeZGfYRzxKWXi0UnzD
GwpJhETXatLj5z/fo99vUeDGIerXKKGsAq7i9WETVppMsyaAxNs4+HtJLjyD7urCuKoL+6HyF33/
5w88LRhhhXXjGGRFRHIZXIeT6sC4FJFdLjTBUPZU/6yWokFK4Q+b7Do427/+LMRYCL+gJPCB/klx
Ks2U7EzjmiDMwTusmvcQ48d0THAE/G1pxYVMgEIdNKbRlLonNZykSUUf1Hih0lh+SkS5XC+xUG/c
O/+0GuGG+BGeukSm5xOZ//5LZQVnGznX48zGJNfFz7pw8w+qltP5n+/av30K0nTaUbwzIUqL159S
x4qjDYecTQ7E8YwcO7F1YG4c//wpJ/JXClF8mciUVMBru4EdnXwMmuoyCXolUXkOTPw9peOZLaIT
tmSUqsDaxtruuw9Ex5fiAV2NE98WHOXWPUd2bDXuArL5ipUJmgQInSU6z8FXkbsU1fPfP1zeSSeM
qQHSUEMg/vqOeIm0fA7T3PdouPUwJJ73EJbf6KP8222PXUgu1FGpoZ9WAZ0xGd1BLlQze44h7Gsl
qT6LlPHyRmX6tzcQiAvrGh8U0m7D8vr625RNNHYKYsTGCskcswgaKzeigxq3+lPX/u0rSIEuME02
03wgcuDkFcxXTeEqWAnZ8Va1ByHcbysdPyoXlu6fB9RvpTrmL9/QdGzktTYF79dfy/UV9EUbnRSD
F4TY0k4mQql4L4gPJsQNRN+gE/uNat1vD81MmshaqbKb5s2pbDmj9+/2Mc0DUcOg9EXdHlyf0fz0
1f6ncf4fCevN/79vflQ/fjQVZq5ffRvmR5775haIJSwYPrshiqWm18Hoem6cW5H7n8Y0QV+NSEqm
GjMcXpwbsWcyLmhKsCEIoNjY/KeXvnmQ/CeKVChKtBdidm1/5d963QHCNxKh77fN7yGYzEX1/HpA
tuGAt5EtyHVnspDcnY5nWmP+oEUEb7vPPCu+WiDjgHis+ilOz6faCzsyCLA3vdHHeBLT/r+asrkW
XCocQ1101yjR3ZNrYeQW8IEjAPtQ7d1iX3l2Plwgip0wXNYAVK49op/RHOEqi3R1zLCJFR8Fepz7
hiyoYZMMdQnIkQTB5UimN9KYHqH++sbS89stwwhBK95NTFWft+lkahpnWPtz4FXXlkuRbuMkOFav
2cZ608fWb8SyI50sK46TckEBjuys1K7vVdx+/GWUfXi+L/8LQMUHzk5D/7//498ugw0DT842Y+j0
yXnA8JeZgw1gW9I+vikPKdiBzCR6QF4dttFBT8Mcqp1qMgJWoVdWw0XGljH+9ufrcMwG9dfH9mSG
iF10iUxoXMvJ/UiJrYRUMSUXUJvT3LkI24GmVzjoOrEvyZ0A2jiIcuo3YYe2YIOmp5TnhRumFJ8b
+60+1b9dDlsp5CguOzekDCeTOdnnGacWMkFlDYjzBtEhtTsS3HMc8KCQ+sZH1DuV1NoSCwX7vAtG
3+rp2pLRXN6A7PeWNxZNcwN+vUE4KnhK9EiMj4aO1skOv/IAZ83owM512FeolFsEodnR1MbIPuuz
IpJ0PauK7MptotnS/gwGUrHLzZ+f05N949VloP132AASXIN/jD7l61d98KxVuUjGz9MlyZv0S6S8
XqirwO4TOgp5agnOZq6NQV+8i3SxQvbL/UTmxJOEkSQDstRTV/y0yfElzHhpi2LZosFroZ4SP5tn
y96drWW5zAaqWF85BIMJh9TjBByAh6grv5KcgJ51myTI976SUMD/D5wqCCz/8zd1Tl4NgoEYinhg
2UAg0PFPd22pC34Fm31/WLGNvY9bPTp77YiiPkcu6DBxzPl4E8pVqbM6JzEsxIhyUxeK9GMoEevn
qQbQ/iMB53Xt9nZl7f2wcuBFhSXArXyS3rwdnShotl4mBuvv3mtz8U99Q5gGzPrIjF4/Jmfp/Clp
e3UogbqMN+U0F9QiB6TOx2CdB/dxXcJ1fj8SsNf+nEbVkgdbxsGPN+6heU1+GS3mMlz6rwhLbI5C
gXNyGf7gQ5xa0cYI4pIv5tJzbvSEhAsgNqVn1OzZFDn7Cu6IvCLmt8guAyCdCmt/Os/HusMn97Oi
QzG1bz3d11tDphlMqDarIleHoZFW0OsblCe+Lmi9ywOayFFfSFIJoi0oqIIqYpRLmp/BsHjHqsuh
eZYphtUdKnWRHcAzVNE9ABAiQ7Z1tsi7qq3K4P2MZ6Z8jw227v9ObPJ0rWxf/SRiqUbAdToZaSrq
SzTE+iD7qH4YIh3l+wWlMb1Sp5flRe04epey0rM7W8lq23rwQbIzV9LW+RjBNRh2NIVqE9I9AYLu
g5z6FUpP0hkcOnM+4PqclqbVk++6Rl85s4qZOBA53k6RTcIdKej0SCjdhxeCZcbnlClnYOhgP7Me
XSfip7vIm9BfojfmEyKgccneKbx1+PrnAWXGy8l4giHEeRALHf/zT1aJjLlfyTjoD7OzLuLG7isk
bdWgugBRKALsc0HF5oqguPrhv/HBRoYFci1GjMXO7NfzKJF/WT2OHnkqTV1SVg767ojDM8uxAjSd
JnAA2BqbGxjqb4hb/mUa4gDMUAVFacQtZiD/chKOGndIXYhXsJfXYL4jVzr6SHWu/rHWRN9+hkaZ
uTviXUtnRxEf6daSqqp843X5l/v+pK9DX2kYn6flJXpDmW/FpIpWwu76Q6dnR2+twCnokwZONt1I
vDG70iMu+41T1b99Mgo4xJ0sw9z7k/XGgRg1xbEcDo7n6PDQEWOd/ux5p6nyTiHukSF2emTrcaLe
WHAdo8E8GWxGe8NNZ8G1+fDXdx5mvW7mJekPUaCh9mRhP5u9o5NcKKlrSitEZO1WVHzgBAkTr44U
e8Nm6+CA6C9b2+bm/PUgpJHC4HOBJbAdONkCFD1WjyZHvykBdAdg5XGQVXGdXJEBa8kfo5rDC2Sl
uX7j6Z9sPZgr2d1jr0RqaaMUPF0JQdrZUpHkfAj8auKkPjfxvZJufz8hTey25QQtcKsytyWZUYcE
b/35a59u6Z8+38EG6PICUD85PcaL1REKW0t/KJehgnGSNd1IGEUkoh3Z9iU1m9LG4AzfMVhorAXW
+3Y23TqgodMFvTPv/ThIwo3SslOATBb0Yoc/X+Lvo9TcHgTIwNRi/nEyL2lFYdNK6fKWQhDqWpZh
vHxaZ8onSZI6/SeLJrnYxfGo3ng0/3ZvOOZgLIyYH0yh6fUg9WsAQ8mygvv0pu5eZ0MOEoeXKd2G
Djkeuwap/McSSmOPi6kKLxHUNFehk7k3dh0iD0Ey3wb5VdCW+VdXj2n8xuJ1upM2Dw8OobkyghbZ
258stDIfV6otaXcY6Gb/M3p5oZAINuW0X9zaxmkELemz4MHfeotTnFf05YgUdgjveONW/T6RYiN1
0V0DPuByTldRdyhHKcHxH7IkJO0iAPUj1KZqXQs2ZeuI3TIFNCLxRPeTvMhc4NyFb2fe7Z+HyknE
qFnN2VH62IKNoIv68Mm0gnZnCboEn58OcS3vulJ7674YK8yuU1KjhIv6dPwGdhWQu2WT+tWU7IMO
S1U11+UcrcWRMd88TDRB9VtT3u/7NfhrcBwAPAN2QU7/ejTlba3pRsIGYzcSenucM9WVZS/qXWfb
2SVbi/pBD0XzAA11kbvAQjW1yYqgOTotWR5K0Nt8Y85zfpt80NFCp0Ev6HNs/614OttjK+eR2xVP
vYcdqG/VQ5r0qJEoxtFYXufYP+oqFN/iqZqvUxQQFWYnm6NPU7dFzBYOftuB7gVTFTFJJhSnKRbj
qs8Vzp/aPmjtJulb1/3b6sFCSZ3MPOkQHeLpyZrybV+wHlQHfwqlV+xwfNXiQTu6hm9f9Ut0awyd
8/eB1M3yqzJCgg+NJ2f1mbx6cM9u7VlkdL4x+H6/KvbhIccK49JHfHcyUfmykZYX1uLQ26CQrc3c
EzZEuLnbxeK9m0KnuSDa2bJY3Rf2hY9Vu0bj7Qo/nsCCqG7XYjjMvt+0d3++MPfk/M+VOKDMeEFZ
7IEOnR5vCS9ex8i3031gNUqiEUh9l6oR1fkSyfgcjQFUVXfJV6Qu0VyXXxvbnTr8xxmWtoOWAf+q
sCWnwaK0y3f83ByAwyVk6UqKafIvFvSbiogAay7mMz/pC/t7GCKh81BfxbNVv7Fo/bYioIV2KTwT
O4ulhLfp9ZsE90xQ+LLR58T8+kMrtA2qeGgQ/pXxpOjUpKmXzlsdrW1z+eebmZyuCibPFrMHSl6m
GTYMp5LR1FWzx2RS0PDr5iJ5PwP74WYlkzXzj4IzVmttZysB6vtFeKMfjefEnq8ISxZiQt+H3RQO
n6en83bh9ZzXc3+cGCcO5lcO35pIqDneWvac2cWZLcEO6iMtN23JM7dk7n6cG9zDP71IWtU9yNw1
+FxgP+E3UGEK73o/C4uYC7C7xYRFchRL72oiWVMC7mTWrI8eqbZzi8at8nk0ZJcmabKvgcravNyQ
eJEvlIg1rQGiXLLwV6a6tTt5sCvdgVCxdVHy48tCZGYMNK00Hw3iT/CnuOlSpAd1lJjB5HCu0sle
JAAXvyIKbKhAyDw29YQZqxqFFi/N+l5AcbQkg4XqZxPOt8hTwmneyd4ely+6po/x0WmzxcEdCFWR
H8bIxp/3sx12qUe0oAVzcZvRH6rDDTO5728nFKJ8jbprPHO4zC2YURtYTNy5nR4RJhIeg4w5fAdB
Ijf/juOdE5xhQkahe176AyK2Q8TNnqv3Vh2Gk3djJcTw0k/thmVpz2UIFrGg+eEHMjDPh15deDlZ
Lm/YB9sZ2T2/e7laEs8ppx7WdY6q6FDA3iIiKeTc7dIr0bAKHqFaco7e4uNxLPRWTdDzdqYKhHdz
wTCqpvbSnnvqM4FIRvyyaeByND1kGn+nvnBafP5k4FJR4tbPXmFzz23LRzF4zLFBGJifwndllDrF
+kjJoOcNJ1i4+JlkBNYgf31599sp56GXfV1zS9KmMy/wy5/aZR25QZFYar596ELHfHQztwpuwYlX
6yN0cjW8S0JgjiFl1Z6skHWSX/Fc2POVxP6qwQQiG05tODxrjqlfTEA/Y5Mxbz50zhOWqW2YNtFX
vwtw5TgLkizCLrvFPC3MkczkTtXYwQMhwnFgUOrjtNMNyRePIWBHLrl6vvLcp/aFnDU1/k5VlGw5
bqQLxSU5DhYyZgKj9NrKZefMGF0HkAm2madBPFA42sQxfvd3SbKKBI/wtCQNwocpg+V+YRPPM1S4
mBMIl6kIVL9s6rqq2kv6iigPNmMaTf2HkejBsNkLYQ+xTYDauM5X4NLgYm8IHF27gmhdJGbHDIs8
s0Lu+PQLUTuwstxDclFkBioH+qUYWmagTS+GckYB7CIj/LK2lrnkgneJTe/chmu5bguJEEJfcFji
Ox4ihGW8WhhPg/GW5LCMOb5BSLk+ynhouNcTnMP10SXIkb/mdwweKjU+vAb5Aej3yhCs6FXxLx0Y
6xDjkaGVofWuihAR3a4yNUuIQHHgnxUQIBhsUVAiRDwGUEX4R4kOg9vZW0lZ/Hx+y7xhND/kc3jm
vXXhVhK9vXqTgyghUli1v+qavFfkAjlwBOfAFGMeuvBTZaY1IObFz0IVXvHJsVLVnSWr749fRqY+
T+3yqa0SrK+zSG+b0a0pGZaseNOmkrTaf9jzWCCgm7PMvBdzIJk7M4qwpl1ZDiG4GFjXZrWbkLbH
W11QQ7xJukKJR+nCAzk6nRKukWZSYSQ12GuX4o4ZcExuncVb+S8RwV7ERmAwd9urtOMM1G1fntMa
SErZG/62zdRezyML/vMXFnlJksMmEM6UXGtatfROKl/qf6IBA/1H1GUicnaINGmq9NXSzPYm7lpJ
DKIzSS0B7zOGvsN47qxrBwpd2YCi1bG6GUg5L85COYeooeDZtqSi6dW6LBGhjfkurgqvPhszWg7v
FGVX+gApERnFXlUWjN5NIIkHfPQz5XLBaVFTqH15JTyYJv+3Hsz9I8eRGCg3mx/EGrWog1dypAC4
u4sy79E06HW57BKgskbqDqAd60sWmaUyHmNnuRwiocqvXsJmadmRaEA0eobklTQ5xCp1cjt0fs+P
UraeeaYVO2GGBHGLJTcUNGobVIAhKBlrJpZ1IHM3jLr2ytOwUa8YsE13rmblEH3rEPxGfW5q4/gi
SiwyBbbES9MxQ3EjzBwn+8FlmfNYiyxrB2O+r6iiPi9sbC6CeTzm0uuznjIlQmMCsOZ0+rauJD27
5K4/7ZV8JzXT9ctaXlZFygazsQhc5OVaCI2qDebVVNdflt+ChjKX8LJIuCn8rWGrHN9sl543XgEm
b2a1sfE6fgxcsZnE4cybd8JeHbMWF50wiypmcrN+NmkmeFzVkBbmVvmRefVfVr0WwX6Kco4IUuH+
V58jtHIzb0bhrBLSodDQosbkrq/kNys18DlVMz39ZoyM3PakBQtrqpWLw2NssBhwL4vKZhMz1FPG
rwI8xnPaKrAcdEnCPO+z28VO10o9FBZE1nA72WXbHXBTlJLZ2e9Jw94jG8iYbf3nfSm9xZkvrLBX
oJnqeQdj76JI+XN7OQydYoKA89HyAxEtA9YQe0BERSpX2ps9hfO89JUoOMxcULTm1RMkSFlAn93y
qQ3y/AlRaTd+sIuI04ztfS0qs4Ai8y1L+5h4s8w4GYZYnchd6QJcAA9YfS1ZPSqlzWSVAL20iy85
IkP+1K2RYrrc6rlKW4LpgnWZlPNO1+B/mRvHwQxzJHZmWe6bmbrOoYWzzV9ZxtLhoSNkMd+CHXXF
jZQMaf9M2qO3Oh/croL583VtOk857xFaQWi+bMUY2CSSjJPFbwcLNNjs/VDZwTYyd6rJI/P5eZXS
ShJW2HfV48u2wKhxhm+yX2L9sFiex8uIeWIwheqKIymGksFMw4IkSnPR0jd7Qs90l4dtmPse/SeB
JWN9hFU0cJOHJSx5HC97D+Gqlr/fOQhBJKXVhB3xHVLkcLxVMWAA8KIJsBs0r5X5hdh4NNcbQCHn
JaITa81srbBK9W5IN5IJo/VJSnO9xIyKwG7MuBQdgixwQs+/IqrZ7CJsRlHHpQVeP/A3l7yveUWs
LodATk6gAKC3Q0vcqfG6fR7PTd+aRwfawrxFL810mdchl+XVHvsAT4xPH0cnmV9ZUvqgXRJ0bVP8
VH2uOnfHDj9bIzNCzNeEmkBqNBRyXbqXVZX1AjiDLUoYZZZnRdk79v2teIxGSzWfkjyNux/E6tBp
1U5j+8ORmA3ZfPIl3pOFakkZZ8XGtmslkVCR88o3rqugr3lx2HnuClo95ccCFTi2jLkWK/qAvKPM
2cKnglj8ATXounzsmtarm51W+argXSuYN/Zu7Hgy3jWyHY4dUAuDVgA5AnUEZpgBjV3xYc4WsCkP
9aoQjG0XdAd63pFQMyNZ7zRcoz3e7Ik/LDTbl24HLCjWH/i9sPZwIpNU/V0M+TiobZe7hLFvuDcg
Ua6GMW4LSdarxkRzSOxqDIb3PkSKWB/l2KYOk53IghvHoWA1nBFXaj7fzsD5kWKCWYk/+ZUj/bOU
DOXa2pMmrev3sh+FHZ/NHdCm9QLh/0DeEhu53EOO36tSpNuOcJHOOdAbTBfWyKZoizMimG2uLe8a
urpik8yrQ/enxi1lqWuFN4+Jb2J4mxmvAHVymz7vml+mbAm4GkkBexurYiYOQzPH087BmbIf4mIp
vva9DFAD12lPnPJ+4DhU38Enl8i7g7LKgEUGfZB8RC4Z82QnXUUhkO1kxUB+PTjVFOLrjeyq3jqW
DCS6WDSmQ0y8vcO4gV+iepcsYkcE10jDzXa1bgF6sJ49L3IQtc3r6BbLwlfwnv9KY2c+3J6+XklP
3tGKNYcyDiA9U8bz2TRQjfldfm/TMVaEeY+3RTMT2/EhTVEAHxi0CUs6A4XN5Pp0PIHW/rQugM1Z
LrX0zFrvLZRFvM3zSZc8YLN6h0xrWuySxU3b+UDhNy3Eu5fpggZ2w4qgpTSzPhu/VBGr1NLFzNVV
X/fuIG45J6ZYacLSLxq1LR1hzisqGs3UvvSW2WMStGgW4CjOeFOZryJmdthwbjp8SZcwrAaiccqn
PWlam9tCH9WcNuyw5ZjlZbGZ8OIJ0fa870ebb5hIkqjqvdtI02gvaks246HUfqHgzYUyX+JjgiJn
3rfabrobb/A6wDZCc9uYNRg1gZ2WQLgCR6K//q9lHBUzpvXDEoRP9+X5GGP1feZ0ZMaGfYP7HXrN
lg4Rhp939powykjRJetAHrwWAcyZ+zwtC/atHJCeN85DllCyUeRkMkc2iW3ms/p5yhtgm7OfeVlc
U2kJHkgZW1aFhyYDCQdvP41XxrB83vmIITVzHiw7s1Vw48xMqsPzdh04jzkOtnRrzIECNmVAv94z
pQZnns1KF2uhWSDi3jEbLbtzV2WMElaSX04SN5z7ZbGSeVqPcIz0PEFb4hx/Z/vd0GZkwiR29kNn
/ZDeES3QlWeryE1exFhYozeCv2ClhSufd/4Clofca3VGia6Mf1AmsO+fHEoEVHhGQ5IT2USocT0K
ee5il1oeZVriF13D1VuPmcTpf8/Wau2sY98mwSwuFsqPnSCktsUpNneFZZMFDbl97465S858VyZT
1m8yRxv5aTeVur0VpDmFIDoqT8Rn1L0twUK2gkzYD+3sf3XSaiaErBm64hup1w7dhLWN8JzMYAou
hmodw/N1GK3xrqYjl74fM2Hey77JCm763LHB+5muY5EluxDlfbnzM9xGnFmqUgZnS8uMNez6WtqN
t2OZ9FNxbY5m6dGGe9c01Mi4c2weYV32B49+o1NdBXnXr99eTlwvu2y2AWbX81wkeD6vWF5qFlxf
55wqs0SygcdgB2Z1F7UookFBySZiUPbPB/WM79vunsf//LyHcp/fqnlZKTcCQSoZHsQfUBp6PnID
xzNbzZd97ssrEQWj2VZ3Nplx49Hyhs7+TNlAfuvGRUR0WHzz3A+rF0t8OEGka+j57pRO2IknOHop
ovsBjOvTdsRsrUXRmdmiJ66vuELPHxfvWzfOyfyqLbutL6JxDUs8kdlspgxquuYcZHFA4OMTX868
/CVuWXOYIa2WA25XOh1bUE3cGsKylCfc7lAuQKHZlUJDkmBeqpi6SB1zEvJoZ0EgG6eyqbrnlSJ3
a4NMTNlkcZH8PpynPizXdzxAOZEY3cYree22t5qUhbBb7T3Ktbn/AQBA9z/YS+jiWx53XfEoisRm
GPZqGYpvQ2E55LsPkZ8DzqPpqHy91URlcH/FgpXJBmSxNssXOdWm/DWTghL+KJCQiOKIt3Hk7/kL
mMeKVZekDMzVcrQdRvlT8Siil4+bum9QhxFCbxGnTYmhm21mUMWOgb1RJwL+MP4f9s5rt46su7qv
Yvi+hMoBsH1R4STmIAbdFCiSqpxrV3r6f5Skbonnk0S3r34DBhrdrW6JPKyw99przTlmZ7fmeU+0
Kr+YFLXkVn1fw3jjbNoTcTcQLignSgOyAJQVroE1jELKi0v8wQ03zPy2DwlZK/g4mDTXQqyVtfW0
gZt2Xb4cZaEWNUiN4JbVvBL4MP7apNemE5e9ytZnICM8ZbkzR1WY7XY2ZGRfNE3tWj0FV7k+fEh/
K748oJOBG6122trQaMy66/hmTPaqxpssDSO0bxpYx8vD9F14RRM4JyJdItgPmuoCahrMmHCy2vHJ
o1t7AIVc0jEBusMhWmom3p8QEJxtYkfv535v98Mg3y91QscdkVptnltJrXLZ7Jwa6zbSFTGQ8PZ1
T5XL+mvzdEQkNwehFdbz51CPGgVsX9yN60WLMFjVm5G5CD82Jfd6mcJ4kliZJZm3nHwTMi1A+dXa
umu2ijr37Jr4ipnWWHivuRhy0irdCh2cclEGOO1DZNeM58tlPPkuC2MYu1YaNCAyFof2ey+PPiyV
Q08mCovI98NiNIQdR4pCmMWCrKQcQTT5STNMPMD9MJvz1mo0UNkBArWQ5aTtjHHtDkWwR9tdotYj
90XpNROXJ61RO1Kx/qXrP0q74jPRzGtWy/CcxQW3rkXAwY8QSeZa4Bc4jzisYOLgF1JcGhwBEgvc
Z994ZLevp5AkA5V4ynWv6vO8p99HTEseydReyrSc67E6DqkH5GGc1Ps/TxT+ZYqLQorxjOZgQFuH
qMeyP8lInaJNxnATEiXBHcf2RbboXiNwh1tTdJwK2fO/FShWPuTEK4mmJ2pxoyftWqOp387qf/5Y
x7NBS2dQKTOmRM/LsOUYyVJj4Z4FrtFNwWaabSQV4t1BUhY8c4SsmOdTjJSVujOW7G1jizJ6B2dy
5OwATqxjJ0LehjRC1daBy9spj8EiblWIsTeK1Cj92WQvOckp82y86Ooo52egqLr+kt4c/5ng0f6O
uHAWtq7k8d73hSLGU5aCpN7iJ8hnjGTytDwuxPcs74wj18HtWy0LE0gFixAyGh05yzoc/1lFBCay
gnPbb6JaMu0NGhWc2WoTd91ZWfT5TWnVw3u4rH95aCA9IdZYp//I3sx/MUD1uTZJ1oh0SVSLbJ8P
8pKYH8M0k4wLFv1x2XABquhmsIXe7NjCw/ysYcqAAVPFl/k/SYQgM4W//mO1IzzTPafZEff/9R9v
frV9rc6fitfuj7/pt8nRb75y919fvwhhjWtG25tfBF/T2a7Eaztfv3Yi//Ypvv/O/+7//J7xdjvX
r//578+VKPv1q0XY9H52EagGT+XvnQf8sMnnI2Df+ie+GQ9U44PKuJiEAkayDBVXIek33wGOBDh5
q7gTXeeq7ND+th3gXPqAcgqIBBNm3k3dZAz9F69Ptfl/JMug44P3xyvzj5wHq/rtx3ONEpmJyyrJ
Q2NCXoR9zOGqib9UZrXHxgxe4aqb+k+dYlSBmdnqOxIf8wg0z/cyV43NarNEh7ma096+QzCOlbmN
yD+S89Z2JTE2m1HmW6c5TF+P0S4UESMfO07wwjxHKh8HtTmNN1YRlk8U7+V5JY+YrEVc7O0CBvig
W4DrCNp1oeiiFF6bafV0n9A2PHRM4S8TofY+GmX1MstD/VGbIxuYfXXODM5xjclwgs4YXud2qNyR
YctzIimKZ4fRQ+gwP+EMizXX1IuMuKoknAlukmxoIeFgDhdd0V8OatO/MoUm5xdryWfbiLttQmeZ
xozUufqUHljkQRtXhAyAay0cRlytDnlDlC+zzSATpBxm73Vuwqg1aW7axmIRq3GCx4GYQwu1ftFH
rwsn6sknZypBbUuVkmlGLxMgBdGWwwCAEQK5FNQFEUiGGyc2yTzmZELZDYJEE4jOGpgzkrr0m2Gq
Zms8WJMtjQ+zmreMNEYaTEy2Lc24aAk+uaRTKZ4pSCzBPSp0koWpVJ+6CUxLwHxF34PBSmPIt3QE
3arrpUeH4/bVUoTVC5Kc5FoRs0MgTpgMgIGUbmCUNWLm75fGdPZgRAyHQYvKNVdGAvwORqxZD5xr
6E4T5AGepRzl6SCkFgyQ0prhjtCL7mNXjQqdiNZMzIO+MCj1lUZOmdXE7VK7xOjaBO4qcnKvYh7o
D1KXzczl8oHHLWqYVR+qGrU6zQInw9icCwEgvsjgHDp8Y6JJ27WW7QuNSI+6ieKDhSANsNCchhyd
l7a8o+HG8s/P0N+msjHC9HDmTqZwF9jSJ5vSaGHf5rv1uKE9xY7ZwkO9wHGBf9dk9EhNS/LSLBMO
CDRYu0feEldUhgmUitX69kr1BO2oTXL1xa4zaVkbhc59r1lS5BK+R3tJS2NH8gYHvIKL+sY5LGMS
xngN9VC42pAYWOak9cllElA9p4WSXyAJaVof2vLUIFq2QIm3Iylk/O6+eVkyE0f+YIVZFUgc7Uyf
xFTR+mqrN8NmaJ25j666fpxZF1iU5rp7zch3junGx+OjnksQDtYIgEOtwtwPNDPGxm13ploCTciV
JgBCVMaHxoCSs7P6vngyUy17mNu4zf1c48C6mZmjg1V2NLkJoKFEjmuHGSclirqJjOHQiq40I7Wf
eSYSfV93cEU9JR8yVhGL0pAFY5o/t7EU60EP6DvfpDqMtABwIasJj0/xmHGwulFTK7P9EQvWxaLo
Mx10Rtq2pxPkqG6dimcGpAs6XHoHpuUmCRIfMAaQlTh9av1dWgnxsStL1drTfu6ZnjKe7ohWlmZw
QqOREAs3Vqu1Re5eS1OpQekmCZSG0hHzri8GqM1SpRtNoMmDml7KwzS+WFrXTl5crXS6uCqhuhHo
J13SF0oe5CkU0YOWOtrLpBjiWcn7/LoN40Lzq1FfUur3IVncGheUQpFcRPpmkfhBiXkENDQrBU3U
2ewuidjldNnVmJkDxaB7vAMA3l6v8aapW6NXpcR24CdnAD1IWS8kvT4sbVNPvgjTIQtaipA4kDlO
iwtZnxfeF0Ablku2hMnQkDTveNOS4FUFTMhiCCjhYKkHh6ktAd0QtBYytBINnEZvVI2vpKn6IHJb
1bxRdZiOT5xAQTqX64ukIhY8nVHAgZpzxtkMllLuJ3dR5Ua6VbU2eu6zcFRdE5C57ZqTM8Db5BwQ
VJE2PthJA8dMydrBBkm+EEyZALlf6TxFZ993mTEXHpou89RgBGHSCY7llpc3H+5KkhsBo8nK3J9B
jS+iTxVAn/7VBtpVfGmGcpk+V7hZCh82QmOobq4oYwsactKxtlWGtACFZkgBYgK9n2ZgLajl8QY4
epSczyWjGp4tK4S+VNLaTHvoIXE51B5AUSujM9BVkrbFo5COF1xnJK+FLVUJWePmUFv0ciWM9jAm
MkFyJK0Qsg/JDxwsN1SjUPuSSlld7DgzmRlgCfpK9pojaMzWpmqg6JRuOgPK8QpJKChCYfOGrEiy
1XQfR0eeScBZmFvYd9Y8px2Lc5Q21zXeF823mZgtu3I2Kp12gWblwag16G9T5PQsfg2Ij0OUcJja
ETygW5dSn+YAvUekoIrHRiseCkJ6qq1cqmSjhgiKFGJ11gCOubFkB4pDShKXC8Cm0a8zXNL6rsxa
Ye3pCzgAdDhlK+kL+oHGuZ87s5eDsnVAzfh11Tbp8zL0an9b03tVz2biTYszw6iVxoe7MLdATsbK
ik9rDuwG4qG6CD/KmboMviPrQ7xVORwXfPquXQLQ5+PFCJfWDGI7T+Iz1t9xfO0XGSAVKZqFcQVE
TjvFrZQYJ9DUobF0WayBu5vNqbzOcFL1hzgOzeda0aPZlyqMTEHS5WRb9EsXi0sxa+pnA6iO+NLO
TRg/ITwrxJku8iY6rczUUvdMKaEouJXs9DHKJqeRLWa1c0OGL16RdAjqVm+BPsUMovQDSXYvk0Fb
FAUkM8o0Kc5NCfyOS5VSqH4717RYCmcxdiKviUVPiw5IH6mpKZEiXec2OTdyZhy9M/TpFhdg+Thm
zcqySolMGSA6Bb0zNkQCL9MXo5LzYO5ZtmjvSN0GcPnCm4zZvGByckEsFY5H0ag12CWDNVeq9WBA
bbFHg59vJ1kD2hU2jGD7ud4PCDruygzSnisUlfiqvoH51iHUmGF2li58VemsVCZ72wLHgdwO+B/q
4jmZa25ZW9ZOQ6d9qijdiCLVeqnnbNjFfW96lsxKAq6nxlzRRJu0n14WIfVbZEMg0MMMMicsl/sm
ncpLZ8pGL7ViZdeaevpQjnH4CK26ZZBeyTHZR3YJrb3LQc64IQYF4neRRLlSboxuZFkNrDpjp+eR
GuB66xlfFwhggWJhy3RbEZl+qEORkq1FenZC8zOPSXc56YrkkY+AepBG3VmridED169ChrTzNog1
sVzOGKF8Vr760JiNsSW1R3qOdP3Ujqfeb6Ss8ItFky5CstW9ummyQ2rN7c1gcghExkcEGKtYm24J
0f0iyjXgVQNa7TL/hqzmJMZ5PwF4wXR+l8Guc8cJ2OvYjfJ1HUqDb+m6tccSSZ5IXBY3dTjNZ6Fi
N2d9n7Z7Rv4UP+jNfQJz5E0sQzVCsM4mWRGEOnd5ws6mtxoUGDk5VXr1ZuqdKFCqFfwYAY/idiYb
CvDmoU3qQyv3tyj1UkZ3evc5F1hmACmNZGwpI4i0qTSuM6sU552RGef6kK98XgJfqIN9hjLIzu22
Elsrkee7PFyzmPGjfTIoaIHImNO+LDWgBbpMk4eBF6+w30u2+SSc0LrUJjZxy+mMM3NRi22tjHfW
1BaP82Dw/GdCO+STRcxj0VQvjaOipe/66qAueb4v4/yG6LHZi8eSeq8PmfsuxVjSUysc0n4TXRo9
pPMfnaTpE1ev4+pVqZj/BFoKfIouc7KvdBUWpzDAKREGLBNrnDnrko7SC3ZEL3yb3CkoiWXa41Cy
hV+WnRQgLVvYMJSHlMhiTjS54UtZZkCFIcTX7bWRZO5+Fl/SJh6+O4j+Dynw77j3/3Syv3xqn55f
83/bdytYoPu5J/D1T3474SuK+oHpmgNrnJwORMt8zb9O+MoHjv3Gaj+zsEIbP074ivUBeynGZsde
+4JAdv8+4CsGwbGGrGEkQJdMt/Af8fi/OkR/HPAlunq0DyBsHx22JWRCVcbB6WC06XmawfwLi0PW
y+dZpfvIVPcQMx94x86h6Ltqq0FLUwlT0aKdEprCHbX6uZxCT6q13U/X8PLbt/7ZMf8VdPGrT8TV
+LmFNhm9Wo3WDBmtlg+21ER+vHKoenQiJwxnaHLRFUAogohi7k9tin54ahSGxSJeyIu6a+xe9Yi4
PCiD8qRb7FbEvVu4PQjlSAqr2Chlfms5vbXJ+7ki1CvN1iLjGpNlda3oKJHCQj6QKfKoa8sBcvjt
UqTnfPK7eenwXE/tuCPvLdrB0jWQnVd9kDZ8QKEvrwbMhaioUEJHl2jZbmM5v20KcW4VmeXGXQzm
0EgfNIK2vUZSnsdWvsMfyubNgZwKKnKrgb+J3rxAUeb/+YJ+NZX86oIeOYOUvjahVU3DwUHR4w4N
wkbY0x5A9SRwRgVMp+abeewLKuokrE/nOn0ER7uvCBmnOxH5Q9dtK2NUt6iZdkVkvqKUdovhk7AU
ZG3TZZ8akm8jX9jY5Vjsx6jO/F4lnhfs0xC0M8b5cQEbmOkTzetmxsCpm7eWUiJYsoYrmI37P/+o
R9mPP57m1ZbxU/vVnACFZ5IzHAgPu8zzGLFCemW22hkXedcjQHYHdgkvNkLrPtR4fulyPOpEAwXD
ElFx981uNNMN3vqbdMwZRKvPwu7DLTNwMlOi/IF4uMHlYS+v4jm6FFGzvOMcOTL+//joRwazDDLv
zFy5OZBevCMAYVsYh0RWqWrQ2WjqVtbDaxufeZTGnHvyx8GU71Doew4+l6wd/doi6JDZLzOzpkHG
wUNLaaecOhpMOqu6juiQ/fkqHzXq/v6oxlGTOy7r2MisuMXCIjzw0X4JHzUbQn9mV8UjGz23Bo8P
gdC5lt4sbTd4YRzJO30wvbaqTwteFXdqrXcscG97lD8+zjq9+Pmmp7zohlG0B1sTpNhQnQnerOm9
G7O+Jr94fY6J7WXsmCn1UnvQ5/q0yZvTrkdNAh+6B0ZBPTdYZQ98k2NuSxICjBCYeVDaEE4XN1GB
iieV4wvE0Seiw8Qd5dlWM4gmsPLkUc6zG0XtdlVqvf753ry1xfy4FkfGMivL2glqdHuYyhxFwCvT
JDdLAZaSckYy9DtLytHk4ce3WW/FT5ecUyyZTYloMByMewbA0EKA4c3RdkADrSvISNv6XOhAXnCK
/vknU99aq358z6OdCkIjUsm8bA6js9zos32CIo6GpE7FjkP5C1gV+kDzJBEVIqBjpzvw/htKZ0pB
5Ks8GORSTajLoIXDYGRazoB8+OxU8L8Le24RDJCz+c5n/d1tONrDTGOWzHC260M/Do+4E1SozA4j
c12QBa4v9GSbfGtGzkdV7TYxpAjP1ot75uUKUeFG7bG9BLPcP2CVYHqNUlAZ/cIJaUwZXhZjLpmS
5yZRr8e5BqgI+suvFSnoCvmdENLfrUbHblKkP82IuHPlQdLyyhimdqWJ7tK8lRf13hg5Z6hiW+iZ
N4CRmGtzs0ZuCizBtdOdgRv06O5frW2mRRXXYyWfFJ31zEK7CwtgqJTd8jvvp7Ze01+9n0drfslE
dC5CpzmknaR7sPTtUyiio7tkyXDu0NYKUI1DR5kEaJMR5FqkZNcVp7ALHPWmW+BOca1BJic90ula
qTWNF+SvZVhomBeBdudq+FEa0zsS7T7O+C4cpmmcAPItwcBPcqfEVCKJ5iWTXMG0mE/swhJoAvRb
wpTf+SGPTK0/Hv6j3QG4KmgEXakPKi118LAnQE0Phem8DoayqzgBZe0Dt+uEVLANoNQTuTQJpS2l
d174daD0q4usHy35pPiCJePJPGRVLnv5QpcMphRTD6WLL2tKCkcH10AjTEFTMH7ONP25lhpG6cKq
2K60dmvqhivbc+Tns8FrK16mYkIIYtBj7jsSOHWGlJFX07Nx46kpVtHzFcI/fQf+wyoYUNTtCcPw
E10qAWZiz/fL2DYCx26cDSDWU0Q/2daRol0eqk8LnkZKM8YpDXQYCkCqKVlePi52vtc6jW5h2+Vu
2MjXVavSIojbT4BvsSga4aUxA9HRKnDqJSrv3LqPtewRbnbsgmE7LSJtV8dRMI1mu2li/fGdFeOt
P/PvG3xM3LBkpHv0qMRBnihou6i57QZw6vWg167QZEIwY7XfaK1WMW3h/JuTWBlgkYp8duJsY1OK
eH2mPzmk3PlJrRebOIziIOxhco1TDzyEQvjPn/XrZ/rFG7fm1P+8+g8VqL8Bc8Uh1ONz5BPWcK7V
5aWu5ScdgztXF8bBGC3Vn4DOtNQFtsJQwmkHiEkwsSO6PURpVvHyBc3mRTY9IiQ4s1btQD14td3s
6snyxoR+NCqZdoEOo0f8rOEhdGABI6pBx4OM5xMoll2hqbQRrfY6M62TShu25lCA5lACSb3KTTyp
9GOk02J44Ti/iUzU/3Ee/Pk6HHlqf9yzo802XFjn4nFoD4bk6FsobPktzjS6eUqb7BW7BR1pJ4B6
ERt4lWkTHMhCLS3OFn/h8pRIbbTT04VswaLMg05uLF8jRCFQ1AGyuR7ru26elvc+7G/KGMbBb26a
NAM3iKKiP6RFZqhe5czRPiHW+Cws45Ba2b4A7DL6a9PUlTVhMbhLUew41Slj5+i6K5OiQ50cJ5d2
koqbke6zB3GgPXMGslPtskIjyGDB451NA7N7/fM1Nn+zuh8rP2YEy8CfnerQGXLvL2v4YIajZ4di
EO22UzNNius+aLV09Ge9Gv2hKOkRCVKKyI49TZfk2mrCi5rxiqEQKFEb1Mx1nsbBJEzdG+TQcBMG
qWj80z7IcyvfrMN4V1VT060xEwDttbBNKcmjcKLLvioiD7MjTWgaKztNbVS3kTCOkbIM7ZrAE4YF
dPhrhlguvfprg2EdfdTmNIQm5sdZtxvm/NFuCZYflW2t58UZb9G+CaNzHDRBCqA6cS0R10GkyTCr
TL3bh3PGhIVEXZ9G0AT+xLwH2kZRbVVRMBDp6al5PgbWaGvvDOPV3z0tRwWMQtaS4PBaH0IJmj84
B6olvJPsewVm6qHPIi+KmsyzKvE66WoLkLxeEPp2deCUYgwqrTOCplLuCWo+ZIt2NaTaqbbEDacT
BsiTOpzqQOXnUlPe2aJ+dyo5RvNWY13qVlrnhyyz73EafCLNq3DJzYj8Cqwt8WL3qmrdF2p8MeVd
vyUDlpXSlHDLlEw3GzW57ArlaU6T6z8/u7/9REeVicaSG09WSSejUZILZU5llh+QrDehVu5WWvyd
oTqNr9azEeD8VPwkLccdIPTDmqprbVlgjNpd6BmdQfVOtq0Io3feq9/1fY45AOowW31HcsEhWj0N
pGojdNC6aKvlAAgooqZ9ViLAlcyLPuLYvDi9jArdkJEPKIM35ZN+EQvw/NIIBF0oa5ALD+I7O8zv
zhdrFubPO4xCwo1dC2U4lHq2VxdlOyIBlyX7zLJxHPOq22LZQHskoSC++p/dLe3oGFlASVHUfB4P
YaJsGSFu0RnHjHjtE6w5tOrlbUf6bENfFQunG6bhxw41tZqg96gdmvloxy/tuH+HMXDE5fh7c9GO
NlluujE2ijKhQh4+aiBlmAoMsBEzTBeEz2PGpo+Covu1kKyTklVCi6sbnVO/h5DcCLQePhB0sme8
Tgg0cIyZtvQOA/SrGvEXBcAxvoTnUq7haIqDIJVo7eFEn9D5x18UZM0HVDLdTkWBikJYI9yM8Svd
sLzrPslGddomdAMGMgV3gz3gdsD8caC6HK/6yEx8TcmvDdD+COcfSaYOfZCTQdm8x/r63Y6tHW2C
YS4ZdP5Iplea4SNNcTKryDOZ6Pq7Nb19Jes/jREbhD7rB13vnyzWZzeq0U4YIj4vTOmMEJCKAsfS
4FLyvHMRkLs3yStGvOG9p399yn91eY9OuiaKklgaDVzcylgQS5SeKc3EoFouX7QGlJBWRRdIv2IX
i8KprVenSsV2B9uMT1bw8VhhbxebDasJ762W4kyMjEPUfvv1TflHDf//htDvf5WGb+U6/V7DF3Tj
E9PF5OcW/1cU1LcWv6Z+gORNh9+EBYJybd1Nv7X4NfmDRUwriHVbx6hC1/6HiA/pn0UwqEHf37TQ
jK4t+L9FfNYHuPYGoE9dMfE1meo/Cd0lJfLNE2WwPsvQDTU+A+MIQk+PjpHQWjS1nkLJjeSIaru+
xWI8zF45lEB4W2OhO8GYInCiUneFgFBSU/edjGmTPeR4Uj9N2Ciepbhds1nJn/UtO2vUfVWTmSQk
052rhAT7spfI64nvbV7oeoAXBPp1Y6T6oezlBOCMHSBlQx9g3PK9jC3+yT0+8Y0wQwHDAfqtKh5E
C6edBHpvtuPY1yd1wmpT3GoYLTxtavW7QjKbIEbZRVoatZYchEhsBNuX3ce3aaGGL21COQI3ABT8
zUTaAu+pwgkL/maOuq9ANWjkyM9lyYhmrxjl5jwqrcIjHbi/lIwCG4OK21zd2hhImL4SbBHdqdh0
xS3TbXLVkwaqfaAWwk5eKs2uqsMqg6VkQ2ZHmx1LAC9lrShx58/9qJxVsdKc9mYo8VPmZjbcC12b
nYCxvrklDnnI3bqOZCxFxLMnLDoiuoLEMJ5h26DFZdqVRZqjNjIV1BAFBnDQotuFPAxxruGY36qh
xdS2ku3ojDJ4ulPDwQkqxyzOxlzZ8r2vGCbS6agY4USzjClfllin2VhPeWiCEYgqkqAVY1K1zl6S
BVwLtQt3AItWpz1+x8SPRLzTk1nfxBYt/rGx9BOHkJ8aCDUiu5O+zW4bBi5EFrToWvp6kwAlu7KU
jAB4KblfDCc+I8ku3bYJagjkBijA/H7W5dpr5rhV7m2S4goyYlajNCo7bPG+FTmMzqWS7kbm/fMF
7KJ+LW96qOD92VN9rEX+/1Bl/PWd/v0KdSLGp6T/eX36+ge+rU+6/UFHKQoEG8X4uuT8tTzp5gcD
Whuy47+w538vT6xcCn/EdBAlWCiUV3zv99UJhbGBJoeXlIABGyHyP5tAfs08+LHdrWHgjDEtE6Ez
8mebHM63Rd+cWUIvWrX2lbFD0xENlSM8YDqT3tJHUhxsRpjJOWaEBp55NLKQgZjFyAgyRQgJAKBB
lBReiVVq9mwEBzq6kDg8qNUsEtY4gi09E/4NMsIkriePLR07aQs4JzwTmZlRiXdlV+4SrZqe2yhF
kiuFPLdemwlF8/N+mA7oPlCertCKK1PlWMz5vh5RdKp4q7CEDSygQtir9is3a15ohZwoGcKlp1kD
HhTFasp9j2QRXAZ5jGdSCD93V3Z5TGFUkJaDHD+OWO/05BIg9lLuR3WxYuAb9Kp91AT2DFcp7APs
1cmFvPTnS5/Z5xOuyzOVItTgB2z19AriRPIYTSxtAXKgcdgBz14Np3zZeHLCOzYqDpfGwr/CZ1mT
uxr0UNdLOJmXMxg87SYE3yNeHJEy48yjMrcOcQlc4GDT8QfOa7ZmF8ABCn3M9vRYMgvTkWvHM33/
SJorFNoD2SbMRSoV8MAQL7ZnMhn1BlNxdriGlIXQ6FiLr5ivCIjakdbvah2D6WXfNppAREarQoss
u9ylWlWfTE1T6p+JEVIuihHCFLfZRl5pOeklsVgmWWVcZY5ziXkDfCM/7dp0MOl6LTP/dWhHNJC2
Vm7iZaqf46xfkLuolv5gRConLjgyNLfnGlzA/KSbCLLIjUaBRoAawVr6Iczb/N5CGz54OYsoVGUt
ZwsVshGA1MJNleg5RaNMLJkyTxfAM02C8Gg9D77dtZjB0gl71WjTD55oXMDqqKb2vYPC21nD+vqY
SP1xgaz9fkKiKT5+PjNxYnR4TEA81VGSbCIpMbcquVbQyEy5WH29Jj7IpOI2NZqOZXrqZAe+e4kw
jyn+yepnv6qtSncXu47pCinlx3m9egChJv+nquny2zv982z/a7Pp7avOZ8XrhLkUnAYSh6PP2s8h
od6Z8HFski6ZpojjL8m7sW3uNkAdN3XMES7UhAVgV6vdJxK85elEq9XMCUCgDIw8gXsBhtAJApnG
ePxi9mb0xQH179WSU+4gDuk3apxRv6eANVrPStPqJCYdlr5x+QUs2pmGp+i84mXclHGxtjbwq/qR
ajuvzmykNJ+X/lMxOEhy1aGcC7zQpJIAj1HCu8KQpNc5CqurRrdzDgYOu3PYaLVwZdJFafW1MXkC
wCuirSClc6Xv5P1746Wjs+G3W07kDf+imoaDPePtZUwVeH3gzYSfZolxDWlkeBCN+TGLE3U3R3m/
N+Qo88o2noPGJHJXynrrKZdFd2lJo7I3h6T/GCqxBK1hYG6BOnpjNRi8IP8P79zy9aMc3fE17Qbs
oM19x0zy9qPSJIyRIZTCB2sv7mPuRjCm9bLBIo+wujSbjcz+xI2nIvm2zeMmwsfzi6ftqMfx9TKh
2CW4g10PI4xzdJkcp43tYu542ibD3KMetXdK2jqoLuf6Fo28cq4VNNeHpCs2aDz6QFTV4C1OtQHE
uKwwltcQ08SpDkk1kAFJQVjXs/dGbW9HK+unhFiK1odkBlvWSIl4e4VsiApFZQIVzm0aHEubdz52
9/CmFoL9Y5m71EOdTy7CMoP2yKmWgxAijNdY2YMTdeMOSbr+gJ8Gggeg4vMWi2ZAwn2xMwkY30Gc
E9uoVJUrJWYa/+2s+o/Ogv/bSil1bTL/vpT69FQc+7XWP/D9qKd94DzNYUjHD4X6fS1Wvh31VPXD
CrGWV58UFBlj7QZ+j4mR7A/sKVgUvv4Gg4MdT+JfRz3F/kCBRZoKSzdZ6hwh/9FRj+PjmzfOMJGQ
r0htutU6FZxiHT1PBD9JQtIFIBdBWBv4MHwkB7iIxGWrXVKSQM/8DLW5ZUryi6oAW3koJlHO52MC
aVzyk9EaX8D4zP02tcuoOTiFLE+K1w+J/WoQ/8uApi2iIj7vASDrLDNZaH9MnNDucj+LnGkPCc1U
PqnIaPNLVswe+2aqoD61AbtdIb3Xor0jlRnNtHCJy7MokUC4oRhfRAAGCPJNWc7YFcRsk4SXg1Nw
5yIrZjSiqbLCa/pJIzu5xux+ouYkrfqINLupoPFPvvZVWHQljqwErwRv7ZpWvr7XwtxZsVVmW3OB
p6doDTL+hfNWBc7nLOmH+HaRlOEkJmjjZmptdvU6mR6ajlY4+D+OrqITNy0O/k0SVo96XfRugU2L
ucG6UyrjycjFdTnT9L6QrObJktdLbMgEeThFvkuasd0aMDvPZFlcSAklX64ymLYK4lYVJ+6CLJ4Y
LgyjOOm6rPQx/D/OfUKzv5btE5wB1iWNynBFJn8uzZw8ArkRu3Ky8BPE2r1jLcMJ5fwAfUwuv8So
6Q4huI1tabf2Xb0wpJBnO/flsMr91GAcUfcznMkqBHvn5TpG6cHNJSH3F506k5Pt2VCv6aNHQzdm
Hw0BgWUzMzRlbBvOVElXFBtG+AigLmuBXmdjeOgUIDuzCbZiZ0sFulpgp1YkETDZCkUaPIX6XecY
30bDRQqDgxDu6IR0DSoxROJNfm7M1WXZyGEU2KaowzXDtPWGSiBH4zXIADhxklhcEAJoaNW1O4ch
8TYDveLaqTwwZuYkDBaMtdJCuc/AK+ZEisvIGZreTSP4VkyQ9UEKbGwgznWSqLm5MSVHnHXQRPwp
VMerhfmE5c2D3Wg3cdyiaxGGGB4Hopl11OUY/Q5Liu/4jFltlRy465l1Cl7ucyzHsr6HkSGyA4ie
uEYk2X7qcp6byiwNppDzNEZbANxqjRpiqXe5XV4BQ8FyxSjrdTF6Y58Zpn6X6UvnprAiLktDC10x
lzuKgJpc7FIpThjA2Z4qt6TpGrQlGj8fk3kjIgmz40JLoHvubG1tuPw/9s6kN3Im3c5/xfCejeBM
LrzJedKQGkoqbQhJVcWZjOAQDPLX3ycLbV+3gWuglwaMBnrT+L6WlExGvOc95zllxtFRmWRvT2FB
Vk0D3ltNFdQNEPMlWbsomaXzGGQwISGGYXDjy7BcPJ0+oRbdq3Gp9h42Y7eXlMcA4l05ZEbewEqE
7XsfQbM9y74swo1li/J0y+w3X6kqMD2PUAwnmGpeFWxMCXjyDM+o7zZ5WFlmlQz+VHzrqizjtRjD
e8ppLOqwJ+07LerT1FCuqjO1xkrxMRdsHkkm4CFpSUHoXl54S9khrs+ezxTuRRCvZary/mhDiX7z
DH4kfs9mh1VbfGkWTTe3qu4oYaVvxPzihUBqplvCCtbR0M23eCkEhl1aG8jVqXYmDKYLFTinHJd2
wTMBygs/d9Z96YrW6hU7HEsRYEgKPHrWUvokQBG4NxwbSXywlM7gKHYW4As5emDFAv8yUIh55Rts
tqSM2rswCGFcpWA2KJ9dfs5Mavl+CCZrHepebMBa/PJgvaxH97Y1V544gnDEXaan5XUWwGjbjiSH
K/s9LOBlN4/Vb6IP85lAtrVzEtYCbGRcCp0zxGyVW98AeLBjYd3PVz0MO3G0vXFWu85ePAqTVe/v
wnj8XaZlvKFfaf5QQ/PWW9rfYZudT5Vq252io/psNx1f6Zbfu/TZ+rr+LzIC+R2lizTkTo3a8mh4
b5PohlUz58uJKZxC3b+lwprMFPlET5cXbmvLxk9GDDaN+B3nbQYXqU8ucbQgByWGbE/KW2Td0S6z
D4M6OPpUZq9wsy4f1DG1O4vkxIcXhDlvMihxl6JqqqMHPukadV5zKkz9YPvOH8wkBOegu0angGrm
C6CH5TSZcdi1ie88lQsRJBW0057XbXTMS52e2Ewkr66pKK/nhahW+Dyo/pv76SHnnOm2cgL3uW4c
/7PUfkxeuIm3sZNPj1oVxRWg996LknoXsus8mCpvDiVjzkWyMV5J2pZX7hTwR9RrAZtsCoOL0cM5
z6vwHmTsC8Yjy8cJwGyzZZPzh1THk88b84gfGlhTkVxoPyZ2p/lbtO2hlc6npCXEDvpHC6QGKL15
B+xYPDtdQ4a4uOKzOYP9WIdhb3ZLPE9nJ3eXXSFlu84Yu4tuVDufCCcN0wYwdO7vsGBjQ+Zj23XI
AjDWccrefBeeGhnpw6NnL/2Wv7/3I/bgCxTTINfz5MX7DBDPnUkisePo520BcfAUmBojgWelX4BL
RhzVRCl9VtqbTIftnV3Zh7CtqSiPceJV/vydwiy8RtNy7PLspetnD5Ox8wA55TDLdnoZWaFWHOu3
sm2Wl/vEHf9gm76WEt2xF9iJ3I++6zYYZU99K1dlhr5QGHDIS/aWYnHQo3gAZ3IKnYKTGkqDm+fp
XUHOdKW64ikL1SUuplMWLcVWdKm9ckcAx5N/yCgShceMedVXxSkIyzP9qfPRlNJh7d83855qjtci
l7j42rne+aF4pLye38Xs4tYVG38ONoqf7Wfg3nyhRgcb2o+mmSs9MmoeZCXvJU88ZWUSv5Sx8teL
zuf3ChP8j0g1Ockgr5+XnS1TsnWNLrx+g1eGuvNYQtc7LjnwfdzVmQsluQ+qT8ddHmTjy22Q1STD
cUJvIt13a3isfA2bosu+nSmtjooqejHc2SUOWjWO0llplzBNRrhuF0fEQVc42gfOhRwlf5DyJArS
rlksv6qpI5ticMTFNRVeKqzRHfg6QQyea/dIy6rH+Q6RD2UigycG1vbkkPv82TWO2PndHFcbdoLw
S9rYulIASBsDvfKLvfIG9OE9w5L51DOKt0Vm0OJquRS2o9bEFTE04fFz71LX0eGbToNbGRJUK3DL
uk8fhUNHEMZtjN9p7j6MnY9zWsEOx40OP4xsp9TFcYoJqePsCttj79rLY1zM3r3MlCHT55bbxZQK
iyOZSTPyBDi1HVOLEpDlSiqSxFMuHuhEE6jaHp4sWsmwaOrxBy2B1XWay2snHeuhTAV1QS4P8sL9
H4+snM++9ru72R+fcsv8VEi214hLOaab8oFLobl4o4rgbKalvzHV0OzIwz+nfcHTPdhkQovuh4DU
ugH+dHHEku2Nl8Fvbz2xaaYwfeAKI1YusY2pF9NDyrd73bbiIHKXv36y/E4D67MK7eyUsbzdwvY8
zB0dtKzWP/2oUBt4M+wEEBiPplXzJnE4RUmCTc0LH6v+SVtwf4HT+k3OQu20kuWh7f03afXdPUOR
e5xYNpDNbp6J2nOezeGcbUvZd1uv5VVLXGSAMbfQbrrlK5xdeMKGbQQJYRfBinvSviwOldHuI/af
6EX2RQWFILqr7NnfU2br7yKnnraKnPtrzW7nDQJW+jSUuHWAqi5HQ/XHNtYA+/x4+DWN7jVvjXyv
0ZzwEooPd7CRIydRX8ELy61dY1knqxBfYGyJdz8b9lnacg8MVPueozytU9TGp8U0zyJv6ndQZr8s
I44M6tk67or5p+j1rtBTfqjS2vtqy77FEybHp2G0O/KoSfolhzD8aiEuPnSZ573GJTC/lZ2EBbeW
xH9uJr5uKWWMz6NYqrNlDLQ4T8fjH6zE8863ar33sgaCaVpuOt8Ez76a3EcNz/oghtH/GKPokgZi
ItWbK2vreiDFfH7yCL7/s9DTsQJysRfSs78rEem1EzkWyXzTfPSlyrYt9rBtacaCqjpCtyAI6ocq
msXPvK6dnQgqwv5R86ZdY+8N5ZUr8sN7GPEkvHPARNgTuuPoodfL0GE1lizJug2X5VSJsCU9YUPO
0sDOVmJ0Ql5QcZecWZDpvaR48hqPw4bxZMTG1OFXD1qxPJZgFMjU4w6wyDS/LmWm1zkC956v6lMm
y/40C5L1wNVIYgjS7tlg0yTQIuOFmX823Os3rSZWnlvqKMJyW4yFfM9ZE1yHrn1xRa3Oxk3vqLVA
G8XshPE6tw7uEJUPBK39rexYEVhuGn/6fcY3Lhp/8oBmjzWm4bNcbOfZ7t3sAnbJpiKBmG+Qp922
TebXpI1P5VRNh6LN3KeCGxNqLFprYZtqE9C6QVF5RxNc6seU4TTJ/MLHCJeALUOvV0zgHrR1hsCZ
c+dX0bTllptu/gjqNHtidGfiTMgl3rOw+EYqxX1T3HRHP8rSs2qt+NIkljjlivwuEw3+gcVjBJkt
yTvEWx5zPeuz5U/5ZbTVk3bxJA0T5nF850gDVu3fl6pK76Li1jLFzMVxabOA8G6dFW4eH9QNFRZN
N++UM/S7AtrgU3O7DlGbif/Akd+wBkiNKexMkFJXKhE20O8pCI/TxBHrSCXwsfY/oF3OK5rs3X05
TJJ5XLaHufII9za5ide+8X6DfXsvROa8Llk3rhrs86sSgf2Lz8s/WcPf4Tl/7xEC3nmcj5DF83W4
VNmuqD2K7rWWqN8U1RxJdVXbGvGAvTPGR8N0mECB6mJs367oW2DzptrGiXFPXlngCAT7SbC+uKQ6
ivaJn9x5jnjCE5iuCzZCkJSjV5jLG3xP8VHGaMksn9dGRZRsliV/qSa+xokfryG1JdtF5Z9oJzWX
gIqk8Vx6Z1tnh7EpOFfVchRp9aFrOOQrNfT9gxbxDxCcznqxs/Bh5lZ7TuJEzmsb+/JUfSNip4fM
H8a7qA+Dg4OA8IFtcFrnFYQSUy97a47PcuzksxUU+Rc8qIRLkdlSG1I+9+l8qYJQXhLbojfCC2t2
tuULYlL/ox/j6WHkJNjMo3Z/MS58RtK6b+3mu+mz5nMyfXepZjzgIEYmcWhTGdAK1vh4bMt+4zoL
VHUpt1YQW2+AE/J9SMnfZ2EH/ruZcFBZjrpUOjNrXjJetXIWF9Nk4naHadD2gZn8w71BR0iOvAee
+cUjkvC1cFt8CI61h7QuLnnTXrBRpFgM24LLSOX9gRU+vQQIPUTcNem2GOpBO6O/L2MClJMN4mGw
3G9dA2tfRXWfbxwl/E1j6/rVQNXg1Z11j0UvhyMTXLDh6LU2cqRAS0pCgx7o4VOFsrK1YgKDsV+B
9xKOx522yDHuhVxQUa1WEmLbq9JoJpZZvBvXbrnSMFedZOkwEIs/xCmzXYwNdwegKAg3kirIZzkv
vwqKZFbRHHkQy0R311g1p2Wk6pVpnWZLzJDKB9clhCdgtESzNmdnicWe9Nm9HUSXaQ7fuCBxR/fq
/l7SXneESeJdqsht1y3ECeC3QxJ+NDnzMB2xf8zMaV5FodrgJW0uA+upbZjE4QXaKaxbOW9F5v+o
MlDIY7dkK3nj9MVjHNJR4Nb7kiDOZzXY5r5XbXXwW5t6rXp5Hxe1kN0ew0u+FOz6Wsf7baUJNHZ4
IVcaYwzfHjfZ2OlQY4foMfUzDWMLyZ3nvBHtrnfEgMJwG/PcZTLrkX7XjZJWt6ca02PM5h0fMnZs
6e+8Kjll2JUFxDcnqg8zYMmjgo9ztIfYXsOC+2P1S8REUTz3TrngmPe9lVBOsgqzxlx12dkbNSR/
HF3E50a7wYGN63BwbPgKqlPpto67R5qtQ4QXR6ynIPc5A/v6BJIkuaf0gMUfojwcugD14zghPm6g
EjBATaAE+f74a9bY49UKynYHq6JBwutiJFOEfVqwuR8lE5GexZ1DEpZGr0O/euWAbteWNS9btrzh
yksk6b2gEesusz448awt9ENxjsiqHlldujt6Kh/mpj7SpVOc7dTIfdeCC0+SkNsj7wdGfcjTm9kj
fh6VUX7AO3iLvEf2nj0aFXqOhEOdqH5b+/1rm5ofc4raiOTofKRV91W1wQOUuA6kgD/9GIaY8tKq
64+OnY97hPEHs3RiUwbeb8EpS39KVm6hL5U7aYWErqqZDXswqZPr80tkAJmhB/tFvaIVATk21fue
YOJxSc28DpvGPnsdN5lVVlG4txncjt+wULNHqKzpzJcfFmVBgrXP2n0ZsFe7OENgnumO9f1dOZbj
8pikaPWrukgENFrtpBxAo+FeS7WFC82+LFSfIKXFOvuhQnCjZXJbhsxxUTTvpi+hbQ/CEBCRQR29
T0sP5VMi7r5VVG285JpnbsXzVTpHGA2eS12CQgwpYsOYGGU21Tyr3u2hNGM1TBk1o4kOi7CWvPbo
JnbvEgaiHzx6TvCY0usJgXNAx7sGJZvnCwEbmkVWjevW5CNdMzjXQQsm8YKNOCyNOBklW8vOcU4K
3AnzZDzY2Rn7sKu3vg13c6MRjNxn14L0MaV01548WJnYd7OgNpc6EKO7WqzEeRhAQvzRQSDAXWih
mo0BrIzbFd35kbVAfAj7HCp6k74Qqy52QDm5r2FVH8PXyoa6jGNBrdOp6p6a1D8pz/5KnAYbQGUP
W12XoGNM+EsP9vKDJ2J6Rdct9oEwBOECtoZv9s28Si5RA5yJza6HruRtnbL2V7KJ5F1c9CJt1m2+
NLcreqSGjVXp4oeBUTVcnX5szjjGTHggE144lD3o5ilHWCq2qW4gqje0jpwFQhEFRsiZfZfWb5Ce
UsirFKbcTXK5rzKwHo5lKxa6JWt9Z7G2nKHtD6P1WwXesFZh8tlFpfc0EkB4AnLcrJ1svhiHu2Kg
QKEMXsElY/CfTQqJPeVtmfF2ghWhRtIw9ZDJY0lrOTIoovqPpU/CoytpK1JF3r1TNTv/cVnP70Mn
h0/mSipN/TZ5rwrgq+lgspWrU/uIMOAfJzuhoKkbLZASvDqomfHb3r6LTCf7lW8m+5dxAngRyyL9
+bMO5to51LmunC13cuUf3NHL8Pv1SQwcOO9jCqEHqjuPeVbbHWRUqTr3bKDd5NvAtxO19jC3MUk4
qP1My6Tjw03jOfy4Kx0X2zjnzbBqjO7bXdmGZAPaEWriS+n5nUFrK3OOV/DrZT0a8BdqXhZ1SOn8
6rkfpeE0XSI1fbInSmqQAmm9G5Y4W+dLsmyXcXkzWfuIZH3CpUbVA9S3VcjG4WAvKLi1KCL4GjUM
LFjyqI2zONUR/otVlt/sr34z7SkO83duirzt89pbORO1SGMaEVQRxT3LkNXE3PIz7bqHKqTfFu5s
vXcmL92VVR8cRGush84fqd1ArAQvHpH84jVv462xtTomUkb9Sva1cwZwIz8WmkHfIdqGF0VH0tZe
3OkjU1F2MkineHEz1FqffcVlqBcKbOFjHyKqEk6YX+pxN8mhk3w+eb+sRodjn2xZaW0qHpl12Xlu
vQ0z4RRrpxE2ucTyCePUx0Kf9DMLg0tt28dpzuS48w0WiKXrzN7uuJ9TklyuuYs3W+1QDEDcoaeW
ghzqmoNUPoAwAQm9RJa3kihYu1CDBoHsMudo+0hBbwst8wQl6eZeG+65PwPV/+6JvsAzGwhVubJc
8zQVhEK5zBTSae8GswxfWkYPw8TkVZC23XFVj4+FMOYU4bfCMFM716x177EoWftumPeRBvXPCqqT
QXyG4z92HEyFeogjjYmRrcF66uHHdGVMpUWVSnvd6p510ACXzeKsfrHChNRMxOnIYH1VIU+lQBx8
Al18F6h8pxcy9Oz6OtvlmSeE9pPGCKob5vCT7idn43lsn7K4SKlvyoIDikB2rcKi3cbac/aBcVB1
M37oOG5pUY3LL7kUxz7Wn0CXb4cGyqUbuERNDad1egW2br5539ZvugtZ4S8q2QVifvCs3t+k4UC+
GCM+bGSXyuMVLNDpMMrOf8Ya4NkrkdQYYSfbPbgF9Pt5KZ0X1NrftC+/1r5gLcb37uLXszlQ5rNs
5mghX13H9wHwu8dU8hmCb+DSULGlO+qsjo7KsIPqek5vyjmXVaKhE7WDa90TQOs2ti3rs7HUtM08
3s98oSPruYpa9ax1+ZTX3GaT1tO7iMUnzWQUX2MiX45p5cOxDOv22IzhW1MAM2KlKNfWNNV3teUw
DSbdHtZX/5V2A8PrmN6Htz9qZ3fhlkmu2IjanTfk3/aytt477MEHnYzc44r2R1bWWIgju2Bcnj6n
woZnY3GF38wZuciAV8i5oSrnLmUPQMA9+G6AmLFhdcVLE3EWuKW+C/yMoYvGvqNLbQ+/IDI1JUQ3
1ey+ESWacjNvIYZaH6HXWDj/TXnC31tv7JGyb2D+WfaiwXn253LSurufe+5LIAT7JDjjI5mSj45U
o7/tYqh6lGmRmNPa9k4WzRbrZKL8aG8Z9ywmyQwSS669kNKCU5DUTv7KQiQr1mXMRHwo56mlM16I
TH0loQjOzrDUw8u/73L9Lz34/4Lk/X/PwIHr4v9i4Mjrr8+v6ff/7oZ1bu76/2XhAOR388K7GOHB
JWHu+KeFw/+H41KCGvuxHYQe+6X/tHDcsDsChmVMMy9dHUAB/tPCgfUD8rMtIjaM/M+4Qv4dCwcF
pv+Hg4MOZajX0IAx14ob4PlfHUEqavjq6UlQWBT442Fux2RonlPaRvrkDkdcYe2zLi/suyLpqWy3
3fZM1Uz3AsIf/nzCY4kBj+omRUN6TY9Pe4wNXolcjgy/gzRgEoT9NIfRG2v1c9g7ZAupnNpT7b3i
0UY7iiJVcEXrlnOTpfrAxYnm8dj/ZlJn0yn7l7CdInp9zQ8hpnDdJSKzrlGRttgfQ5AzK+nNzbcr
xuqIy/vGURvl2svwtRb8+Ae+GvpZelF683u20ZnSQkyLCS/DJmmpU0sZkoIUymclbGY9T7579vA1
+tmZbt0rHyk8F3ruGGUJebcjgMPIS/SZ/9NH+jB38dxcwy66RyeG155n4zmcU64ydHBw71puZV1/
XCNm+nhSjl0aGRN778HmpMUEG9ipE2VwwXnsfyoNDZEdErgg4T03Cvoi6v60H/CPcg2O4m1DhneX
VeIAptWub16BkMXq3Oy6iQX99FcydfBlmkV/17e8k8Rv+qDmFMdgXfAS5w0BQwfri4jQBss+eYVD
Pa9Z9xeSRZ8fYMzPOMqz/pEwnjyiaJijTWnCAxxQ8gm9pvfW8mkAua0sbHdIj8WNE6aa1H7RUdK0
K0mi/bvDerub8t5+X2rtnecgcz8Qwqw9y4v6kPH3o39gJOvLES62Qe6QF5BDIzdUiAT0nHnORoT+
ZUSzW/GyXkAaJWBp7AyCrpim+YAfR2aroZDYtsuYgd7HFv0y5XV3M2Wj2xahf60xGx5C2dFbCXmY
W48sz9GNkysG39un1cjfMHDIb/h9FX63kWnfo6KuD2UEeWCRNKd4WJNeCjqKd9yrFBIu+ExIve0p
S53uDE/PPnLocwHjt77Hph2tcnpmkxU3rrje0rtj7fB/e5cJ7/Q5KGK739S46GiNnX17n3RV+zlP
k97PviW40dNVg1zFO5uItgD2VnDQTnit11WcpBe3G5ajk6mJ5zoqzy0ripgbKUcuGMmVS0PNd6at
Ly5E+7CZGUALqhl+xJXdbFrQbGAv2/izbXr1apH7fubBWXhSwnID2M5cAapAMulbXKSENr8hO1os
4FL91JWLtfa7/K2pvXDvNyC6CID0a4GaeUMuZRcihISXQVkwjy/2No7dbuenwtoaVJthJUSfMYu7
WfhHYQDax3HjncNivqY1FxwHIui18c1e367EYxbvu7o99IRj7k0XnORQd5fYE4dhUs1zuDhyz2Nw
T+XYcxE3n0wP2BMU2h5NvZsOawJ/MP3BPcq6W9r0ydPe1+JTeTXSk7zPwEKhrbnlM8xtmBFubt9H
nf0eGi/4QRdCsXMbMR6czjvosP4s2W/tnKa1701VuevCWr7dztJfNOQ+3JanbdvuMc7UG7jpG0jd
D9myvFLoC6K0vNbj/Dk56fusw9cESbhHcNtRYumTjum2Pc52gPt7HxQfVPX03Ar/HZTwd+gkrMjV
lGxxBjDvqoeIzdtHTqZh1S5VyHbPZL+TQD7FWXjPdRm7i7HeWoLqCzXg6wbGVh/kZxwmxyCz3i09
YebyrJl6WMX+kpUUc4x0+2zdyuyRPfTJlaG1axpxgo8sd55jX4LI3+tew+535c7K0xu/99bMG4bc
yKX3HAxOv6+KmVdjaC/5C00Y/h/pqWpH49yz6yUsSAK8vtS67rKJgU428X06eLfKR9OgnmOsAorl
bz3bBEgRsWEmi7ZR/YuqP3qmVN6teWfcRRRCUPIdVydqEZ1T7Tn3cco6SNKggeUlXg5d5V/ozFpW
w1J9o5D8pk5271sOor+XMeKrU47oAtLQksyz2Xc6FKdFpS+Rbg6BYCzNPLPNo+TObVE9qezkd+7C
30mCRlM1wTWbphf6p86GbwYAFwdisMX3acyLB1qj+4PJMCCEXN8nx93CoXys7CD+U6YwdmAABLsM
GWfVdtZ9kXN6UpkFZ4R/ATvs2qwDtwUbGYMGXwb0MQ92uOfnegXmV2yIZJxZ3mtEueVV1KGkWRi5
eMW9lENr6J8z1Y0sfJePsbf1Nimi6jfFENVTbPGhuR3/7NppG8NYOQx7G0vmd9TFZpV3xlsxuXW/
ll4vG7DslAA6ltq3wDHCTYrXuzhPoRri6xgGPOALPY+gXmGw7pwQUZJmZnSDBACtvVasCr5GzJrP
UvHfm0401bgGoKeZOmakcxUG1zFLIHqPoInSAfjmiFiwyhbRnJyqT9ZxrzRZvYIQnVPim8kRJJcE
t3gM7T3wEZP5sP37IlJ7B/PW3moUDABHlbtg5qpvD8Z80tZEDBAfksBLARBhlfZKAmzFcWZO/RCH
cGSJBJuXOuAYPOVA5xShuoDeUtjNbCweTZFjR4AQjYomiaLZ9a5oSIjkSX6g8nBF7+QnUZ4tTNIN
zoINJ8uaeNpPoTBiZlqkaxYub6YYhyN/mEfR++tQAT2l6RkQnNpOebkFon2feOWGutyO9zYnwFoa
LdBB7DOFIV9Szxcc+MMmMeIqC7YAuNkfbTufSNxxsg5JSn2YVvyOCi8pbWJ/IjHTXXgrUgzsxmz4
CAVc+iWGmD3TaK6q6rMIsASMCWQQj40Kl6Et4mzOBtB56ZrbdzOgJpIexmpH/83XTOHqQ9D23R4K
+nuLZWY19jE0Cr9JWVSSFJ7b4DVX8x2mm+EQK1AxbZjC/bKQnRNRy21S8ZR6eHNXUznTi0TB7hFN
2EUsEpq6V5+KrNJLp7vSSrOzHU3lgVVtucd/wf/aNz+JgSH+hROWYXp88xwn1JBcWtxO95QeVpvI
t4ofE7uAs9bx8KxD/yPMlNqpJrIusx7+4MXaKcWPIngkISrrI9ew4KPobVKnhTfAi+omFh1ZDNO/
3fcsXWxaz7zAvJVzonYVNUfbLgUGnM/DObaCd5+dx1akc/FS13zhOwoceQTaaIWDkkPQV/kXOWgq
3Go1A3oMUUcU9O9PhVdjwIfN5YYhlYNN3oZCdmuY2HTuSHgIjNnos0vNH6C9GYfLlM9jW/w1FDuT
KXEX0xVqqatNsTG+Y/evCdnz5NKd2+FmTnZn2+BUhhFQoT2jW+BhdsvWRLvJYK7ZOen4ns6U62xp
Psf8XGc4Zu8AgWCK1pi60yMt6+Iq/tqm2Wn23a6m3aV6tNLZtT96V5ijIhmCLaarwzB6NcIqPUgB
WF7vbSkEHm3Y6eFv2aQT3m2XQj55iqtwGvYoL9MvUD6hthD3l2q+r6eob9+Dmx/c2KmLcZcwrFVX
fIvIhca8bbKT5fjoO+7fOZUmygAR7Da9SkL104bAGabf5e+Eyyp6yV/lbfCVwWjWpcWbDFVbZfkB
1FK/poLMO1W34ZkNOXN0/3embv7O18Ft1M6x/jB2V39n8OnvPN7dRvM+l/3GY2u07dlqjOd5xlpw
gr5jr+bOjej9yyyf9Ugd1/yu+NQ58KnDIzjB/8VnFBJwQ3eewT/fdNwSTPQiCyQ9XSfOvR/MmpnE
sTp9dJFkXvA4+l9xUaeCc8+OJGCqoKBcCwtRtgKE1RPqgmeIey7wcLY9FlTyZfCri5sXyNy0wiFr
+o9mtgJ/AwUIOwzrNpv1/kip1zu1gRYrsC4gzjw1Tj7CQICl1ZNGKlAGU9MZ66mkvGJa4+OL+qcm
D1T8Zoc9r2o3nHOxExWLsT3fLgFMOBgpDUXla4eKWBWAyJV0MDZsGt1RZ9i0LdV/UQVs4S60a9xA
xqakbYu/gOpPx8JDTaYuTbtf9D5MnDtwCAg2Vca/lDS3ceIlcfrDw8j6OUS8eFfUEXSvUQ6BbcOh
UE+HpEuexGADgF4oZDN3k7/0h9xQg/YrcnXU71kCCNjDg20zrKzUPM5nWgzbe2vg+Nvz5QqmU8u2
kg1CZNHSmHWR/kHpnpBU3BrTPAo14UNu6pnB2C1yLgODRN1EZLvt42wieTp5b+soeMpFWR9xbPrr
4XbadDALmWM1gU5tSpwYRbwtCuS0nvT22tAbe4wWVzyGSpSPGKvZCkwxn2snE0xpg3DUz3hKbLDg
nvczybAeFR3Ppz0KfBNZkwAo52sHDCWu3ycdFA92rsdsLajq5nLVDYQBETkxK89GfMZV4M2bWxJo
1ctwwFfBLfyNWW+wNp2icPAkWdCKTUba56wM8L3U6dUOiwJ020DZSbsuk26ITzqOQD3KQJcvgUk/
BxpG72i2AU6W2HiHI+9+cajxrfgAmnS8Y585Qe4urn3qrdkZyuIErg4uazrRAkLq9c+sip7UdVvG
uxk1ej25gb1VyjOIXE7RUuYQjZ+WR4vg/9ephvn463/8dyckA/Rf61TP7Thk/+15/PX5r31St3/q
n1KV/w/qWx0nJj8Hv8EHA/E/pSr3H55PK1vse66Hn9QlVfbPtBG8aXiMLrhp28Xo7wf86/4ZNuIf
iqKYtDdxOAJC/OffEapsL/7XrFHoOPwM4KPjKLoBMABd/KtS1ZC9a9GTfkRdbm35gefuvncisxaq
Wh64cWJrmmJk0Y76kAUWeqpc6tQHXrQ5p9PRrlq/vkCi4HtJ14pdfxtigXCJWJ/G5uLOXXQVowbF
7mQ+l9iJF5qT9Dg6V3aToD3rG9NBwGyID4V2pF75vgaTY18aKxVvna/78i7uoU5uWkmNNrdvbgxs
FoZeePkmJDZU3w857vOfMI0jlxxJM+UjRbkLurncuoizY0tLC0WBx96QBfAOli7NZplC3/xsufPO
Ifp5VdvtocFVHjGVi0AfFj6Gbjt3KvtkAb5YJ7daBvXkUruGLNUXtDJMdmGCfGWieLF2RU4d0cGr
Kzaj1BZ69bofOoOEQFJzWtM2FVfMIKMO6QDFjZlIDkl4f6nJ2QWH1bJhDpNYn9nePOlQ/wd7Z7Yj
KZJu61fZL0ALMMDgcvs8xpQxZd6gyIl5nnn6/ZFVqvLw9B2uqnN1jk5LLbWUnWkOGIbZ/6/1ra0l
vZB6TtoiAxj5eauCoChnRYXt20iKwI2HxIEIbwBiKnJyVffuRsVr7oY2rOSh8XVHfzOKSmH5CCv/
QSYkYS4TuDwUP8xJEjqve9dHyRk1Azo/UbKh3LgcYJ2NrbCzT4nHRNw8SuMlprFc8uVdqWX/HBM9
MANqrs3JPgGFq1AR6auElVdQhUPEZBhV6s/pemjhLUmkBQIyU4cfmblLa4S0Cz8jSxdxnhftTCem
nI1e2ani3iJtc0uhiN3vGL4Y9GOe7cqKvsWRdp9niIm8pmyPHmJfvZPf+wjnghpuBn0U1AcHNUJ1
NlbmNzYY3k6ryWzfNnTaESxmPvirSK4Rsj7jDRk5dSj6Ho9QlTz4RVwf6yj7oRKb42npllvS3vie
xyGsFYvez8dPzNgR0VQBPcRutGPpYNOeMoFQnibbiqzMuUZM/G5kL39vKDrg4HQCckMPm+cNqWcl
XUp2hPTUmRYzRVNehYrUpOEZfUbL0BZrrW8cQoLqysHV5mXdE9rJqj4WVtHcRmEWmZyfCBKY1wC8
0AJHOrhkLSoaxAvOUvfUO5u8HhsvkvkIwc0dZ+TJ5HS8CeSmoeuB2LMNjuF2sLLV7FWtOfX6RPAi
Umubl3g04m1sqXcloNRN1aYYFJoQu7ntGnsEXySTstVdhl7xvVOM7A4ODadK37yhTBdPhPAcalWe
ojMeqgUUgn4VJehSxtih0zeku1I3vmWluTCh0S69tMffQv19i/C7vVFLh4iirmTl0Dg/WOybtmpj
xjNq0e1ntU/Km6iNmm3fIgXIR+S5ij7DIjMPavwYrkVXVgRqmRPRi+4Ief1I/G/0mOs5tglgVPd4
QPnAatSv0mpQaMs7t3HUwSSB2qM/xUnyAJF4h/ZwJ6Y+Xq1g7KJPT30g68rPJirRF4StHOSKXG7R
l2FXSf0Qc9hoTQUqWUngab2CLr2vCXCbsXQwjGnkSC6JCEJfkre9jcpe4f1CO4vhYeljJeNiYsDG
eYMZZkM3bTw2yHYtfpfqPqCaogSkYh9cUdtmIzyUnfOTihgGCREkqo3cvf/c6V0pDhbqa4SR2Ogf
K/IiPyNnVcqZrLSswG9SB896jchf7UJ33mT+pIHMB84ecXGDhlDeKY09Ofn7/LahoLOjjgMui77p
3Ik4paeCznach59YSGS40gHqi62WRojRsxLFSAvmh6qvhRqrFF3fL1EVJKyKKgp8he4/vUvXDFVj
Wah6kP80Ah10RFKPsn9t7UiX84izK2UAA8xm9Yl8rzRYkbIdaNQ0kt5qELx5Uj16ZW6a3xO+heYO
xx61gYWZd9O/PjLfELwhQ2I66CX/95LNoOqZSKLaylghiw33CPT6N3eU8i50KHBn66QfKXiP+AeN
eUSSnrXse6sj5DNQqFzncWDDQDK1SGJuGdKqXimU8nqyU7vKtr5aDYivtUV6mIxWbh5EZNGWuZ2a
wRoREPYfOYgiMY+qVxbJNgOzFJBgUJYUZQ1ks6nOPydErd9EBn8074fWorScJwmkVWpXg6fpy1wX
hrEhDVmFxtzpVdXcINuX2ryKaDjLTRE2GeFZduL4LBwYl9TyIGvCgY9D5eD+mKlhVVmPXqIZmIfQ
D1s/tM7svxKhEB3DNEi9ZW6xJkJxBHXePna0gfoVOlISsKQd2891E7i0I9yoWPdZ0r+ScWW/aXVR
ui+l0bTLQeLwrMLxZzDa3qIdkSzUlfbUGCiwxfjaG2hPKjyYjdo0G7/0JhRiWeyKjmQTpFMc3sbk
2MdtTuyv3IkuIiwSbMe8SOvXRqeBUEZ8yfvJxJtDjCB8TJsltXzBGEulpzS7m74ds3XMXKSSV9pL
FV7GGgxNsmhasrBq03mRyFL9SBNLGsU/Rquutqkz6NRUmjoh1L04ovxATc6knpsFyQKy5A0wBEtu
PGabKSJ3HTrymUd8Ry96Wej+RtQqsWyh9eRnvrFK3O6t7Ps9YXbgyaWGmM94RcGTr32/KxY2/uuF
HkJGjoknizSqaAHfPwArnE78kVBExEuijCwY1OrcbI17TmS7WBSvo5LstaR6FTJ8sOPxUAjrDvz4
FHZHK17nsGSPwXNM1PWM8o27y9oaD3dOncKUyc9RaPchFIhJicfnb3JampZKnT03kVO1T30QN7s2
EBxxiz31MIp1uhHOfX2YylsORPWwnNMoDTco35NNS7rUoh1qdRYN9a0eyXYmEnpKaI7oIFT925CA
8EJ4/FNlk0Lao4IlGsNeo9rkOjXT8pOGzTYN+E4ShzV3PDpr7Ie3qIe+tEUK8ZuAjTRwP6FbD+Zt
oxT7TkTbICxKjpf+nZmX4zq29AybWnXn8TtpO+AwyH3nIYjLlSM9f8GB9ktZm2++WvQbT2A0nsrh
S55XvBRWRcB3dPSpNiwiX2cQ2X9RpYYVUo2gfkWs0HEWhPe5WyE/jnKNsDYffXAivjpp8WCIaiVU
agb8rnRpcM+WlObpYiqmv8X3gGSUVthcTfuvaj68SUHYZyrpnCiJ1JfFqC/FiJw9TNybcCw3Vmvt
R4Ge3ktkuZadnxyGjDwOEDzmDG2XsuOdfPEVGDweUcAwtdnOOkNArdK2grniez+Jm2lWos9ehI7p
v+Efxw4LWMcgNyMUZDn5VEXYg5BE0faLWJb5rCUsU9dAIgm1+Nm2BcX6LFvwA0l606rvlBVwNcQY
PAfmieYIk31t+xYqwWuTO8k8CeXeCWHgdxU9IIU2c+CHR57RqzoZssoCM25TWuNibBt3nhaJt2Zf
lyITJjeEn7w09XicA0iFvhuilu9tOff9yXyniHrZ0/xG26VGG5LjkLDCZobPGEKJKZN8Q15UxYZB
u81KyIl8OgOYnjic2+Klqj0kU+pokbyC6lHLkYvCjTuS040RmSTVWRg5JvT79rOO/FmX+Dw6yBv5
GIGbcovm3hLg5ADSFItGC8iO6W/6FL1g245vBmvSIvMGNlC47pauG+esfDHalKEnNiyy1J1e0+FN
UIW0FFbXIHjCY2pPLuTev+WVXxOyuvTN8UUR+h7zPg1YW8nnqbTCeUYzbiZMlZ9YUGh0jOEIZ2pl
O/4KnUK1a9k2Ovr0cSe6RhncWzdKrXln+wdV6T6TgvCicHJx4YrMKXrfkP6FdniM5pXlr0two26n
HMMw8W/VzKcBVu3q1iWugjBGvd64gwrzSTFXpR7ByiqbgV6Ph2Cn0ledUn0NqT7CTB9BqaS3SZVt
eZ2WkWP5CyeINk6V3iLtx5UP2rUt57meYHWuKKJo2Xez14vFEKPjC39G+PqahgMRMrIZBSKkiPVa
JiQAErBAtwj7Yf5qZ4DucmUTddk+LYcnm9A6V9afTAfFcOSxqTHdT0QAMyUoD84GWngUZcZ4J5iB
LsZYzgoow/Jg2aiWtmjhqxxjkWA8GMu5N7Itcw33Ge3FdjRqHaZSSpM9tDBpiO6else46QER3GLL
0GlxNLcAOx81GkIL23P2LbINmIlLBvykGliyY6wrmdMfnb475uqwGelnZVR+yCwDUeVwROYkPysM
cHtkRM7dsbqtbf6BKKs1FBEsN7GPyMyE59Eu0p5loKrsI6ZQSrkVZygQsN5WD7TviQO4oKjS5Yh3
NfVqbiI2K5kciY0B82h2c0JCn1lFF3av0mDsvvstriQXf8y6b71bwy2/taW1tLUGm0D8Xa37x6G2
dMCsHLcCvfUWmh7NFKM70Ixud4FUX/hnCTLqbaJ984WvZgToptmyAhrwTXj5mhbC7hdvybbLtcjA
T4ZGt0QYuwjtwEHG0S8CgjPfGmIBWJGSfRuXX0Q0dnvkMLeZyVttyNhYOyaa4h4tmhQDGypzlZTp
m5OWj3Yk97nuL5PC65cioDDvegWk2fYJ6RpH4CRNZgosSjazxSKw01uMF0un0jUOAwhjZP0jr3Rl
MTY42aTlUR9rET8Eh1HLaKXTEas74tZa+0avWwqFMmweLLQUZTdv/MEq11no6cmG8jZbstqqJHD8
XmsfkS1jgE39Rq02vOyYchUA8uq3zifLuU+icdjgoiPWGo0ruzMfHnSOtQDeFRX29q4pCtJlzKRe
GblRI6QbY8StRjFV66xe9bt7Up2DcltwSsTQ5yVu7iz7zCy/k4iRoQQwcgvHtW10d1HHHmwh/DHC
bxYLtBG7ZHSc9oDiKdG+QGH4mtklNjcjoPL81NekBc48/qhCfys6SqI2IYANFEdIYT9KAncXutEx
z92mKJNPonfZPIoaEBp1gWLbmtLFpWg7+jg37FT/RDGhRHDXpWv2oeawNmtbRQiqkmIJsQAJDLtH
TAWiQbq7B3wZlW8k+uFiy2jSlKsQN2a/xoLFJgEWWkk2V+zF82hoH7O8pipDUivpmNApiXSsKECr
R2KtrXsvwxmxoVJj4J02u9il8V+KZKH64Epk0q3qGh0Q+g+BAAeBE+F+mZrLuUhJP76lWe8DD0mS
xltS4qj2rV54+k1sGEZ5U6aqHi+jzqi9BY8dD1vY+MjN4ybRkE94TSpnw1Bw1rcqIUAAJoHd7WU9
pUqlDdHPYBgUKKy4FUYRAlSlimD3oYYhfgqGmumFwv+WWGYSdCHDkXYXVHndVKIlhTkE27bUlWRD
NcUbl2aqQaWXUyBLbUqz2eGNS9iRkpJxx1Y7RVpJHG9FBm9qu0+9WdlfOLHnMTR2LRRLP/cBvpGr
PSb8uFourNEY5k47RqtYK/HhSY4rOsBXzYhXdY8/BhusD4JBH9aU4HqSwZRkQZ8pomE2cqZP6uQu
oHOy0YV99M2Kx6bxNu40fWiR21bRuglHis2tl+0KQxwDz412wGWouIzxW+ni0gC+UW8oLZh7SoUq
uDP5UnTT66jgMW0jxFlxkrcrlwRufKcdq6zfr50oE2uriWhTA7CdNVnvYvJsVrAKiX2hD7RpBY1s
1wMX2STFPTzUdJ6CyFxqojIW9H71ZSrtEAB12rCAUgMRSJ14XgDQcRh/L5Wxedaq0UPrY4bKLnc6
ZlMp4/uYMvwcJmW5EV31ZNicG3q1gNcypfltOSnQuigQ+brgFT/pllbtEzyPy06W0aqp0ylZYww2
jo72WOkQvUC+odqPfVZrHjLPPuhNvWvLRl10Sgw3yAT6rAcu20rRP/ut8UPofndT+x5JBCLojrGi
PQPYGJZGSwxkbMWwYCwK+FlInmZGVWruR9iv3Ih6ZF4WawuxMN6+Zu50KTSYvivw6hjqnCrEY5rW
uH+bzt7onAbmCG6cVRAl6QNyk/oe9/LeahpJKYMNTOPhA4YWXiytXInXqei8DaVSjIZ4K1ee7vmP
jlsfsRZ9szuXMEuj28WJqqzwfhtresLGN9c0smUYoCxBK2RDRoHIWAEuokzgCtp47bAV2E+3gPrk
wUoBXNLtV1D+e/UWB8RLE6vuJmDC3yTgBedOAfxYbXI+H6HI59ZUK86lky8a2sBzRQV626QK33Af
i+0CxQvtOziFlPuq9oYisHqfFNCNyojEzUEKZQWhpVsbmlSW6AluoW9nUHxcNPoR4OQ8worV1FlI
erAG4KbF+kX8gyTyAWOEQz+SszN+kapaenHFaWTsrbkZdawcdlKUuwKW4E3rWhylGv22qSghOr3P
pkDkkxl5WVpEIVJRV1aiYx9YUX5n66d261KPfSp9IwgVkAMPw2BF+SxuVY7DvWqvzVYOC43z7aqI
IkHNDPU78gUnIWs8ffZFH7I7Vfx7WsoPatEYq54aGEYT70tBc3hvR7kIJnvBZ71IhiVYEXWV+f6z
G3kDlkXNIEd+yGa+K+l+cvRLqDJo5qojh/0OahowY3waj2zPxWMad9aSw6L31Frivo+Cb+jO8be0
6VOiRU/oSNJNFqdfIl149wIj1gGXXDedoUfszHqz58hCsHntjkdfnbJBXFQWoEDlwokCcg0Q13LO
jfOH1nLCRZcAH6KFCa/Y7Ab3ZcTBOccVLHe0yMr7tMeF0Xph9JbqLMoZsMkJHDO2S8sh2KPuzWhN
K3CudQCULDXvV3ZBWrVR49ylyuH1s8L03kjffojjmiKSqphAW0x3lYXZ9wTu4iHHrRp1nblwFTe7
q1rix73AJ6XM3ySGVj57ZZUsRmTzAFXzch52VcUKkmKjSH06b+Swo3voUL9aBMIjSkSwplmE/LBt
7VC3bStDW5qyvY29vrrXSufQ5gX8U0pmHFCjFwpJ3t4su4jOZi0+geqgt58VwVzv2wec8LuUD+nC
ZOuxoYfjLwqdmE2rGdHIq+rP2IPprzTZUzmMx9wOtk3q/xAEJ8/qnCjlqAqhJSBSmA2W282yoknW
VmhbN0U93FWV0uVzLxL9PG6tRxy79daAl3SXNcSasINDBuQgZyMwriEVMu3E1hUu0ik9XFb+cAS/
KLexycuv54H12tmcNAc11Pe+khxKhfUv8Lr64LYRirIMVoBr4aRDCP0WDVMRWVq92NSFMh5i2r53
CqiqOSo1qF+aoh2rAvcPyrlwCwEBeySsVPve9qidwprpnnnx6slJ1k2v8Wued2R7ps/Mhie/QnVq
D/JrKKSzoIU6gcYE29oS/07jJW8g4ZSHsSmTG3ZMC5uVh5vA6k++N77yLnc3NZ/lpeam6lYxEBil
qFO/1oP/jDT7xygtwW59eFFF1CEH0oQOYsbqN75d4YixMZ/LyH0qTVSd6EE35PnYa422/xZRNSbE
wsHGPlYNYBy//Y7WuJ4TZjwsen7pUQ/8kWpijz8o5WjD+hmS/4k4/F6OobdmW9eveql8DqzRg6hi
Btuct3pj+mnazBNclGu2EnLL6yMIgdTNzahbxSEV0RtGa2+rpnbxpNTDzHb9YZFH40ggH6f6sUrz
dY/LljCfxFh1UkY4vSzB8kbdOHS4sMkMuczQcC2lDDL8Lcpe9iG9B7kHNPNY2c1TohvR0jYj+4hw
KTyaPoq8rgp2KLIE+zA7YFPSfDMaEEdhiE4HQk2/o8pNGbkKLaAdkbfXbXuBIPKtdLQOAIdz6ALK
9Y66jCcuhEhJd2gxvWC7wZA6dObedSm1whkgomeuk9u6qVzTPBYpu7I5CulZEYTR8v83xf9oikOm
/Kgpjtjxvx7fuiA+dW/8+jt/tsQNcJkQU7FwSJ2klymE9M+sBfEfzeI/+DpsXfyRwvBnS/wPNqfK
MikFMDcxZTD/2RLXtf/w76icWm2NTrbU5T9qiZ/BXHXBxlqnAOmosG5tTZ6ltxhMTd0eUebGTlth
juX/wyZ1xMn2082FX+Am8J1SetQQohqgj+lR7fZmKGEsQHY4ByN8dUlpmg//fD7932bzQV6ArAAg
BFx4oGHUrXjW/7uc4r+/Dj+C01lz8e//MYv0v2aNLv9jC/K1HV3VdamaxGn/JaQAgT9NKMc2mGia
aqJ++HPWOP8RxsRK1yxCPwRU/X+Wz3EmoxA0ZDRNnTQepo3nz8SrdIrw7j2Teltef0GKnVts1mOr
KOe4l1V6aH2EXQihqJXm2y5V7EcIKwadHRqlpf1QRaYXuzNRtnFefsmqrMywOgRRKdHEkizsLdIR
Jci3//dn08RF/2DyNAgq3uLg7XQCTX/lj/mimQ5xCLjCIH2Tvi6mP/lj1fkV765PCQqIHlWTJeSv
+aPwd5DmY/K18HOZJLCwGvw5gRQDkLChGtMTJ5OFD/g/ClGYHGF/U7YZGoQw0h5BEZGmHOa29xMI
wD5SMr/TD/I2pWWCob+fd69Zvkj//DD9r1BtLufDkaapfJIAjAXZiKTZ6ge8mkTeLel+s5kk51C7
KYu9QtjnyWO4APHm4/DheNOfn4zX00mDn8B4tbydFfa2jSlShv9iEIRUaOUdlgI+9e8HyQ0jNJVi
0A509hdh/EVPvpVauMa0fGWg9y/6H8/JJCLINE0e+sR6fnc1tGwCeraefsDPui2CCS/lz6N88fE9
uzCKJCDQkJPCS0r17CPEeU+YWZIZB49i2yPMfYKFVRrJ+NzF5uOhpol1NvEYilghYWF+RFv2/oJk
T98TKIBxKDrET3KSIkGkc68w0i9MAmloKIw1oamGNXk5TydBm+m5ppnCOKRdQVhYaz42Xucvx9zO
jwO9+itPSb90A03hSARtBqQe9gTvx7M9pbB12ziAdiXni05c8pR1IOYQRpM1wt0UNihKs0RfZXet
SvSgR+G6TJCXVplDBKLXsaRTHgfnTsMwl2+oYnJvpZn1pEf2w/Ax6+txHgg1/IlrpAsWQaq3n71A
6s1dSyd1g0YM7U7U84dXLk97v0n5NQulpWomM1Ei6ptI5ae3s6k61fDGxjigf/GXtVbcGCh9Fr5i
Gxt1lHOCom4To/mSuzUkt0qp4OLY4vDxzNGml+ps6jiWzXqq8hnl+362kli5W6AE5CbrQtEWeq/O
OAcdQxuTfzWQWaAWSzOHJIveBxn0tVf+0k1AB8krwnfQQmI5LXQnC4uRSdWtxWgejIjDAg2K4T7V
HioQ30ujruMDrsFJplsssJBvI6UUt6bsrSvR9Rd+ha1OFXC+BDrJN9O+5PRX1LYe4q9pzIOOJuvV
alJ3o0r7MzLyaBPonDzpFETHBhDrmlhlkIWEFG6qPla2Hz+N395jvmkQ6qUqmPSSPez735ELVJKd
neGIjAZrPTiy/wT3x72yMP3+zBnGVCVLkwVpiEyi98MImsWi0htlj2dHuuOul/l3J1IwRyAy8EMf
Rodm0+Atg6P36Z9fockeEjw+9RJ5Hi1JeSoCXjcqe1vblRrCQevLxwP8tkhN1/b3AMbZR2SgfKNG
eqfsqd4mA2XaeePAFbuyFE5Lz7u3xuRgIWw2pCh42XZM7/bJtM2AdzYOgZT7uhUa52/zk6GUqwA0
PjJ5N9p4Nh3pf3xh74Y8mxtUF8ukiqSzl7dx8VnTn+zoqRJPHw/y25J7dl1nM6OL8Jm3GTwQT/3S
pW8mgJP4/uMhLjwgNm867nBTm+TPZw9IRcoRKUbgHxRlivKhKKzD7vPuW9GuPh7pwtv0bqSzh4SF
I9UA/fiHRqMIaNpr1BQvHw9xYR5MO1GL7zzBI6p+toYXdqv3CNTo7+WNv25hoNmRVy1TuncRzMBj
5Qfqle/GpaviY08NjAK8jvj8/dRr46Gpi7xmSA8w29B9Li159/FVXRvibKq1pTcUWcEQ5VDin5al
N0O+d+U6ftvCmkJKfj5rkMNx3T4bRBsBzuRu4x94UV2v3dnKGnUFxtp2RQqhXXyqbXFl4bs09WBG
GDawA6h00yHh9K1t1KHQY8GQno62T59mndLdB2gz/sX9+3uc8ymu5U5Ip6TzD1ZUro1OQ8c1JP2V
QX47bEz3j32lg5DHtlXr7MOtEpsVmHhSD9qtlS4JjmqG+LYN4frQXy+ubcYuPq2T0c4mehJFlN2y
AVawhwSnSXZaqX5P6K9kjqCPps0m7pHZySuL3q8v79lC++4qz/aA2mC1SuQybunTC6nXFdJtwlDy
cIbw6LUFjhzhYdfQgQVg+pNo78c/PMr5+GcD5UtXHpPgW9eCfvbqo4cRoqOdBR4vcaJ1JUyUkdR8
JxeRsvHK4V+sdKdPaHqCJx+JGiWATd/BP4CtW+GU2HALMemJmZm8fTzhLi1DpyOdTezOrFFgDMwF
v7kvVUIjRv+7V77Q3CAAr6nmH4+mT6/mbw9FElY4VQB1+7y8BhcZX9oIfpey9Gy0N1X206m+aCPI
z6H5jM/s0eNA2hevSrjAJ+vG9yGmY78cFtkoCRndhe29FQ5zIWkJg+dFLf7xL7zwGZPy5Aee3Xk3
bHy1RIV1aDL6oyobzJsGkQZqG0DYHw91aa0EUUMMI0cvzpRnL0ag9pZGVrZ/iDMozQ2lCfyIRrL9
eJRLK9fpKGevAQJjn7yOntcgeKua8gg8qSYkmdTsK3fu4uVQgkOIrXMgON+PhzHICw7H/iFSH/0c
oqE+Xhnh0rOx/xqBmsn7tyJQw7HDAegfJmMeFdmZXd7/m33MxLaFKmSAwMCI9X6QJquHscQIC2b3
Hq/uJlMLTNr5lWP3xUsxp606h2I2Z2eXkgV5ShSNyxLM1FdaAn6+dPmVs8nFMfCRURNRyaf65f06
WUR0K1OtILT8Q5geXYwyUbUOzeLKh/H3AxAfEyryf41ydr+EGLlCvMHwFYmbT2owM5WFkXZ0vXwZ
hPrREvkrcKJ55Zl4KmrA8aK8lkt4aRU7/RFnk7w3PQHfhksdEdDOithwSMgJwKoNvYnQ0VuqWXet
SHNxTEJh5FS5mMx67yeKi+2oiBoe4TbBDwRykH61QXP9dnj4F2/wyUD6+4FgxuN9ktOS1BIIL95M
6kJ8pMahu/IsLy4VJwOdbeHD6dSCYcWHJvypRp3fIzk0xc4GDP3xFV2cmVBWUVlzVuVo+P6K+LY5
qNEUH5ffE1wnfERPSnBtA3DxauwpGxeskUAv8H6QRi8griphcAj1nxLzYhTC/o0XBgqzj69Gu7jy
2RSJzakKoE+15dOvNdlrisSjHBxaMRmjYeIjDcFS8jVCeJamG+yU4Wx0Fmq6qiZf1JXHduFu0tzA
OSFhn9FpORseYn0Y0GblQp2nWhDCfH0puXTufzfG2dTQS7VOe5MxLAN22cGTO4sM7XxVDzGi7Wqt
xN9xT12ZJhfuK/IS1mKy9WyqDmdLSyMxOQWmFxxI8r4PC3OBO92fffzwLt48tsEMQ9+GUtb7Z+fK
pkY9lgQHFyEqR2OF7JASXd7Ho1y8kpNRztaKxlJCsBJpcPBRWAJYg8kg/8UQVKE0Gqv8l2/X+wvJ
yK3qVadG7WofG8SWXmtdGeHCC8VBleq6RZ0Yst3ZHMCtGHt1WgWHUn0O9COpAQ++fhRqfKWweOmR
sDTowsHIqPEGv7+SQLiVHxcm89n6YSQPSveEofPKY79wKKHZ8vcYZ+9MVk2kSjILDjDtmh3yFlwc
YOrAlee7JJcvyBmie9Uu7rsp1PbjyXDt+s7uYz0iKGxaxq7sO6d9Ds3PtfPz4yG06d8422e/u76z
2TDagQZeyQoOyr7SrLW5sbDzktfoATv6kQwFjKm10XQgDMhVuXZzL02U05s73YCTjUeti65BIxYc
omYCKGCXecG4OHOibx9f5cVx2D5L51cvdyI6no5DIpEdwbtnE/Vq9W9duzSKR1V9+BeD0OgxMePT
KZZndzLrDSs0po+ikBsjWgdzTUIHuzIlLl7JySBnd8xKNcUX5IUf0sHplmYVPFglTqcKI9w86A17
/m+uCXbm9O2l93k2nERomRTQRQ4SrVXl5QurJiWOzEokYR+PdGGTRIfAEQ7W+anodLa8AtwomlLy
3SgnhZV2r4cdsLSGoPSS+M1rSdqXltnT0c5WDg1AX4GVlTWwXMgX8JezMr7XxhkNJr/aE7cyy/un
DuigI5ce4qJhMK7c2YvrCl00VXCAQBatv5+StP8jVwPBfkCplS11midzbHX2rFRbY1ECgp/FhRgX
GOqBtJARcGWyXlxaToafloWTN88pdK3WpttN4AUOMAxCytPVMuyv/cz54kKs59SuJqMW8c37UQBn
24ralNMCjdRKuS0gs0CMCZPXgM+bU77IJy1DZIinBUDvxxNqeqd/G1sDl0FIL52fSdJxeoV4fCiK
+U1weB7gyvnY4nCpz7MIoZlYCfkvzmm2cTLc9OKe3NAsDL0kLhlO7ZGeyvu4/IHt5uNLuvTQTsc4
26h6htJLvWeMvN1l2VvQ3A/mlbt26TU8HeJspbQVH5hXOw2xMPRjii1R2djDj0q7Mv0v7hMRTfN0
IFKC2j27Xy7RUAIcKN82n+jLACOG9+DlCP8b5Xvj5wc1RVietlsc/Dcf38XLQ+tT3CxmfXZAZ0Pn
HTmA2fRJB5cgthh7gpnT/fIk5fZaqvA3PFII1tT3NLCfFbj5JPGu3OeL313ONXQCAYTo0j670SHx
P4WqqVy/fp9ZA5j9psAUKb4nQXmEFn8QyridyoYiR66orMn3IkDlSovp4oQ6+RFnNT21xm8eGH0A
2P7olKDVq/urzbKL76FBSKctp5PPeaHaJmeujeuMDVSpkVTvOqR84m9bNvFICG7eGChlh71q5sa3
j5/zxalssCs0qPyzYz/7HlvwxLIWv+6hzmN1p2E3CLWJNZ5aLfAj014ERT9cqaFdfqwmDXf0hzrJ
WmfLepMDViEGh2XdVI5N8RS1eGKWWV2vNGVB8iC4JkT0xjIAikFVadl+/viiL33YUJVRNEWkhGbt
bFp1te02VjudUkL3KGuDCCT9yqt7cdKcDHE2aWw8n5jYOKKo2fOYgwdRj8IqrmwHLs6avwc5L3uV
vq/qhPjwfUryV3anYfSpl4RDVMF9G3yL4ytzZXrlf/tYwHZDlDeJOc93H6PrGuVAwuZBTXagJWZx
vKPa7CdXvroXpyRyVoGAbGIsna08LfFehWsxJXsbIy2JGNATYzNdaMH19+7iJUkdwQWdL+qGZzNR
g3M5xEQ7HIBaz8m/JrjnZ64PS7O7tpRdnBAwf5E1IjFBZ/L+0+d0cQ6fjaU8i6FUu999qIfNyjb3
Y+zOtw7wJpptQZ3ODGsOVwnEf7vqhu8fT/xrP2L685PvLy42PiZwsg9h+OaXoB2C3Rh8/XiMi5Ny
EvxSBECAp52NkeCFBMDH2uywPTPtDfY9PBqwBlYyX7njldEuX9Hfo51NFixyo1mUnNNNQk1Ju03Q
zef+/ceXdHG9OLmk8y0FKIAoiHl2NYmrlvuFoJjZxyNcu2lnKxIJTHmUVdw0PAW1hQfFXfo+1p62
nzvP5ehdWZ1+PYTfXuWTKzpbnppehmUPIPfQArPR+9soAqlQ3WbBdmoFkTaZ91k0M9WH0EzWpmgW
EJVIAydF/Jrk58q9PV9UIkvrwiDhyv04nIeSmKPoyr29OEVsGvSGgcCKutT7ST+OChzqeGCVDJqf
VSPH7WiZr7jFsyt7pouLyclAZzMfcrjZxxY3tY/etARzUcqWOsF2Dab64+lybaSzWU+wiIFGjpHS
0dwUerajdYPMYYHP5+OBLj6dk0s6m/k2HpdcEO97IPcYjJX1IwrwBX08xrXnczb3CevrsrJhjFE+
Jb5YptVXLUqW/2eDnE14NMJSTM64g81DidyfKA6ubuIuPxXCMlSDfYVtnz1/lRjqBEMjW2YtXncp
6LDk56D2hzq4MtEu37G/Bzp7/MJLfQc8MQWHwton4geRiUsFC+THt+zid9hm74101jD1X7u4k49F
Xncgm3Q23+jxJSouAqgcnTT6ELZoGQfa3va08MrCdPnK/h7z7F3N4gL5qMmYTfumahDhrR95n18Z
5OJii8oRiTPJbmBk3y8Iuer5nOxHThXZzygW/0Pame02jixb+1UO/nsCnIeLc0NSki3LrslyDTdE
jZznmU9/Prr/3S2xCBFdu7tR1YABBzMzMjMyYsVaNgSFavgTmutK3w80oN2exrUhaTIXPtD3uXli
4RVZE7Wwvlvk+oMMBYVcUN3Ci/pDjXzohqnXIszyWKeAqNLAQ9UVgP71yOo2rloVTCSQpOmuhgYG
Me1TnNA6iEpxcbCa/fyI7ON6F3eja0zvNKP90LTqsUafIp6ZuadmPNwe/9qu0FTQ5KCygJJri+0t
m91k5THfFIaDSygnZb+yRrCHdnfbztpRBf0msCKKp+AZF5uij8aiGcwkOiX++9H/RRHs9u9f85rL
3784CqPAI/MkpNEpz0D26DasgRCqfCzGFtktiDBi97a91Rc42G7gmXMzjLgEdwSxppZTMw/I6st9
VcbqfoJiDf2V3LjzC+hG6gTec6ibLbvwh/QT6o3qxkesOe+MbwMaRtpRnzuOLgNGxYhnyRUGLfkv
kCM6VNUF/eX2QNcWTjc1CTUhDeKhZbNGnE1tM8l5dEKy8Fzz2reBhxV/cJhxJNPrRh5BBFt8PZAS
PvgRArroBAmMCpUarbEiaCC3K4rvddFxWVv0Et8e2JrHUJLVTUIPGOGXBTfywtUo5mN0GuHdq88d
mrJx/lnyIIBKH0c4lW6bm9diufnp8QKfwGtGFZddG2FiUaMI2uhkRsZLgYJd+zmS74YM2mnvrVS8
5f254R2rFnVVllUFCOlfdLgXN0SuiEgtJ3p06uodMU9uZrxbxsbJVZ+UqWH75fCp1Mz97XG+6j1d
D1QVofQC8MSZSu5yecppRVoEg0+h4ruxVxM0d6HDcNpv3k8yNLC7Q5Vbjge1d+hE6CAT1eH4AN7i
b6bjf/dcPoQ3HbJUYLDAUl87FYw1aVJAwn+yxhMkFFK24UArqWEM0B6jmwx2hjhfGxgDsVTogAAE
1PPkaEJ3uhMq760Om4yonfvh55hBPVGVjiJ4T2Orb3jU7w6MeSqTkmRRPlSWLQllYcCIMNXBibvG
9uMKzjbd7qTKaZAC+UxdccPe7xEHLWDEEZzfNJ/K2mK4iQGtTdamwak0aifsvtRIz3f99wSREjiO
bnvRmi2NliNjroZzNS+y7kmBuHTuAwNRugKhjQ8TKooTUGg7Vf91/lCl7AoyFFgaAKglBMpqAyOA
vYb3B6QH0MSgFSNBVnl7OL9vRRX4KbAkmS7R+ay+9pRUaoQQ0T6eqHRpV+m5HCLH+jrqX4Xsp/zR
6jdexCueMdPWkTrjVp/rytfmqlQetHqkZpEjoOnBRaZ4H1VvL8f3NOMTUP24Pbq1jXBlT762h54C
ZEI1z3xJT/aFJ0FaoN0ngXEwpe5FATfsD7+m5otwn0CEv5XRWMlXzpP7z2gXk1sF5tCbI2kT1Cnu
DHNA5sjbe0ZxpNM+ir1HC+muujDvvL7Zy+KsmKo5vAE2dsdKQMBnzAUiepVElVW+ngQadMxcmzMr
ujXcy/Dfq+KXMXoZk/BQJ7WjKJ/H1rc7Zevu/D0IYFNa9B2Tn57jyoVdLxUl38oTjjkoN01omCjh
UOfecuGVpAQwesCOc0MC+cWlD5OuDbUxAe0+jT/EQyC6RYBaiBog7YOkRWqftXv9MHWQHtp5vVHs
XDkOOGZJvhtguHHoxVE+HxCI0IVkrYzv0gCPUvRcVT+t6G0Ufd/w5flkWVxfV6YWMZVptKop9JhC
/Dcaf+baU4g+m+6/N6aDqh89c5/nHzdszvvjhs1llkWFHQbmIWzmMcrcT4F2F+YPEdx235rqfYAg
PP9BB0ZBZ8Pw2mDnpnBrTnryyF7Mq+9VTPfA1gmSk9r9FMuv8c9aVGD/gL++eUbzcJ8KW4/9358c
oBNp/WUp6ZDkMXC9UbxcgoNx4H08VEgJmY5nWjTkTqgHbxyDK1i1a0tzhHARAZlxPcn+nEdDHhyG
jWeh/phV8o4nl2LRMwsvJXRi4gNcYm9lFLFhWfXG4V8DfPiGGadEJwr79PXYuPiGofamSJxH20Hn
4sA8Ds2JAUBEV9C73FjOtaOAN8nc2M1xSLvN9XhHCMjQyh5DWmlzR1Wau6R446eUcu9KVYV82nyR
VLprDc811HQ3VwnlJD4F0bSrZG/jQbZy5THuf75lMfe63EUKZGYkwUgZIt9me9bXGJlxKDHsCdHO
KAidzez21gTMP7+YbIu2rPk5zxkMLZNVmG6fGXtzFl/9u9n+7V8b83+IZN7mITpo//v/VocGzwJ9
WcDoeLVcW6kLXaOJxGK7ToiFmgeltdymQRhTrX5GJowxSP214t1toyvRLE8jyjt0fhFqLiu+eda1
OhyA5F4S2iS6QhWcVFHajVtsbW9eWllcJkib+mbZk3yRYUJrAvmuLd/BWW1v4gBWDUkc3HQmUz0X
559frFQ6aJDntgLuQSJtB5yvOOSa8UtlA+6lGh30P5g9gmV1fgvo5HuuzTWTZvZlrtJFNYKQmd6h
UuvetrA6oLnzkPBYo+Nj4XpxW4OkFDjD09JyFO1RglJU8I+b2cW1OEOeq2H/MbSYuXYUsmmYDUkB
0oUQpJaQ2CPWd0+VwJXqTrfDadiLVvSdtMPn/26QC/cYFA3Wr/ke1uFJmvZl8raAVFuCUO22nVVn
511FSoo6MAw118tlFvQKehqdM8RTDs06SjrtbltYCZHp3qATcX486Txqri0oSQW1ZgOczpMzlyKp
R6SsS5+SJtwXsyLjsHHVzsu/vOLpFpFYN/4wlv0JyBDAz27QORA1uxGF2umu+feVFHr/L0wsHGMU
lC6ijTM8jc37CC7s2k9sGS3D2xO36ucXVhZLg0CMiIwinQD9r5whGMY72jmm4uttK/NvuTVdi8Ck
INiFcYCxDHJlx0m5K4eHGL7qqHWKaMMVtka0cIXUyigIAys/tUX9aEbjMQ9+DuVHOare3x7UqiF4
VMiyghkSX59RF2deGwud1IjsnlIcXbV8kUblsRbhOas2AoFVZ7swtLiggHFVGnTGpNClgthcml+A
lvbFy0pt41ZaXSf6U4FBwdH8W/UOynLJymLWCV4AZ1SOMVXC5wb+WZQugl+3p291y17Ymkd9MX0S
wNFhisCFGGo9vekzTzyko/mmMaSfVW2EB8TWvukiWgm3za6uGqw3JucRudZl5lqq5VQNWkAIhtjk
O8OnVwT1gg+Ziq5TGUTDxv5aPfqgb9VgzZsxP4tR1pM4qqWGucQg16rlMZc9LXwbPr/mIWSuTd6q
0APxP9dzOVVeYRTof7xC/djDjfJu+xTfMrLYWGFspp05o2xi6dhAgZ1bj3q+xQ+yNl9z4wSZPlI4
BEbXI/GKEmy+Ra6jNpTyg9SVpY28Z77xAF2p3aiAev8xs1iWyG/VBsIrbl3LQj0rKhX4vxM0yaN0
nySwduqNNLp+BS/0YLWwXcqx6HaeELgZpF07eImRi0l05Q4Jcovgd/KPUMdsdcG9ZnaW5+blZ87O
fLFHBl/W/wIBVbKT62jo1SgOoEnSK9qdqR5b70GxYofXXrOZ41pfbUBbimpA37pElkill1hWSEUL
YepsZ4777Hx7I66dNWTq/jawGJuiQWSDBhDHZyDDRIwUSqVmO0PrUtI7wRu4iDd2/mqoNcenkO3N
lHvLDGs/UrLzR6JhrYCmvGjR/Ep7VAyErIflHsJjVM6guc9MHnVFkxefKy3fyjKvTisnARGf+noq
XK9oEvU6+scyt5P0hd5JC0rtIP52e2bXTlay9bRnAjI2zCWjW+bDBCJ7MUVAwxXlY6nUrsDLP/sC
YsGvN8rj6z56YW2xlSQr18VM4ewJUfc2PEccRyLl8R1FoF3XoBdefUmVkaAMinW5vr891NXjQoPL
hWws3Abm4riwpLAIMtSXTll3qExn+JPjm7X6+/cvBud1I3tD4PcPXoroQG5P4VZwPB+bv+3xCxOL
fYBYOWoYPTeEWvb7WA73MrK0Y3sXic+58qIN9mbwurrzLizOP784VRqtjwRlYlCR+h2xeNO2ghiy
VOijxuBnJO1vL9Gqx19YW9xNMGvLZj/hjRHg5amskJPuIemu/iAxw50OB55EVoatdT0oTzI7JAw4
r6iNldG3KDr+SUcItwZJYR2dN0jzliw7XAxxW40cWVPgYuY5M92yfkY//faMrW4pXkoAwuc0MIHD
9VhaYBRJgFj1KYnahyaHTjZ9RgdqLzWzUq6KGmoPnUJAiiJsD2NqbiWH15aMRB7VW4WDX51pKS8d
RNJLNcx7XvOa/CsB6UQRpcX07VGunFL8dpaKqIW62vI0VhT0v7McI1VHSU1BC7k9JJHikrRwc4in
+2zjrFjZaBjkrQYahRtgGSQBG0H8S6IqDQTOibzojSpyo8rQCI7Wi6aFx1Y8NsZW2XbevovtDdKV
rnwA9WipLgOaStCrstXL6FRZ5O7QuUZKOn5shNJDzsRI/v1TgcMKSDuAUHhLtEViJFfjIVGH+BWX
kVCiLKTH3tzIw64cH1c25Gvv0KKMJgAvik4NBcpR9Y6xMSL19Ni3L4hzuH/gJXOdArY0iiHLKqXX
E8Mpfhed1Om1jp82dqmpwV72xGSfi/1XofRz3vf6z9t2V7YAeNp/7C4ulgb5xQnBo+iE4KXqP4rm
13qLUGTNBMPSOUpIXPz2Esl5Y4lW0iNG1iOj4zUPZMy7YQMKvXJB8iKA84wOAFKN4mIctd61ouVj
xJBB6fxEXHvD49b8m+YCGl6tGT++PHcHqdZokDQidBB2JhQN4V4HgZl572+vx5rTXZpZ3JK1knk8
3EA/hAn0NcleNu/lu7BKXTX6dNvS2rl0aWlxO5J2K5VqZEDGuBc6ROASUfw0aAi3dxKifxB1//uW
RhX2tn+mcHHcZipVBFFUo5NifdWMRz3cdWWAasgfHLiXZubz8eLat4yxqYkWo5Mv3as9zElCfpqT
PfFLXFaIflYb5+2qf/8zrGWpJOoUrTEQUjlZE1Vaw6udeuZ4bNNftxds7bpk/igk0rhEOm4JxJti
9LYywQMZk4HQMtLPMHTfi331FOXN97Lbd+LP6icSTlDF5uIWscuqu4BsAIMKHRqgg+tZrbyu8mpF
AKlmAvKr0ZPVpYw2/ChB42PW0IPD6fvtAW+ZXOSDINrypj7FZC9Jb5KWWCSDnDGCyaOu71Wk3gI/
/4Mzf8Zv/GeUi2MEvs6s6OQ4PsXovxWB7u+rVMntvJcEpEeSu7Tv4g2Tq+5DNDc/1OGyWdYVEcur
lWoGESNy1FJmj0hP1vpGIWHVCD3Yc3MUPb5LbrRBqAsaVSjDqO1XMJtBe94sW66uFs/Ouf8JwiR9
sbuTIoggxeXFF/YyelE0l4nfvIJXJ7BG+U72Ns7j9d1wYW+xzWMhRyyhxF6BLqRf9vaEYN30KIX7
Tq53oifbqXIfJ5+Lrff16lz+Y3jZVmcJpQiRg0LCWrpHVAelWXNH8f/tbedftwK0cL4y2W+L6TSb
1KvDQQd7Qz7cyI9VUkE9dbhtZO3WhKpRnDuVuDqXjfPQ9xlhk2IENd1TXCUPHZINt02sjWMG1JFs
hfYEBu3rcwNR+Z6sCyZiMPJj9lW1zrDy/YENCJToKeCLfytWI9yWt1oYEvE2R4FOv3Ss7Ijs+20r
axEAeOO/rUjXIzH9Dq4a3eecR81GmXYDWm1SekRReONCeW0VXMbSl5YWZ60+JB5s4w0XZeBX9wLC
evYAkOyuaQN0icJZhF5pDDS1YFQsUaV+G8nJu7rvPxvoqNmCPw2HXPJDG6GS3A1GtJTFCT2bIRCh
Va7Mj6bu02af01lfK751X6LgZKdhEhyMoUGKEOg+1J08hDq/3mJZWXUH4tsZJk+9f4kZQZ8BKhry
z6cpQqg3aXZE7qGxdVm9ood+m0Haa3m/0uIM9u96rRRv4j3mA3PWkj1w56OljI6ppnMfiL4b5egs
Jx9kdUY9g/Kq3gV69CJFpdPpb5XsWxsF7tTn93X/BC9yar4DVL8X5bMvyI6W7ZrkSYDnzMap97c9
bC1di6gGcCGwUYAhlq+ANIJhQgyIxvUCyZX0HSJbTjzl91oQueI4ncYoeGzQbrKzMrDsLoBGOW8P
ZY2ekhG6sqEcx1DeeeUobpy2q8t28WGLXYyodVTUaEKe9HZAn62ww2Otene3h79lZP75ZeA2REhj
K2C2a6QXhJdy+JmZG9mT1QOPzmTQ2jNd0bJhsizHEn+piA2H95EVIUy7cdytHhIXBhZjCOoSGfsQ
A33iQn2Ke8nyh9h/uT1Ta68E+cLK/BUXM5VHXZ7VEY/twbxH0K4fjnA6JE9Rs+GQa3f6pZ3FG6GS
0BOFLCs6ydqTIbgD6GsIQSvBom7wAw+8Paq1xDV4YIgBgB2xAZar006oi2olXkYopCBo2Rv0zw4p
gKf3de1GlfTAI78Tth4M82Hw22FxYXaxZrknSPnUkzCpgp0JjaVKQDvLxTkSyni1Yjn6INmtVG5h
61dX8cLuYhXDPjSTeE5iKB4SwI7KwCQa4jRrVxFR357bVVt0WM9NPDP94+LyGms6TUaNleyMIwKK
nh1LdOUnHTJLIQnfLfrfecp+m9ILc4sbLDK0sFMrHNTyv1JXgmjgnKcbt/5qBEgjBNSGYDvRelgc
8ihPq1qOqNhJ9pD2k4rgOJmONH316LhOYXHxm0ORCi+Q5mZVdP6T+fzb9vIey6YSNc4e233y1hvr
u0atHZBAdmH+tMI/yXZdDFReLF7QCVVeGPR8CLyCeJYk+aEFNvsui6f0D3C5aHTApTR3PFFpXTy6
VClA3qYnEfVQaCWCcDAOi8NGLWXVGS9sLG6TqYVdMO0lDnqxtZvGdMb0q14hIQgtPeW+2yu16ooX
xuafX5yVbIcxh0g7OqVG8RF59Z2nGT9ES3dvm1k/vOh+hlMFlgHRXOxmvS0Rxq1oSSsUZOu15E3h
aQ9FekTE/V6Ip6ciOxaWk37bMDuv/W87DYUuXZspRIEzXA9vaMXMSCfMll7t5pHhpMUZjq2mex6K
xFa63FYoAR6mcgtzt3qVUiUgwcy7knaya8MCAUw0obKBqgKyjUY4DPe9J9aH2+PbsrIYnifR51zJ
sxX4ah3BKEbXizm+bltZ9RGQIDNNKtoFy0oiqM82GSouHgPO2nZnzWTT00Ytfl7/3xbqwsbCD9WS
7oZ04JGiRIE85+Y1Z0pELrkxcAZ6kv7LIS3csSHPpus1Q1K8o9l/ldw43mp5XR8RRFpUmsnu6vM2
v9hZcTtogTJiQkTORPmlQVTWPEdZ+gcuMCfiwdNR0zbMhaONumqEfc9dkjQTUIX7MVB3/375Ly0s
nEz2IyWW5ZrXgvE9r0E8eG/KcjO6WXNlEKOgqMDIwL28uK6EcBASoee6r+ojnciD75pR7FLadVVe
Y6MzJI9SeieIqCD779PsKfOqDZ9YO3dpcaM4BA0pRDnzF14s2BhPHSovLJiKg8NgD/9Yq+7aWZg9
1N0Jzc0/mNcLe0uXT6zGalLsCamJrho6qW3xKOTjxrthrZWG1j1FpUsZziFqXtfjKv0kTNKBh0Pb
FW5lPFo9cr/lkaQaTIAdRIoBSr6835TMFQboyZ/bLe2BeSTLzX35BQsfDSOx6LKRLzCzl7bS9lNq
OWa0xcm76kEX41z4KaLp8WCgeHzStT3EcQi7/8l6/TOPi7tfKaYKmME8j9UT3f/ckb2Qbfjg+hjA
pEGboZHkWPhgJ3eCFjc8cU1P+Rb4uukEhTS5fzKQf4wsHC+ClSHz5sZcEkJhKR9N7XvjZRtut77m
/xhZnLCxVqO5Pc0xbljceb7pFoN0t4k4X7XyihKDnhE+hPmJdrFnza6MclMk9sv1EtaPFgq9uoPc
chKEdH971laPB5rqZ+EO4OvmYhsVUl6MfoSpAN1j45Mwxsj93mm9v1P/aO4AXOHMszzfktI3CXKN
tNY016hFJ/O/zLDzOt1Ieq/dTzOq6z9GFptSURHhNkQiP0sOdVuaetTm+tHYK2qawQ2mbCFyV+dP
owoJdALo05IBLDRMNEUtEdfWBYkEZBM5dNAEe0GKKzezVEomYZ9uZGbWGpcVOqX/trq4VtQgLdDe
pfyE4vlRridHl8TDKEFtlWe7qUPFeOxc+avaWfshtH7QHfJkaP5Jj95OcXRUhHczWmlmlLntTKt+
Sw8s9Qbwp9Iyfw0UoJQnyyTsJvsWG4dK9R2Tiul/Z2UxeC2p61ErLW40kbcelVLrrI9bWfJVPwJn
8KpNSRvswkjvZ2JKpBufctl0YX/0RKjXrBFR9w2HXZ+z/xhCtOx6r3s5nUmjIESvufK4U4+i0diI
DP7J6fj3eIClXJvhESlGdcd4CmtwZd+609XYTTYphteSRzM8469po9n82oxaR8IMfIEdwZP3FGTf
0jZvRaHTNo9zwyA9H39wfUErCd8DbAW0si6ur9SLI1GI2e+B+DS8l1LG9AfudmlhcXkVfR+Uk8ix
FfQfgunn2D224Vbues0J6B6ZBfNox6Hcez1tcl7EJmTXBKNZdBfk6h191pEWbPjA2uKAzaT/mMB9
Jne4tiIIRu23cRSfwnq04aHexSAAqGZIQuYI5WRH0cbirB2OSEzPGsASBOXqPOyLe0yh21eZvCam
/6cN7awdvR/+FBqOWXamU1hIC8ie9CcnMrgu9Ejmdhy4yq+NekNimV2fxidV/VRkey7Tg/CiBU5Y
FYfbB9HqfF5YWniG1mfVkPlVfPK6fj/3oAbevjI76Cs486yy9+9EZcsb123y/KITjQb9JQlOV/Zy
rkx9fGpLMNMUZvND0SjJ/WTFaFLFg7jj8b4L40jfyKKv5jqgrfnb8uJEHHNvKDLoRU9jNdLiK/kg
isfHtpWQFnRAhwW2jJJTFX0D2b1x361tD4KTOYcJMRSN69dLmiW0xsq5FqNyEH8csnG8V8f4Uzjq
/sZhvDpI+u4siFaQJAYLeW1pLAMzT0IiVaUvdrlHyB04XZzvtW+1oj90xUvaW25t/rjtSGv75MLq
kkJCHj2zS1VC11x6DJqHrBBAGn8Y/CNAzY2pXLvXLk0t7oG0lyHDnKsIKZCRGkhbWT3WoU9R8Hx7
TK9ip8vn0aWlxVUgMCYxntFZVW5nYbIrQwBGQ/oTgFvskaEyun0sJrY6Uof0+k9teoiGY95/nfLu
qd/aqvNW/O1jwNFAewC/CrCH63VtDT81gpzUrV4VLvpWQ1rsb493zUdRGvnbwmJiQ0pjkMlgAc5R
t42NHRO7+TBY90/6ACkTEmv+1sQkegYxZTgQQwfaIaEjPRdpJiLm9Dy3nzo7VwbZbtr2QUi2WrZX
nfTC9GITmpUU5t7ES6FK9hLntz/YVlpBHt84vb5JzTMvyO8L9s9AF3eVaaQaoTxxdWCdwa86uh/u
mzpGu1AWD7V66AcILS3xTRMJG/f9qqvQbEnlVBHBdi/uYsmLDNnXZmiX/9X0fvn+xsZY3YEXv39x
xBQhqjRxBSIO/Zuiqt4Y2UEL8h3s0BsDWTc0S1mC9qTyvrgIozG2hmQk467K+W5IJgTrpMOU7QXw
+Ld9f9U1iMBgjJrZ4pZ4D02NiCxn9F2Tis5cyEV9exfW5q5UNLfaagFZ3WkX1haOGCh1TIGSCRSs
R88E+QGXvv7l9oheocsX/scNYKrg7aApoSap60sRuEBqjKCUpuwc3evv4q+f1F9vwvfGg36fnkKn
evCjQ7P75dSuc0w/hHvt/kly/DcO3fQHmFvc8M3tz1mWvV4/B9o0PNqcKRSXcsYiCbRmLNP8rAZj
XN5HRit0TuMp6aeuk8SXhoiuc5VwLCuHBpzsQzul4svYmOmnXLGSLdbXhWf99TXQUuJXaMqRobg+
TceAn9XmlJ/bBm5ZsaaTKFbT73Ujah+6StxqVFm412yObAEBHS1zszrVYsdYcMy2Wm3k51lo6R4J
FXlfiKXkGoKlOQp1JXhkkq0H4PKN/ZdVGTAWxN7g9JYpaHmUYmQAmxzYiKtrdhXtTN2t8jvlfdXY
3kEa36tu+VjpD4p0ZxR2XO3Vu63begkO+esjgO6B1sYTfyMDUMZglLWizc/CnS490mAMtrU8lfFe
Q6czc1pXvK/VHRcrFNATnV3fjft/73kaZDrE8NRbIQxYrLUa+DCDa2V+/vYt3pVO+iV/bpxyv0mN
tOJT2LF47ar0uINOu/apIpNnGAwj9Sp6wSuYD57LAKoyvKmMYSgqbTCFjaQ5sS/YbeU707TTXqjc
OEgSbQRJSwKh12mHNYw0NpkxBLyWg9aNLvHVjLWv9k1+PB8/CO5RPQW267s/XjaKRMtU9l/WQKdQ
eKWaBxboeuhVF4Qwo475GfKK0I4fq4eKborM0Z5KKJRtI9sXgu1urOvigv3LKMfJ3C8CS9qyedfs
YkFqRTE/99AXukI5GvD8SepdoXmjLeTZaBud4u+SwHzuLd87TLQgbUzzErE1fwObi8Um3ob3Tpk3
/sX7sJPKyGPn8w2eJ34cQl/4AZsyaJNMBlttS1UO3kRN+v7Z6vuwsK3crI0nD0x0cCi9jq6uOJgy
xPeGxJ+ccmwJvywlrGOAU7H8MSsU9aMxZDFCb0Hd1zZFJalwUiOXTn6fiBY0tH3w4hWy9lJldVfv
U0NQz0qXFebu9nS/HomL+wRCKGWmpZO4kNVFVJEkg1p5VlGc88CJ9J1UML2Tm8d2U8yP72/yZz5H
OMqKnb+F/gPoiaN/6z+Ve91zTMnpI83WxWYjQliyDs0LwDuS70HuD4HB5XNHHqa0agPJP1tobBk7
yY7lvfSkG4chcJqjf9+7PSzeybCblI3UwGuh8HpCZv2/uTSmkXumV+R67elGVc14yMKz++nLuMvu
Hye3uRfsL7n9hYmw39ROyb+5E7jmfWd/t23ng/vr3Tvn6Nm9ezpxDLqdk9ifHefuHf/cjfaHD5nz
oXACO3MK53g8Oh/uNjbN72cUG2aW1JxJOLXf5SaaIgVK5nnPUvk56327bu7j4G2wRcDx+313bWYR
uAUeyuZwp3jPrajt/OSpriLbUGCCmx4UIu4Nz1yEU/jAtbXF6ePnJRdPjDW/d0enuDfszq1/FafH
x8f9c+7c//w+WvZwHBz7NP2K325J4KzsjGv7i3BO6pqqF2f7rn5oQvtx/612AGja9+rbtx/FfWHr
BFQyi9ra7cYBtDX0xZ1jyrFpxLNpw9urxS8pfhNrW+p88/Qt/fzSZxZ+7vuFn3KseM9Bci7b0g6b
jZ20fGj/tYCUQanhkCNRlkAGoR+8flJy4Tm9897+PAzH7vjU29aPR8V+0Nytlt5FAur/WyMyxtyc
1VvMmVjqfqdUrfAMgaQ9NPelGtmj8GSU3xr9Y69tBL6rKzQLP3NNGSrvi+tTwpMrlRbiDmsaVHr1
ITVelHELk7cSXQPhEWmShO2Zv5fZgXHqeddkgvCc7+JdejBPpn38Rane2eK9WTtAmBdQDXSw67ws
roejl71p1IMnPA9+uh+KY1Qr9LU8ls2/D5kZ0YWhxbwptQrBY4EhK+vtfFTsThVtBSxnKCLnspW+
XglTr80tTqy6btXaqyzh+UGz4/f9Tn4nsIPr3v4uObts5xz1h3e3j621bUVISsKfeGkW+72eyUop
lWRSGWBidTtdCJCY2BISXvG9Gcfw2qZMOlBZmCiSumnlMPXPiV59rMLqVApqi7TZFsngykuDvm7S
/3PNEoTGkmAMTGNZKbEQnvPW32nqd98gy7ErII+0rH2rvwUnGtY7If/VlD/LUxq5gRA5uuqk1QGq
5o37YMVFadkkgc7zV8RNF48t3nBlGfqg5a3moCd3kviu99Cn3jh5V04Rae57nZdwxmQv/NM0oj7q
pto/Z3V+lH3pjafFn6ws/KaUow3Mco9o0MZRsuywmE+uK5sLJx3UIQgUM/fPj/s3vh25vs1fg/3z
5719uLcJMJzjnfeU8I7/sBHhv4JRFpfAlenFHStVml43PaY/fRKdF3330jvjgTK77e7399aOT/j2
PN95h8aufDt7UF00512nObzr7fruoXDdX3e3989KjHH1RYtb1xAUK9Ka0j+HIbXAydt1mngqB8lN
q8apa3lj8lfNcbDOL0mooPXFXoqkwqTHlVwa3M/gnMNWc3TzLm4einyrQrIWUIBMpKatmYqi/9Z8
L3dx3aDN6Z/bY2kib86EKjS32sN99KZ5m7ma59Se3YDVt/3c5omles+5rX7t6RTNIaPe2FBLyuFX
v7v8nsWN2VSTVJaC7J/ddid9eoxotNkrj8OvqLZ9x9uIBubtufS0S2OLcAOCLi3uass/19OhfN+d
ROnhqzbuVO1x3GTwWTsgJbLQyFFQu0QX5/oMFoZGTMs4Cc4Pqf042ZK0G3/8eHhJDq3zo79TthKz
r2We38Z2YW/xhoq8QOsgig/OfXTfNQ+ScY4fgm5vhHYk2qF3R06EymzbJm4SKK6iPnThG0n8lFpw
HD/0O1G0C+FozDw8tDVkp9jb0np+fTTf+sLF4TkGyeSJXRScXdVBzXS/p43U1mxC6h/+0XmSvsiR
29jN7ufzmzf79yfhkDw5H965nx4f7j6o38I3oZs5d97uh+H2dm/flR9vb/r1rfHPDC4LTRlCnJMa
xMFZ1h4iCgUf68i1auR4EEw6Rtp9fhyDiOzLvewm70b9sXxGBWv42rynQjxCnxe8vf1Bq1ffhQst
WxTIB4VhX7OkmvnYeJ8lQdpp1p0CL0ffkPjP94iJ9gr5NrEikXysC1dxDetnZT6anW/TMre1WVfi
CkmihkCLBpkY+v6ufVoc9aEE+hGcRcc8qrv6MH2U34aO+Kl3U9fznMTZAuCtXYWXFhfX0pjJVtoE
eXA2qju9dMZ6n7jZ+GWCTXIrb7s+3ZCv0FI+p/SWOIOWrHYHM3ZwLtW9kjoyFAMfqifobVNr1z8l
duYawRt4/ozoMCGjaCeTYz1vLPk8g7/tEQ1AEkkQ3ivLzHo76lVq5S1L3hwmvdoJonKM/K897e0y
Oe0sovsuPsieATlB7WhbDWdrwb5EJhNKAmK63xHMWqd3WZJhfzxodvkLwuzIznNbcpx4v3Hvr+QR
LYnJJr8FO4pmLUPIbgp83GkMzlBT7/36JZ52qYdWiPhODh8inX5p3wmhu5E/o1PiCy6gas142Zjw
tWP68iMWLj0VlhgM6RScW+NDazqWeUdNCO55+kTHd3HwbhxrcGMgkuP9eC+T1kDjemNbvXarLBcd
HCO6RVwXtDcvviEuJimZYMk8F6G9TxNXauzPigPe+el8Pqf72M33gf2LI2/jmbC+AnP2HKC/RoZr
Ufgdas1sfFHnxHPSnbGPXMHx7g7dbvdVc37k3zbbeFcn+8LeItAJa0MtBw177dEdTtVz9jbeNSfj
Ln/U3eBrdac8TUfh8FRnNuzWx8Buv/lu4mwt+doeg4L+tS8f2sRlX37lV62cojN4FroPieiG74xq
h+CW7B8N6wlojP9DOG6y+69GuZdWF7dfGGjRUHVYDRRn/+nLY/C9PUCMYe/ne/AT2YjsfnQMe9zB
AvJWtyHYgTXSeTo/mXcogtvnD+PHh62OlbXTFW6i195j3gzLwplVxI2VGl5wDmFAaJ6r9iGTPxvK
QzDk9taszyf10snnQ2XG0sLBaS1i6jjzIXZAyubs9rvQ9o/jY2ibjeM8ybahOVtkASshNVrmyI5w
kM/8N4vZHpRIUZJRic4dDfCK0yhuvBuDt+b04/b5sRJRIodOKz8MO7T8LFVUZbU1zQbk7jluC3cY
QpuEj9reh4+VchfKKCarkXvb4hwQ/x9p17XcOrIkvwgR8Oa14UiCRiQFUdILQhbee3z9JnR3d0gQ
S8S9G+NOzJlRoburq8tkZU32EegG9PUDjywKCFNu32CfaUQgmZQId/ZQbXqjPz3++TMFF2RwrwRM
rFFRBr2T1BCQ7gcr0difzALTAnwfomjKc/tJGY8Fzi8Ime6x8RPJ9slR5Qmew4qHPL4nTXkRpH0y
bILk47GUmXIKloU2E9g58CMCkXy7b0wcF2yZB7H9UuppQSpNImC43TbbnDBbxJcDOTUk058Skq4T
9LS/MEiTnxcCy1HI3eFdfcTkEngZn4zM9rHN15zODxhx4n4+XufMbqJGiObPkVyKw227XWbL1hLT
lnloA8JI5GHt+xFp86O7oIUzC4EB5fFug6IFQ9rHz7gqThWJE2Xo7ojtoolfQKgrG0xRLHV3zHkj
N1Imi2nAEePxlR/bkXJomg23ddBJGsSvEbPr01duMMvOI0szSqYwojEkvZE6iaRqTP30hsyL4eWG
0lkYfsEzH+T7xH1mSsQG66BdPz6zGSMCbw/jH5ECQEw+fYaL1FeaJAxjuxVIDbKbIDz13VtRGR1b
j2N2l2LTOx2BQYQgtI4haQwvfnJ4jcRGeSqmie33gcp0UYaysYkxH+DCCNkFRbkzxBNZkyPk5SLu
mCBMbKaUtKBRiEcbcdmYvtNpNf31eCPvtBLC4FCOaUnMgcPibrUyTTB4WfLrxG5grNzmsynK78cS
7ouCo4gR+AByIpRmpqXKDATjDcM0if0CYIWHmlDz+so4aiAY7hNrWdS/7SSjKQ3XCxAL0CWCGHly
VhwY9P0w4jOUv2Gw1o1GEWRGyI9IJBOtkhocw8crvA+DJxInJ4Y6vNiFFJfZVtZZny7xzUb11Z/A
aMjQ6+qxJt8rNfzSUv2x4LmtHRNgeNQATKZBhTI5Pd8BMtf1cxuevvauWA5FHAPz5LSPygQx8/dS
veHu2o000yjsIskKZhE43rfyXD8VZadrc5s3UxS7dc8AEHrAkJOfbiHBd+dnTSRNotggVpBykyCp
9r8jUTvXNDn3/cJNW1rOeDmuTLIQUGzSjELA2d6rCb8SFWLLjrYQNCyJmT5hIgXCZIfJ7VwHraUb
ICmr6IAeMm/Cs7/I/3LnNY47h24ZTJMBoPNuKBZS7UKI65FD/cV3+d2I35VyX68/GvPckqhZUsE5
cZihCtDFOBEGfX+3eyhWXlllfFHYVQRf3PI/8tQoee0iJuTsaiKm3agLSj+nGpAEewKmMyDpJqpB
O3wGhHFb2Kiu9WRA5ANmHZF4BwkZHBIY/LOgJqkGeuUmOlfUKfoZljzK+xwsNvn6Gyaa0/gxKNf8
qrB3eH9coNa1LCaVp6oZgAKdsKCn4x7e+EATaZM9ziSpcXKlK+zCcFeRFS2d4fi1j37+xGLSpSdz
qVgWdu6vca+JtjPknNDlWxdqK+5Jei6MhTMcXe5HEicWE7D/kE3durATZSeIZvMKWiQY6/iYOxul
/IIjtpQWu89VTTZx4qMEUoaeUQ5qw6U7htKGmHjlhdez2MC4GJbwzSGNAR1nczUBMJAwVKhyb4DK
CItX5g4qhS+RwLWgwINHVlCYvLlViw7cgIpLm0GPdqdFckIkZjM4atWugvY46Es19j8Wk8l2iyPp
GCC149M4JaiHD9/XfuiUdle8hoDD2dFFQHouXrcsCfYykXaJ1YL9biMbHJImjw97xp8RaQn2CC0X
GNQ3RfPSdMMF4Mcv7ax+xRCTRhObMyhHwG/5WM6MXUCfGAJYlN0ZlPcnBwywXywzYIq1g+A0cCvJ
dosdFKkF3+4CHcjfZMzpfiKaRI0C444w/m/yDiI/kNcU8sg2rdfIR3wCZyQZ7sa3n3dBQWTysWGR
iVADQpPEdA+Jquqnc/FjveZEC0m7sPA5/wPDfJCXwTBkNPhOMRRD3iuC04qVHdWqFxuUEed6svUt
qfvFya4iAu4OxQqrtTCsWI+0yD1TGr+Xf6PXIlwwJvepOXhc1x8zudpoyApAcidXeFSb79D6bPUG
MFcyGArcMGT/CQmBS/N0ibSWq1lLaYwZWyYKaBkdE0cjh8rkaJgyExsKs6/tQqQ6TF7jBrCZ8Iur
nHn2RCAdERWPSEM4eDBwV65D0cYcZniNYoaCMCuKfYmKtW9iBmUZ6wGjSiuvwYQg4oJerTVzgKlL
TDQJSPMhtxdPtgLeAn9C6r09vgN/GeBbzWQAaAbz1Rhi4p+TpwLBfFBLGIJqFwwRTw6l92ZT6NxX
qEmriCKDa3o86TGbN98OrNamOsMdooDE9EpKtDa0AAYHTTqjZeW3ozGUjtmLQao7w3cILq3H38re
7+Htt072MI7CNGRcurNLsoNWIsHwjgz6WEUfCCAK+nNiZXtBPUcqPInvBeH3Ttmt8ImaIuPmy2k+
dAhZ3yN11+vI36FXXfscE4nPO4W8X3zy9iGYjGqr+8vHgvx7iAtGiYLQHcAIFJURfk2SUpTCd4mc
Cx3cNHROhfqwigE/HJu8iWu4mkBa1cEfC2LHLZ2qx7XUye2IOaUamxw7u+r2vQD/LALhj7Ia6QAf
7y93fw9v1zfx0lhh4Hm/xPqMmBgH7R3cJEatD9pAKkARdHWLjO0ni2xubCpqQVitICptqbDWZCln
+xedP1r1+K1Xl1VJ4k7MGaez45dky1144mBe9SmCKA/2KFcrKJz7rQREOyKFrun5goG+z49MDnty
KweMlGWZGh/g5t8MGvI8UvHbsOYJm7yFYEIE8DNanCQ3e78w3wiGENhzkDtNahWU76ZopKWwbMJ8
Gd756X1NfVXrwADX/ccHJwEN6xycPUcik3YJBXzaYx24R8iMy0arJtKRePZhkW73XXB9hR1kt7ch
vo/I7uCT53DjktMP/22e1tHZBJ+LoLKf/P579asW6lKB+g/xfXfygOmAOxa9JYBe3X4BRUUB+uji
3n6xXg873/rkjHx/QNnGJ6fMMk1zr597stl8lOu9vYl0jwD0e1y9PN6I8XgffcXk+JmoYlOHjbAP
rNoUF6kMSYoG5sdC5i4cjhMjrxETMcCF3y4VZfhMKsqst/1Bd0pJjxhFfyzh3sEa68r/SJhc6aIE
uYBX5L1dxq3aCWAG43BxQ9NlJE0IEW72SxOu/qYdTnfuWuTk/Jg+6NAjlvZ2pr3sdigWpMTqj6+v
u3dPPTznu2c88VrCqKeOrAeydtYueeasdayahOi6nTLE9jZ47YjytDoHZKMn+01A7N9E/dYeb86c
ZUUrPCimUNa4zxDy1FisjHHZ2hgQA+EYDO8Zr/uxvHDMs3IAsUbsALgsR0/ercAZMAhuvFMgl/xL
fcpwrmgRYILq9/GK5rR2LDKjhQagJ5Dt3CpU5nBZ0ythb+M/AqOkUKi1yLakQQb0/yVImdipssXe
ReMlVeI3h7Uq2uaY18ciZnftn7VMae+R4ymzmg96Wxrb2t1tjMCACS9utgR3XNi0KcC4qQVXwWva
2zXfIcBKcA+TdEDLkbd+vKK56351OlOiCqFKe8xCgiCnRUyloOadVv/BuaCjBi4uTCfQzJNzqUGV
ndIRaDebsNaYCEBKdy8EC+naPzD09IpfS5k8Eq3UtWyeQApSRVvwprWALx1o/WA8ZauGnDrrdGrU
t0Z/++BZ8kETDf0Zj7fyr1726BMmphM4gsbhCyhgpr1aKZEUmJmdYRxOeKrMYf/EHROy/dBT7bwC
piBSF0zH3FH+Nc6AshmzyKZXugd77r/0vx753NKEyOFC++mcVl5LGC37lQNUZgE4xzsssAxRv/c0
0X3JmCW02v9xkuhm+e91TA2GELNSGUGKH6xi8rJLx0r9YX0SkBG3T+3TF09a+B6N3mp7eHvjXqIH
Y8E+Liz1zxW7WqrUBpg/KuMjqtE+Kj+CHbnGY32ZE4EiHmI/NFDezzVnmi4HAUCPe1H5ZpkIhpPL
61xZwovPRNIoFgLfwqOhDbyF04p8FAY8V7PNAOxHpY3Iv279CXK6dbgj+pbVXLXYSB+ZulpqLpvJ
bt4InlbXPIVLRKGCYA4DK0zxww+t8p1+yhvioFEObDJP6efjLZ1zLeAkotUbz+c4A+pWQWmmCCou
LQc7BqCnT3QeoICgPiFOfgfB1GNZc5Ef5Ahoe8YpIki+lZX0eZKXLTvYcp+QOjrXTKZlHKFfqeCo
cNkmzpd6dmaDvWuRk5sRVEmaxiU3INizerVGrMmq7uqd054N1yZxDfoysoifmY06kHVjRGQo0NMw
zQW0bBIGciMP9hAaSmTkHU26EHMcuYtPkZbe1rWObtWFd+keDAGn/1rq+BRfXUC3VrpEyZ3Bbmq1
F0nS6ADUSrza1L+MqsRP/hMDnur41WFX/8G5Xi134hkVUZPTbAbBrPLkbxiWROEbnb55nFls4iUK
wvGHTZ+M61VOlCiVwACsJKMw99iCdFv4yVIQaByXsCXc6FTfCwI9NawACK6m1Y4QjbVuzAmDvduV
qmUgi7RqnnOb0k10Maq+QWs2o371hv5xjGEi6lVm/gZ6bR0XHqnZBUvgWkQPMy7qtLcWM045v1WU
wUamnpONasV5aqIuVlZmL+eVmOm+lmnNKz3EJNmuOfQ5aWEIEgImTOWlYpeIqmdDZFEZ6cVQ0wQb
0fg0XylrWTM+UFYebTNkvab0k6s/Hz7fBTSNHj7X69OaVKXhgj1nAVV//+JjHgsy8sgAKSijTjml
8rpO6rqiGpseWJsSMhX8IAtW7m/w4a3ijDLQVjqydYAycBKtpYXr5UUdtDY8GrzEoqp8MhZeYpIc
1j/J6uuSkAFYsk1ZkfPKdoi3+tisWnKUNPfy+GLO5F9uP2Wyy0AYZFLkhq39whHuIOBzGAMBHCBE
sQnU8Jpem5c39Mjty8P5mC9hNu9xTLiK1zsxvudXhyxTUpz0IcTL9mv/i95/9cAQYxQO/07cfl34
g0je9vtKxWy+919U6x+vf/60/zmJiUUcQr4UwwonkfWXuDrk0kKtfEaLbxc4sXxV20aSy2OBYK7V
GuPV4FVMaiE/lUue9ARlnu1GXa2+wca6YHJnjP2t5Ml1lWu6lYo0auFYlgRsLYhINcXVYkxajqKS
SOVKiUyPORTCU5RYcbbYbXxvHm8/YPKyDpVMg70Me8uR13D/jmKMpz1zq/Wa8Jqp08Ym25xhEZe8
zBnf7EbunZvpDV3IjHKtBq6ZkWiR8fxzCi66Qzaqp6+opxWaZR/r0Uxy/1boJFSKKSmI2RRCW1Wo
idZp77vP5vwcHp/TzXptCvolQvI6IbTxBueQgEoNifOWaEue6cyjdPshk4CpB1Vd6v/Zllwfr3Or
v79Xz5gmMyZodqL6HGgnM7FIvN2+pYK+hw0nQB8gdjK/F1Rw6Xb/qejV7QZJXJ6mCZSfWr28gu8i
h28lqsba0SrL004/kr7VJXT5s4SxN0dFOy7c7sUPGK//1QfUXdPHsYdTYXeVFpPRu8P7gU3wyboj
ZrZ6oiT1ousb7EC0O3rmQgR9/zLfHsbEvPW9LMQNBfkeWu2c1pIzmwG1iZOoQb4QR/6NpHjwqPz1
jl+tNZCVulNGU5rrMUp6O14/rHV2/aQzm73K4iHRlpR+cXsnxo0rs6yuM4gEKkEwGG3tnV3SjH4B
4soT4E7bbazBcG/Q0X/5PnLf4mmpr38mjXy7xRMzJ4UO5fvseNtBamCNQAWgFehNscVBhxZsrRWq
kvp0udSaDAoJneuJHqH9hTiHjACujaNfrRaOnV14VqajS8Ikzt2iGT9q1+oH5BrxtiP9eTK/CAyf
/wSb70LbuQUH/y9seKADfzpypQOD4lFxOMoNCb+LiVZtd4aEvlNHO52605ZQR6gCUHaISxeu2oKm
/xnlK8kOmHWckIZkLs/XyFcZfZZafuWqQTgYabM072YGNnFz7FO4W1GUKZiRIa/QXvOPHbeFP0jM
1kCJ7glLPLuGtnCoMzHbrcip16Z4LBVi8j2ecmfnmCCM3Dgr/uBYS4T3i8c4MVtR/D8v2Ni3tNs1
2yElh0OixapLnK35hJRbIpI9p5+hRha3kKZZOsqJ0aqUrkyV8UaJsVmVpoOO+7hQowFjTpZeq5ky
1O2eTvyvUHayrFAgqze1wCeveKJyYqD8hIWuT0+S+iWf31LYMc3+PYLewFpQ2z9+9bsbA6ZTbpxS
iAmJk0OV+6gMggReEr+zXmukNnPVOIW7k/zst6rpIaNzXHtGZXEnVC0wbY/4hpocx8dqJQ8jZm8R
yDkDGcGeXH3S5PRz15eLKsAn9Uc+BBHKDqacrDFEzzEc44vskaI7q4gFFrZi9tivxE6OHW1ycR5z
OArQU2mimslvsZ+pTm7GjPrYWfpDUT3a9Mmpp+B+jRoF74ZA+mPzNQbHNJx/Vv1M0BGJo8dfjPVc
QAvWuNX7Pauh+JuiAoiOVaN42V44wHhpkAU15KeoyIldX2rjLdgLGx0kQdoRbQLsjtqK/dImjXv/
6MsnLx4beWzH83Fr1w67r0PaphhuqT4/H5NBFUdAOwajTCsiuZPkviKPbhMyUtLosSAb5eD2S/qw
ByINXR06elhWCYpnlvu5yhdbqe51AXzeGJIEXsxx1vu0vjTkbNlIFQqWNR1pQVWta4cqVNqJ96ws
kXHgu/ZYJZjRP77d2BuJ00JTnjRMG3hJb2sUS8IfTI8MdN46UhqUcUHUqMiPRE1c9R48VeHgYXGt
SpvCwbJk1dqBCws+i6flC7dqVOU7YajLwsKM+a8pwo5p0qpowGNsO6Clzgl6P7WF2zSDnsTWwXiN
oFcFI9gntSC/ROdbP6AQC6qJsQH9/d1doUV/IJf+INdkrx7BBPp4D2dsFJDzIBGjZSDKMMJ2IlNB
za4LKnfAHtZ6C8DY5+E0rEStNIDzTddEtQO9Jb+BuuTvzbzCQNPzaIwATRDaFv7Ixq4djRARBVUL
vR3Um77VM0kENdG+rADpil0iVV8gLyBJtpRUHN3I6Tlei524mQ3LeqyfQywypzp+OgUncxu4KrXg
wt3zCgi365tEzUFeSI2Hzm37BUm2RDsgHxJaz+DJQ8+fYpXqZ2kefL1UGWQbI63cHdZbnbU2vmb3
pDLt1BBXjbnZNOY+N86Vij83qXGmCU0wNAdZlMeKMKfeoDhCumzsuAURB7bt6jTEKhiiTPAGm+nP
iZXntuIbYestqPhMoIFNuRIzmuUrMQxf5krRQt3YTX3MeXRxfEXE1PX9WKj6PUe6uqqM1Xn1gUEH
5uMVzplC5ANhijGQE6n6iaazeRZnMZcMtuu4aqUcHA54tMCiQPcOw7kgbCZwkEFOBeZzWUFJXBIm
0bviBKhCpqgLJFvKykCSBxWgEDycJPUTNbqLjFN0CLVD9qQwl7BQo2pNdfxa+OQwWacsijpCgteN
VuJLJsLZkZDlZX9LmK0CUwOcapGEYc7uX8ucnGyjeErjxlgws+3AgpStJEn1KbW2Co70qIZecun4
+EDnLAgakDB+YSQ1QygycXSYNokaLmIaW7rA5JekTI2c13hl19hOvMab/ljezK7eiJs4O3URU7nb
0Y3NbzACUSDg3GRilSqfXM90qoXs9Yy23ggbf//qovDRIFRRibXxqkQZfQLO99f8ULkLGezZPYRn
MCJ5UbJFY/KtHKWpxEBOq9bu6Ch6EoVwJ7dpTjCFVNDrvKDWbRAzhE9A5Vp7iilg7snSMz5qxkRb
cVHA8Q5+tRFRO3nGgVDFkBBOaWy/0+jAFLKRyZLaxBf2lH7mn1xLloYxijOew43IyapjX2SyxoHI
cRxN8VZ/Uswn76uZb9GYrpFrfkh8Zu11bzSOudOEbJcnxww8tonZKbvIeYn7QwU4pQDO259QqcD3
upExcLnfpc6Jx/+tRLoIrwSHJxz7d7Txi53hDVqcqpjU7ctmlJh1RtrzsOFQlay+A7DmbhJazauL
F32JwlfSnsRa5dq1UJZq7GDQtN5Ja3+TBw34PioVxK5iv0AJfs9KiGFIOAUMsEK9BoMqJnaj6WrU
SAqUTPjMGs4lo1JGzR/CfmypSr1N3YHIWefkDHynCVqwL90SFm3mcb75gIkRQeKhj7jER9qj1fie
xL+994sSddyYtbig+TP9BVgsj058NIfA6frTkasbxtFZxVZ4jGw2NwSSbRst23KaERwaA5P9zGht
yZ7qGYMV244xREgrcqpjxAhhz9J7pxYRAScEtfBuzPmAN181MTJR1lEN0+OrQG/5KjhkB9jsCJ+l
9FcKRH2lb9WeqWb2gi2dMTfgl8EwVNCVCyI7zXPFYiaCTjjq7GQQoaKY9VXDOUJKOUfbXvD62JDO
XHiOkdANi6LcSBYwccFQgJWjtM07W6oo/6VBdEp4sXMWtHmmfCBjphX46kB4STMAd9yaNkFJPdaR
AdOXopQUDG9EjqZ0ngbaoqwhhWQPKK+iSu/Aw401nwMoolWjVlL5/iwWm7IEj1tBrTJPZ7gFt3vu
pqGvTgGIB3cNHS4TAxTILoMpj1JnB+iC6owi3vJCRo6598OCThDFSjAKI5YuNYdS89x0afL4CGZC
UwxRvfqA6VWPMdANRH8jXBtsV8Z7q79q7mdIjr8rVFZW4HXNXZV9a2gS9xb+zVIObuamgwVgBEwD
iwVWo8n7xuYNy3AFwqkC2HVki5xW24Ur4zAQ+iAe2q3/VK6DzWph1TNP+I3UiUpU7QBuIxbAJasy
IiAmSLjPCWccjOdTbP5UZNsa2y9JBay1XW+6na0ufMBcdHzzAZOgAHsB95Qfo2O8A4wBeptG6z5Y
FxCt88K7OrfDKHzzIA1AOz1IMW/Vv09pSnR7Gh4o+s8EFCq6l2R4HuJVj1Fz8tJlm3lROfTaAbss
8+iPmobHIlyFpOyYwfZilXutP0LAKJB8eyKi9nW57Bsd7bGgEfw5FyFWurStS9LH37+y5ZJH5XIr
QXqV78BHCbvJofGHKM5Aek7N4cqAGzNcSZ7KPnv53tMf69VMiRYsRcBQYygxZsbeQRyiMBTDrOoB
rZKMfOcxRHZ/AQSwPESykbN1hcPQrNyK9PSC5JlDvhE8XXjRSuAu6hBPBSuW2bgiYeWtxGOoDKt6
S9NkZmJEdNJguAZAqYKAuP12l5U8qym5QFhRcdvmk1d+i+5ZkRZWNANHR2Q0pgVkTB8T76Zb5ogQ
mUrB68CRl15tdeE1+BZ/uy1jgO1eFYycvA9Go9HqsJVNDEw2ds8moA2Dmn3glc63jb59Q5vDRje3
W/2jXzM672nl+jKo27fN5ve4YMnmToCXQMbPgtwBpmxiSKWkweTKlO3tKDuCulHJNSVEp03VqSyc
5sd6NlNPwCiRK2ET/6hAUyst+RBm7Q7iR6SBbt0m0qlafZmmjq5okClS4FxnL+2iwZ4xnTeiJ5rW
KFwNCCbT26yZwy3yyadhfb/sSnSRRS+Kufmg1sKCBZuzljcyJwrXllniVAJkxiR/kchrsN4x++wl
WDAfc8E6DwS2JIJ6BCmCqWJHfFVSQ4NtTZEAS7RUFRFzgFKaXiOALeF/OUaly6+xlh+otfT0LTyD
9uI5XdCkmVIYTvfqMyZvYuMETu+1+AwQxjPgtN1jqKTKboZXnT9QdvOJXssOzXvgP12fGfQTCgvq
NeOXAYKOPzB3CF0o0uSIeadMsQu4eX36Uwb7Uj49Vt8/MO0k0oMABBcsurPvEahDMKCY2pWdDTjH
e7PmtGHLv8gbYPdFwAkiDeUCs9DDdV5okmmfURpRtN9xSACIxqinBg2MlRobPVInS7d4fun/fNnk
XUYInNNxV3W2L9GlFbqCvBfk6Px4/XP282r5f9juq1eqapWKY7ICQhz2jaIa6alK09/SZVsDnUvJ
wly82SWh5Q1w93Ee+zS/6vZoXqhzbLYXeOdcRr89t/ToL4kYbePVgjihFJoAo47tlxojnTAEAsd6
yIw/XNA2XqMFUeTUt80ZderHOzl7YzE/9H8XNz0vtqMG5k/yK7vZGRx6zVLz5Jtw3rVc099Y6Mjq
V1lHqKwsZdfGa3Cnxf/InqbMxYTDfMq66exGFFYt/UIrn7Q4LDyDs7pyJWTivdEV1YGjCArppj+V
o0ndhfGNwIu1xxs5KwZtJ8iIYzNRrbw9wa4EiU/DdZ2dZRj7W326nNFk5xLh92M5cwEPfIZ/BE1U
JR5CcKmwfWfLTKnHCTq2Bacg0CAMGkTztgfwcOgjoYYBa1wgqRkIzJsGJSpH4I1c6tYuy78oXbyg
waPUu6O8+qqJGnECAPEKjaMcUMh8Zks5NLyoAFiyAgbF8/Lw2Df8Z0HJ3AKccCbexnag8oE+QvRu
CuPNuro5McaDOAKFzugyq44t6+t5fuyHFyFhLVpZyrrPQONR4UG7AYsoGC2i02R0l1CI/HPkZp0S
gBlfEwuSKECNkzJcF8M3X6G9bxNdKrC5gLKj+xVjdeBAIL+Q05x9z0dyjLGGhnd2enMEoVEwvAZI
4Pw3dl8dhtciTk+bXcB9SLwRdBikg8k6g/K6oHxjan96zCOR2VhYk3nU8G532/PYhnYalwbgg1ZT
pIp31D4j8ZNz8RbyKHP5VEwDQO5MxJgD4BAmLkvSd42bsPFga8yFAbHJp1mj4J2Q8lIv2MAZhwyv
KIbxoFAowFeeSOJCcSicBPWMYF3VaqeVQMF1PYlOi9HNzC3BmC+w9oF1AhnaKURHGfIwaZmWxktC
2OMgn7oSXWL9p7QpQlNhDJ9Xu9/ObDMVCZVq7z97/oLmzJhc3FI412OWepyEfHuAPJsXYYin2Y6E
qNWGJu4Jm6O5KnOapZ4/ZuZRA+k98lI4Q4EFsPtWFi3ktQfgDP3npCDYAJjkvXzNyGZpvukMZmYc
x/ePpIm/VdbgcuPomIZ724CMAA3LZPxVrXeauxJNjNFSkREmSEr6DdkALiCY6Giun3vtd+GCzJ3w
9ZdM9tePpESsBHwJMjHjR+wA1TefgF0vte0mQA/Cf+Dq3ix98u5klZtXCfcvgSPnpdY0BNHMuL5G
d1VVxRSrBe/2nlYYJ3q9yHETrmxuAEeLc2scLEACn5/K3ty4mgrKs8VQaQz5JubmRtDkVfFbqa67
fBTUGNpgZQa/VmOt2S1xnmFK54ykkawa1HSo4KAKdrukOiz5KswQkSsYJ7RTusER9bJCpcYADzcj
kyivWE/NB4fvjIiVqM+8453XPu0ayqTlpBOJO2ZtSOjhrVJTzhPAd9yIVPrTcV4VPtcJxmyigUnm
XUK76ExRU54Nk5MkuiUQgUWOJKEfpVm0lSvJF3Ux45VUT2OUVr7DKHRoA6MeKRnVDznFhFFeoHut
4Bs6OXReLIzzAEEnoI/93omR1ICZE5arwIiiYGILR9yw732ta91AXLdDqxy5uIm4QyqlXWTxfcq6
u8LzC0oTPcrhSMywGW0OKYqcFlhP2OAQJ5VQvEqp1KRPTeAXyjqn2owy3QwjENSy4RtGrYc24g1M
XeUYK836vtiwseiMBT7WEXcsQ+foHGsdjjGSqHSf4Zx43Tnu/ajceYLgSWqh4HhIIeRgRk4LP0AK
BuN+0Qoi8n711FUBOmqqjkq5fR85VaPyQ9ajb6qPMZrSd6gQNFlsRNe64LCct2IKufPBuZbToZ3y
UZN8CUKMNhPS9bzvfyJ47cH6hmHMlLdH8Y7PjiLGW/MrqcMEiaME24WGz77gKMJWbJ7qUSlFPba+
6PxBlds4jd8T0MmJuo9sXvlVyaxbfPFlHbuglhtKKlnVKa+0G5eihOAFdFNeoHtoUY+e0zBgw5wU
JdpcMXojDsR900iCbzOZ7KLHFAVaMFwoYZehGFs0CipmrltLvtqUYsKc3LStBy3Cr/OK5EKNv2dK
ktihwoSZ3mZu41plgazlb+QyftRuyiYSvD1V16Lwhh+TAbsUS23zXnFVVWG2ZKI8R0PU96TDpFFW
z+s4SjUnB3O4zsapgi9SAqnbVwXleXrdB6xoupgTHmxrVvEwxI/lnVDYIntK+ZZTOHSyoyJkq028
7DJ+KOgfLG7ga4rETZN2eu+niavTqVPmsVoWmGyuyjma9cFNVyZ98exi9CgXYKyR0ibnLMukYZtI
OSbjRGwXUSpPoXdxxSUhy+mihE1iSIZMYqvhWyp3XaV8k4BWPkkYvaYKLrZgPxJsntdWArsJEW4w
6EutQrkj6GRWKNKUbZyv47hl8ifQg0QSsPd93vcrx6dK+izIHfBsgyIW8rvbSlLwOaRFJphuT4kl
qpKi3+iNEym9yrJ+4xmM6IYcjorr+P0ggsJM9Is63zBeL9Z6AwYhai078N1Uqa1cQNkwaFf5opJY
6GEYalfQBoxk/FGQhfUMDJp1vYNXZB61Z4qECfUohr3XKdnvUoPxWTorSENT0aC56BeTf9skoXQw
Kg2XDuxbLgaTtd3P4ydupnFaBoMn8pfotGdhVSZ5uij347Sr0EyIXGxNHEeXNwDjRudo26yGVyo3
yxd5LWqMFcuquCsx8sXsOk1C/dc15XJThUTO9BfPQNYlOC75cnPvL4ZXoP8YTOQyI0yeJjftgMTz
G9p2crFQ2yZHAYgJQSGDLSRs52BU7QB2Tr+j8n8vzgRo4m/M9EjNjAAQ3HW3L8jAKhiiCaq8LR+c
K1rjuPfA3wT2482fuKoTISAMuxUio0DnZZT8N56bKnYcLi0r6kH3w7jtisLU0Khb6jqcunH/kgm+
zNGDQwv5X5r5+rV3Eq9oOQfXvXtuhSeKKzSlQAVCBv3eAD9WwJBar5AyXUjB0oOKepzkeiYn5SaL
l3Lak2f6X9+CzCwonJWRN3fi6DlUwIRViW/x4/8i7Up7JMWV7S+yxL58BXIls9au6ur6gnoFzA7G
Bn79O9RIdzJdKFHPm9G9mqvR7UibcDgcceKc1GNTeq4+5N+ZnwHWd3urpez1kykpk6tH0Wd95kKp
XEl2nQJ8gqrubpuQ3q7/mAD5KYj5VZANy73L0a0TYQ1JdtK7s5Y44B9FedaafMRWj1iv/8EYOA1B
qDVTHnx85ovP6Do9J6yGsbZLXgfryIx2S+J+R7KDU/drOeL8IS4yt3+WBnwYRGSgo4ZG+LWj4gnE
WebCGikeIzvz2/KYT7p/e0mLnwi0cSARdLAsGRXcirrLTDvNTgUj7ya1xwfFLpKVAsOSy2E5iHjo
xtlgOLheSZIA45jpdXZSQN5KizPedszjcYJyS79iamnTABwCYHUmngTa+dpU5yL0U9pmJ+MIyuny
vfp6e7+W/O3yz5eCozCLGpNXTXay1UBBXaIEwbWTj8daqTYip9vb1pZXg57p3JfHqqTCm9vk3EQq
Sk+DYnkFStM6dX1erimeyYWCD1eD4sT/7EiuVipjTDLVoKc8P2VQTEoU5tvdVwwNeGpUbFWn9Yb6
d5etBcZFxwDIBoUDAw9cRQr4PM+LmiWIRSU/Ql/ZT5qvSfErXx0yX/Jy+1878tOk5aRi4OmBneK+
Te+7tarE4ndCyxkNbgvh/aPgeBEYnCy2oy6l2alRz3XWblwos7hr2LRF17swIrk2R56Yag2OalYG
UfYrcfNnXMud15OjYMpKwV7u7v3jEhfWJEePilKIfpxj3bgtSeklZudlsa9+q7udVWmncXLuc+XZ
gsJTLB4TZkD0rznU7mZKtCCN34v2sejR2/dd1e/yJwVMBYrNvKExn26fkaX73Eb5Hf1+JLiADV6f
+LRUI6szsPdl7rvkXbPIxmS/iLA9Qg6d/hJnK2W1xY99YVDaGUd0eFH1GaJZi5FTsMBQ5GPluAIJ
W/zaF1ako2Enjj2kCqyw/ncZlxuS7RX3i0mDHGrrt3dw8XSArMxFWQ2s/bqUjerJmJJhRHjmdvQT
yATeDT9vW1jesn8tzL/g4nzQaFCZ03TZSdTVpm6hQAqFNp8yM93cNrQYUAAbRyVgBkF8cCRcGEqK
zkk7jWUnl75HNPUzcRRR79OV0yEXsf85HRd2pBtNqVIRmwTXTJEfBy78kodDGjqiAYKTb8bcj/If
ifYC2gd/HEJX1Gebxo+s7vYoynpD1a1s8KK3XPwe6RC0DcrtzMIG45WQ0L0w7eeKdF7T9LuYpWv4
6sXPifEMCJh/0BRJ10XG28givMKRc3Ovbo4tnzyxpsAxHyM5/YEwEd4ECgQPPrHRlXrtimmYspNp
Q8Y+MR71tNtW9GRVQd9YW2qna/RnMg3Sx1fFSIDt4m+wnsgvnykDtabFYTJ2dF+QPS+OUfNG7N43
m9CqqsAwet/pkLX4lv3t7z0XaRh6IzOL/6e3TyXcsSB5CdvkAf3/g1uxzQB651LpV+qdS2fkX0uf
HkCWQTrSKvh66tQck5JsnfZRuOYDXi7e/2dNupy+OCNltmXBkptj1tEd7/OYnQnYj5Q0G1YS2SWf
vFyV5JOYUS/ShOTZKQXwRpD31nkY1gSSFncOMgQOWikKuKZlG6qdVEWBU8bEzjCSMO7OWdVgiLVb
icjyaMo/nnhhSQrJZktIrECI9jSMjm+kAwjq7I0bBaQtArWzfsViPOdDu3OL4gHVJL+wy0cgSx8S
Om3USdl337segluUb2OAOz3V3mXiWyKm/ah0rpcbwyEhDONcDjQ8J2UtrVs+SBjyMyHxjgEeuR0k
yjgv+hQ/vxRoCZm616e7dvypAsTsmH5HsrA3jTuzcMIEQDQwkK7E58UPZUN4aYbQYO5TCod91dcC
E1s4TEWU7VTqWAdeFfqrDiXdu5bUaypMi84HBCvkMKD8CdTy9f2GCb2BQlALzpd3XWAovbVlZcEQ
FJs10qvFXN0BVhkUv2AdtW3JCbk16jolsFVFDyA+3022U/lVXj9Dg+2oOOOLE7cbK+LQ5+webp/n
pUTh0rTklSxhQz02anYC1WyFuh23/YFra62oxc2EAJmFGVHgbuWETpsSilzPROCvMSdE3nt2VjAX
dXspSx6CigGgRShwoQo3//uLRAEqu8hHqgjpbckOk10ekqzdZz0AVgBxrzT2l7YNfFNgnIIUg4VC
6rWtKtO7xi4JHvJa9mwPjq9VHV1Zz9KmXdqQPFBjpLQSMa8n7vx0OLOphAjsSk66uGlzagVoGmqX
jmTEaQqtMHMXUYmhhRO/1zXxk7TfUrp2cyxu2YUl6fOAhbbvzciBJf2PU4Lghv+5/f0X9+vCgBQh
6gYF9yTGfqXKDuU44D0UfzWFWdsv6aXQJzaNUGfFfUHOeo4iUXse+VZT1gZnFxcza2BA8mPOXyQ7
pqgYU2osxm0fqyL32vFloq+3N2zxi1zYkN4jUexk0P2FE5dA/3Wpj2Cw4sKLuzXLpOCMqJBykCzw
juWtU2T5qcmqTduxHdMfm4xtYqh93l6L3H2dr1e8dXTMQoInceZouD6R0NWK0bLpEWK6VHhagoSO
EOCMVIBCVHSP4izkcaT4wN9ANyNib/oYnfuctqHJszQAmh1geVN4rUOsP7d/28K3vPppkmPaZBjo
2OGVr3AU34cjyy1POCtP2OUNgBgnRFNmBIwthSQS86IfekIh7x4HcWXsafwiiNdgAKyKXtsRTdIj
sblnxLWfWqgvhFQoXqJNK998abXzxDXmbjBsjlTh+kOktsoVu0KVwW7JlqHXmoFssHr5+y29NKJd
GxnL2DEoh5ERpa0Uk7apk3nMVva3zSz4L4TZgArB1DKuZRm+lidD6tgWxHEJtYO+JJChCQhcWS/W
dm3Jkot5JTDFzgI7MiokKswOYiewhN+xaUgSJH29Ve3QFGuZ3Oxt0iPMgOo03kO6A/5xObLEpq0z
wvCeRkU8DTRmHIExh7YL6b6hGFb5PK3jlcO55BKXJqUw4NZWAZg1qhHQzvTqaHzKoQ8bUzX4+6+F
uUJbQ0McKt5yGpW1alxOmHs6ETFznPOk3zd8n/T3ppkbf/82wbMO7Ra0KaBhJqfD0SicJqaIzwZY
ive5+WWtp7UQnEEOjwQU3BoG3mlSPFNLnvcmi/NTnqAhXwJV7Q8uyMFub9nCl7myIoUmJa8bRS3T
HDnTdugHL0PYZMMa8nzRCr7KLDEH3U25WWA2baOqE81PkYqy4vTUtGeHNSuZ7EJxAe3zf41ISwHj
Coj64wJ3TWWLDQgFnxXRmkFCmeOlRpVvGOmdgE70+3/YQoAesSwEPODOr0MRTfp+4i6q7Io6pIHS
QGcXZI6B3f/9Awjr+9eOFN9z4sapxbGJZU33bvma2FBEqAbf5itBbyFAwBCAcAh9pgv86PWCRNsY
U9q2+QnUp/uoYAgSxp2Wa3tOVNUbV1nwF70DGBxgDTFqj2rJtT3d7dvEbsv8xApti4dxQPo/XW6v
uMdSfQ88qhCUsmaAH/7h2kxeJ8DBdFiWAEM7WiOxx/J8Y2cK5qkyb+yjO+H8ENR+i4FTZdMxsfg2
o5Dz+eKqG9LVL065hgVcCPpXP0laOcAvZoT6SX4a2g3Hkygr9/M9xvt05bmy+En/XbspNcjVijvj
yDtgEaKXITL2aidQ7qr8ctgWfbXiP0ulAlMB5hhD98acj0uhK9E6hq0FaAsTAuwVuBl6aISa+Fw1
NJ8URfno1E7/VOox30w0o4Gjat8NYdDHhpdr4NxF77Kg+2tA2xL9IunYWIWaV3SCd2Ew5QtRGlxA
thKU2Zo0tIxAnxNQPAbBqoxyATCssqC3M2lscgn2OJpy4aEY1iPwmGXrAUPVatFWoaBIM/odNzDn
reyM7E+BJnD2nOWPQ7Li7EuLvvgt8iSIPvEsHzQ4Fu3wqgMsAdL2gM2tpJxLXnVpRcr0MIqiVWOJ
76xkXwkgW4bHjZ1uflvrmi9hLS63VpeyvWooEtTmGzQyvb71Wbv7XXc+QG567o3Pdu31UfAnWgnr
S2fzcnFSWDf0DmTvDsKFUuubAl2AgnZ+U7ygwbmSMC+eF8AdZlAAwq4hZ8yMWm5MFHwt3jzaXYCe
KQLSZB5VetC6ICHPxN5kqk/58+2ba6nuhAfDv4alfa11gfs0FdjXIdoSfhQQ9wJGftha7KMhqKDM
x5s1Cq9F57ywKu1s3bd5nDg9wgOwjIR3AEtBP23tPbRoBYjcWbRSxeyR5JxxV4wdn+Az+VQFced4
LmjSxH85AWh0A+M00/PbUgDnmN9vrQxnvlffE73dQW4U75GpJh4weWtuMv9iKXHHfQwWhRlRpaKr
d32BaZZREG6Uxckx+g3T1ANQMvt42jLr2VUOkQCwGUy+zTtlK3n10lZawJHPc7OwLU96pcjfYzvt
ilNU34kYrTcB5O+akaVgMlsANHCeNpBLhGarFlZnu8Wpta1fvVC+dDXfDoX2pQZ+a0jXUtJP5hCo
Z7VjTNXOCkzySCZUFRLLojEaefU9UdSt6HpgS8+xbuzY2K9s4KdYMnPtA+1jAsSCzpf8uHMIcJVp
JEQYaTb/1Sht6qtJEgddnaSJl4ERZ81X5gv9yldmi2BeU3RMjJtgTr/2lTRuS1E5sDhaboMbqSJQ
5klFd2DEebXG4VctiHuclJbf9Twqv5W6/fV2cFnaYAQz3cT3RBpgSqdclN0IdvxkCIteRwH2vSxN
L3ebnVuHCjr7t40tbDAYt1wTb+eZYcaVLvmWm1kdZ/YAtdQ7ndNNZphnIGD2aWmtdNo+X/O46FWA
E4BLwyvzU2EuL+MkG22YYm/GUZwJOIPTl/glOxsP9I4coWj9o/uxpiCxsD4YRYkWRRWUhD/d55jk
KlrbGcIRAL9RVD5YHzcgmfWKZA2SsmQKDmNAi34+7fLDdpw6p4cA7xgOGffc5pizxKvVc5m93v5k
8yeRPNQEbYoOQhgbRSuZx9EuKgvKcP0YavRr3LzRtcL258sNHwqYSNQ4UEQF75wULl300go9c8YQ
oHlQsyQgmUp9d7DunbwMEuCgrekrcZWNsNbI2T7FS8my5PpJUpn2aMFy9Kg9pyf919/vnIu/kM2i
XIQKwfXZtsG4q/cqnCHqItVz02YKBDHWspIFPwCZHaqJqJyiwCHnzWxQ0zZjQDoQyM6odv0tGUEk
l1Sp16IOdntFn57u4AXEjJmOQIExQhSLr1ekaVM5NV08hqIlSmA3lhGkJkm3fcL4K9F7GuJ/Riet
BevGbcsLn2qusOOVAiwexsalR2Ey2ek4FuYQ1jk05VTMDKjnxlp5uS8awYw0YjJKOYgZ18tTdFKp
uZaMoZJFXteYPoxo2kq+umgEA594uuNmU+TnbTlVZjfo6RjWADWoeOa4wq9ZvbJfC1EdBTZ08KD2
hjgrV6UwEmMAtq+MYW79BG+ciQ5bnh8NFxMgfA2SMvuxFCFwaucnG5TWQdA2r/iin5fUuE8ZTadQ
18g2Gc2vGB49jvofqoABWPPV9qV317DHS16vm4C0ok0JfI1MHdWiPz+1mjuESXc0o3PrPPEIZZZs
5QgvmUEot0Hc6+ChLB9hFwAmnCQbHwtoG9UqgFAf67u+tkORl5vbLr4QaOcOJWSKwWWIgCi9/SvF
aNusnabQMvLygAY7e64aaj/dtrK0IhBcGDOEQsc3k9LtbsitihrmGKZJZwS15SqPLZQ273mGa6RS
mfZ+296SIzq46/Ef9BrQbLh2DijhYYglMaYQDYxgIPe05r94C9atbNunzettY0t3CUryc3FvJjHU
P+bkLlyxo71rZ0aihCJjAW03iTptSqilNPqr1e3yZA89TfS5Vg7bwp7CKgBTBjjTEJ/mf39hlfW0
IwWFVa0vNh0o/0DQUTa/9TVFiIW9tMGXhokjBWro4Kq7tjNONsphVq/gQlFr0E5S472qMGcDYk9n
R3Ijv1cm0Hvf3tOFmD83VACANnQHRW7JLUGunHalrU1hOjw6Xb+N8jBTTVAqQYtkAJF8uVKVWtrM
S3uSw9R4zRtmqU+hmXrFZoo2bEfX7rGljby0IaUc45g7bVTBKbl5sPNHwcTG1XZWfq7ZGtvsQrgH
nmLuFAHjbaPIdv3NStO0y2oEdxoQWTvSAZ9c8E0ropXB6IVdw2NsnutHs2MGQl+bYQPGaEejHsNx
ACNMGrWPg7KhPQ9ZvdYlXTI1E+eicjhLqn/0Ny+8vciyNi0h8hT2tZ+x7IUYkCIyOy1wzHjlubC0
eZempINV2aOGDAqmcvMJY3Ue7pVoWgmIC74wq3bjqY6vBKijZANcFYrC6DCGVg+pLOPe+NlzICts
r16rPC4E+JmlFszhqJ/ispS8Dkq1amJmCL0RFBAJsKra9Pv2WV2Kf3h3oIaKJ8gHkvLaDQhLNHUw
VCwmrh+r9CGK9w77UiuHVqQb3sz8v8dM+XLb6tJXwngVYh/8DjFXynPhkxM0eTRcKSYZPZJOe13P
II8S94//wdAHPy2mMcGYIZ0lqlMdI4xYHdwhjhoE+Nw3Xbq5bWV5E6Ff/vEqhh3JjGOJdrQIvlNd
0WAkf7Lou9im95C8OXByN67hbeY/Tkqf0LxBcgvPmG9lyRyLUdqzMQMZAisRxApgr4VHMntHtWM7
jsdEJysLXDjAMIgng6NgeguIomsniZRqSvKunkJjMAHrraqXNAH0IgJaY1tP2s+V7dSX1geojaUi
DcXXk8y5WpzY/dBNYdMY4qjbIvMG9B99OxNij9zR8kYDtLdpmzhhlg76XlfS8t6yc6v10tFlYVZM
5cqNvXAU0cRHEoS5QAOFR+koaupERo2xKYRIhoIM1aU+Zi3XBNMWDgaswINcvCnQgpauThSiyzhu
+ikUR+Vx/BV5t3d2Ie92kcJh3N8E4F6Xy31McWJDqcQUqpG9a0FxqD85+c/czg4iyhVMjLDsoA/V
ymlfiJcuUBZoeaMGCA1Z6bSTHqHEskdsnQU+tK4M+PhUlLgKuinopx+3lygzxcxp8KU1uSEm2l4z
ipLDV4/2W/M6QFFx6wTjmwNax4O2Yu0j+ZWPIpJd0MPgesNdIN2i0YBhZrvDjrY2C2tN2WMWcd9E
1pex/5nn92b0gvmos94F9hSAXKDBhLmgp6bYMjf2C/OJp/20bep9pNBNuiojsnRuUQu1Ac7E9QFw
7/W5TSZrwogu3EnXnwztTKHKZUx3dI0Ue2HPwb2NCQ5cU1DMBFvQtZ3YaXUgahGQLIjouM82QABN
fq7aP3iSvFKQvDggzbeOJPr7hyQMo/8HDirN0jF5KRkupj6zzQYfu/vRuNyLkeU63LfM3+17YnpJ
t4ZE/XyCgApBHoPLUgWfjTyyMirWkGdNi1xTKe8QKtHR7fEha1ADYH5DHGitiiA3x5Xo8zkuzGZn
SMqcD6DNfb1O4U6itBkiopV/JfqOuc9TuhJ1P18qM94FIVex8W79NIsJ1n8MrCUwUZWbmTxjFLpn
uK/uCF5dXm2jvwYO27CHvGPml8Mwk5x/9nbeEXDC4xLLNW0Pwgp6wEMmeVfrdKVI8xkf8GEKyuco
VkO94dNra5yMATcK+FR+lk25K0gf9EZ3atngsSYJBM+2XVxiYisJh+5OsOaxmE54U/tVH3PgB4Rv
5GsCSEuOBId1cF6A6sNf1180Q0FJhXoZQnHxDUMs3gi+dI9r+y4+MZ9Wf50W44WLIwpY+4yjkUuy
U9w4FrWUKYyqO0H+YOKxX+vKfb4gr01IC0I/p40yQ8UmC5Rzfuh//yzCdBHGfNDTxOig9qHidfGI
YIUF/o/5yQxI+xZsXTh6Sf9K7HQFNr10DtA6RdBE2RIz91IsYz1mvLM4VcIEcGlr1wO4cqjbu2EX
WyvJ6ed7ESu6sDSnQRcrmhwbsbSBJejKeFTtt66bBhhmCsc4CSJ3JYSsrUu6C4ysT9WRwxolx98a
82PdNyFjs0ZDvxSpgFjD+DPKG6D+kh5H7WgWJnNmNyhpEOXQbkc/cRijldV87qzjTAOGgB4U7t65
Q3u9eaCKaZHKoMhAEDKs1EPh3KMJJOOHpAlE8qt022d1qO9FFu9AadOlrreSaMyf5/rqv/4FksPj
7JYRshpcBYxuSdKd5qjpxu5xzLZ4zOQKe83TeptGgZZvMuYPyhqGdXGvQXeMfZ65AOWHaNR3huAM
e6DUdw7AC5V5IuxvR/TnfYbuDtIIFOPQV73eZ5PwvGYchQ9LfC+nJwxRrRbRlyIHviPgEfAXdHWk
cyCUkjHcE8hSAr5vX25/ps8pEH7/xR8uuX1haF08OfjDGTlm1VOdnCFTANX721YWjzIwbqi0IQdC
XeB6l7QY7dA6jZDitvuo8k0SovFLW78X29uGlq4NPGPxzecBYGB8rw0pox2prIYh9HbOJJnu8yj7
DbKAV13bRxH/AsEA27OrlZLskqOh2oFjjXg194yurVKS80womRLWWQfurjPR7ksA7v/D0i6MSHto
KhTAHJMq4cDd1zqGUO/At+A6gAyh5juZtmlte1tU2e622aW4iOcc8BdIIkEWIcX7dOxQsBcN4n37
xbIfrKaHqNM9dpZSPBvar7etLe0k5sDQY0F7D21tKWhoeT3CWWHNZcNbR+KQDN2pIPRw28yS11+a
kRZVuglrmqRWwrTcmNwvaEhLlLVfb1tZckaAED7GMnBXyjE4djMdHe1WCeN9rt5pjWeNW76JSFDu
QDt229bixs2vVnRHAaSXe75jY1gN2E6V0NRQQk7ijUq/urhebltZ3DcAzRVAG9CBlaEqbl82HWYt
lNBJ9yPGvrh+b6PhxrOV4uvSasB/A1YfVI3A2y3dXm2kx7TtOJIZBAkjgXIQNkylP/5+NZdWJGdr
QZM4s7qht/HYd79V+42MO+2vB4FwQSCzxvMeBVEHz8zr2JACD8rzSlHCUTuO444pftTv0n5lw5YC
LBwMHRoMAaIROm/oRa5E8PXBsKcrGEW9K7EGo+/8IfZdPm7W25PzT5ZudlD4AK+E/1bRp5lDxoWx
ctBQ54KaTjhNSJnZkEHNpmyH59tf5zNpB1ozUBCar41ZukOGtuC3Ky0dIx424Gyz30S5jaqwrE8O
KL7V17YJInocfxsPgu6KMkzBHZKPJ+c5JcdkX2HSKfMi3/ih90GXr9wyCwXN658mbbcydh3wFPhp
1Xd+yIOnaTduvykn89vtLZDVL1CsubYzn8eLnaaZW0ZOAjsM1AfTGXyNnl4Ftrsp9UPSee43kT0a
+j55WY0nMqP8J9PSTZrh0+uCw3RbHVLloEPNGcLRsQctDLPbF/QrVL3UN5LY3gjR3cJPv1Tkod6C
+6Yluec+TRaKrvEp20/GRnN/M23XWqd2Osf4P1eQqE1e6FMdeyVr9h05lg6mwaGeV64ErI+Cw2df
/deJJF91bMFbnbs8BD+zSI8tfXEAHdHEC1MtL0PDxYYeOspOIPachJ+Mv6tzV1TbmDyldJcBkk6r
gzO8mXVyMEIzfgMnIAS6TKP0WG1gxC7Ip8w3e690Xij504nYS0FTQVfufllW7dPXmK+aC0ewksGG
cEcsQqN8QI9wqINJtzwr3s9sNpPH/eol+Vl47cGOggnxsgeT5b0JuQV8hSbMwcGW7FP7jvhZ/HV0
Au4eGE+CjL5W4MG1QnafPoIJ/KhtDDTkXfASQlsQn6U9qsVzta0eCEQ3xnvj0XEfC/qSkbsB8m6e
eB5eG9VLs3t+Z4FkV4OKAiYQT0p07xYB6HPWCbfnmPzpewI5pc+8VfP49vVG1KNDugElhxAUXHGQ
jEW3saC7eCiaCjTrA1i+aZUXXqxb9yACFV+Krqf+MIxrk+sfPDLXPwRaXlBzQJ6J1Bx81Nc/RM15
03ORinCCuwDU6asm/8JR9kaB1Z9aFjq/G9vwWot6VaNuctfa6MrBHd8z0/WAY9oMUHZGjYV5JE8h
jpVtQFq2n2u+eZJ5jeI1PfHZrrfavTMX+DF46xQh66y9Yq2kr6trkTZV6ytoeLqJmB8BI4go38w9
xFtpda+HcbYZYgeg3s0w7N0+SAtwdyUoGqNDWR0y9Z7e67ZnkH26SfmuyvxIC3j1q9omRxQYbf2x
6sEHOnjmX2dw2H6g25DsoOeCy+h6+5O64kIHQWv4bhwe9Ie/jrvXf7q0Iame4FGZ40+P2IRvASUt
bcccAOErf25qEBUMsdOGjcW3Xj91dYxHU7JWu/2YpP/kYbPmEcYV4Wry/efQlipFTwWAJSOQuuQB
BGNeJZKHKjOPZTp5tdYCDY0wVqFvMGqB0vhRlO8qzX3qnekZ5LI/Ub87Jy0EsXPenXkT7dG8eYri
Ah/VT1U9iDEMScDRq+7LSWyYvtWd0O6fRAl8tW35MVkLZJ+OLzYWaDDMYWouoDnShVYrOi9ypxRh
SwtgLGlQFRw9j02E1sftbyjrLyNkXpuSPKRuVaNp41Ygd7Ce2rjEFDCgK5X1CJqRF91Mg7yEBqdl
B4o+nrnI33hWB+UTS37nHfNAX7PnjuL1+nfRHvXC8CHpttOK/cqv/JxL4VfOQAMkOeiPynIFUcyd
qksmEcZ5am9Hwrcgqu2CIrasoCSMnioS3QGEjpifGSCwNZuAGZwGpBtdr8lL1Qe1sIGD1/fbBriS
rQFei1MSl2CzGMpykzaOhyhZoM4yWXgyMmvbaQZ7ur0MWVzxn81GLg14PrguQEJxfRwxSQGKD7cT
YQUWSVsDi2QP4lFSmQdj4rvOPDjObhi/G8R3k3Pj0q0DlQRVbB11PNTIZET2XQOa8/avmo1KBwgg
G/Ty0ATBkKIteQBAfOq8tSIUTvRUujtWPaqxse27Yg/ka8PDZGIrmeHC54RJDJbOHUqkrNr1PgwN
BpjdTIHJrPUnegQf5X9ZFCRFXAuwNrwt9GsLNbMFYfkgwhIJQJLsmHZnazPl9i5H67k/VuMK7nve
pU+7eGFwXvJF6oGZy9KsKhgUwwZKjg5mEswdNGz52oldaJNpQHC6H7wP6MrJWO/WJYPIB2yeau9p
RffIsc7mXazcdT/bV55H21hdCRJzHP+8tn8tSi/AKAfz8hTDYkr3nV/9BJ79AKL82264aAQpC0C2
6L1iNOx6A/vYyByrUkXo1BE0H9/diGzT4klPOHi33/laI2DR6y/MSQ5SGsVUVwnWlB/EWbF85747
EOqVx27FMeZY/WnzLgxJjjFqxthkIwxx+qJVBbLRXzY5gfVr5UwtvLbgFxeGpNdW3+VWYTuIkfpb
set/R98ghPjHwMCo1600N5Zd8MKUdD/l2sQwlA5T9KF90BWPbPptEVjb9ogLxF45ymsbKMWnCXXX
2h5gDBJPT+AFEPegpbjtewsvyOu9kzIZqqO3YLfz3t0nD5x57Af/2gfJUdn2B+Da+q8r9j7n59f2
pIsAcgdtVyGXgAwohg+al2Kn75RT4kHDjnpAVNw297lOdGVN7tuVzeBWhj0K9Bj2vL/rBvhitmJj
6W67dD8Zw5DynrmpgvPbQwQx9Yt9mXjlFEyhVvrwi8RLQrJztooX2HyTvK+cssUlwufQywEaHFPF
19GDDCko3COEX0wkHPMOkR6qEuXaZOKyn1yYkXzRpUWREoLDHIeTHkAZqwoGVBr4loutm8T+2CDy
JxsQZq0pt64tUPJQm2gqpfOVaWQbh+4Sc+dM49o3XDxqqCijGwbmKkxVX+9iXfQxZVzDc6E8GDt6
0sMqhzQevW+ZZ/Vedcg3CvfIo9GuJLzLEWWeR1PmqXAwnFxbZqBryUBIAhdFNYRr075/c02oIZah
k0FQQsFUU/0NJGy+MKKV+LKAvtEAgQM60tLnCRP5jZpPDCJYkYnrrUkejXzXWV/tnO+M8jQp96YO
Ftv4R2tAhhr0WtpZTdPAiMO+24n2yzj/OPeb4m5jY//3rLOzHr0CcOMsOgRYkBQlorTi4JzNMXyS
PtXiD5neR/F6OzR8ZgW6svEJK0a1NGHA3QwhPZnWHmR92zxM7ixv2IO/6tF69sRB3922ueTKwMpj
Og4zZCiPSjeiQko7rlUsaxy+d9rdUO0M+/G2iaVk4tLE/BMusjFbh4xkjwmvMHox/GnPPPduOCZr
qdhSDnFpRXJaEyxVeHxkA0Lesw3VVYuS3ZQD8GLtWuXQsf0qu5gs0Tm/IHA8dDwdUPO3QGdyvTCt
FtCu07AwsG9sqn28QXvBvmvO5tH12z0/Dkf7If0xbaE1cq8fbm/qUnS4tC1FB7soHXOayiG0dhzd
E0z/Ha2X2yY+T/LP60PXf0YQaWDqkWwUKACpRgcbbQDY9d45pDu2zyCrWO+MJ7Itts5KS2B2Njk9
uzQo5YGFkhkDq2FQ+IO3RqW0uGMXq5E8vdMLYVNWYMcKgZn55l4dfiSE3+ELrpypD/TRrXVIHj+0
0RgNHOsgz9vmqf7SbeLvIG06cM85TPv02ATZ0To0h2GX77U3emd/i+7GsHtYSQ0XzzZgNeBpAV8q
JvYk/6SRwbQMKzZBF36XE9NT63Ltmpq/yae16hDtgIgB0E9y+9oBHrHW52/mbtMX9mwcnQ0YrPfp
qb3rDj3frvjkfKnfMiddvTq1sqoq6yHs/nR795nh5OnbdKOG9V48iLfkLv/+jPrv/rbZRd+5WKQU
/LNyylPLnR0T/P9iA7ikXzRfsn6liLdi5uNVcREpC2Uo+8qCGe7sSfvMp/vJuMO00u3FLJWZAMv4
3yeTgWpgjseYD3SzQt7siyJwdvXBajxoHUO+I1CP3bPhTWBkfDA3ja8/8qN6dP5/+ynnNiM0blKn
b7Cf1psy7JIEqmPtAF7clXRi8QR8cMJiJAaAk3nDLzYUE6OKW3VsCJtpBxAp+tirouuLMevChJSF
FjYYfSMU+MPBpUCn3qnYytvfawEYhTh8YULy+SqtOR0drKJ4FI1XfjOhGFaeS/4E1NxvS8HwKIDz
K0a1uV/9+aDNdLr/bJ3k8pYdW2rOsC5Uz2NP/zGdxu/Ort2DVm9rn5WfSHitn3R/1L/hOUFqb43z
YWXVAJtffzuD9UPmdi1+wHjfedax861fRu11AsUcD5P13/s1xvPb3oKK2LXFsWu5AmkxxMt045Bd
mkI+b+WGWw5fcEXVtnHIXOlTFjGUv1oT4cvBYIf1WsTPzQPIi6HPtvL9FpN4nOL/WZK+nxI1ooM8
2RBmr+IIet2tdgAmfV/7ID75T0EZyRdEOQHdQ5XveuOibkoUCzKHIdeCe5170NLS38T/kfZlPXLj
SLe/SIColXqVcq9VaVfZ7RehvGmnRO3Sr/8Oa+5MZ7KEJOzbGHRjUECGSAaXiDhxzuPyxYt95949
jT+dPoh+VBtEuixWHGercSB4eP5nXdrkcZQwS3PhqVkZQBWm+u0h5XeMf+WGjywj/cR/tkxZzFkN
VC6tSvs+bWqDD4D8AKeOyqYX3+vmxmyP2dNk6gEtGp/OIfOOcfElcb57SYK+5F00HtPuRx6zLzF7
yabhsZvNw6zqJRIr+2HnXsyH5GMcbF6VVYvVaL5Yhgbipe3i+sYPlobQ9cv/LlK9nArJ1aoUJN8L
GeBq0dbkG4JbmQdHlOFxXaLS47PDfV1u0s/e8W8Oxn9HKudSSGRlywLh77uMH4vnZo7RUffFaXbx
8LkhP3nxbSB4ctGwU2IN1t/GF6als6LXPPRLZVh+PYwenBAqelsvgHThhvp8M50a31CcHKv3zIVB
43qPdZ6tg5VGn+5iWpEN1yY0J0aaqUjdrL5ALqxIL/DUIMUMygoMKzs0EBFEbOHlJ0sZ6YrpueGj
cqHQnqs8j3tx1PLNcDSGf0r9qSeWn0W+WTuiLF9pT+Y8KE5F4fq3zEoHFd48lj4XGB6ImPLAe4x2
9DBDgfLLbcdcu0jQmg29FRRVHDSWXK9VGTVJVnTLdFdBbdOZ9kONV6OKZmbVCNpV0MMHyixYujYy
aaRiGSQaBUrLq0nAu9CwVc0xKiPSKZdUoGuBFilCXPM17qmvO8eOnW/P1ppnQ1v5fwORzqustoa4
NWCDRp+i7LsG5bjbBtYOxEsD0nKMzYg+CQIDwFfROegh5lNvHX5Eo8hUoWdNcSGtjge5K/Q5ogiO
3sXrhcnqlvSkgrn6qAUqgojVBbn4cWlBpsTO8qrHj+cHlAS/aooIZDUFJZqF/vvx0mKIbOQ0cfy+
8VD64fQ0Qe/I52H2RsL4cxf8xv/Z3V6d1aP00qS8PJTSsXMJIsj0BTxDAOZFp87lQV/aG9qCgar9
Bf40Nn+qeQOIoA661qb35/gfxXeIqZMOB7ShiIEjyeeh5ft63ZootrrMtbChirR0g8E26zdK0+SU
GXMRb63CdmY/HXWAykihl5+ipLZAYpERMh3zxvUOA9qVi41mQa4XPG8lPdk2m+472+tjwMRqFY5/
7XtFaylWC2fNhx4omtFC60bh1lChhSZOqf2oOC/2RgwhVxbZyZ27mKpmkFWj4rSBTBWanOSC52RM
egoKeURUw4sxvnntkdcW4p6ftfXp9nqseLpoJ0fcAxo2wC7E3y9itwFiL8VYwFI+mdbG4olzyIym
ChAYeAqvXxkUuMFAww4GXcS+8srHZq31lg5ULcRkdJ6jrXO5h8pXpD3MTvn59rBWriCAXQEmQapE
tDFI3j57jRW1VgTg/aB/QeYVUCvvUbTkmdWjni0b8GmEty2u3OlosYK2oCCfgOKt9HIYUClClzvR
0cngxbtyyb0NhVresV+8QwvBlP1fmBMTiYQyumfl2D5hlFUjA3rYAweniSKJ1ln7XKe/YrdRXU8r
C4e+JNHLAtlzIJWlyUxpCZG2sSB3VhWBjbgJkmkJcjS0O9byuelUJae1tSMg6QNgBDBXtOtfuySv
E9fpAGgHodKyS+dD1zbeJs20LY3dU+uyr9whv/58NgXPC2YSuHIwjl6bHNxY16OS6nf5b7M0f5cd
h37FD2LYv//CDpYMoBOClng519uljQuJ3B6Kx9A7yOc39Kt3xG9brrgcV3Y1jg5EvmAaJgINeT0e
YnCb5d1A7uIq+ep69W5c7A34VBVOuFaAR/cw2mtB3WAiKpWWqmpzSJODbPTO0OolhGx6tykRhe3I
RKYt9QZ3O09d+4t6mQbe3SE+DhDJ3tye0xXvFJrDghELglUfOBZ6I5/iFLXCOwp4apcPu4LWOxrH
D51nbBMVTdVaxH9lTtoMxEoqC3oY5M7N9KBGUbJ2+caavuMI9Yp87+ACcqw4mJizS6Bs+uePLFiH
cAAgjsA2WlJANM0k4gwEr3cVqXw3wpW3RPvRo4BLP9T1vtCtn4VWK5pgVzYk7mtQ3oi+Gyj8SEYh
7N22mH14LUs+Q6KXfWGDedT0z5Vd7EynVqBO1xbUBq4RPBYwaMv7nxKWRN4AwG4HrDDLAC6P6vuU
57uyjaHQakeKBP7a8PBwRZevUC3SZVpcI18MvXJK4y5OgkVHJRRwwJg/DDGoqJv7DACWP3dY9Nli
96MtB+VHyYO6ee6dCjXnu2rpfcGk7N3bRXoogcoujVRxEqxcS+jI+Z8xOdntLONEudsad/2A3p+B
cDQ0Iagt0zR57oY/FGik4PURdCe45lDDRUgmXYJNQ0nTg3U0jFlvgFDADgfSBEi2g6wGQYedxl9v
z6U0vHeDaIUQLF3Q1/2A+rYXK3fyrHTDGn0iGw3CTYHL7Ts09wF8P6v6RletIaWP9BtYf4z3fvmL
x1KXj21VtbA2d3ZSBgioINgx2cXUB5Ox0O8gDEtU0tWSd/5nhJCUxosCPdXUlryl7yHlYi3EDDX+
YKL3eEH3BDtmjD5WEVAKcbO7PaPS1fEfe0BrosMa/gkh6+urg5eAoZetbYYRCBmc6q1MpmCZVNHb
6kxeWBGjvphJZnYL55VnhsA9mANwKzjJxgo5TRXnqWo40vRl+pTbGXp0Q2ItQGyR6s0ZEWu5EU8U
O+199S8im//MnIsA20QLt4lM6fWYuDkmVZ/FVsi6aW8toTanzzwegMcswA396JnolKh8DkWDhg53
s/1kjhstDpLksJRgV+LcVBw0YmwfPgh03yDAAJYCRJvXH8SMstGjOjLDxcNlGP2eCyNIH9Gbv0Rh
3ZZg5B/jw23vWVtXnNw4vhErAe4rrevEKyN3ytoOC/AMuJAAG/JP5fwrQW74tqGVdUWPpOB79cAs
hKf+9dhaNrt6B6bxcNYeKeA54NxyFNfeyliuTIhPuPDRbJlrZH46J0yWJd1T5hxzPR/QXFbYPk4b
FUG1+GJptaCTQEGJA2F4tI1LUxcPY5IZNLJCo0rjO2+uS99kUbX983l75/EUpWRB9X09KDpDkaUb
cjuMu8yPkQQamhScjap3inSHi70AiWUQQYiEE45LyUzr5Es6D8wOE2ubuehyATRugSBCb73oEPS8
PaYVP4cxIcuCPmsDjfDXYwJpUQ9GxsYO8WzYV3EXjMOma76z+aUtkp0OUYT89S8sogcVlRiQQaHI
dG0Rmr3xYFWwOMfGi5kk+akvzZe26Vyg8KD96RZpchxmTdssYNZTPHjFcD44CrgbIBwJpUVLl/yS
zXkcpVllh461s6M3c6MFen8Y+1OmAq2v7QCg85H8wFJCrFcaJqfEjHStw27WTL80vk194hdRG+Re
eHs+V90FtWMA8hGug2Drej4db5wQS0Z2CAT7ttN/deab25w7sACMqqT4mimcGUh3maYLtmjp4PBa
MJjgiHJCFMMfltifAsdTLJAcFr17/6UNaYU66mYFyZkT0mHeZSN/iR30ZDa/KlaCgDiBNOy0b+Po
OUtVR/7aiiFVjVyDiJ3Bp3g9kT2bxrjyFicsHZDLL6a7McYosDvviZL09+1Fk1OK78O8NCa5Rxen
zcKy2QkdI6rSPVJWur6FdGZ97w7E+0GW0TmkZuo8e/lwGoA+f9DaPv82DxrdJYTi9RvBx+OgzQ3v
y+1vW50HywZvmod/I9V4PQ9ZMhI8fAsnjHj1Y+6+GTE6MePyWxkpVRbFT8nbUTx7wauOCAI8bZKp
iPP/XBOQ9vHBVqaRTcTcQ9dpwUL8hHG/r9pf3VTuDPJ2e5RrVwYE6JBKQPoOnFDSKK2UzQ7YM5wQ
TYL7YlRcFWtzePnr0mPejmyNOAV+Hc29aFDPoQC9L15uj0DsBHnyEFjqBDsRtH2OlKjo6NLOFKyF
Ia0eY3TKTcaJuop4cm2WQOTm4ufFafkB7GoXXcH0yg2j8q7CWKC0e3sQaxMFWgqwvAjKOFyq1x6Q
zlPsEs7dsEkEacQcH8BmruzkX5sq3DQU/gztZWRRr63MTlTl7Tw5YePsEyDoPyn1YVbPrUsTkivP
hJV0GmBC1+K9S1Hu9dJtRNEcnG0NHgfNpB/TZgxA1qaIwdemEMSVCOUgGYNNJL0XxiJaOjDZOGEV
bZvMg/q360OG0egHxdm8dnleGJLjYa8YtHzoDZxZaC5jA5pz7zVCfVNrfL2EdICpKCivrhr4RhGD
43gAP/z1qvVmM1NSe05Y17YPmNQuphFQWCqWTYUZuWBAusUcswVmEmhiPJUtGQ/TOP2AwqrirbW2
mUCvBbQj9BfBXSIdORpUp7jZFW7YubFfdlkwNioShTVfoBC+QwTqgSxY1p+fF7SmNEuMM0GrA2Ns
g8UISyPzO6XIwooluBu2LMh0sTgyTmiupwRJUc0JXf11xHt7ae7AAQBlNEWwsvLmuLIjOUHUTUtf
ZhhRgT58eka/hN+75cY1wtn9Q/kGcSn/awt4LukF4I19NDLhcHpn+gYw7RQ87Nbhj0880V2NaAV5
AqRcpQEtczJ4eoarAQeFtalMVoNDbGkC0syt3xiuCpy34nUgsAH/HqgP8bSRiUW8jtCIGki88O4H
iuUBI59uD2hl/1wZkAaUxWAsiSwYSMk/efHYmujkiY+3bax6m4fyAtJVeLfL+K287OK2npkb2t2R
2L9R/UrrsEWd6LYZ8anSlYqh/GtGfMZF2GoNJtGaHkMpnDTa2g2In9DYPPisImnQtvNbX/X2kTuV
9ykpasVxJ6fH390PUTMY81F6A6hdcj8oVyYRAPM0tFGXMob5wCCvvLwg4vTBeHRIkk9G+daDv9Xq
FZtMhjJ+MC0dTQbX+JK6MG3CJjG7U9Mse5LkGxen1A8GWso4mraxaR2YVzy1UaF4BqyPHQLPOjHQ
mQ9YyvXMjzlkOPiQAwkF5od+ik+QEj8hCQI+gHs08dwZTnKX1TVIcWh1rvKvt9d9bY/gkhGkmIAd
g3Xs2jovrHyocNuEBoTL/aIw8iDVddVzd+X+BEjWQ80RLoxMhTjqLrxrWaqiKnlDQ7wM/an5B6Qa
u9E6ZyBAGNPd2P++Pai1GAN0bSD7wRtR4HOljWkDia5NkU7RoL2Zpk853VQVmLIOtR4dIBG46Zxm
s9DP2jC91NxvvAQUJirRibXjW6io2w7kBcTcXo+5bnt4a1d64UPc7SL9AMlyqm0KVd1zzQx4Q1D5
QEoBhUjpLZyjSu/Gc+aE2uhsR284oCi57eNt7TjH2FCcEmuHETDHCOph0QGA6npMbs8h0jdaTlhM
NbrtGenRJm7ax9KonZ1BS9UVuHbAIofgArQPKIVtSn4zz1qs5amJwNQDilq3a9NHTh/0NJlKBmV1
ZIImDvlr1P9lHmsKUi3bGzCyeehQO3bRizlWxOfxfZI6intQxm+/nzn2hTFpy9sd5BZbvGhDaEOh
j3WcC+dQ2xXogTTIXmxAgzX4A7fajRmn1ZZM5dY2MuB2O+NzFVU62kWreTeaiRGMkUueAcTh26ng
5glRETtoc4aOxFTVzLx2UoipAW8fuqcdmZI9SStbb0ALG/JqfoF46xGzpbgH1k3gYQVpNjwU5EJQ
nnA2U8TKYVo4v2rCv836rALPr+0X6BabgloRshJykduI83bqOhtzb49BEZE97fu7iUZBTBqwHyR/
Btp8X2rktEWQAv5lhHvXO2Yu8jIFg4oTLuVIHmxTkAnN3ri3IGP1vZimIbx99K35McJWwHzgw6gS
SseB18+tM3h4nCbgc7BnQCHaym/BQuWx3W1La4uF/QJGZQwMTzrJiUsNCKGxEs/gwU13s4dt6Thc
1ZK9Oh486k3Q9yF0kG+OugUc1anFE4uN+9yoQDQFPqQaUVihgiyvDujClLjELi4paqcpmRyUIYHc
GjZplHY+LR0VzHXtSMNjFMyrtuGg5CE9dYwsHSC4kLqhF9WGrzld6yfuMoDBJFKFRCpT0gqNYzGg
qioe9ZWzH0uH+n0K+H8xLYp38FoKANoswFOihgXEm6wwFqExI3esDMEXe86G35rbbZxiX0y71M1B
7JRvvfQ5VvUjr7oG8vfAPeLdasrR60xA+ONlMGrX1ansreeGVs9WAl41pz3/ha/jNSF6LgUkS3KN
hEfjPBTI1ehW8WgmKAnqf9jG9n5QIDoWHZ1CRU+u2HZF7DReObnhwLvj6DW7LIpf60S/B0f399uj
WTsCL0zJr+1ipDlfKEzlFsTZnF+p+cXo+U4A3ZRiBWuLJFjX8T/BLyOTluKdMCBJQ91wrLYx+CRL
kEhuCxXyUWVF8vSF6Gj+w8MzJIZfL+d62iB/XVe72/O2ZgUIGuj1IVZGjlP8/eKAwBhJTUqceJAR
u0/TkxGb/jzxQNOpf9vSylGEohROPATJotNfGs/gAi8wm0jVTQ07230Kyot5ZorIcsUN8HBEWhDJ
OzienGSKvNiczSbxwqlN92zx8PDAIgazVgVT3v8qzahQPHzWhoVGPzi5icw3NJ2uJ5ABLcv7qfJC
2yl+8bQE+8WkqZjXVyJZwH/wDMSIwJpEpblry8Yux7HzwqYPjAIchnAIUIIt3K+/VfX29kKtHLE2
/hGsUGCBwJPlekQlwWOCpr0XkmypfT0zYr910s+1Ze9vG1pbLOTPLIQTokouXxuRl/AlMRsvzMiv
lp28Rts5MFZURuCaX27bWh0U6NSEMXB4yNqUeInXgMLOXhj3556dGXnIVQSzK1tJhGf/MyGGe7GV
IBqdgnN7wLx5VoD6yC4Gy6Qes006Joq9tDZziIFE2IJ0Kl7W16aMKS35yDGawf0+ZOapemnQAbYI
/LiqjrbmeoCnoKwM+WTAeaVromgqxxtQxAqHFEJeQcK3j9mJdiC2RCHp9hqtpQ3AmvyvLSkUm3Pa
xHOjYwaLoDwt3yG56p3TYzr4Ww3MJyoKh7UF+9cc+IevZ3GM56rSQE0cuugeb+8Mfj99cfSftwe1
Pn+CnRDYE5SpjWsjgItqLZ0tLxzHb236SqyX0tuMLQTF4yfDyjeTihh61TfA3/Jfg9KBNNijTWNj
8QAEi33qgLWFfM2X50q/H3irOPzWdpUDRRRx/OH+eG+VvHD5atDJjOqYhwJ82I6fh+p55F1wewLX
VgkvcrFpwXyGwsH1BC7ONLclqM1CcNMEhIV2NW0i6/efauSKxwoAQrACZBmyAXJViQGZ3pEWjh4l
Xb6pvL4+e41ePjCD7f9iRAB1IsJAlQxlsusRQSKrYYsVwe/MVwDl/So9I6WS/EXBRRwQKB0g7EZd
Ubo0aqurRk9vorCJNrkd9J5fup9vj0SmJPnPpKFciUQuqq4f74qys9CbokPL2razHWa3PVLStUFj
sSwAsya7J0X2xTBos0UKbQlGUPOdWOWyfV8SCLPOZNhYS7Lsy8TUt+aQA5Jl6vODkaA9v0PP2/b2
B4vTSkoJv+M3kMOCOCzAi9dTz8GENXWuF4Xdoj9ETfzMtHsWfSqGYW+jIjV7/9y2t7YZBV7kv/ak
Ey3KkrgawE8ZghnQA4cnqtNt/BarSOfXgpXLcclPUl3DfBE7isLENn56EYGCQ1ZuGiRMgGgB+zBB
xBLtsjb3G0uVDlg7BIA7EzU9JF0/bBy6FPmcAxsfpuMb+Gt8rftOa1WKY+0UAHkmzCCUQDJFepS4
YM800y6LwnJ2QTuqjfme5OY/HbdA2KY5KvKWlXUDrFyghUEYD3p18TkXBxsZDS/qEhw6tn020t/g
MRa71IEwDFNJP65cEAjCBDQD7oj+PekW8uoFYOC60MIcolJWBXqvcg7IcD8LxeIssPIoWCrVrb6y
Zkh1gl3KE+Efrvbr8UWMFnNRu2IfzACF+YkW+yqnXLOBbkSh/SKYB+QDlTfalGmzpYXZaOwHsGxH
zNh5uWJHf7QiEILIFQtxWMhvSNMXE44GwhqOYWB/xYnlmxBxM6w/Rk5cW/lwlkbEA4AnCh02BpFV
bRKV/stHBxcWUO210QoIMn/J4yJdoBFHFoUFqKPMr9GYbLTuoRyebx9I69P1rxnh+BeO3Y96GZlp
hX3EtOYu9azlRCJ2qJinom78uIWuByQdtenUWlAmxIBcsCG0m2Rj77399Ic9L7iAUGBC9RVpGhPK
7PK7vkxbPEAGwwvp+FZGNND1nQsgVQZqrNxUvHZW3qeinw22iEA4ISd0PXmNOXUlqWt4Qbcr+yd9
HgLbup/HMtCKnZM/F8bneNR2hVcpQCEr96yw7AiGXlsAO6VlQ+RSt7WNyaza7yR7aUyfuWC3LiHD
vTfM85LsWg5gXUqfomfW7HRtC3Zyb3rSk/yrFdHPTalvbjvSx2MLX4TJ0E3AIk1Ug67nAooLtpki
tR822TcGotvUCYbqhMtnejH6JPhDHWOxzqjloocRjYWgB5NLQsgpNh1e2BEoJXAoNoOWbLKqthRv
zZXdIZ7pgi0dwTykwa4HNWp6DDLkFtM847jKt3gS+nx6/eOZQ7Mv7ha87Wy8y6SZq9w0HzUNB/7C
p53XBsXwikYx8RCs5808/yjdn7cNrrwOhEw3+OMsoBRQs5SGBZUKq2Ndo4XIwUzNlmsEfaCaoRvo
T1+66bszNJnho82j/KyhHtUHHKjdDt14nffn+AXhwJ6LKxwqsgBeX8+w3Q5co8zWQlLaqMlz/jZZ
g6rVR6ZoEd6CDm+hFk6RjUYPzrUVJDYnb65MDJgWvmGUR8uFIgVeQuZMA6/bFQxUOw/UzJ/QqbDr
Nd8b/hwziE8QAF6oG4HVWA6NbOY6Meq5Wjgap6z5AkUb2gbgR7+9tGsOe2lFms66mXM78lwt1Oqv
LX02oV5XLwobH9/MGInIBOGBgkKVvCl6rWtIE+fxGamTtNjv3fElqzbzp8pRnHIrVyAquwCQiuZa
5N4lN13QDjoupIzPWbwHZniT1w/ekgV9/s+fT9qlHemqdVunbzuniM9JBrzbzE+8aba0VtwWK/ff
1WikIztdeBvbDqYtyxbURE7VcIhsx2cJWv1VS7Tq8K7hYXNbwDo7uuQHfOJ1T2gbn5fqn8Lcgtgs
I/RgauTZto5JXUC2/NkuuD+FrcGP/cRVsLt3+o/ryArpqIsvkBbPgaBWHbddfH5NHR8ABNN3xk0Z
9nep6yd5UKdIHQVNFNyDyU7hN2szjVtZ5AdAXPuhK5MbhRAAGuKz0DOat1n7/ySkplmxE9Z2G/iF
EeogLYp8gRS4L+itRcOrGZ+L5qmut7TfJ6PCN9f2wKUJKXszarZRRYsVn0USUTMb3zEf3SLZKyUT
V+5vbGqgCnGHi05W8feLh6AHQk83gf75uXue01Ob/pqau67mQRq/9c1TpKcqTJA4c2UHuTAoxzls
gdxmo3fJmTmOPyy/uJZBowkDjESz6X1FEt8A1W2Rtf7t7b52fqHPHEAsC0kqBJDXIxXlVij3wnDe
1Luc2ngmfRlRPZ4tlPIeaK+if1lbwkt7kpdUXYl7022Ts9ejo30OlzzyBROgqn9jpc0OBBLQDAcZ
gdAEkPnjOFp5p5aNydnID/b8pW7vEufHSCu/ce+BNMNTuIofDIh+sTNZvk3sU6vteDnsU/4X++Ly
Q6QRu2mio2/FSM7NcFfE31rjNZkU7rO29YSUroNcEy5UWb2t8LJpSQwzOdfwky4yAh1EX92gKlKt
+QpKYRTtyGgbgQznta9MvWFmnhOn0DjZkOrbVPNXUh6yc+d2bzn9fNsx1xzl0pi012liNfnY0QTP
d7B4TdZdTp6Txjfabvv/Z0i+HUoCwFHrJuc0zTf1/IsULLBagsSJobAkzx8az3B/i+YCJHyg7SFf
rR12sxllY8jZ1sv0XUs2NQc7hrlJlq0XKa7YDwGZbE66Y3sCQrZ0zkcwd1t43wUG25Dk++L+iJ0z
hMo3dP45pzs7VQBg5AsHUCFTR08+enKQtQQZ87WXGLWd2nZk6uHS8F2hQRDMouO5mbQyABHEsUv1
37cXcM0goi3kiESRFm2e1wZL0jSDk5cEgFlI2jDnUOivbofbzk6DIVXJKq1ZQ7CFJBvqVejkkBbR
GCuXj2ZNwilPWWC37veI6buooV/7YQ7T2FIFBfJdBD0cRAPoW0Q8AISNjBOgZV21NTofwkXPA3ew
75m5vOpadUJeO4iL/tnk0bbjVJELEct0eSNJZmXMwJyCc3TOYRYPi98eHime3r7eXjiVCenuycwG
jmQnyP/mxqksuh0KnootJ5+MAvUA/DkS7NhGkJ+VVqup46Tu3TQ+e3G5W1xvj+vikDZfbg/k4xJd
WxE+c/FcsBwvHaICb3N9KqBsVgXM9IKSfCqKHDKLqNR5DyhEfrptVDU0cdpcGAUtVmQMHYyaPVpZ
YwBAq63HiWI3iwm6dgMMDdBPkEwBKolSxrWVObeWerJhxWKtbzY8cNsxQBNpkanQWCpLkjdE3sy0
fGbxGSJyyC5M+hb897mqrL46a5BwcEx4BJLX0nhGm/VTW8OKDZkK5oV84BvlffwhpwC3Q6JSgHqw
bZH5l6xwrdapNeEtPE4u0PQxBNJd9BwXz+2O5cl7q3OOprkNqCLC217xcU8JVXuIuEJc1xV6vtfr
xQoGkvjew3olRonHTQZavcxyd7etrMwishR4NeKtAdIJOXvtMCtuI9xmZ89gR1An+B2Jj7mj0EZf
8YgrK+LvFx4O0W8jB8dLciaUbhP2UjunpKt3Gld08H8IEMVyIX5HgIjUE9JOYrgXhiazzkyrxMPG
jN7yHlT6Cd3YLKyn37x5LNtvvU782T6OE7oxoEZWNtvb0ynfKe/2kRAGigWTiu62a/vA0AP/GrMU
tyTZJJCWY9PL/AnAfNXre23dBPBf3MxgYrKlPWbEJW29BJFEFi17NoA6etAOrvV8ezhr64b+Q6FG
B+wPYs/r4UzIVtIimdIzsVMQuriBET21OmDPKo7oVUMUYml4zAOSo0tHYOewxu3pnJ5tuofI0xFn
RqJDknWKFKnPtV0FvjZk0UFshhq4PKKYxzkDH/U5MpNvkD/MfaLH+eb2tH14sCFFrwMzB1fE7MEL
pdUBNwHUWFmdn8v+pZzD3gWXMemOhbWjebUD/CNYIJaNEEbVC/ShfUJYRviJ6iEExsSOvl4xo591
Gptmdtbc2bchVbXQve6gF/1p0pYDd9O9Wwd9eme57U7v+KYpvjaZih/+4yQDNyh4uAHaAZBLVipq
0iiqtTTKz1XIziq+mg8pGAwR/e7ITqAW/+6W10Nk1lhrmRsX57hEC8PRg/hodJ76/j4d8oOnb3MW
OOmjm9d7muyhLvDkQQW6NkKcOApn+rgJ0eiJajCibiyy9a4XdXHaNFYKTp1hLs9z8cOsfwIeyUfF
ibZmAp4EmB/ApTbqp9eDTQ0wQHuAnp+br7x/Ig9/jE7DbIL2518D4gMuxpAkhV2B/7E8R7bta/yu
9smMB/dDhkT97V2xOhQwF6IRDhcpVP2uLc1Z1JX9yMvz2E/HMTo4FXssLO1428rHk4SKqcJzHrgT
YJqla7NZuqbtLVKek9k5WahvGMV3sLY/l/PP24ZWngawhD0mMhMIouWEi5vWejxHBpamaIMUzG/9
146BXyU/VdBcJxCYcCw8IiMVKm5tA1wZlqL3JXborGUw7NTnZOT+UL2k1qmerH1R1kE+aJsa/8kD
KAibuHj6+Teerg7Shd759hTIYbDwHcg/oPgNRgLBFnm9ouCiAnYb8t5nPvR+nMV+PH6uxqODo8dy
BcmnwoNW7b2//4FJBpJXGjiYS6mLpAj2G5lfrLoDT2xRswap1sk5jibJgoWwYpdV1nC4PdKP97ro
4sSBjvISnhgyiryoBm0CgQ47J1Z/cgpEAu6G6puUWl8mbVIYWzvEDRFwgwgWKS9HljTmhd1AsHZh
2CklHiuAnTxZWZ1u+jraZNpYB2WXdju7tLoNGuC0fUXd4h7KBM2RVJD3jrs530ABu1D0+KxNP4qz
2Fc4McDAJB0VI/od2cxrHOkeu7ci+6V0iqNZRMe5jh45e2oywBdvz/uqr4MXENAiUeBCRfraxWzo
tk596rCzSx6nr8m4H0wc7xPfo/DL4/3AE78anh33ZJDWFyCZ/LU41cbu9mesXGgo46HnCPgOEEvI
6OeKA5cTR6yCejD62BaT0y2BeIjiOlk7uqCbC35zFIFxp0ivho5YpYHYqTpTyMb3rwUEiRUruHYE
X1qQNpBpz42x6LCQ4AmSGj+TJbQUJt6d8zrOxHKJdh/0dwAtbgsvurhQ2rEzRqR32HnRPR/VGUv7
Gm2N8Ye1p+CEZ/XGgvZ0ovsj2zbOqSjeQI0m5LWDpPw9V1/ZI1gZlmk7dvsREZdt7HodVZbb67ky
D5higg2GFBeAVtI8dFoPUkSCplwnm/dzJ2iWSeNDHlth50OLMk5IVKPRxoqiERXCYteTsZR2T5g1
MIT2Vum7NQWvrQ7lY77t7ZP+vU5fa1THazvIo42mBC+sONSVdfH3i6Xw2LKMLEFeXAdNFX1cxkeN
nPL07S8mU0Q7HnKiqElLWTsoOOUzAI44FiINgU7ud+B6zhJVxCPLf9H3uRRxOCIE0Y8sbQ+dQS5X
S3AUxMuhraGOEz8NyP23nr8AbjVmD029z5YREWwVePTM0h0wiGA/CyDW5af0lL2k6VM87bopIHXv
gwN7z+g9iZqTNipKdSvnBSIjZIfBcoMXoivtgbQbQTlluOxcVGB/silaIfs6V4GC1pYXWDDwEHlC
D0EGGdTetEyDY7EzH9/iSd+n0bGrFj+hv28v8MekGGrigt0TzU2gQJPboXVS5DTviurM3U8eAK9p
+5tGeTADiOZ9H4twjBzFvlm5bq8sSqd+NnVFlqD0caagkeNsw6FLWee/DV5uBk2lyry6ScHmBHQ3
gNcAQkoOTBJQQC/WWJ3nOcgqqF3Wr5X77LXtpmm6IE6d17w/NoOFnIUV8lSRG1kLFvGiEFxIuF8A
npfPiAKIO6Rh8Jarap+Nk6+nyUNEhx13teexnr+xKvatfvhcTi2Ec9tFce2sOSt2FbLg4PDDE0dy
1mROoyEBTPLMdOhRtx1nX+ZW0xWphBUrkLFDdAogG5AxMpGx5yRFVvC8Pk+8dbcjXaZjmTXk8Meu
iqwIHk+I7EXvmjSXreZwzx2s+txbX4v4EdqV+0gnB5KSHRSWA3cEEmL4dtvm2sgQ7IrOUERpYEm4
PmUbXjkNlCn4ucw7GjikMoNhsFRsoytbAgbgHSDIQbLuXWHi4iwvloTFmtbyM3hRPuvFNo2HgxuP
Qer8UiINVq7HK1vSvVFbGeUVsgNne0b5cbHuknY+2d6o8PyP5wqcHmqfAkGERIEMarRZqactZ81Z
t3Z9P5kHy+DWrpmyU5bVj0bafOs63di5NFF1bAqXvn6jwDK4bsVTy0WGQnKTAhthhvxLc57LU5Uh
RPIekQnSsnxjemc9UnX8rA4UDEooFgqM1AfYCudlBZxFcx5fQZcDrNaCdoD/I+3LluRElm2/CDPm
4ZUhhyKrSkpJVWq9YBoJCMaAiAC+/ixq37N3QXIT0z5t1t0PkqUTk4eH+/K1oDVM/JxG5O/LTHhk
z2zFSE2grrXuu2b4Cs0rqv6qyTYGFO7Z7b7RDML2yDzZ7rc6i4zdQOf2DHjz3kfmDvh8hH0rHyKZ
1EE6nfeYvMY6jDLXA4UDqnn/pN1eeB7a8I25DRH5lpsakLBZVWiFza/M+el5CjS4y6CgL5W+l6rY
WDCI/4BM0JxZmHGFL4+0J2mbOY3Fr7mhhWqmIG6l5EFAc/sBhPR/aJMCe7Sn8LCRvAZM3TNnThfk
E/Dv0irkHeyO0r6/WqXxXPcewIvG2ROpj1pQS6zLlGU+pflXTkloJ1ko8qe86Hb89EZaY/6KWXNu
rvzisbP8ihKanHnC6/7KbOjdDxHuTZ8XUTf+YxpPmqL6dS2CFi0C99d2LZGD8G5pd3ULK9RtpRza
/sr/SDd0TZ8q1wbUPVNoPZEXCAuQCLLnueF7VeDsvVo2LuGF9bUgRJlOFu5gWFcz9TsTv6Q8pqnp
D1oXwamP3QmUWmDCCU3cwfcHfuvY57KSBk5EYA5n/cLlfA/Idjq5YLBc/bKssy7PtEGBk/tT10X3
Ta0F7N/m+L0tfWkLlKCU4kGAHTYzMx2b5Lk3XyoJMgMo3YAfemwVv/nxjyGfqy5FguNSej9Rk2Qy
Gna22d6oV6kjc0SZv0tFf9WJOFseOCGg2mt9L3X3MprZjrGNN+k8x8iMwzdhPtdv0t5gDqgOy/7a
2IX+yzWk+oD0kTdCUlFlf/jEJQuyMemniILigfvgjBXNgedSvFDGqvpgCsmjKcnL5kPbo2yVlpb5
o6vypvCzoXA+1WWlN+BooNKKJlvPPpo507sQbPVUOWpq0ZRHUltcPQ+dnRuxq1TkOTNktUcev9ZP
/NcK63PF0sR7CY+D5Qp33KODbo1YYV+N6uNwyp+Nk3NKHtQIull+pvuSH+34U/3DTqHeGDo7+epN
J4b80L8/YLWdM2YMzKqm/tp/bfKD6acf9aik8TD8nNRT3nLfOTMINWs7QezG1YCcsg6oCvoV0ECw
3tmNzCknGDfPeBE0dpL4XK/K0+Ak4tUpk/S6c5TmiVyFEAuD6w1Mq5p5YBy65kMLdYX2pAOb4+hn
6tRhj0xkObyU5hRAwvW+4Y2bFmUPNCLgv8i6rnmccFghd6Lp/TUrdSOgKZW+Jab0cN/KbQSIBwE4
b8CViEISaK+X20ixetarTsGvbRn32T+J/ls3dqK/jdTe0sbqonGS1FHTHjZs66sqrm3xIFgko7q9
SNAYdDHAMd0X2+ex3j2y9nsKUPb9QW46/fejXF05lS6nlEvKEbk/kJQ/ss4IKftNKPqkoz52jT5m
kn/u6R5n49YiIieE7Tr30YMyaTm9Del0T2EtvyqTq36qc6v20S2QfLk/vk0rSDMgO4/CEXKoSyug
q0nbRmf8alm1ei501p4tdBfvQBY3ns/I9CGoBSkEUJoouSzNJEzkSUMNfkU/38GEmrEd1AFkcV+M
oH+qzJ39r88Ha33w3ptbzR0xRM+bTOdXmaEN18oGCgLZgX8zpU3Cqcn5pWHK9Iz2QrTxG1oVG3aC
3JDm8gDcPVk0TWkfIs+hPqGlO0dVu3TPxVCJg0omeegU9OaaetK+tNQrnmp1AtN6mu21Fd1GWQD/
zxh2VBSAFrih5R/xHDK7zBXXUmnIL6MtSFBJpn2oZapdpq5J0JttFGA7gGwDuHiaqX/QQCz78/4O
uTnm+Ao8vd7ap0G6t36BccMR3ZgXEpBy45yVpc9Ieu77PeKkm404m8E2RN4OQkb433KHKGQEeEvn
EifdKr6mbm8PoHiR6H+4P5ybS+DNDlLOoH6eE1Yrn2woFU3lyOS1RWU6LIzyTyVADmgWo+UnWR3e
t7Y5eeC3+19r86jfvcj13LWqFFHTFRL2SeDZhRJNBQjfGZInf+uO3waG0tPceYw22tUEVrRlQ9J2
8ooyhN/qyUNRitDJpp3Le3ud/mNmdYm2AALlBii0rsS1PqPdPXnQhUd2/P7mtIEUAJzC+hzzr7xS
pnLZZERg2nJ2rCAbZrfsQbpadH91NvfCf8ysgVvcM6kr0Gp67fXfvXiQEG8U+adWH3bs7AxnLSbl
0KmxFAtL46J72UGFI++4b/f6jtubvdrC6yG3hDOEFCUQP2hIXDnZxqN6RpNBXtW8Jf/UTgJyU8IS
4UvVFpEJ3HiYZPoYmgXdw8lujBDMWaj4gZ4CkKb1275oIGjglMVw5UoHCW68Bm0Waeikvr9gWyME
lyo8BYQuQLI2f8a740S0DLOm1QMSXFFjXvUOqqDFoAWMYGjcBXS83Ovm2dgjM4s+ujsB4UDMuppU
velAJ6hPA5AkRum3jENiTc1/Z6RGv8bQj6f7I9wzt7q5XGYYIrflcJVSHjxn6vwenAJ+k5RDaCXu
zr28cZjR9I4NA3AH+nhvIFW9ziqDqMO1KsqTqYojCl5/CynFpnxvYnWUTa5LUMfpw9UuXs1Ohp3y
SM3vSbKnlLO5A/8zlLfL9N3WqBgHUls3histXqFPEmm0hSTJ+PeOCf4VgYyG2gO0X1fL4/Hcdbre
wQaEoozR/9K6L8l0vb8Ftkby3sZqxhpOBlnVynAduhGdYjTgDNni5OW+lXnfrp0FqLPf0FEoLKyd
RaU0gHszMl7xolU/kR6yNIgA81PbaGWksEx/spNR7qTBt84v+A+QmkYZEKjE1fltvZ5ztKoOqC2b
6IlDsa7EmSXtOB6mzGQ/LSczX+t6gDYlUZLufH/IWwEVECEAEAIsjwYaaz587/ZIq0yTUiqYWYnc
sTudFAMie0hWibMQky/1/MqtkyeD+2a3ZholIxQ03uoN62SZbYHiJpf5eDX51VSKiIPOgH+T9oMk
n+9b2nIeKGnYaNkBog69tsvxZRSVI+KR4ep4iBXdhB0gD2H7Tl2qgZGYexXyrdUE+TG0JxGmztnI
pTmnpKOsFGO8jqnRXb1ODplv5cwWB4+MU+EL5hoD1KJHyJ0kdp3uFaW2JhY3Doik0AiCVV1FPGYx
Ua0S+nSdGnaRbRa6pXcCL8HvQhn+gR/dczE39pA3gJwp1LgANAEgYDW9QjXRMgYY05XoGJYlfTBw
Bkz8UMjPqvr+l0s520J+FapfqOYgKF7OrWZMQIwpLh6+mTxUAKuQAZJ7EEvV9Z3tuboDkELGUURp
ykC+HN1Ka5wDQbaLOmarx1Xj0AMk50H+Q/opvD+ebSuoC4PjfoYFrY6eSruEO5TpMbAfw1HP7D92
lZXH+0bW+eF/jQVp/9kCSLjWl/VA84n3uHLiGmp6jc/6fPpQqWz8YHZNF5Fao4ektKK0cRmu1I5e
lLqQfj7kU0QGcNOTFCzLjTrZPpR/h52JXicz/t/XzRpQswQRYOzLNXWzAU1SutRjQiY0Juq+Trwj
tb2z1KqwLOLEAgt+xuOOfVTdY9U6fjq9sPLo6sinOztX/2ozv30MIKkzxReUsFHEWH6Moqh5qQBg
BPWbgHffvTL3WX1MxtG36Y6prbW3AY1CpQCEBzfVAoK8eVfrihZ3isVPFHsNFZmh2bma35QL391o
byMCHQjg1LOQPGLE5YiKijWl4Cm2WFnop3rSzZNMiDhZA6Y3cyv1OkFlPqzd9LVOsM4WkepRGvxs
JvSzbdr8zF28o9kIaTqtb9sD5DshbyOFEZj4ZT9nCXhFKqaEbl/oKGCBy7tLtCJy3VoJPWOyT8KC
oEtVtVrYS+XFMmh5JkJLMK3q144P5gH9BiS6v+lXXvht2ICyarjTgL6/oaBunZoKOZl63IJi68Rd
NYnNpqE/TdL9I0vhnmyNueFQMOPPf2EYyUUNgAQ0m69b1Qj1jLpPPT2eFPvAkuapItWh6dizo44n
Ix0f6mJPkWNrJ4ElE2TR6GeARMvq8a5knA3ELIyYoDwFpcIHhEh7RfR1xu9tQhEQof8OaFUUSNcv
XPBjooppQB23Oo7doT2Sl+4fb/KzxJe/7B90T/Z0nQ6/MbgaFQrYGtcTGMxxXaZlpP1QqF98tz/R
zDe+px9SI+SJv0d3u20Wl4yGKw3DXScMzIY6GhOOHsvkgyBh8Uwf7YswDyr3tScwFL3wD6zfuQbW
sNV/jRUwN3gdB0TmawLzrjKHQUWzcdxxHqTTY56FtYws9dXNUbrL/drzjfolVxW/yP/sgoM3XTCY
ghGyoCsGwNlV6WOoEyg7y0SPFcUF015ugo4ExM9TYLppeS5ryB4I1Z6iydW6nyxV2kObOvVDnZro
EfLaT5Wipb6t9cCSZRW7dGz4dP9QzU5q7cTmtk9wOaFCAT+2dGKZp6DUrKD8ozXudK3Ljke60VvH
2pB7qe0tx/EfU8jhL00BkFehayA14smI7IwAiX72dJREivqMoOCi7+XC1kngf639v8cGltulQUlH
m+kUY+Nm8zC24nEs1YNU2idwwh1yVgeNHmtGcVBsvHskKDL2gqrNEaP4PqcYIcaqrg4ain4CKJPM
iM0OfTV9231tVDXUnelbY1NkZab0WGV0J2exteeARcC4AWQB3miN3bLVZFDS3FXjzHigg3tMrDQw
R/3Jm371rynUi4zQGB5Tp4kBEgwnfEjryOOImv7+8dvYXjjvuIQRg3hzWnK5BEnqJRWZCgjVl+Uh
sz4nnRK34KvKokI8jUDR6o36oDbPqX1i6B2okg+p+01N0p2rYyP4QNQJAArWAJyQN3kcJ+0Kw5Ra
nNRPWGm4nyQapwRwzd/Uy/Z8zupZNO87WHPR/gkUjwde4uWgIX/ZyibRtdhNmW9pw6GsxqPb0Fdp
Wz5q6UbShBk0Rgud+4MVO04aVmUKcu7uQ1b1kTLu5bq3rpg5rYknGoJhVGBXyyBGm5S14mgxU9uX
Sf9CTPBiFOUnT0ALZASr9YAcrpcO59541as95MrW7M8JfbhBpMCxE5bzwaltc29APCYU5VCOD1pH
o0oWPmg5tL32jzmMXPkzpL//19bNm8lgNXFBt6XFWvcwvvSVL03fe7Uvdv+Q/S045m2hwQ2AZlj8
Z25XWg4sx9K7RUPxlEm/m1BWEWPggUWbOD9rgBeknT7a/RiMgNsytGElH0fIP9133xsBCvosZ5AT
XqU6OGWWX+DZPKcm93C+UMEIlcpG0t8p9iqv6/rW20BRPkehBOl+RCkr162bQ4YWvgwDFclRS9Fp
Yn02WBfYrI4cgzzUYLARSSh6elbbyk+GuOXToWmaP2TUjh4cUCEz8Nv8qqF2OEzlWWsI+iTUM5TK
d07frc+dYygH3LuAfOEVsHL6hdlAdpd2etwzLvHoitr0S9ZHnXFWkzBLnd/3F2DDHEJR0NWhUoVe
0TVriWHnisYGvLGaVHiBHMHaxqwTs+ogE9Bg7tmI+1vuQSo2Yik4U1C3o3BlYdXXganmkQqeTtPB
+eJFlf2jTNCA44WelT9yNAM5L/n0s2h/mWmkzWlk2u/hvP8/XzCL26IDEDLeq3kG7ZOnSGXU4yGT
Odq66nPeJBeuQuHd/VFqf4iSf0qldXaU7jeqALjmq0AM4nh/+m+P+zwPLt4jSEGBgGrlWgZSVOnM
yxXbX0rLiYgJefsSIBkdnMvWqaUfgdC6b3HDly5Nzlfeu6Rexeq0FCXeP5bCeZhRoz0402Rc9T6X
kTtCUtHMzepXZ6LVmxVGEfRl5voKb9TT/S+5vVuXH7K6ZurctTP4dD32lFw5DAVpP4zeVBxMJtSP
901tOADYAvcP8Ng4/ljx5aBtJe9EjRRVzIh5yE30jdhm9gKN1EpYgdI9ZxBhMPx6GKImqQO7fioU
f3rp7cBOnsvh4A4/He6PGqDsKERRH9pUe8tye+kuv3A1G2lKKPAhuh6ndfLLJJkPmTTw0Ubj4CfJ
8NAUn9C9e8jU18Q9l+UF0V+qPWV4ZvG9Kt867QtvufyU1W07MRDNTpjMmAPd/Qnq25oaCOMsxalo
g7IJWb5T81hzlP7LItqG0NqLCAe8oMvlAcucB2ptV49Vo0OaUD7b0p/khTWun1vaWXd/tXlz0oC9
Aqqj6g9M+zyCiqonELhtD2Macxq46c5XvUkOL+9iIKgh3aXPpTM0YK2+qtWbtlYavJ6hXVd81ses
i6pUDKE6To8sMZTnycqzmWrcueaiA6eJV6lR2msftcQBd6Rp/+Pwfs7a227Q1qQIM88VJ+J13/GX
Yg+v5g/Q1/mq9Q596J2i+lhTvXzigO+EA/C6gTmV41nwTvsvnM6sxDdHkug+WZd+5hvfFkJ5y4BI
4SM9OH6sNQ+CfGatBLVrfzC8FNS7tap5Pjh13L+/4hBWzvwisw7zDbjFdMteN8CIF9vCDFsGRInt
u00GmW9fGW0fuj97ddA1SHPeYEApohkEawmE0Jt/eOf0bEdxElDKG3Fpc4iYC5V9GoRbhzwryE8Q
bo4XwxRj7mcdrU6o64B1cDIuKdUYMGjZiKaV1Psum15D60pb/PZqyOhWRUsuSpvssfJseAJc/Uja
zAKg6I1d3Ux0SIu81YQRg1H22Jq68EnL9ZBDhSbQs2QPa3QbgiFfjt0NsXsQoyDIXp69ahBaznth
xkr/VTczv96jeNu44+AwUAJErwo6jL2VOwHJFDPTQppxApKcvG7DFoVnw/4IZdWZoelUUL97ve/v
559cnVwQlENbwkFPG/gMVmOqy1o4TZ+b8YQi06k01PyxQFXQN4irBSrP86jhdnO4b3TLb+IqR/EW
oRQKhWvyK4VUaKUrMis2R+tr4uWezyWOcvLJ6eir0dHQU9OIm7Y/5Xsc9xthHN6p6BHAGxEJj3Wa
aPAqr7WEa8Ye071zD12EKK8tCAdAiPyQUbTw+Gjy+s2qlO04k9kJrqZ6vldntScEpngqL7dP4tjc
BY2sFRfC82ldYrO+sHHn/t7Yo3OnIoj1EBGDhGMVJgGciUQU6hgxZaB+TEG/5XtK+5f1udlJALYA
bnuws6BlYO3vh1JB38poWbHai1iaRuCQ70NyJimJmjFBqnZXKG6enPXk4U2JvBreluiMWI1LKJrN
+8a14iEN0+tcZIHjUf0p9fsR2IyAfftT7qVPN84GQiB0m7sGeinhaZYLhmuh401d2rGXfanKg0qP
GWh7xrQMKjrs1Bi2bCF1Ca0ANKh5xtsN+87t6kObchSR7Njh+jGzgTJoNfSRKkejKn2PfP37A/gW
4EEBD8loSOYsh8a1rlV6QBHiXnkEO73VR1V2rGvoUOv0o+DuxTPDst5Ttr09e6CLxoyi0W9uGn1L
4b4bJGvdjFhj4sRlIqO00kQgLDwYPBsSrYMMbaPMA48NeyLCt2fiTbYApwJbB72qq4MHpqKpxoPV
jXVGx0Oj5SdG8z257Y0K4dLK6oE+KiCFqs3KjXlLvhop9ScNRExKHiZufTC6JIRg9Af5aqB5xyNx
lyi+IL9EnkXNHl/17V7Cl8CpI3RQNTR9zcvwbpodpc0Vladu3LRqVGaPSHk3I/d1j6AMuZOWuL2C
l7ZWxb7E61ph47KIK5J/gDYg3uF2ZBTPTTHtOZ2NW2O2hfQqIiJ0tK8hMsUgzdZizI21eUoVkX3P
oMkKktKGhjxlNAAoXn9ISxuQLWDYHu2Wytf7B2drK73xusA+Kq3r9MhA6zERsnNjhYAWVe176RuN
aR7vW9kcKWBhAD9guwJDvdpLnUxNdaq4G6f5p6FpfFJafmE8l2CUHtTymCctPJ8b5tnP+4a3VhOe
Hck0JBwsVHCWO0d3xMCbFDNct2V7nuQwfLRS9dEhg/po2FI9/705MFS5uA3RTocLZWmOKhCXFXRy
325ERXmW7FtG8HrR9rIoW8v23tDKA3iDUY9tO7qxAEUN3szoMPXvD2XPwmrFIAE7clnCgmrGuvcy
kp0tMc/88v4DKQdqC8g/4ia6UYIY0CNkKr3qxiDS8pNfCeLC6QgSO2svq3Ybg8IQwtxZgwM3+7qU
UpXUKgeuuLFX/5NUPiJpnobFGAXV4Evr75gKEEcgBgN0CPEn0FM37SSZyzBnhe3GJQUFh1knLIB6
s7Xjo24DL4CIULsHfQ6Ku2jfXG4z0dt8YKxz4kr5Ug9qMLp1UIw7Q9kzstrLDYUMr5r1TpzrxO+E
6jfa4//ZyHofG7xyExCRxlWRBnrzBDxaCHrt+1t5YySItPACnOUj0FU+//m768PT8HTXR6LGY5ae
QBgbZ0AKtiYL75vZCAbwioKnQQIXSqXrSJXpUloZWEdiO8tCL62fm/RCTVDCma9TAWL7btjBl284
N2C5oO4CPSZ4nHXb9VhN5QSHrcaNc7Stz05QG8z39jI0W7MHtSdg1xA0ootp/op3s1ep6cDHclJj
hM7i5GZFSJXKAchqr9SzZQioF3d+y4AY6OaWTxVV7XXMH/p3vjG7DSrifRBM7jieTTOoqAL8Ar97
k3dFvdMGWT7MGGjGJ84jyT9x68vfb4X5QfGmc4MH/exc380ZaajamF6nxmXb+yM7VEJEovktqldo
YO4Vpzc8KRwbdMdBvTPrN84DfmeswpvIRRlUjdOnPnns2zpsbRvJuge+kxXbuBLQD4ji4Ox2kE9Z
7QRIuk5q7vRqrNg/zOQP2PDvz9re788DfTeQTtOpSSR+fxqf3Pr7f/f7CLPmhBCi9rcg5d3vG4OW
F3YroL3sth2cJrh1qMdO9wextb2Q34IA6Ix6Rg/XchCtVRLW5Joa0/p3YbQBmBShP7kT1mwu+Tsj
K9+cWJoCNI+OkYgMBOniGfs4tch3Q/2GjqedSGDLzbwf0cpH612aUtGratyL7mjo36uB+9SmobWn
Xb3lQOGiofw2o39Blb6cOmME+l1g6WIoctR+0r0M0xW0AIZ9KPdSF5tbDV4GtwKSuyCqWZpK+hTv
1s6Dr5655yboZexhGbZmDYjUWbFpJiBYN7KYltQmvPDVGI3S3/XevKqQjDFyv0jp4f6O27QED427
B9gk+IDlWIhiTQ5B4TO2jUNp+laL1yiA2nuN9VurM3tnVOOhYYLC1NKMC+gcKRH5xBZHduup1yIF
OWJNOFBPI6hV74TSW+cIxXBAP/G0BkH5yqs1GSW1gQxC7CRQ/EShGn8nqvdEfTaANm94Xtw2CA0B
L1h56jIHighQ+rnA3z5W6RBn1Br9vHIPvfVge9zvs9TX0PTZ1+llUIswmXaO19a8gnEbFFyQQEDM
uHIYiZ56GdOoFo9975v8pXY/eBSmxiOzw7r4eH+z7FlbbZbJbmw0Q5YAmJbEZ2YTdakqIdHsu+lh
Usao7Y16J1rdclbIyEAwZk7MAMm23DhqRQumQYYtbpKjCQJNV4qj7v3OWREIc/jx9+NDfw7e09gP
gBCtDrba5lSgVU2NwfQEtLIXc6Rg3HQM89YHBNO3smJn/TaHBzFbsMSgmQvPzOXw7Dw1tKHGRtWB
C9bBeyOA4TfKE7LOCDL3UBNbxwKIXXhIXMSIZlfr59r5hFJhp8UNVG/sBz15tPIdysGNMjHCiXc2
Vie9nLLasyjqVBBn8QH3wvEzg979LDUtHE1IvlUn1MNE9rPfY/bZmss59kM8Y6FRfn1D40bleoe+
3TmLN4ETpU5/SlsJIMmEcHPHbW7NJFh2oNyMkH1+GC7XTSPC4GMKWzZkIhJqvVRtE/RdubP7t81Y
yA2CEn4meF2awRUE1ieNo+hXfzRAhYENIos95uStKwCbAZVKgJqRD5zn9V1kgzRkq6AOo8UybQOI
3KbK6DP3wzTsvAk3rk0T6wJtaOTiDbx0l3Yqu+kUc34LDAWd/AHlupNed3tyMBujmd3EnCtCwshc
J20mUxuHuhrU2OXlEKWG2UXGpPkiHcLUbZQdj7ixQHjbILcIyr9Zune122tZWwaRiKXM/FPuPE7d
dVcLb9vEzAAEJ4gqw+rQJngw8YTjhgbZkuerqf1YjZ1Aw1q3sz57hlZjGdyONi0GG9vNH7CSN+Tj
aO0E6ZsmUIiZuaBnioLVhYkOT03P5rGMU+W74wPuL7/aU6bb3GdotZu5oHFA1vusVDIlI5JosaEl
kLMdPfOMqunr/atic5vhmY6CAdwAyPSWm1mivcWiWqPFhSn7sEksGiimlZz6iXS/Mg/I2vv2tvzq
HG1CrhdUabftB1PnSavmlRarU8vPUPOcQtNq8wCpHhW5IoVETlZaUKhusdFFjq4KTW/A0Cj3EFBb
I5/TzSoyY2hnXG/53ssQ8yg5Qo4691P9sfOSF1GFtsKvO0Oeg5dVlg9PBxewDjy6XOg4LOdYRzv1
CJJjLZ4ODDwMD71xIoV/pJ8RMvY7O3Pj8kAb2Iwom7N98OlLW+jH9YQjYQvIL99qTsmIAAMa5k7T
HEzzy/2RbcRRM6IA6EUIiqCVfDWwBsQIg9phLesyLqtYcYHItb9NvAld44W7Oz5q2xpqW/DuOrCB
85+/8+8aStYtYRgaww1cRqC47QLzV8tCbY8qdGtr4JL6t6WVh+/7HM6/hCUBSXbnR1N+k5YM7Gpn
rba8yDsz66C3kF4G5m0ETZ37Ch66QCXfS29n0uZPXe+99zZWXjcdwLDdiXk/+O6xbo7ciZ76KeC/
ZLEzmq2dh5ATlKOgJMahWi3P5LmtoPWAUMJo9HBC/1Zk2SVgU3O0WZVN+gwhwb1b8mZ4wEgi2gR2
FlgaVJFX270D87GTAwMR69Pk60l6lqn42vPD4HlnYTZ+Nv2SlLzc3/Y364Y00+yWEWMAMgeM/nIj
qiwzBRO6Eitl/ay051wtr57V7UWgN25jNgMs7IwcmR+c6ycDCL4Uz0yUuCjbUPM+27+gHtaiTQqd
d+mBZ+15qHaSqRsjw1WAOi76ldBVs36vV3RCT4OpkgsFBGkWA0Wbsyd3tuSekdWVM8L5i5bq5JKp
Z5JFUEox3K9/vUKLcaymLoGsuVFaMEHsDiqZfyRO8J68zM31PD+U383VausprYdHnRzJxX6oDuyv
7wz8OjAlOE1IOc/Ness9JrICP+9gJWT1hJy+b716zj/FcEiHh77+k5Zj4Iq/39Zz3n5WrkOdGQmo
pcnWNhsIcE4EquxAP3sMvOpOMIgdN3HjW+eBIa80t5Xgw9WVb5UpQSmot8kFMXagqBSQj87XyodR
/Lm/B2780dLQ+hmlVq6tdJC9vIBKCo/f1zK7JPYRfYeBuofwut3RyATNtGZIPGFMN5duohjg67XK
S4Zj06KCV6R+9te3BX74vZHV8ojORIJkghGFgHnPgwWlO5TlXx9OWEEz7BzWghJgDchORisXIjfL
y+R+By9lUBUPFdlZmVtQxTyUd0ZWQ+kFoUgXGuXFSYGXKmUkSidkDf06uuLRy0HWLxPm69yMyAgU
osHQYdi0F+AUg4E16EXaS19sLaA9v3/NmW4M3X7LrU9IXw+iyrKLRy6N5aBMdWz3Otp3bKy118xp
NHOikewyeN+Y6gXzGW75Xp56z8rqvjcp8eqOYSTM/mJ1jQ+dQa7voe32jKw8uKy6sclmI1CSyyCp
pY19aGXpzjvujVdyEbvMQldASgDig8OF3OByVTo9y2pWquWlE4VPXXIak9SnJsjbA5fTR5U3UQ16
HRADXLT6FaTVRsEOoiuB16YBLX5j85zUzjzrWeNPTIb3/cutI8P7HGVnfCHy58Z6PT2VyAYwrvrS
mB2gw45CD1yzyyCDiHE0Gjw73rd3e98s7a1WFtpTqUYdUl+g/hyaUwcCo/+jhdWy0oKTqZe0vgw0
DWz7d7b3XriN1pZDWF3LQk1GYlkYAuqZgjOf5bCj/Nbsj6y2Q6RFI3vYuUj3Zm11S4P7GE/Kpqgv
Rm2FmvUoHHVn1jYOw2IfzH/+7lniyZrVPMnrC9eOw+TFk/Vg0T1C/00jDp6P4MBB7slZLc1oZSQt
hqYGkS1eIijcfhUNfEhSsd9/v8vm+x9PdBw4VNWXo6GZWqO/ta0vJQF7MVrmM/MJ3WF7WKiNw4Ny
EIIbZIIgrbhuW9Y64LgVdA5fSqgqOoH7VXZotdyTzNiygiADLAezRilohJaD6frC4xmimgtVorJR
P4KA/g/4HYFZ3wOjbGwzrMxM8oSYDSTwczDybhNUEn3Iwq7qizdVdZzYRD94Wfdyf202NsFc7gSL
FCoIANes1gZSUm5jlmZ9ydW0Ow8aS38og8z9Hum7PRe/NXXvba2mTrpUR2oYtrLpi9qys2X9M+BO
Nqs9kt1bVBwejcjYzmkYRIU37MK9GJE5ETZOqKMcCkQEwUT5sWEsMIwiFCqEodv0uSD2ues/3J/Q
DX+0ML2aUCSVypkYAqcKVXEfe18PC4SipI764pcHkLqjFBeejXvVrs3JBec8+tQRLELkZrlbNJp0
GmV1fen8wf0IRilCTo443x/c5m75j5H1KxX8EKASETjJKqjPk+YLzyGVXjlir7K1tfWRKkFaH53B
yO+vJhEwUSg28RG7sifmgwE2rnAs2sG/P5r5AK1iAaTQwB0yt4ZA7Hp1wHSXWdRM0gbRE+qCShkP
Dn9CJuxnhrZW3zP1ndf35uyhGQT7EcqXIAhaLpFRc7OCsEl9cbO6iug41ZFSMPdQq2SPhnFrAsHY
OhdhZqbCtS/sKLdsZtDm4rXJsdM7tL0mFgdG5v4Mbo0IsCI4DyBQ0SKx3nRcK/EFdXPp3A+jDV1j
vIS6UkT3rWwMBsmDGfoFnBT8+2qd+qxwIWXWNxdTPYKeHhb+i7gLiRGEhNC9AKPL+iokfa4UhIn2
QrPmg1sXcU2m36ZOfluVcbw/mNspA7EGmmjwMgDnCaq3y03Ai5JWmpeVlzz/rtSveBWYzsf/m4lV
jDurV3JR5+UFxb5BZD56LLTqy30bt24Ow0C7AxK1wJliCyyHMRGI8TAbNgrRnhMbug9fWvnoplej
OKqgp1F3dto8LcuzurS3mjbwpKNspsOeh3yF+jgGtPoi3bO6J0y7tTyIhqD9iZw6UjHzn7+7dHWK
f5DBLy8N9Lqq1I6L7NEEN8P92bu1gnAIVJ7Ih4EIBoaWVty8Tm2lGsrLMJjRMF6FWYW7yaTbJYIR
10Ax20BUhChiaaRt4TxbG4972U5BPTi+KdFqIP5kBCxujyDa6upiZ1y3l9DS5Mpv96PeO1zgpZ9b
SqDJFwcoPWwIuZe235w/cCcjVYp0D+AIy6EBWJTZg6rDjjSjEg1SHpgGdjG0G6MB8mDmaH5jqVir
MYwNLiFqO+VFb4rASTS8ykokDdRPu0t16+Hgpd9ZWvnRcSrVprdgyeOv/0Pad/VGjizN/iIC9Oa1
6NpKLUNJoxdC0ozova9f/wV1cM50V/M2sXt3gcFgBChZLisrMzIiGo/GsKZIem0AiCyIpCA4QD0O
UMzLCRN1TkBCafL3VbbJk8aZojV43vUBnbuRZvAnYi+AP5nLLanLrqyTwtgbTxzaR2jkaONEtBRU
UtnnPz09czkeOkXoQoRWocT4giEf5EbiK38PJg2HDv1EJDH6miDl+M/t4NGClDzY3KB6wgwpLXKh
oZD23k8l1+64NtcsCDpLu1zs1uhQrs8qSONmDixUf4GjNBiHENYxgK1JiyFJrVvqSDMkkamG+YeY
o58im1y0MT/U4uvtAS7sCkzjXHUwADtVWYDrAO60Bu8Wbl9KvUXTEQ5vLXe0sC2QagFKD/LDEEb9
Kd2e+dOxAMP50CJjWsm+Y6gjgbcLJsOZwvdO+rg9nGuvgP6QubAx4wFUPAEvN7mu1JVU9kF0AAXj
Z6q958JDkisvt40sDAhc4Lj5UC/EOrFeVUy7ik5IAwPXdgT/yZ3U3MXyg5D1EHFe2efzPX155+F9
iVoyJBqh8oSC/eV4xAw6IaHPISWm91YWNlukgX2pcaA4bqbld6WupNGv5w/20L4+zx92O0sS24UI
TmloRNDMnTZySA9Kye0NUFb8sxmc88BIBKA/embBwl8vhxXJI9WipEM6Mcr6fdVwFYo1We7wBYco
FQSdJg7ZmooHOzb0uCHFASw/EDb4k5WAzuIglfHeiw9NvuMEby7etN+3x8WeJphA0+mshjxTIV6V
8Bo/0nIxiZJDqKERphiDp0DJ1hqi2e03G5nb7WfdQBGlwnmcZ+cpGvQYMqZtcvABFtOBYvA10Z76
4asANWAMyeXbY1qYNjhY1G+QiwTIkL03IqgY8woI0w5ag2QoVChidJH8um2D9X0/Q4IIqYHszaxG
yuwHrdOjuDbG5JDnpTmVAL8UH+p4AmsAGbvnrCZ9/f7PLaKFFn4dAR6eSUzOkGZilJV6kkKBQ/iq
u4ieIMU93OtqzltVU8fb0Fcnd6yGxk2qZs3Xs8d6Hi9cPLiTkCgANwczXn4EG2zNx+lBNsAUEbf6
puyUt1YfrG4YXYnuVsOLpRkGGg8OHqcbpJXM7TLWrRxBbCk96BRiT2itlUx/aB2ZrzSScklsKqlU
2FnN+yQD68bKeb8in8OA8eIFChhuDFkzFqfKdVynj0qaH2inIyyMqtpVBNAWy5CasrRmKF2+LSs7
EctuI5SQCCDBGBvbfBw7ieRqPtlQt+8fi9ZP91FWF48pBBlX0jYLhxeN8BBZRDA5o68YX9sHCkSz
JCE9QCUrsVNOrt9ThatXMgBXDEk/UzEL1IIqBKhFtucHhF25LlQ6VNC9ovyO74EsLFz1GYyH/jER
zRJ6I38kbnN7uy/4jBnADnghYgscMSb4MyRIcVIBy18K33X/J7wTuV32FHu3rSxs6wsrTLQkd6D4
RmUlPST5PmhIn5RE0J7BPFUpKeHXCHVU5m78z0T+HRNzhBWp1YIyltJDmymjOYh1AJYYhbf9VKJ2
0LSBdXt0C44QqAwQbeDogl6FpSrugySZmXbSw1SAFhH3/S6TV67fpWXCsMCpNDOU4LddunYlTboG
Jyg9FF0JMWY+No54foS7XEi1UyGmlJR1vEImsLRogIPAGSLEnXUzLm0iVxO1SYb92PmnyYZCNRHo
V1h9x39uT9+CB4I2BzIseBvIyBQxdiY9rHitxoO36Tm0b0Ky8BGSoM2x9PPKngZO2SKxGd5NBfcJ
fOpaEWrR+ky5Or9OQeXBbBYuQRs4CGiyQzUmTpgO0LKofmkVkNC13XP1E23C9zxZ2TFLOxRhLzJ9
BpJSaLa4nNpBHiogRlW88f2EzFXGMXzw6yfdvj2zSxsTNzSqHgizwWc5//wsIMgjpdUGSGAe0nbX
gPZFCo7lWnF9aWeiSfGnZIrePraAP0hKN0z8bCMi2gYwAcidaDUZ1uRuf5pCziPe+VRDhh6gq/nF
AJzy5WAgBCYPRlbmh6k8RVARzQPeBNd13DxIPOFzMNsVTtahev9e+y3hyvvCsHzOsGs1IAP0cUNf
Apy51dCCHN03w5sQbqAZvSvpmrrd0qyff+g8Y2ez3pX4/D5u8oMEtlqUhgmVHJpkK2t7vYXQfQqG
pVkkF5k2tuud76ppmBIgssTeSx4lETqQQroBB/jatXQ9HKTBZ7pIoElBK8K6gbbqgBss+fwwZgUR
wI7ECZ9VFxOeFuZMvqEMQO60oSckTzrPmWWbAAdKSd8pTsj9vr2hF8IFaC4BSopLErnYq2dcPqDt
alJ9IF9qp8tt/y413Jb+jrIdAgQnbIdNRkWQU0OecvxdKtFDJdXmpH4PkXP7S67AAji2F1/CeC2q
ViUnQnjtoGqWPNnAFt13du/0TroNT/qu30qPRU+SnjSpUxZ3NCHodLj9DVelLPYbmGu1lIC8AAk0
krnW22CHZmKT7q29Wzt6P3CUy6N3OVbGR0Y11Fey1oCPtDtbcPpDu5Vt4dlwih3uul3yEO3ovt+3
G80+gabV4VzQ87o4W25w/73JnmqCBqRN7xZWboPW19FW3On1TYXvw3sHZ2F+v6mMn6vGOq5AOZof
qiSpnUSiOP+6VptC2nUur8SS3YSqb+d5u7YEC6cQlufshYg3A+QwLs+6RNNYFeM4PySUI23pVp1Z
p6Rpt7dXeskMaJIAX587rJBavDSTcQgL+LHKD7ySpnj5QJ5BLo41RFSitUTJ0lyqeH1AUg8PVgiR
Xpoy4Mt1o4T3GmtwaSmAZXb9QfL34CwD8qX6pSRrDmb+eHZ3zdHTzEqLrgC274Dq6QSwUpgfUmg7
8pXDDX80DCx+99Eu7gto3U7BxxocFGEzrDRXX3UHzCfozDabsUHbod8Cf5ofavplhG4jIFUc/Eqr
FkpkpCoeuvGr6J2gW3lRrNplvIcPjcckLmAXOjmONhhW1pyKcCvsDOyjQjJpB6bF6b2ACMftnbTk
zSGmheLfXDNDQvZyeWOxoHk/1TgqXB2bYZLHKHkjZyQ0xVo1a2knoRA6840gtDJ0ZieF8jSgNVHO
D5ECQl0jDDm3Ax0N0fyBOoXRxnasah2I//Jq5bj8hIzsljozbTDZviGraArEeH4IVMWUEtkz1Pd2
cAQjdnq53QotJFllm4LR8smYLLwvh3EXia9jnR59tXan9oSU+EY8qRVembcX4Kr5dd5y59/GLL0m
R5IGhg8svbETNasRNkGIhpCZNMsJppNhQ0hnwPVlrNwWP+Wp60mZe8hA+ADlFMbwoLaVUeWYlOwR
iZTtPcjG/Re1MP/URDCRWSGtmdoiKcnrL8iKmImFhg6zNCMncOa/g07PQs+efXs65k1w9VHIHSG1
PcOPFcaztXWrGlwywIHmbhcVZjHd08wp0twNSQVGv5qu8bFdnwD05M2LAEwoUn5sXRqiKaPYgSbt
EKdUIVod7H3wBBIurDa3h3bttM8NIZXOHLVaakQ5aQGg6/W9n2ivAXizalk3a35lEuWrSZwtzYDg
mUoWrWaXlqAFNCCLAkiE0YWfyC51Zp9m4colu7BxL60w+6fp1C5s1R4YKs1AENiaYvnHqCoTLzpz
KigJFUgqdlAR4GzoFzSkVOSV3Nzi0iHrjUAUZeUr/nRFHig3zjOqGR4StbVw5EXv9qJdOy0MEvUO
+CsJGQT2po0qvcl9figOw4PW7iqzVAgNTf8tCVf8wPW76dLQvKZnrwRdrPJYA/L90BpoQLe40u1V
R3nm65Vjv2jn57zPGW6M6NLOlEhyFXc85qxVcJpehfjJaDozqnc6KGdvT97ijj+zNa/f2ZhCv630
MoCtFjw8kj0JoRlU9moy5NpnYOrOzMyfcWYm7mpO9vURMCrNDFSCJmUgjQJ7sILWHkXn9pjW5o95
zemBXmfZJBQHNfrWwxiJyccU+T9OXaWUWRsWczVPXZLlZSoCQNUV6JvKj7E21kSElpsIXHGfO/4k
3E9SsNKDszbA+bPOZrMZIEyVqhhgTeVj6ssbLe4tZdggR0FQ0Lw9m8tjhNPVtDnHzhLFNsIYAKms
wNj47Ue/FbElSkawGYUsMrXTKAwrW3J5dH8NMsuXUwAspgqTKiifsU8avTKbrS/fq4+3B7bsHcFj
+t+RMaun9gitQjDEHeLo0L0onP48tfYQv09179JhYyBuN5Jui3c6mpFW9uhPw8flLTqfiL/GmTVU
UyMV8AYvDwCJ5yQqm4RwSoJMfg2AIwnU6U0TJhQrgHbU7DgxwBopVdGrr6qxpWZxvtNbDlyaHDiz
V6ZlvnquvkwFxSFeScgiyMxZzQKj5/wBuLbsLtpXJqcRzktO3ZOYEXr6N7bm7uhZuwnIb8bVKVLW
GNGE6yHU3Uh+kwoi+aOpPjWD2fK/RB0xTun+K5sG0njITs2NiJenx0hxizQKfFHrTLxi+8ZbXz2J
0I+XHrnBC+ifsVq5oeZRsDMKPjXAmJE6RKMWcw2XgtD4fQYnS8v8FBrGsRUm+/aolk4p6l9AUcw5
5yuWhoFPwRSY69jL2qaFGxiyfdgN5sCfMj8lYfteySu55sXjc26SOacSBfF2nPmYx+6Nb0dTqH28
FARoDhmQC4E+qBg1lmyAjT561JvHcPL/KZMcyKNmRsT/DZo5wEZQRW0kc8DVyw6u/iRRQjAuNSTR
sj1yjxZdY15iTy1yFnOb/dxcjD9mRuLLvaPEKDT2yLx7BXDv5jsSzvUrfQRBmuoTcyJhZ/1ey7Uz
4c2PSUT+GKgIwgo4q0uTaewXYt2MvOfMIKxHjpq7B3ENbrxmhJlJVex5pUphJN0aZDwYGelNPidr
cDxh/tizk3A1GMbrpZAKGUWh571KdorX9Je81SEx8RDeo21VswHUhBR2ZKax3eo2lAvkteTBvD5X
9pH4BigU5NVQ0L2czKEwasBvBsGzMtL6P51CMplSR3+788xE2t4+lMy5/xkt4lIQBwBXiWot493U
CjTugy9PHlcI26LZCxAnu23hR5WDHdC5CWZAlaZmCgUUzKNPqEu8JB/vjkCcLbR6CH0Ehx4xjjLY
/Mmdvdk84M30e8W+uDCh5/aZy6JIOHSIxBii7uEtkRHr/TmyC1e3IjcZdios24G54SxAQWzl9xoP
ztoEM2eDF8YhS3Vl8sp0vNPVYgOt+LXGv3kEt2aYORpNiWM51NrkiYETNq3N81u9rJzGr55vz+Wi
IXDjg3Nxxk6wNUmlDhWZSjH1hNCLJWK03wV15DW+MGlpxSBVOLNMocsWkoCXRyBKI1QFdH/yXiRi
aUR4m8y3+s16uxfI80gyE2qEj8OvyLTtkpghmfZPXnMyNysncd6X7KyefwWzchVcdFzH3ORp5UOo
HDl1D4mhfz6f5yaYhUsjIasy6FZ4Ml/gSphMCZXCujtQcY1lmM0N/hx08PHh2YwgBnVJxq21kSQW
Y44+mHirvGUb8E9A+u8T6o8lSWUSfd4e2E9y4Gry/ppjU6BKNehhkmDy+o505v44htZoObm1LUxX
Mw94VtneL//+9UvQsIwfTw8dMVY2K1vIYIfMdhoNWRRk0FCgnjgdKw0CHOUDr1sBkgoD4JRK8xF1
NgfU4+2hL14guITBuwK4Nbwq4+9k2idIDhcUgl/wM7Gx72MPJ1KLvCGHs1OOY/7e689V8ik2PXTg
o+9xLKEv8yfKKiIY3yufw8TK/5mFOSgAnu+nLf7yMNUZzXlRyKkXBA7Xkp5agjsUSMwJiqWv9ZAv
OAhA2XFv/XCD8yzbQ24gw5mDbNjLVT1zJE5/UfTIySHWYcU8NLFuj23BtwJhBHkQdDujGV9hglap
lvS+6hvqTbFSWTn4/eyoMX7dNrIUUP1gzOc2WcAWWFCk1HZ6jH4Z6qVcSjKgw7ryTkAvN4QJkE54
VmhDQPeHlHtrpwGI4owaasu6pRprGH62TjkvJdomEdjhosbjgNUu5UUNoBBBp152p76AHkxwup1W
7wsnplufhHdAyw2mcUhqyM+T27PAFsp/bCPlDu8xg/vRYX65jbQ0TdW46nivDz5G8alIX6MWoobg
OaQfWdTiNXoKm2QXJvJTG/XbmPPdCm8j7a1TwJTWmnq0qXwraz+qsLCU4FsB1Qm/ksn7aYVkvA4C
UNR8wOQzF68YJ0fpLOsOtKcnH49vQkHekSEl49fo+PByiIKL2srvwE5NzKfAeni5PUVL/ubc+s/P
z3IeUwAgWpNP1BubXfc4aCTTXnlookkPeGXAr3Mra8I+b37WBA5GVVBUAyc6S6+RF3rf94JKPX8k
kxabI2T4/AiioskddBV6OTzqqrrjnzMRcrprAP8fP8ZONl6MSLighwkk2bMvOBturPIRUrcc9bpd
Y7+NjlVMbsrZZozZtfqBFPbt+V1c3XODzIVMwZI96uD898ZKIaUEeZXBLHq4ssQaPzuw2Okp1HNj
UvZfQeCW5R0n3HOSBcmFQHUH2a1BsNsRGTWQYE0+e+HRAIYTAH6QPwYuhm3iUaEk1aKYjU8TyLue
EvWjSf5ZRu0/i42CJnwAcLFACVxOd936sVH3OIAZ4QCb2hje+JJ6K1O88MiaRQz/Z4RZ0yQNu1YV
YQRZXUs0waCyy1xc2appOZDSPORb5eAMqhmIFjZU68IFVE/hDtS4x8jpNre/Znl/A646y7chFGQv
cEkoexEKwbwXaPJX3EW22GzrIUEP47fsP6uDE3N/OhT+kd/LFWvF+MI7DD0YgMsi3lVAyMjMtwba
whgJBN4bRg7F8beI8B1v8ipJ0l03UqKkA7TOBAeNe8AFvaTxWuJpaU8B+4QeaTDDoyeb2e5dSjM9
D7EWPmjN1beyfFDd7kUPzDB05Gf5SUK3i9xAMqBxm5DQ3Gq7e4lbc/yzy2RPObKZM4YXbvWqhRRX
UqlGqcp7okok/lS91IYVbZvQAul+/Q+FCn72OI7Qj+4WUBdXvPF6Q+UhDQRP0BMS4RxJMumalbh+
3sPXI/prhLkkILYhjnEPI0bjjuoLGqQF3Ov928r+WYi70Gf3PzPshZn0FQp1HIf9g4KCZvxq+5cs
3ofhg64c09HuEYMJ29s25y15NbI5xgN0C9x5IjMydNwJXEpDwZNE27jr12SEftKqN34/O6Q2qaDB
AmoFTwqQ/SUNL0cPUMUpUWLm1RQp4oDmE8njnH4IQ509cQAPyiTog7yyYiQhRiIbPW4mGYQMhjNM
ZWrHij+mZDCQ2QEJdQjAT04TwMBScHqTKRYQIftthxczBV2qQni9yiXo+IDY0c4GLvk9Zmn3HkIq
ZACHKcW9oLYKhLf0Ie0lM6etIZpg1cdvjJpByF1g6IYW5TeZFoRyyLSYeZkp9zz4Vlo7k1L5pRBy
XbYmgYf9DBCDwi0nGjqxSgEq9pWKe6uHehyd2yu3GDsg1/vfpWPbHqBrmhlZh6Wz2gb5LW2TuVmE
YN2cQpK7t40tZWTQbfPX2Pz+Pru5+UGaKq6PUes8CJbTmL2VbqkTbfQ/jmi29/RRJO3ddNAd3gr3
3TOYzleAxyzO7T8H/ewLZud79gUdyieqUs07lT/pnM3xpG/uFelQpXZJTwFvj+VGz3ULVDh89Sar
hgVeCkuGeHXoJG1v52DWBvT09rwsXX7n0zI/N84+Cr0BYlWocAxpY8P/8NRM/VeRrFXwl/z6uRnm
YpmalpYTaHC8ALTW0kEL7d5wJaQys2bFHywG7aA0ANUAomIIwTPTbFC1z1MBC60QpTcjkFnvo5d+
27kglwfYsjrwB3kDiMgm3cUPw2dpphUBvm6tXLaUfMCG+/sdzMwmZZgXwBMIXtZb7aktrXGvH3JK
bFOvX28v4mJYCnTQ3E+GF4DMZjT5EGWGCY2UHj/ZqhukG6BJC8EyHoK3nf/V3JfUzJ7+TaRybpRZ
U59W2TSpheCFWwRnDXpI5imuA4Lml/veq0snXdMaXrzGZoIxaMbMujFMqCYGoa/obSkgrSruitzq
Ghsc37cnc/FEnNlgQpAgKJusFGCDk0z+Qc1tPvcKvG7JNK1Et4tX14wPnJVsDfRuXp49rFmuNFBR
9fTU9dNPRd3zxT+rEv/H54BTdm4GnN/RzIS1BR2kEa9GryjsCgWnmMTBoVQJf1LGbaSsnL35rr26
K8+sMVM3hUGHFidYq30XnfDivT/n2ZLWfFpDiy76kzNL8yKeuS2etkkg9rCkpxY03/LwVMV233+C
Jv+f7wYVYfgsh4UmeJYVQ4SKfNgievKi7yQgjtpGRIh/FfxIBPXf3IfntphBFUi9DnlXix695xFT
GBGwQV/SoJkG0Fz39a5cS9stbcBzg0zspAI/oE3QXfUSGS1y+UZS3tI/t+dvaUucmWBzojoV+kLy
YaIz5cymh/d+n7/oghWupEEW303nhpi8WDmM/aQEMKRUdMsFuhnSF18cSP1BsWZVcDfKT91TFXZk
jNSVfb8YyZwbZ4ILIGiCHo3sohcaO+pbWLwmxwYh+UNuRmv0patDZW443xibphcx1KZ20tYs0m1Q
nrhmVx6i4pHyo5m2TtRtmtK+vZaL1wx6KtFPKSARB0Dq5amTG7nKxLQRvQzUA3OSx9I1K5A3dXk/
PqeOkm/HNrD10kpRYwJnwNrzdL4yWf+iAQaAPhw8l9BifGlfbArOxxlFPq416/ZpbmS1RlOxpWIn
xC6vHkAZOMqWcTKilffTUnkGwkt/TTNHhROnum3xbvWULyfZKA7d4njWB45QK3UcDnxuZmUmpelv
tQd5U4Qk3UHzhSci/udczpUPoG4Gabh7e0mWLsS/n4XG6MsZiRWw9KD6wXsoTBHk9x/WGgKWzu9M
34TuGHQFQNni0kDAVeXoQ9LCQ2/K5JYhCFTQYmUGaKYMVwJktm3z57IC6ATta0jGaGi9vrQ1FQro
V+URsaglfPrWXWvuUKJ88E3fvD1rS4PC5YHyL9h1wMbGHKBxqtMkgByI5/v2kPQb3yisUWzsoU+g
l16RqD2l5RrR3GJOHW15CsRJcKmjUfhyeKWv8f1U6niDbwDZCe+MyW5Oygu6gU928rQv9mux/WII
OpN4IDGMhiO0+l1a7CWpp1NiCF5C9vXhOLipRirHDCz58faELnoG1JtBOIAnLZAujGdA30gShpUv
eNH0PnB/OA103r/VZpvbpQt0vBhaPG+DGC76FQ/7aq3Xe3E9z6wz4+TkZjL8Yrau7oH4kz+q4DXR
t3VwryA5vEaStPTCAAcyskOqgrc8YOCX0zpGDX40RaI3uQk1xak0DXAHv0m5LQBq0yRIF9n1MU82
2VdT2U9yahfImxXlRtkKnDUG33lg5ib9dXsNFpzjLFMPuC1qIoCBMxdgQ0H1X+jC5M1ZBFpFjpGu
1fWXTuiFDeaeg5Bir4o5bHCN7Axc5sicfFAbb+g2Y32Mg+PIWWGtm2UxOEV1D+GplXBs9QuYo5vX
k9jRBMCKYkLdq3dripd6A3onRGcCt2/9YN9XEinQuNgMoyMb2bZa43dfnGkwOoO0RoMuFFuCAElb
M3ZQuPImqX8fQYLJxfHKYv40yzJXHXqh/tpgQmldK0qtQjs59tjkxodwG24b+/0eEEQSuC0ZH5Fj
2gJ8SX7tnjqylgheKjvAPGq5Mx/YfLIut3jcKcKYjkBwvB3fPwNSmJyZue0mMV0gRzzcu2QgzSZ0
H/QV17xwoZ0bZst9UwsgkGoAuNJRt1HvtO5jyN9SdeXltWaFOSt6QYuhr7GL2izKTKPqTk2mb2iM
nBvfcc7tg/n/mMyZRWnWb4WY/OVkluF/J7MzW+t4vM+dxo1sSh4JZvOXTrpt5Tw9/F4rnS5t07mJ
Hg3nc0M4i36IR16ZegWlOUHdJcGjqK6B1H8cHbtJzyywwb0gjXGNrBZqs2QArf1RdXurIPfP2Jwp
iV+Mo3EczZZ8ZSbIJggajS3RHreh+Yzqyp9Xwu1aVzEFE0l2k5PIqvLjT+731vcxy8ylrRLkIAH1
3gqERxqyfqkTO4VbHP2Tv81M177zYjtxajdzUhtZXHMgnJObCDpub4Glmxivx/+tBUt9mOkDSElj
Sj0r2MimFJH33CqO9G6K/81mO7fEOEhVq4WmMlAOBl0bkjKYdAxZ34ZWT4D6Qj9STJ4QJQ773F0T
d/sJBm/NNxMsJvAmGdinZtvvzxS2KwKW+G1GEHYQLPpITl+dU9o9aTd/Dq8lqckTUr1megysZr8K
Q1u8LFDHAVga9XsJbXqXB08GgZnkh3TC99TPRbIpHnRrqO9k6SmDFhwwGp1OksnUtiurvVAGAV/n
X7tMNJSrCkhAU9gVXVDZvTV/fIOYmbOx/j/tzG7uLAvSR4M0BAnsJKR1+J2lUGJ6A/m9YmbJWwId
DcEWlCPx7mKG0/tSJFbqwMOM8nV//1y524DwsUVfihz3wMa/W3ltLR6Xc4vMwGiAmoEwwGJVnnKl
JZVsDinSiVvF6g/h0VDu/DVY2tIbfuYzE8H4BOIRVB8vJ5ODbhFan4G1PfYWUn/vEXTotgbaGxNz
jU1i1Rbz0omQF9bFZMKzrSPHN7D8FqZGj5atrJG6/tRQ2CMJUiIUFnEK0BvIuAMd8G6jGgTes3jd
7NxKA7UnOQm7bOuSxwBMJE7jmN85OEXRhfOwl55f5LsXwyoauMK1VZ2P2/W3IA+JhlEwXrN3e9xQ
mgsyRn2M34IHzRR2ZovmxIF84/CvbNofesJbxhjfP2ipPwT1vJwQ7/p8d947d3D1nYOt+/homD1J
96fnP/ar/VGZr7U7eqm5SW3DCp7W35s/rd7sx8w9Y9C3ngXhWKjEMIIGy+BQC2jBQbqfksyqjVTH
mlPVRg9CuFPELrQMOhb3PBfgsvInbZ/kavESgS1rq6A058Y81e76IgJJJi0HMFjJ2n2D/0jUBcaK
B1sMWXQdTENoxABDiMEceY5GYUk5f84rWL6r8WA1NX3eijcW7kZj+1B8fnPWZq9sO6Kba6CXheQu
ukmBfkAFB6APFs1f5aUeDgUy8A21qfApCc8T50DKU1mTtFszNG/YM/+pg4sq9JHs93rNe5c7dOj2
DyUmtFyjSl8M58+HxMxnrEoFhoQ0CjoFrbc94pEOFWC7/oV+O8VGTkVRSHLS96XJceT35mXFgy+d
vJm3Zq6ZgLuRXc6s7o0gzWC+rAMz1Y6K9EeGfHgXRabMffscFMw4U+4rVBxJU+6EwE5k+nz7Ixb3
FPIDAlpuAL1Hy9rlbLd56ad60gpeHrjJHvJUH6+N40LU9uTadvDrbrd70H7B6whrNDLCwgWGri5w
BgKaiuQLGwnrGSdptAaGsNsl5Ii0y2DTCfNdI8H0IJ06shLuLS03KM40pF3mSYcYyuVQx0RPZXCo
Cd5eCkkxktf6OyfULMkdQSkkNw2r2uemtH3ZbG5P8vwuYxyNgSQdHhpAuYH8jnH31Qj/I9UisKiD
Y+TvVfDVDgfQ1ENsRZNAUCCu1UfmkdwyyBwhRcwVfUSizYu/hOKoCbWl6muYv4Vjioe2wEOhCW1v
cEiXs5mJPKcWFWxk/XHqbWpGFMDXtb6pNSvM9pTVoinDCFbQJx/s7qOHZMPbEhG+RCMgsqVucCdu
suGFL+2V7bKUGZwzCUjRAT6NrmzmrorUUI7Arcx7eh6RQH8yhEOR2RkY8nJSjZ1VcxUZ/2gqmTgz
bbzi8/amWUBvwzmg7e5HnRH9cMwiRqUMZlXaioCQig/a1wzFSGxX0O74N5B3bIBCaEBXsNZluACI
uDTLrCuVQw6tcTCb1w/qFFhiDmzd0XD0YVP3RIf4YKk5oEqISBZ+KI888hyKJR/6FyOxqnolOrn2
EfgYUH6i/R9sYtBSv9xkfTA0Cd6yIsK/bUTC/UohduEtcvn7mTlGCl0a0o5isACkq9pWjkITqUVT
ofu8fpIhE803UNCyqmlb0GPbr+2x64N6aZ+ZbCQhxj6bx4e+2eJ1PDXKs59YfvaY+B/0I1HvtcHU
fhcEXbWrUIjr99ClbeZoldqEJlkFY09TEzWrvikJV5zG16rZ1IBLg+RgrZRwfZhhEd2riCPkmXdv
/vnZzd6J7ZQoFXLtUtKmAG3y0CkjWpdGsqkNqvzEJVKWkaqnVDGHPFQkktaJqhK54oEuTMK0B4VN
VsZHmiVlSaZwGD8TOkwf4LejvwstqNZYyNa+mHkS0ClKIY0NdFAth4Rv1I0E6HYS7hVIucV6at8+
8gu7AR0xM3R3hnuCR/dyfgShLXWopPNepLzK1VaPn7POuW3i+ioC2yEIdIFeVtEWwmJSulQfpHzq
Z/xLBkBjak4VBHzCxNLKF8jDDCnkYYq19Md8ii6vI6S6gF+FWC5orKAcdDmuaFQDY8D96GUNSLaH
kuuIlIPz9fbQFgIKmEHPPbiV4SxAqHtpBtToWeBHoeipDSD+6a6pSSQfOwiMJKnv9H0Vk6amlt45
UfZWp26XPWR5RZT4aw1YtVB5waeAhwb8dUhHoyXk8lMCiJCoSZ+Jnn8snyuzshR7G+3KfWPZOqF2
LhPpeWX0c77yapJn1Dd64tCZweYDuFCfOl5BnW56KEiDxHBmypZwN5p3iaX8i+ANKWgII6P8CD4R
rOzlAPFi0rRoSIEgSHENAcNY/uY/RBNybaYuED8EUZuKf3wcXmN3ZaBLWxgvNgCBQXDDg2Ly0nQ0
qZzPIfLwwoKgiDWRaONv27121yJzu2/t3R9IyJLSw7txe9v0PCh2is8s/1ydZ/4LTb9ZGoil5Ak9
ZL1B3TuQbABu06ap5YcrzmDheYqS699x/pBAnVnjRDoUHIdx8t+lVd1J1jbYZSZ6jf372pbRfOgj
e9i6YG6p1oppi0fp3DaTHG91Kmd+AtvlaWxJ5+ZWsJfQ0QlNZdsEVXm3x/ya2eu/yPdcDpq58FuE
712iwbBWWsmHbKb3ynhQTP4Z0UUar0QXCxkfWJtpgZEXRCsiKxyVt8is6cYIeMq4H3uzN8jvQHFK
0JXF+yH8oM0aHmbJw58ZZMU7QEUMlvm+x50LEP9ERpGICGIPUU+U3XD48F93KR4ga0/3NatMJIss
99hWI6yChJbPzaZzO/VfjUyHTDrecuCnYH08N4hdm8TS/5F2ZbutI8nyiwhwX165S6JsybK8vRC2
j8193/n1N+jBzJHKHBWmb3cfoBsNKFlbVlZmZATANvxTy4gbgZvNFipgEn+uBF1lNhmrvnH5d+Pb
KW/zscv47kDjvlpxDRLaHIHvxDUKxijCNaRhUpRslAvnwRg36Ue3CWzMp37bC6wgfXAH/7VCLmJZ
jCm6W2FF3Ge6+DaancO9VS/FBjV8Wvb+x5ESPgfG0BYPEgUQoJDvcz9kwiyUYUzSR/uljWx52I5g
BW+MI+NyKHFbkPw1C7T9PcoUD7Ti7q5ME/fp2MxSUkAF6pyg80YzouggbP1CHz5CmubZf5nSv6Mk
rpO45tiUEWBqB7zH8aicCgSAhviJkiYVf7FyGtA8gpcV6MQAH/wBElz41Y6XAyhzFMK5tvNH3rAz
9yFyGpO1reIV60eLSlZCyCtzy+dcmJugPKNMPoZmmrW5V14Cq8kN32Pvu5MrmdKjO5/+yf4UF5w1
cC2gnCOcd9eVUZWVHQYY5CDCsXh1H39ERwgl6eKhrx/YGUoQhdlQb43VDQO9RrQ9oukYWjjXQ+1i
ZLmGZODP5gu/nfGGiI27UB/PwwkZnSNtIVfQX0vyaOFkZvEXJy5h58XMtmrSTWFbAvGRWSVrJtDv
7CIzZcHyJyRWkKomGoDPoLAtywhRZ6GHwpFTEByFUEiezly6C+dtWvBGU7gt0Bmll/CmEp4GzhBr
Q34TQrz7TLb/k6LAkdLCmLXJWhiDoMGH7IIkEZMVloAzD1LHn5/Mmdd7d5MYvcvCceHpVaE79IHf
mY2CRC6VV/eneYn0KZemydM2VBIE6XEfTEf+iCqcCTrQY29quhTpwjNbW9YrkmKGGOmvr85dv3dz
KqXB6olHkA4pUQF9bQjbrxdvDNB0pfG4egU9RnqlMMCE2hro1zwO/+CRvbwH/mOKmGnZjwDgBSsi
Ztp8EbcVRI8ZHdx6CJ5cV6TQvf40Yf+aXKT7QNoOwlyZfOQiLaYEdYJrT3pp3tknZTea/aNwl1iP
iuF4nGEYoR4e6/PpJJzPta5bz7nr6Ui0no6BTXE+K+kTaMP//RZioaFCBZ/KqMBJoxFU1ktbgopX
LdJSCWtbmUdiE9p+mOdf/Iy9VCnJBJ3Ccys9gNMyy50ALJ/QF7ei5ExxbmtX/KUtIpaZmJH3p4KF
czPRtaKdRGP+iM6MNdle/q7q261bGt8GxepaUgyaJX9HSLjUHmWIJh544bzk5ied8/ytvO0fddk8
WJ5Xg9r0fZ6N0JWM5s/tAa/dVmAywpMdMurIExM5gchv87lLZLwCVKPv8Xo+xcPrbRNruwSEDMg0
QsVSlH4esxd+tJ4jLuIbDC6dgJbVal3ovBiyrZRoe6XZa3lSgEYFCeMl/UPsRr4NVCVjMJQBfV7T
U/CM1t5DAyqO3tX1zPvEBsVz9bPXvxjrQ2j0cHI4ymzKa9N5+Q1EhNhIYhhwkSqcCwlC1jqfNKnk
5MKsPWtVWJ3bpJgeA05SvmRfkzsTStTo5haZUNmPwYwmPa3q28xqhynn0LpRTYIuJYgydLlM2A8+
E4GYKXpUe/SqYhpw84JzDsc99nP0xXJxiiRSIOWfqSxmqQ2ed8Wqme5jRi/I3RR2Za8P9dy9Aijf
bWZu7Coz0xjprPCN/FiUeXrgi7pHOqHly8rIp7EqDCGXBYQUgBoF+Pdweo0LpUYSkytLlxGRcNFb
RQMSPIzVfSIJqVumyuyGpRz84SUUY41OlAojzduc0+esb7dqzjObtMyVSE+5UumNErpfOdrZU3aw
8hptkjpa/YFpzsP6nU2HmtXlYeh8QxTE5CPDVDU6cgZs/0/C7r9LJ5Oo6iHq0XIJjZ9z/FipQB9L
4DaedL7QmU248y0tsIOQki1bqQFcblnEi9e3FMTOmilHLfQcerIRnu5jMzhyDgfehtRKHYlyEFeK
cTCH0u4iR40efhLKj17RXItzH7vTCj2zt/f7xK2AGCr0F+m+0Iv3ojTEypRTw2AKx6TcFuujhUQI
nDjSg+jVux6tJEb+JI+ZeBZ7s2eOc3FMnkR08NQ6u8GeUgRQVTX7brybaKC15ZfJS1P4a5ns5w0K
PitnKQKR9QtfGlDyqB1wWha90/QHSjiw6gEQW0BTDj4Vog/Xg0SzZlYHYy7iMfyiTfuuRzWfUlZY
93QXNsRrG1k58ZHEwkZt73cg/wBbVGg+fPl24PWGbm3d07erbJ5U6tt0dXDAMkIEe+H8+XF/F66c
EWZm4oJZPO8imLl9TSxh0q81uvhtImLrkNdVhOW3p7O1PYdA5t3+/dWQcAFi/vvjiThNkcYYVDUw
oMau74RA/L0UPWptIupsSgmZkWPRyTq4NoeWErT9RJu3xkZcTZWSYQNWMF1Y+/3bvQ0YlQ5iyFnf
OAfPqzZ3d1teN08KiMxN2rW4Fj1dDps4dWMQl3EA0e+lH2A/fb/hPaKLFjp3Ng/pzim/n1+zx7vt
GdCOoyuU+j869H9nnYSLMhB1FYYYQ+9fOO9+eQD45oNiTPenFrBEJ6bsolUngwcb4n68T4F+J6Z6
nIuG4yK41AQwRIgZZ5LZWtPjFjw4f3yDMrlrc3tpjJhbbRziYJ4k4bwXrWSrGOmDy71Stu1yB5B7
B1sWHgWUTMi7E+ci75Og9btUPO+ROtyxtuEe/7idcdvKCngB0SeQN0g8cQjVWDICxblQJQUeMqoN
/9v+qPTcx73woe3uN6+9FT6otXkHLQD9DL0ck5JSWIsQgcBbCK40ScMXXPuzVOkyoep58RzLH9X0
PhWPGfM+8dbtMa4gVTHGCzPEGBlByFO5EeC9XhavGRr9IQaUqdI/HgM9xHkQdd1jjqo+eEZryImR
AS466QyY+8Ha1qEacPuDVncPQBuAjXKAOpD3YRnyFctPinhm35j7dHDkblPwJlob5MM/MSRD/UnD
sxHLez2/Cl9xWqGG0rk1oZchfLC+m+dWn7gljYTtR9/x125FTWrhRYMiAQn3Y4KAKbMMpgqrscBW
fJrtWTDSzdvejvTyhG7ar2Cpo6Q6d0y/rVxPHkGimh3QLhyZIHU83x75WqUBhWDwFCkC0rbgTrse
up8xGheE2FrmfjD2tVfoqLcb9XO6yzxpG8pGZ9BOLL92k13aJK5nVUJWtU1hE4EGsh+gx9LfcMec
bGwz3fnUPautDMtl9ZN7NJ8oA14GRC4AuoGAKwEMCbhWwl00rbhQEMDfMqcy1WwhfVHDBwE0PmNu
gZcsHksDZHgIvxjsblqCfPWOvbRO3LFi1M+FqE7L0PdmfdCeFRY9uboaG9/gPXQpY12BGOCZB92G
H5YJpCOvF3dW/ZFjIlk8Z+hTaTeVA1a6PFTMJO7RsK2aY2y24edto6t3+aXRJUa6iIG6aMqbEuEt
YvanF38PjJW+v2/0zddwOByeC88TjDvDdY0nmrtY2VZo5kfxHvE7eNBk4hQnVezHcpNJZ/4b7CHD
4HQmuGRGGq/ySox3ZYY4MYUYpEk7lnAW0lw6c6xiTpkoNiZfbGnBwUpcDsw1IlnQ/IFWmXyyB3JS
SnNfSWfkIvWFK/fBOThGrYf6CUBTytFYdsPVycDlBms4F9BpxyVD3DLJzFZDKgXDOVfTwAw7DKwb
wo5yy/yuqCxmFBao8h9NJrJRbJDUXKoDtT+P98kdZwputkdm/At0Wk5kSPvn1hLNxtT6I2V42q/T
QBgmzp4USXEOqhnQpst3fr1jTu1GyDZRuMg79O27wv/JJiM0ZA/dMIWdhPaH9p6KVobnufbKNyB3
NLOHyoz21XnqNkn0DOKIlDdSL3RqUP/3aJtoTBQXGCt4LO6L1Og97czFz2pmhGYW6HV6P5aOBIWA
CHRdbnmSq0PNtXqNzjFGj938vQI5SaPZAY93ruiW6L/dRkBnxl7GmQNvZkaC+qGeA3onqdYgACsC
gYPkblza6veVlOno2EEhvGWeQTOCvIBohXvxI26oUI/lKP3aKhdrSASRmh+hUKwq/VlCp/1TUxkC
xH1ijwPZHj5GOUoMJNEs9eG2a/kVD/wsoAgxT5SNQb9JuDM1CadeWRaQs8N7BbkqKFvSqOZoNgjv
1RcovNclbOxEB21pIIinnen1bfh3FMQFBIrXSa0CHLNs0s38vgWM4CnBFtGrnf9+e8J+42CIGSO2
/DBVudRziy3oBOpS4QqpJR3vfKgwcUZlDzvOOEF377bV1SkEPAVvYARvv0QUs0mumpZNYLRtOrvz
IU0xccloFcOmzoAGGtvxKQ9ZGpXUb8DmMlgUM9CEDDcGoNP1xZMVcabkPZYujt+gHrlHWadL7vKI
W4C+qLYJYIQcHflPxHvlF3tfq6YgqhDHoQSTv3w28RnEnAPQOOVsHg9LJT63GZSoawzZtyLUc6r7
TBHs29P9UzD9dRgvxk0cxlgqZnFsMd9iZbehLmmo2UbxphbN9rOABBW0IUFVHwWGfFAjK9skilt8
cl/9YIZ4YlvsHw4Qv+L59ldRV4N4+jVh1BVKlC5br0jdpHuQOCP8CMpHzYDQp7jpXobISzAlud7I
ZsLsooniLn7X2bASCmgTEOpBuhH11esNkfNZ02WlNJwbeRfJyBEf8oMmGG0Bl/sq+dB4d6VcTzeV
ZHYWejliXXvgoudRsCcVnt0a0ZUiIZc76ELsCMNeFjcSFQOz5kqXZ+VCMIkgnMz+T6iOiXwu4yNr
Xd7GIxZQPubiRm6dYHTSaJtIb412kIQTZYHWrnv0MC8UFoICLUZigQS8KhtGbsdzCMcdPTTzaMwj
iMer6BALb6PMgmtnW/M258cWE+HjtLe6o0BSyafAIhKISjWa6Dg8vvC8JfZuwvhKI3XofnoRnRfs
EBVKnq94WDqFkzlRZwBFNrmJjf6Mvf8A1JMp73PAPFC4x9+3J2RxDxfH6NenEPPBAO4FmP3Mnlng
zYVk0BP2DihrP6OMmXwDkIa45YK4CJAFcCP0CQNDNagHI+7P6B/UqtRBOmdJtWS3mZHthK4Fi83b
1OUUb0F4p1/GiSAviOZeLBqWPbfFY/HuZ6eZ3Ua9G3Em19oy87/lf35ZWzb/xVA5loHyz4TlTVDM
kR+jYdDTU2dm9X2W0JouqPNKHHc/1dixkNAfmW9Y6LDbFevmnTGCCSdGv7WQu5I1UnkvflaL3DbA
W4DxgJNBYvLz4L8cYlRPysxjNVEO7SHM42h2DLpr6IQAGcl90KhnVke5cA3BVQioS5E1ii5mQVoK
jPw5Fi0pNaTWjTea4FbTAUFkmH43mlPjxuX8z9vHg8RD/qwlrlcWaUPQxABbe72Wc1IpsT+hL0zo
Qgg7dtPgjDwqakUe8LqQhdPbFPXZE6MK8YZjlckt+Hgwyr4qTLVOIdk9zfuEywanUcTimAKtdj8X
fGHBQbyXU0xTFV47ziiHo9FI4GVRI9HIY8aGRerjc6PG7nAnhhz0gQU1N25PC5k0+5mWJd4AjkRm
eXSzX09L3/vNgKIG+DprE9UiIz6ARPOQHWUr/jM4LWQOGEuyPMWONpIzmNmGtSsUzMA9eoTk5Qai
FYjaI5uheLOf1xq5Ly+/iwhku4LjfUHAdyn8l5ylbm+3TWSNSO4EwZsy4DEj5AbNhxJvY+g5LR0G
OAQLYRHysYQPFdlWYmUfMkti6na9b4SZ66s8ZcqJlf0xIoB0Ds981CNx8q5nfJzzXB37uPBG6Y8w
7vwiMGZZDyTn9sqSM/gvO8tAIP0MdBOp1cj2QTgni94X2gRNlX/RjJQrDE5C6KzxDv/RF6c2jHSK
1bXRwd5CF7Qk5Uh4NTuJZc3MYuEFTwyzjb0m0+NHVrazPDcFZ+JGvfrjR3ZVOdVkgNcLITblC5YA
9WLn/IxbRBEUiWakm2WVcNrIjZW+wCio82whdQSII/4ItqajPxPAUb3dlu/RS0WJF4lHw7+MwoWi
txYdgtJPnvLCjQrdKAycAom5FM2BbXofdaDLKAsjixxe2JdwrrdHuWYPr0j07iM0xGYiNlE2NFLP
BELpqWN7LuqzWET7PH3Jy1BXGM0dm/Z42+Da0QD0GPWDBfAMBMb1ruVKqSy0Iqw8vlb7u4FHCiEd
lG1aT5x72xKZgfuZS+iLLrK3KoDVJACRS9DIXytR5S3rFrjtJnADt94M0FYPGt138k25UbfBrt0k
4N3w3TrcB6nHmqM1eKFImWjygvz1NcRMc/WcIKEUV55QvBZMbPjqS+zvY18BlQ1jl5W0jXOokVTn
27NAZrZ/2SUccyOqsz9JsDuCpFnMzD5TDVCy+uMZa8yBv6BC4SJ4CVKbe+gnQwaZZNAaHe04rZwm
MNChT4IDnT46UQg/3MsAn5QDPiPRBjNW9nENlswRHThSYIg0ZlMS/bYMGuprSBhqkOhAhEBY0wKl
FRm5rLydspzcp9aD2KZe24Ur4b/fPgAy0UMzsJD0+vk7Mb56A9zSJmf5emAA6W9yxmhNEGTGg5ny
MiZjl+XrFj5y5GgX2lXEEtdnIJn6bGpGzIXYodO56aBeEL3OEvrulHnDxoxeznsG2JshmaxJSt22
Uijlz5XVQN0TInxonAGLPYlQT8Q0B+1M1njd8LAcdWTlpk3I3cc5TRVjxcHgnMO/AIcLyBWZjY7E
kJ2HrG+8Qb1rmdEU0n3DtmAi39aj24ab27t95daANRldqnjOAUhGHLJYGfiy7+fGQ5qHd2ZzRi6Q
2nS0LM/VxYA9rKK/ADXWJSdNZm6lpggT9P+FXhq88WmPcEdVDRCqmSmv6BH65KG0Ab652yMjHizo
AFkAa6jUoGEODJsk6VbEJLkmtUPosQmbWHPP5x4zhYWl9HWyzzO+MACdS4xOaO6bZKZRXP7aLwtC
GEggJMaB5Pwl+ROmvjwX4xx6U5rF3gAGPCNBhtDSKqXeBgPkgZOpyyix2+KZiHlGxRNh1NKsyUJq
6PqYoAQlqmkuhF7Bswb4A1/HBhig29P6a3uioxdZfggZicsmJe9bX2y6EYx5oReGVi5ZbKIrmu3b
YvoWlJT7aGUOr0wt///yak9UdYZ2ROhhq5wiodLl6SD1D0wlHrj84fawaLaWYV/YKvgu6wSADL28
14PyxL8Ef/we8rOU2ft9qS3TpwIrBngv8pzkY6jv2EmVcg77In6uOxmyzXdK5aS7AG1Su6yd3bH8
uj0ysld6OQhXJon7DMzOjJBJy64oxwcQEu1SXFfRKJnyBFGlAJrbUYts63hkxwC91MYsfmVJ4tz+
itX5vRg3sTX7pq0VCfIMXqGADgekr9leYQ4MxUsvv/LrAOBlBV44pPpFMtHfN/EMCBd2TINHdJqB
20A5zgCC3h7L7+tomdELM8RgpqTNcySSsTEbwN1qJ0IfpSYwDhcdI3PPdWZePNQz+uwphn85a8Lu
8v+vNikEKzQfdkP+K1RB5zKCyQn9/HVLSb/8lxECGwN+ISTXSJIIbWYD4JcjJFpVEZJoJVLQeEFE
hjYXJ6gBREaW5K9cOX0WLSj/hEJDKSrMH4WuoEEs1sYMUXXUjETcTuBevx5zUodjPlUYc8KXWymy
VLW3tAGCOZQYY813gqIRHXBLUhNycNd2Oq2K5AZYDk9KysbpCv5ZGQDZvL1z1pznpRHCo8VZwcUC
UsMQWEu+ZGhPfZZiYgRcbLARUpRlRyttr87e0i+19KPiec0To2oSIRp5jEpjD8n0qimlochGy59u
j+v3kxc7E3xmiFbQC6ZCcOnaDjS1ZDXWkJgvejNUHK6VjTje9mynT6e50ifeYA58T3vzrk0nUK8Q
WELjICIz4hwGYpSjJDxil7JuONoReL8+at+AEuZQ0LKEa/vj0haxPwbkrpIogy0OWN4hwx8aEznN
ArE5An/kp3GCBQ3tlwxEhVJa1nzdAhrcAdYCzEEhcrgqgj0Qjs+Rh+y0yVAiyTXfy6Nv/t8/Tmy1
tJ9idVq2AFvVxii/SRK4eaiNuCuhJHh4/loh4lWVk8Jc7pch1Pr8HFm9+6mCbVLWKbEHbTTLVF64
WpavJYZlsBhhcBY75EzYSlcFzrp9bmgLQmzg1NfSfBKnyJsTCcxjx0yk1AxoBohd64OHR40LTJfP
gyU5PDYQqvr/DYHYtQKI3DEGDKFTcM41pHkiCsh3zYfxCOVxBeBOR1h9vRQMx4UJr2IpKii9Vvxk
5bFqac1bRWPkX3UnS/aMlWVBBr3ftaFe6hdK/hxHXF0KdtGTJtw3wgPuJrzuuX2fTJRNtnrN8hcW
ly+62GUzL1ZSCVJVLzyAbXkjgqPnlO4mU4JksQGG2Z7WsLu6rS8MEnM5sBB5lJGy8jjlHCQZGhb3
g0wz8sNwQIZhS5UB9EscanQkmj2p86auGjby+CO617gdm+riOYCWTmclu+xNOoo2+Noe43dlGwf6
poptmbJnSADDT9CLZxC7sFwgc0A2CzcVk4GDXo68dLKH4/yZmXK10/ztXB6lVPQm4alBFuue+QzC
EmRe5u1DseyUXxNwYZ04102YBsMkKPCFzbvQq0bUQvev2qvDVzb9k4sJaXO8NVFMgtAhYUsLi1DK
fXE54jI6TpIhM9GsIlNGtOZIEH0hxwrOOdy2RBgm+SCmkUoh8mQxcjUt3k7o4bk9aWvnHAV3NJlB
JXDJ0l8fhrxtOugYqHDtLBgSCzt4kaencaSkU5cdTi4NaHQ0VKNkFJBJZqpBBf1qC7oZL1JNtDoj
vLRbEVTSkp4Ooj5PvSGEVDKAtVvr0igxtETAMRfRz+pl05uG6ATVxNqRnmXuSw4mW+7Cjd8/3Z7N
tXFC9hGk5xowk4CgX89m6yecDL3PyEPUxSCZG0AuRj1UAHoZtw2tPmmX/CSqmJDZRKh5bSmRfLUo
GoABlHHEU8hJc0OZIl1GPp4Jj+G4NAqj/5GWHyXxgD9HHMqxYGFEjhSZHsJdF01TyUWLQybg1onE
BgyMGW8oUqEjQwqJmukZ6q2VX215iL6JBg+p8r6y669YfgSsmbJ5yU7Tf33NT/1KUUGW9ANruXDl
jKqlzchgvidrPIlP+VH9mO3uITgOD/JGtBUXE2MmXn+sIyP4QIHi9iqQLWi/7BNXCXB1s8YIsJ8W
ur8HyuFzPIwm+uePLWQV3zhn3mkWA8lDvfchYDzt8k3qyufbX7G66S4mgbhegHVsIrbCPueHcyUz
FjJ0ej0bdebyih2ihpAGNDaBtUsbt7UC1wR2fTwCrndfGcRJxMdx7KWzsJV5o1O6fZ+bVQg45CH7
uD2+Nb9+aYwIp7Ro0MIggbFpG7nxqYMaDfoYbttYfUsturEKGsDh2MkwJOK6jik6oCJ7AXjNTDYk
uf0O/F6fRGFbJtVhCUsFLdkH/mvU0NRa148VCojSUpZG5YHw9EUZ1H5TAzs6GfCPybGIzfwUv8yt
PjjDoQ7s6J41tNfixLwyr4NGuWfWRw+1dMgToycUSenr9VT4jpsDCTlT+QhNNXDqPSWJXr2AYh6I
r5c/lLlevCB5G6B0CCpTwL1AikW8iMKmTJgxaGKvbkeQOByHvfoZdWhOVSGEfm5rFLrPHSW5snpI
sFHRKIq6JSi/iBEi7VzmWh973bviducEamRpZDQ7GuJj9WRc2CHGJolSXvbxEHuS9KTNqNaBV0Pz
RPGd2fT1SPE/67fAhbVlpi/8n8xj00Y5rLXmN9JSj77ZefMdCpbUFOqyA36vGU4HahYodpPVhAyS
rH4C8VGweqbGGNqVqEtGFbqRasmb/mkUHOh6Alys7HmUSX1aAnwtTJGBUP23eeLayYH38ssEA7XH
D8Fp4cxv78n17fH39wlHniiaj45a/D6/B2OBJkN5IN8ryiNePKUs6RXF3H9ZuL/2CJ8dj+oAkC2m
M2+ErzhWHOjZblr14Bey4Usbf7wLBJ1PaY8tyiqSJb2eG0H2m8GsYCfelkaBtH4d/l0lldj8RR7F
flNhFnt7svz31gaYlts0T8yLZqpOsA1THUD36dN/Vd5ETmf3k51KOl85txeTNkriVPB9X859g88I
gFhlmbe+v6+rt9s2yM7Mf139CJsXTnpkL8mpZOIQLnM5erMZbF8VdzKkXfscGf6uPkanyqIx+a06
lgt7xNyyYsGqQTTFXlI4cb8toEOtNQ/AuUrTfcFT48vl536d9wtzxBxKDPi2BRXmFr4dNCBlR9GZ
waznKYkhlYd6oORMVgsmkMT7z3wSOaay02JWDDCfg5FZ0xGBxLbx/sxGoI9Ws/EpnnP1vF9YI94G
hSD3uCN+rJUeb4ggEuq/JeP79iZZ9VoXVohrVeiUYFLrER0hrnqYTHFHg839hk3gAXg5a0RsBEKr
PA+hYYNrbYT4Wrcfd6B3smKAjxK7RU/V6EwPCY2AgJRk+LX5CXc8ZzmexSF2h+hApjd5E6GLg24a
PQEuIdlqVlPq1eNkhuYz47Cu8BoalVO47A6pCNB4hbpvTHZL2UHLkt3asYQLn4dKzkHYGnu+mMGO
pNR4mnQ0oMCaFcQsQEX8xElkgRv82kA+hUzsRWlohH6JDAPFe61OLlBVYK8DUhVZFGIgSPGgPhFp
eNrZPYP4T9wOW/Q4/kmd1BtPwS73NGRyGqN2G6902u/ipXGyR8FqrW7TmeVd8Fk61NTOct7J2b38
KOLCEnw+ClLgET3mvrZ5qzQboHQjC6TWBlg27NvnZtUZXFgjGS5ACFE2KV7SuEhEkKSi70D/hNC2
Afy/s7Qw3zZHtvn+bOdLc4RvnXmUL+UMg+us3Bzc8eUPepawocP74V24Z632Y36urWwrOZzr35e4
tuI9wh1eH1womZ1VtCYw0F+inW4SrfrruwgnHKVRJ/gsvstk98w9s4Hs0kbojCzVFzD6Y+Qm2+lJ
QCsaHn1beQd8jHIMLcUov+RSR9/a8Bh8QgH6wHqx7t+FlI26egVeThvhsps5k5giwSotyp1P1fKP
YrzOyKJuvxLKGq1mbS+NLQfzItRVgzKtRPSMeuxWgyyT4NgvnC7qsfVOewuuhQ+XlgivLUkBYBjL
+UvFry49COV3RktVrvrtSxuE3+4YNhYTddng8JrhPaNDvBhN+5MdQA02MZG9cZ6+b+/y1TfmpU3C
aRdCzUhaA5uBOtnlIhWSA2rmp9CvmNzSn7dM17jR0B7HpLtXtfCuH3y7TEeTmSdH4Cor4NTz3N0z
tGoGdTYIjzdOXaw1E75MO4F+WZ8swe2szEl/RPt6izGnl3xL05ZbjcEv54Nwad0woDtxxjqzTvQw
g4QiOopmZldmS4kV14KNC0NkNV2QOF9mOwxvsCRv3om65sTWAF672wu8um81DsxAksojn0uMp0ka
dmKyIEGfVm3WnJMphRGPlENPtmn9yyf9tfIzqxfnUASCfiEDSzyu3kTxNzeGrqK6kDvUx6k/jFGp
h7Jm8H1pxOjn6IXBDTkj8yejBcQtnbPHgVH0vGsdwS/suWxR5BPdpEIbblxbrSLca2y996v0pCXg
zoL46O1JWg4WcY8BeQdWd+TTUXEi8wAlNwDVm7WhJ5YQM2lrXRRCgw8gNkJZjbXtBeFa5HQASge2
niwRZO0IKa5EARSurdxCTe8hGxAlaKBw+OTcCWbTBwaf0vIPK5sAoYOiChoUjwG4JzfBlNZ44TWR
B142o+5DW4CErV/QhC8oZsh81RSICbr1WiQ+223Yx+bEhUbLphSnv2YFEEYUBWUOoZBC+HwsZMfF
IhJvDfaP1bFf1FLtynYAQvKvheULLnZzxWhFC+ldjGPOd0MhbTN1tOt6epo71r6981YecJCjAkM2
YEzI3GvLp1yY8uu5miceVWE+tZI+MtWJE6x0nM0utka5SZ0+VClJr8WjE5sdJsFpqwBajpwmkfSK
hj7G4xXzN4xWzo96nQxW3Ml6quUu8A6UN9Xqal1YI6IoTmlGhSuARRAHs5XfE//Dp0VEtAERARGw
nGrTMXzktco8On6gaCaTab0hZeNXJ4WKHosiLcm/ahPKi0uvwyJ9RmxCLqwbhoEWkse1IHTf253i
VLMNKYTb22PlkkBd7K8ZYic2pVjyQYHaaVXzD/kQ2lzgG0zLuOMM8sSSiRZsDzPSaIhXD8DScKVB
mgMkAMSipXxW+1IjAQwRD5+jNDsahK6HJC2MBG0st4e4egKQ4QZaCd4XakjXJwDqRPxQtRhixG1A
QgC0rGCUM+S8/ZJyS9EsEaNiRHkSmhx1GQnNAwGonXVe8GJraiEZentMq7vjYkzEjkRbQlt0HOqn
sJTkVhOBEtLwk/Pg/xNfeGGICLZZYK5ENVkMxRDSK7btnFhZRYFyrkXZIHD6u0TEZh+qXmOSGUsU
ip0T8ZJdvIe9I6seJ7ylmZMrKKfJoR40E1RwKFO5/PYvbwVBavBUC+iIIB99shgzslShCCHMX3Nw
HGk9JrTfJzaFIvhN2w/4/SD6ltg36l2y9vvQ9gDvCxiaoA23bJULB9+rjaJNUGP2mrJ6z0Jh3o68
1lPO0Np5vTRChMqtlKWFVMY/Zwh4rwQdQLF4ULvv29t6zZejJXABFyIB8ascJk7tEMlcEnm1tk+S
r5r/HwXRljAS8Qn8DdoggNYXiXFMktrkaYfJQu5KrieHDRgd3kHnsi0TUx8Yq0tzYY2IisJE6Xw1
AQInDochQbtt0ZoTuG0tP21BwNDxvZWxSftYxM1xVup+aTca7roul8yByxpzyIezmswpZTEpnyUR
DlGd60IJhwX7FAWMMUAT2U5qtqZYWV1LJKx43M3ABZGxWt1UU9vLFQCbwmjAFdIXc+3uQnvefywQ
J6vv8rFtO1gAZvlUpInNjL4e8YMODrheFPWSF7dtRHEXK54X3VMCqv6LjAZQotfHjWtDtHgLAMfM
EB5r+2TXNOWh61gDwlDoFQoD938+Elf2CE+vqNlYVRXsYR/pIVo8lGA/Vf/gPr6yQrj5MEzxQOFg
pdT24rhPu+802lMFSFa2BBiqUAsF5cvCYEucPlEThYStENPkqu+mUrxBA5lK2XYrm3uh5wO4m2fB
/qNdr8/tuV9LCF79GDH5HYBvciLiXmriLrbzINo0TBgcmrawphicMVGSF3ahFN9JnyReLFfAnQnB
81QL8+b/SLuy3chxJftDI0D78qold6fTu10vQrnKpYVaSO3S18+RgbmVydQk0X0bDfRDA44kGQwF
I06cUw9t5Qt+z6LzzdKuEALF3DYvN2RGoN/NM3yNIyfbFybbydFPSsK3JCErJ57ZS1CA1zC6Oblp
ie+lPbp2tiqJurYI2Wd6/yGDHfL2j1r8TUCEQToMtOT6d/3n7PujRU6TZxr2SJL8ZAqMPeueUbmC
XNl/Z4cLpmnIaCOPSK5iWu66TN3IU+ey2NgqpbKv0lJwz83rtADJwH+Wxb/Y5czMjb4F4sgeXMDs
utAPwx0Tcf2JrFx66//UlkXzMcaB5q4cnt6J9RpqggCybEI3MJuGSIxHIBewUqMJhwr7pkLDoR92
vZ9p71r3cPt0RFZmLznzAhZbMekyWEksF7p7ALaTQBilFu82pgtBhINMDQSZnJFa19N2AvqM2TaY
RAcDFLhkEMG75ijEJYQ4+b9WuCgFnIxd6Ko0JyE7y+49vdbW4XSqZQglhYbXJILsd/kC/bXHObZm
1SnqAQma8kazT036QrIfNDvJZg0UdyV4Ld9cHBTouG9/rlQ6arFANUEGylUskECBB0R+b8t7osae
sBy1GPENjM/PA5IYzeT2EsUiC6UhrK2nHr6T9Uefvtx2PH2+IlfHhRk7ZMDQHgVa49IpOt0eyoph
RU4TJQHovZgf2VA/GhkURMauSJ/bQjZA4UWygKUMPEE2ex+0uncdKdFdhdahh+wldfWG/RkHgKyi
ONa8CTwlHu6OA8Kj/qeR1a3bKMVrHI/QYczTcA9wqw2ZGi2CVMkYAr0xJeOr09LQA5lafD/1keKX
JaZOKctst2BdFaAoUnr6YA4HJQZlhC4XVgDiNckt9MoEVYMmov1a3v6/e8Ntf2wzMoG4Oj2ArM6n
cedLkcB5F+89BscAbsIknsxP4SHq2C3KsqhmGw9KdNDGTSZDKE2UdS2VNfF9+WtnXulZfDHbzEpL
GXbMXe4EWehKhhfqyJV3yS9pq5UrgVctOtVfc1zQLMHY6cQWnCo+ua2A+k60ZZzDyobeqKGCv10C
MarfV7vp4/aPFxngTt3smsosR+xVlIZBBRWW3vIi9TSkr/+dHS5wFZmm0YbBTpjtmmptAxFc38mq
4IILVvPN2Hl28m3ZykquYbvCl/Zon5LnQdDBXwyJf12Lyxj/x5K6MmNAeqINqyTgAMSc7Cb+7JvA
EW3YYqQ/s8Slk8AuaCpkcUGllq0wRtraAd5FGLeURdPUy/f+P+7LEzarkTaidQ5DFvqyQ+J28R0u
j3v7+BdXg1aGgcwPNAl8MqrXfYvTn4+/enQAsJLMFrfSdqHLIqKsWFzP/FzHP6hz8DlMLUVFWQwF
gB/yGumvqw2QIBbhyBbXY4ECcK75Q3Zizj7OHC0Dm4GUGCw9QPVWw+BfAWWv3IqhSrZjpiBdWvQ5
FD9RI7fBu6xy4cxhYZiXJYpCdR6kYFzqVkDglTkGawMqwjgtZk1ntuYLdrYulOP7VGphy65cINNi
wRdA9Oe5cKZOXR7qPSDMbYuqUE10y2+jUBAEFh3gbA1cSIPCal5ZMtZQDMfG+DLKHYUK+L/wZxCO
gO4bz1PAyy/3KUJDA69WFIZQcY8njBxmCuh4wV0mH/pMcP6L3zMVTGCmDmAw2OS5Q4loK7UT0paD
imZJMHbT0eqZvI7qQoFmVpt4GE67m0nA/bEdqDvYChVE76UtnVu2GBgG3AdF+MvlpkY9kxaU2NLp
dxo9D/9iRtQ5//vc18G0Y1qQCnBrFjV+QUzXKj6hGXv7zJZmvxyMns1DomDHxFW6XIXGwNUSa+gI
0n6fyYx5qFYfmuY0tJmbqxBgsBLPKoFgwYGS/CFt7VVvNO5gnKwkFQTEpR1FpojRK1CRzGHk8re0
ZWqGQ4zfooBF30dNiHlllt13tegpvGhoJlkBZB+8nDwvVV06oWpnI+Z9JvVrCgsn0BKp9RPcu+D2
/s6HxCfXJhRjIXqgQQKR7+smZTPE1GoxcFaSl462BzreF/I2niCAUr+XGGWccsE1XAqN2EEoLto2
EPPf7EVn4coYWjJU9YCXJImg+1k5BbS5vDFSvXCM3FBEf7CUXpyb49w0zptSrSB2AviCtVWc/Dmj
OUAGCnMrOdn+i938uzQekdGpJRgBOizNLl9bzDDFfQWibqgKPGrqgxZPviyaP1gasQD5CB5H6H6B
mob3yaJhSTolGM8shpWhkH0JtqTs0VaGwHZyN0v9eG8m9ywRyQ0ufRUsjLtCkU+F1i+ftRUQXuxM
HYWNmCXRH9TjG0hSl8q/iGHnVua34ZmvyKkz4euG1RlduqEanjjpamro6vaxLbnIuRUubcszZ5Tb
DFYsdfyh1i6SuB1oybxEF8Fcli42pnFAfDXrNF7pUtZwjliX8VwOUS7Y1Hn+iUFl2Uvi4V/0AMBv
hWcb5juR2Jic2w/MzrtwfiOYk90E+URiP6uZSIZ50Qv+WuGRAOoYWZKmo2AjaV863uSghRHE3O9Z
Oz5CAXkC4hLgXSACwx1OU2D4UWvQmTJY4ADt36zKF1k6QkC01PZO89UO2/E3puGN8T2NCi+bwCy9
VevTbRdZyh1tzERi1hQjs0DpXjoiJL3axmIUQ8Bkm/SQYCm3LDl25rjSYtF47pI7YuwQERLkfSAv
4Y5OsqqqoRCEPHRhvu5q7wOC917SmYKdXYrDZ2b4s4sVO6eWPOMqXloC+UDX/i1/hOk9EQ35zL+X
P8FzQ9wlHjrNYF2Lrxn5U33AFBncx0kKzFAo1L10vdBmRlQywSmNj/TlKdlJPadCiPX31RMI5P45
7AUSoH//OtdDqYAxyEIDfz0HxmWSD5bxTir0a4yPKtzcdrelhYC8z0B9Gskqnl+XC8mlHCxr84R2
MVSPJjMe47LZGNLXv7CCTgNG5qB3CL7NSytjjL/agADokDfQVEMJrX+yRqFk5Lwt/PGj5wu0lQx5
LoWXL2l7ItdDBnDNUAUMTQuNtb7hPBPT9vLCcbNx4+RrM16D5cQttJ0kW6vby1y6T45tmvhXA0iE
55wgcpWq3YjNtKq0xZC4s6LAZvkkLyo3kqL4H5d/UHbFNPr3DD+m2rhdnVopzKmDp0wzMK9rQPTI
+s1cODGoIN24Xhgs4cMFp4R6MwjILs9vah0rYhXGrvAAhFBoC5oZOamCAQOBob6+vYnXHnlpi/PI
qVbamqawlb+amTvhGFWBheXVIL2ex8/Bkcpd3tyWaFFDfvBAeqA9U0WDGEqZ125nJo5rW8T+L+1x
13nScCnqrgUuRMKEi/NHK/7ghgkZT5Y3DsVxkFHhOWhxj4amYlHZ6SNe5xL9CezqqaizoxRlIv6k
BYwNNFHQtUZqgSB1NbQeFnZuFxHWo2SFq0aQCs2h/oK3CYtSpPENuPvTTVZjtKT+2dJtQ63gtoss
HeD5D+BWKuVqb04THoQpFG+MOyLdaUEvguotJLxYJl5F6P9iptixua+jXNS6VONRfciSoKmoixZo
3EMqh+WILBgB0qFYB0EHnQWGCHu7dJRnpvmct4w0O6znWbICs3jZGuANRVRsWXjvoq2tImubSXst
kHhe3mmo/+UyHRpsYgvK8Gpjf1DMwaPTAWIQPx5/DaPPjM6LdF/DibYEZGPhLs3Vt9tnuYDqv/wd
3O0wM9qzqsbvIK9ftWfuKt84fIYf8Yq+Oju2knbmKX+yniNfYHeOjpdfi0u73HufsVEZjQJOFL1G
RVDo3ozzoNC+pepObgLMnBWiOudCrQY2UQ+aqfuRNMucTdnJyz4scHOiosEUvu7VgwuMdTBj4cxw
13ZsVuOOJ0+w1qULc2539rez141ZNd2UK9hjyCeX7n1nrmNfP7EXoDGR7TWPzHZNaC4St38bPwW2
Zz+62mdQSaIeBkELDJ1d2qYJAQ2HhGirS4YrV7+cNg7ieFirzrBq4/IubYpTlqxUpcPCsx9GMYrS
QmvpF5izCB9UB0GGza2+ol3I0lhG/Wjsj3KF8S+n/kSO9cZq6a7u9A/Bihc9C8VYwBChHaXxQpLt
lLPJIRPoAeTSB9J9l0h95I7UfjQgduvV8ls1bA1wukLzQ7Dbiwc9Vzsw4Y7vAM+GU1kMTe1WRQvz
Hr5c3GtFIBI+WtzNMxPcblrIY8LQUhD9Y9/OiVtU4J8yXQnyKUwEFpx948p3zmzNyz3z29yctGi0
dBS3W/tX4+iQuJAeb5/W9ZsBV9KBIAwQJzgvvlY/FlWHYhecY0JWqDVSgOZT2YFXTflKpDtbaqFm
9I9z7tkkng7WTEqHO3G5Ks2cRjmeTGRTBq6/+QMcT4ra+rfXtXhMZ0bm/3+2dWlVQkOWWngw504Z
pI4ZBZ0ju1NNUpdaEG6qWB4LbC56HyZFvnkxUHTjvstVauP7kRvpYYAWlRy7Nnm1hh8lQIj/fG0g
aMYTSzPBUsQzOCYgjqNqhQs2YCU+UJrdYQyNztenLvHUnvwG24MisLkYu+fGNHjQ5tzjKgcO427M
HXyTe3PP3obxZMYYSIDOlVY43pDtbPaQW4KG4tKG6sAAglQfbgLvvDxEUqRdp9m4zjHomCQvTFGC
lk56qQg+EEvOcm6Hc5aJmIORmbDTDdWnXD7VJF47byCvXI1S6Li3T0/Hj+YvNUh2gbacy8FIQC4X
xSZaEqlJyMF6U0CvIOINn53s1p/n4pNGVXUo+pwc2PSjj6A9BwZ8Kj210k5tYm8cvm6vZv5zt8xx
R0SRPQH8WmCcrDfcsn+wQdUmJPlcClLnW8adT+00McuqGRjYOeCpOoV95ivDgzH4jh2QCJAvIZB+
hu/cWhd3lwupGYaqgMmoXBfVJo1eQarrdqgxS9VbU68V4x0y4g+3N3PR389cg0u5Kagth7zJCAof
4ONSHjGR4yrK/YRazm1DCxObaJk5aEvploOKNl9Ab2uVhM1UEtDGrSsTvGNN5ka9A/GRNr4fpWSd
GGYw9KVXkW0nhysln4LyyQBV2CSXezkUKX4vuREoIW08SjFghV7u5aUYlKwxJKMih1G+s/QXPBGF
4wNLm/tdUkSrTkV1igNs6ZKjJ0NmkANqEq7S/ZmZrqPadFVFtLtL7opWGgpgULPB24K74bJaOBKb
THIoQeEYb6NO2TdFtM/mue9ip03kuat+3D7QpaCC/gBqEyjggmabe0V0ljbK0BInh0ob3BRvUiEA
bWFafKa/nVMFgNAQjrnAUlVO2CcMTUE7use0vZdKd/OUaO/3+Y9pr1BMV2loTeBFKgd1v2rNf9we
h33kDd/qAPPQ36WLsFgaaD4/CklrF6uYSi+FE4p4U5b88NwIdwP1OBkj8OPhVRgWK60ibmUNnpj/
VWDm+2N7lp1ENXMaW8NDKKvVbTQ8oDa5EfvhohWALGdCcky08LkdpU5vz4ifQzphUKNQAMBlhfJT
cloRvdPSRwelJAzLgiR5HrS7PBvqtGh82sh8qJR5feasYwe9dh20wy6i0LqtIxkCAfH9badfvNFg
WgeNJ9zRkDmrUWKgRSXP6UG1HSVrzzD80eK42L9a3izeADpKGQw36uXyNBxXVczLA+h+k2rWBhxa
RorHTaKt8nKEHoEo3Vo8ujOL3H2WMTYblwZyZEbGrcbW7QjJFkOQXi2emoW3OIbNIbrBD2wZFdPC
poN/EPMdszP1ygi3Sv/KKD4+laCvsxig5s6Shgq1jbB4uYVNnFU52j4o6Vh9c4pyVbovcyaSu15c
kQ3oPJ6dcEa+JGyYpQWUFnKrFlXGuf8x9u6xrcGhc9vzFo/nzA7nEHJtkWS0MUSvBh+yK8hGF90a
QyQzDSk+UzyMrjOitmSxjbq2iilLdfKaQYdM1qnMBemGtvShAtevhrb9PP7DS7bKuLWTikfLwa57
+6ORiOGP4eB4wM7Eu3AeVk2nCGWDaDqkLFU9EGvErq635p52UoDau+nLWa5v2KC8xJICEaRCzVbU
SbOtMmqYlQ/p5NdVWr8lzQCtzWiUXTtBhbScsscur3rXIi1KMbFK77sUvyMaWgWCJTTZDFmfeKUJ
yJ1cmmMA9A9Zd2Ue7yP8ZSjEAhwFxSNTsPVzxOCzvlk7Cg9UUOQhL7r0UpA8M7s0JnIYJPI0NvoT
ShnmQ0a0zGc0ij9iqTIEJhe/q0A4A6aBxxWki7hPThWZ1Ey0AXnJ6Fa+AlIUz3lTnq038iX/yn8r
lp9WHhB0tz14eaX/sco3JZNcIbKWwir1S6feDdZHVH1JWrTtjZfblpZuPkjeHYxUookCQoXLPSUG
5r3rEnuqMwAOK5k8VyETbeJSuo628TcVAIgh+PwRNa5KaaWRYCBK3QzNG3Gqkwx4kjOsmbPJi96V
M+a2yfPttS3MNeG7dmaXO7wEf1XqHORdcSlRt5fJy6Qk7J4aobzPh6h4iIooxdhLP/q9bUjbUFXe
i0jR/GHM6RaQAZHayeI7/ewX8bx2NlBwTMJ4GDSUXHqwPiNlpf7qfsqQ5fbtWuBFS6EK/TcVw+Cz
DBaPapLqWmnaGMaiFCN71TbLMfybBy32+vZGLxsC4gdFALQi+J5VEusjcRB1D5DakdF9UJrGtX7G
X7etLF4KYBZB9wH5K8hBXrpqPdZg/6wQhyz3E4Ry3i5b3zawfNnPLHAfjrGt2q4AMAvdPQ0aNA/N
BiwmGy34DWVSX/Jt8Af9lxa1yzVlhkXSru9Aomz9qgIU+TK9/ZCKZqPEG0CnUboc7TujK10N+gBW
5naFSPln4SsDnB7em/Nc9fxdvvwFGGMMp0nDx7LMQ2efjo7taTmUlBjJEeLbvlpXTm1vS5X5klKJ
qt9LKcGMQ/2/M+VCeha1xjjMZwrqDB9krluyTp4hxX57m7+L2ldfjjMzc8ZwltGPEsvDtIaZATHc
NaD7COWtdeJGP9BgcFf1AeNiif+GKmSAJoTPttF9F7x8TYEIaLi0XpT80A5HOoWhEW69ndaBLkUN
8U1nk5eCs6cClzllr6Me5LWJd2EpWPpSLoQEHCU68NDjzctldihSJrqSpxmGoKHH4cjJb4x3HnMi
KtIt2jGQpQBZjuF8/ts8VgAxAN4CO/XDQHe6vQW56+1TXDAxkxpj18y5GMHXOK16yjJW9lDnDIy3
bB+L+H4X4ouC94MBPV2M5ONbeOkkaLi1NCmHbK666MAsbFgHhUpPDf/5kVzY4Y6k1jurMJ0uO+T0
DxDeIGMQYuEXAjLALJj/x0Iwh8zL9UYJIbZkjtmBZtZq7O7modla/hLiuxePxHRmaDV67SY/Yh9H
jiRnrZkdemVt1Hd9GgAG9C9O/cwEF/UjO7OHKoUJ4GbqYgcTYOC/bWIJMzAjzADKgTw2cIKcDVSY
GylrgQAK18Y+XKUrJAtu442b3y+i6tNSTnJhi/vGoIjfaXENW2n6YvU7rQcnOSCqjla6cuwXpg/i
7KoM+uxRy36JCijaomOcrZT73iRRW0hsXqkUu84vO3PHfXTsDvLLtEKB2Mv2n8qm8Yd9EySr1m+f
Ui/bML98addQXN6PK31TBWhjJDNt7BN47oSReiFVvNgeLkAWZkW1fN6eV8WXg8GdtiqsWZ7pVl7o
v5UnGSQzr5AwD277wKInn20Md/kh+TOlFNnhIevDdWUEvayu7Wl128hihDkzwt38oYV6tklhxKDP
SO5z6VEe3hRvdAQO/Y3l4r53F7vIfdSHxC51Y16N4rcuO7Y7ZWVvTU/D66X0Yg+i9BtypKvJt/am
zzzl+KPeVdvYk7y15oO43Zd9fQUCOa99gvKYusoeFCjjxpvRNbHzmkv8ZCVm5JzPlv/Vc6NzLnzj
+8jXMKkTjkydYbRQMa824+Tf3v0lzAyAhPjooshpgICYu3pxKLdWJkHKgYJOQHOnfBUSzD03r3UW
RMylmWuZ+X1uCb5bS3fu3Cx351RTqjMjwbKs1Fo1A0ZtyKAeFLP9aXaxSC91IcHAGqHlPfcOZj73
y4+YCTeONANrJKq5Tes1anxKEa2yjWOsamt9e0eX/BkvY5QUkWFAqoKLm3oShgadp2LrqvJSudij
sh7U5UMiD2shAdDiys6McaeXZ9CNCDuAxrV4PBpWfRe1H6bV+UnFXFkhq14XSZktHhx0qkHYMSMz
bC4m2BEqjrTAyFdaA1g4UgbKZxPTUkWlK26KyZTN7e1ctodysAGpDIwTcLfWSUGE5nQYloqU7Y9t
miJfG6joLT57G3/JUEBBKwddYpSxuBgkJ0Ok1vM8FFVeZUpXHYpGavKksvdY3/btNlJjN8PgsUW+
mL7Jq7fba1yKs+fmuTWORTJOWUih4BCaAA2XqJ2F01PEqsfbdhafNQBMfBe9UWviLh0F81IEXC8G
z7QPXTb2WtpsqvxJtX8y5ZSledA1IpKL5aX9NcldvQhYZcBPgNnCtEbtg+DtS2+AMMxNJljb0rVD
t+U/a+P8MtJyaVJyHOGYVuvGdHw6dg+NTWNPM5krQeHg9l4uxeVze5zLTIkUYiRt9kvwKCX6Y2v/
vm1AtHOcU8h96yjhbIA+G23s0fJJNwRBWOQPc3Q5ewGyFAMiHYPfFS3E0TKQ0bb4yskn0P5pJIOq
0x+8gd3by1o8JwUDLrjKMrRKuXMaUVuVVA0QaHoakMVEHuk3RHMb+vO2ncXtQ3kSxWi8jK44FEMm
k3CaAXRpbX2OYUe8UAnvhkFEGLroBxreEzOF3DwRfbmHBssMu2hmsNzwYrYbyXj6F+sAucVci7Bn
0e/Lv5/EbYmCHNBOPYiucgO4GaBa5U5EerDUXsdc1l87s6+c+UIoj0Qye3RWJAWmwlVOwHMJ6oA/
KAKue0sFaIfpXlbZH5jtatyiPhkEmHJ1OOQ4zAizubfXvRT3VQRj1LTVGfPNrVuTBjaSfu7PoVJp
bNFMmIhri2SIlq0g+4R8GkgAeRUiCYrGkjFh1cAl1/SzwZNQ7086EeSei84IYrv/M8MFizwy+wak
Tmhbga8R8spkwDRSJqobiaxwEcMa9LGISyxGg0irn0jmQ5tA5lzI1MeHDWAyUT/FvAYmQ9CG4Uuo
dcoqvU2JducwH68lWfcLoO9+j8/pyyCaq73KT7+NIVaAXwq0YZhjvPTLMqntrC2odtf+iR7zTbeR
jtpxeCXPZKWLOgyLC/uPLY0nyOm7djJ6p9DuAAwCnEV5NjU3eo5+owz9edu7+Sh4uSqI6V2uSorw
4rZ6WLJtz+hW9a/hD56Nmbq6beYKMs7bUS/tEHDLqGS2I0H6Jvlhp64JMGGOQjE5jZvqpf60tr3l
/lN9ON4sl2jUlRzak5ZrdzOPTlIETPvKJ7+xtyw+SOmelW+31yk6OC7LiCHRScMMyywrF0JQMl1Z
GPk+pY/VTqQfLjLFxXs5cTI2pPBH6Yk8kl0UhIVbPqNLWAb/3Zq4mBFKnaxETfm9JvtVeQslNwGm
EEw7niKa1ZyD6Xn+C6gFZp/wTTZk1PnwErx0E3DSkwyDRM7d0NheSmQkuzRAhzNLkDqx30nERI7J
Z9ywCLYFHewX6OUaGDO7tEhYSm2lK6FgGIM5pGoCFtrbAv3YfmxR8NHAGLAjVQd9bHBnVqc2AiO/
BLqU23vMR0z+V3DXg0ppG5VTHt5Z6tdI1mVxz0TPQZEJ7ipIqkU6aczCu1ZXV+gyO/2uhw7pv1gH
BnqR7shI7vn3C+jSRrxtuvCujjAURU8NO7SOYMTx2vFBVoF/wCKHXAeN0csT041RUrJpio822Rnv
yj3VAjn9XTv3WYE6aiWYlOPTKku7tMb5x1hWk2I4SgxRssjx2rxQXKnWRYxoV6MsgJKAt2om9Pzu
9fJjO3Ef5ykFG8SxmYptXj6BFCwLwdzgjmz0U/qag6THjAELmKBvue015sYWBfVjdp920DwyuyAc
bcFhzhf78jJe/iZu6UylUkP6KD2mOsZpiietd7ZR9tAVIu+/KrvOqwezw8zTjkkPzEBeHmnWgnVH
70l6tJPGZ9YbLVAIc8P7KPadB9mNjypqml+Ocbrtrd8oHW6FoIUDZAGkhEidecyLNiV1I0P68tgG
43qE+JZrPRZ+uorWUaD4UlCj6wXeWGjn5q7qx26yNlfEb1Yvym9bkGZeFX+xBxe/hQsBEONoUrvr
smOmgirphP5iAmCpqXVQjNh3yqdCCq/4rRnr1LY8u+7WGHaRsk1de6r03iQu+ZHkvt3uJSkAl7CR
vmXFE2D64PhyI2jA+Sm7H6E5/EOrtoR4tvzmZKJu5fVdASgCPO5o0gATBVKXy2NMJzKqrDKzI8vK
37ZSIjEanm4f2XUUuzTB+WRMAWhrMis7RjI+d912MP2xEqAll9zxYh3cUehWF5lZDSPy2vjVrgG6
kaFTUGy0uylwDK9tXJUGoyjpEy2NC9BalxijOsKqIaE+sa+TQFUFqL+FJBZBZtaittFDA9iDOyG5
jyIjrOvyKFUMFceTUj3ppPX6BMM4o58ZWwfzuX1N1nErMH2daF5a5g4u7IdWm8qmPOb20w+trAI7
82b37VXBp/QKxYGLdLFG7vRqiIsVFDiwIyUrC0RGNhgX3QRqYva6uRtdyAvcdsnFlQEGPitc4N3N
02ihI5KnTlNiZfqHBFWVzgKdN/1gmBtPVFGCtBCTMXL51xgXKeVBzxMlp1hc20EV4V6Dpmu5rvre
v72oq67b9y5iXFuFSoYMOiHOkJWyqSItzivuGVC8WzPeIWm3mgiZ0J0SPg3mCRBfFLDLThAJlw8Q
RQawuUHiD8NAl2HEmYpWKSVWHsNpW8WSn7+A2K0q1039YsmnKgRvuuBDcEXggdViNseEZg168eDh
51dbE9rbsUmPyU/oW5w+wUh+0jXXCGzEfXXvtZvsxfJFmfXSV//C7OxaZ7UOuU7sdkwtehzbn/pX
3qmQ1UO5qw5q6TCVG7MPwl9qutbtu/4eIJ6XzvaG4cPqAhMzWbcP/BtZz30LL34Lt+vNEDU6NTV6
lDayp6HNSl7UbbIeoOJNMq9JoUU3eSEaTBXkunoXNEgyWAqD8k0XIaOU6wzv8jTm/3+2LdNIgXak
OI10O63YsYSs2iyAt+k8+d25Y4d082dTeNLJDpTt7V24fn/AMrizAJNAbgkcw6XlVGXA4RYFPZYQ
TB8xw0xGFAaHVQqMeURdUBoKotWiQRP0a7aDfBnkMZcG+7GJYrzK6bE23gGq8uT+Lg0jPzWPddm7
GI6/vb6F8IH2Bd46uolBz6teOrMmKRxblR5B+HwkYbGWQuaC8i9tHUHyuHSLMeA/C3JBnR6oGv4Q
NTlXkiph6F66oU/WKM64L9G9KgBiL+Vw53b4zDkyNajRprDTrbLn5nl6h5CCm95LAfO7vY4kDsnc
Xbyy/XA1eBDMi57iwN7kq2LdfkZPzlYkObCQBOH3gMwIXTcb/Oj8nTaLFMErZ8eKpl5Zpl4vamUs
WcDDZ8baIFqh/3XpMyptwTqtFexYA4q6Hyw7DlKrFX3W1Pk7yQcEA3kQuN1A9ATChkszTkk7pWIN
O1J0+TFdviIbOdDBrT64h8gzN1OQPVLvpfet9UvmiSTqlhf51zoXkVEOLWmhtrBu19CfLKhyUjFh
Ioh6C3UpG7TNf81wp6UbfV61FRap7opn6T3Z4HkH6La/Vjz9YK9Az1d+CN6viytT0QPGdce14Kfa
q6LLs5qM7AhaZL/K9w6w9rdv+RVUcv6cGWcmuKMzIoPZDRnY0dmou/QX5grDD9MHROcA2Y+9+Rn5
+afA5EIWdGGSOy9wr+hJWWNV8db4pb1jQ19Tv/os9sl2TFxnlz7aqzhwfOdZYHhOWa/cFBOoCKC4
dIBJX7ppEqVJHTu4/0YBIGbtoVgU+nKzdtZFdKfglWCn/xgy/b2/MxYJs/IzJJDf36KObYLy87Hx
dU8NVqfsWLm7VnSMi3tqIkvH7IwDSAQXQrOhDSVt7NlRAx6SbLKVFCATikOvPmhe6rZ77TekFN0/
qZDQbH5rXG3qX8vfwf3sCwy84JgrkBU+GveDX20H13jM9vr95P10/HZvCc5w3q4La5ihAUgN9E5z
Bob63+URGrRsaV0gZIIGCmOTVtxuTGPMggovMf+2u6hXK+NscR/cOFSctIgIO+bDc57+/hp/xJ3X
+FKzH53ItfX7Oo88+hAWft64RnOf/sB/x89q2HUv0baGajtIIG//pusgxP0m7pz7qo0UTAeyo6m9
D5GvWNtYeZLiDzAyQHbNxRgpWaeWH+WeNK6n3rOUleAXzK+v//8EULy7PAHN0QZAR/ELmv5PuAnD
P/noFex+0nq/BvjMei2nV4U5guh75d9z1QUz+OCRQSoCWhPOKpUbUMa1YNTuodxtPnTKTrXQkBpK
t4l+317ilY8ZYDHBZ3mmGTRAyTP7xZlHJ5bWMmaa1ZHl2TsFq2cBzpq6bV9vm5nD3MVGwgw0ISAi
gyEYkABxkaEYjN7IJpipxygotafEoOu+vOtHkTTf0nrODXHxltTY2ryFod5Qn1MwRdu5czfppWDb
FtaD7+NcHIN0Byrl3LPd0mtq5FWC9dAjHcDLEL9YdFWCD/X2vi24AhwBeQaSXJSP+SiuJDpJ9X6s
juOrjslfrzoxPWid1W0rC5t2YYW7/NTsO2DvpupoyYVXp6ckmFAzvm3jusYCtNWMEkI5EapQ4Aq7
9LQmzSim69L6qJjSeFd2DON0k1J1Pt41fpkapkfqEIoMHWGeowLaNtQSAeKF5ILVLu0pZKDQL8E4
Hyh0uLAi513VU0NjR9nq3MzQ13Lyi+iQ6LMSX3dERdzryIp145MBCr1ZAgOzxpfrTou0VzM7qo4T
/ZiiXyVDqz72NRWNNm86aGDZkugpK+OXga6cH30D+fDcH5VjLG8MtfPQizAtUKZAKbe7dwbrH4NX
kW3h96E8Cc01NJl4VyYV6Qq5twG4rJxNUxSe+SvWMlfTfii7tPbIM7XcWNtI8i4jycrWtnS4q2Nr
bYfBqN9VQLVmr7ddRb8OFhi+Ral0Jl4DTJvzlLadSDPYFnLckb0xJ/EaoguSzQWPxxA9KEnnlWOY
mfMBTVNiUFqw5kiVyVeT3RCZLjEFQWLB0WaGP8zCzoTTV5c3aWuQB5G6OZZkp0x/mOP4aQoh5Hhy
LS0TVGcXItKFMe4OZ2WkmAAiN0ejsj21vY/pr45+JaYAkjT/GS6Qz/QOAOIBkOrgC3XpzeiwDF0V
l+3RbD4lbUZ8gHAkUl1DvVPlFwOtmNu+cP3cwmMAvBIoI4LYB5M+/En1EcV4Rd8eY3sNLln0H6Lc
N+r3plFdzTnW2yJzEysYf5XP8p5sy2ene3HIDp56NPe1vrn9c679BrPamFIAoTk00gClvFw++BbG
Wfi1PebFqTG/7PyQWv90+gUAWLxiYQUAQAu9PM79Y73MpFz7X9K+rDdyY2n2FxHgXuRrcelVVGvX
zAshaTTc97X467+gcI9PdzXRxPHF2IZtAUrWlpWVGRmRdx6Es2gU3OcF8kz9/5p3no0g34FFRJkO
qdPLgZQ5JIziruy8yW3xPshpoDqRT+W15/L1frm0M0/oWXyBJlWtUVvYMRiyZ6JjxJsYzLgTNeqV
I33tNWZLONN4tgKG8rORziyFyqCiTbjtvE7RoTwtjfdyDlm+2+u/MByksiURqeaZlYlvpG6qIJhk
Seu93HYTC6lmqq6keef9fHnAQD56ZoFb/U6vzDjUYAEQFxck9Va0M9yHtXy5fO0uAA9GUyfuYROK
ibwDjIhZ1J0S916qZnfDsz4ggm93Zl1ZYfSShWA9KN/FMduxxt+nk8P8O39U3UZXrU5xguewdAZ0
G6Z3RW4p1VMRFSCrTl0TjWj+4+0pX1hXfCkY0qGfijuB9zgG6yQ8Tqreg9CzsGvTPnL6hn3fNnIF
r8Ohu7DC3dJlXY91yZrey6a7LrBAXpiC2X5SP8KTmo2Wdh8M0Hc2i9Mo5q/lXz1048kJ5HTFvywM
VoOCGorrMxGXxLeL9oXul0beMC+WdWr2HdVWBvoTbnD7CxbgUxFRgn6Cx2v1uTKIZdYzJCRyeND3
5DF+7l7HY3tqLHD52iDtOUUnI7TDyWl2Mv2zJuWy4ELRyYBgFnBuGYgWboNDkGpIwALKvCZH7T4L
Lak4pE1r317Qhf2Nyx2vDhAR4Or9icrOvIGeFlkxjT7zpHzc6jFqFhBayvM3eS0hd12sQAoQffbo
7YXoI/KO85KeWRraXBfbpp489ETZ4045lE+BI+9G0NjkDjswGp0C62+8mZ5uj3BpHs/tzj8/sxtl
EbTTQArkvduntZf31buXG9M8u2e/W5XjVo5r/G6TqpvP/tDSlGrWQ+KuoY0XouPL2ePeuqwmAog9
YYlZn9kmtos7Y6fu8u20ad4b+6PZso3g6h6y0nSwatt31qgDFw4EwnKooaDaAGlBOJjLsU7GRPJq
KGRvZENiQZOE+sJbLEZU/QbtUNZBcb22iD/Q9LGQX+vGLerQTfLhPvIbNByACk2ftn1xnJgjG//z
dQMMFsj/4J1AnIte9ctvq8Ms0uVAUr1JADl+MUmqPcl6uE3Hsqe1mumuoIsdyvCKvrm9u64vutky
YmT0385S8Ny6EKNAhhbJS68GxmQA9gIUxRQdMsGuaN4jY60T99rvAeAC3j10MqqI/XmvBFmpWJji
WPWiWr/ThNJthWgl4lmIJNE/ARYOFQE58sA8o5DEIA1ISlP1Wgg5nWJ0i7S7yaDGJvtOvexYelC0
TmQ6HOvMVlS3TYBsO0luZEtWv5pJvPZPlx/D7brYN/Ms8Q3VYw9iZVX6QVItgigMbYrjrum2hptV
z9PrCKRTu5Vds9vdXt/r0i46kueGNdDtg+4IwfXl1iqMamCg2FC9ShUA+LQU6SE6+CR/KWMZ5MT7
NLyTu31i7DWJksmwoFUba59x9zh83v6S60rVz5fggkc/P9LVfNZY0CpS6VOseQS9nbYCkqf2MQnu
0bVx0qL7THM6YZNVd9VB3od71YsfdOjypY/Tt+Q7MpXfJLIF9MrcKoZV4oysXCTX8Rh6+jQDRXBo
tSiQLb6cJ6gkyUWJtiaPtV9dmdPWfMiUv3/V3q4rAc/yt9uzcV2jmDvFz+xx7x1BhTPSM9gb+w3Z
D0fP3Pv05cN7+rMyMGW+aC8jAVhC+zPmHHLPVyivIEsHGXSEmqfcDykFkQeUmSY3eIycRHPR55Ru
BoMO4yPwfXVBg0P1aoL4467/Nf0m/Z3gTqojt+5EHjR9mwujVQaTA3bpTaSukWVdX3WXX8qFDG0C
tmV0OWoAyfRUrwY6TXtNXQM7XF96sIJsCAoYcBNg0rxcaTmUxoA0g+b5zErqiZoqXhGPkazRMazB
ugeaIrC/JIm7FhFdg0p+2AEA7ZDhmlBh5yybWlOwTOg1L6q+tIPg2xAayxu7By0627bRPQMovBMf
p2hlyIvzitj6P3Y5H6AxX+q0ptXg+V7r6DnHipf/au1AjyjBzBx0cgmDuh3AoVNMmtdFrTeRZNsb
7UbRxpXX33wfXW3mMzPcTYliYaib46h5WqpttCHVLcLKrxpJ2dTsMydKu7WmxIUbcr6okDPHrpGR
2L7cLlJW+SkwQpqXlr+S+hC1bpNojzXulUGItuEoOLc9w9IIQVWDrqwfgRSe47jQE6JMga55wwgK
vOBNk4dN7D/lRULHek3oa155fjqRp0c/E4oec3/P5eCyqB4jiEtqHjgUwEQ9mcQp8pysuKCF6A+g
ViQd8ZSGh8UL7NJM2Alal+uy6unQVMih56wlj1n6qmrg6FIdHRtldEwRfftD7+RkQsEpyd3K3LWd
ZUSuqfyKAbZqoSDcZc5qQmExYNDBozWj1+ZuGm4StC6aOjnRVS+PIaIKRnc/y2wB64sGjVCXKQGb
h+aDRNj3C2v6APsnBTFcJlmK8hyY21J7M1XqP5kx7TtIHqylxhZOL+JCAi0F5BeBEua8YlyjnwnA
T90zgEGuH2N5l0YryYhFExoqD8j2zShkbo8P+ZjpAtJHnjrdD8HTBMTgYDzf3tcLW42glvKPDW6W
zaCphahVda+chq9Rar+Eolk5OteVRDhYqCiCK2hWoxJ5zEbNplYZDAQ7EqupplhyQ4e62fo2+io/
fBsg8k57jE6DYNhMfIHM9O0hLh7dM/PcEEcVqU04BoTxY1bRNmSDE8VVZTdBlFHsO6BITKasDHph
XnVg9NFaCfUS4Fq5wEUsWzIQhuvdl5tmg1RgbKvMXNMqI/O3856C4EGPRN5ML8iXN0iJ1pVkUBBV
P+Mt5DgqfTSt42NA3d8mdb/AV3QnWjv8J/EE23Kc4/7N+aYfx4+Xp+5gMQqaqv32ydkcf223D9vt
+/Pfh6fXgtoHO/DeD3vfOjysgcuWluP8k7mDUxoD+qgZznU7tdYIRhN2GEjl9tK9tKo7uRjPnRvj
7nY/C6YGUqGqp6AZoaz3gIbK5EXNXelTqFwVFEovyt44xuXBN9aQEgvHF4z4/12beYucPeNRA1Oa
OMfaKOkvFWneoba7tfhYXroHz41wPgJM/2XZjkT1Du8FHV20C1ARmRAwcGzSHaEVlZ0EnCiGTaxT
QOV23xyRSCC2Zq8lE5ZCdRCCYdPPNQPQO1wON1E7RUkT3MgB+12M236OaALaTvdRcxA1t86zlXO9
dMRQPQLrAe5JhI5c0FG1RiXUEUCJlS9SDc1m4Uq15ecVxp8upLPhuyApt9CNbQY5AG+p7rm7nWDt
nif6rdsq/SIOsb59+/sEMVpbp04MvMvTluzS99cMVGHs8c9ay+DSOT//Es6HGWxU5amfx6odmOcr
A96qvwEZsW+7yp9FujViLiRo9CBkOcGIM8r2GX1/N+nn/WdDTVof3z/d551hf6PvGdhJ0zp9De85
BSE9RSp+tGT3IwQDUuI+HAqnO7x21ppMwtKBmiVICGomYLvg8dATOFTzqOx0r/cV2rF9r2yLbE11
bXGmz4xwMyBobW2GcqN7I3yFASyqZIBmErQTHytTveC5zwfDXRANQV69bTGYLkC7c0catNSAG3gl
l7g8ZaASmC8i9FZwPkisDaio9qPuKZqMJ9WxZ1tJWUunLPkgE0sChDqkgNC1eHnyh6zogzDPdY9B
DaZ4RfdG+UJG9NQijVN83p62xeU5s8U5dFn0NbWOM90LzMP0JcZ2WdWWBG2u22aWnJk5g2WRmMTt
zStySD1YDPWwQlgEXq9Y2TWNCAXyyh7HB4SdI8qupvl42+TCvYh1QiIA1zjUElX+iJd5HJSponum
xtjBkMLKaSNpM5X6XYN8mlVN0YrFBQdK8MoAKBj8qjPy+nLdTKaSLBDgVJRaepNi5ML65vn2oBaW
68IEl08hUSHnUIjVPSlRQfJ7L6hIME1ulhUrnmthoxN0ZuC5JM5/8/DjdIqCNpFgqKr+AEMTVmDf
GVe6LtdszD8/u9CnViQBqWGjTX5jLB3ZSuMKcHxxvpD2VTWkhDQEb5cmTJ31acuwvcdUz2k/sWdd
RzIEwm0pTdDwcnt1lrYc2uJmBUuwruORdWlNDvKsaKZB9wS5CJ0e7AhUmoyE+k2IJrMsCjddEa4c
4B9ZBu6KuXg4cSmJrvTDTsrwcBrdjN4RSuhrvHmt7QE8mhWNaGXdB/SbOJvH0+nXybAfKXNzepQs
2bYGKtPt34GuxS6LE3H2mOMmIhMAv0xTuEnQ+D+30WhYidHldoWSlWoy2mulSm9PvS5jbq+m4ezh
xa10q4h1h0w+Wir2bP/aOHhTWy1mBK9p/IFOwfvBsLr9u0JrF6Hd83dhCfN0JZgwNC8U1uP37hGb
YqejISiyICVlEcsP6Yh/rZ1kF7/quJnfeqtxqUi3mv3wbyZNV5AQAf0EwCj8Xu0blY2sIHgBa4Hq
yuCp2wRZ8V4yfSd3cnavo2dq5ZQvHQ/kTMEDDuAfZIu4SUP0mUgDSQnIvF5YukNcX8SxJRfJivtf
OunIK0Fzcu7rB/nJ5cHIWMeGWooILme0MIi5UtgpiF3QNWEMKxthaev91xSKpZem0hys/Zom4JHf
1E+x2r+qo/xGIgkahQHTrLAb10TIfvI6/NZDeVuaEV4/Oc9Lk0FqwGaUEe8dvI0AUuMEIp0DTeEY
rwd0e1npfUMF2rutbTiD9S47EkVKeotiwO1DsDjNBOUg9Eaiz5hvbMo1rRpTtSaeKezBxyKK3yZu
9Ns2FucXsJSZJAfxyU9b15nTFkiisT4oiFeFU2yhBnZqCpwwDaK9oXKa4s1tc4tDgsIbat6Qz0DG
9XJuAS6Y5MhviadmMdXQj1YYH+30ctuIvHgOULFRQMYLGKXO+SvCQlWIWEe82p9FPA9DiwbPrcT+
ju1JBOWz4ZogbwzFU6UjQ6duqs5K/UM+NTTfRsLj2CcUdQ46CpDx84e7ICypn9pNdxLXoMfXHVfg
lAVEFyEbKJuBOuA+dRjbuqlbRjw/zAAVV9ywPQx4vgQ7ubU1ydLRnmE1svkv1gGyySgnzBhAaNNd
rkM9KAZYOxTiSQPokglpHwQhzzY+Enkrlc2fygR/nM5NzTvwbIfVA/oEBIiIeJ3VuyP+aCiWM6ug
eISjRQkossd8N9ogbMX9do/LbaSJFRx7Z0LvYkpPweY7cOgRHJoyDU0r3D88dJb5L2IXAtgHEJ3A
2kC24/IjkUDPtRQMIl406c+42p/1mlSWP8riynn7CRqupgMhrA4YFSpbfGIUmpdlCmE5+GjcVOku
ob0tucxp6D3KWFvJvo/od0+/UnosdhChpSCJQNVXcuDrKAZ++6T8RM23voY/j1VehmWAr0l1RtXO
Nt9Z8UcYNlq78fODnnlx2IADD5koE/05n4IE+H1B62bHCkcdZKufRhckS5CiBixbOJjKDrhlu9QP
rNkq8cGI8UhMrLZNqALaj3CfQeCiS+6bzm0EqxzwprN0g4pepKOClTX2oPsUogxaySy9Xxss1vDW
WNXLNRbisR2nkcAr9Gg2jMArtAYUWPI7KBXPYlt4qSDreGmhSZISZzwwPDKe2kmmafRsKDk4392V
ZVtyozO3PNLFoCGH9OelIRQtgijMsWw1zk1B38HJZBPERqjJUdxKoMUw0funW9hMj/4xcL6/DPr1
pVKdVjhYrWOJX3P4w6jhPCQ23tfUjq21AsrCu5cAtYKrCxR6s0L65Uf2ldwSJYwNTwk+RPaRjw3N
go8q/zC1ylGNzLk9KddkHHCl5/a4qCSuxkppS9gjxqcY3PmKW6VbvRk8EuLWLiuo5lnZQNXUNg9R
PFgQpPXzXYigUGcPrZyAh2a0UslRmIINeDBKoO6RC8yemspOpV8MhL1+YGUCLavHtH81+qfEpxBP
2SbCWmfF0g02l52Aq0GHO6q9nD8yurQXir41QKICHFwtu102Pal4hbTpU6zcy/6dHDhB/NVmfzXl
OR527GsCe4+GWyr+JUbMghyVpDS0ljVcZQ2V5D/tr+xpXJPmXry/5gWeu00AXuExp2M3FEGlZYaX
7ozxlw/xjxBVsZ267ZPDpHrjSlF4KWNNzu3N74az2yQkiW6GFez1bWtNRfammW8iGC71e62wAvOh
NHClgMVhihw9eVAk6mtrjCnXre7YaOffwDvNEIwKc9uEN/r3Ymj5+RORgaQD+apkm+YGbSqy+oBQ
y1KIO2VWOIwOET/EqH6sw20Z+lRabS+e9zbv21BgBocTqjUzQebltLRiKNZRgr0/YKN6SoUETPFV
lpau79NgW8UrrnShX2YuzKPWi2cGFJV4zeOqKXOhCErDyzT0bzraSQNIzgvGX5XVZg2dQFRSrLzG
lyqe5zb5Yj2S3KWvBwWmHVBtcA25oTVuBQcsQ/Rk0LccDg28bTajvoeOcTtbKeJfM8zMy/7fMfPp
AKZXTdjM9rXRbRv90JcjIKK9hX47HbTQrLHa5l6J0fd8UGW7KdY6WGenfr3G/8z5D2TmbOt3YxC3
2gD7lVnuFeHdUCwi7kQIIGrhmqzO4n5CiK6CVQECnTzcBGpsGjP8GseaSRQ0V5bZ2ClC55gcBP0k
K5WVrNVqll3JmU3ufk6VUqkVIIw9RXFUsIZmFsHkomINiAYEO9/KF8n/e/vOWLpHARLAOxbUR2jg
4E4yJO4qRTAGw4s00W7zdxGwoSJ5vm1kcd2QKpUR5OPNLHPjYnUnqUVtEC+OMyuSt7OaK/GdVm0s
IVhptPl54l9tEuwR4LSRIMPz/NIR6EIPYH0DR4A2dTvexTvRQssknWhAVRRpAvpsImAIQVeFIthk
C/QTRaitfjwVx8H+NYO5fJrtji8D/ZNaOWJOsLigiCG7L39uz8riDsOjExkSTMzVwz4UdLmBbi9O
U5h7ho8dzJJD0tl4LrkJG38ndUWD/P220aWQxMASAOkzI7z5uEmUig7laBg1GoXmCcKmY7bpTHDE
FQiepJfb1hZ315k1bi2qtk7iSsOG1uESS/lTlf8wPCtvG1kKFYCSAgsJ2NgAV/5xW2dugZlZkstC
CNcvvGZdQ1P9s2923fAcBO9puwVRbAcEohjhNrqLcy+TtqNGwFJSALTyGZt3bGY06MCXxUqnVsq3
Nmg3dbQpjU05bG9/6+IRn/F84BkDUfoV33EgTW1VCr3hSYETak5RbLLHrrY0JANCwJmlx2btplpa
8XOL3MVIMjWI43A+4RHe18Ek/IJ4s1P4LfqyvupkeB9wO98e5ZpJLjjv/KKLUwaTLEmcSUUs3j6P
6X2BzuIgHRxV0FYO/ZrB+ednOyDD8KamH2eDe3+fNZAq8P9UwSOJdDuP+u3t4S0dXNR+8MRBFXum
4by0pnWy0tTIungZRHGF+iAZ20GgOpCHIL013jthJdZYzMeha3pmPpsb7X5CwrPhDfWQo44PbJkM
sIaxH/HSCbblSXHB9kd/qw6Ep/ZzdlyizwkIj3r63FgTwXPVydOVpZ13C+ddIewFXgeE5OhMItzS
SkHPIBiMnC42skOCT7lsti0xIAS+xqe0cGlcWOLWNBXKFPwYsJT6v1uxpvP7RTI6O02Q0RJWlnRx
WCrUm9Fxh3uQn+GgD4Mq7kPioQyCYCJ2VTmgjV5YkriWz/2B3FxN4U9bBZAQKK7NTvNsNZOyn4Kq
isiMg4jiHcD7E9npxddk98KvZHSSsLSTl06g7SeTjlHDQCNuAZjR7ZTxmekbOVmrjS15JQP9trqO
/M+sxs092yuIJ+ZChoRvNmQov73U0qNqOKH+uxSyHSlOSlC8Ksrb7WO0uMBnRrmHTIJ6gD7mMNon
IKodv4E2tNviu0NvByppK5fEfCavJh13A0p/uPyQ7b2cdFFQ9DzqYEyMIGmepkD9CWm1xtOxuI3O
rHCno5uiVOynEkk0aQ+5RxXAAKNH5/qQ0Iitle6XniDgckH5AdxYoK7kU8lgmzdb3GJIXb23ov05
BVTxQZQTH43H4DVdwbosDg1ThzOCxy4Yqi8ncJKqOM0hBuCZ8S+jhRNXP5vmTRbW4BVLC6UjOAGE
Y+5fvooVSZQqfcaINxrP0eQZ7UrUtbTrZlTsT2hoQLz6chw16f0WHQ3EA38y1apfI4gbzPy1UgM6
aB+3d/jsovhNh96YebrQPnPVxl4pQxzHaE1DF6czyTUt5Kd0Qt3koUHKec0zL0FzAGL8xxrPY4oa
RioD80y8HNqKSnEnFmCDin/Vwk7KP0IQYflWrcGzhekhTkO7rCXw8kz7Ma0dSOTQKXkbm8ESm50R
vpIxo7557w8PYeH0viWAoX5EYjo6JNVeEndz6+7U7MEVsQM/udHj4D6irReMHjQX0O2RH0E83TEq
ZI8kiKjM7Nszu3AFX4yVc1iga/YjEFYQr5HDx6HdGLpgAcaO7qcD2nSGXSutlYmW9iXkgdGbiXQj
/AhXhhvMtFYSVDq9jMRWnIt3hlDubg9q6YgZuFfxEsNDW+QrUabfdQzUksRLClWlfSqbFlHQvC9m
SK6UQUBWLj1lftxd7c9ZNBnqACDn5HE5RAyTrGt94t29a9QG6gKgwNc5K//+++4ztj+hCk7f8c+A
ooxszbl4FX82emr1L7eHvtCmiR4X9DnhXYJiMbi4L49lCCppZZDxKeroKB3NiJ3phyTc6t1OnHb9
mFiD1zZg596LgF1NIUJ4twZihNF2jXJjyUPAx+EpgdQyhG65lU5UZQoHhidS0ECbbPyl+o+gIaHJ
cKrjNfbcn3HxS2DCPaDTB/Ed1LUux52YhBXYWkgzoGqA3GG1DcPNRLYMg4vHEA2PuAwTO0HFv6fj
hP8p0yB+1obnlQWYDd36EG4BTCNSAsmoDE+otnobbaG6pWPg7LEADa25Qb4jj//6ilXjffUN1hO2
VlJfyi7hLvvvVHCXZyVBXUZhmIow/V0Qt2m6XR+B2E5ziUb74WFuUpm+yzShWbEb17D0/PkGqgqa
tUjgAlsDXktedyxh6PcLKhIf+6P5CeaM29PL3wTzb8dzW0cDJRLa5CezdxbzxaGc+Eo2xcc0ZU6N
zsZIawEW6N2sfJabTbHGA8KvJm+PS+uYY2BUBC2bRzgQgIMSC8ygVC/fbo+KPym8lXlOz0ZVlI2U
C5IEQSx9RI0HTE7gs9fbdt+b5TZOVjLfSyuElke8t+b+UHS3XFpDDsVkMf461uokWkUWjJYygh/m
9piuYuGfQeHgg9YEoBWRV1gqiyJrUxGKQZUGKnBxKxR2LVu1MWwmPbdZmtqAA6PIILi3DfPen7fL
HcCyDBUEqVgy1BzNHixDjWuWp65cG+DiNJ6NjztmWppIclHNikgjZU9rCY7FjXf22+eDcLYlBHPI
236ePRmAtFj4EAOQiiTSynFatDJ3oyJSBBcLX0IGPxRqXZqAw2qCqExukIVW0fezklVY3N5nVvhD
ZGohEacgOWrSK4gfrLlCNqTIvLPvRnm5vfqLtkzENMgN4VXNs14JYjOqrBYh4oykHUrFKKwpSSTa
ch3EGwizATReJs3mttGlaVTnMBtdSihSXpHQ5kAYI1mSHCX1G6ruVtoX1r8Sb8IlCmCLBpgHOPYv
d4SP4WYgzYBOtip5vSZ6AToaR/a/omPn46OCTmJuVkK/A/8Y6jOQZshJBSV35ib1B1GPAL8j320n
a0S2i7N2Zokb0NADXCrI0NXCvtsha1vFK55g0cCMvEIlC8L3/FUUDMrYlS0MVCL65saNyIhtruXJ
l9zND7zr/xnh3kF6Koid2BXJsWwcH/nAYE/yzdSvwFUXh4IrdVYjQYO2yB0hpUcwlYjDLJLuiJUX
Z0ioQwP+9jZeGgpIU2bmOmQv0E9zucOSqfDBnq8lxzp01PHO9C1TfUhk57YVeY77ziOkeYedm5nf
JGeuTWSN2hAlglZ4jUbztAelZT1JvyRWiCgv+LoPxbcstSu9CZ3R7wDObAk63lUBDBAtspIFK5GB
ZvkGlIGC09a6iR4NEGf2ytRb2tirDmPK9Hz7q5cW4Oyj+UdhLZUlxEgxN0N/lKqNMjmSvnIvL8U2
SJrJUGpHGkLkKcDaPo6DvoZUYKAfuu6lUqN7Gc0KZk+gAfI9KPXKQiwOCW13JhpT0Y7NgwIrMSiK
ThriY2a2sd23mnhQ6jyhZh1rKw5y6a7E2+gfU9yS17Uaj3HcQYzWAYfZv7jEwIaFuNDUUbrgEWhT
OnRSPc9bKiLXmBEgNCbLHB5ub4DFw3FmZb54znZtrbBgSlVYaeTcNpJyD4pay+w+Jr17um1pcV2w
DUDFgEsF99ilpQbo+5IJfXxsow+NPECDflUbfnEwqFbOaFBg+X8w02eD0dOuYoC/Q+k1fmEDdF6n
nOrmw2r4zKcXfo76mR3ObalmkwjyhFgsA52WVgI9LYAFRGBWA+R3yEQL0krWGK5M4GLoib4OHc34
M5LnKvcVBVrDBgRPTCutML0famkTlNbYD1tkL6Gy8CUHs4oOEiu3l25xn+NdgmZ5KDmC1e5y6cpC
jkcFcirHFGjpyv9rFmvl9MXNcWZh/vnZyoHQSK3DJsRF4L8M496XRjqsQUkXHRHg5nMOTINeDLdq
YaTrgx7jCYeuLFT7oPimSI7ZuDHAQGsw3qV4TTuzxc1YM/QJiwTYSkrDnSB6MKr3frAhau3KWvpv
lgdp+ZkSBkl6HiIb6lPEAoYQyghEEemg/FQU6Qr+8wrTM+95/Gq8eQDeg8/jUmpk1OuhrePkGGgP
JuhGIATYRHt3ND4E2WmLVxXgc0tM3/zaiRnVUD5WsDVHu0RyO5Fz9/aOXJpfsHLiMMjAnEAx83K/
dEI7sTHNkmMv5k6ePch9YTMThJbZwzCuqT4sbc5ZRAUMRyDBFQk39MJXdDUSETumu0LMaGXeZdKa
EueSS5kPNgG4FtxM/OuVSWbpjwVLjl0r7IGDoEqWouFYRF5HqjEsUOuAsrvQhDVa/aWzDf4BpCxB
Vi5DWv1yJls9aaVKhKypOORPOdZsGJPdv1isMxPcwUs6Ve8EH/qsogE2XPVJ0u5ipXZzoMpHolj/
f8a4k5cBHiEJGpRtldRNhvJYo+xRR26gjsdeXROTW3Ip55PHuS2hG6Um9mEsKdk9KLJtPYLEHXi/
ie81ae6k8mqYubgZgVtBRnZG5ahczJEVZh2iqpocswZ5DghcZUVnNUKGWFIMZeEt1/M6pqmR5TkV
O1Av0lgCP1/BCuArspagRQrwwJIiDO2+spo0p4wlUexoA4vccpqJyvx6+A7MOgPuvfHF53Ak4BbV
u8Q/dalkANLZ9HV0JyTpGnhxeWyz2BrYSeZM3+VelIwxSbpy9jEp8kMSDdrtgEaW2xtk0Qhg/TNB
CkAuPGe6H0yByJDOOwp+QuVpAy5rdJp+3DayeKqgPISyzvy64QvGmQDZRi1J8Agc/OgQEdDLFaOm
r3jBpXgH/h6zhW4/FN25vRAbU1dDkQ4vwZp2g+1nzqTt27Uuv8WxgIBj7v9Fsx/fGhmOTd4QAvc3
oXJjdc+3Z2pxOQj4eKEUqGMYXDo9NswE+Hj8ds18gVYiAVlTG77etrE4gjMbnAMXVaFQ0fmdHJsh
03Z+kQu0iozGvm3lCnr7c0VitdEqDR48sKVfbt+pFfxJm+Y38+SylL4bEGbrA0uetjXqecmjthUB
FBS7jfZy2/LSbYiiE1Se8OBRkaG+NDwyFjLQDOCCijJ0SgRdY6Ukn3ZCPxUHYRCPspavyRwsrdu5
TW6wUiei3Nuq2Hv54E5ieQdyZQcA8ZVJXR4aCGTB+IcMPF/4kaKmqYeBQKVcVWzfiO0qVm1ZzE9m
J9JsjYX4qmY+LyH0OuYa/Vxp4/EroFLv1TLosddNKvVeqNjVvs4dXdh3+qZ9364JvSzNIjLJMyIZ
NWdQmV+uHBnzIEhbJA2q4pSClCgWNEeI1yTZliYRTEignpr5VHFtXFopIyXXsl7AWmnMTtCz1WQ0
Nw+9CN7EYg2avzgkUP3O6BVURK+iJciPyvmkJEc/RudOtWmhgN2tka4tjujMCBe1CLruI9siI1wq
RivuQXcXuZMygszJsJXu4fbxWh6RMZcW0M5/1QtWsDzuKwDrEWyiSD88jECy9+NKNnnNyDzisxdQ
XJjJIOYwknTIjE/+Juo1WxOjlfO0ZoZ7hZtKWrSVgGPbdiDG2yTCXb4SgK1Z4C6lPptYE9RzSkmL
oQehIXhtNhFZyRzOLo3PtgGe8Z814RNXLNDGQKkwXYbWWD1QnfW0gmhZHAcCLCStUEWA97lcEG3w
tcIn86GJdUrMzzhGI1CyFvcvWtFB5AGQ74+42qUVKa9aU0GT6VET/+b1XRB1Fh5w/yLkAUHDP0a4
JSnBn+cbqZHMaDEwVt1l0M5aLYcsBSNnRq7q4mU0VOHsqQ1pX32gXVRKnTV+mUUbwACAMQ0QI4SJ
l7MFEi5c25mP4Dd8U7q/ubIZwmOlrqz8mhUuXJCYEc2AAzhl6S6361hCOH3q+xWvsmwF5HloS0GK
j6cfqkHOMMpxnB4bLd/K4T5pTVdJN+YaUcy8uFcnBS3o/7HD7ePAQKd2VSYptDcp6JAssUSJfkBn
G0HlXvlMe9FaDbjWxsa9+IoOlW5IvyAX/js2XzqPBDQBguq2W74i3pwvayT0ERTMvJtXur9tpuK6
xFwc8+k0GfJ2VGTIjO7S1lLQ/Y74oFG/y+kZmq+0UlTntvWlgwvJYdzbIF+DvCbnSNUpxyvdHJNj
UW5QhKnqOxK93jaxmPBDzk1FGzJKF8hbXW53PRGlxoxR9StVP7RkMd2oEfNI3zhZ+qiw+04LaJ6i
T7xZI0pYeNiikxkXLNJKMorc3G00FKKSdgGc31T8EkA9Bu1tkCiKQEbaf28PcmGrAOaOHimEJoi3
+FrtFEohG8cqPcaDtkXqT+0qN022+VpGbtkORjI310OTjZvLahLKuJLq9GiowsuoNh/9QHY5C/YF
nqMrO3Nhb2BM/7U1f8vZXR6IRYWegzY9knavRQ5GFfYrPmohALowwS2QXIGWoACZzLGvcAFmUdtT
WYlPdZo8JGO6Nav/lVMUh02eOxLAvo2SILAql2PKFKVqChV7UQzfJtJBgNC9vREW/NSFAW5EqZE2
ytgibpwEBIxOJTPQgeyMU1CEII9oNmq5uW1wIYSAQaSW0UaKegHPP1LWrSal8hyoBPq3IGsnwPmf
b5tY3HTAe6ClBvVzXMCXkzaaExFGhjGB8jT/U7YHEIsGaxoG/0fade1GrivbLxKgHF6VOrjbYTye
GftFmGBLVM7p6++iLzCjpnmb2L7nAGcDZwOuJlWsIqtqrcVdBybuqbAN1TNjgu3cyVEjyQjw4PsE
P68RJiJWIZEF+u83/rzKsRM1JMfZScAWYz30Uf2ZE7NZA3M6UZvXimWFBVN9aDC+k7d/0Ez9hBF0
haBwCcAeqp3MMowUQoxxjnxRWDf1r8E5RMH1z83bp60BZhXmVC96BsGfk1a5keZCkOD63+cdEfS1
FMyfoSWovAO8N99BbuVRR5sYC5BH8GAZsbcuzj7HdK4FOVJ9elAW+dFQk/11szwv3pplTua89PlU
1mV+SqKz3L1KOurfrbvGojYTL99RDq6/62Ny6owSVGqqWF+a2+QUAbUFZgSAAUeD3OfGHaCWdwtx
XspJN9FMj0QAVl7S25pnrskxWNt0tYb5Nrpb868jaEbACQzU1wLodBcJ4LL8XUVDARUbylLMHFsy
dglGlGFNh+I8mFVUyDrnx9IQzaty7QCkCgtUN4/tGuKlrCS6g6+HGYt1OBrVscyPzn+lM6bpAfmb
cju8F2qYTydZetrGK9I4TGAsHCsRtqp5WXVrgvk8eWJ1VkxvCro+IP9k1ncLVXe7FOUF/ob9XQoL
o84sR4plG6k1K+noSzF5QGs7nwpGIGbGjQfvWJSjL2OqXGOIsGnH/NTbT3Zs+whHUy1CRHMDEq0I
AioFggkWlaEsUhtJPbZMA3uNXzRohkipUQvCHj3/zAsDF0X6eqU4S5TqLpey9KVaKTWsdIrp4+NH
8n2jHNti9FVFYIq3ILyW0MMB3xwwkowPFNJUWkWv5CenrlrfsXIZAkT/mfWSOjMGchXYAZzuw1iS
tKrGSKIFcYjkM1Azz+Bk8nMHqrX/PbDi9YJjiV4HGgVMCKjBX1EZuQaPxrzPLptcINaJJXhn8o4N
JpfBFoxuBL1mX36dXKnaPlZVnExcQ8ZvnezbnSCU8RxgY8JirjmLlptJr+KrFMqxbtP9Mp7NeAew
t+dkolomzwM0OuEB/T7INcnscjSSNasxFieouYV4eNGy8/WvwrWAOim+PZW4spnV5KqEN3OCu4gm
Za5UL275ieE6VdtYYAoMRT1C6v79edz97LLiWA5vcv4UWyI9Mm5C3RpSL799EltE1cFMSIcdo/i4
pL72YDyhzryMob74rQi8yPO1rT3GodNBc6aWXuPo1tE5jvahsAQvH1541mUMIOCI0mEU5vPY2bAM
mYnHlRppO6mF8meXhGv/ElUi8QuuJYg5Ytof51Nnn/hNUbXWoCBEa/K3qrl3UFUgkM1zChHMg7dt
QJaCkE1BvxCVGuYzOX2kK/r8/l7sCCii8qdMmNZ4br01whwcRIGsTnsEtdg0UDU4dr0Iac9dBsRX
aV8VLx4WrJLqQzQOIyxMgPP36El2xqtsCAq/IiNM3gQKBcQIBfZKJ4XvDG/0gDrT5F+PASIrzJV3
0sc46wis1GVMuRtty5vtpvMiKgF73RTddzZ7QgLiHXCIlgl7P2sWvUwGG/F5/GG+5Y/lmrl7KQXX
0ndRs4kXpnVAlwASA68EhE8u3SyXI0cq17Q4Oe1q+mvZTn86UNS4SSJLD0tZ/hzNQf1EisNrC8kN
twMLglWXNpV4Amw9z6C0SiK0PmevzToIlo6+Ob1e30feaYUcFtDZmDLFfYr5ZERKpKYq8+KkGCew
7/h18gAKMldqBXx9PNfAaBdI6ilFncEOrM9TW48gdi9OQxA13q/W/oTrbf8+s2N1OUp2W2AdsnUz
VCeMXcfj/fWt4rnc1gRzhvJxmUsooMNE8n2ebrKf1XSDGV2Ig76iNeAJWwO80AMGLAxmOphcgXQl
4wRoCZWa3RQ4s4u7msA9f2K2D7dBWirFZAwuO0xSULu2m+MWK8qaCPx5TVCaP8hz24a2VXlFJuKx
4yZWDP7QERyqLMY2IooVN8+6qGAv6u47KK5WaBHEcn+TpqbkzvmvuHybSKhEq+DT8bx8a5jZynaM
VKXoYLhL2p20Lu5CxjAqHnLRYDDPzcF9SYvbYFcDw+rlN+uJYZQLZO5O0rCzqmM07D7T8sQUzj8T
jKcXcr3OHfBUp/fNIt4yHMf47bqri5bBuLrZaGk8y3AMpXuY0iAnZ2ve/f9MMIHHzJPIaW2YwE4B
J4Gd0qvjZ0zQ6RhUyqGByNyrNCNNbKXti5OqxWuIZ5jitZr1ZiygibluiRca8E5EuQCZAq1P5paQ
xmWtlCMs2TNQ/HKjjHjIGZgodtpZ9iwp7s9DZDb7temVl3VURY197vf6Z58dB6pzYqaGhVBhyi/4
XlH29LnvBTUhFLPRv/lwdvtYymkfE0fIrj27gjze6ukiaAD3nG6MMOcUnFlIwRYUxkk87eJ49qfx
gdjqfT194j6E2ay/q2Gu+HnkyOZSGIhEZUARaKi8WJ3gys27OJgOoBsYVcGMMTtXn2eGrjRGVJy0
BGxX7bmzWxfqtW4gSH28AhxyBG2HgtjxY0mshFJZJ2nva5FUV2/c5NH+OiZnYUbirWhriYluRm92
pT3qyIBq7CflU9S86TkIqzvIkYj4gHhDReAUgToqVZmBIhtzeidMfIOvH8aytyp3V0AtbjT/3gZI
OnLzF1Oka/NBL4uWL7b2mMWNBQEwOoVLaOtwskZzdpu28uzSdE2Ipy6AD2CieN5NzmvWZWEyqcd+
MH446uw1mSmIXNyNfufO1sHPjSLEZRqRo3Ea1DQpT4N8BIY/HLoISqk3vfEYTfrheuzi2MLrg+KV
UFL7OHRJjHmxgVwlJ6l2zLtmkU1Q5RaFK00AZFkdNCP0tRLxanyQYsVua3Qknl4DwL5gMAfQKKwe
2PiWnABu8aJvlREWYMYGV7N6t9RN4GjkXknPOZhQ5PxlnlBRVr6DZi3okzetFBHfcsIOfgwt9IIn
AZwvTNgxJ0cajLEmJ9XpwzI0OnC3QtOzqf77tR52aDUJKQIpnLlvgXk9kUt1IMBrpE0I1E3n6jqZ
A+Cxpj1gbo0gMlCXZR5JqF3L9L+44AMTdelGktRNiA09NnkAUn3NotIfZkMVWOEknwsrzO5Bqo9Y
WgorGpDPZRsmJCzNXOClXCMgIKXTS0A9sk2cqba6RG8ncurbcmep90UtHSLyme+zMUKPyqZTVBcl
nvf2iCYKsKHp10h7TdxKE6QFrrPhnGFAAKAkoLovjWRSsdaKhZWMqnbM5OB1XTy7zQTFxffXwYdv
vzHDhBCyGIu6RjM5xVniZcoxM++ILu1qY/GmXn+00f5S4welfFrkg9OZYOKc/ajpfF2FRByEMAJn
Plnpz2VxLXvfanuc5ZOUdYdqSjEbf2ccMD0bDLUURN3ZFt3ceDEJg6SA8IHgB7OXzH1qVKemShSN
nHKwgkOq+ZA9j6/1J6bIcOr/WmFLlkWlxmOvwwquoLjbeRnUcoZe9/57fKWSRmCCARQGwtOX33su
FHSZqZVS8yI0eNbVi++j/rtuff2EIQtcoMDu49koM5d2ZbakoR/QAjQwTn2f2/Gftieqv0aFtDPi
BRXsGmnkuk3esURA+2uTOTFrIk15N2BxSBmeWfyclSMZgus2eAcGaHpAqFC3NAD1udxAo58nFOJJ
ekLzx+2Lc2f9qqxdHF638k4wyB4Y4JWQAVCHQ6GUWYqS5rUaFzADFvHdeJL24Foo/ehQ31fetCtT
EPZYIAOsvNwtwiTMguen762nHZ/GwNjH9y0VEpgO1q70cHq87JD530q39FIoAo6vgt+KFV/7qUzl
c1yGJCJWkp5IibtQ9yvRdtcN8IbEtO1mMAdQmscOvFfYDM3MdujHheYMsQv5a642wVxomGM5tsYD
BMEtq3JLEcD9A4EPvR1szL+jxjeBOJqyuNQHLFB9sH5Y4PZf3e4F45fZk303/ox+9D9nKIu4yQNK
ftdXzkuZKIm8o97xG9jqday3o5zmFThemhh49Lys/cRSDMGx+cDM9L5ATOfbSGXvtGyXPm1GZYOE
3aYnMJ4Y6Us0kcAy031NNYj0jriKZbloCJaL38/5F33aowdpZmMIhGecJP4ibHrwIi6qCn9/EHPI
nGKOujgGotkCE1QL3MOseLNqeTqkTtZZkMz5y6fUFThpYMkymVAFYulCToYS7gUixjrK/FVN3Cz6
kdhuNpy1c/lrVitXG0N1TMP5rHyRlzBW7itUbEbRiBZ35Zvfwpz7Jl2kuDLxxU3Tt9bfELJ2l2pf
QcggE3WveVgXoB6hoI2Or0avgZefHcoogKxPQNlH8kOZ2sDs9G6mnKXmGC1WGIHULep9y/lak2Cu
9wv019VpFFRiuVfv7Y9g7mtmTdANUAApxwt+uhkRtby1O8cuASfZ1/7NmX3lJXUhorN87b6KsH+8
hLE1zvhZgvkXvdAA/l/iwp/NF7SsvK4VhC8anT7ER0ovDlAPNpm9LDqkXZoZwp2n9pDj4quqx648
TsUvWTuN40+MdnwiQwGHgllTyO6BYoQGlU24Mta6dEoDnxWTi5B4oqMiPalQ9xFNJvAqqBrehQqU
L3QVzwLmVhendSRhBC89ldnolcmXRrFAlmu6Eak9ZwSIA1Eaj8Qv14Mi7y0OoQ2QzeC4KihsMn5b
aFlqFQngrnPthM2ae2seRu2fqXWVUwayZ2d9Usr1mAquyh/Yy97DJG4yGHzGPe2DFrciJ7WWT2p6
ctTfqTqjkVgFBoTSp+qmTGK/TXTMcoGtLjbdfF1dk3R7vLH211fPu3/Ai/7+CCZYzVFJ0s4AgYBs
fcfEnTeBpgCQz0MqUr3guS1cCGNqmBRV8I0v3UibC8Me1DjDan27D9effe7Go0d+2ziLgvcBL8+h
pQAoCObGHAjSX9pSZrOQ1tXEU4cYr1XdTl4ipZYgzXEqU5qFHIqBcxQxMHd+aaTLprVAToHbGIEK
Dc8m0H5WyWmAtquoGcyL4ltTTFzBABz6tDVMTdBCVU75Y42pUfe6I3CPwdYIc/oglLJmGehHT5bq
vwyTW4Pp3UtXV00h6YLbyHVz3N0Dgz2V3oUkD8vAbqWVndqgGcdrVD4sOm0/u/NDPCtg6BihFilw
c15khmo6RDBNUMRCTPryY1k2SemMEILmpBGvbKKzk+dvURuJkj/vU4GX0qHKBcj9rLbLYsaxk8ng
G+m1dm8oo18UN2u/GxpPSW7y5RQ3pUvMW9X5lhpuO4Ux4MaOckjWr7EiovvlHQPbAUcB/oObGNvc
natJbsF+Bc4zrc4OttWnAYk7RXDYeAcbh+ydDRo02OzUWlmt2lLPenpax2iX5FJQEozrJ53vQLeq
L49dMz6kVi1I9LwPCrAPpEXABoY3DeOtoMIB+ANNkFMy2h7YHqw684WplreBWyNM6lOUSlcmzNCf
1vahXr/pySo4dCrPXbYW6DI3yTVaUbAxKmxe4txV5uBHAOobRXWUQSpRWivEn+izuhikY1LcpdlZ
wo01M9y0yXZ10U+AuOkQ49OCKScY44RcxhTE+Rrq2q5T3FJp970aWkSElxf9aiZpZEsrATxNP3l2
gqhZPNvQ+nshuddnotDH/86WAuAtUgdO1eUGgSTCyCoHSRJMAJhXIq6EkmKuhNejEfdDY1geXRPc
AgBouLSygj9hzCJYSVobg+bEk7L76xa469hYYD601CnrPPfYskrBoOpkenZyqkrReBLfioUZONRh
8dBj1jHEeg45C5wKa7b8Ea0fWsOal931tfBit6P8s8KspSBRk4B8AFxH61mNDN+ZXtH0G9scl1G/
lOPb6+Z4VxTIdGgQwMATDjidy49TTVCqLxxwhZDyFvW8Ys7OA1g2MakXC44jd/swVoXytQpEISvR
TdooK7to/l8qygU3Bmd6UhURsyt3PRsrzHqw1LWyKLNrMtRBPiwPIHxHF/W4dqL3Pi800xKjLGPg
F0Pl9BxvootlZm1vRfhQuUkQTiqvMTwj/wGoRq1ngTIGqJBe/1bcyLCxSF1nY5GUViwlBAepq0Y/
UtVwcZrYtcd4X/XJ9zYStVq4rmhQeRoNlXPI9zD2qqxoshUrzMrWAXq5Nfaz2R3KMqvdJo+JP8Gf
dvmcih4rXFfZGGY+YhKXKD+XyPMmhZgPZ1V/BdDqM/5oUjgASEMorJFZHYbmojUCW27kaDtMhGao
onSm4CbG/WRgDkMPF9EP8lWXRuIo6YAVQ8xAA9QdtPQwf3fGFVml2jmZSDyT14iECgraNZQQg+Kb
L63pZTR2vYQ4aNfETZR1D75KBy+tER3x3E0gUXaWj4UbDHm+s8zAar5cd1DO4cOkKEa4sVK8oNni
WxJrkmLkeYbaFMrvWlz/aJLGq6sJStdxJbikcI2h2AoEForWss0kL2to5zyTQPkyyUvpz20+elVf
aL4N4rQAF1IRcRPXHqSPgUqj35O98JHMNiZj6kGBMGsAuI7KsYDCmryWgUqS39c3knMAMGlNJZ81
XKohtXz5IYvGVmsZhw/tcqAH4nxGWQngeF+vI5EekcgUE1S6pUoTCdQ5JwUSRCMZXGVO3VYR4VV4
hVl4JhWfwpMOzLPMmZ5iUi9oLwBba34hED+v/OxrdpDd6K461RDiNY6SVx2kw/WN5Jy/C6vMRuJa
kEqFTG9SkMm2IFO/y/zrFuiZYipG0BxE04TS3KHDyFiQ8mUsBgs4zXYaQT8j2yFQ+c/XbXBSDVIa
0MFgpAdbE/saTqa4tGoDyEm9SWYXLCA3cgwlpyrQOiWoSPEM6qheertulOcYmAyhikpAzKPvfOmD
y5SnUIiycQ8FLitrX3LU8SXR9+GkGDS3gEBDlQaACXYYtzBbK+3xgDr1cedljhrK8RfjmFieLD0J
2W95zoCJXwQLMB9BN4IpKkAl3pTkFcaq8lvhGCF50VJoGUMEDwN9n9g8oIAwMU95WD+wvNV1K4Ne
BOtKK82NI0neYQir8Op2EWlvcFe1McU81qQ1xxunxgEmGAqQ+5dp+rLYdy3qJE0tSsw8Z6ey4HiD
g9cRLa9LnxjGesiLCcty4i8j5JiKShdkZV6dEqkL7FpYEvyORRyl2ZRYk4YcAhSxGzsN7rwL5mkW
L8sll3TrjhR/DBS/HfkTmFjKtUghyhCEw7XucnGaZGZTnAI8XGtu9zxCODQNrnsFL4VoIAWyETAQ
2tmBffTukxQVNfBiLfnXfJjdqqqOJHUCImqD8w7v1hITbccEavOpCdqZuG9rTyFm7aYQD/dsIxcJ
iItMMQFQW+10rirwkDTJW128je2LrQuGmvj7hkCOo4vivMkc3NYsnLyysBpZT71Kgg4nQJVVHJJB
kC74a8HQGH0RA/HL+ndT52tbYy3Q4BurfY7Li6AwzV/KPwvMUmytjjsdnnayF+8XZoaim8+gWzCR
9M8Ec7GN1qEZYkqfFKnPCSRox5+rKOmJ9omJOaBSKRNwGYI7oD7ooeEEzv76SeEFNRDUUZJyC+mV
DTRmvSTOQsD2AVWJdqjdqDln0WGyH/5ct8MLaFs7zOeAhtCQZiXsjBASAL+qlBa7/24BpNgosDio
jiKsXUYVOzKcyprBnNUqPuZhFu3b9b//jltmLyBbA8wFzqknSY0ySquQux2kj1WoWHpo0MV7a32c
yNtaHlK034s1mMbag5wmOJpXr8lflsJx02MaH2of/MKSiACE5yMgngZsFPc9jHkxC18WqW87G7/L
ssFIK73O8YNwGJf3+dDNQgMNJCPItUyYmxpttkbLQe4rIckE2IFuCM4rr+GMm9c/E8wyolgtnEqK
gRsu0n2snhcItZuzj0n9uyjF9LkWya6Coce5+dq3tts8Qg7QWKxdpWS+lnwxyE1bi+ZaeLcmOtMC
t8IUAB5blz61aDU0+gb8ptiqzqr5mCx/lLS5UUvtttX0AwRbRGPqdJUfnAzjLfTdQ7FmzEZDmEwd
QegIvojqXlGasLb+DLQiXdyYxdN1h+bNn+l0GB6nRTPhPfQ2vClz1NFaVbUK9iz7bB7Lk7y3z5rf
h8bNuFd94yHzisB8JOf+bv0FmkJfd2tv8SWM9fSe7hehtZNdU4RR5/Xftz+K7b/PUqGYcYYfFak4
RHq6x7XbGx19T2R7ly2d34OEUh/O86J7NiEPZTff2739HZO+4fX9Ef4UJmahM9JHnY4UIt0Ve2mf
3RbHKFS+R3vwTp7S3XAgj9ct0o/Lfnx8dQAygWoHWzJjUI+yWp1pzhqAZk0mV52/jzVowwXVA55X
b80weauAp1PZYHCSj49q45EqQBLO9ohPvcASrx2no7kBamnU7XBPorFr42JKq49aaqGHOTT6o2O0
f5y4v9Fzo3dX8tXWfejklhhriFrLV1pTkNt4gRFPezxE8KJTkBUujXeDVKgNOH5PmbaLVstr+iSc
K9FUOu/EYjQbowwYhESJktnNWFs0o0kx00flPM20kTCNCdllBxCJetR/J50kaFVxDaJfC+JueAqQ
Z5fLwshB388m9jQ52AeDhIXXPkDZ+LorcvduY4TZO0WdYhA165gaRK9mBA1h47yotuCE8bIKoIZ/
V8J4x5qMGMA2DXIKXcGnf6dmYI/S9k8zcXSoOyur6Z9egtwv3OxG26U1JtR0vz/Jr91Deb/eKD+0
MD3oHl6L92BD2CnzU0+Otmj05IPcIEYkQMv8b5lMZnPkFo8dB7/FSfz4JvmTeMYPI8TUFDrheRAd
tZMSIrGV4XRK+pt5h5mi7F6/KZ7noLqLfhd3/W0WZu785GDYwL/+nbm3mu2Po8Fic0LHZJWjJIY3
IbwFYIVFPAhisNoFC/EKFL2P9bPTuzYc2lsO5DBLt9OfPiC9J+8twaNA5NhMPrLURSUrdewCJar8
G4GKfSIAFfEi7L/VIs9erlaS6z6BChXc2h/OZtieBdt53aPRg7v8+8TIK9mQ8KnlIIi965/q+vYA
L3D5t0s9miqDfincKn9X/urJvkj56/qpN9jZJUfKIlzw8PNN80YujpO5V2xBC1G0Q/Tfb/xNMtdh
yuk4sjQecUbdThGpRoj26UNUiRJ0cOg+5e4IoUy0vuw/Gdh7UN+4/kV4je/NyUasulyMgrQXjzZM
+VF1q3pvGLR9Tv3sVg2+xjfTE2ncV3A0qmF2r94seE3vsh/jU74XoXZFe8oEmFSOdD3DSMhptc/V
jFtaIrqcU7/9v8MpLg+XC10VOW6bAelAx7y15ma+8q3foYN5J02udVfuru+ryA2ZQDBBTU1rcyTu
8hTO3wdBP4PbvdkEAbb4oJlJ18Z0Mf2f5Vby5sdsl6MStbiqVz/icUf2bX07VedFdFXg1ua3lpnw
oCZttSgNFla5te/gf07pCEl79bk7NIdp59wCyjZBME7gp3S/rny991HyzZnTofIu5RHcdAU3MjTr
SdhBWdQvlzfNfkwGgbOIrDH3k8aaJQmEz+TU+kBt/hj32SH2FC8J/l9Owk47zImkz0SlgUTym6QO
My0PGlOQL7hrgXoIMEBo9AFGcen3uTU4NQpvWAtSd3LENJkWJLNXfF9uRLRpfLfc2GKco03KxIxT
7JssYRJlVl1nVd15tnajg3GZdoFIyg+lcpO8eCCDhUHofGfaBiSgi9HtM9EAODembH4Nk23sWU36
xUYqsMiYeutsfdFrTThtTf/KB8/cWGF8xdKXKZKpZ0bnHELM1l4OtZN9wnWDhGMoArRzM8PGGpN7
7EWbTVSLkf2JWwDzcbAmv7Y+c6ndGGHSTzVlijPL9IyXSrA0T0shCTxf9GmYrDPoRt8UDiw45Usx
3VSyaOKC/2zbrIFJKEAhJcY0wIKkfUsHPYjSw5IOYZEFmCUh01FJRr+C5IONiuH1Uy06cEyiqXIz
lTvqEMUbORa7OlBupCcdlZ/DdTv/x2l7n3Gk47VsTGzJ3M5OPGAaVc3A/1sOhql6ZMgG4tVzUSq+
LVeLgQddtkwukczpIVVsCApndWMA3CQr94OqlGQXlYUJMGxPkA2dUhMxqdH1fjwg/34mc0CSEU1e
1EsQgKJQn3Edb2s3iNX7eRJsCPdmjMckFSwBWuhDIVhZVVOjcKI2izwAbNxoCaOp8UfpVbDz3DO/
scTEOXkkmh0vMYa1u9xLTaBmnHMqfZ2/9AAyPunQpzAR0KC1pSmP101z12ihRKrjpQ6uVMatjc7J
pVIroNioFi5JNcUdbQdy39oRn1l0Xed+uY0xxpO1Va7GYQZoJSHryzLF2sEqZ9pdS2SvGYGUWiBv
FtpLK6oHc48Q5HIhbYsuNgD4lzkL4qetkRSYEu6jXw6Ko2S6W9RTPIVtfJdimAgzKde3lbvSjUH6
gzbXi9xQpCgZYXDpph3IjjGudDuDDCdR0EQyDD9Zj9cN0hD64VDYQFlg1gcwK/Y7rg2EPzDZg7P7
lmrlcVG6b6YCONB1K9xsAVlVTQfFMeXku1xWRaCrZ89degotSOrNO0hepbobi2gMuY1YzGrQDwag
PTS+L+1MGBdcrAqrKUFosAK4qP6uyG6Rcldp74FLdasGk7SikdR3mBy7iVCegX8A94oOHLM8MiTV
CL0UCuCbT8vePCa76Ry/TF+syR0eigfzgCT8S5Xc9abelw9LWKH6Ozw2g9s+ofK+Ez2muBF5+4OY
fein1M5i+oMWzwqdIAssr9q1N2mYPelhdqc9pw+rMNPR+HltF5hcmuSLNkURjMpYf3r/K/LbQNqt
nnL6XdyL3jU8j9qukIk/FohurFZ63/IyfAW2zC2D6z77rg94bT3M4V873SBkggn0mm4diDTfOp13
QqH1Rr1vvzT72hv2CEKhcoye40N7HA7y9+s/ge/PG8diw0EB4VhzwE/ID4av77Jj77ZuhEev6AXA
C+eb7WTfcVGrRkXmwBBYfNr+oa6PoMGGXti36wviRZutGSZfYa5whdgZwhvq5LKreaJpU03gFuxV
ZIzX1jZLrEO7a/ZDMKMHE3n1s350rdvqVj/EwXqcd9qj4U3h4pNdXrp6UP5Kw/V28efb5DR9xz+P
qpv9SvalZwhuBjyIF2YM/0YKFuWSrmmCEiZ+31J+azH3d9a9OnFJDsUlj9yWvmz9ipwbE6+U6xvP
vYZuDTMhau5iswCNFkKUN3mym3rWje7afnFQXVtwcHg5bGuKCT5rOTZFUVNfCoxDe4+qQEALnoIF
iVyJiTax3muQWoKV8/znPjvMbueOwQifeoXKxsG5KwSlDtGqmIAzKv3SkAT2et8MnHDw6bpEohCi
Y8iEHF2ubeKMMLIqrnS7HjPYuL5v7/OsV6IaO6tkgPYHywAYGehNFKVrsKV71VENTN/4Vt/Jh2H0
xnN5O3+rEL6HPz+hAHP9F3DXCEwn7cpiaklj3MNZiZxaK3K00z4AEuvML532ZA2CagM3EIA9BehC
oGJBpHJ5E1iAc4qjosfcueE25eBBnS11/DX2hILS/GQLfACUX3HjwETlpakKRJJloQEkoD1aIL+3
wwnAF5t8mxUlHG3VQwfWHQC9sAYdNEPAzp2N4mcBApLr+8rtsQKvB/Am8HNQaqWPhc3dMZULc04j
LFnpvan+E5thUwcjRCV+EPmlBZOSuc6ukxZBYZxW7Sgai+SxKEDHEiPcuOMplMrq0j6Ce24bMx1O
r3VvyH7ry+zqoIosp/30VqThBCXS6aDMx9n5I1g692uDeoziBjFqyhI+y3Zi6HWCIXLVHl3E1bl6
JmBMABRJ0vfVIId9sUMPmmL7cW30ev1B7ht3XWqXiqOIpLRoVv5wxDBwAFkwEESDYeNyI0oIqBl1
TqFoWWm7eSs9DpXzSHrI6TlAVAZpnibuhOFvMGxlz4KtoCn0mnEmxWZ93bZSDcAFdMj8pFW+6trz
GJ8AcTmsqX7bDSBMK+Kgeks+ISKgY9QXDVyMmxvg2LxcNooccdUPgOVA+aW3z8Q+TfXdLCJr5G0u
xa/YhoNRS7RtL62UFWnN3nSQXdrxJiblUa0HrKz52iQqXkv9z7VVfoAf7vf1feV52NYsUzyIuhXw
ohVm1V0PXEJcF4EUlW5kNed+GQRHmZfbMLMPT3bAVoth+ss1LqYm1f2KnczqN2gJVoDbCoWjePkM
tEdgWqVnVmWftp2eJ4mEehc8I/Yq7Rm3Pr0q/SwNlgHkQJUiCPvcgj342NFqR/kXQAEmTMpqU/0v
Mqc20BjtfsYNuP+bzi3bB2c/5FJYJ2gyATQtO2ggkH2jom7br4Fd2z/rRBb0zrhbDCANeFcgeoBB
kcstHiQ516UE31PTW1dSnjINgFxLBL/jXrtA5mOgEAReRLyvL81MS1qrmS3hTIDWRTsMfebKmQVY
5OiPaQDOFb32SOmh9XPdXbnLA90KJdPFmPp7q3qTC6J1NYqkTyGCN9pUbsGYTX+KBG7KXR0IJwwo
CsGPMHB/uTpV6dVcqwcMpxNS3dilrHmZ1iWBE8npoV/VPkT5U7tZavxflf2sTY15M6DYLqhF8Tg+
MHyFQVs6uYcxeeYu2Ldj6kgoOJ7G5T7O/JZMLkQTXc3YW1ZQrYEhaWfoRDVr58dl8qzq+0g/SyhC
VFTKuo/3/33ztz+H8XRIYxst8DaYNLXS/QDOl3V+KiWRb/ECIWgwgWAHWQMg80ygh5JwOU0NskzR
WYHlvCxze1NZwAab4HDs4ltLbdym+gSJMiXf/GuVCb95buZLBtXOU229Fero2YAwrd+sWXOLYoWM
sYj5nHdbBAASEx9g7EZaYXLp0s02lCks3BazJzAQh2l6tJvEG+yHT3wzaEUAGP+Ok2W+WUy6KLYX
xANJf0skSK3g3turonYD71g6GN8COh7SUrj+Xh6YGK3lfuyBRai6/GwMr+hRhfH6en0p9I9sbwAO
VCPonwdyD+kDLGKMETJEEpGU5raPi+pBkUqwg9u9Izj8bEKkVhzctEB0gVFZ4AQvrQC21kUWuGdu
a83DENzeXpRdk8bnsXsCuM27vqQPd1uH0hXA7TAGQmVX3pPLJp7hx0jO5KTlrWMfMEElOSjfL0Pp
Zv2dscNsZf0SracSmruQkkgdkabWx7UC5gNKAYyS4sHy4bPJ8lQhJ6f1bQ4deCt+kbXY05YDAJS+
Q0SNvI+f79IY9aHNUoeskpaszurbsjdc0hpiFdYPLxbsJh5gmLfH9RS4lfd/vzEhtQTVs9HObhfP
CaujcqMfmldj33mVl3mxW42ukhwbUZmUPcr/a5VyrkIpA1LTTOjIbHPSWszI3ipyHsydgvr96qZd
BKm1+j+eZtYUc1sbIP+AloWR3dZ+lxLftr5k+X9NsawN5ixLbSq1ukXy23IqAZQFoSqONCls36z6
/tt1/+c4ID7Yv61jfKKw86moZQdzZTGeLdUBSGZPs29krfIwp/L/s8Uc7Na2jZJg/v1WfqjM0Ji/
9b/iCiQIhYgA6MODkd1BJuYa82rWaQFLQDFj+H/G/c8BbNRdtOQxSVq/lh5RCpnyuykGQn1SRDOT
3F0FvAHMpDKaEmxXAooqA1TPsKvKVHpl3H5PuymUl8TN48jvq6fr+8rma7paSMACHoIagQnKmctz
3VvLas5ylt/mzTktz0O90zO/N/ZS9j+cfVmPpDoT7C9CMpsNr0BV9VZ09+wzL2i2w2bAYDDLr79B
X+neLhcqNJ90dBYdabJs7HQukRHnRL465M9tc5u7+96eFpwxbjXg/IY9IEcCcqij5w+/RbAcquOe
mvdVHKgtTZd1thbJ/a7kHC/OgTSPVfbfBIYbfw7R6E7RZbUlZt8QAIlJ7TwMW58QTUgTylj4gCAZ
vtxUQDk8e7ErHneTEeVB6sSehwp2/bvMjjv7uf5Rl88qvt87U9q9yMqWOV0DU9PydQGMw0zAbgFd
heYxx/Et55PNonQZA8OC7GKDFCc5UomyJNkD5b2Nzt76Jdq9yRJnQYu9gee5b+PxoCLDDPpoPAwf
6ufs2fqenseX/rDwgOQBaA/CGqTde/irzdP8bje00+w5ZZvaHnbDSb/h/Vi+sSQ2pnD4VP0m9U6P
cs+WdpITXpb+6AkOiehTjemwbA4c49i2QfWHsqOr9qqwV6nq23mG1NKqVoh6kD67DJCDlZhs4PFi
HJejTIPJ+FXVIN9Z7szlgzH8sR/Ucs7pl2qooqVDxnyke1yzV72f9UcgUlzZqcD3gJjn8mhL0uVz
QbHDVRta9ml6rL5VVlAlQfsHdTwoDu2c7zWS1k8VpqZ9iMPCS+E2XdrrDKMETTmvYi46tPNd4k9Q
ji5M4JPTQplDNFLW9gFTQ4NqXlpDIZwQ9E/ajrX/w3MHvUOEjSs1HCK/y58iCzDjkBYH3HXkkVR3
Fu70zB+r5nmC1t7tdW9d6/e2tMsELniaMmxU7IrXVH7mxovhP902oZda3r6kj/wYsDcfNQAtUiht
KoZBwhP75RhhcrttoCfgeQEmcLrpuwfer3+3564ivyB+wPv11th8F97RnkB5XLU8TpZzymKS/6X0
PlWPM/0x7g09bj4zoPgEBbMDsQpk4JffKs9yr5mJAWPyy1wgCwyUiRk9hSmA2gwgAFGnNDRaUOIt
v2e64xm2dpZie71VY92Hps+l8cbu6jxTZRUbJAurKjsb6bGCkPw4lKHhHSDL+u87u9IcAc6NsAHD
/5f2utS288mcqrjLyYNrPJqdESbJh9SJWO2H/YDi6m2DW64PQpbrPcDWQrTl0iD0Jkg7VE6FR1xQ
ZKTJ6985w79/SeWn1N6j8draTlRPQAGwcqGggH1pbWLD4kHHuYLfS4K0BHooDbhAGzRfQlV/bLJk
pwp31Y3Ct0NJEIRtoHFCiqeDQhlPwQssjTpelvyVJnjDGjsG0s8eHnv7k4I+LPeS82gHwrUP4EwJ
gb5RL2lFzmJRoWzdaMl/G/nD8PX2vr+1wTRvCIkIEMMQENhholfbCj8VS5ImvIm9urjPlfvY9e0v
2xd/3PrOc1G+x4FzE/voSHJqDSvskIhmYCtG+Go6DehCaUi65QUTqn2zE/NclbvWTQMaChAX/Dpw
lGru0abgLKST0cSM/p2S+XmxisAzAtUsUWp8qAtUwF4p5qcHlQVTcudARcSoQISh7kGRHyxkLxNa
7el7xXABwSaCWuMV4V9RdU5ijGkVJ14Sus4gQofV53wsrEikH29/mI2ADwRN/9+W5q47VROaLM4a
C0QgsveICw6rLJCYTGJ0Z6P31qVdvipFQ0t6DE+DnR1sSDxbHw0CyYw9Ga2tpx7HHyrzK8MHHmAt
wCnANOI1PtxYN1qnunREQKomyP0ymkuCVhqJMm4flySLWFV+ur2hG+8fbKPs5eD6MRCyXt55m5lz
Uam8itOhC5uc3YPM77Nf7DFXXSEf1kProTwLbBbaDfAvl3bMUhlMJrKK7bw4Q4ntQPLxaUg/DuwX
T/0IQpMQfUONOr9L5fjTcT5z/1+ZQN5+wsq8BEVlCu7PdSvevYvt0NnLApBpXBMzD4cp68O5L/8H
l/1GPoPWAmbViF7mULlsSNljodlC/xCz/Sjn/rHqP80WACczObup9d2u9yZst84qXkG8hATkN/Dd
l2uzhHKdlrdV3KR1yHrnniukQxjbkem847S3TgwOqrUOLQLjraPdMLGNLzT2WKAkZuANvnHg0rcO
ZjLvTeNsmnp7GsD0h5qR9t5KiBXTPBtWU/VhwnwoYib5lKNSsHPVtw2tnEF0lUXSOX2QvrZ9zsYq
zm3gEnsAs1nUlzu8hVtGAIIESxZ4FdCm0EIl23CyqvERPRjW6B0Us0Ap3WDwu6d7/Drr66R7ZOCw
LQ+zwqtuqLZvSdUIIhKEDR0AB4v32uTTzoZtBCbA/aKxBMJVkHHqbVhXAe47QUsz7hbVJA/V1Pdm
mICC5ySMuU/uM8NGggx2Ur+IDEh5nfA6kerwz75r5VleOTpXAV59jA+6fXOX9aqOi/IDsCDHZsCg
xx4h9lYogP4Wug+g9gCDtK1556rhmUfbtokhJvvVB8borwpY+BJ//nrAMEnwZQiKYA8wu1Xwfm9U
L6n4wqucooLRUnZR64dtdjeB+3tu5KFDb80PJwXRnkPi3InySwcSEGMvMdoIBl1QSCD1BG2oBWbd
S4+iGu7izSjruOwIBWdslhw6Adx8NdIDquTi2IEI67iACGvnaG09FRCLs5H/okyLzpYWe1X51FgZ
/hbjuRI/W9KP97SZnJCQZrzPe289UWZxEiBbATduS8PRt8YQcmbVa01NzLvatTzePmlbmwEaATCi
oJMLLa/V/b57OiajsLlgfhO3Ruk9do1vHiSCIYAPWvKQtn566EYxR66TkQ+3LW84DXSoAQZAjgXJ
irfp7HeWSQautsqrRWy4yzGB8FxdhHNLTretrM+D5jDQKvIx2o8NR8qouSbiZ8vUg8MiHpJD2/60
1N3X0f1vtwa6ZYatvWIYAfnJmyrN+8U0FcQ8SYdtFECnGLxAvDiR+3Gxnxu1uBEqD/LfMyg0jhDa
rDnNtbjSUmUYQSkbEfej/WDWzyYiq56zc2Obkcvv1In4e/ifrcv73qZOLl4Luxe9alebH730DPiV
8j4MHFS1KMVx+9kpJPRzXpYc3B/1py5tTmKvuL7xAqz9Mgr5Ag+dK5350TcTA5qVSiCZWkIDGLvm
9faJ2Ur8MX8J8SUoJCPe0N8YwslY1u0o4ra8M4sD8aNRIFM8KPVl5F/MeQhSEIaVh3EHiLkR6YAB
FbEASlXw/Tp/jprplCQ2UsaBW/JQAfEDQiQAD1hOgkp4Irq9zo2HDokwylBgcF85ttb7+f7IGmUz
VPPcILAalhaiC0SAG6/JXk2Fpo/y76GHaN0DgQC9HtPYg6ls+B1EqojrIFeNBrgutdqgms2K3EDn
0ZcBlPrC8lyU/AiFstGoV1e8s7kbx2YlTwd3EB7UlVDucrVgqCjBDY+Z3Xr4akJeoxj/vWKDkioo
eVYMNIUC46WBglOgBhZcxwLAm7sU0BDMYk7ziwR9XuxDoyyqDCs9eW3KdvpaG450LU+h8w69K/xN
e89GexqhSbqIGOBFFKn8/kkN812x/A/9W/gazNMQhF+YANMicYhADuY4l208L1MIOoggtXfCnq2r
x3AYV+zSW0tae41UXULNzR/aOK2NBw9ORi192LLISzpIaDQfMiZBX8VUNLYYf+054I/dDnPK1kEB
j9NK3LtSsTvaT5ipk/pDXrdxUkI+If0kh7+3792eAW0blfQW0MXxNpb140S+Tk2y8zBsda2gCYKr
DVJIfC69eOgKI7OrBB+q5sdanbp7P4mcqJF31tGtIrMNvL2mycbzt4JCEU6h6gWCai0HrrO2KvI5
beMqUTGG186sekycQ7MCVo//vn2ujR4/qgqr8pTmtqC6SDzRyDZuWAe+VbmQMIUkwG0jW+tBbGIC
SQBQENUPASWlBfSz08aOgDD8YkUEQyMUrOU2IGcTlBhvm9vw/MjbTeS3YDqEJ9acUzcWkzerposl
R8crnR6AqD7ZxIAYyc7CtnwF9m7FtSGjvuq9oJJMkNWUXVwWHgTy/PZ5LIfmrs53DvnWBuL9JCtU
BzmUTrm68HmY5OB0CO74cTSy2BSnmY3o7YsPZK+DuXGjwMqMFMZCQAk+De1GUdFlZUG5jGnSfFn8
KayLdqfTsWUCUdaqK7smS66WKpXVOI9oDLZxJxX0BFlSAIDO9/obG+cAYwPw4jaqSYg8NN/jJ/B/
3Gza2Oq8RwWglgFcN6VVpPLTP5+4FdiIpx8w2bXDcflaGWiyAuDY9HHVe5GT/+mbLwSDi+0eD9X1
vr2NDaLAjxAc9X6t0mgZlagdJZqYLsR7nlxv/JG2qGneXs11KAMr6GkCSYJKHPzC5WoIaPhHM0Uo
U2fqyRnrOrJUYkZ22vv3SdGn4TR54FydpHHw+tk/3LZ+/dXgahGTgm4aDgM04ZfWp64XDV7MJpar
1LLkBRQVE8ZB9zJND+7Esp3Vbvj31bejpgp4B8qYeqA4Wb3pZ44QsT2mwgwWozefJIEOHTcN9jTJ
unheJEIBr6uSJKQYlf9GlTAVphRccby9+OuLjvoBPD5+EQ4SPsPl4nNajRlkEEWcm/MXl9Inm3zn
9DjINmRszy1vJNCwRkEvCXJvLPwtfngXs/ayzMbOQmhewkFXkZSi/Q4P446BozhmVMGRnR2MunX9
qDZy55uHnpf1NHqjlYVj2TXg+lFQc2umhe2REmydAhTAUEXBh4GGh+bDJaabWN4SEdMSonuvffEK
cZVuT/B+a7vBdw/AlAtQsKVvd9GlbqGqBLGelPRuTpvk5Ca5eeBl4UZGkn80itbaiS83V7ZyXuCF
wsbrSZ+aSV04BcKJvsuOxADjb+NWD6wtRNhS+fP2ebrOC9biK9r0iL8QqNtaMGtWvdvUFozJZg7W
JohfAGY8Qy0es0alf0CZe+fx3XIeCNcxz7LK1CGjvjzBDcJnxABwurL8aJEfwjxk7MFOg/5BOn8K
uufjr19gLPCdOe3CjIP0yZDA3Fj0L5j0hYrHd0CJ8p0gcOugUBQ91nYu8ON6LdspUtGyGvkO/vdp
5OlRTvN5UsgPLB4T9LNvf7ZNcythAt5HE4mW9tmGCSh1MeP0e6V5yrN0CRd/+LvY3i8y/87EHlJo
0wUi3YIXsF00PHTSVRNyF53jmCLunsryvyGyjp0Xlb8lFIfM0Pz8+fbqtr7Zyu+KjBWdXKhRXh6R
shwMqaQjAPCcAgaV7cpJA3/eo2DaumgMKTkYdAn0QvSzn6VJ67NhRurBnbCWRESzm36fFuej4dAv
t5e0AQVaeYpXWTGUkOC6tZfZlCzJjNKCMdRhLVbfZWNzBCn5QiDPGC4uUjxxtOYvzP9IIKgNtY3Q
Hp8JO8/58fZP2To78CruG9IByGvt7NT91Ni89dq4nQ8WjWX+KLtPLL1zyY6hzefjvSUt6ildnjRJ
xlpUfgPKwuHQBPw3dCjrLIAgepAM4LSPlmXnbmx0QbHV4E9ArRN5GTjtL49PDiF2gfChjRdCQxNF
39yo7nk33pPEDbhvogE6fS4E/7yIvarEBiIa7QPMTiKRXQHmejGrq5ya8mJpYwVUH5KLOo86THZ1
3ysG0ojizM0PrvWTCMjgJI9lU0RDZbxAmHon79j4xgiMcNIgnofquv5uWTlv0SPCzlczjcBkGVoj
bqod7YRGGxcVThzwAYo3cgVeXO40azCDkyVGGw8Wi3ugBHPrkWfVp9sHdv1elzVlOLl3VjR3MDft
YuVV2sUF5w8UAmeEBqi9HPp658BuLgdlCGwY+tgIeC6XM6ZNDpnUtos9NRyIxx8GYd339vTn9no2
zTBIIYDeHdzdetphDGk7JQvWww3bjzoUR8Oy5f0pQ21h5y5sPLZrHvD/TK3n5F0AB25NV6Ulhisy
hQOAgeEiDbPCwAyp0YA+tgjKtg6bZK+pt71CdCcxEog5Kp3FOlcs6SCh2MU+glR+l/9O9nLQzTMB
kOHKko2Wro4CcJMGYXebrQlvEWCs4tAg+nWgJlHuqUlsWUIf11wl4pDw6s3+oZVynouui1PAKXJO
I7t8WOr82PZ/bx+LLb8FJTrkF5iGATZFD2l9aVrGlI5dbELK77Vs5u5oinn5VbtWf+pEUwTCdB5V
zpbjQqxVK9ncuc9bbmPFbL6hGoAJWvfi3XEp6DJ05ohfwEoe0aoMmulTahxzwzm2w/9w2d7b0o4m
NapkqHqFy3ZS9K/3zNSv2/u59eFW6izkiehcINS8XIzRCJYk5dLFdfk55Sen+QFAZmJ+vm1ldT66
c3p7ZEDHgQBaH9pPMaE9StvsYmixNuJk299v//kbATokIADTAi8AMlDdk1NfGrQvEaTYBoQ6M6zz
e2VAxrPAf7Ve7h14zwnm81q6cxa27jCKI6taEMVLpg+2pkoaEx0x/cWHg/C/u9mrJ19ur23LO703
sf6Ed8etU3yoM5cgPuDoetQMQHN0Y+v5g+P3B0JeIEthtafbNreO+FqKQy7HUMTXi1eDRMUd/6+N
cYOUi+lZ50frBwvoDZwu3altb95oCGMhiEW6AziIdp+ISnMTXLRd3Anrp5ET8DgwLw07x20jjDGZ
R9Mu+7Cp0jqSKVBuAx/9nQRva70uRuzWNglSWH2Iz69UOhUpKoO9fBC5/4QE5mOa5yczNZ97ulO2
2zozDHE7GDlWk1S7cgWaJZ3K8z7OTH5Y6SkwApPsDYBv3ev3RrSgI5VQnzXAhBn3eQ0Bq9Piv2Ds
WewRmm2ZgTAsWp/oLgGhopkxEs/PkkEgYAd15Nkyq7Ca2YMsfCfKGrvYuW1b1jCmDzQPUDAORukv
r0LS1xj1mFBmxzFog65QfdCb3Rhxt71LaN/vmNv4UOh6rn25N7yLXtUHcQp62TyRcdf3OHvUa0O0
gkrA5jJjx9RWFoAmPaj+CQ4FBoz1zMdOSj/rhj5mmRCYtvivLoDmzlPHjuZp8WMQFExHbwHBBh+I
fZRWVT9DB6s+ZlXmAfwq1E5wvLF4NBpWxTqUlwGF1txOm3uzZFMh8coBdpZ6ga2GiNo7jmbr8qNB
A1KAtbKCTEQrdPjW1A5Zlw0xPfntQ+Id8vaxZxKNtXtIXx0tBr6c6v62d9s4RrAJikHk6ci8dPFq
yVhhNy0f4jxYPPSYY9783PmeG7uHuiL01RFWwoYeI9RJNcHNSPUWUg7uB2HaQTGQ8N8X8t6Kdh8k
T1u7WzoVj0sg5i9DHzXmy4hO+W0zW4tB/LjiSZGV4ytdXjsLPDe8r/Mxps2fMXvIzNDuf982sfFJ
UDZGm249bciUNJ/YmUlD0FsYY2gaF/lnASx1UloHv94TxnlrImihCMrhQN+gNL8mZOtz++45lTOZ
xsyQY0wwP/+QE/vPnImnrv2K4vicRfZYYSwS0zYoVXNQxd4N4IKkznRnFx9F8eL4oHcJB+tDPfyC
33bH14ofTFDW1UXAAIxOwqr81jmxKCJCDvkcIOCh6jPNaZj6qJp8s18c9zxm/OCR5bGfP/37NgIe
iHaTD4E8qoPn8splPhRrx5jlRVT7UYtRHul+zmm+c763al1r9RWeH14LoYBWMZxnLjhlw4j0jKPE
D6Il61G19oc0b1568Z+ZpOfJZsfGsyHBUO54jfXAXX1DZNKmC1VeBlnvy284LWSaytIe4/mUFvcj
dUFmC0JW6LHvzodfR5ZQ8sAVdikqd+Ba0s5+rvg0kcJHBV0BYoOnpn8sIqi5tuZ/Yk9P07lalguo
DZBn+HpoWutRsq0YUJu5hRTenYIJ7n9yd2LJ65sMpiBAszxURVGB1c9Ht7QURJVrIZt3VoT6WzA6
Oeg6nXEnxrkOWmHIopjlQNMBl1rbtkIuFHFjgdIKp31AMgnksnciOcXsZhUunMTjsyr5Tii5sYEo
KIGqCLB+uCq9KZBMjMtlRr5rOu2Zd/SH6e/xVG4cfCBBkHliJgm7CDCGdvaI9GiZI1odpmWJ+GKC
7JNVz7TPeOS3fREqJwd/fIcml5V5MpoWiId6894A4dZS37C4GJvB6+lrbmwQXHgNQRWmKc1DadQH
J/l125dsfEI0ylEZQzkWRM1Ue5nRc0lUJlEdE0IEVW5XaHUo1Mi65Cwcs49Sz/kvsQAHJXuTA9fX
G1kAemrrwlAX0anNDIjroETIujhP+Z2LmgzNzumKeytTEAh9vL3M65cHsD0CPApKcyhq6SfVcgCm
xmitimfgIu+FXTuR5WUg8+r7+Z7ZzZ4Y5sbisJ1ARwIeiahHZ4KywF5rVqqBvaa/A9zsq0isITAk
2DScWT04pXO8vcBrD4YFvjOonZSunKtUWK2Ka5/dWZjxylpQ8It4wQktE+uE6bPTbYvaliJOAHwO
uTBycVBeXCU4kBaxx8mTzbktTAa26Km+d0fuhY5ZLI+8hxjkbXuaV3uzhyIy5mlMRA6YA7m8kpk5
em5CGnFmmAh00HfN0Rto2Y/bVnQc2JsZB4GwiyxxbYSsy34XOTBHehw9R5gpGmwhbs6DmQwcjN9C
hAskaX/3My8/qDEFWck8s8fEdKbIAm/Qw5wn1Y6H1c7R+muAMwIgkyFBgVy2lnn5Aq3O3LLk2XBm
eTSX/HPNik/UBVmLn1bOvQFipH/fZzy3ABSgmYZ91osddSXTJbdtebZxgjGsbGQP/ZiNjw7GAHaO
kD4G8LY8vIAoMIO/Gu+IttlOU9mDAKfV2cjMkh1n108A2x0w8OqXuYH8IKeYJXJl133NmlJ5B8MU
9RA0tpH+TtzS/TZIZbyWwwzFxWpYuiSg3lLbYHbjTXfoOo7R5rSuSRZgIlnsPLN6H+vt14MFEzL3
AJGu8MTLo4KJQTxPrSfPnckFtLHTor1L2VJFkMEFKZlUo4HWRlof5UCbU2lM5CfQkr0VZENrHI22
qI81MYaHIvflFycRS6RE0u18Tj33evuVawsGQHe0QK6KV2W5ZHNWM3lm4AEBUUbRvUojBa5sAlFX
6vH2aMiBhy7NfHSIqBGkXm3ufOi3W/MulsOPWPNrlELepm6RlV1uVTMngqWoo52XpPTMqLISN42s
aVkHihM2IUVrcvkF9zsZjhlwisOxA6wUBNTzlP4aVWIDmzb2LSIzU7XPXjW7Yee64K3i4yrQh2F2
gfR1quvAyzJa/8rnSfVhzesEKYZK7U/g3EeoRWywuB34NCQyGMyJfLrtPK5dFBjSQS0AIhJ3BZNq
t7XLlxna0XN/biyzOdSdNDHGjIxDuf5uhXwNvfUdxbuC+BgeGI0TbUeHds1vCYEtQ7EoSbllh70s
MsxxJF7UpEnyeWIN0JdGNt91NkSmU2v5zm0MuNxe9GpI/yHwFiB8cdeyno7NTZsuF4aL8wV5W//g
jvmnhPLyrh4h0IZmf04LGf27RdSyMRsLAim85ZrXYNJxu9JZ+jNdRBP4DGFXv0ARmg00PeCcjSeg
6Pr720a1QOntBKNAApFgPLQrgcLlCc7VG5WZ2Z9rlXev6DjmoEGqm4i1w3xANChPg5k5p2yeszBZ
aP2/mMdUAO7xOs+qgyoIKJeqYcDnpoJ2oeNW4/c6ac0g850/ZSWre+oYMixVZ4Uo6+4BVfRe7rp6
dGIQq+FFXIHsWiLoEnTKvcRQZ0pk/pFTCT1phyxB6030lLd1frCnfD5MQzOEKaL3o+xbI0SY88EG
ZijsW6tF9jymX5nq9xp7Wujz9tuQ5APACjQ/SDe1W0eGCVNd5ijOaYqihddjAEQ5LER2YgYtan6v
HnpwL4L7dnj7SGxcd7Qt11wOpC0IBLQriDaUUOgqdmdV1OUUdKnEnKhv0IGcEgcXf+cIXAdcGCWy
PTRlEXChs64FQAsbsrHACMq5AXbilTsYF3MomBA9V2AwpBRu/vX2+tY/ULvZmNCAZ8RYL4aL9Dwy
T4usWHK/A61jsRyN9eChbL7XaNtc1lp3QpkGJV99WBr9nhEItlSehymhVdibCjSPISpewnjJE74g
0jMSe1x2ssgNs+ijU9jEEAjYZ7TdpPkC+OC6OGv+YUIFxABuvDLA+5P2OynWxvlEGOWupxNIRVRb
Lz0HE6YPAv1Sntu+i3ruhoz2BzoD7wCol2DNSdZ77AEbUSyCElQY0L/BfBuKJ5c2xdjVpRoGdYZn
8r+mLv86Ud4cBK+gd+KW88GfbB4qhK1BWRhNiFIaeqq544pgUgk9/vNBcgEGg9/CP1aY0eWvmYpG
JLJe1BmTwM6HbEqXI1dyr5C/4aFRVXSBLHdWcKU+jCLQm2jz3FLn0qmeBz85loxEswE2o+W+6UBB
xuxPo5PtROgb5whVIww5AxyK3dYd82Qudc3GTp2h2aeCDFges69+EJndtc7d7W3cCJcxVbHynDF3
baHpVJdVgyxcJq46E7PPP9qJMdC7yiiUHxZ9UjzTYqg/lIkn/CCz4acjIiQgp33XVn9s8GSCLbxh
QYnx4edU5NML6ubf21Kad4hx5X1XGuaLsjN3x0tubRBDPWqtwiI80Lu2KaBlwyTS8dxjoGZ0fQXA
ivppTy30s7t/1PpZ3wIUPzHQgEkGdKB1HynoaFddvb5TU6fCuVtYwDn/A7rTH5nqIymA53T6vbhv
44bDfyE6cFDbdpHxX57vYqADG0Q+njvqfpTV09L+VvxUJohD+oNLsp2Bso2DDp+1ltzehgX1pNAb
C2FMfTOepaJ3U8pARfqlLvhRQP/Mrk/1n2Tc1bpYl6C9BehxICd0MOiF52D9Te/SYm/GsFBJ+Hhm
C6j3RTV794pTdUzxcpx6h6iTdPLmLs3nMqpc7xvizP5gotYZVH52cmdvb4R841itjyDc3PrXFfDe
TFmSFpUczyPqOI/gU+1PM2rVJ8jJW/cGX/aGf7bsgQAWeBDcP7yJ6xl4twHLMJnGgGf+bDpL1ABg
H+Dm/Uzt5hti0f7f7wyAkYhmUJJbMWvagap6v6dL0U3nIS2+tyjh+Mt/wp0/p7TdQVjrijzrjUHt
DXBW9K+Q8euEjQUeoYL4+XCeqTV/Av/m50EW30mrRESKZXlMLe6D895mnzDi0oR8lN1zaiyQPyJ5
ngV+7hZVMIv6Lx0ohAmmyRcfJRZ2TFDBDbIisYKiKacT2Fas44iqw+m2U9SForAAvHHo761DCViK
Hj/IxmBeJ8vxXDisAFmBMfB7pA7exzS1j6VSxV1a9d0rz730LmNGfjAtANZHWiPTzSsGinR7Aj0m
taMejZRT1xZQIvHd/q5R9RyI0uyPjkGTgHDvA7RKjCjzB+Q5GIILK3ihqBT8IVcKwFXV71FobHwd
C2HDOmCEyTZQy2tRyoRRML+r+vHcloOIgEnKPxZKpp9ytOsO46i6Ksgg9YGp5DnsF3s81myeDhZU
2yI1jMthmIEsnaTqH7oxSx48OKiwQ2/s5EOq+QQt5SSoSc4xLteSQzE0zs5Bvg4h8fuBGkC/Gwk2
3OPlremIVQ6J647nZBEJJl8NAVYntkcueH03YQUBJB59uEX/re3+7m56GEcnZQ1f4PRGH9WluUBC
rxmPnBEVsWmwdlZ17e9Rjgc2Zq0RIpzRR4tMKm25LNl0hrbpqkXCxicQXi2Bk9nqwMomi/rea+KR
u3u0jVuWwU6FKgoQ6ICmaZFUqcCpnAh4ITmJ5JRb6ediAcXrqFwwRhNrfup7+yTktFfPvn5y0HCB
yADDCBqzMCt++R1pNVDDG7vlrPoTIrAIjELTq0vlg2mcZhHKPda066LCag/UJm+FSNfTUiuGptJc
F/lyHsV4svIcYos8sNPXFkojC1SIb/uQzdWhA2JiNhGLu2pzDuuGu8NyBjHEEHU+VOZL37Bx013I
Pc4sNoC9jOZ2rTpRyJvftr5xelFIxwzTml2jjKitdUJtBjhG7O1oHefpvsjOqvvh/U9GEKVgShyE
VDoCsBc2b+oZDJud2f+QZhXl/MdI/2aK7ezlxpfDakAvjw8IBjqddwszb8wciVzOmBTKumdSxO7w
mZRzCEax2/u2keSsEFEsBru/Qnuty0OZTYlBCffnc9ohd7EBVT7kWVSUoUQRAoo0X/ueB50FTKUb
7Zhe79llOITYC2EAyn3IIjGfdGk6SRrVW+mynNFpVSHKdP0Y4g3yjjgt7qM/QQjGcHMU5yB1Gc0M
3EpZq/Kd1EPvUq5PH6iVUAqj2APE1vblr+DO0E2S4VfUVmR/TT6h8hHRwIq8IAS4+faSt77re1va
S5TKIfNaB7aGfIkcHiyo6pgPLoduwLw3Rr7h5ZAmo0yE2ibug04JuZiTNU2NQ86ouzyhAeCNiOtc
/BP6tWP/zRLdTkR9XclBXQW+bUWHY0t1XBZq71NTtrN5zl1+byBr+FQ1Qx6I2tjDeV5vIyx5SOPQ
iwTvjY6rpyITUo6JeZagvrVevfaPog+kRzdrTnfux9ai4KxRM0RUh1aOFrFand0xn+fWufbG/rHu
PCBZPMM+DqI3vt8+HNfPPIR1/u9TiDaDqVNq9K3ZsdSd7XOhanFAt2cIp8XbW9C1owREDbV1BHzr
pdcHSiYGTTAyEus8KOejlTUn0vlB7i5hx53T7QVdvwgwBZeCES9kWUASX94sZBaUzjmzziBge7FJ
ZJKndiHHdCYncDScOlRtMCi/U5K6/mAr2hGpHZIsAHI9rcgKyqix9Htlg/I+AQUqmhnGCJ1x8Gbu
nAwdhwjHAUsrey4eAoTCOrSm7paUFxWWJ2hvnl3V/1A95gCHmopj1aQvpiMAKzLA+6SYmUal2S4B
3E8WLEv73Ob9P3Krvf0eBPAuepyIbFAJvNxulPrUaCfEPouyDrrqr518uf09NwrYb22SNYbGFgNO
cWnBc9POW6Rpn6VDiiIwB1uCECUBy7gzw38RaXVf8jYf6wh5BvIa2+04QMgA3/WhzI1hOoxDPxlh
ZrlNFnKSgTLKH/pq5yJtdOtAhYt8BgPlNiZ99BELv50yUUzUPjMhnYCXnJ2GEqpcTeq30YwZkNBd
cOptOxlCs/V+DcYw7xzDjWsGfjIcQbSX1paO9raNbsmGsRucc+H9tIeVieuu9qtjlVg7XlfzhevQ
q/NeuUULKue2atthEeWTwyT4t/4jTSidF/RP67HbebA1B3VlSjtgmBwGoniCSAyoRCLvaSB7SB3N
YVwZWNf6LgWpZZkPBInuEypQX80MtEkUUqmdc8+4CDPi3HvJdMgLtqdYpH2sK7uak08mkB+iw10+
pTL507MycPPpz0KNx4VAfWvnEm0aw6FARgrA8DVZCDgqGLrD0ITqD072SqaQ0Je6OnrquU5/ev+H
tPPajRtKuvUTEWAOt2QntVqyJFsOuiEcJOac+fT/R8+Z426KaMIeGL4S0MWdateuWrWWBGXueGeA
kMz1O0/86oEfyCBL7OM1DfGZp/zPqM8+ZOYptdySO8gWolMehI4kP8t0vufjyh2wuGcIMKHGJav3
jtvDivKs81q2p+R5kMT6tk/H0/UZXZzQMxOz1Rt4tutCy67xKv+et/nGKKudb6i/Ejp9r5tanLIz
U7NT7RaZ2rXTaILqTQTrlfuvqwRpyzYmnhLeiEQ3MyergRjrxK6OTqWYOqbwWpow7q7VIteMzNY+
tuokbzhvJ3N8FGjNFylyDMbKbC26Jnh+/juS2dOig52MwglG5MRy6GXKhU8S2S94OZ3MW/H5ywMi
/UZPNO/AOeJIFtvBq0s2QSmVMP8/57THltHKTls0QjsbYRolPfrZLv0TZMRd60+ychAGd3aqde3B
JKW7q/PI+h9NTZ9y5gq7LJYAejN3bvo5RcyhKx6HaK3oO33v2QPsPx6AbB99oKCiiCgvjQxlkDZU
BaNTVRrP3Wi+CqCyr5+YeczwHxuWbIEM5s3M3XppIzF8XU2qAcE/w6PA6rcgTpPbNIk3Xt3sgqR+
qDmmchveCRB2Fu1WT71gW/EGjRTv1OnuSq52cQ3Pvme2hjJ8z66v99OYBxsNy0p7haj0+qAXPBJI
aLgoJmAfCfbZPVamLeNs2Cdp0xx60Qz3upxncGUbA/zsyUqoMQ9Epym+MDdzgLlsZTRlsYxJTu4S
lpSg+yGN4rMpdl9SXvV+fBMZN0Kl2EqSbNM83QRrfMiTidlOooAAQR8vC53s1myVhd5VdTIj6MeF
JXFgYmtCQ4503Ppy9BD2j37/9/fKhcHZMka6Lw5WOUanmpyQ3RfGAKw3NVesLHiwCyuzA1Ih4KPC
fxSdhuwNdtd8J2n7Du0BikTXd8w8DfOfNTybwGlLnZ134owmpBqFpebJ1x+pg1HZvhsPkfYAp9RG
zWy3vKO1qqc++k+meQmCISbFPC+8qeTkxahSuNT0jxG3s5dDqosa6D6Sgq2pkXTK3DtzeOp1GcmX
NTbfhfPIFOswWU2QHMRILwee9iHqCZGMJmWbbKL6GAGyEuKn62NcCCzBk0HINQGP2J2zexuJHhAh
ZhOegrdEt8tHV72NSaXF40km2kv01+vmfsNo3x2HP/bmtfqiyrxSpGpy8pNdl974p+jgPzbxpoGB
o4zsmDI6zKfypyGloyDbeuprWf2StA9u7KTaxqP7sN9KH4S9JK34itUvm138k+heHWnMBAzso2wr
39w9V1lw8E/Wx/yTx/N1bz5KkDBZtlg4cW5r/tQ5S5eWc0ht75t1c32qFq4giswTrnHCWmD9cvl7
I6yt1hiQ7VTfEF3PzJWlWDzBcI2TZIT0HnzR5e8LdJJJ+ArUhHvp1u8+B60t+xtPeyNBsvIS+12x
eLfqwJ7JPkAF+A5nnMueVMuU8k6SZEfClw6uRvWzXI/2UFa43k8yzL6xapzMzHNafZf2H3xtV5TN
RiD81/WX/uH63C5/ENgfyjpgVxEiuxx8wIf6vcUHNeLRavd6vonus7zcUcgH5BDHt4Vh2ejwpvk+
UJ8RxWheRvXgx6FtJWuUP4sLTfs3PCqgDq05zssQ/WgcgjE89XrmaNo3K1i5dBfP+JmB2S04og2V
Wj07Cb2fhhpkV/Q3innUip+lan7rlc9w6a+4zkXfdWZy5lYkar5m3mIyjZ/V4IgaFYQOymZlFScP
+G5bTTCkqYtLob5yuYr4zAwGcRMreZjRnj/q2whc504Wfe5aq653boAGmCf20SZQaVFopaBduQgX
Jxd8Of1QiKtS/rj8hkTvig5Zbhxo/l35wi7a8m5NRfDZyuiYxuP1IS9GE5wjlJMmrMu8JtGCMPYS
lxEPqvYBb7WZGOarjgaX9Bg99GLdrCzk4uY8Mzg7KHREUJzvEdlt6ztv5AFBoez6kBYnEGwTcCAw
Tu9qHVGQS1pEe99JgRU0jL8nZJ4qJ/2hR1vY9xxBW4vtlw0CaZ66sgHoze7VMA95KMGZcjI0Um25
egr7cauG8dZLBIfavSpufXWtvjEvpvwnjOF5RGaUgarzFiGauvwm9Pzo5NddvCkS5EyMPtc3jRy7
+6TpLYTTlRGCdWNfalZ4kI2hfBosb40fc+lkTgzA2m82dySaL/erklp1EDV8R0L9wfYc+cv15Zxj
8X8P9NzA7FB6itBJfcZ66ntlk3z3tt1e+pocjJ3/sxbt/afMCcftcNL2/pPmKIpdbKP78CbK7epD
vNJ+Pk93vvuWWexoiDGklT7fQkij76VM3ErKW6t1u6R8LJsXyT358YqzXYxXz8c/3btn8Wo/tkLq
Skzw3RDb+de7sdwM4xZ2KhQe4XiuaPBdK1UuHVIAcNPTm1wSLK6XJjvXqtVejMlZRIbtF2+y/u36
or6jx58eUucWpjN1NqisFBQ9miaycfxdf9OgtOJIJyXYBcfgYG2VQ+VSYlqj+lsxS+7+0mw9iE1p
VhGJuNYO1fS73G37W7Fpv6VZe9PXH+QYTuHPXgrrTIVKlrit9BWHu7ycwCsoclEH5aF++QlqUXHF
kMY46XX+GlF/so1B2sVh5gh1/yE24r2XbzQ/cATvUHnyUU7lw8rkT1fI/JoDfELxAm5oarKzHTWE
MQDHCkF1QfJB4iW2HuIbR8FJdPkgl6IjyqhqpPA5h8KuV//FX56bn+0u9OyYAJMrAE1Bh1qmU1Ar
lX/RjuCICqwRG8VY4+hYdFJnI55tNykMtaLPp0u1+Y6yMYC4iFt8DXW4dBFIOGTgnCB6pXn4EKR1
Jg6SG548hFdrsd0S3ZfdVwW18OyUaMUOvvuVHMuiRwLsoWEPsh+4zC+3E7KokYYIEx4JfopK+Vr3
1iYKvwaJuxnT0eEp63bjY9J2zvVNtOQiUMOhh5NtZIFlurRr+K1cDIZBKjjSbbMnql17rk6+dL5L
Vbg+SHUQVNN4e2mh7aShigScUG7dKQKyksHnpi/s3nu7PpJpt1+zMw+4fLn2BY/kfEpjZFy7gaPE
iGprcsO1wg3LeyJaA7wvhV3nY5Mvx1aPeTlxs/MUj3Zm8bn/ZWYvUHOWnQ3Q/B9WivBAMajSgTuc
+zyvTBSxC0tcbfYmuMhXaCs9qEuHi3cP/8C0TRCoy8FYfV8KxkgaffwY0vnZe5ugXmP7eKcSOV0Y
kHwA+8Rpwgk2cxqhmHqeFZO8qINaPgQ0r2+GIAM9Z7WCU6E0dRg6T9j2aWA5CuxUG6NDjarUCs2W
zTJ/idvoMbL+02nm+AbdXkY/lNs+K03HrWDqtWLvLxtufkcL0H4RE04dMORdLicmahQ/DOCmPyV1
70TVDXqversGBlua/QnEQOGHMwIi7NKIgKZgG0BCeBoBgCDs3b+o9cP1E7J01rmwOIMIF9ATMTsh
QeOirOUH8Skm4y+1b2m2Jg24dB54xU8UCSzxu6aaHnpqZJMYBLkiR+DtQVcvjWF3uOtGpla2Rg69
OGln9ma7SU15v5qkhMBdPtLVv2uzzlnNTS8NisifbUBZBn3hmQPztVZLZaOKT6Gs20OES5FG4PX9
1hLLXZOFB7XKDn+/UucmZyultUKVhW0Zn3LvO3nqjWiuKo9Om3buLs9NzDa1JcZaXbpdfGqK1tij
Qyo7gUi/NShEpLl52TllVo/7XDSyoxDkJF8Utkvix9JjUVti+A/e7fxzZu/JeIyFxgD8cIKi147A
+nfm4/U5XbrVaYaSAJOS2aKZ4PKAQcSvFkZWx6c6e+T6cTdSeKefspOgOe5fqgNOTo6QEP4YC3VA
gMiXpmrddOOkzeOT1t7K8qPU+DDRPl8fztK1Cg0A8EOwDAC6Zhd35GtlCRkP65dZKPp2dqjcNJK1
WT1ji/PGpTM12k4C5rONgtJmPrSpGp84Is7Yj3tVfAm1Fz/Vjq6fbcrB2PrR2uN/MbzmmqCNjLgB
cvnZ8Oi/FYRcMuKTXMFJ2GmPtHE6QaweM7qp2nGrDF8SI3KMkDqp321cq1h7PC3FE+heQILA84lu
hZlD5hpCUWF0p3H7oz2Vi2x9BH5T9+ZxMNKtUKWb60u64GhAfom0vKJKD3Bu5s1GtcsyuU+oyAqj
U8S3Rr5p1Q/DGDl6/BKsXfcL4wNQzW1DK6kOrHz2enDTpvC7mHX15ZMcfUn7n+V3ZCvGtdLekh1D
BFsmTWwAYOUvD0OUol4UJHp86tJb1T1FuvYB5c9ncM82fUbfr0/hUjqFwIJ2YbCHU+Pw7JRHVmAa
7WStMhIZUknos/IK8fCoDC3K29anGD7GYxcbkD5aKsrOvtrto7gU9tc/ZOF46hxP1FkUZQpzZqMu
cqkUJRglTkJZOG3+c2w2JtFos6ZDtHA6J6QqtRo4VilIzXZpLWVR2vd5cipVkpxdbVfmTXGjwKlA
X4D6OjUIXx/Y4nL+MTh/93aw/ha+NBksNkG2pcI+fhHrI2yT1+0speJhtIarB086lUhndyBn3W1L
lxmsQtR6bPktf3DVTe07pmzHTx6phi/jvn/TA1tzDnG4WasFLK7gmf2Z38vpfO8DDfuhzttB/Cjk
wUaijbAO1+jSl8496FxO/STUTlnt8oQontQZaavFp8zdCmK4i0I5tSHG2HUZGLiwSMhZy2sHZbpQ
Z/f/1FEHKymhGvQJMwcrp4LvmW6dnMDNh/d9JX6TXB3whOX6lt3FWe6YeZTs3NjU7htvzPey2afP
fZT6iJXS4pMjCrsWPk6H8903gTSg9QxaboCIlxOhdm4qm26UnFKvTXZjEjdO4OOQDDqGV+KNpW1M
kPrb+QHlmFOvlVFe0mZuxSdjfNXL4diKx27DY27fCmvAlDlhy/R+4A6ZaD7BKqPOPRsW9IyB1AZp
cpLKsrtvfcPduqBRwR763pa2luCQpRnklCACnEHqwHxwS2z7rsm3cVdWW6lLW6AQYnfbj2m/E6si
+4dDDQkjCGoVVgHqJpcTXysgnIehTKi+ZlDGZLmy11Lf2kWZHm9HTQ0eVIDBN9dP+NIBswCkA+wD
D/wu5VHVgTLWoDFPUAzce4byMAxfS13MbNFdG9+0mecbi7scBO5EOkbJ9nJ8UhwEXpey2fPyqOmP
cbZ2hBfGAi2IAk8GknBc3dPfz/Kg6Gib9eixxLn21AZPgmt3kuSstmIv7NqpXYDGNnYUBKOzp0gd
eCRSpIF18rlPzfvYHG2tF+xBrm+K/uf19VmYNEjLiOooAsOWNO+gltLE8nRf4jSmH8L6LknX+ueW
DCj4u6mpjVrrHIGGbFMUSyGjqbLc3EaKBG9RVRv768NYWhpYniBlnd68VFkulybSw1RrXay8gKSz
EtsL7VjdXLextC7nNmbLr6d5gKLANBLQQqS4om2SOhU4gHglT7jgISFJ/TOY2UEd2MZD3GCooWSg
9KMj9c8kMP/eHVxYmV1IYtUOiZthRWj2fX4sPVs1b8bMCdaY/dfmbRa9wPBXCJ2KoW7YI2uovOUv
3UC/6cp4Fjfa1PtCXmXi+pj+fnY626GgrSM1k5OlUqkveSRuqaLJK1aWNtrElDMRJoLam3ejVAk0
NJTrs5NYud8t9wHdlV0XmQcvzle29MIuAJZDNpVnwkQONNvStQIVaTGqrA+SR7elWlXww6rJIYAc
b3t9Zy8MCgQCJmhyRoBrDogoSrP3U8FKTqYAhW3xnCdvCqqQtApet7P04KPYC2cIlQy6r+ay3FqS
5gaiMclpyjs+CernRv9RjqdUE+1OuDWdUXG6+oE+2xW7k8ucXQ302dCkCkU0HApzOA3dfFN0oSQn
caJM9KOt2j5ZaXeLvJ6t9x79hJD7IO+pr7FyL80saQLA67g/ESqPy03pQRVCCYtNOb1wa1Wxvexb
39ui/Hx9hIt20CqF/pVEvzx/f+VCqfeFxAp6RWh3vZ1Vx6a8S9fweEt7cmrfgNYT5pd3V5NXAc3O
kZE9xfJb0d1Z/Yu0JqmzbAKMAwS2JCPm+s3NSLwqQpt+6oWX1HjxwYV18eP12VpwFWia8ICk22BC
WU2zeeYq/KSH10HPfg9Do4xYJf+yHGcGZh48y8W+1MMiPZXWHQjvcYzsorxbrYYsrfpUweJMAUKB
BuVyHLkHY2Go5OmpkO7A7CrGhheau+aIlqyQQ4C9mI41iFamFTubrVQc2lKXwvQktbe5Gdhq9KP1
vgbZ1+uLsmiGNC85eLLKYMUuzQiDLJZF06Qn0MP7ZFt5zJlcO1ax4sF/R/1zZ0AD+H8N/a7SnY1n
MKKoFCBgOPUNzU5mvcXgLo4Ces4fq/Z2evcEXQF/96cw3gS70dNPZmUdx76221fR+vTXwwbO8zs8
BsdEIHY5bG1EewbmXypa6YvafnP1J0F/CLS/v0wurMwuey9vukxKKWTHVneEYSKCVzxfa+Rfqm+i
u0dnAzfjRP0xy+9CwCQHhkr1CsRFNhh2t2cuC1F03PioafsxoIFYSVc6lRccBkYRCcfzgYqat5SF
SS4VoQwYORD3fl7YofBAG/o/LBIeiVceHa+kfGaLZMD4nzYDLV7qsIGe1RlQFohouHKjNRnUaZvP
dieMHH9MzU4bdF5iB1cIiGfxTg/b2yCuCWZuyHk5QvrqV+nBk7bXRzdtsWsmZ+7QVVKx6muw/2b/
XGzS7JYuR7vSxo0E8+V1U2ujm+12v0RRSTAwlWtb9/NQZA+hfps2L6X+UETfXCtfu/knFzgfGwlm
Kp3sDJQ+Zxcwh8ItBwlA/Fg9hqJsl4IPo0yxHSdZDN+31cDuMkc2eDAkhfn3JQJoJv4Yn50H3qiJ
JOespZy+dbJkS8qj3vy6PqNLMdWFkdneNGpf801zGiH5s3Cjfxckx/BIZkFXaluiPQh2Gu8LbY2M
YfrdazM726g8kr2hSxmc1GabNm82EAitzN/kla6ZmG3MoR5dT3TBS1To3O4BIOpOtalu1gr8ayOZ
bUpUTcGJeVJ06o67fgWFtvzbxEu8gCc5ytmtRgdllbkWs0SOVj6tXR5LdxmL//9/fs7ZklV6K7lT
pT2+GZ7VffKaHC0n/giC5UO5PWaCAxvfDWS1K4m1lVFZs8AjTJoq71QyiUJdVveV51ZbF5Hmm5Wt
vRC2X4xudngTC5GBOGF04MTtetPbsZ05dC5v17iQltzShN+lSRxKQ6qHbMSzkEBIxVryIo3M6B0F
H+HWF4AAbCj/k31Zmbo1U7ObmDKNkpYNpjo5sxWrczzf3EglaWf5a1XfRM1TOqxlxtZsTn8/H544
lGVVYDOjll12O0BtaB/tqqGh+/q2EV8t4eb60i1ukD8TOs9hebIv4BdVRinto3pPo+71319KtwKD
JtDgIWJOrIyXQ/LzrHJTl+4cQ3Gs01N+Gx2FrfEDwkv7p1LY9ZN4UHfB5rrVpVDj3OhsHs20E5rW
wGi58bZPa8RsS9cwojKkLiexBPqgL4ckB7ycBdUCbCh/k7I7uAwOevLM4ycOH66PYyHU5n31x9Js
8lzDlyTkKZk8mHOD3v5R4FvVZHfdyuKuO7Mymy0eWC1XgztdTL3TdbnTa7djdetFz3Iq0bc14SzW
klrv993EXkXjJu873qJzbYRU9gITchwqgwAedpLUPXaluLYNFuqPkxVys3DNTTibmfvTh7iA4jSO
KY/1uh0Lu7B1CkXby61kV97PoaELtg9u28+utnKu3q8clkmj/06mAmGfzSnxtd6YKdibVrLsnUzF
BIk0fyX/uGJkzmehV8gCtFDPQWhw18Xx9HStlGdXXTGz0AN7MZh58S/uAzEeZYA9cSEeMu9r2OQ8
LqNtBKy0rL/IxbNE1sTqT3AHJvsWKlQ7lPLDIOQr7V+Lu4aMHjV5kV6rd31wQqnoZcKA9eReofio
jc/Xj8KKgXnjm5JYZV7EGTgOo7Dd9CVc6/tceHoxl2zG3xDPqSx+6TwiU2mS0mAuZV89RJW2y6uH
VLxr04cQAucyPca9aHurAunvIzTMTrhz0u7cnHM3PGjWFIH0mI23PMHKX7LwkATJthbNzSp2cXEW
4TGbICPT8Zsduz6UIB7uJ2O+YRvCA4/plefJewfPcKbiC41qPCnn1Dyhq8k+3HvxKfJ1IujBbuiD
zLK1FMSamWmgZ/cxCTRgnpOZBIjVRJhQpXeD1vzTYCbk6sT4Qgry0kpYAmBq3JEaUlJNLd20Uwre
Sni70GSN9iuoYlhvyNfRKzszElP2VMWIodyrcHVyXCuejfdhs1flF61SHM+tHX+I4CfxgKqvnKtF
F3JufjaTEcBjhFE4WObg8Ea/T/SPMPpNuVwhluwEyu0cupTmxQzRsZaLg5H5cKvSb6KvUnq8v74n
FVwy9iSWdDCWs+sbtRrTRZYcr7kvyp8eEk6B9BrSWb4+6e/j4ktTs/u7Rw1XCAtGHZbp3i12vnc/
BNEu6wYnCTaZmdjIqaU//96HnY9v5mFy5DHbYUjiKTFrqM9Zu3Z3Tz9w+dqbRoXeBHg6yDHeoWlK
MRPFEXSgKLKCxrYInjzv2VMP+r5/FoSV07HkuSCpwt9DQQ8Py2w48SjmqTpgLfBaHwFo2DfcQYDx
3qiiG71BJLdtaNA3kNi4Po8rhufYGqNUUs30MJxM9Y7DpAgn/ey1vRZ99EGBXjc27f93c/pnlHOX
aZZyHuoRxrrgl5ncucPK7y9u+rPfn73QwhggaZVM8Uhm2pr67Gme7fK68B+lNdX4ZVcj/9YrgpgD
KNSlqzHgrzHEvo1PA3nErn5LvPo+9++qn5lwlJWfgrKXFXcrBrnTKkd9Da27uGzKFO8h8AFF8xQ0
nfnsCbeHSAY+W6Gb1bshnSI9VZvaKbrX60u2OKVnhmbDbENBzSPUrk5l/9qqjn4K023V2DFN6P+b
oZkXCZOhb8aaEYXf/J0/2MMmoA1l5aG2dNUBxyBxSinTgsX8ctrkwghzJWc0ffJCI3tQ3aX+2/Vx
LIWrCmXLCVTPFTQnajAzv8+tRCbm3wp24khO+C8TdWZgNoYWuEzUyxjIb6RNS9tk4IgrEejvBpl3
B/XMxuyyFsRJQUnBRnbU7WfVjo5AtY8P1jY/vJZ27Lh2Y1fb0vmV8r51HNP5quyK7Zt6EFa+ZHHB
zj5kts/FMYxDZeBDFO0mrO/FbicWH68v2O9XyrXBzrY45FdlWGXYKE8yHcy3xW303f+pvFWIVm7L
bb6D9rS08yfho3koNs0KIcFvbp1r5mcbv4lMP5FGzDdbdMHswYEu8wgtQYII261qCzaCjDswc54d
fs63pR1wMMqN9CHYSfv0+/hZ/pH8kLbSjcxfrs/MopMBhDMRAQBimLMBNEmkhI2g4K6/KxsN0ONJ
Oug3RnD438zMJkAPRU9G+JcwNz4m/p3SvZWQxaQHpfgFrvZfPMDZmGYX7dhDjuhO0HKt95Ass9uA
ZK6yUqBZ3LUGffhIymgwKs12repasWA2GDH8Zxr3bF34XJXt7vq0LaTaiVDOrMz2rZTQuB3K4NUN
1iZoNo17UNRTp31rjReKr0VtOhDjRQBX/bWy0KKTm3g7qa6pOmQDl35Uydw0QKqGcEVq+r03Kqo9
mKW0kZKySJFKgmd+ZbCTV3t3SijC8x6muEaK+dKianp1F6Qmr3NECZBFlFrkjKNmoykQZzc28Sfc
qLalPUYe5ZsIHMUawfviaTj7gplPlKBJ84SGLxDR9vhSRpzHdB8fgW8Y4Vo4uDy/f0Y720CW7ne8
JVxcEspOkf/aRx8FFxaQ8PP1aV0KcqH6gPSbfl7eTPPTYGig++owOWlf/eImMzaV8SUNhgfN+yDX
9VZGvO+6wYWWfAWMA9ynU0PYxLt1uY69rMGUFPtAUKxSPVaImNi1UodbdAU6CMWiBIYofdzxyA9u
miHzt7TvCQerrpoPXZQrjpS1+bGrXeFTZrnfUyNpKJiTs9aKAaYGOkvtFGqHbZs0dBiljXmM/FIF
pdRbd6YUWLcAWb2b62NaWix00iAsAtYMVf70PjqLxWIvEypApPFJMKsd+Vg7rwOnFqNtaf49lwmz
95syl1cJ79xZgNtqQRfpMa0GGpeTXG69FPZtcWWNFrM3EzZy6vNBEntO+T21BbqVj2PpfzYvdNdn
e0qUPRHm+NmoVlzl4uT9sTVnlsrqUA0imVNFaj4tjlp21KQbUVtL7i29UQHJEpPxoqNtfbbRRXXU
oW0GWT96suuM3eBtcrP9pqZj4FhZ9z2MmngnlbGjqgmUlO2wvb5HFpO0Zx/wbpx5W9MZAs4csZHB
pgPmk+xYX9ofXgv18ab9l5wO5EYm9LYTt/g82yJDYJ55IuNN4gMY1GG3KlK7vEsmVmXgDkzoHLYU
qHpeFZ2Ajyo3cLqh/p7sYvXOVx7NL3Abt9+uz+DSQ2QCbf/X3Oy2C/s4ANGNS6RM/6uMnyW33Xty
vtWTEA2KlaBs2g7z24Y+N7p64GTR39Ec9HWdl5bBaikCIgw74Wdc9feheaOZ4Qdwql/6TFs5dIvD
o1GWihvoJiLeSyeCNGjRVn6bnKIEKeriVm9oMKMJhPqfH/1DDITUHW0BnAjyQ7ObrGwieZAiUPBZ
Ue4KId+KmXXM8rU7e3lIf8xMR//MLxojeakkbCYz9Ahl/r6F6QRs0UZ2x2MwmmtKGotnbMIsTW2D
xlS0ujQo+i5snwZ9QnL2ua8PIRSWZVoeVA/EuuiUabanfOUXX2v4pq9vzqXY4NzybEbl2KeIqmfJ
qfU2lRZvxGSjef2+roQj285BpPq6ven35vsTRjbkgAgvYZtSLkcqxUIoFyrNE1L1mOqBkwZ3QbZG
gry0fudGZtOp9yISfy7bJDYOiHzbYZhtusaxon2TrKH6FgfE9alO0t78n4UFkl5mauNrYH71RHVa
aUidUYAA09DEtWEtmkLaauryZARzTTEDbnSjaTu2pdLqt6E0DptMNG9kIPsrZ3rpbqORYepB5CVA
qfZylTJl0MchRykbwgYbYvVN438WISGL8u3fbwc2PWNhL+C1ZtshT2O/obcpOQ3RMYNSV7wJ/mUo
ZxZme6Fu0tocFKDSPuq30bYtncS9Sdfy90vH6Hwc09KdeYwwElvIIRlHoO0Q3tp07ZOI8vmz6aZb
s2k/XZ+1xeU5G9P09zNrPoLDjTFB2nkK9luUwGmVbAynzw1/pxo8qK6bWxgc+wDVIkRMSD3NW0/0
sNPSUOVOqXxUuMZjp/+A5lKuj2lxn0QrDmJhbKT9QXCC3iN5PadhsrImy7tmckjFYahOdIT7uusg
K359TAtniVoOtz8Iy9/e6HIKIxogvBRc2UmkH1oznaI5augwXjey4IcujMzWifJCrylTP0CUbpvS
Gdo7yLbTAtKVFS++ZIhKmw71GwR+eIfL0SiDNg5WxHmlduh76lboX3Qhthv9Bbzxym5YWiBgtkC+
Ke8BmZ5tdVkeENVzBdpQpL0bbcPsCMUjuqHXp27NymzqjFyLpGrESoKATQqxkI2ebrgWbC7AX6ZK
CW2dMu6HttJp65+dpEYoYEspo/SUyJR1lU+mScaqUbn1jexkVepJqd4EIGci1WxPNd8iEfnovUtR
w5dulXStDLCUGYFNBsQF9EIT7cLsmVSnQ52qtDBSkdr6vW+bJkBS5ISlzLN970GNHcXaNO1Xz0pt
N5Zer0/6XKeP7DLkCGDG4SMhhoR85nI6VKFGy70C0p1GwT53j113Uwi3pS9Q9GsfuXV2XjWQn6mc
sm9ER0ufUTtFP+Cu16FVuNWEV9fYNdG+a+5TUL2ddGyV15SkhiDfBvI+qW/MNaafBZKc6ZuBG9Ab
KYIqnk1ZmYhC448V4H1jg4AgvcDeIbZUhxYf3zF+JZqde8NWkEbHEFqbr2pFOwvuESOU+tCuRmPP
c/UDkokrZ3Kaq1mkA0xWoaJPYzZkUbOtJfZ6y5sXmLYgZ962J0je52pRrxSOF06+KZKvp5kdKTYK
BJcr5vVq6Vt5ACQtPopQGyvfeS9ZxsNaEXyhwxykP4mz6R0zMXDPDDWSWyHpDt+C9dHvjq3/00i/
pVDjZEqI1MqmRPy5r7wP1vewfK2TVz9oPzZyaXP3GWJ0oDl9xbcuOIipEEJTMvAhGrtm39OxFVCR
gcGqlCKnjpu3ZpT3Y2g8dfmaG18yBcfjJCtK/xiTcDnHrRuMbjGpGSRBtDH9G1kL7axHWyZdw00s
W+JhQ8sOS/qOtkodA1PNAf5/ra19V9zn+tdhDfq0VDWAs/OPkVlwRxFXSLumAOgvm5vYtRwh/iGY
qaN52r3R/6r2oUY2YWh3plJ/9N1q47uHWkFGlnwwywkWTDjVfw+lQ/Zn6multDU1rsyWMxRMvcxH
IIFj+VVyd0F31PNv/VoD28KZvLAyO5MpSvA1XYI0Bezzw8qGnL5wdt5NGsKJYfWpgX3eJK9JbTXW
LiDbujrSCpocNeu2NG/frrvohbgFN0f/N49E+nPn+esBgiWq+1DQUQc0x9wGzWW7T/9gg+vQohpo
grWeBeV6CdYfxRpy5PInbTwlHn3Aaw0FSzt96i/9r43ZTTOIceIWJTZI7gKZVJ0w2nHW4b+0NtdH
s7TmbCuiVzBdIKtmOwtH0ea6Dxw0yO5VVCobb41/ZyE+Ns8tzHaVa4HgTxIsDONB7IFUWTt4oGgc
oDUC1frrw1mcOBqzIWyhrZVOmktnpPQlE9cCFAqetGA7qCRTj/72uo2lrQzPAL8/Zbuh+L20Aa6n
lAcXG9JXw/xRPBnNc+HR87lyQy7O25mZWWrTSHl6Gs2EtXsRwHvaugsfvPhJNJ6qtShhIS1GjID0
0YS8AfU5226ZnHrmmILcTuPqg6FWHy1PvI916i9mqH+SBCTjdJ8WlqRfOa8Ly3VheBYtC3CDxEGO
x5G9flOpMvn9yoaF1lbFcsUBLY2RMBYpPInAEXrry1Xz1NHwhBaG05GYcZRurO5X/gFZCekZoXkn
1uXd9V2y0DQB+8Ufg/NXRxlGkzofLXdyrZzKph8PTYQc3eAi+BRplDwqq6DjYPSTo1eagx3kWeuM
njkcglbUHLM2umgjWGkS7vjTz9ELlAMU5f3NyndOR2LmmS++c35k4F1VTA/uVTNRTr717BfBQ+hC
uOveBpZdUbQJE2/T9INtao/XbS8t/+Rz2Mngsd4pQ0Q0JUayT9Sk8QSspcFupR+mSF1VF1actjx5
5XejJNCcONTxC9Zs+ZEiLIxcJkpRKtiFi60Z1navmRt4Ug9Kdaskt56BqN6gOpWZ7kPfloxdWvxM
g0PtWhsx31u6k/XkjeEnH2o7tPKvSrN25JceOJO80f/7ynfEnPVQebGbNbSiJNu2+kaqzB6GD63S
7AT4ccGAf/G78Wta3lTtvdJED9eXY8HjTHKsXNM8+hTe5pdHREbEsPAj4qt4Ig171N3UQe1aagfb
c5UNiNb/0d5s58V5Fwljx5rUwYn2Ilvp1BvPusnrxG6p+gn/ZA4gHuToFO9/v3bPXrOB4Js9woAE
B31pC+azoFS2bnS2gN6HIH9qvGrlMvoNLX+36X5znkyd+VzolxOa48VSbUBXRuso97YR3YhhYPsK
WuaCvslh2lPSw5A+l2F5iDtxF7iGYxbjczK4N670lIynXFHgQw4/1Nkus3aeYn6+vuRLJxAV1+l+
pjqBrNblF5p64RllQAeN3LYAMwR6+mWj3uXysNVHZVjptFvywUz9NP3E2IBPLq35udHIGUoJpyjL
tmqsoOLFYaedTPEeikqzq0p+RRv7cH2MC0HhtOZgkyeuRtbh0mr9f6R9V5OkuLbuLyJCeHgFksws
10111bR5IXra4ARIGGF+/f1Uc86dSiU3iZ67947YDx1RKyVkltb6zNBAiAngYGgmvWhuE6zzyV2/
3I6xOY9g7EpqF2DxaqWkJRxUfI7E0y2/D4MjyQxSpbTYM2fYioMXANTgJEAEKMHLsaQ1jKLf9GON
8o75S0DMLGzG2Mn26ljyD6lL930g5bzUjN5sMgcZaJ+Pcc2zl9lLYF4irOE4d+nB7LPj7RncyKog
Z4UaC2jqEnuvrA2gWmBI/Qb8TV/nzHpsrEciQua5d7Wxp3S3GQsCrGiFQ2MJumWXs9iSSWSDDiaG
V8AHOpvGQwulUuY/DVVxgmnXnlTxVgdLVh/+b0BlCXbpQJfaAZS6qH+uWkxz61Unf8OsIWrhM5wl
a2lFKbZ5ulcH2Bypg96jVKKAf4nyWGmoL/p5BDvKaiIaWGa45FG994bYwsz6eHahigO6HaRKlW8H
FWa7Ly1gPGHXnJ2EJhHxPV8jdx0t9JU87dg4Kb1vKp7dOw6fD6UnklzP/E8FN+xHHbIIO0fv1p63
4UYvpTcgc61WCntX5D6nE2DyPegV/m+vS+ZsL6Xc/Kzo08kqFv4PXLfLdcQH1xGjqQM6ZE1PE7wI
29mNbFHf6ZmD/x+ORuFHvWbd2WNSDWt8e8dsTzuEdCT1AqepyidtVrNx58nFCyGjMH1LDRHxpaAH
wnK8GicuQhx9Q2hVTRqV4+yB7jQ34eDgxSpGpj2Q1RA7WfbmvAO8Ji2KUfxWn5Oknlta2BJANtKg
Kt1gXb5V457A9daqxpf1dGgNSp8/Zf96ftOP7ST1RnserUB9HEjJ/CAtxvLIx/qpr5PbU70VENUt
rCOp4Iqb/PJD+w50ioUAFa8vncd6+qoTsJ4frbW7c4pqJyGXP149ed/HUhbV6jvpvEqOVZ9LT1gj
1Q7ZYrk7l+Lm2oUlJN4gePjjuSxvmnfZUGt5dMp87NnS57DMnr3ykOdeGkMODiauyzSfbDIuB3PW
m4NDV18PmibtHhavdo63J3frqpFsKFgHoN2E73n5S8y2WxwBCvaDtTJI8AogDTNoYsciq+aQmvkA
9wL/ZSoGsXNIbF2mSAOhfQUarItXyGXgJuO5VaaYaWH+7lCp963Hfiwj7z+AnVH48hEGRQnnygSC
GVU/WykGCKwQkhzPqk5oEPBoWLK9l/zmkFBic4AxJBCIVM77ReAS6BluNtsErrcbHitYnufVb7z7
d06frZ2OKikwSNKZCqf+5eRZzEqnXjIV6u4Z/PyggMGXUS//4TyBZ5MJ0V+sDBSZL6OATQ6NWIHm
aoss/RHPhdfBzN3T6mfpTrlla+aQI6KIbbxh8ZQtbrS5n9keOqulPM554LZPM/1h538OfEf59t8w
yu5e1kYU1IO6I1q3RvE7m+zA32u3bw5Flv/R9YHHgEo6AsK/Gt6Ai36X5CmLoLjnwlIur7/f3rib
S+DfOOp7EV26pvMaXH9F30kP6xy+H6zaOR22jkM82dG/lQrotipQh4OJVbhIcBzqJlSS6ijFYrs9
ju35+jeE/Pd3R+G0aI02NEBfsvTYpF5kGR/BIST/AT2Oh8G/YZS17CH/64wOI6GAWOivo3/u0l+3
R7I3WcpROnfd2GYgkz3ouRdonIcZcXcOze2P/u8olH2fApKiWVyqYusuZBy7PPLAM4Nk/H85YHwk
N7hyHbAdVXsPwM79zE0RaLSq2DS+mxWIMd7v2xO29emRmUPaDGKOKHvICX336Vsnb7JqAhYK29F3
v/W2FoDnE83lsLOM5bSot7oUHMPj1wdEWj0uC4ct6epDG9BBZkiTQnwHtb6FyUiufe7m7KDPf5yy
AAAOKBQQc/jfFRCBV4B3uBM2ZzWD27F8XL0+IBlA/EZ1nrqvfzqNYKxB0P9NrRLFI2XdVTOH1kgD
oEDfwOPy99I+sOlbBpms22GuMwWoOaNUIaWFdXwt5fDUqLGuRocClXEsDljcB3bQQ7qzh66/FIIg
nQf/AfY1lgr7Jq1b+34HqMgEaQ+HRB6p404wXHALFI+cEDcIDJaX0+2hbeRjUqkaIo5QZHVRNlb2
lW1Oy1TnqMFDtbYsjrb525zSMgCqLdSgflNZVTAXbVitywNJ/3hPIzYKj9jVmFoQti93QUEJqkAU
LRpcrmdmQiF6msEa3dsD15vtMoxyzlptMVgek49RFL7LOh5Q7Hf0Z8eLb8+lPEgv99plHOWgdWyu
Nyv41w/eVB8qDtzt9DiZQzgvLxPZcwi9Pg9lMHj6AA/oIXdQMi6dr2WpTTkyruYDpR/0foAAwo74
3OaSBH4BqE3kdb5apatTyCrAdgoZcvtkrFJ5WPteaoe2DpcXa6/Lvj2gf4MpC3Eh3co8PcNtWJJn
k/uBN/BHY9orju6MSbXCqTuv9awWY0rtABraKyTEJoB2QkikdW04ZTtHx86oHCW940JLa0IwKgcP
U9o/Mj1x3J+3193W+sZ9BWcnCyA9pN+X22h0XDLlkJp/IOWJfO+/+WMGgcJf/39BlM8z9JMlqIkg
NSjCzvSs1/D0sKrwTzvDkKVAdxs3I1iCkpqlnukizwjQXwXuKt2bQ96QMWiFtyddq7bJ/gkDoV4p
nGsipLJZ4ZRqAWEIAHdq1KGRx52dBnjznRv7aGpNwNolpCIPWQuiygCGpHcv6E+AcaJu1AJLe6yB
srs9w2oX5p+fhFsGiFvk6qYqN+LkNrPTwYAkUk4/QVr3LNruBxw97cb/wZlACy8NcAEs5q+ugUvl
snN8yZzj3fH1Fh70O8TG9QOgmdKG0bSpcUSb10kzLx4SgwUsj0z/Q9jOP1EwNlAhgCq5gu2U8Lqc
9HqoYQQI2Bwvzsv6stblJ63+T+PBQwRHChCykH6+3BZCK2qRWw6ms2njXjsP6PXe/mLK5v5nLOBk
ohYGIhAcLC4jFPo6mRDkqJMO5Jiwn5wf6TyWh1RrvJ1IKjvmLRRoMUiqLKDkceBfhqroytuRsyZZ
jkRSTJ24Wk6zk6TF82h81JYXvidtvzE4yeXAzQwkF2BPyvQBgbLWNceHqoRhgw8qtMDXzPOuyoly
IMuRSUFcFChgNIX8Q1l2zG+zpbXKJrHMl+Fs9iHRmtB/HUagLZ87EPBufzPlkr4KpxzIaVe6K12a
JiF2C3DLgqxjZMOvYpkrOB763R2a0tpONUE5oP8nJkzxQOlDiVJlIzii1+HDhJil/msFMcy2GFSY
kqLRdwIpiepbICnwB/AhXnzA2l2uEpamtWbRvkkyMAZLP9aXw/yakxC+EWjZ7CFsrK0lYgBsDI4A
fP9Q9rkMlzZeaeVT3SYlXTNY5lrFIR0q8dHomzkiyPyPU0bmaMgM/dAxw4LvvWEA8OksEZ4/c2wJ
tFpa22ARTHj72F6JGTjc8sO5ZA7cIGYClxE/j4wJ0Ax4nbT3pO71k59OTdhlrA4aZxjjDudVXMAF
/sDQ1z93cMGGQFphAw1cGK9UX90wxaSAxjDhEM/y5rmC1fexq+cM9Wjnr0mTqZpm5HeQEmF3IN+Q
D/3ajQF3x/F4e/VtfSBTvitdALXxGpNn8Lt3X2fgtsE/tsli1fXRTKEjok3aHNpuWYZzTfVYdG73
6lNQkm9HVhP9t7WB15KLRjTcK6+q9jlegX1tkTYZfQiR6SDFGEdvPU9FAnkWeEtFnMjrDvIE9Xi+
HXtr/QP7AEV1xAX5X12Wmrd6cAlvk8nzPrX+X6JgiSvP5J3lv3WUvI+jJEIQhDJaG45uCVSDzOq1
+UAsyB2kX7y6CWbx9+Du5MdbZ8n7eMr6Hzi3Mp0iXld888TzBBET/66ibcCwem5P4dZWg3GjAS10
7DiUdC8XTutWWQHETJNwo7DOwiuMKPO8p2Wiw6/bkTYnEb5j4E5JxKSasaYQBKFNjUFZ4qGdAQjq
pStz/jiMP9D0+tzSD72/U5x8e+gpqQcyPYJOpcQ2ohd7OTrNFwBwwlw8KfNIZ+esAMa++15YL5Mx
BjYt4V9/8mwY1LZhm+ZgjcEON7BP6C8ElXaXwbl7DYwiGnzoStM7R8zBaLch8V5uT40qyPW2hySE
A7QyKJn6qv3okMN8tPRx4LEoQ1kjNJyg7UICB+cDOfdfeha0Y5B3AQnGT7dDb32V95GV+9+Fc0CR
2lWbgDgVstWJe1ZFa18dNW+KWcoPhOd/gT6zs6O2VjiE79BhhX8huM7KCvd4redmydrEa6qoh3pG
3vwu/B8OfSn959sj3Doa34VS08+RtU3XGZhbuzM7XA1FaOl0evScmYUmyi8H16bizqf1tLO1dsao
okNmH5ADmJXiTJ6bT6szBov+wDiKccUXWv28PcjNzwhJN3iuS5yoemOCeDCujuha1Mfhkcs/tGuy
Vh8ImmCGXzxN9JF0O3tLBZa/rVm8CqV1F6j+0FC83FuyBsmcsWLJqrt9wAd+akBch1o3t0Kaz8u9
LyBr5VWrdsxnYFSGPG9j7jdLMJngKs9O8XOd/DHquTWcPF3QU5MycTJwxad6Xke3J2jrqgBqANQJ
6SIO15bLXyt8ksKlDbdUOvsirGldnz26OhFEEbJgzju+8+jZOlflcwuYZ1T4ABBX4gGtTUFoYskc
n+dwhway9aLDcfbvX1d27UrpbELBjyUmpBz06VNVf6X2OU0/2OWH0jiO7XfhSeWAo7cH2HkT7VeP
VBdNP4LkHQm2SgAfWeMv2EQsGVZ2SKt712efBpgqWoV34Mb4aax+MjNy5ru5e+Z0DPyPK71fwDHA
UxnZ/nSfk6NWnQYKWgmFQhO7kyLymrtzwGxPEVrcsALCGw2QgssPkFtzD5XsGb9TZOKYdzOe4BTG
YzAQXMOyM6CIglsomI2ZnwbbXp4M2G0dC3ME46pJjb0vJr/31bRha6KQgqIa2qaXP8cauT5WGmOJ
xbID1089FE2zc+PeNWDuP5vuEmnpU/Xj9qJX2VJvexRaH8BX4VLBf5R1IuwJavBewxJS6DH4UG2v
32U/ac4CL7N/dWyuQz5736omhlUmMITZ4zRN4cRW3MXal2zNDxbPTkz73UMuxBN7OKKtUwvOKGjY
4+0Jjwjl5zFbA8NrHlkyobyOvBHklD5dAtDxh7PBJviMVB49pUIDx3Fs+50t+nb7q98EX4LgkQEN
2yuLlsEbGzBhOEt0VKHrgM/1xILSy8avPl4fDxN30iw0uxXaBljdJyG4NQe+MPvzUJYGCxY3Y/fE
6rPPrBkndFraWTzMhsWm0LYBjtRqs/p6+4tuZtto7wP5h6wGyjTKOpIiVBw4TKwjY7lr7fns8BQC
P0hCp+xQfzKd+xy6IZ0VTute73qrVoAKDvyukI+hleAoW0qnWS8l3TBfX6p7Gnj4rwnZuL0Cwf9j
jP/GUZKDoQKstfQRx6l/u+lj7jlhqj1T9nWFk/0C7zjfCXSvf/L38u7rQxu7BOxQG68ZMCFUQhan
PYdSD7ZL4YV0SuEc9rPeQ7Bt5HqXQZSbwZupP0NciCVGkq1tIF769DGbvEB0LCrLU01fza+u/VAh
+6Og87ZICfcAHPJqvlz4eKsBawS3CYMATad8SG7z1BqWCZeTRWOzFi+C0PPOQpXlFTWGDXIyKnKS
h2ErCxVlZSLAXuGJvuRhBQACBeNf151zAXJ+xkLNXUJO/mrTnbzkOuvCe/BdXPnv717CJK8muIoi
ruPcA88060fLP5YuFL930rutxYIaHYy9gC0HDVs5vOrW9LQGwkZJb6OB4eRjGmo2hMzqIduT9NrY
eRiURNrgsPKgLKAMqpu1EYaAHU+arHtA1+mRDfC102mgZbiuODuxUrs30vZc+s0OylxF5eEOkWhj
3UW+gRcianaXE8rTdeFzsfAElpdwk2C49l0CoeepLqEyboUzX9qod4CNK/ueHiDh3oXeMvXntu8Y
wO+7OtDXCb38QWhKQJYLOEUVJpjitAMInfDEbIxPmlM+O6LB/Ls/Wns5N1Zzcuc/TyYgd4v6GoIC
+I7NczkHtiFSOkwtT0RfHty8Dn2HnZcpQVHb4Es0IdF1SBVWxhA1cP/BnP2HxYZupiyaIqdB2+zy
B5jjUBcLEVhszog8jzpBTh1kDsuu8KBKkn/73u9DyXX/bgOVQ92ulT5hrO36bQZp2ssA66G/M6bf
rW4Xdub0UDh+SKwlmKv6vofcapa7yF/IcbFPM9uDbm9tNAn3BTcQfRD8vssfNFbc55VLedKtWUAo
CQQ851mzM8NyGavnFZBZspYq3XBVxHtl0WoeUXkBTUQce2YEPfF/MYuddN4f/vxsRMUM3pHyg6IF
qlxwFidmARu1LvEAhuSEhUR4CQUOaK5RK1sFROOg1RY2vHqE1fXt4Btnv2zwAksMGBqSUaUsjh5A
664AOiV++tI6PxZ3J0PZmEdUXMDThuUv+NrqccEM0sxkHbuE0EiDS6C/Phr0MTN37peNRXERRjkR
c2scma0jTPfFjKyP48vtWdr888CS2m+FMYgXX665rl/McR3XLqHmFBJ6WCqBHCT6D0GQekIyHyRe
2HpfBumJW1AGokWyWl3I8yIsR3qcjNPtKBsf3NbfRVEWGx8zT19GROkiK/jzTfP+b6s9FlKIwcGX
6JKyFrFLtZCYv7nx3cv/y6L6dwwqmcLLSAH0O+Ks0JRIM1x7XeCXR1btnbNbtx1GBGY6uBs469VC
utaM5VS2BrYmLYI1R71XoJpfB4UWW3jMLh96I6DNEdln/iqEd7z9rTY3z7voyrKjRQPwFkX0ZZ1D
00TBzwFNUWhRBi/M26HkZ1fOO4APca8TEy8wVM8vF18zW0Xa9rTH4nNIDKoUPWqGmKFCZiD31VnQ
FQaJKlTqHh0dukO3o8u/fhUdelNgBuI6BSbuMjpz3VYHTbdPlu45XbqYCkCDlnYnykYRAM1+R4qD
Id+FAJlxGUbTAaw3oP+X8EIvURcTMdSiY0Ad7m1jjP1Me2A1nG352YeOXbmasW1rO9tv6z7Fb0Dn
G8pWyFdUFIXhAoypex0E0OzsK/MebZDiiEYOi08Dx7sfUf5gjRbZkxEYbg9Am84fNEjc510WC/tF
z/dKI5tzjweOhCJK7UXlAZKnjtfO2dgnBQ1WSPIKCkj1ulPw2EjS3l5R/xtEmfkMFtmmpos+0bT1
uDg88JYns/vuZc86OcNv9T8sp3dDUlIE+NIa4F4PiDYw0C7HKlicpDbavU2ztT/l2/B/RyXP2ne5
kUmJViIX7xMoMlvNiw+P+cH40uweQ/L2utoebwqSqBUBwabcboIwKx8XgvG4SzCMxiHLzxw6RL1u
HRZ7Z/K2BwUgr/NPMOUaKurWru0MwRrnt+9/zbxX9JBNlHJvf6OtA0e2jkGKAEsNtPXLuZt5i6Rh
XoaE431Emh/C/iKyJZzmI6lejOy+2rPGvd79ElwmCyU+CjzWFfu4MMVqQDi4RdbOw2JqIHnIAw61
yhW3BzlVD+XIYSAhiQVNNO68Q692mQzugH8Me1UQ9FUOmbdkWVG1qG1R/xUJXdlBZUoYfzqnYOAB
6avDg0keb2qRMxsWm6yOg4LF+Dyfs/PoxG561LV7kwL0aO3QXTeGdBFNySRopY3VQmyWLHqip2M4
wQaUA793e51cF0jkoCR004M7EtAvykJxGz8FX99jCddQh3Enh4fU5XdzRjS4jnLr42SW1iHHQ/NU
exDLNDRDO3h0NONuGe5xW0J127CnKJe979u/bXMGgO2Sr37p/a5sFZ/DljwXKUtysNB+duuLsycO
erXz5eDfRVDmeKElVLtKRIDGdFixJoZD5pnawdSTR3Bjbw/nutJ2GU3N30ZuZ93YIxplOYr55GyV
Q1h6fli13iNpRdChujhAPQCnA3f1navxKjNVoisfWhumlQ6ryxJbS9sgd9Y0LFy217y/uokQBUAq
NEtw9IBBIr/puzPbQ5LjiRRj9Orjyk6lDULnFEznGo24PazpZizUZqGOC19xKEBcxoINhNPCIhCV
S3e513HqzOmjJx56mBLytnyBiO/es3XzEyKxAIYcTHC8XtUriS3l6M8VT+zFuetyeBF0n/ikH1gV
go7bufqhX6ZB9twOMHxOdhbQVZVPTi5cx3F1QGcBMIzLATcLiPFwUMOGsPLAaH9boxW11vCS220y
l9qjcK27fMqenXXPy/Lq1nqLjL4GSgNAvThKBrm2ba3bVcaTgZPj0PSx9r3r/aMwivPtMW7teYBq
wAx787lTC5ll3i107VB6IbSDXS/3zDCHQ1CUoZu4sx+vNwR2M6gAUHiDwDJUjy9nU4yLsLxW5wld
6RrOLofZozNYOwPai6Is0rbRQOUtHJ7MRpRqAefR7QnbWJIoiGL1e5B+B+jo7YB/t+M0Sh3cqC5P
8hfwDyGe5gUTPRb+hyU3QyeFXEns1U9U++t2XFXP0EOXS1oE4MkutbDBub+cvnmw3FLvC7yeOrjE
shyJtj0jRSsI044V1Q10ox3o11XVFE0Av4OvAnUa38uRjwj6CuAuTJ+zjj2bVg5HlYa8rA2ULBY2
AsBNpjquNR7zlCAPs8hza2X5Y7W45sHF2/QwpZaIi87TA83V9pjZ8pdf5INvI8MGl0rA19iZdeXC
MyHenPhmdyi7/ACp5bgdIvERFcdxmKrAGMXh9nRuLRO0yqWSDcLi+XI5mzYXa+XVDCWQ1XdDQVYI
762E77wT3qp36tDA9oZtC5AgeCPJn/F+sTRdS4GS6BLDvgcl4PMslVKaQAcOBoWk48Bgzq35QelO
EcnaMMvWp3wtg2HSQq/4YTo1viI869qQofJb0Q9sOkNA8qgx/uX2fFwfOCZEccEmgTMfUmX1rqzM
mqHpXndJXX1a5/vsNTU/Un1H0P36+kcQZCdomWA5Q87hcjYAJJhX30N1zkg/8mF9KAsRjrl1h+pz
5O85ll6fbAj2pu4IuxJQbJX7t0n9Zp2rDqU6F5Cjip9ImSLN2mOiboZByxAkJNkIUhsl+YCtY/Sk
S4bC66O19Qo0f0xyMha6R67cnD68adFnBwoSxbvL6etMKWVn6V3SG3eFTyK48+QT+BHZ52zYkazd
2pLo/kBTRCqxgFBwGaoo4OFWLm6XjIUGJwZw0fCKngLSAXQhpUYJ+0z4HsxzMygaQaBUAdMMetpl
0HYFGxKmkl3ijsc0ne9LAUedF70NTeQztXusxp+3F/01ygcnDxQC/ifilUYlWUlraI2DBXnUz1SL
PkO/J17iCo5eadSGc9gFw6E7mp+8MN05gLY+5vvQyvJMJ2dg9arhY2qp9sn2+fdcHyLW8Tpw66k5
1JAP2ml2bYaEtCoqRjiKkDZezm/n8qwpZa2GV2frQHG4DjrYEses3nN4u27pYWJBLCQEOxDPQ3X9
WIWvo4WIAskyfyuQeIelFRuVE+n2OffsmJNnv7N38os3IRj1sIViGOLqOF+QbFyOj2U9GmpF3ie2
HrXf+Gv7urxCpeWshe5hDpcvhha54nx7CW3dI9LZ08CrX1K4lZheDr04veV9AgQGgDdDpI9fb0fY
2hVwo4CMsSyjAxtxOaq6y1rIKM89ktDnsvk29ydYIwd+ftAb85BnTWjlewWn60QfXw/quGgVoYBm
qPq4nlaVsME0UUPL7Dv3S9mOR/2Z+l3kZuZfeD7ufLi9cMpdDBW10U1Tq08I5F/SyQwEN2JSNd87
81E37hlqGrendDMg2qxoe4I+cYWegleQq40Mrg1eaq9x5lUe8imvOlZNU5/8aR4O7YAeWVpl6865
unVbIHeTRRv0WfHQvvyYXmeWPfQgMLP9KFPFvI+hZFdHbTbseYpurUxJh4LyNRIQKFBdhhI5n5cu
LYaELi0/DJPRBG6GW+P2VG7lDe+jyF/xLsEx9VWviF8OiUPToICjrpVLh1aL/yHt/y39Rc8C+j1v
Kp5q580ZhO0P6Tgk0P4IDS2PTPFa6J8HCFncHtHGvBlojUgqF1DqV9KTBfO7anBzkRh1uR5INTZP
bppVf1xAM5Fk4eUOeRqJE1YuWEHTKc8EHRKc86/AAyVrXsTEzo+3B7Ox3lCgk/Q0Ax5EqO1efp6a
Nn5nMndIRNEEaLEHmDUTrm23o2xcLEDnwgNVyoMiz1UHQ6x08Yt6hL1BboTa2JQhm/rfAsDHuAY9
EPxyZ087ZXNkKKIhe5OlKtVauSprQ+dajpjF30P+wayftGLnybWxtnGJoM8Lf1loWajySAtzeuhZ
NGPSEzTF6GQbsI4GsnOsXDvqAU/bmcaNlWcC8IGHODqzUIBXphFQIn8xcqhPNRAbjZfBWc+Etcbh
zz+WFMGS+mJSc1xZEna6QqehmkZUjNZQh0hQu9qh+axDV8ijzfPtYFuvZdC3cKRhI6FMrF4lPRMk
zwp7Svxan5/yobYjX+uMBDxJ+6ThpRnm3J8ODteMmJLCuBOGI+Kuao2dg2prjaI/BZd4JD/YEsqw
uVWi5+2WU6IPTnO0NCDWO32OnKF5MZzqw4LlHe6M3cDmUvIRUIvB3UHzG88elVfm96zvfUsTibPC
+dsFWjXq9KKIfVYN6Huy9mkcGhIht9CecN+w+zrzUUwgoHMQV9vzm9rIIy5+jXL1aCjzzGJyRDIP
hEUwjxwOwvG1MK/9Jpors7gbmQmG3diPd7rI9lBGG3cuEEZIJoCEBo1KLeb7fCjauq6npMFF63be
N7d/HGonXIffK19PebrL9d8c8LuI8t/fXU2gSPqZB9QriMH9sRVf+WuVdifJcTKD2X1Y8s+3v/fG
cYESLHjRqNeh66teuC24AE3qtHOy+t/1Jpn8OUgXVGWWnZW8cfJBvQB1QZBpNthwpitsuyv9OSlX
Ho+cBujQ3TX6l9uj2YiCtq4FVhEsmnCwy8X9bvY8YPA6akxL0tkuhHTBAs4setCG3t85jzZOPdy2
kGMArhFUXbXUSaYhg8zSuCalcLS7pXX7iDOD7yRe11Ek6AHayDgB4LGhnkPcmRbuj7ZItKIFWLOD
TvvOdr+eMERAVxiPV5BGUMu4nDCeZ1qWpVhu/cIPPgdnwXXLUONkJ87GkSoDQcnclA9XnGeXgSqk
pUKfhykhy6Nm5g+8bZ+ctXyWTT8jYOvXJv+VTj/Gac8c/HqBo2Ml3yFQxZHiTspbxyqoYaXw4Evm
H4V/EEBAjZFu7lyCW9MoeT7Qt5dpi63sWjODGw0Ir3PSLTyqYU9HRRsOe0pCG8sBoPx/1G3hueoq
c9gLzXCzrF8Tkn1grAzG9e/b2+f6uMNSAIcE4AgX3gZvlYd320cXouycJiNJ57bTAeIcFmoozvwR
SL+oqYmImAGcwDzZ9fOfB4aCKGSLpCABLp7L1eH2NgQ614IA9u8F3RI7c+CsWjiTsIC/pUeHne27
8b3QC8aXAlMVlU6Vm1V4aQWNi3xN+DwGZDo5lQjmZSeNvb68UYwCNBQUXLy1ccJeDqpCiQpnQr0m
7XKq+79z0wor8kEW2+12J9TGIoewD0YCWUwsclU8cmHNPJl+t4K14cUzFc/r5ETTYB9dbT3f/lQb
ixDSSNhPcgJht6ekJKgHd15BBElETf3QHUkedR1nO+fFxgdC5wwEZuxZPOqvmKkuhRiOP5Mkq6ew
ocma8dAtd2bt+q6VqHTocmHNQ5NPlc+vik6DG7BJEl4flvWDVnlhkdEwt46mCWHTOj0Y5Pvt2dv4
UDYQ9di8EgOFys7lmgAuPK0qWyPJONt5XPZQVtHKaQ0qh5+Hyic7H2tjCaK9Kt1cgEbA8avsq1Tn
FoTUuJ7UT53dhNx141S/94Btmps9DY6tWDbENW0cgdIPSf77u8OjHQ2f9amjJ6jEFwW8FuYiLKr8
AzPup0+3Z/Fa0QXe6JAhgPYgNKUAwFbP20Ufy472RsI065jOj7mWHegEoe+OHhn5e+mDLMsg3aLH
VtM+UpEeSN4c1omdx1x/YpmISep/vv2jNg7P97/JUi6a0QattZ2ZkVSsgCVgNKex5twN1rH2XmFo
trNBNoqVsryG6hqKhvi6Kntyzr0VDdeKJJpzopDbTc2XoqPRwmO3fqq0V7RfwaGMb49xY/PjetAt
wC3wLEH2c/mNi7azpsFt9GSolzyYXDGDzJqax9tRNlbSRRS5id6tJLe2BKw2Sz2R42qlXp4+BE23
hpmxBGa5A6HZioaCOubRANEICiWX0WqUvPKKCz3p9TroWGikjyDswvmo7ndWyMbml+8qOASi8Ios
SJk9+JczkmaWnhSde7BLUQU5L0UwWoCzNnSvnL2xHlE6MXDa+BL4rbaSuD01k72keuJDWCt1sico
aZT2iy6+6Vr2qE3J7Y+2Ae1C/giejy1xDygcK/M4dW5FGwo8g4GCGhcva/vbbIaw0ZezbR/mVou9
9O+xhX9Z5T+IdN5ZNBttEZm/opCLyxYZs3pllO5AYSnJsf/qn0uZfV4ML+Y1OWuDc8dcM1gASao6
84jMKS51iGfNS5g54szbxHW11yLOH9gzuOC3p+Wa74ljF3Mida4gjIvvf7m8Ripqzl0UD9qhi0w4
+mbWx85L9Cmm3teyzA8o/XtoVFW/Rj+A3bDoANmmr4KtQU9+FZP1UIJvlvp7P2zrAMEPA+AXMENI
HarfiwJzkAE+hvnC42XpsqDMlqgsWOC64yEbvWCxIL1Cl2M/WjvfauMYkU5AqPOifQ64iHIL6nyi
1uBNRjKOth8ITXCg1LW9LsfWdgM5C3JNkGGRhNLLmZ8mGxp9Lg5ki/81T2Vk9ytKGWacNnsmuhtH
iPz7gKgDJ3Z9FvdlYeaeWRsJ9NKjClY2wKFI34SggCwO23NO3Y6GLBlGsLaPx+7luOpshh58jg9X
l54bcxvPmgy02HieNS+YUbL4DbHA5s8zCVgJQWILjao3FP5l0MJxqtx1FwNwh7/sxo0AlT6M2uM0
jEen2av6bOANcbvgSYr0Wb53VJEQWCqOQ5Y6RqJr66FdVpyRWuBk5mElSwSJgzB12MkpnrLiu8/K
uxFGS/ppMiEOskw7G3hrFaEwAtEAvL9BRFVme3Ym6C8aq5F4y9nvP0/ipXQ/Lc3p9jGxGQWuHkDo
4DUC1Z7L6YUBju/Og2YkpKQfdTE/ml3dHm1v+Dv1nT0YyTX+HWeSZDlBDA99iSv61uKUdVvhxErq
HpXv7uhXMdDhsd1XdzPpP2XFcyN+MP8wjFaw+uRg0CGiNZT2fTdy+R5rc2Ps2KHwUQCJGaUB1XBk
baa5KRtqJW199OcJ8j1wGphfoDB1e46viSRAcL0PpExyltpmQ+cKgax77f+Q9m1Nctpc17+IKs6H
W+jDdA9juz0eP7FvKDuxAQECBBKHX/8tnDdxt0Zfq+xUpXIzSW8kbW3t41oTOlTyardwY8TMZOrQ
6nkJ3wNxhFkn8BLv0Qj5sRkMDYyQIq7BuDYcDbzLiG7kwJMEYu3QcuheVprl+3JsxUNGmJm0LkYL
7i9XYWSvRcnNMRarSrMns3tpWjM15vpDBXzD+yJUJ7fNqaATD62ciDtvtbZ0+6VrSte9mHT03g82
SrzN1BqneV6mg6uvAqjk4QiRSUJUiFlTSR5tasObcHsuYqF75o07P3jpPHeXj5pCl2rvrgVtH3Ll
gVrcBB/AJqjpgd1CwUsXXu5vnUoRcNXRxQgLh4GC7QuuJISc1WK2B++CYlBfvANh7ORoGpdU1xwF
gJ8ypO1alqELzIZ5EDDvly4phlNkVI8gkj0s5qmz0Ve8dm+iesfnd5Enzpy97fgLSKIYBmDuL1d1
ctefIm2ouYSibNA9gRey3rf2kGybWkbdPtK9+sqNxSMFRx7cjK+AbBdvWBAzYmPrGihdFBBNLzbR
5GWVlgS+C1JwqJEAp0LydSO/7wEGEHiXrBlrsJBYA/zMzkNqM2BihyHr+TSFoYCFscd0NGvnZKEJ
1skwo9LyoEtDt9DNHSh3GK8zRmVDeHXydfci6rRUZN5l5kfKH8WQei9ardUJkR5DAMtlSw80wktr
u3GwPmbFuzoDD+9vHeLVYqS8RcnRaGeKyLuwqosb8tkFoKEwNC6NUlOuhEiZLKTTQCfMsGN+c7Tn
h7J4LypNbKmyI6jD/nso0i1veU7zgmEd2KvB/XMKdb3mqgPBiXsYkQbyiCW/J1mEPhszYv6liP5k
YNgW5qfV4Qhdv//y/UU15YeNB67lK4yTDFhWonQp5BRAlhoobfdBlLF9W5X9E2bJdOtSZXi2lCkK
Upj9RDufpAFBN4yMmKV/mcxP4FSM3eBNMD1SgL/XRZ74wKqtFv9d6R+JHzde8BCOJ/ECAPOS76mv
ybUoNjkykWTaXBQTBHZyZsdtV0IByXYBL8Suad8bLNsF7E206IY/FOpyI0i6XpzxsEOXB9TFz2OU
XwFT/ev+BxQFmRs0EiHdLtfRK1TxzTXbztGe444gt47GMx19sXK/roRIWu9tTaVF3vsXZqdLkAbN
I7BUpl8eNwfW70aMtQGgojVJrigBwHgMs4772/VFrT7G/Q2CSPNuqepW6ARAKGICntp/hWcpurHw
FiQ8Ln1NlnTyshcD8GI70aPjK6ip+ZTbEVAAETKBOkKE4bFaKxNtp2FVHe5fQYW5QnAJ5hi0xKAz
O9h2/cpjcNCyu7SiDi5W9BJ4a+z4h15bLVMKQUYcfZDmhmi0/f1KyFJO89QHY4C8+wkAUI79mA3v
7q9DpR2YB/hXhLwOnneV1UJEBP6gubC+8O4PXmM0xdL0sesEbXH01VoKq5gx69IHF4d9qopwt4qX
nF8E19WCdXJkZ8DIMHTBOeQMp3Xynpt8edOV5TdharxS3eFI8YtHw1qwrA2g8Zh1neMBDCxF8f3+
8WiEyH5EOU11ZrVdcCFgyUX1NBbludGxQWxbcttkggQoqsCIglDHgTrfHk3AR7CuLBFyk+DZ3sPu
2YlfLc6etWuUlBiqKMq8eCjCUZcUfb26DU4EUylAzIL/LicJQThR86ilzoUhI1+QtwGKz9P88f4W
qlaH2VagJSNSAZam5Fg4ZHaCzGXOJZy+BGiSm1COKNMqO43THuTxu/vSXqeDNnqxAKEzAD5waSU1
NwfWi8CenQsKqJjGJOXe5vWwd8tg13nT4zoKjVPzWt8hEPYW/2wBtQyiGYHbFjUry7lMYFnkF4Z5
D1qf86jUPLuvX8NNDipKaE1AAk/GyHdyAO62KA5eGLqgEkTNwDbLLV3/vno1P6VIl6orJw8THbYD
4CARe8NxqzXMObCxFo05UqkeSsEo3G/oTa+2rR6anhDgkF1cw0wagMeWrRdnvkaKejk/pUh+Uz73
vdeMWA4qaIepesMcUDhYYJT2NTGQbjmSkhsF0hwtQB4u0L6Y0/dF/zEMPt9XbZUGgCx6u6koNmNR
t2ZiXdbSGx1cpAFZm0fSlOLtBgqk0TPVdUXyAoAQyCzARZC8rjbiE1h/RvfCo+cwf+thyPZ9BOSk
zhbPueH0cWnPOkp01aVFb+EWqcEWgavtdmVO33EiQJl4ARDuPmTfAKa3NoCUFssuCHQ88SqduBYm
WYgwm4eadAZ0wn7qyk9udypYknkahVAtCTMMW9ANTC4kMm+XZIhxXP22dC/2RD56836NSGKnll88
jKi83FcMlawfNYsAWTR45tKROXVfctggF+OMpfjst02cO381o9iT7nBfkkIFoXqIBeFnmiAQ2a7B
lRNhuyDGDGfiX/JsZaepnoGpVldMs57NyFy9hwFeQaA/YecwjYWijNxU0YPXpRM1yHunja+oOmE8
0xPfJguDDIZ36BrgvzS/CL/7t0zUpkwPBgn/klTQYn4wrwI8jgExY/DFdWF+KAXZDb9oKV4JktTP
8Sd7spsBVMhDjQ6Yc1v+BQwazSsomaO/hSAnCEw8pCKBdHx7ThEIBQJvE2IXBTbr22gftaSHChkW
AlJ0OePf6IKXtG5wQk7MwWzSwCUH2p+XqIob0G3e1zjptm4rQZUBlWgHkJ6Aqtg08krj2FTWC8o+
TUon4+LP7S4cALngfSK6iqmk2v8nCPgf6ENHMUAm8szEBrYaRE068nlbTh90x/tLka7p3xKQIMMz
jkQZenlulxIiXiaAfmxSTK1UU5eAxS+py6c+yg+Dp3krVIdj/yNr27pbWfOCHi5i4nBASL2fyH50
3V03aWycWgg2CwQw8F1la5DXhQWoCVDsDX4wpsi41QeDCRMU0EKXvleKAog34FkwbQFP63Y9hJoU
4E81TUtM3I7NDlyOJdONjaiEoCUSRXMkAzx0k9wKKZFLdEYUX9K8vIyYfrHGERiWjuaBVUoBmw26
RtD4FMr8ZW7e+HDle5qCsvvhq6VjM1b+PCr/qGhZJrqYpUWIaGJb6w1NMYRteU8BGuVbjVelEyHd
/DHAaFlFsIJp3bvrH3B3Q/79/l1RigCeqI8qK55RU7KSFTFMs3MgouzWxADSbOP6ial7pFXGBaEP
+lQdNBS/glQk1ALTG+iPQa2JBsHSiVFy9LxPAdE578rlYHgCTO2I9ZEBvdUsv2ZdMOQWTYEgBtJj
HIqgX+7vmMq6AEzoHxE/Oi+uDGUghh7OoE3TKH/vuS+D4x3X0o9Nc4kNQ1fiV23ctmtb4yPCEdkq
1wHIQgMW0XQu6Ym4JMF9tFq6K1ZxuL8slVm+lrTt7NWyuGV0a859mlrxJx3/gW4V29+vfrv0m9Ut
uoCmXrk3QEVd7IfmadZ5M4qD+QFLi754nD3gEW6lEIuCO6Mz6nStPy8zP1n0YTWBDATMHGJpciKK
Fd3Ikq6NufihURiQNZ3dBbQg4OZKa0unzSopeFsw94Z3GcPB0oqYPRitIUCpbI40j3sD7C9j/+eK
dN0OFTbdlLXcM7S9m9tT9q84aVHrQooqgFebmp+HAun24f3QgCcDMAAjO7r9B2/+y2Oxs6A0cgjz
1D36xm6Y0ghoRDAjO3N5MHQ7oLjPN58kefdN3pIGSMYAihaPnKbr9LbwH35Z8SECiEAI9OAzyBRr
a82caA07EOUC+b3K31vs5b4A9Rp+CpBC1rYG+H6xCQhQwyDOibJ3U3T4bzIk7w2dXs4yGKxJefgs
clTgshhX7L4MeWb8//Tj50IkE2FxV5B8hRuCmVCe2FY5PodDFO58b86Tue3Ht06Xt4fKt4r9Wldt
bBumdSjdsTqNMzAOSWF7Caeien//wxSm6+YEpWuSN3kYVNsGg/uJLn8Z4ut/+33pXpTmuLhZjs31
63UfecMjL6pfK5D8vbUhmJcAKIIGA5l8aTWGyucmPKJ5PIpnwzpffmMJmPaH141YBdWkW9sogKOf
Y1Id1r0wY/CQzYPupioP4UqCdAjCKWmQLSVNW86SpjSTQBc4KO8RvHk0H29hkOwFO3iect9Ym9Qg
X8r5bNLPwy/2Q/19DFcipEUszuzThUEEx5xL0yUcs/XPC/ilf/00UARzMO9iAqJE7iN3zUGQniNA
KfkXc/w8OLoOGdVWXQmQm8KXjE+WWSKYi9zuaEz8qfHNJ5JX3++vQydG8k8Hv8rJ5EMMOqfjMXiy
CsBH7O7LUOnV9VLsW81dJtcx5tXGUnIOrocPdvjXfQHbmUpJEOBfAAAbUQL6tGQPGON0noki8xb4
2g+YDf+GCdMuQEssaG1+Zy0Yl7FQ0UPeWMb0sagbFIWJtQzdx1mA2cvTwZJKScUfCryNFv0jQToR
NINEc1BgMdnaf6dBVcXTdALkxofA/WOuntag0ElUns+VROl8WCNWHtjbmuoKmOwvNdc9O9s3vzog
uMCY8wYSJPoabjWAN8TqnSloUpEDy5JZxbfIZru1GhwUI5NqilG7BGSv90drLicz+w3ObSCJAYUJ
k04YDfrxKl45r0DxX5cZRDRwKzvwOBfFuRfuOaAf18k9MnPW1YrUG/pTnmSq87VD/OTjlRXeC+m+
CaF5CpT6frUeaTsHm6+tb+D3D/Z3949Pml9XmgRs+JY+x+CyTMng8dF1kLFq0tk4eGEJHIXHWgu+
q/L00aCBfAjKXAAlk3TOyRFwtUFO02YhX/saHNuApfYB9mK7Ox31tcwN9PeV8lDq8gE4AAdZCimt
iufTWCIjMoGt+Zi5C8Ymlnx9WMNFJBYAK8HO5/nP4eiRuHBadPkP/aUj5BMopceEdaubCIwF7ayI
RA9VNtZh0qNOm0R81sVwys334cuiRXtz5CVHpfE7hhamCnGW8OLhGwGx9Zqf7ptLtQx0JaDIss3J
SR75DPKWgDUUnkSeJRbqpi1kzeTjfSlKJUUC6h8p0qZHI0dfuwspXb4bp2PpvlnZS/jnfSH3lgI8
KzkNRQCmu9SIptNgPI/RoZyeR6IRcW8dmwjJHps+mSpARtG0ovu5O1PwtXSJNiWhW4h8H5AHNcA6
S9Oef126F8HecHb8b3slBTEeMZxgmraFYKRkjSMwgKz73xABdKgNFNoOAH55a+cxMteSsGA0zcLs
jbMAjzww0NOC/JfmGVYeCtrjQKi9IVzIGZw8c3rADyCcnFx2sOYypoUV+362b2eNW7+pqfx0baH7
BqmNtJfsW5hktE1rhO0I0FJg5Idw2oXZX8aCljzyUDRflkDX4qB6Pa4lStezBt/O2g0NTUNgJFfR
x6xv4/vHpFuTdDWBxTGxxoAEY5ofmHjXd2aMWac+BFEKS91xX5FP9yWqzP0Pa4PxgY35SDJrdU5M
WqF9Ip1NxC/x0iZ1uKOf3ezDfTkqvUCSHRl2HyN5rxTQmVrM7fRQwDUEjdLb+pGvh6rSCFEdEIrK
6BwDrjXmdqTtW5qGNHx1YdmCbw5hsSC/cY2QAMOYDh55wI5LGjBwCwxMHR7HuaDNJ8zQs8QPmiIl
wI3QqII8zPXjbdywhjd2F9RDZZzVwBmz0QDteOqtAB5rLwM1DzlaQUw77UyM5NZjzLxvDXAe75+U
yuBtzQZg5djwzv3t71c+WU9adGoWE+5VD05uUiRR+Y3oiAsUQrbmS1Te0N8SvkbgLMg028VcpaCF
9Z9Zl88HZ3bmczeKTOfjKvx2OLhoPNny1pitksxrVzI+5eFSpW2ZHUAA89Yp5oMA6uDaH+fgnLUz
XA1zikfnxZ79JIjExRc8pk9h1MdjhRFSsLvmcZtxTTe/4k7cfNimzlc77U9iNKtIVKllRZ+KSMRl
18d+SR6IjnJP7m7flOlGlHSo40IDADrxKq34cqBm3Bfncn3hIcgfnbeW85B1qT/XO7/czxXB81Pu
7iuVeqkRWhw3FGvcntulth647zJkSvBWD/GSf7crExHaya7/uC9HqVcopf4jR7qgqBcu0eB7VdpM
S/Z2nEBA65XLh0FQHYS8UhLQbwCBihuKicTbFYXeisGVbq1SJ6c7z/tcoGW0nf3D/fXIAx9/H9yV
GMmkCbBj1p1tV6m/JgCKKBNkG2JMGh1WS3ythAsb0O+rkT2J3H1jttMBSFcHMRVR3JjrHiybiTkF
p/sfpVw6ri7MeIQnQ55sY76/9kCRqlIQE8U2iNKqmGhKv4pnCSYPaGdgd9gQCKQ7u9ZGu6Ckjjtr
huUDo2xXe/OLz/pLY/KPMziGNQqqFPijWwg5IxOjdLfHOWdTXyByq9Lc+F/RejtzjdtPHBDW1fz9
/u4pzdGVJOkqOh58Y7+HpGX5YFsfDFLFlkFAUoNk/3Iwpg/3xakyy4DJAf8QeniQ3ZNXRqqIYCbd
qNKJmGti9g3Ze91U7GrHzJNxBlzi3FfACy2yOa4w23yiIu8f3I5aYGaqvmbdOO8K1oWa902pRJjq
RmkUMBaRnJXFqPAsPBOfNdAz6sxxv7IYxMb3F68TIu/1wgEOsWYQEsMbdNPJ0jyWCruGnldcf4Dz
2cCykwrVW/tuR6wAJCcLi3bucuFbJi0HUj9qlvv7i9lUUHJ4N5QlWHI0eGyAyLcqSjOInzvYNo86
nxkbHwqua+SWZzQ2cwMZmOQGwECER1OKE0grhBlQbNi49icaAoNCIOj242ioEmqj16f/2FYf16ZF
92H9CW1hST7PuwAFiAn4yHRB2Wp8d3/Z8uTwq2+SIrDe9lCoC8MNZcD5Yy3XhxpNE25TJr2DRt/n
xvZiaomdGN8wNkCZzS/Ebj+7sJWVW2qcCYWZuNkfyS6NGbEXM8/rFKA57slH735sVkt3DniXxRsV
+WFu1ul4fweUB28Dqw4oVLBOoXQotCy6aZxwKL1HMGZXDIg+LFOHAqS4Kxhd/ClF2mYzn7uQ5xFc
suIYkbf+cKLZx/sLUfm0NzKk7ZvKIarDDtvXTC8lfCobvpfJvoP7MjPDhAGUvgicB6PX0QErrynQ
GqIN8n2jdL69OhW3Gbijyzp1zaPfnAvxZXwxdUigKku7DX/+K0U6p64t+nV11zo1Ss9GGwbwe+u6
rB5YN1r1rhTW+hj4EfsfuO/YqeOz8QbZrWpvGH2eWAaG7kIy8LglWaYJldUK9PPDpKOth7agU0vq
dNiLd4bmPVPrzc8fl87U58OSwQjWqQnalcHrd8v8rQwu9zVHd4DbCq9c5cmtnIGFUBye5/s8R3vy
8n0ovBi0Epp3SSdJejIw9hwV1CjQ6TAfcvtpfRDrA3N+vfnoRlO2j7hazjgA95Tk0MeZn/u82/nZ
KdQ2QSttFQI4B7g0KE3Kg4QV75HrNrFnI8kSjx9gLsnwNarPtP1y/3SU+vVTktyuZTcY7URvGwKZ
YDqv/D0p/V93OTcu13/WIuev/Bx5+8WGcdpR840l3rX+y/0lbH70q8f1SoB0RfJGEDISbJY1ebCu
56Yv4iZ4R8wPm2OSuyxedBGE+nw2sEn0IqN8LIn0WysjxYL+1lU0w3EdsvwyNNkxj7K4gbE6ujYn
mlUq7yogTdB4H4LSR0a+AOMmhUIgmujdT1X0CD7p2DN0HYgy2cjfD/aVFGlhqx8uczP7eEmmInXn
pCW7idbx7JpxZ880Xt0hNtbhmcMBnUIG1KlqiCs6d7FAHjdqhj0mHWPQPScum4EQS3ejt6Ng/vYD
/hxYVJd1U3jkKHVs5fuNrBcjiLe3Ucxi6wbC95ZdEfsDmKaLPx3nXJt/jE9+oAuFlWcApDNM+CIX
4chDjuVIsBS++eMhezLxLB1BPZj07hRp+qh0gra/XxkZEcwmWKbhN6F1IPGCSzAi0sgXjb1U3v2r
5UimrLDhnIEkG5E9YD8TXzfLI09r/q1MOBQE2iFKr7a0CmNA5xlhWEVPz1ZPE4ueKsoB5YcSzAda
+kCK2D8HgC++bw/Uy4oAV4M+WjQ7b5f3avPauukG+J1VatsXN8ifAhFpHmWl1iHJ9o8EKYEAVNYZ
gJV4AzC9FmO8LLZL83OZP4JTp47DIp1dnSO96fErG3clUcolLDQru8WCjasL46HziyYWYh9wCs8+
x+Rh9OBPJ8Bo7VYQBA29LgN8f0cB5nu7o8S1a+ArYL3AIz3ZY/PQ6liOlE/3v+vz5IIQIwNcvxnr
2yZ5+Zq/C0v37ej6MTC3/5N6ePIsOy/4HFXbVpao1zzpwlbdVkkuFfBrzLWesVXgYzw+3Fds9YXC
OIUPzBoMVci7JEqjndYKn972PGFEHEXr74plPdHV+qNswcSNQuozi/hzwYq04LqufuXiQDuBnCow
XzCcdasH4QTmLkwBwhld6iG2Ma7ynvZs/np/maqGS+Sv0R0B6iXk6H5ElVcXOLKLxqmBQZQi85ms
qJbPjbUDEW/Sg3q57UCEGo8Lid2zO30ox3VfCfOQ1ZhsAio3GroOi9WfGLHAjVGmU+H/hsd0/XWS
1exG2pByxteZQx3nA3g/qo/3N0Dl0CCaNyMQ2wJXTC7sODxwqq7HLFBTn3I27EnZIy+4xGCEcgPE
8+KBukRzK1QezbVMyaRVPohCjWDb8/wLEW6SVzxpug8ZtrPSwVco9XhDXEJDRGTjmZAuiXBrRgIL
7lPgfGzQQNj00anN50+V8JKV+k+u2Fss38+F9xkUsTrnTcYm/PEuXYvf1PxKv8KWFE2YL3WKaUyM
Q1dHlO7jdumPojefxvF9DmqQ2UfjLnvsUSGiUwGeTyQPdrzYFZwd0MR5AANBvGZr4tJfBKX6++u2
wYzwB7SnXMSxinEqGg+bYy2HtnzTfKgGjXehjOUtUJsBaDwM0Ski2fOq8h3WRoh2275O6qxIxPDe
8tqkyc33Q2glLMv24ZBkho7lQ1XMQBn2p2TJX7PqIbOFbcL4Ama3BFdPMb2h47e5+9bP3xxnjU2K
DrP+0YBbaWXuftAZl//P2jHdZwYbLo8MH2LaediKgOHtNrsk6C8tUGDQkJuIZU1WGz3rUXMGghUr
hcZ6K28YMkDuBhqOXnxJ6UFbMQmRT9j0zE4bD3Mxg5NwwMgH4XDsy0hzoVUu5JZw+kecpORo4KhZ
WczwGPL31dQfjeISaedKdGuSPDyAovhW63KkTRwMNffRE7O+WM25iQC/UTX7+2ZRKQwzWBgpRN7Z
9aUNDNupx5QcdMdmgCWYADlGEmJ+7pDIW0vNG6STJe1eK3pwDG75oJLuyYB4bvi6GMA9xDyo23ca
P1zl/ACu8t+FSbvYVTPelE0Yht4PRnAGIcUB7b5JjbtwfwvVlvdKlPR4OaUwwRJtI7Hgf21Y+1gB
UsQz9jlpkyX4CtdVEPTK92nXid/Im4BjfEPtAfL1qwHX1fCZH1EYXSssknH6zso+mTqNEOXLiejM
RlkaiAhyT2RYR601cuykVYBlMD8P4MWqBIx5dhjFB6QS49HSkSkoT+9K5qZKV69JgO4ycOFAZsRO
jf2ZuqBTdJojiNHe3z88pSBs3TabjFr4D8t2JQhDbyEVY48nugY6frsIATeoW3eDmUfxyFtNzKE0
IOGGL/2j/CxDWhdjzvpxwju04T5b9osAApKvSw4qKwQAyvLh0wKiAKnI293zTSJAlAarOAH5bgwH
fsoClGO9zkoaoN4Ofv0C5Kk2Xv8kA9DE0U4hrEPRVA9rvmvBuKO5IMo9jjbWT4x+Y4+lw2RAh+M8
gpYy/qYfmjUOAQ3huuveIXAC7p+naoNBQ4t8jgX8FXRt3C4997KWZ7YLLwgdpxAlxIvQ3vjNUMmB
47UQaUGubY5DOXt16hfdjtFzg56u+8tQmcprCZLnaE1kssfCxwm2dWLzvyxx9AsnHlHntTH8d1+Y
6nwAKQ2OMCTBtlba2z1bIkTaOdw3NJ+0SU/JuZuX01C8cThuw31RyuMBqD3wIIHYjWjkVlSHFhI4
AWGdbpTIoLOmA7qrdCOAOiHSm9YE49IUPjbPi16oGOKy3NdN/R9XIj1mbmZNQekEdQqjHhpW4tMn
g+lujlLRrrZLOhlaYRioY9guc0rCB1CQ3j+NTYte6TEa3X0cO/w2mRpn5YR40YrJQuH3H5BeTdha
vXDunmfbPA5t92eOvon7IpWKvQF2egi1TXTY3SqAsIVROYhFU1DZpp6P1hrnVHaoHKLTGUnO+8KU
2wegTBdY7Zh0kln2OsfN+mGsMJxvjniLzWA6hgRcWvelKNVtQ8rEMCjmnWSdFo1DC2NuMDdYRcCf
t3s3cX1u4T2e6PG+KOVNBZo5DBy4jHByt7s3GyTymIkRxWhyD537kRXAxOZVHOgYA9Rr+leQXMcf
0bEaZC3G3DpAtjNwIETTS8V9zfloliOjTfTjgJhp7ZvUC7J4asKvLHxX1P2+8fP9/Y1TaYID7Gl4
Sja6BV4FZ0tbD66fN2k+rui48l1e/YnJBJ3CqbQbmNOAgnCRajHlbauF43Lu4/WZFvG4GHhiu7z7
VnDrvctQGW+y5/vLUm0gLDbQljDqji5jydKFU5PnvYkp2p6xhIbfiI3siTEcqJb6QLWB15K2v1/5
SU2AMYTJHJqUhG2Y2EuBjulo8C4DAPAPuRlWSbew8eTmoBlazOgbB1x7wh3TSKY8SonR+8nQOPlv
3Ifrr5KsiVEC12qecR8652MQ/gXKA5Tziob/xg0HjhGw6Dd8UIRJt4u3J9oUaE6EHam6vT+et9cE
9Gia26CyxoCoQJ8u+ry2Hu5bKX4dhs5sYyDQboc8Dvku5+3nYOzPA8CFCEdOurQ010KlP7gTmBbw
gNEMF+1WJPPykaKO2GCQcnXiQrwDTWBi8dqMZ64zkzpZ9q0sNJSNobeNi6Hb5g9a7nlNdjkSAlm2
7u7fCtUtRJoPU/lo2LGB83grCZ5TaxqL16SOPafEs9KMGHtrGI917R+6utL0wKjiI/SSAWceTdDo
6JaMsmsxt2tGNEEvTdTEPvffDPMfDo8eC+/RQQsQ/q9zNPsaiDqZjORHSmvj//Mx/xQAdkS6+2CX
9mejwJitVyCrVIyXrBzeUiQJmtA5Oh4ytisFCBt5Mvvp0V/BAjwNv2F+Ns4AEGVhBAj85bcbbS+k
XOwAc7jR0p8Bqvm/hjhJV4mHoNdVh5Tag8w1mpZxtGj5uhUFnaxay8N0A12XdI6mNwGaA8XiPYVa
31shCtUY4AWFaM5HWC+dJx2pH0ULGs1D+jEEJQ/j866noKFwXu7rqVIQIkE4QsD/wxTb7Zpsq/No
H+AEe+sJiNfvaPOdLmfDD3496ERFBk3TSPtvVJ/SMXlDWCEthikKwPKdcrQ1NuZw/J2R6Rsp0q3r
3bkYQoHJiQ5pKxJcSg98K4Atu79nCiN5I0WyIs46Fl2xTQEIYbwV6Mn0jWcb/AbIstCx3GWBloVq
+0XJSYbEDdYHKNR4A6RT6hawrJTdNsETgJu29uskqi6+93Hx8aJ3+5a1cZuLuDf/l095jAGd0/0V
b2+YLB/KgZQ+kEZw3yXNbyNqiKk1cc+Bh9o13xFo/A74DzCof8qQws3BR2XE5pDRuF2M0jjQ/GOv
+fIbC0GN30UWAG+O3N9R1jVqkR3AbIj9HQRbScMuJNI1W6julG0CwCTcyNMwDHV7p/jam6Jv6zZd
S7c98sXv4qxxvnVm/xaIWkzz0iilbej4mH9EnkWef+HEnb2oCjEbkq8nZo9x3vfP3Cl2lHKN4ise
NZBQbKYW3TGYEJUU3/TqGVP2eZsW0QvL4rU5Ef8xmB4cHY+BSt829g5ka5BCiuTB8d60u87PDJr6
fbun2XhGfvipEs77X9eGazGSuQDeIHgrnapNhxWR0jFo4mjSzJNsN1O+OdcipC2zw2GmnkPadBJ1
bInvvO81h6LeK6CXgb9xQ9bc9OPKK+ZDYbYBxyL8/iME+NGLKb7f3yeFd7HNgv8rQlJoUOaEa4lJ
2NTCAHJcLoLF0QjirGJflfNjMLs7o+8ejcb/eF+uqnsTOV/MCFkorYA7TnoGOwrncAw8gGy0oBSL
uqY7dqUDTNdspHhBQpheOFrHeba9j5MTYAS5C5KKEmcfksA9ofRJErNbuM5NVt05jGKDBhQftc25
3u55x6ZiipC1Te1+OXpRgGBkPSzOU7vq8mKq7m9gpm5kAHDr8ERvx391vLMlBgQEuAoW8U5L2B/W
6uT04T6YoiQcExOl1KmMHoD0k+TvotE7ZMG0W9ry3RTOic2efVfXLKVSaQATAOoUy0cmVbo1bAF6
RF62bUp7D8j2zM3B5ZmJX493NviDf6VIF4dNk90KBzo3zwOD/WReYhdAggyzRQc+qnJj0acPa4Py
E2Dl5eSw07Z2aa20RTLoe9BbyYQ2s67cipSTCQSjR7BezfbjQtHoHQUnv59/w4SjN2+j1AbcKpJF
t2fc5Q3xGwoWAm6eF/vcfB66LtbcYZWZQFwXIBQBT5sr5zmWifbNyHuc2mDsyvq4gl2hmDVhiE6I
dGje3AA6IsBCWrS3wf8Klz62deB6SiFINuAp+oGDK+lfZGaDUwczhBQX5ASSnj1R8Yt8ZFtkgxQN
/FS4O8hqyFmuaGrWFi5Ph4H8oQUFwVMnyDcb/Adj/TvuAjqkQMOG4Bp45puxubrhAwEM3Tj2XUrY
cCTU+LrYf1pN+YjLe9+cKp5vvBCASt+mjtxAJqFfQPQB3KWxBUoOGHKizjgYY34OA4QWZNp5zf/u
i1Oc0424zY5crSsYswZ5sKFNQ77EWfvFqlBnavtftxOYyP1RaArh2Mnts9nc9GaRmdBr9ATTcTjm
D6VXaV5xVXsDaFgR8+F8AAAv925kZgGNnrsuHYzwOEXuuyJ/6Xj55GN8dR26Xdt+QSttQgmLh6w5
onkkqepRc7sUhhflNKDI/kARRYPH7YZikILWJR/Aa9R2p5axM801ZVaFhmDADzlxtHZu1ki6Wqha
8JqTukvZ4MV99gYczTnInZymiLNZ97QploNkNdwK1MkcMBBKywH5Cg2DeumQGrGcdQft7z97RYGQ
7b4eqhaFqrqHs4OQVz3dk8uzdV1s2ItorA9Nb9OTP1FyENS14qzDnF+4Fq5GLRWLgy++EaSCrt7F
OPXtWTWo+00CIG2pV3f7auVuMhD7N0bfNyhwHNU2HgnQnlshoxV6RjRHHSYwovA4dkZ1LovIOLvt
PGhugGITt1PyN4TuDQx8u+xXl5kykyOpi3pJif8A1OrCObs9L8Ef7zsHSssoDtrReXf/5FSbCIEb
QxGKQ8BTvRU6jxE3moz2aZ2xL4DCR4t6lB3vy1BYKTTdY+AdmTpMPspwiOAbMtlcuH1aDE8hoDdY
1AG5QoeEpZKCHBm4adG+gC4pSdcrLyO0DQhLHaDnBusLSsJMh9aukyFdXpKD6M4hFUvr1kmOPeb/
rEpjH1QHgs4BRLXwliJfzoCNYrGHcCoZXkXyEK7sW0N+Z4gb0FOYCUObHM5EDjKd0fIYdzqGSWb/
mAfGzurzPefZw/1z33TnNjDDIsAIgDogQgsAGt/qFm3ZsALJE0G6n6fM/byxN7BmBA+LDnBTJ0m+
paSr8boXLUYvngPyqckwY+e/rYxP9xf0+mywINgBHA2CtVdnM5DAHxdH4HX/ai3xqAvJdT8v+6jA
dco5PKLUqIKdF+xo5e/+2wKkYM/tfbDRcCxg2g8JP93/8deXA6HK/yPtunbjVpbtFzXAHF4ZJisN
FSy9EJYlMXUz56+/izr72DM9PEN4X2DD2IDhKXaqrq5atRb47hFeTZK3vFgMAAtDnWv4/NJf62Zq
1fWzES74yFkbyNUiayBjY/EobqFIkRgOdKxA+WBEz6AuFqSn68OYWwX4kN8m+ABbKqug6DXsWmOw
0vYZBHTXDVxuVrBQweFOxwIXJn8slFQIB6qI2SGp+tIKNaE5lGKOqjz0vO2edOPCPTkDXDs3yJ2O
vO/QlgQqmkPZ2sawznOnemoLFzqtZBelN+KS5uHSALl9HKSp0guoVx60zJdtQyn8bc/IayoAmAo1
4HLBY06b9tzNTMMDCwR6uCel5WlBT+5N5pMwbeQRwyNy56Q1Wq0UxAFiV7pS+1HItdOLGbH8oVvw
b5cX9mQYABco/WLH8ICa1h8jXfbxSgJsh+UrlgYONAH8KrSj5OH6npkb41Q/mDjV0UBlcFOK1rG4
SSUEWKZeHiB5jFBg50O7wWAryY+tzNAhKr0Q1F0eBHQXglIItwQubcgWnc9rlmQyghyhOsjyZz1R
bC9AqWem7+z3p7N+sm6pFOtdIuP3uz5C4uHWh277XRZZibEweTP7ERcdpg0RCLBiPBXERNFpyqNU
Iaj/6Ogt9gLEm6F3sRRtzw5oMgNybcQ5vPYJY5Wqj71fHUJN3eQ6eFEeG5LZY9HuqLpQF7x0hFgc
ZNeRJxbxVuKRDtmA17MkRDXu1sjKQGujhHhNvF7fdbNGoEMy5T0nrhcupCozMgaGAiMB5iuLn9tm
Ravn6zZmdrZhnNjgQioiglOqCWgNQhnBNmi8KwBu7SETMUSCG+afcpdYfS1F/2ZzQ/9dA0PrFJty
m69sFV8bBlaDfeSYpg9dt5Qznt10eM3K+Hnk2FTuxFIjQzNdVtUHobinvY8cTe/AI/WS5F6fwJlj
ivqwjrLslCkEi/H5MSrTQpCHrm8OESgcXLkr2m1VR+bSJSLjZzgvC1wN3qyofAMBxd9aNalD32yU
5jCko01N+pyFxk0ripDmqi2NdcehYUdlTHdqtNaSnWg8a+3b9ZFebhXArgDvmdho8e7jHT3uR1Q2
NbkFd4qfuiGQBauYSMgKS51vlVJC3TBAaR7SJlu1H9j2uvXLBYV1JA4hmyoil8Sf7jpHWFgXRntA
w53dmqNFhTWudyvXFp5kl27k3BDnd6G9CUV1X28PSbxJ6arLVx1ae4IbsqQGO9PPgUo7Li5UG8FV
jCD9fOtUkV8aldZ2h7qLiwQk3rTYCXJquCmIc+1oBIOlaTLfBvq8tPI+EFdEqLL19XmdjJxvLHwE
umnw4MVrBEnB84+IRKbFNXbwgY2+0wdgkIh7i5TKwoGfWT7kZVHZxUFB0ZBPQPe+nw5qBzpGo3Pj
+yqYWiUPYb4k93u5R6e3O1hGDcTBcCvTZ5xcahVqJ1RPSrAKqoWwz+VmvAkJep3klv6sdbBya4NQ
bRQ6eACiywsByXcm7nwuQdOK7hxQzAEUDkmxc+v52I5Gn+niQQVx0aBADGt8zOkN/ehiJ9mb43GQ
Yktobb9ZqcmuPuKH1oP/2H6ligdVR0GL7CUOtst5h9jsxJgFISjkEPksL5NSFR3FoXSI+ip3h1Io
9QczjdvCVkM1Q2NejorOgkuc2dgg1wORz9QwgaXmy8NtI9G2piPkjPTWktF6xswG7Y2GBVJTSylM
J6O6O4yxW2p/745RtJ1E20HEjpiDJ0gLxJhmFRXFg8yIaRmJph6qqC4erx+amVkFGAhILjwfwG3K
54oKWrbAvweY1TQSt0KrlcTK0I5nNTIe2h2oCBac0uUpxR32HXKg6o4RcjuriMfe0PNBOqC7UgJl
nwYurXdaqiW7ifssMhZ28sybBXUp85svDBX+i/JfVqKuEWeVeBA0hxW2okPNzcplB/T5EHgzbxna
cJakDOcm9dQmF4oIsa+WnZGJ32QYeXffOJla2OAgv752My4CLLHYlcDigdnDkM4PaVLgUYFMnwg5
aaUt7VGtRWbTrEzxbqFJkdnA60I3xMjr0QnCES1ojIC68fpHXF4yiL3/0zwCDogLXmcIlxmkJy0+
gojSGjkmw+nBebYS41LfqmO06holWjiWczanGBykbMifoBp3PnAQ5Y896PXEQz8Yh0ELbwZUAK1M
NktIfQiHwIwXBjk300BroOAHnXAAe7gFpUSulBpchoc07X6FIZoVwTYpMUAsQTu5SePEJlllFUm5
sHtnDgtuARx/3K6AwfB4XbEMpTLq4fOAEiSu0Xf1z0xipl3HVTssBGYzmxYEHrjE0f8DjCzPjm4y
hkATagbgeAqOdYs29qRwGw1cRIhNru+Zy0gTtxrqp0i7oI/ggjQ36UhetiCEgxKAEv4stLJdSaQU
FiZv3goSxQB14tzzuLxAjbJRhAc6AFcdWWzIm02Sd0tI8bklwusdP4RtgcLgNK0n93TX1VlH9Vg+
GJSNB0FuvpQwqO0CSMqFuHHe0tQqDOgtSiOc58xx0pI4ofLBp+p736neoNa3pPU/ry/OrBnc+gg+
EKKDM+18QChHo3xKmQygjQQCnz4w11O2ZJMXwriQhDPwU1yUgbFouF4RhuNin54KJ3M3hoJKqkCT
wAlPdwBG2XLxUpSQAm7vZULW+O+vh4aKHLyGiK4lXeGHVkBHNmwAxD80/Ws6UstEc5u0RBtzue1Q
hcaOAwITucsLIW9BoZEKgnANJMoKWtTz4TXW+iXl+1kjQFyh0DJJGRicQ8qiEvu5D2BEqRrBKYoM
Zb/OyI1owfPNGgI5OA65imoS3xJjNkmepWqhTeSahS2lDHFPMKb1x9+uDJYf9VJIncCto+/vfCcI
Y6nEEPnUIIhaMcGtTL0tNu2AEAhCyoUYH//eHPadgFocKiN4WJ+bg9Z6CU63UD9QvWysVm89JTQ2
2t9TdQB3859AYOoWlTkzY1N0IKGO9ENIisNkBSRsf52+MYHDRGYNaj0AJfD0PiZlWkZJoB/aOnrC
o8VHlU//KKix1Il3eT1MhsBa+52khNM+nzIlRvnXNxIdRcW3KiGPGSSOmLKKxKUEwZwhFfVs3AwK
1KZ4hdSyawQ/D0HhrGWmHXRg6A3Q1i6A2Xlpea5bupD67ADRFBoBywPaLFeq32Qjd7oGbJjG0t16
GbAgUPk9JghAnk9eWBcmHqSwJPs3YlbegospJ9WtGBR4pC5kQ+dHBacAqT3QdfNv8a7AMR4LzJ8U
R6GdBlK4KvPoPmNZuk+NauHgzvgHwL6AswDKFDAffmQNiNsbJnSIGkJU5i0iBs86kM6/rp/XWStT
pQzYEURgfNd1lEiqn0qFBGaiOC+sVJbKtYjg76+vPtDEf8O2MX2ILbk9XuRiHeQMBPG1TqkTm2jb
oUSQ7UITe/dfjAgtIKBeQR8IsPbnOyKLJDHtqhqRnRK1NjiCW/B/6MZCRWN23r7Fn+Ee4MCnvz+5
YEG7OxpG2ILqImbmER2W8UpLQ8O5PpaL3Q3mXjhtNLDpAhKIPMKSdCDiC0B6dGhYYJW+coRgnFPJ
uM51xZOzamHqLoJxmAMiClED/j28EedVlRACkGVW1gdKV2qxeRuStb8BjUenuBH926AYtvA4howA
miEQEXHBkJqNdT/4dQN2NmJR+DozNW0G3cklD3GxUgDrTzzIJrCj3w285ysFPXpJi0WpgfJ0+wy2
fYaEGVlSHebTGUhTA4CC/AlYV3CSUAI6t5IlXatXctkeNa1xte6mTMe14verxv+gem4FTW41YfSI
x4Z1fYtwazYZhjtCzD+VMwBs5BygzoxSTjqjO9IccowRSC6AfgG5Bkvt19ZX181fdqpNBoH9wsMU
BSdk0fhuJ1rE5pilkXAsxUOeIlEV5g9SH6+geLmQ0OD87T+WAPtF7QciuPzQjBAa1EkWC0cpesnB
wz2sY+Qec8RJfz2FECkGqgfvTPTd82/QQIz6PhxN4ZiU+m0u1a7G4gNYIQrwJtVxfMj7+D1b0tWc
G9ypUe6siUGoRo1oCMcAooxVuBWCD7k6DvL79bHNmkH0MmGwJnzP9FA48VMApoRNMWBs4YcAYSgp
ftakwh7khRcU997AUqEZE4E5qH+QswBE+9xMXgdVJyaVeMzD8FVCWrPOHKaIt0qIHLlkN6G24Kr4
7NNkERGtPkWaE9mVzg0saMVAkHtFOeI0rsZ6sOVMXYMhZSIDt1Bz2IOK3xaa3CuEZN9HC9fm94BO
HlgwP3UBTU2oEwsjIMXnA25Ln2SqNhrHumrWdXibZsk6LU10g7iZ4JnRV96/xuNDui7kTRwlrqa9
kXsjW5iFyatwXwG6PAOpBR2tqkDZnX8FeuPk1Keaf6QEZKWplpJ9h5cG5kKUF16U3FU0DVhFvhpt
TxpeeaCgOTcVGRDNopoUekxQLPlgkrti0svIbT95ur5leZjpZAr8UROJFMoAmGbOpXUgKAOiuYkQ
1FN1h77qH10XibfJkEorNSXsxaSS6AyCTO2Kgm28ELU78BZXuySt97JGpIWi1sUsI/um4zWDUiGC
MVyP50NXcznScxHf0xp3VfvYpZ2b6PJqYdQXRwhWUF1RISkAdA7+OLcCNRdFDL9HHTjsS79rnfd+
E39FdveaxZARsw2LurpjxlZ/7y8yJ0114rOd9G0dbh2oV6Q8+TpyLom+JPdt5PVThnp81JkXNg+1
EbmJ9JXlwGkgpTzI7vVBc3cz8tUYM5qo8CKZ6j38/gVbmZ5JFDObAN2mDopdq0uyX5eOgrPBRWoY
VdoO4bR6PyD6JdmxY7pRZrVfuZU/LZVSLuMAzhq3VwgkA6VWqCOvcTtUsYitOWgfRye3o8eO8f+c
Pu5MKipJMtLAGOljy5c/AHtduBp5AqN/VgivYHDggIKY71iVfZNBCRH7orLybbIPHky33TWx1bqC
U950G/JYO+oSY9iFr5kmESA+YDwAa8DNcn4UoqzWtUTCuNAQEtsAXjmhTnEf18axipI3ZIcXGG+n
ibrY/ScGuVWjNIQ2UIA9EkBxnZnBLpbeS+2HlrcLhqYfujSEBC3qjkiT8c0HVVRSvLj6yItEcFy2
6O5DHytktTtDWIp7l0xxk6iHVCIsg6mBegMxLAHs3TpbqpTMHy8Vm8Oc2BIu4k+NBQlS2z6Ol/AZ
ZCLIkWqQhcs30GqmNN/KPzup2BJKbhN9SVD58qKY9smJbS6Gor6MTk9ID3mKbo/UjgwnX4lA6fnv
BbkpJEtPtugH7gHiX+r+mtkwaLOf6EvxrgA6ibt4gxJpSLHFsRD0bJsUw9FUetOiqfggN4ug05mV
REsHSMTglqHyyRujWU2SLsJKljIFL3lKjgT99+vWWOIOnjl3qAGjxW4izwGujLuC0s5AVXRaS/FO
bbwCrz7ZikqXLdFCzA4IzP9wKJOSEt+sS1U9lNOIRB4i8g0xnxJ6GxviQsBy8TDC4wTMY4ixVR11
F55SCXI3JdhMaewpiTXGh6guHSIeY3EN4nGrz2tHJgtBMN+oOTnLM5PTuE+C7UQOpWBIw9jLvrrc
DjPrR+oYr5/Sh6jbGvLhlrapltrw+ba9f4wiZjInpCMClHOjYjoiRAxZ7I2yzb6yW/amuN163Grg
f9gywEkXsmDz8/rHHrf1qxioCUgLxl7b7MyXnEJQyIpSWylcSV2Tj+sBwpIxzoml5UBq8ETFXhya
bu7j9RcY0Jh3dOIxc9v1Bp4WgX3d5pxLwzL+GSG3jK1axgAuYYSB34EU87EACUvi5OCfpnLvJv5n
0K3K6miq3cLtsLiW3IUOSgNZ6AfsWfFX1sTbVjQ25KkIBi+ukUoNcGHottFC+DC+baolTPA0l9zd
dDbsyTuc7F6Fgh+YlZjrQSGpS/N2RJxUpO7C7M5EmniwwXmisRVIWT7SLFk+ZG2cxh6aeRWcCn1N
s20EGdHQBUKiG/fdQgwzu4dODHJejQFIXpkCllOzx00MwUqcxSS1hpeFvcpDe/5zEk8McSex8AGt
kUQYip6Hr9zT98Yn+4mu686ld9Bq/EUtefcKTiFr7O30KNri08LUTgYuVvDkA/ijKSh9PNTYPgDt
BMeht+SbbiWsOqd4rNf61lkwN52Da+b4w9mp49j2MAcZNsV+kz7vlbvclUO7Xx/Meyf+VBcsLq0k
dzDzsFZZQrB1Sv+mVUJb9TqkGsS+t7vwmD3G8VKNbu6aB0XGpDqOHr0L4CYRW5SAFKxol9/23UpM
v+hbma2uz+P8NP4xwh36Qg7iIciq2PMLia2aUXsHNkG0o6FfArzOBUw4eyg5TulK6QJNmCZxWhVw
b94kWy7quwFIHfnQVKhv7YL4V1Fuhscyia24X6KR/R+H449pbpR6JUEcLq9jz+jvfPpZaXu5tqvC
ZkUAmrJ9JTll8Ut7bH7Gja1UzwHA0v4vmg9WVTyo5otirOJFJOD88v75Js7jMQYmLDPCdAQx8R21
SJoVQ2O6Q0zFI2PnXl/nxSngUlbIEbMo0zNcZhUqRwpQ0yNtLWq+B2p7X9cA9vU7kNrk+a7/CmNx
2xmbXlzFIINtVnkGAD44xdMHWd42NPxXJ+vPTEwn78T3V0pplOq0OgLbSzvN7tm2tcyn4F74S4TK
P07ytyVluh5OLKm13qsaNL+9WC1FaxjKyKmUlC3d4fOu8I8Zzulnihka0KaLPdN8knQ3OYCtA/oJ
zDFe4l34eX1lv6kJLjwhOl2nPDy66HjlCBJCGCOoW1wxzBXMW3+g66x9zGRoM0mrwnyi27h86ip7
n38Y1X4ARp9sK9ESX69/x/wO+/Md/N2qmUnfCGhE8VJtk422umrAwz7eUG3Aab9j2q0WO3UObQvV
6eva6rPKHtvAVfRDUj0Qf9OQnxqzlOPCZ82ktoBB+D09/Lsibsdcphqmp23DV2Ks0mozhBta3OGx
VtHsQWkKe9TyXZlvEvOXhO5AwBfFIxL+gxy7aaNYob/JIQ9cQGw12lLpJmCZM5b6Xu4siJ+7LFoq
q8y7ypNv5i7zjgLol6Ku4SlP2Rv1kofihq17t3tUXsKHxCOydX2SZm+BE3vc3U3lAfggQ4q9wg+A
l6+MHihYv7RrvQu21019l0D57QrvPxXFcA/IAueLKStrZONwOFL5mxnMjlgAhOpRNp1c2NQhxFib
R3lcaTX0SVrQjjwO4NMaIG1pVwj29dpiwcLWnUucTTfS72/ifHEeSSrJ6wLzbZB1Nb4qhNkglXTQ
4LKS618JhRJJ+4YaxmphMqaJvTYZnFfuZGlUihpnJgz2WYqqamzJ0Z2OWviIVqcVRYVr1+VODnzG
kvjj3Hv7dMyc1827QtbjEaZzgbxgKUgcHFguWuEPQ0oWPPwUjF0Z5vf8n/hd0LibkJHDmpeZaCkC
VGeWjszcbXoymu9n1YkFRYnFCsWmGLqnw4YO0pYV1WbMJFvQw4Xq++wTDaVxdMQDuq5pvK0g0oYc
3N+xV6UubkWX/NRtsCLZ/U17s9QzNr81T4xxrmAc9bos2g7G0LxD7a5xWj3f564v4U5pNmT8MUCe
fGFbzq7XiVHOHxBNHstKhs+UWmYNua3Wm1Kyy0fzzhh2WRBZyGQYjV1kDzp5rtjCqZjzRqfzO33d
yVqmfUV1qYL38wsjWwfICTlmr+De6hDeL4x0mr6LnXky0ulbTmyhwaNMs3CKwjKwY9pMuBEFNN2y
G6OxSH9ou8gOyrtstQiWnY7XNcOcGxR7vR+TAYZDfdPLXwVSGKYNqenaX0f6h/54fZxzl+DplHIO
LiEgjM7x8vWi9BbM0eCR7exAfoNCqR0GI6Jh57q9+dEB0oOMIdy8xu3aticSCSAk5aVbtdiO3Qqy
R3m3ZrVjeHK5mIudAqrLyfxjjtuvgZxUrDMwPBNE7Lkb3IhH3VYH9J1ZpuIgC730Nps9IMggokQI
tD1y6efbpoRuLit9AwZDdHHIHfTORhVJhOuzOFcAEVHy/G2Gux6kKAWUN8K9HNO7ULbEcaUXd00D
clDZAg1kp34q/komrpZCYym0ZMnWtaW00KxnPfkG7p7oc5OOKohTvE5w2Vrei6IlfGapnVcv5Yd8
D5XW5JaKj0a+qwia+hepPr/RTBeL+/sDLhTyghDabLQRcTkLKLLuAig5WKrx1CSOwdZFvlISqJNB
h+dgPGQvSb4G+0pEwSgzxHYrxWumR1Yl3UfFa2ccYzas/19rdAGVSyFqgeQLPo8Ja3Qcts1tWK+b
+n1MVmlslcZq9B8gmFgL7VYg4NgZW8sAwdn1r5g93ydzxJ230e+VtgPUyBvWJrqZqN0+eHSB+2j2
3kM/ClpisSNRkec2PZWkphCAd/TMfRKj4iENrhJ9MB2Uq28xALdNLjql4art6/XBzWYmTw1zx2BE
G7gud0Pk+clzE36xx1uiWTsBPJvDB7iDmveH6wbntjzgewL6iwDCxUV/frrzeghZkVbwG2q8Huo7
gT1VgWrn8VLcPedGTg1xA4voWIM7oECtse+sPOps1Xi+PpS5jXFqgTu9fluoel1hKIma2xKE58bu
kNC7Ln4v0pW6KOwxaw4IfDRnIGMFlp3zmWNipBB1WqlaLOwiTx0/oRaDdqyvQ1EqaxTRkeNydX2M
l3gYlD4m/mQYnpqceTxMLBI9JyJKcbVT/yJe1juq79yzyGo3hZN8yK4ttfZmXECIzYZmJ2ZlLpuQ
9PkojAXMNsjNW+Vd8CYfhdX4JryQfxPenpriMgpixNJO61Aciyn0ftu9rDt18KCZC2HC/xgSlAPR
mTQ1/XLhEJAvSjvIU7o6aQS8QEjvRFKUPZUgHJK0tHwoh2SwGOTIDrJI63slUZf6YaYtwrt70CP8
/oTpcJ5EZGZlyIRBkgSSxo5S1lbYbNsUTCvGniz1/M4dPyAYv2EvaJPkcZONAC4QoUA6KDAKY8fy
UrWQ+iLOwvacOxQgWUOxeKJiAPj9fER61Wa4yPE20QevDcCQ/oxzJ49fxWcKyKbyIEK6I/oY1VX8
7gtOZ2783O3ujPfrnzE32NOv4DxBNogNqSq894JA0NZalnerVKBLcMZZX/2t/icBOInWBW4HjY3W
+lWM4J2GrqwTu28lVyV7kt37yCqohl0YNwLaGj76xeze9znnt86pbW7r1GPf6aWJMFDr79Io2vk1
2TUZ27L+SRJ2rTBVJUGhU71K+a+opfYgrpL2APG5qNy2UKFTnTbeqOK2ylbY/07g/yR5vE3EeKNE
zA4Y2cZ94kbt+vrK/I85wytkwsFL2CHnGwQaRWlZD4iWO+YG9Xsm3IyjuiEQ0ATD83OYbCPkQ8t8
pS9cDtPvXs4XWtzQF4g2LR57Wo+mWQmIkbxqInbLqSnvDTks1gORtQUfPbv7IFnzX1NcgKJRqLi1
3YhyjVk3bljn4yYXxcfrEzlt4Wvj4Z4BreEDs1kLeLaCLjbZheVga0FihYHv+cFPvwNlb7AEg5qN
itC88Htk08hP/FVb+AAugZTZM8QAtPqqraaxrct4rjaRE8iZA71gdO8c+soS4sG5PuK5FQRL5IRT
Ah5a4N9ZVBPBu9rhHaL0feNKmZquSBISJ4mhJn3d1JxfRtRnoI1rEprhBdqJIMpgbzSnVBWzatTf
o9YBO5CL5nI3SBcisNlxoTsfUES0QKFQez6pyLAW2hCHiSf7IXR6QkBsoVsROU06Lj0el0xxflFJ
BwBaGEu8oqbaOsFz2E2SIFoJDPxe16dw1kEBDPLfYfGk6kKTEF+KNeoJeUlltzbKGko9ZqU3K+ih
jcWNP4odg/iDilyWLXQyePi7qPPvqm4UVTdBGBS5uSZFMgjf/UTcslzv0h3paCs6UgQa230gp3Jh
N51O2IMeoKPwSxTCAnlETerB5aDGmaWmpTbsjU6qTCvQ+qrYlEJelXbbClVtjUMIaR8cI8PUF8Y/
h1EB44ExQZeQFQDrw/mymgOjUQG6d0RMhfs+WoXzWdmR9SuwoRVhL2Ud5yojExcM4lBh4srnabKL
MaE48DX1SogCaeVOx53kK34IRIXgkeyzymMrJEg90/HQDOlNF7lK8ph2/qqTP3vi+eqHGS21Vs1E
AzJSMdA8A9IVfLZcKJeaHa178E2jN7Gc1HGtVEhXGh1cM18Jsmzl3ev1XTfnoWDxu19iynLzikII
HPNqIBHz6lUtWqnTEtv6lH+OT42H9tJ/YQx9v4ICynT0qfE0OHHD9KwzYQxXqsfWTWG1z3Rnszsw
Ny2AgWZOLjAcf0xxnjcLYUtqp3FRXM+hoX9CFOSnKrIl1ze7kU4tTV9y4uPVzvfBIwBLw65LNk22
RiXCH57AWu74ZJORm9QleAyrrs+s6NkQXtRuE7dOnD8tzO7c5oE3NEHkBPYYsKacfwgz0lzPWcG8
vrzpJTfpbSpMqmzR6kn6UR6Lwk0fgtSJC1DzDxaNjqlkhf1azY7XP2TmMpjgM7+/Qzr/jlIvxrgg
GfMY+DrNAQShexSIAS0Jss11S9Micnf6mSXuTtfyVOs6E5bSVfSQLdHxzFWjzn6e20N6EA1D6mNC
o8HWMzAgr+PkMabWsE8/i/cMkqifIyAJtvAybNIn47bDwi/FzHOV06njAMqbUCgEYRvnFmuqhHKr
1dhe/n251YxbsD32jlChk90qX8HKKHa/6ueg36XgtpbdrLkvWktc65BLf0sXMeuzxwqAvonfXUZu
k1tblo4tlQp8TbPraW6P/mtL9sxAIWrINzXZAxMQqq+Kdtc39YpBWJOSaKeGCx3QczVQUGCCswJ8
RZAl4+u29Zj0RJRb5j2Lyk8oA1iGAT3v1qWqxWJHgmKY6CnkNVF+dvLSRTW7IpD6QVQFygTQZnAr
0hd+URpGj/19bI6Ku1W243uxjtZsqz+07pO5huzDu+kIt9mm2jcLfm1uy/8xfpHwFMK2THNlZF5u
JEAqVHsmLELrp0Xkj9X0FkX7KDDMYGs4P8AqHSo9SgRsuXGn5TZVVhWKHWAmtNXn8glSwLXuQu/h
+ln+zohcszq5lVM/iibFshSmkTmt07mpEyUWXdV3iu0PVm81TnJPdrL7uq3v1EP/uE6P7W1/G27U
r8xBBfi4JEX+nc+49kFcnBmC+KMyMnyQakm76me+eg/tyo4/bgp0HLRO46qeuels/7PYPGR7E99Y
7snxV+XobrA2nwwHWIFtvQluqPWKeG4t4t+Nlr5uHmNrqWn1u93h2sdym7LOijqQWnwsRSsJ0moP
kWZTr7aJI7244lF1m41/K7w029pecMKX1w6QzAj+J2Q2ip58O7hUQZ9MUYbSo9DYkoXEMsMVSsYN
3BOybGCJc69vlGkk5yNFyxN250RUBpAAX17J5SRtizKvPeMJA223vwDRLJ+Zs5R/ncl3oTMcddyJ
LRiiXryTUTvFYOiQg6FoGwJg0BxN6dCBnUDvc4ck26KxBnUBGz4dLX5w4K5C/IvIVAdh9PkhqMw2
KLIsqz0lVvdijI5dM/woW3nVSvnX9Xm89CRoexc0kCbBGrq6uO0NZQYlMgCt8oJKOKCPHC+paCF5
cRkJnJvgNqURd2muDUXt6V0P9s8cNb5NUTiRIQIjs3AnLAyH7wdKh0Rr1Ai2+lo5BjRZyf4SCnrJ
BBdgCbkWZ2IzDWeAUnqggnP25fqaXJ4lLD6e6qDcwJ/oQj9f/rDys6JVKdYkH0D7ieasCq37Y5Q5
Ks3cuOi+TKFcKN0s2eSudOBtFMH3We0xP7ZlrYCKUWCl7B7+xGpaYG2UzfVBzk0jhKSFSQ4TJBL8
kyOWYz1VUkyjOg6aO+ixapWa8OO6kZm82TSVf6xw10kXlAotRGzvwqqeRit0ksOL31jjzlYjp19I
98/P4R9j09+f3F1RnWajaqa1N9jDYEU/zbd6sFT7+fqYLoOv8yFxx4mZJXiifFjpV+Fj+Lx0A8+d
1j8zBmqC80GA81oTghq+R60Ul4yearYI8Dx0akAe4/pI5tzcqSlun3dJDsDZOPnw6lcuMauiqydS
/6WcLBCd03zpwD2CRRdujnOmolKEVRTBytgTB9pkkSivSjl+r8EB9W/G88fStOVP1t80QxAZSnXt
ZSnI60GueIzEdA/c0TMpsoUIcHYXoMkcwS+g3+j+Pbel1nWfxOqAvVYEThoCjSe+jwjKro9o/vwg
soa8GxDZqOqem4Gi5ZiLI8yE5U1QAZQtlS4x0y34piw9dCU9uA3B0J4F8g81H90+6F+vf8HsOKfw
Gs3WhgltmPMPiAIG9qNUqD2avGYmhkkPQbgEL14ywh1crcm0koUiRmmSVdiFe0q6e0aiBR8785QE
bSPiafAQYB+i1nM+GD8wSaMrPjYI+/SRWUL3oA3EloCmzjK2oD9v0fFT6jLUfhj6Bty4ZW4Ddbw+
i+/UJLMlPEGL6DEfw831WZ4JHM+/jJsBoFWKqCl1XDl4RDqkdPxjCaD7lz+67FbfdCJQwY7+pN+q
7Ur7MDzDryxV8ZbeNZfOB5+BmjreuCBZR6n2fIKaWkkNv2/R3JeYdijd95K4p2wHLktVWyy6XT5w
pkz1xM+EVyyqidyYCSHqUCl5M6GRx8gC3XOZ/MxMV30Lip9441pAehL2SRhZOLuXVx9QTxCKBXsg
4i7IRJyP0sh7kIToaGEM9TdV25fJ+/XVnEnnwcDET6CgnIc25WnkJ46obJQxo0rcenXVtZpVloHx
MhilXm7aBOX+A2sMM1rj/6FCQoxGdhRmjOD/Twp9IxGAtZzrH3R5vtBFj6bi6WGAFlG+DC4kY5AY
fth7yFSLkQMqDmETD5qQO5DbWyKduLxVYAzsPdL0MpioZ84HDzEiMZCKtPcIpVuFDdADFOE4+hja
WH26FD/PDk02IbeKGgsKmvyR7sesMaq894B1gS6g5mu30BiTt1AXihfCi1lTE4MuXAeYe3kUvx9p
QpIqLQY2mJ2NBlW6kdRM3ss+Og6vL9jsHIJOY5Ixnl4g3DksjagtQl/qvTiLKiuQNmGSq+iG6N1G
HUb3urGZnD94GSc1M+BBppYIbg5Rfu8QUueDJ/TEvDcDrWqtTA1oaINVyBztQB/y5B6HmdpJEJQr
ndV6uYsKnb7nTYuHn575tLeyOq+fkogJ/tP1D7ycDXwfavN4cEJqUOfx6LIY0LHv8X0aiDetlvwf
adfZI7mtbH+RACUqfJXU3RM0Mzthg/eLsMmSqEBFiuSvf0d7getptl4L6wsbNuCFu8RULFadOscO
gfNf+kPh+CruDGMPcrphD4lx11xlvACMDLS73VcQVOodQ7726O+6R1O+vPNg5XZiY/lmuku/A+C7
9EegD0AeY1UwRVe19mi6PleXm/T8t7SYDvkiO/NyF3P17Hyvbr3P139+w7Wd/77m2sDwkmdGid+3
i7j6Wt0Xr7fhGKEnrPsI0jb8e8fe5Y10bk9bCwKh+rlyYC8s0nq6r8eT9Zl6X8VwEoCOBu6LMA7W
FJm3HS1i1OyiRTwPxc9+V9B1I9t5/iWaX1OdR/JOOGi2zQ/OfO9987oHG9m5/hs99m1stiSqT+H8
9G1nBtaA/zwZcW5X8wUghzQUSjnydQ6/dH0yVDejOjbZEaXrz/mP+nTd3NbeRyPjipq11nyEdjc6
HOL0zdiqV1D/oRjPSgmodfYUln0WcZsN8XVzm/vJWeVc155fkF5o61uOUy1xW6rX2bETr/xVlVH/
lt3+paybmQdxfSiD43WTW6fNA60MKJeBqMCb5Px+kqE1ls5iKrwSvPFITdodpT/t5a3WX9FX7b0V
bR77OiwysXD1GgwsHqzsxLrT/AAKgCi7D0K6E9lunRLwOVsrjzxILvWCQD3VLbW6UL2GQd48mng2
RPXk97eWMTqn0WWvnFJ2+y/m8Z1NbeW4NUB92PRg0+QUmKFOnJqe7dHIb64WJDtQpwSDnqe3rJVV
VrujKEx0cvAu4j0yVjZBWf36WLZ2Pd4xYBzExe4hAD7fE6KC/stsouRsTyJ/yC0fmkzOS+0HLURs
iLtjbctHw91DsxEvOoJ+23NrSGcaLAPd5auCDhHIg+fpB+a5fSTt3B+uD2wjfQqCM2QWEevigse2
P7eVcxfKU1mgXgGDdG6FaGuU1kcWQ/5Wxm1l5p/4hDqkv3TssR9qeecv4Z4cyubsopYOOQuCf+mB
09qoYvkLchkKedQ7WgVTVDqzTCpkUuJCBT+vj3lzywRA5QKrBabKUFtMVdmN8DPQrPlcjEfVWCb0
tzsj/nMrv2VPgH5BasPR3AhpDLsnCzYm85fnFpTt0RzOL/+bDd2JQNnTL+vSfIV+gBWVfMohW7NX
29wona/crsABwiUi4+1pI/Ervw2cRsAKMvp36L4d7/1AhrcQs51eZhOJuioYQ4jN+aCwcQfgTXPp
RVaWy0MP4PeBlEZ4XMZliKxeqmQ2vPIt79w6LmpZ7nR2bR0dcMKgxoFWQHAva5chSut9Gza2CTxo
liUV7qdXPoEACnq81ev1yd82BXE4AJwsQDM0Uwa123ysQngeY5axXRf8IxsDNyISyJDrprZ2LKqY
ICtEezAqflrQJggpy3p0sJcgIPuoKFUH157Mf7Ob3lnRXME0NI5fwmW/2sHsHou5Y7dePbs7AcTm
tEEb0QWmZ02PaXs2sGvBKy+3XsF0AUZODixhp2z6iBTVrvrRji2i5Uo7F6AcagTma4MMAypCwdDy
FPTEbLnJHQVVRi5LR0bGqPiQOGHfyBunDM0xsnw1ooRfkxkps9r1IrMkYx5NA0ErNHMpGheur/D2
l0JWBmS2yOLpz9TZZLMxWZmJhrmqu7Mmn3yR5jI+ZzMLd0ow6wTrkQc0KQHswwMGiGlt3wIi53dT
WFlAO9ofhSLfh95+KchrbqEhBOHzijWZdmKqreGBfGq9Y0JQieokQ0Phql6MsLkMHbioST/jXVYU
R4Ap8h1TW6EOeKhBQgyvBaJwzbtLRidusc56LWgblfeTB9WTAx+Pw5425NahfG9o/fN3SZwsyyqb
QksGG7n90BRlXOfNTiJq42LE9fSbUBmCVsiZnJtY3PXVve6KfMzvVll2CraPiCwNgC4fr2/ArUAb
FVu4TDDrOFAC1IYj+VCEgmM45lyI2M554k0FaOTFIB4DdzDiqWSQERtcVPpJ8ODNgfzcGE53s/Md
m2NGTQDBKvYK1DvOxwyZ3xEizNQCbMKLclY/CBe9+vanIYAshG3F/Z07gfAnt5OlK+4b6T2O9XyY
a/4EmZRbo83FztHcOC+oMP/zQdr11w0sNBZ7PS9FDE7wo12z+wyzMMslqhYJXuHU3QMFb+ytle8c
o4c7wCNLc8WB6FyzKEfYzJvEpR/Mdq93fHtU/1jQjonAmyucBlhwhyI71qjwheJ1XsqPAx+QzSif
O5GlfbjsPES2cklnI9O2mUKat6uHyXqV7U+v+mw85hDsgT7YGzXdE6NQupySTpZx6PQHdNg+Viwq
wx1C1o2qyUomb6MLDuJaIDHQ9lirWsTUBnwEUFoOcCudAVEdn8TtYgG82TbIQ2Z31JuOmSW8qIWG
jCP2eLDXbaO54bNv0LaVP+JGCSXuwWGp5m8m2OzBwMv5/FlwREoK5N/pUnE7UU077rjIzSP2bvja
FewtQWuV6/B9dCcYwQ9Er5Df+q7qvbzytlP5x5J+AfdDT3NAmOEjX2uIv9LIeEQem37q35Yn9/se
j8rGLYMpBUsWylGQmrpIq2dlWXA6WK/elLrOqzEeXbmTitu4Xc5MaMeGc7uu5dLDO3k/MCKwDtrN
t3wJcJ3dXneE24v0z2C0gzI1C1k8DwelUTEQQzckaCLmsadanK4b2orvz8ak3TKIOWWXm3AFM1K1
fXU7NEdvdGPH/WWjbmkUS2JZsUGdD6pqjiI4dRyLVyaDK4+Se5/dxvlFSvPn9a/a9E/v1nKdnne3
q4W3mdUQTHRg/VWUCZRHIlfdLeXX0XhqrSen2Amxtx7CqEMjxwrlTyS4dArydqYlRZICcQOHVEKE
RlHZffN+NnYUALnUvYx7sNhtL/TOouaFGqZMKdZ5H4vs0PV95Kvw1FXPpcxPrvGNVeky26eOmSwa
+Scy7bjizTvmnXnNAc1NLwsvm1cIZjicisCiEWTR6eH6Om40wMPXQmoH2QzQaYJh8nwhfSZAoNfC
jBfE9sdbF6dfgbIrtaPpoQbZRrz3jNk8ou8Matt5MkD2bQQ4OC5XkayHaA7sg2H91XRFMqkv14e3
6XLeGdO2aT5PXalCrGHHuq/jXLdxQC0rauq6iq9b2jwQ7yxpu2Xxpb9IAUuKTIeGPFfBYXBuRug/
ybjrINjrBzsWNz3QO4vaBgmbpaGLD4s+b09BdiP5l7FBEx0/Xh/Z+jsXN+E7O9p15A62VZPfCzY0
UfG60JM5uVHu5lFV9onVzDsB3c6a6SlDNNrTaiIYl/BuR2g0uFkbKXMndN8zoj3ZG4uVmSyxC+0l
PACZU0FOODM/Xp+5/8eF/Pdw6dk72ygkXdZoynwev7VJf3rJfg43P+hjX8XZy3VjG9sBxX/HXvNm
eLnrj5FmCZ05g3rDKxsGkobop3jJGDG/F2KgSb6EZKecum0PnNAu3j5oV9Nm0KVOMBU97HH/JMm9
AO+QYbdHafg31we25fpXdMV/LWnR9hKabED60QKDzMGrb/sQLTbtA03c/q+xfgLwDYnsnT24cZqR
gfRJCBJjvId1fgLXCy3BHAm/0arl1hy6+gWQ8fYY4lV7mGZTvRCKbGvUuK64yYW7J7ixFZmBoRkK
FJhbD3os6/59d7/aeUEnpJsQXnyiP/sxEm/kcfnSfDDT6bHde0JtHIYzY+tSvzNm8HryGKy9jmUH
KPxwqKcKELzpsLOQe3Y0H9mEPuscBjtAVSSkyJ/mPkjyQN31zl03WXEFKjjSECNCu+5Tt4S3QVXd
mUV1qvCctOReV/DmIr+bY82BNgUq08VCMOxcveXuncXUQ1lBPsVy7svajcfWPBh0V4VJM7sKi6Cy
BG1NG1AOICy02Z5t2bF8HlU6EGbw2HMkaL/rlrvf66wGcTWhRus8CiPg9T2ldH4JnSIITxX3av+B
ZcwlyIc7gYqQDC6AbXWF99OZOgLGKuKXXwNCrTeWmQDKh2gFVpEYZ/fRWfCMSXrD6l+aoUW2e+pY
+ImJwvmbSdb/IJOtnmoaoDmvsofnepLGoc4z8PMDI9O9cltw6HU7rGZJp+blhUJs/gkXkJoi6gOW
deDO0v+woZPyvZFZ+UazogaJTNux56xSSCZ3ingPTmf2xWHNZUAbbCiLL0VlQ6Au44vpR6xY5NFW
Iw9PbhDWBJ0vrCrfXNaCatupQ/kwIM+BzGdpG3cCDYDfvWzN9BVsckAq1Zf1M28M1T4C2gE9X0Rv
+XQo+sw1o7pZjLfcLKsvyufsK25N/5aavfwCdS7QZ/AOuYnYkYZAcxmG2CRjw9DvaWSsLg81n+fX
HJrLJqJrh1pJQ6yexhPgqiWk7idwfvez7X0clYMO4bGlLIugWxZ+K0pG0MsmJA2h962MZ1QxClib
vXJMcgI80aGC3BI60DlZ/irbnKnbGZPnRYQvznQrRd7s0di42m2+7j5/FcaGPwWaEznE87MOqqNi
tBexpCjptiLGqYIAr8u8pTiaCp2TSUZ982UeGKiUm3pl/IBcQ3kA53/r4tMZ1sLqQz5iuqzmW9bV
IMb3K2qnoF/ArKMOBiheXaBFN7E7L0A3ETLmVdx5ZeNHVuVPD9BCNDHP0kS2KHN86JCvmdAHPFOb
w9Cp/secqaFPQktNv4wub6uk5UGJvBrJCDkYuE7f6mIeT964zL9AdzcbN9ZcN/MRNBCDOE3hgNqU
U9eijVA28V/EuJhmYkggYg5cKMnwUzjxUOwCP18Zt8MQyJ0crnY3/p5k3IpQPrfXuriOLqWSd0Xr
ySVd0PkzLSfPKY68/2XUu61k64P2XXC2WkLojmQ9OPDhTvR0XGC0HJyguUgDmlsvyvBEBMoB7yhp
Zx7apu+ichaQLOjbwIx9MJkmc+YbR+bLPoJgbn5Y3J7uZcu1p8vvj0LNl0DaDk13FwA94YjKm9xG
pJA+hXKTb9QxZDD+vn6baO8IGHFWbTRkX23UJU1dV1PM88jm0lUpBHmPAWdx4U938whUCZO/wmwP
VLRlDo1iv68LFJVCrVahlMddpnIzZRBsepozlx59yOrEzSA5NCKVHzulMHduzMt9BEkiJEqA5wCb
M0Sgzg9rHYz+MgpDpWVHAayc5+YGCn7zHbDlDNLoxNoJe7QL+vecQgwJT2wPDQtogT23x0eBiNEu
zLSgpR/nuds9hNzgCZHc2KkEXvqhVa8PcR0cNQJWnezAX8CBMNjUTE2SyVvitd/sKVhOogxx5WRK
PbaeNcW1ZfTH6/tGBwL9HmSIRDokbAG3uNC8MY22zJntgC9C9HHY2wcz4DfLHD7PlMUSui22eOMI
gJRzW7JRRHhAFlGX0efr3/F78c6PLhAsaA5c2yvWTn1tR6EGh0alqbVSoIPMmDPE9qjjexz03C3A
cUDcHOZu8GL4SxFLVXbQBUChpCnnCv+LAOh54b/60keq25ra+2Y2jQfTVOrjhGLu0S6aIQFKuL5t
BxHetH3RvbboIopkK7Nj29D+McjRpnB9UJcnH2PCDbMSWACSqNeiTfC8dqM9m0jISmjt9Z+nDoW9
6zY2NqmHvRNi2lAgQ5nsfJMi+zzMiGtEqvJperBtkSXYz+V3357DnafHpSlgTaEgD3glWEiRcz83
1Ti8ZIXT2SmrejcKySRvxkY1sSsmsXMetkytSI9VpBwhv45HMFuPUYEQIg0JBCbjMTste1oil4Hn
2ltjg4YG2BVweGmjAXFMgWkNnXQwS3STT6MEtQjxXtrGGe8RFniRN4MTmAgvj0Ml+Z92Q+DkrR9A
UKvB33haafH/ENYDcTLHQY33SNbaTBbSZKm+AzKdhPIwBh3orEGTY4LNMmdxK2+v7xz9Pf6fDwB3
2m8tTUCANX8aNODSbNAxlg5uk8wiP1Tz2t/f3/mu+mSZH3urv219J0VR+gnl3YiXe9H/xjIj/nJx
PnwXlWRdtqafYV9yC26PNfzjYLnsDgLRgRsXeLAPOydlY8HX6ACqc+txQbHufPuiaxuMwO5kpo3p
DAyBugIon7vu0a/G5dNilNlhtDlYFH3axI4K/xBKvk73Kp6EOAJAKeCYtJMaFMLIsJtARjVa4T2R
JT9gl48IbL0abfUG2/E+l3cK7EEOyLLW+jl0lc/Hm1nGyhZHzLRsqXfjWy24LLOgPgZo6v1QV1nz
aGSL+xQwv99x5nqOYh2qs84z8GfQ97uIRuw6C0CPiqHWANZmLHyWVH5iBkhXwANLaPhcsOJtpCQG
G/XOKm+MGqbX3oBgvdD0m7SEloIIDIy6N9s1KIgzDknB1PWqCHibFTOwc4rWZTu/uNax/mNw3ePv
0gVOmUE/e4bBsF8io/+rCqrj6DRPQQdCLTpCoLa8a/u+jRbf2rG9cXyAQvOwvojFVoD3uWnQzTiF
Z/RQf26CJrGrHEmDBgzKASfVjqnLqww6uEDAYN8CaGo6mreUKFbNTt/a6VFFez11er/Qul3e/7h+
h5Xd7AGKXNupYAxP8agV813Qeg8qq3+a5fg4yRbN0f1t15cvi0Kj2Pdl4Z9pOB5y0zhklRkVJthA
6N92Lw/54n24vsSXcSc+D/EmphlBJ67A82kOJDAoVEBkm4APmnssLvuvtEURdthzUavL1/bSmSVt
L80qb7J2gSV0w3VGQv3I+FDU9x//t/Foft9k6P0A2s9OqwqUWvxhWmvH5LYL/eS6oY2z6AbIhqJP
xwazh049xJa+9qU32KkDSc2mSljAIjP/RvDmtOrIN/akFDftQZYPF6qz0gGtf/7uKE49JIFmGdhQ
EP9FyK8GqVGgRJISzIDOclDTTmV+60zgmYl3HdqOQZWkOdgw831O3NxJCZ3am9xvPiKm4DfX53Dj
liY2waBWBh6MydYOuVUZHlpGKit1xgyCeMG83I61lSs0ONtzxEqiDh5ItW6GwO9uZTfPB4mQ9GEJ
wukjwAR8p1RwOWiCiAxeHWQpK0euPseF4fJiqMx0HMHAw0c1nuye71FpXXo2gpjARjId0wvGa81K
Vfm4SYWw0obTW+VlD9M03+beTpS5/sr5cUMwC7fpOBABBLf+ehzf7xfZGJVZKAuqzeNhatix7wjy
eupemuIbBIqenb3y9aUrAa0TzgISzD7CcE874I0bLiFHIjt121Y9W93Ik6rNvLvAm1VqLJ6Ir++e
jdUCbZKDIA/NARil5rbBKdc4YH1zUreqrPuh9LsnWY/WXsr80oyPhFRgo0cOlVOs2PlEQpC54sUo
3LRwG5JUAnkXNjd7Jb7LTQEraL7GSxliahe4POU3bSYmx00DkfUpHnjWd5zK8LkfQVJ0fd4uHTE2
GKyt+FVILuix09hYqqQ1JSlkOuiJdA3uFbM1b5radk6ScvmpMOa9O3ZrfA7e4mu3Fg7WbzTSu+0o
Mj9rWjaRtBxc3iQFSGllZCIb7EbuyMANcX2MW4uG5EaIh/9v/Vltb7BWzp1a0MCpmp5AaQ/CS/M4
GcfrVrYGBVggemKcFU6pv+TCrgLPIEhIUz8Habx6Cqv8xqJ2ct3K1nrhjQ0BXWxyMGlr5bfG7SZi
T42XlkE5gljQrYEGdpabIGPFTTghcd8H0P65bnRjaCFgooiw0fULVXRt1zPXEzycXZJW0M5NgqIQ
93jHdZG0wt1i0WWUCTVyYOzwTMIjwiPaYjmSVIObhSTtAx96S4007uu28m48a5jT2R/y2xZp4BsJ
pv7YXWx63wgQ8O7smI27CL3UK22Yi3QjWBW1u6gUPDd51qKMb7aI3cXd5EJQqf3Lq1OvtSJmgSLd
Q5UBHeev/m5ovzXfuGnBzbUywl+QRUPUxcwzZZK0qMCxD10xkbgFZAgQIXf/YmmBa8Z1i6wcUFrr
p7w7irkwfGOeAy+F2mhg3hNnFMsHKsvajkKDC2cHqHV5FFFfRdoa7TponfR/J+nemQMAo+jd0fFS
tNJkb0Ptj7+AaDRPf7pfVyu4t8HCZSKa0OK+UXmQ5UBDampDAO2bzUPnWIPWs4jKapx3DuTmiBCG
ofEeTRjIvZ5PIPNBclobtZ+GUwGEILJ7CzsuDNXdP77hMCh0fDhrhhbsFdohtPqAtCPHSuEabT/V
md/cAJ7Y7cCPdII2PFHW2w3Z+5VCE0dQG89IUZthXpmlJA/Zl7BrwiigQHcNywCJ8IWY97lQ1l0r
wMtIwbFxrKjZnIBAmV96C53jFAIGJtq/Dj7ts1NgcPerOVXTZ9rJ7skvFi/hw1T99FEG3Dm0l6cG
R8Z1AxCWuCa66bQgx18pWEg5Zqnf5Bm4NZD09BryCka2nSXfePXDEnYX7i6E30TnRpl9gWopsbN0
wvUFwTezKL54uKvrA7Ib5Y+eef2bC6JZnjgeL9pjUC3sEwfJ7N6QdRjXuloIHRGoYkeAWFDnRGC1
7RGTFkEKyRSadNQUb4NRhFCDyatjT/3shlsQQawaBFwAUwyHSWaPJchwnpZiqR7qKvjkDtS5r+H4
dx6TG8uB8AUFb1AoY8PqiH/TmjkYqfMgDWZPvnk5KoisybtnhZTIztG4vBShkowWGZBSALQBbPb5
GZzmNRfVdtXDEjax1/xwpjwawP3OujDKuj92LqBORGpgbWMwbfzz3Jh08nEmzG8eWPDoheieUpHn
7zy4LuduLQwgh4dcN/yUnrLFUFADq+zqQbUoojbC+ulaXIFzG5ml667yIk53kFBBngNAL1TV4JTP
R+NUYesUK54/w2X6VIMHAAnSwo9rEBrf4ejsocrW6/vsJYL3I+paCMVQyEATxepO310Ahek3DCxg
7KFtTPdVIhmScHf2I1Usv1Q2kXhxJ5VYhRO+2KZod2K0i3cQrCNwRzr6N6+Gq40WejKTM0ycPfAq
dx9oq9Shs4U4jcX0qzKK8okV5hAXaxvO9Wm+2KGrYQS6aNXD+xaFkvNhO3Pj5KoJ2YPoOSBnjpN3
LnAGWQ6xTDByiGOjpuEX7YT801MIw3BQyAfjFbbSi58bLgFk4a1VdA+zAjWLQER5wHYqo6Bepp2D
cekWV1ug3oP0OzwwIZotCn52u3aa7oH0S5a0Qxemk0CYZjHL+qAKs/gbSlIuxAMEeGBBEGt/AMNI
e3N9pnXcNGIKfAUaNMAcj5xhoCulLEFeAHXQdQ/KGjygaAExMYlYgQa+gwmY1QNdZHs00dv12pCZ
LFFZV/JZMjCGq7Dy7iaD+McpC7/buWqPKpRH4aHRJqum7tv1b7045r8/FXUBlEeQDtO9d1dyEnbl
0D1UGXUPtR08QhWTnDo0dn6/bukiSoEl+GHUHE0IQ4Jr63wboDhTWZ5B2IMKwSTTexxEvKbY02e9
dCbr6XLQxoau1LVYd26lDMasL70ej3CSTVXS8xb0ZMHgNc/TaNIl9tqJiNvrI7ucQwd1FVQcEMCu
CQfN9+MtLmucai/tXZWr17avBDo2gAXqnzoQQMnDn5oDbS4BRtDCeQazljZEMjuLmuY6SKtlBijK
R20VshuAgpKoNIscNO/X7V0uHBI3OFH4hRC3mJ6F6txh7A0Z+GluVw4YQc2A8mOLhux8JzK/nEdo
hkK7HRAh5H4vsCvYMmqo2jJIBbifIJfkF2UEWFf1umQFKeM/H9V7Y9otMBVGQVqO2GAGCifCi4pF
nqB7lBGX3n7lHgDSDleNC1SnFsoGIytUww1IfPbcPkF5kcPZEgvMsm5BgR71ESyQyWXR4EBq7foI
Lx3+ypv3u1yy4h10WO6YUTkspAhTFYik49l9KUrU8Mc3xa1Tb7xdt7axS9aeKWicgHHHvMgiQhCQ
LRQRYjr3tfQjScwanYGBV+3RG1/sErBY4Y0TwgoaufHeOT/hLgTW8AbpWGp61U3p4762Z8s4hPZe
dWvPkHZTe33gZC1hLK09ntjt32x59rty5664mDaMBi/Eta0E7TTYJuejyTI5FmUmGMA9Ez1Sxt5a
c252cq+bRn6DopDSRpvt+ufvIp6hMGoD8iksBecSQIckn8tHM2/b9k/P1DoYtMpgbQK84S48U1gj
ZRQGLBV5md0uTVjGqP6OO1b0fY1bHSVAhDGAXoFAQa/EFVMTDDOeRvce+husKp5nGmX0MPjyJPYU
jfU9AFsA04G+3UYiBgdTm7nFkz7pgP67r80PwSTiPvGnPT1NnVwQmAQY8dayHLouwaWl7QFZy/WP
Qw/6HnmdmMVKE8TC7KBcv/0EvnZy18sw/zLhwXqnAKc7oUW9jANndD+bs5c/e2KoT+0S2IlJgc4i
YpVmatwfjIUOBFaom3s7UYPu1tYvRhs1XujAcuIOWpfo3YbCIy+jgWrxxZ/87nAkJ+vAH/akAX87
qPeBOqwg043YBLwNWAM9D9A5Sg5BUwf3wOE1cea27NYCzyOUva3hhOKdSFo59IdJAMtNg7J69MZR
nIzJa9FGZM3ZHbOD/pD5rHj0xzF78I2SvU0mm15CLvgNLJu3ShUZTYYxN5NpssDJ78mZjBAuH20v
KiwgcHduUz1AwaBWmkSgwADPRPJU8ypAQzdKKC+4dwHiB7WPZY+3xvy1QpLjukPeM6SvkSkBwRj9
4J6re6AQYmeBSn35VPFP/8IOLm6kCZHaJp52RJTdTlPpwo4PUVZDeYewLb92kLwVyj9eN7Vx8lfN
gP+a0ly/BN2n2RRBcD+F84es8T75/XGSDxMxI9tedpzmnjFtoQy/mmebYVwQxTPy5MEYXm52yZ62
Fgndb+isR8yDy1N7r9jQkXI4UNr3NVdtvDiQNxnZENwEcn50fWntrJV+EaybD0gNEJNjqRBiaeZM
7hSZxWBuGUCsWHntnAwQot3ZeZcHFwWIFeht+fZvqhVtS1RIfNHQ74t0scuuj0uSQ/WOFxP/PObc
b2PqL/a3cRlXhyprkAqIUc5zbAobWlAVC+e3OTDbIhnyJc8jJNedHE2XrHKdyMml+t7ZBXtbmE3t
g6pLQBi9Xqns0DCr7u7nte10sruyAXe+BIH1kZUU6rnXt+KFBwRpFvqPgPlBlhJoQO10NY4LggwK
8Tvg7vuPHBScN+baC3sCvep1SxdvWkQFiHVtFDN/h5B6V1o3erQNgjlPoZExHftHCMh/l0Ny1zx1
yY6pi/0B8C34MMErALQx0ONa5cOSc5n5lsjTEBQZCw+eAcO/cQdSRGZrRJP1lYOzmDkUNbLms8J/
ApFx5M78IHf1Gy+O3/mn+NpzsUHiBp1yS55C568xKYK8/lTbJ38JAGZoT9cHvm0MAo5gnAZkTAfE
LhOTBDpkeVrWn0toLnP5Ny/eanA4cvHluqmLiGId11rCgqgcaBt1iIExVQ7g4ypPLdondnYn0Jwg
iz+TIcA7HoEECpu+j5fwGlye388hYdw2mV+mQxM8zNmnzKpOS9FgqXbeGBdwov9YWgXykFJCMKB5
SR6i3a9oBEBflnFPIA91cPDimHqHvS69I0+VYOJQWyQ/gtmn+iCKYDzKIqiipQj4CV009rOJDruU
WQiyezcfISXZW09z67wwHvovABQvu7xVF17XA3EGIlEghvH9CInPp8fN0PBRLiVNC/TLuLdWngpy
i8pv8yG8s6qEfBt/giPqmD23v/DN19dfzz7CIGzjLb2qQ+BFrdn2WojeWShRADeD7Fs8slQ9o4Ex
pCexRHsqWhdFxHNrkJU6H6ksATnvHVjr6c8i72/LTia2ck9Q5Tn6IdqH5D2vgqT93NTPta92xrpp
HmViIPdRF0TNWDPfo2dnkCahqdXwyO0ZQGQZCpmER+gvinpT4G4gHwj5Kx8+z6ObFODN3nGfG0cb
oKh/PkE7CsyqKlIRD/Mtv+X0ky+nKDMSUNfFjrUD19m4E/C4WoHOqPitD/7zyS6E73Z4cdM0kzdL
/7fIVJTzr83ogDTnI4E+8/WddLmLwVKCmV1rAQgfdK6SpXWmerDnIrXKlAdeDO7fpAWGmzTfrxva
uIFgCaQoa1sNoPX6AyXIQKpDEUan/AgtnbiHIk4fF17UJePOFF56R+TPVlJ8gFtwt+r528XozIC5
ToHclr12SESN8bHZM6K3uK7kyKgHIVbFIiFdpxdnqTUq1BLzMl0OIs3uvPjFcw95YiRDQndulq1F
em9q3Z7vXkq0bqeZ1zDVs1+GEefPbXg/DTvPsYvGknVAAACDmtRG4OXo1SePyrFkEDVP7VP/4nwx
D2ihiwb/+Nx/B72y8aH9eH1HbC3Te3taHFn1kth0hj1mjXHdJTXkDi25l+i8dJXno9LOUwWSdwpZ
4zIt1aE8HIF2sg7Dc/jL3ck76tRDv/fD+taER4ZaFtpKzxfJ8HPHzzxSonfks++g1TlnJ+YXL8FQ
HTsVxmU7xoP7JQSLbxRMw5OSxt89ukeN+eb6vG44TDyj8DrE+3pVZ9Phrz0o4Tu/aWjqP1lP3qfg
p5f8YIl5M8Q5/rpubGtrvre1LvK7ramE7MIVeJWO7V1nowHJB+HbDBrkascFb+0WnGdECHh14MW7
+s13hiALWvR1sNDUMyiYlMpoJiLK6U7Mc1GIXg8BWhuQ+gcx6vr8ODezAgPydlQ0Ren5mX7w7oDb
bF6aF/5mpX2cJaxqI3mzJ3ywNYsr9Tng/ygAIPl5brVwmVEo16Vpbs6RgVgFTcoREjXc3Qm1Nr3W
ivyD8gB6WEBjdG7Jx2PewjYt0y/kCLJBdb98QHfjYbx1Dnvx8OY+fG9LuzU7RYVVg44zXeIwCqOv
Y/QZUUKEB0i87OyOyzcHyjXvhmWfD2scTAivBDA1HsjhX/04IFSoLQOLg9vr/MdNi6+04+hJGOn0
gVnNEq2BWfLnBwm42f8a0UaA16HlKXBdpAXJI6+bnkA1EFXhcz4EO3tgc67Q/gCiNBPm9FyL7fYi
DKuZptRvaDQY9Mk0lr16z+Z1DxgWggrQ5iOhr21p0bNuGGqcV2lzcRoKC9dkqEgyTJDzQP//D2iI
m6iekvowtSI8ZEu4x95+GbUhRgbYD4RLOMp4w5yvm2tnwkMlEX6wJEVihMH9gN7xQ2E6f8uxIwl4
L+TOTb3lpUJ4D3T02qiEOpo7zBQIarNqPcg0PCFjo27w+K1iSv+PtC/bkRzXtf0iA56HV8l2zJFT
5PhiZFZWep5nf/1Zzn1OV4TSN3SrdzcKKKCAoClRFEUuLmJA+1/bC6IbAB6A7EPvNFsQ1wuxLfvM
j/cSZh9i/RASKHFF58bX64IWVLoQxGykH7RtoUZChPFwiQMc+dbrtX0iWc51MQv39PzWRLsKaAnn
lsXLzfLRWt+lYRzvw94qncLL/J6Mk/WhR2lNUZYMSGR6Emkys/dtuei5YKhlPf98ALN1kxBWeNyA
FquWxBeMXV6Be/gmGYW1J+o9GUz1GOnKc+mX67EFWSuKnUBSRmVC06gN7CFJRRICo2xfX5alr0Ki
DW4HBW/02jJfleVA5YGSId4HlYaZg5GTTPdGoXHSlAv3Dw7JPMIEuT0kiZj3ZBkpQQs026x7fSjL
90C5keRwbSFR8/fqKEiRYKOB0kRvzuUuh8hDhaKVQB10mEgq2nmNj7r86+IO5mecS2EddqsYvVen
8R6jE4GGCLJHqf6doyf68bo2s01e1BYgB1WFGWCLBgv0zV1q0yudBX6kKdljJkhGq67I8STtnetC
lizgXAijzKg1hernYrIPEqo4ckb+xfnGDE2EPRjRgxoSE7emfqXUtVbgOqhf5OQpktdV9HVdhSXz
Qk0Kb0wwyoP2gHm/SGXqgQCihAj/mHr3Q7xpPVtPN9elLO0G4LC4bAAvAJk+s1Bl62nVoMEjKvlU
/EazWU01DX3JHMe79E4CRPaPHOamruoiF3opiPfFS4JoUMBMBQnz3joPrVINrUpx5aXJNilKMo37
xAiOmaRyzuvS7XrxDcym5SClLQxQC+2RBMs+UbrSf5uvxa4y7SB3grvrC7twj6LZeB6CikYXUDox
oTdehWGt9VG8z4X9GKY3Q9JQvV73ceAEBa99asHckUBFqgA1QVyiLEa/rULVNyIp3qfDRBr9y68z
khga51AtWCTabICjRfUfGTR2FFsnlEHvVSP20PwQkwa1GRfkMdhEHrJ1UR0kg9HBBewaGAovXUTk
m21ZDzKu6bYicu7TadqOmNJ9fYcWTH+upM4dSnPfo8IcsL7MwjoyDLhVU4c1+lSsq3+xYth6VK+B
4gE/G2P1SQ/e5KbW431Z/Qqnu67DyLSpJHH1cF2VpZ1B8xzanGFqCNyYBdMjD+xlmgVVEAcrfQBy
Hx9T8laYRc5ZtKWtgaOYUZx48IGP5XJrNF+pBgB7k72W5qRVny10ORoRJxe1pM6MQ0L9fyYmYdHu
mGnQeRiBDiF6SHzTsfwbKTiUCQ9nMi8LcxWhlDRjuuZiErC2jDLoLxnqFHLq2CNhGDtVFW5ivbQb
jO3O/W3Qmlu0RHDC3aUnHuShx2We4PVziB5oi6px6iVcTnv5Dr0DLRFX2Y0JNhS7/exigPM4m/Yz
PTojKf4IZMyjECO0WsWzwJPsJLbwODmZw6OvWxIy49SAi8MjCa1/l4sZa5OYpt2Y7CfpNh6IQeUC
yD/3Uy2erxv7kh/XcCsifwjEP/K9zKmKwPAOEKOSoG2FpI6Z3cduEhPjafrtg8KOV7NYMsZzaYzF
Z2JRCsibwhg7H/jyD9VvSSfWlJ8cnX+JNcdzSbPDOsvWTLkvBZqAaZ1Tu5uMZD284WrMeqfRaR7T
Lt6FkVsXdltuY/f6ki5cVhcrOp/6M8kF5sCkgyWjv+lQBPvBqT/rlpgf/50Q5rR1/jSFvoFtG+rV
W/Qev045lxBzyT2hWRlPZwT/wK2wMsQqaK0xSfd1E33maMOpwSKq6bV9XRWeGObqEGpxCEYhTfdF
ra2zLNhMyfhmqBEvbFqSgxDwG7aOVwbrCAF685QMFM/7Hp3KpEWjjRv3/lxo0HjZtKXbEPcH4E4A
9+EEM4cK0BFAoaQs3VtKpFPJA1+KbvBKQgtnCeB7vMiAKEViiI0gBr+yrH6Cj0BumQYaGv9rmaI0
CnQcx+UtZZZ1oCKBuEDxHkUa5tgaZmkmrTkk+6jdtnVAtOYoJ89lvmoLwC9+id12DD9S/x2l51LS
6NjwwotFXWfSHSRzZt4bJrKOvCpXhh7mnotrA4+2InR7L6Q+L1j6tmnGbejYMg3hHyBs6J68PLxB
DUZG/En3YEx0VTrZH+l2IL+Jgrx15mg0RnnluvkvL+6ZSMZYptgfY7UPU1Q9Olfc9o7ohCRoyK20
LTfDKqMaR+LCQYCO6PC28BgC5mO23jMHJUk5ZmqLcI1ekq5y8HehOiUEt9fVWvCC4FNREax/7xfL
FNTqBTpAGi/ZY3ghmnhXUyLRSrlrvCeh5qTMFy7LecgBog90+oCXadb3TJ+mBEhHi3HaMpDVkC71
I1D4RekqHdVhU7R4T6boxjyE6MX8FyuJriwwoSEti4QCc00jWSPLKf7bG+q+6363+6jjkXUtreNM
OYAaP+wSRGeXyimdlxcBJk7v2+ajACBf1NAU2W5TNLFaKERf37QFy0BGFsARgODmRjPmnINzrNaF
aQz3U1DQrNzWvkqqkfOYWzjLiA4RQgPKi+c4m5cFM2cqx5qKeph6l06tLWpfOsaV/wv0yNzx9UcO
YxahESAwVFEOM7R73TMwl+s9yu8B7+Z4x4Udgo9H8n92jbBBJiA0JQ0jZAQz3IOn1DHxYLBDTUJp
XkLwmcZvU1fwRmssruA/EoEevrQJtZaUAk0B4b4wEqri+S9H91mZEl1MOLotGsSZJNYdJkWUSZmH
kmINEvG+F6Gg/j60BueRwpPD+ECrLYeZ4i/cY4IiHZXI1lI8I3nkHUu1NUQyyM+oABAiQ8ccJrSy
ebFmZtF+QtqkKc2jBPRqG4eugHkQcZA6XTYC1gdyVXSI1PqXVQD/6Q2fGCv/WI28wGfBcPA1ADKi
wQcgRnYb477WxD5C3gv12nq8A/3ly1jfoQfipjEHzkYu+MgLWcxGdr4ft4kEWbFYO4n6rmQVrURj
LUgHsB7YeA7S665kSSBez6jkf6cFWHqF1orQQKxDYCVMNIw8JwO3ApBReK+XJLAS2yonjo4/jQgT
Fi0JYKgZ5oFlvTwWIPjxMFMD94BQmDQPYtI0HwOvvvJTr1kI6OBmGmAg3RkhXW3EU4tc+z4vMFbI
0o6R8hjq6i4YhpsgbUDLwqNv/3na0Sgwk7ejTRZFJDb2qTxBtQAGT/do+SYdLrPh1jdPHW+QBU8M
cwTV1koaoc3TPfoRpMYx2uNUHHUe0o4nhblhwsJrgiorcFfrTpJoIQlrZCnTMiGV9fu6Bf48Xli3
uTiFCqCBUjOjkGwJiRmJfQpU0Y0XFk9NXpFiqKEWwLgBbxTQkl2AuABJeATjKKIyduGJrYBiA6Lx
IAI6IESCTRieSrWhZdV8oXuKn9j5Ye6z50DZDRHx3PLI8vcKvtEM4lS0ezWJKrsGzNMGO1e+VtqB
xwm0IArxB3gggH3AI4B9ahjAZ+VjIHX7OPTUQzokL0Pky+5kaO3q+qbNHvgi/kZYAGjFTBgyN0ax
2crK02WhLLtuj7KsLRiFHSSb6xJ+5KkuJbD4itRL9LoqoAtOq0DaVmwdSKzcKYubNQCAERXESnZV
TK+yh3iQHq+L/5mwmuUjTEDtFeBZjeUJCTBRL0Mg2+07zKW6U+lGMgioWIATBVsmrWjN0feHYX7L
QyoE7zYUiNiuKTPN9bg0oe9Q0/x3AEQVGOhbexI43vfHcWPkzDZ0FoV3pReggVSGnMH1NQz7kU++
XSlHmVvYX7RG449GzFFTWjWSPQsaweLLJ5DJbsLfltOQygnp45doxy5nz3iqzf9+pprvh0HZiRB4
mH7dBra0/WsM07x2poSmEJAD4VJhbmdE/X7dl1i76Vce0onmsu1cN7sffpeRwDjDvEDWMp2toNZ3
CahMvVoDnSlYkX9dl/PzNcsIYhw8esFbudQUHK/wPqrtsLpVVdKs915HClD3P/nPg7KKtU8eaRRX
MBPbFVrpT4kPwdqNbBVEpL0blPS5dxVxrW1fq/eCcNZ00Q7Pdm3+9zOzmJoylgIJu9aIT7FyUP2n
ROGQyPBEMKaee6E4hpGK1VRuu+GjNw+58sbZsfm18MPlnqnBWDewj1OazsaHANgGiZgVUPWlqEls
o8MsW3kyx1EsuXgwH6K9HSE43rWMTmBGjxTwrXZ7MRyI6OEyVnisjkvLdi6CUakO0Jwd+WG/lwfS
b/RdaF9fM54Ks88923lMYcggAyo00Zvc3ETd/fXfXzTmcwWYNyUGqwh1qQb93kMGo9ig+aAMjsp7
f+oO5lHcPYY3EU0473LOon33SJwplTQ+4LeG3++TrLRzqaQ5MI6ZzsF+LUoBewcIDeeMjTn/+5mU
IgSTQZJhazwMYSUAE1R/+/CAAwJl1T8CGPMCJU+f1E3c77NP4D9opJ3qdNV1ThWu8Pr4N/uEKAwk
UigYgmrmUpsgSzwZvET9fpTexJl63EWWiwTkK6EmVd+wSRztlqIXvBb/I3DuuGYEdvHQVMYskBYK
FUNqfDTgfOkxVAZZNo6ZL4UO58J+XEtt3JsRpuLmZPyyCBm+3v/eGkCrNE+DQgsAknjMtWS2Ro+u
ONhcUd1lEcaSHMbodH2PFpS4EMFcSHleFEYMUtO9LL3mySeOa5nf1GATuJVyzrFduGQvRM1u48y2
5bZoBROzXfZpUiNZ8q6YrwOmhki8N+iyHBSMZ765ea7FpZzZufWdgjMEE7AwmzMzkQzESBjV4lnA
/EvM3QCN/khiHN3MpyGNBg5Tk0c0xqAeNROcWKGCNxCds3oLThVE0SayMujEtoAHutTKF0d5xOzc
Hjj5lmTqRHpk0K7bwuLCYWjP9zMa7IiM89EkZWriAgbdi9u09F0QMBJVX6tDur4uaGndAGNGVRqd
NKjtM5ZgloPWq0k7gEKgJeGwSYpnM3udc3RS+/fxPVLswFzMMyNmLMnlsiV51Iehkg/A2nenWiCZ
5BQlRm+R+K/hTaDlO5fEKCVHud+Laj3sMeUAvFZKFNC2yngP6Z8V6VkM4Ar4g+ojAuNLhUAe5Rta
2A37RqHFXnS8fCUK60EnU7IqNzmvzXfJP5yLY8yuN1MjFwZsVaDEO/1TkH07HJ9l35GkFZDKnCaN
hevvQjlmt0bkNq0hhnJaF9lpLpLUu+ta+7r1cZeQ2alqGHprVJoBtI1HNKjp1LBodxTTQ1AToXME
Tvb2+/3PuonzNWTOVe9Jet9rWMPc6dyaRjf5o3EsbY80RAIYPiCf4KY9WJxDtnAXYi2R/AByBk6K
7XepJIAI6qYa9mO5C70K06V9YpavyC8q3iemFqgtrzy4cKxRg0F9BIR14LVn26WnsoqTNuthmnZ5
KMj7lne9zxvDLOSFAMbfgs+zE4RwwGhs5ZADcVx5nDVjI0vQXKDugoG16NuEk/3BxyqCJ6KY4mI4
eb+VG6COVinezqbtucJd4hSHLa91gQUr/hDIWHyeFrWvpxDYuQa5yQ/N2l8p2+NIrM1O4vhCxiJ+
yGLsXozFXmrR3nSy1vF7QAeiOXv1hYcA4klhrF0L0UpvePlwkg9Ci7YSn4gPxsFEXuX6MWZ8xbc2
oNPB02xO22CSwqUj7KWmVtQxHkH20SlOLHqV3YVhvuow2ZFzMbJcb/8rC7TxKrAeyo9e4kybukRE
B/QJyahdd1vcWIWNAaHEACcKxvF5RHcDsjM9GrzxLmXWW7GyFSamRRuZqqoJZLvJTXDjBbed0z6L
lm3C9TvXl3TR/EED/H96sj2gmj6GNahYh1Ob79TpDSPOk9Ae203imCD3FG91NALGm9qWS1tUV/+l
cOaqaTwjS6w6GU75l3fY2TrtVwD80YQMTrMaHIvzoGPBDD8Wljl6oxglnZpCXmVjVM9L6AhU3Gh3
2S7xaOW8+vQrB70rz8Msmu08uQ9IaxEYNuZ4lOizbaMEx6O9P7ghpmzSe52EHZXth4cvLnqCyV78
R8czaexzT0ljqW4gLbExMCum9cpfeWQ7jTzA87xYZ675h6D5bjgL7qvcj2Jdz4aTrUw2hlMQmazX
X56jH3ncOmyK+Ico5uDPEEMprKHTS7Y3SHxEuS61gWxweAbC02n2dGc6xXoYwMtA0M7FmJJnYxdu
mre17VEA1uh1419ymkCb/J9VsD30me9LYzFClP/kl6TeC7bNXTeeDCZyBAdZEiY9ZDz19GUXH98U
20U1/lFz0oLQh4eWPF1X6ttdXDEK9s0y+aaetB3cye6mprHz8VGSzcF9UwLnpNqgTGz3VNw9+Paa
Dge6zuidtvmMOCvLVrVZc2FJlEFcESvgw8FHHAo3RoftZsDY+fXadz/XHY8cje3f/CGNuWOrslKq
doLKI30xSHKj2zqRaEQM2+Lcf7ztZByJ5iWNWJaQFBM7PKq2vzHJp8K5+b4HTfzYQgN0JmguAHko
i1s2+yJJykrCuVbfm5tEdtrX7kMn8h5NlvcK0Z21/VDfPNB+F5DYHUlPsK68AHrRZ559BONcmqGS
0KmNj3iyD9U+uJVct30vSbe5f54n0vPyl4tBGZJI/yjNeJg476oaPQ7DqbCfXsBYQstfR0rveHrN
P/NjbWc6LcTMeMmxa5uOY60UqYa1RWDh9JuAUN7AoGXrP5PBLF0RR+GYJ7OM9D01nG5tObq9lx63
LdkdkLUYbq+feXU28GtKMWtnYT7uIIYQKL69GUTexr7rk/v7+wlsEv42Xd1sToGNvrViWz58re/y
j7t14NBH6gxfnePTxzV9uIPv4xnyrOe1z2J8OQjISz0pVVwa+mrY/e3kv/8c+z/LzJZNkyDXjLTA
z8sV8Vfqw3a7vru7+zcn/kwI48DTzpDKyoQQO8VQY7tKCIVVcvZvYZ3mNxayZDqmALCsOWIlKW2O
RudTEdwrsWQXMY9Ui8kyfS8Vkj8o5gH+gtidCUn8PEa76pCOp6yP3GIeX1f21NfXWcW98ZY2HZkf
SAMYALgUxhYjNFWYSSdg03dvIpDtPVEcemfZXwVNfttrXuJx8b47l8cYmScqed0pHjboZXQwHx0v
g6f+kNib+829QW+d51cDV49Gk/W2WY0kzcjav1mbzuf1Pfx+ErDGjmYTJArxWpmBn9jks8Alj71S
Rx/ueHp5ycnLZCt2TU/TOi7JQFJK9sR5j0hEutVDQYvVl2/7dk92HEvifQXLBd3JJcYla/iKw4ei
r0JiNCT9fZ/SwLUc9Xa1os6D+PxVvcW/aLWKnK9+12NUufPJOTXfRNxXVoPNmLVN0GFEwoDVsA85
KclNvAWwRiX4FEGkZIWSxENARvz/lRzQSdw5vKVYeGqgrQGWgemrAKsiKX25IX2kB53qNf0JaMRk
L2+RA0dvMil24b5xLDxumpW8Hv9FVHkpdvbVZ3bg6VU39RrEasTDBpibvUkShxeIfENSLxcYYuCX
cGVijADGn16Kkfq6Urx27E/6CiSN3tbPHItkD7C7ZCaW+Ihuy9hWka3MLFv3SfPu/wJ5Z4W58OWh
e4p4o24XHgiX38OYv9BMjZiA3OKUx5bW2RjHaW0kELB/FWKhFqSWjAFczFJZnspYBxe6nhohEftW
Bu+1mhtAcqppxruA2Cwg/N78VagXgPsFbMAsfU9qAJYBSE9/UkhOBIvE20okAIDc1PbxK6OP3eEh
OuTP113BzxDjUihjeJjm1QHcK/UncAY91q5384BAdH1dxryc7PaDJwgDf2eqcjSFXm4/8tS9oJfG
bGWjEzuBra18igQW5xwvhNZAgp7JYa6/JG2Ahisgp6WNGz5NbvUsHdNN8f9DV/Iz4ryUxeQipHg0
IiuHrH6b7U/gULtBwRdBfBCjme0F7mO784lGEtruTNrY+lZO7dHJ7zcrP7Cj98lR3Yk64d5yIs82
7lCQJJpt2PC5B5ubIZqP8bUNYDa5HWLQzMK+YVnJpnQOJ9M2HHmjk22x8ihnG5Ys6nwXGJ9SiZOW
gNho3u35Zjm8Z5Sr0Ly61xRinjZe1E6WoGL1533unZr6TrM2qHAQtgX1OA9Envky8UhpjOg17r9X
Lyc3zc5zwRLGYyP7GfRc2hMThuM+zudO1/5UHqQVNTa8ppVlJcAECQziPK+NWbHE75sewxf7EyzV
/+28f9W7p39zyv9IYJaprTGIKR4gAUyWDkYArU2SIm7gusnZWH/u/R85zEqNKJ5VgunBvtybl4Qi
gHHN1+4pdblPo9lfXJPEXFs+5g1UQ/Kt0U24Qr2JIh4DP++am4JYPqB/dGIupFoUI8UqIal2ohMA
vQSDjdUHndCCRivfLndcjtefeb/Z3v6RyCaNxzItMBUaq/hU35X090SP6Y1vc07O4kV7LoXxyFGg
xp2l+wN8weR+BLb46u0l+hhir2LORbaQBr/UiPHIoZ4FojfvVkpaxw2d8fMo2O36360cch24oOdm
H7ZgrIuCX2tyOL/93/w73M8FMYmA5DcxOMXOhbc5VDoTxbjSPhsMYOS+RSFX5OY0ePbsyBWO/oZm
K9DqlJybevkKPZPIuIla92W/yILhFG0G+yM+DNuJBsjY3PGeXov+6EwQ4y0Mr85qNUZuvXReBoMA
LQdylM11jzR7gh/n90wG6ymErgojKx5OSGcmOE3JlrNcPCUYB6HlcmV4BXLau2QzrTsSb1CXM53r
WnzP67ymBuMcALrQWqHFUmUvlTvSt+DhgIGbiBIMOyXiFgCZDQi57JwUm4nIn+qrQXWiuqbrvOot
/lLb42282Wob0NJd/7RZvytfxiY1WkkP8rKEtRzULVhOV6MdYhuvy/hOKFwTwvgQCxQPTYoR86en
LiOHN48miFlAQ2YfzFtPtQeKWeTOcXtPLCdciSc7+52suIees9Pfju7soVQZoZfE1rcjs4h4OKBq
ien269d0c3yk+SZ09XteZL4gckZvgEAFaDUMsmKMy0qGOhL9tj+9TC7KC826tvOHv0+copqHwAIB
wTwimdXLGPwEbd24BoCscZHMcbsd7gIqrBIHKDyPfl7fTHbIxfzGmXt/UNlSMb8DUG1Y1Nk6lnGm
CmMGW97VOk3x5Dy4OelsBKQ+6EiA/kvtbGXepw0R76+L/h59ztjRhWjmfhDkLNQyFc60/OpsAcnG
YW9G9vwFL8EBvhwM9UQArTr+EtgG4M/yrfow0Pf4YTiqO0rz/dbazJbnu8nKuOVETwsV5MuVmcOe
s5WRta7S0rnYKNKSSng6xPgaUCFGpHUfzKNz9I7ahlfwZ4ds/u9+aCBtwzUNdmbmhsm0ugL1DDyY
AomtM1fL3MTG5JGIGhTl6+1DT7KtYGukwIuNZw3zr//ckj/SmdtGS/HQrjxUKMSVvDrIjrRGFO8M
24IYb9kqf8555j7vMSsQMMmZdFuW0UPCvERjr+haTBCZ45FqI9ntCu8Gom2F7XzH8d4N8nyH/ZCG
QS4g2wGXMYzvcksrANi62EBhCU8uY+e6iitvDRLdVLuQRkdhVTjO+i5bBcShryMJHrmh8rx+Vz6A
VRdBZR40c2WrwdtTQuSQropdfECa87jNAPPpCaqvHH+9FPOpaMe3ZnpS8Lyy2TRMNUmDQjGR45S3
o6O4LhJ7x1vUlP1f10/0QukJlApnkpgTXWuGGIVzNjVeD0DiJLgCJ7dEAlPxCcgNTsDw3U70NnQc
AVBikA76JCURXRsn6ZaLjFgyrfOPYc6vNopjpnbVeMJw1dQd1Oy97DTjSY1LlWj1OKwAd9wnotQS
EJt5biem1UotCnXt9fHE2YNvrDm78ecfwxxrQLzDzi+xB8pDZG2SjDbojlJp57aanWiuhzQzNUmb
0OIJDQsJCnOaaYtwbt3m+h4tOvzzL2GOeAuqq6TFnNqTUdrCXh1orqyMfK3GVLfFYXsACHIcj4a/
CZtdQuWVSMcPQ7E5X7EQCV5YChNtVo0ct6CmR6ACi7Qx+dche8/GmlB9h0jijlfkWrq7z7VmIs8s
rdTIzKB1Y+eIjJ5fO2TzeUotRF8XSjEBQoa8LV4HUEqRSaKAz7LAsA4n3NToS0pImsZEnTDY8rm1
PjGqTw/vw+YkinbZ3IGxhcMhsZBDvzyLjK+L5yFtSTaf+iknh5RMLX0Lj9HmkG2iTfXpO4ZTGHa4
MVYtGIRftRVatMyU2rw8x7Lpo5YjzS0y6GVmnILgNaKnhf54ehpe3szDGxAM1nuyOtoEUfEcGYco
Zfwb8zqTyZz9wouMTowgU7xDWxiVHg6Yl+IoKUG3W7PusT3HCmkpXtpgKTTGuLA/ujLHXOjH/zVr
QwOAoF4L1tp4MLK3xlqpg91Wrpa4XbcS3DSmZbIzM1cxSSU/KtJWiDAx/hmUZkEN4jwiTjujqEnZ
HJp4U4Bn/OH6Ei0eQExqwzhOFW0j7KiwWtRRYSnD8TSzwgjU2h552RqeBOY0TEWNOl4fjKd0HdkW
TY7U+ryuw9J1Dq6gf3RgTFwS29ESq1kHonzQYcUzo0Wn8c/v/+AzwBSUHJOPoIE9YZGKm4a8Uu/j
ug4LAD4UGECmjBkOqDKh2f8yJklK1GjwIBhP9VZeqY4GSffx3qK/wRdBujtuCLKwLRfyGM87qQ0I
0wXIsx7mrDyy5MA32/rGX/WutTJWoisClHK6ruWCZ5wnaVmA0MkIcdl+61hSRq0aUdBr5btMqEli
HdVKIm2zznzk2QtOC+DCxl2IY0yvrP3caiKIU3AMBdNAl8cdCss0wjRRK332rJYW4dN1FZfCrAuh
jDX6UqkHAN6MSEPlT+2qPaR4Iv6q96BTAPLzurDZjzDhxLmsb5979jYZhSYF5S8KtYFfneIcI7nG
YP3fiWAehmqL7hU5gYi0DWlWfUS8vvVFHSRpHuQI2//JKWbktd/ONmHGCEiNnNR/jzdG/82ZBOYW
MIXQCENvHE8+yVeB3XOO7kIwf/Hzs4Jnm5AoZqsMoBg6hfKbIMe2hYs2xCTp6/uwdF7PlWD8Qy20
hW/M+6AlkW22GZG9mDaZRa3kl8ZjnvomjPlhWGdLxniHREqMcEql8bTbHb5L78h9n5Jfp5ySDfm1
75x9vCevvX0Eedj2oTpkNDt8InfMUZq3tPOinC2tJ8gY0BziM8SpI7Xyq+800Nvw3oM8C2TcRJ2A
y7hMxPEEzDoqg36Pcd4yx0gUeemonq0o4xYiK2zHHG8RgBkPbn8fErzmiXUcSPRwf6/UeBftM7Il
Dxj3l948fJn3Xzvr9LnjIV2WsvFn1vqDut/AhLNuSGGt4l1wO2wwf+NGWqefPpLlPGLCxXVVJGBZ
8MZG3DcvydnuqWHaijL67E5elRFT+QxabqC1eKGciWCOtoa5ono6QgRCKhTnDzfT5pS5p2GHHOBq
5ezRPwo8c4On/IO1+frk+PpF8zyTzpz8IO5LLTKwp1b1opXPWeak9er6sV9UEKuHRCBwV6Avu1xD
UG9pQ9iF00mWx19yFNqtNVB/qD/bUmwcKY5I7fUjvS50US8NlMcYFAmqR4M5dmoJuN0UxtOpKg9e
fKyaW0ngMR/yZDCKtXkjhSDbnk6R+ZG3HbHkrQCCu/9OEebQqVbiJaIVwXVVmLCqbGbKshLh/3Up
i7Eb2GowZk/UDBODdC43aTIwVEaa8um7mrYzVwKRiEA9FxTmq9wGExdH4FICC1wryA2iUxovKXbI
NhITo2EOxYSI94Dh11uLdPvqJD993OR3LintvVGR1+o+va3IuHnI6PruusZLGZ6LD2DuB1UbmhLN
wNNp9zKAfRmR3O3oHD4K103pfYg5zE5rFyXN3p2tbFeoVIU3KM7ycjvfxfEf19TZOjCGWquTryt1
OZ2eng7FHmNwPsac+mQl0BXJiH97lAGVi+0A4OYIzwLO8V88m2fSGRM2JwH9lWI1nbriTvUf+qzc
i8WjpxWO3CGo9Xj0eNxtZ8x5EC1vFBuouwOEY3Tebiz3oz4MZPM7pCsnQi66ovnDw51g3/FuYmXx
vP5Rlh34qbVxm8rgNkNE8GKCmvfzTX1Ea/5qQ1ZO5/T26/b9Yduvv7Yioa+d4zxGhFcUWbxPMCho
BoVingZLsNiovR+kY4b1ln/nwn2lnq5bNe/35yU4u6/Aq6EKRYdjHKVvsfmo89pJl34ftKToAp7f
eWDTuvz9KpJraWj06WTo+YsSVC9W/peEVnPZAEsjzp3GAPWBCfBSRB9301QG4nTyypBY46bVnvLR
vr5MS3i4CyGznmfrNKlWHUXahFOHSVcU3IwYbvhwek5l279tnN4FKrMFL9iJI3b+dvawY07C3BGO
oQmYsnUpVjSiVM5b3PV9NGBSGTqBR+CLfKvJidqrpUcMsTABTczNGLNC+2SMVvpoWYcwkoyENANw
nKQNi8Qtk3ySeC559vHM14FKGLQv4GuXVZX9ulDv0TLuDxLuAEGmAQBdbnlID6cJdQXhEQXYiGyt
bUWq7Xrdrp/WnMVZFI/Rj4AQaUBmm4xrUMwwBT/sJAHAfFBpuC1tBOZfdxyPtwRDwK//I4Ydclaa
cWVqE7QsnZQA4ZO+VY7/ysfdzJ/7YzXP5DBHxdOSYEx7yBHWiOoONx8DAQ57WjlwceThbs27SZau
8Jk7GKQTuFetH0OfwNVRjl2pSSeASHMS3GxWcKl70XW2nNjq56VhwDrQpwmMviXKInN4zESXy7BF
86vt1mR83dOJF/QshPiXIhg/5pljNvRVghB/O+2Is98eH0aOuS8YwqUMJgDwy3ASSmPu4UWduKQb
sh9th7NUC6mUSyHMiZdDBBlBA0V2AlFfjwAUUBuAF97dxl0w5iIXREAWEYsiNX0AZSjN7nccl8nb
dOZ0emOTF201b3p9N7486Pf/3e9/K3jmka1Bh9/P8fs1HpSYY9SsHjj+5afzvdiKb3s4kxAqHfAB
HSRoJKCRC2L29Xr9ydsJzjqxqAe/AGNmp2Ej4nfrPXS/eH04C8CtSzVmNc/UCCIhbSZghPEK19b5
Cku1hVWN5G7N2ZEFaP2lJOaca1GOrLQKSdPN4aWlLy9vAV3f5PTj5uAWaKwa0Pl6g1iNE5nzzgyb
RxYLv6q1+fBLL2+3HSF7x4nII+dk/nTPs3LoibCQyIW3ZA5MFukNiClyNIgAmgHHjGcGmV6vm9z3
lJjLO+BSCHNoJswXFmop+/aUj/c3p8ge1vf3/qFt7Pv9XTzZYMObG2CQ2+VI5qinMmiEoJs5CWRI
Bjv5PRAw+xrUvm64atYmllS635NnJ9+gVfoRqFPj9cuf0PdmUoV7HhaKZhdr8I2dObPXQpANqxKx
0E/m49MBN4a7IbcG3VfOs3OkPKP9fzjCf/aVbfutzdrygwziyhI1DhTkdnc252AsH/E/IpgTOKg6
ugzn9LiNEUc5faYZjXjc8gvF7ctlYw6f1YAzum+wgQfbdd3f8u3qdu/MLXcRfUo52BXuHjHX7WAE
hjEWWDRk9ib3xpWwSatqna33qNz8D2lftty40TT7RIzAvtw2VhIkJYoaidINYjSSsBIAiY3A059s
frYF9WDY/7HtK4cjVKxGdXatWaCb9wyHN3T+ezD2XT/m9e2E/NxXqKQ8jkHrWubjbfv/A0p+fSPm
3VW7Qi6GYw2NDtl2gwnwRxRoSexXW5vblUJ/6o1brjBQkqHTLpVKnJ69uYCZI3UxAmERZ49l6Z5p
8x6AmXL495NjQKVMlToUFFhGEByJvcHnWi7vO8v7aPwHeJcrDHubGPfgPWx/8Jf+OVJ21GYQakwm
LaDmMbLU1xVM0UDbWO1zjJFzu9genxLrc1WMzCMfWhJhqd3Zfs9rb5Co733ji6k0FJlg0nAckrMZ
U3u3DyBFQm8rMi6aTRzH2lcepmd5QQdPKQYy1CHus+F0Gh61HypiTXd5tD4U28NI3AvGj3lHyP1U
DHhg9XejlypMpChJakeb+rAC08Fux/lUM42F30xRZXBDjOUqiqgcmCEwA9UA9Ml6juX45tLEg8I5
Rt57yvJqp/ppNIW8wltyRLvu9S15/CC/kCVHTGX5kW2/c3Dk91mG7xoyOGLGipJoESRmZGP3m9rF
m3Jnc4RwHmuVAZA0REK2rWAdBxsdbY9kicw/xqsxxx0YDu8ez6TgvqvE4EedYc+xaEClAOJeIS92
H8hH6HpOgW5B3OvP3fu78P/HJomsDoRKWGEOnmtwJl+D18mNw0hVDf8elqK3pDyEvD2l8zd68vcZ
S8TK3yJUO9xomTxhnuH19W6JtJ5C0BJk4Ch9n2OKMzQN3xWij8JEoQsYHESk/3HFUATTrWca2Fuu
4XQvt42DXtXfoGqiGGOAObYEqV2Lg1N9xe6fb//xmTzYdy0Yy6u081Ff5Ndjs42fGIxeiyvZWvnm
fU+4ruAsCE5UYQyv1bHCpltg+D7KkTZAqZCXmJjHoy8JbDNB1EaLUk+hToUc0h1g/YPCEZIHoHfh
Yd8sMkxkMfmdTh7QChniw5huelf5qHnGZPfOcy5m3aSJFOalavK/P7+8TzzVu/35Z2og3z4/u+Uy
qoWuzamz/BT8r7/1NfPdx5O39JCOX49Wbzvb7dE+uj6iPJ5q162gN0ybTYbrxtA02I0MIEIL87jM
RcyknzEK7zaWVb+FVu2/+/sfQsAdEKJ35pZgBiyO+bnJWxocpa2Vhy+gpx/uOsmNZQ7ocQz+isQT
jDCLRZFFJZBWvzOWKrKmHBuc99sn1sGAw1kcF1lT0hO0UdGAl3uH2KpBOaO3rdXg86oXPLi42tNE
oXNXCFGWQV4DwsCN6/4PZG0sX1vZ/yoLMNGNQQvVLBS9MChVB2YGdEv0XqzVbtdw4HU+XvwSww4r
nrHDr8roEVLGc5hCT0ILE/GSzonIeQ8GS2+HxfV/GV1gC47qh6u70+FH94qhJu4LP+veTnRiQOOS
iKV4PFGzOJKnE2nWrrqGV6EjHQyyLSc7rLhhN/2TN66UzDi4Q96Emok+BpqVInZNLsF5b24EtLzw
BsPmI+OJdoxzW5+k9qimuFWIfmjw8wFmOTgvjuV/Bjsev8B8EmwijcEKwUhHSQ2hmI1awcY9Omgg
Wj7UtveyclYD2fsITwKO1znv5yIrBQIVBfuF2DKb1F20phIRvcrgsLyr9o9LxCfSkjj4fD6GhD8/
+2vGj/MczD82X2IZu6nAm18Z0lXs4XAHzhpLAi0SMS11S5166xPdvBW6zQUfZRleaXGmfkEfoy/p
jAklaOXPpXOD4pjVrNPH182SXCzIf9xueUxpf3AXv2QxNpTKWROpI2QFT0Fj0/6whLgPXoNSA7DT
geN9+2j/YLRfAhkzOkXKSTjT4JlGnIDNe2xltz3kv3baliOLaz2MayofzRo7q+irLngHTPhtqDMc
us+es/3pwBt2bJ+jHf2Lv9/+L+2Yd6gzujS9UO8bLzlWFUcEDRzez7Pnc6FtHme+JDEO6+ko1FW1
ALQ9Nb90IuN2LL3CH+HpP69RXbMUFxReHPX+8Mx+CWWeIj2u/0qm1k5jBzH6VIw18TD52lrWu7rc
Rfb7E68vjHMdUG3HmU/e2qaJlc6kvuzZtg+CtdH9O3RT1/bFazn6/eFZ/1s/nV0IJ8U6FmXSWObV
vAvtJVGQc7euETWv3UymR/VnS9EFBmKapAfxQUyDT9u176iL/nD03CR4RZITGRjot147vmhZe98G
552f2Lv8By+FNp8d/AdqdHbOHpCuH7Gqgf4KtDI+JgT5GDKukD/gnu38W/x1tgzSdAt9IetnarDg
KcDYZeEjwDa2nBdD44lh8MWQI7k/9xBjZMSMMYt2GCz515E0dp7gv+ggLMbXarIsDPyM5S/PW7+s
VoiL9o5DlrEb2r9+PWOM5YCuWHNXrq33EEHzauUgfG5LXrg+n6CafAAGohZaWKchzW7boDislph5
XsBt4LmQ8yHa19kzsJRgJvMS0qRDiQFca/EquNbO51F8UcS5ZdEMIuliURoRDaHHJaVVp7yzt9F1
PmEzOSwGfrpIaqT6AjUyguTh7oCOFcpj+IBZM7C4k/XWsZJ70HzudwGXMZg+uje0Y8uyaaWGpkAj
xA2k1pbpCL+sVcTbG/aHUPCfL3W1lwnYZUadpReakwLJJvWx4K16HeWKc87WHhQRvBIOB9JBU/8d
Xcvhgsg3RcoteD3RwWw4WA/3GvicJPK5kshqn3q3vyLP5K/xwUTFFhuChfFaC9RWYU/EHXBA7RFv
2P9REIM4TSxUQ0PD6tILX/Dc+73v77mGcdtX1NkibSpcMkO+wDCeggqMKOZWeEn2ubW7+oa3NZrp
kZx6hpgl//6xOix+SNQFtY6nzUbEk38Ef7yXWYWP2vDe8uUXnWcgnHfq+mROvhZW0faiWeAQgxiN
vVZtR487Hjzd9pqwVfG7WlGepk12hFobO/GR+rg7Hj5Pz7mzR0jBpSKWKdjduskMisSN3GNfMCz+
4tqvAaYnN3ePy4dk8/GY3z2gN2mQyccHIRZ2yO/BK2aug322H3yfd7IcVxjrGr6rndaITgt69c52
cHi9cx/vuyO+I1JM+jK3OM4w79pdI4HJhxzkZMxPVO2F71YxCX2wcFKeYM7H5LwCV4CbiFGTNMIy
aFwH0BJ3trIxKuxEsQXe3eaJYWKktA3/Kri4ruqjkG5aD8T6uUINH3eP54Jy7gCbnxujv4Ek2KDS
Hd6DPu72xeY5nteLPzm1rkGWp9ZwywbPRkLpbpm6TfALqE/HHXgd3xzEYrNxl7xSR+MCS0hWHxgY
f+fowvs0jLOhVkc5OtEauo0mbvqcoIncc+iXQeXtiSOMc5nZRFx8yXu8ltAFvASvj8ibhuv1tcwR
HN94MdcfMlf/PM4sLe9QmYlcUdtuj9gIj71zfqr6+WWdm3v5BFs/KV7RPAwYe6ut23pyzpRNzhVd
JgqdCDWD/lN6OW8/Obd2Zsr528vCJuXaNsnTgrrNx58b9KBnlrd0N4rnwhQfIg/lZ7J1MM7Uk080
WHGsnyuc8UGqBTqgzzW0K50DyhWPr64dKBvxZPfWWDlhuzPurOHZ3vmf+3yTloCt4D+iI5u2a9pU
Gw10SgC2bBBkw0tGu0eOfzm6/iHN+o8Nsevdz4UsXmqFfsnkJ9rIdEs6oGuNI4VnLkwQhKguLS80
jsWm+srXSPk48DrHOZgoM67IEOtGImRoW0FUnqx0z+ehFC/uv77jE0wUCzNVoxoSDpvjVrBeSYWc
FMjZvcXy9uXiRcFsC1wrK02rUVqR3sIWkjX2v3sP3v32/IDKPUeUeNv5uKYFJkphw33W93hOHm0b
m9JH9JCTn8hkxhwnm2MACuNa5ItT2yQjNEIwWYLkFsGKwqnpcLJroFT+7r7IC7To5wOSpL0Fmhv7
LsaUDvlAPE0wS7pNr20I9TM8OM5dnQ9ZsDsTe6kxSmdcDWdyhlIkhnpEYdj0n9zMedTsDyRqHFTt
abaE31M8655O5DG3Kbws4jot8M1UElx880f2dtso5oO+iQDmLjUYkMgxZw5LxyyQ+/qGoA9Vx5yQ
ly1qZbvg31nhRCDzRBeynhltSE+QLJde6KJrioTO8HBbr1k/YyKFGunkOxnVsbiUCXXrRxuscRwz
mEfSyZ9n/fgoz2PzRK+Stku8nFxLAhwg5dka66Nju8dfwcIhAGcXbY7/QDi+xg50f4/MEE+n2SzD
l06sk96PshH3NDser9/wafSzdQ40MLqYtvhS8ypxsxA+EcY8u6pgFpL0P2H2JneFX77N02cW7iYi
GDc91zLTTK5ZTsUSH56R5UeAynPPr2HvbxHdRIry3dDavKuPWC85YL/SK1YrfVxAhkVA0oMWnqhy
bhs1VxiDBqeox4JEA8Lsw+G8PpKgtxR0hrrKi2DcnZZ+3bocifTn31KPhYdTIYFUDxIz8OaXHkF2
mKBg4qtLnrXzPheDC9hJBleaNvSiiI5BHbREeSpKzmsUSxCWmsse469Pt7XjGSEDEgs0jxRlQ2+x
ciaLDLMn3JIT7/wYoJATs+pMaoTFMtlcAtO6oH8Y249poMiNs+dzNF/GyLrq7XjRTqYJaU8b5PVx
hGCUtR9Ag4V/UXmiPAtYMtAS7MLlHOV8iXYimnmRMylbpIMJQzmDtJTSlurIk/aWua/uIjLc/+rd
bjWu5E2UwYX2/dsfcn5aYSKdhZPsVHZH2q8avB4/aleFhe4M54lHnjGfyJjIYTBFGYdIKkccsExC
ENxvjz0WIa38fcJLxs4naCaSGFxJpMbsU4Xa5oa2B4JXPsNdWKGuhnUhnNOb9dgmshhYUY7yURVi
+ABn+9A6KHPhYW4IFlNgTA4lII40zq37zXsvo9hUKPTbaH18i+C4LR9QCEHrQGUFXHyeLT9MdGNg
RdXUcNEMkNZamxOJHNHDsiHeU0MP6AZKsk68DoXaE82ct6t8jSUIn3KgHkmE5Ylb7DP65PpQPKUY
VLm0oSAkOuRdZ6hz23xd3N/+Sjy/kPXix0ymSkGEe3d0kOTqyC+0+Bpki1Tvzpcfb4vj2ATrz2Mc
uTDkkCqEZTnitsDybG4GhfOR2KGUNukHqaGHhi478vBBRxEcdCs7uzPn0eQJYkCi1Mxa1ysI2iyI
tkw4THy8v84AQ5XKkmzQhHWggd20Xt7+EDwkVaj4ieOcS2ZV1BL+fGv1K/ti5w35Na5OSyvguejz
qKMhklJMbNxlv0eiokPqlCKGMz5a2yptbHbgbb+kl/v3e/klgvkS4UKTSqOACFcMpPucSFx44SnB
fI16xLzvMYTXgpbnzaZ9TW0ZtA3PAyk8bMVDNxTyRZwvNO8ofSnFfCHDyPqzPECk9JrbynJ977ys
LM6DOh97KFjQBXJb0OiycybiaMRiV7XU7zuSwdrAH0O/TEMw/4Q5QDxDHP9hFgAm8hj3QezlY0NH
HR/HXzkGd+QVcJNzbjwRjI8gn7vk1Jkd/VRgFUAb2R1mJZbINiLfhoc141Uj5r0xbPuRTdkE9bLJ
CAQprFKOlCS0tY4kqcnoU1IR6pW9xraRBOGv1R4zGolbbOQ02PEa2GZNcyKeMf5BC4uujSH+LtrB
RcGSr9sHOp+EmQhgbH8Ra0YnhpSflMTrTWzduand/liSB+EdnYAXb4/hq/wHLwUzH3tPxDL2j8PW
o2HULo8XeyTHH4mHPtu6gVfL0W/WXiZytO9IWJiXhXA0sMfw6UnHVzPs4e70fPsIubow3gltMWz0
E3QJ7BC8RWh/QdlbfXnniKFf4jccnKhCTWUC6tiVe44VugPy9JBgdcvDtYcRJav9wFOI2vQtSfRQ
J5JQrupz/QiF0g7MZE1tETf7iLxIXfJCq2up6M+iJLY3S1KN+KSNML8ATaHaRyaB/VpJvHOE7HkZ
E+xxoZzfsSts3+2dnmI2O1A5JjKfvf3nYCW2aatImroeRBysbecVIWjwK0jxsN9zl+9wLEVie7Yq
MLJkZojVj0HVBaicHYEdvr7ccSxl1ruYKMSARp/m/SIDN9hjmrtREZG6y0kKMt9uqQhEFFeJLWtB
2Bx+LMb7RnZ7Y8n5AbdN9XdeC7mJxyKlX3UjWNVLnWxz8I8MOnKEoaNXvLh1vvo5UZhBkxEFw7No
4lyVZGkIBREzq/WkX+enVrYEhSTYmOitpPdLMDpqfNB4cd6shzIRz4CM2euh1iugVT5+JhlJ7lcR
7ymfjyQnIhiMibB0Wq9T2CjmikH2lAV4yglW2uirn7Kzt7lDWTyVGLDJ1CIS9Jx+Qbv/iX3PND3e
2xfnTHyLA2wSTxYDN12EFTpGAllPNt36UDrYBGOX281rO1rGnpTL9bpyWle7U88gL8hsXuKBI/96
aydwl5w1UG3XsJ7Cbt62Dp6h29eBpyDbk9UeT1VvZvQROhzC1TJxgN+utEThjqY47NIP/JXm+pbN
TXVQy7sBr2xz1gWU10lJL4a9qd6XF/LYfkTErfxQsUCw7auPtzWdDzy+zJRtzTKyFB1Gl6u8kvRO
jC0Z2VpzC6TJOJJuP+wSW8OpEhU7dCnGUb9ssLAOeF35v3JCO263P0ssI7c53u183miiHIMyZamV
lZLgmpfOk/LZrKqcrLizXLcdPumaPZ4YY24mdauMcPgwAb/4pViX1bHDju7bp8d5IK54OhFy6Yyx
Suntdh8+b//l+RaHySExwFG1fX6q6FKDs93q9pBY2YOueOfQ6U6kejI3aIpq/ZLHhsc1PAZDjNOi
LLoGxxbHcPKIB7hC7xcSe7yhGc6NYus5rXy+XDL6fbKf6X786d8+Pg4UseUbudASWRjwYTah5+ru
kQO1HONie6sMPTslCj0l9P1lKOy/gJrttgIcy7qGGxPLUoeFGFUlFAiXmP6oV7f/OicaAw3qd89U
7Npu0Ht6Ow6bfkW7sZt1kbh1boFWEq2mu71lOS/bB69SeYAzG7F/GTbbYYWlRJKpNhRwVgdjh0ip
6u133izsfMg+kULNb3J+StVh/OsIBcG1LLqvlODAA7UyyifYfmNxOwjped14H64v10QcqEOSPsno
eeb2uSGWRHCOyBajMMl1s3kHyCCDuIgwh7UAMrRngo3Wx33lp09juI95MR8PqNk2q2yhNeeWwtvZ
rTchkh1nj09EMZu+/fpSbJlGEsswkunOlAFrl55Pm1NHrB1fDOfKsn1VxaWWjFZCLNavNppl3GdW
h/od5rkGGycXyPfc/lZePMQy2AqZLORHBSJ1Hxljh2Cawbci953XtsV7K9ieKVMVUrGmV6pX7RJL
dbf7d/UdBTVaJ/yPMRHbNqX2sjCeGlhfhoJW8tRhR19nd1gsNoDj7UyMZuUI7m20uvogN27XlUZ1
cruyJCujMIdMGfuE7Iec/GpA1QTqIc6rwQFdthhTtrKkLFKsWDIbkoSk5oH6H+IrdJFgX4thKuyU
zynpukIysToFbCF24S4ess2LhS1wq33i2lz+xfmyBag9/xbHoHyrl0aLfe+0kEAnCndZ8GgslV8J
Fheatr9Kib/3d5yn8Q8f60so4921lSCaR7qaZLwL3KW7sMYHrLb/5CI8Db5/N4ovOQzC18Oxk7sF
PcsA5Jx3y9BGyzhlpDpjdxt49LgC57M5XwKpzzGxwgZUllUcQuAZ7ZB0/g0DmpRAk3rKeFfwrGCc
3uaY/rwj8yWUAXsBM0mtbMAknwKIdDd9j82b9+FesgWQ6lu7U8DbI/oH1P8SybiAJ+HUxL2ADwiC
mZoY92tKdQeSL45m80/mP2LYaDEGo954poHHU77eDNboIl9UboaELh3mjoNyjOWq8+TbmfVCVqV0
QVeEue5r8aj8zDISuj/L1uHoxbt0bKgYZUJTKHRRFeaGokB1XYye+0uyQq/B/se2XcrwDHjtPfPO
9NdZUvUn6i0qMVSMElZy1O0Qy6jjhKMVD7nYMFEPsYha7yiUYPOqRA6Kh8ruU294mot0us15ZXi2
wWBIaWZRj+IbgDjAqF/yfNv0rm/9DehgY8MulKMiU68QZR+kFXZqY+XoG6XcumDiJLEajJevj0v0
9uSg37JzD3Oft38C9zwZMKkapUqyCzSs1sftW2EDQ+r1+nmN58DntdXOhvi6bmDnpYG1p6yzf8LS
VamqUvSH1uAvwz4FF5QmyADfVmnWwZpIYb5ZfumVYy+BI3PRWLnqnEpHxSqwdJlWwbHhmONso7qq
yTrdeYRdayxXP5gITrE20Gl5GxjVvZUW6MuA/+b2Q7Pv0Z4cuW0Qudr2PQLhqeFwPt/cfZuKZ96e
Qj0ZqHNBPDaqlujMij9un+VsNWkqgDEPMUwGUI6jAhhs3Df3Q1s2Pm3oRWmzgDG+Py3c2wJnM+pT
gcw7I+rHQuuPqAeCpyhQnMpP7v3g6baQOQuZymAelsulUUwhgYzDwbUv4KdKT5yoeTZ9MRHBEupn
zblPZfphgk21T59Pv9CfEdXWO3dF8ty7PBVEg7QJ4nat2BkJpWvAmEK4Cu17NAjlZE19Ul9zOAdH
zYnFq6kw6plMhBmX9iInFwirHYxrO7zXYzZQ0WVVBf2/iPo2my0Ro1YE7bRA2xx0TGSLDTFAvHaG
LrtFRTB6wdFnzhCm8hh9Oglt3H0CeXJC0uecxLsCvKi3jW32Ck2FMG9iJJ77SydByNk9BPDWWue1
eEkc6aU2SbJsVCT9e+j26YeClXonLjHE9RVhv9r0B9BHbvLV+qhJNHUxAiQy5Fc2byePIAwUPTI6
vi9yWpS435CB37pfqChsQF0IczY2uN21R5q8G6AlB/1mXXxdkVBbFjVdlgwa0k80kyVxMZ56+v2g
2EH8CwTTLRmeeZhxDf9/O8WJLOaiDRgwOIY1ZD0FOnFfq3vdT+8uqMXZZ9C12fvQQRPg3tJc8ATi
UePmkecPdvIDGGPNMkzQ9SJ+gH14DcGDiAjDhzes83yeuUs+PVTGXrXoWMrHCnICcL9Uz9H+9n2Y
vXMTNRhrLLPFJbyc8edzxEnCsrUd/8zleJ7L5Ux1YIywjcsSZBoizgrdXq9Lknidpdjr5wLTtFZL
xGXPcRRnUx9TifRUJ6Y4RmV5CktIpOmIg+sunNol+z13BoqnGfMgXxKll7AnhlI8Yd7bhBRrpTzc
/kSzr9dUGeYRVvThIubIW1OvBiObWE+vEOmZA4yzrudUCvMM95U4RmgggJQK3ckjzOFoFYHn/Fj5
kcuDCno7fru+8NHQNGUYGBNihGllgTkrVYawhi7RcEQUPn0AIufkqGHdEMMmEc3QTBVBVCCG9jMd
Lra+VQi6y1Gb+1fH96URm0isL7kaGqNONXI3hY1a+Nm6t0gMl/r98n/oy59H24lABoCiWMokNZLo
eBdGyA5vsq3YOTpPP3mqzbat6xNJDAQdcyE1swyniKuEbEN8X4PVYEQLSXAvoHINfE32QgC575rD
u8gcQ2HziqVR1UZ40kCxb4f3o7fer/xPdWlYvM9H34tblsJAFBjozWzsICfoV6aLkYDncSdaOxUt
i7dtct4BmZwmA01JImX1ycRpPmXI06PBzr1gntG0PM/b4q597nwegznXVBiUqrSmvJwymIp9ttVr
Y9/FlW1pWTxJ9op3krOQONGPQSs5liIjbnAR7I7yGMjb8rBQgfLcBm/e5WYwRBm1U5EawHgBSYdu
udjmQf1r+9kjd3nibsnhfTaFcW66hVilxwvO8PQqP2PuS5FJ45AfjlfBwW9AheEbirdDoh1Qc+Jm
iGef6a9DZXu/q0uqJOIZ0p9qB4vFo627aT35SLB5aty9CM+7J17n8fyrMxHJ4EsIStBCwBJh2joG
0Hx4AWp+Yg3EE/dDcu64wuBLfsSs6KlWcbQOpXetGrJwlGf//fbFmwvNJiimKN9dArRELsqwx707
yV7SeAvMUy6FZ7PZ3BYz66+hXxtrx7DPURWY6w3H2DBGyUDnsTduff5o6Pxhff195i5njSBpnYa/
f3Js8EfTZRmtO9iYQ72tx7yDO1GEuccJSCi60IQgNLlbdvYQraLNKFhaS86bHSr/W/Xxwmnb/wNQ
fSnHXGm9O+epKEOmCvJtIjhY54wi9C+DrOITeX/nsgrM2oQmw4wFEedmMIepYJ1zF1LLO8MzfSvu
jj9UzFU0SMU2PyorAo01f+SS6vDbS6OZhoGOfuTergRpE9dUwlhCY4bYMgoyBfB/L4jqx6IlLS9n
LMgZSOb6u9ySBIvzOal53xLLXOf4PHZmIqUjPFXcMTG1nn9Yfhv4MheYVXpfb4li7rPcYBePlEKU
rb2WRHYLG8tH3AcMSTx/oMB67zy/DK5oheTHarVCx+mBhjZwYVD9en8Hl5u1fUEstQPQcN7eefua
nD2DARES/plR4pdtZF8Fom2xRhF0GeLyPx424020AmjWBPqNodqm3EgyiZZWZX3K92WgORxhs+/g
RCkGcXql005SDqXgeR6w9QjJhK2IA8wtXnp6lhQRK9v+sV3mvoRj3BnaQEWBBcfwDjJ2UkSZE659
yuzj+xbIbRui9Rj0x6g/9QuxWArjHW2AeJybn5qF2smvYRFKjyM1F7A692C/joHcuqZ1ff7jH0pE
uBNLV1fzllkz4NQs9EaUZIijVdrRjt3lwzK+MwoLWbEktX2AYmgZkl+BlQJmvF/RjVO7J55HPOsK
fGnN5jKFXo7FLIFt4RP0zmuNDWHhWvYwXY/6Jt3j9f7vwqiJSOo8TyBrrFNjyAdoHmbEPa2ElCzg
g3hOgm0dvvrScrsJOF9WZ8AqCmOM2ywgMFA8OB/iETWXlRAk2EAFvop3XjZpPl0wUZBBLCXFvtCx
o/LQJp/uhzvfB5knB304wK8z4JNVyaVUdQhBAfUIClGUabn5Zw706gzwIFUvpW0T0WXFgWu6qmA5
eMjA+8rjxOBBqc6gTrvA27mooc0T/FHsVLmQCDz8dOidc2zXNPONe8duyD72eofu3pB2DvRWutYx
lwTUQcZW3Aqg7q6XnzuUckJLc7ieKefR1BmEUcO2FhZnHGeGZR12spMf6Nwlxk+sYkH+G4zrDLyk
ihbhYlNZZxIcNlJhCe8VSuxYYUpU+9/FhF8mzyZrq6Jo9CKjj/Rr7WU/og0IGPegb+rJYs3L9sy7
Wf88GwaDH0kRH6u+BGRtgFnuW4GItwjAcZrs/eBfesgTzRjwwEzukC3ArkObGOO7ESE1TpA3OMaz
f4OBjMvFlIwyojBsZ7uLjroIGiRt5At42ye4khjcaHvJkNoz7B8jVtc0I/iP1igWBFycpydz46YZ
DHroWZTJqRKPKCihdwbUVJSEG34Lr2eGh7cGAx5SUeWLVIatB4d605HCrwj4iCTuPPNs18XEYWEd
/FApi+LY4ewGLy4JnLHEWTi6aYXroiHVYFdnopF6DW/pPYiTrdlZt2/1tZnv1pEyCLLQzTJMB5gJ
kj0YEdUsOcA+5dxOHNCoLcOTFYLs2O3RGColTmQZPl7UCL4EjXf4TElcW2JAphWlY6adcOuHleue
LHPAwnhwKy+WqJBgq+Jt5edTyl83kd1gnI3iWMoC7AkJyg0WRi3B8Lx5eDYIdpeZy3eONGo07FEb
CtZgaLKBbdzXgHbipZxaSe1GPYc7KNvlRsagoOcnd4X1nm7eEeZwpM3dlak0xoRHJPHKzoQ0TNWQ
wk6s5wHeCTdCnctLTsUwHveYlx26Uo5Xp2FBMvBB+sMbr8Y0axZTKYyVFnGRFL169X/Q4J+Aww3k
9KhmcQvksw3YU0mMAQ6nVMy6EPqcUR5sRqx8w1y7RRsdET98ImYxsW6U963mIqSJ0OuPmlhGrhbh
EKv0Wx3sToB+65jyJCJAeucZIU8U89SpxliAYgWiaHL3YJtIX/SkPihHSHt6zw//zQrZiQNdRPbi
TD9c6MV7eSTaEXVdWm1Iefwds91R00NkHrwzWNAjo4Zmg3fCCFngYrLYwOYL9DpGRDXtE7roLSGg
4vWljhbj8Jr05fLLzPqD0x/CvIdZLHVxQ2+evbGbhkA61pTjn0/kDJCAfX/iOKCzTTCGYpiI7lQN
3XTM7YiPCzVZVDWcakxQw1r/ZlrifEv6u3/Hry8xzNWIzKZdGF0B/MJsFwbuQZf3g5ZzeN4YRw57
GxRxFBuDXkHEIdEuwrqiBGSHBAd3W6HZx3dybtcPObl2eoyGgEiGQnh3Xcq0dPEv4IFHNo++OUgL
BLwc7+wc51QkRe2JyErFHisjh0g0NoPK5nUju8eVummXAipxCd5V+7aOs12xU4HMrZC7bmH0PdUx
vzuBRtnfDR5HBO970f8/0akflDFv2wo6HcZ1diLmLoW3RPtG7XfeFiFx/hH9xwjZMZxc0TJB6GDr
TwdAlq2hIwD0Rj6YFzhaUWu+Ye3XyfWJVqohRJqUnGj8aAvWXWyVJ3L2lUd99bnXX+he2P/DZlie
dsxrulAlDTxOEDrePWGfA00xp3YVZOvsEbwqvNbH2S1/U+NggCNqyqTIRWqNB7fbp6ENNw8ru1AT
fn7//OQS98+7JF/fjgEQoY5QgVYgjvKRHGz4mr5u9Y9cAJn1SQxZAiO6CX9LYAxyqI8X7awYSCWD
vazfqY66slLJzT1u/D2r0UQSE5C0UqZEBpTCAarPKQaoMDy1WIKngANVc8UuFR2wooJFL6KBVZXf
75gUH4smbBRcY8V7rN7Mh/7lfELbUBC93bb7uTriN0mMg3A5a4tFYaiQFBzu3LfH5vnBdD5+EUT6
ILHPrZ6oXM945q5hkkoURMPUaHGF+WChEJenMjLHRw25mqcFKa1Tbxkg03VO9o99tam8v2Y533ng
NefvoQYGcgBJlxUBjYTfDzYZhqOYKaUAQHbD1SNdb01eBnv7E1tAuNx+14kmBlS+SWPgP6qKcz5c
WuGaoi2xkgw3/Kfp1uQtIqn7AB6b/Lpz8OXneWu4GPmrLPCv+AFCrdufeS700SQoLoGFQtS1qxlM
4C3p1Kot+lhA9SzYSM5JQSEcXrUAif6nuaSLmDgSKZgwun+TyHzkRhiSywWrOx7zexSGdR18q0gH
o+dpeN7Br37iJ1pmfN1vEpnbOXSLNBrDVKClyI1sh4+U+QzpFu5y4zlP4pskiuuT0yzy4wiS3wxW
1CE/ezeOtvT+7Futbz6+4x2UKMGghW5R3iulzDwYmiRKJqrDoHiCCX8XfC4lGWFeDoNSycXtYMTj
GnQ6Dlbd6wQvZGrR6iiyMpgUOHnGi4GugLf82fSs9GL1gY9lN6DEtuKn6sE63u3tjpc2nGt5//YL
mY/Qxcf+jJVY+IXtCoUJrKrYwN7Gs9c44ArE0VjEMtZHhah016bxBkbGjtf3Pgef334E831OmZId
YwHHBDprlWB4FzUJ1yAp192i5/2bkU++B/OAp2lklmezgLaIuru99HJ8dH58nt544f1cpeubRszT
3Y8jXLsYGrUr2/bNBsTjqNaGu02gEpnEGGys3GxjYqoAHq2HFc4b7CmBQSye9My3uFXjuaDn2+9h
3nYpw0usdfQz2/ab8jK+aTZ4WMB22ZAOI480ZxSEJieBMxfzTaWyTS+LOpTqXKRSg82wTXbSCbSA
sX2vLL1ofUGaAJu5YmcgWByB9r06eI/sIWjfeNA2CzRfX53tfkn1KL6YBn7GgCIisiDe2Q/dC7as
mli9xoFR6rDfsDCWca+PytzU8pOA9xnXPUzt7sFHYoI76DaPaROlmMhBamPlvGivglykxXOZiBHS
4hdrgXEODHRYUC4quLvGrod1S0EG0jKQMQllV0HBkgxOtiqt0Y/I250bV0RF6802z0lpw0mtvP3q
4llbcDZZbQI6LIqwNKhHyd6wsud/U7z6Zm0MlFV1OZqxhjsHPD2geoUZL+zW479bHBC5gv7kNdHT
LALLBE4+3A1iRY5hRIzw82hHqRuXP/uQRKO9SAnWaZirQXnlGNiMT/tNSwbCyspUOiHE+SMZJViL
xFXelQRdomPp8u4N5/VSGBDDwGFeiDr91DZdHOpEmNZf03Cu9WOPB5n0d/9mV7KsCaYhSqrONj4t
2kVb9zpONR9ck+T9Vgt/CoGuO//m/CZymPPTL2KI04OcJ9cOU4IsiYDeYWqXHEGzSDARxJxeL196
M67P9PToA5+tWvclxmtwW8xcdy3cw69zY5AdGcNGDUOIaa3GdoetHIQgd1yTX0u8LAXxm801c5Fv
uMmSWUv8ksyO2qaKEXVdC8kXrEV7/gjd6D0l48XKAUDcNWyzl24ijAkEWg1cGKJJ4U5yaivBuxUC
ZrA8ac+t5s/Ep9MTvXork/udV12M9SrQSyab4P+x9mXLkeO6tl+kCM3DKzXl6LTTaZftF0W5XJZS
8zx9/V10792lYqmTcXrf6IfuDkckBBJcBEBgQUIhu+a+1j4vgcFbPQa/NSPQNLWEFOEE7+oV3dCo
d0H5hX3bPtZSWr9pw+K1VYMBltq7btiO/DNwwKetluhS7raCs/mgpS7X08MDR+rqlbvYLgaLTTmv
0uFK17C305N56Dz5pb1zyqdPwfmIfO746rUniN/UZFzIzMykujQgEKQEktMcu448fnbvwCru2HFp
FRcXyjEQ0jS5aGYalYWhVG8V8bYhScH19sjND64RMP6mFgMi4hyjCSGDqNJpPTrl9FrZaCy2iG4n
rnDOrvvZrh8+56fNY+5/GrR0iHMLUAk3cPnLvhanAVOGIsui9kPj0MLWfzzzKtDWgvylkl9/X4gw
wcKRVS1EdPbXBGBE28KM1vbPDfgz7Q8e1c2664S8k4nIWpQkkzkSWaIJzYBelYu+q0syHIufyTF7
+hFtdm3iPHYnxLx7+qDJWcm1klhdXshlDsVodLFUtpAbHfYv9QUJKWWHRIb9iCJCzgFcSdn8Joo5
DmI41tdGgKiEpBfpDs/9jx+cI76KyAttmFOQBGFdmiZElM7x1H8zXLTKPW5Sn5cvXA9RF4KYM2BW
Yqp16gTPoN4gMZmR5BOvQujbozWEslubRDrXbuckF9ct0YPuCQ8DwnzyxKtpXjsKiqSLhgKbwWwi
Jst3NSIx0PSZJqPKxFYq4vCcoNW8jyLLiMYk/Etlh2I1SRI2YmvS0+adg94NUNRb+/bnw4AiFLQA
c/ZwzelaimOWVtGKeJoKiEuI8/Y2k5MP9umU3D1tuBVDqyHoUhbjqAiTgEu8oaohBj6+nC4e6K79
YKOC4QTJc67/tbpbv5aSDT5TJH5NLf1rKXV7zOAMIdK+hP7ogmL14yHi5VK+YjsWKhcasnFmqgQz
YgMD5/tKlPdk3gmSe8Ws9p2537k+2vt+kkNA7naEsgzp+u7BQSrvQz+DFu17CHYSh7O7ayCw/B7q
gixwVTZroZLoiouZWzd73z9H4O/98WpPKIX8tFvZ+1dNvPpSJuPWCJMSa2mDNdi/vERIEpNvdzt5
E9xx3CeeagyEm4qQ1VUKMTj9nYTRVtfxoZW/h4It1r5lHG6vJM92WcZ+Q9HDEBV2OPmXkNBBaK4V
21vfJygBR6iX2/FPYHjF5elZ8zQUGQUpkkSTwTqzmj3eIjE3JECwIoBZmbyAdA7djsVIxsrG0wzP
YNZ80qU4ZlWzHrdT00AcnKj+MMZ2vLEfArSxbW+v5/rR/KUWcxEGRlH0DTVM4/yIAkV0jN7+/dWb
dqkIc/3JQXoF4ZYARZxRtqNHyddfduo75t5vwhO3uWvVx16KY67CsJX12KRQg6G4qeOU6mbyQtud
vNdqu2vfNtz28TWmRRyzXyvIAHcWDyZaJKAgHqpzB+N/MIOIUkb693R2gE1fxwdiuh3RXd7aroVH
S9EMjk9yEspmGkmX58nHdYzhjclAdJ7pc0yELVOvC7NRihJL2j4ODsgpUGDAgZDVyHmhiEEVXcBj
1QzlNGPMCxwYSlUJgnObNlOezQPIIzCb7/sjRjV/cPdu7c1/uXdsdbrSX6exMEMsoNO5AnYOWTuf
57avPR7/JoWBjnyWtbrPYSHPzlsaE8xpDu9F8iQS1E6EDp2OxXNv6S/+ef39bZPsM+FojqVSW1jP
riYSCbZzRms18IKAN9dPzuatPhkomJuBdxUVlTUsVU8813o1apl06SbbEZ8k+l51V9zbpsej71ur
NtWXohgw6dtW7nUrleiV5ojh9oqmSbc77SbJ5ZaarSLwQi0GSUw5bTE/I4dtvDiJW28U2wFvGSc4
WPX6FkIY8NCHcZCbDkIcsyLiD33zmH3jADC9Kf6whYUIBiR6tZzTpMb2DLCFTeheGlLZ5tZ4k+xd
q3OpX9at/Zc8Fi6qUpTrwcQe4T1N2Uub8r7M7LIqXcFyomw/zm4/kNqzEgfE+nKJzk0ldovu/rba
X+75DbVZSMlzzMxQkDS97BsXre5lD1ShHdNdSJ4DHz0OJH8/n/GY7MSeBnop/XJ9QQ/ZdudWW70g
3RZePrcmZxWwF2vDuIF6lpedNsXSpTRJMmzm2UaqaSKfesa51nknxWAwx6o0HBUBu5DLTmShrXQT
PWx2T7uqJFzuPWpBt5aa8VW0tDOy64SlpnmR43Ebg+ysJ/7h8LrbcVka12r4lhjANsZchTlDKhfS
juOVYNZlbKsvwTcehdxqZkLRDAW5CXBb6Oy4c70LW6WLCxwbO7xTnMoPtso534xnlQ7drRHU4r0M
7yfKR0L0p9vGu34fLoQzZ/Ya93qg5pUELwb0xseTbp/g7Z5b5LZqd7Tp6/zGUc//6tr4JZYl2ShT
qWoxDUu6aOUm39zZY2ire5RV0OEi/+oBeLHAXy+Wizt/DKRWCSQsMApZjr1XEIzfsnoH+f89l/xs
1UJ1FUkm8OOhaIdZT00B+UQw1fTe8GRXtxHwnn8QjBPbPX6CKPX27q1fiL+ksct4lYOyy6ZGQnKJ
PsqFu/GdtqgmpYM6Ao6s1QtkIYvxnKzMKmdNgWbHYxw6+uCqMopoK++pfXtMMBbG591Y63mRhUQG
w+I6yLW5hnYK6b1ctg870Nu6oytbeLxxPubH2xpytk5hgCyuy6CYlUG6eIOfb1TvUeRM1+ZuFwNf
1yyZhXSAhFpwpvsW/LIJJuhs97yuwXVMXqwcE2vlUawqXY6Vc5Cmu7p4JEYbJKrl+eToqy77QhLj
J7UNuAu0ZpSQTHpxaKR6kcileirsrXnwv9t2cto8pu4jvE9enc06bi5Es25Tpw2JPLRQcv92fPMu
U0UwSZHY6SYiIq3Vf9jwYIt3Bhgnak6yMlBbaIt11SRbrMj1Kd/T7v/HqSWP8a57L95vW+XqwwNY
If6LKOx0+UgyIqW0IFP0EaGjPG1wr0ertgXfbspdavOTaKv+6C+JbBKtU4bciDSY6TPIeyIb9fKz
X22bd5MXVn4dqT/u84UkBlPi+r/rqRVgpcALh0fR+bl/RVXSMfess3b+eb5gqmT3NG6ECAVCxVYf
8HrFi2+pmd76EAZq5KJV61GitgRWh/qUejko/V6+NpVSnKKWg7OrnHPD8pcYYV0XaYwT2qJy33tr
txZpkLbfD/A0vJ3+jlc6jsTVSG2x1gz4pHV3tZSxoydVOmHA9fRVgqZe5pobZSu85WTwR24iSzRn
yKrc2qNDIV7yw2Sb4GYuCJroJB8kbq+j637zVVAKobcGA3Hx9GM5zp630DxjZgBKk1Vdj0Icn/xA
bey9sfVTjQPLjRipTrdMiIEjCSXwWWBBZxDZqz5oE8G6Fn8rcUfmrv2/2isDRG0gSbliQFic2se9
915pdln65p2DqtTYvv4bhm19AUIq49YUlLtRF2Gue3iHiOuuxLJxQ24CZJtu2+mXu3tjHdkJmWUz
qVpxpTfKs1PsolMTo+truz3lTmULGml9G07iPrWjIxg30+MHtyr2a8LGrS9gUCnMgljXuwnXtHfc
Y+rL8dTY71eS7LaUFN5NN7uSyN7r0yO364zjgmgMDIXZaOZ9CBg6OqjHbb7xLrA1mpXlPn79feEK
B72E0a1Sj33svSNq1RSv9IqnwXItF5VTiNoeh/fctnt/hxJQ/0dv35/vM79DRepTBA4fMHT4sy+e
7noXE89Te/M8Dv7ICahXM6sYw6rTaAiF/GxV0LVpDaGaRIpUwgYNzOl2dJrE0a6ekJJhaz3vaoxb
3z/w8kurb9JLwcwRHvvIaqXwS7D4oJH8StDw8XIUJ5Av7LpXsTqitZ6Xklz1CpdSmbNchaklVSAb
uiAz+HI6ZucktKUM1XQq52ituoVLScwpzq6tDqYkKslCnbtq563dYy13iisdjdfb53i1DnQhjK0U
Aq92pxYJhO3RghRWXvIWnfRLFjnd1i4M3DmVu8FIsMy5c+8Ue5e7Gxxs3SC8e48+0LKnefkdzGkW
IwTeRU2VriNHOKcTscsdZTG6re9qJL2Uw5xdKcyrMbNm6Is2stOpss+YeuUbtkt2uNtof3Zs856O
1/BiKZMJWbq26KNqhm5jZ797MR4DULC943Kk80z0qxBnARuVmvzHRPfto+K/gnLwwbR5NzV1QG5t
FOM0ZPEc6tgsLKB1Oh4T9GKjYjeyaFnrB//Nkm7HLWmMXxD3RaVHAaQFNUF3/W7X+9/L3QPH+tbc
vOUGMYhiXfs2b0NJusjJVjjjPXqO7EDgdXyvNQjpSzEMhGidJfe5SW3vGaVJJ5Qmbc/k/psLaiUw
Cu35hNS8vWKQZB6luIlTulf71nE0ED88ob76VHmRhvpbblZlzXdd6McWYYxDmqIDHOLAomR5+R4t
Epg3g+KI22d49QlR19H1pGuqLGms7yHNWiQpYDC8FPPGoGnc2J7fh8h52uEJP4bvwc3grHnKS4kM
OrVSIUSFpMBr3NcoIhZQsIBgEpmwhweB86C9aosL5ViAKqO56wZqJFhFNbc1LOLz7QVcxaOFCAaP
ar0XMG1Ali5CR6qj9g2MO519xcDbf3WTLQRR+1wAUj6LaXztoctgO+l9Ydc1oX20ey4r25pXv9wf
BpTaMDL64Ir92fcBgZe9u8N05+T08EjZg7gvQat2vlCLASVBEdp4FFTcVcaP8lXCQIhMchLRQfKE
y5vIszwGmqKob1Xjyxz23ttpJhXMAS/IoDfgRg88tRh4qsTCAsEBFrF0wFI0O4VvPAk7wATvgZCe
lj9AfbF+DCyJIIguzFajGcNjf5HOO9l5ojfvbStfzTwtjEJnasKK8lqb1xxikFBW/Zfj29tpizYM
jDo9uHiRfLL3kX9bJA+ZWAbIPhHyXkxgGWCAPNYIZWU3qr34bl/GBMHQ/7iQOoMVg1l3iiVC3POL
QNQtqgtQsXFbJQ4csWUukVGNrRRDRBST4aeIqgm7l3kWsX4z4sXYoD3VhmYxiBROGCSTgPEXEVXg
427cetuf91fbx8UI8iUbA0n5+bNVj3MhkwEnTHBU2yjUcYrR/vXWH6Y7ART/PN/vy+n609h/qcZA
09iOclQ1VAxaN0HrN5PSw3Bt5KoCm1dcQ8HgliwGmLJ66M0M0cMFZPzSOSA7btC3bg6/tGHg6CrX
mhRVBoU+xCYvx8o9jhFIfZWj+pKdSv9zw/di1sH9l0wGlzDjqAZ/PbRCuvGllkkbEcNNv4cleUS+
mnM3ruPtL2EMNs1yq0dtCgWpsON1e/s0raaJ9b+NThcZTBq7IY4TBboY3jtKqc/nbb6h2XDU/RWY
72ZzxK26zwtxjN9SmuoQzBrECfAmXga3fEz39TO4XByOoDVIN/A4SsmRVRRvMnYhDlGeTqjGQBuv
E7zeZw4S++hb5EhZu6GWUhhLGNFFkGQdpOApwUJSXyWu4mIeHkeb1ZrCpRzGCOK0GpSpgpyvOTIg
G7lsUQ+Lft/v3zFInVcMulqcuhDHXlSJPIOGP4M4cO84Xgh/4uKdDNKhhuU4PaBYwSAn2spAzs3r
dF9q5N6dDjWGpqIleJMfH6pv4Du6vdSrSZblNzGWk2EkdBU1dENH53hBhz3BOFgUDQGRQUb6YR04
505dw66lQOYu00YjUfDGLsP7kP1kIuobvIPsEy8Mg3s8kevxXNipd9mez6DTH+34GTk+zQZDe2ah
kNWVXDcndzbezngsfWuIsPww5m4qtVGQ6wIf9lyjDMTi8w2u4dtSAHMRTXlXdGNJl9o7NnYqEsX/
i9lQeuXdRqvpj6Us5jbqrTFvRHpOUbSKxkFkQHJnewHhrfj6I/6mk2Jbot3+uQp4JWi8VaR/X4QC
ajuMWk9tXMHMeesudW/b62o2cqkYA0BylkbN9LVL+5e3CMOfz4Z7gLXGmDTPTUus3YKGYVmyhWl0
YA9gVtFoJXEa4bJc6m4HPifZa+mmmcnBNDhO7KpHuRTFrFsvdu2UoyXmsgfH4Ntb7oDVxrX8zEHn
MgdeeVoxSwjq4WjUcogS/efju3pJPA6urpbqLJVh8HvWWrSdp5BQPvYuOgsooQTHDtaviF9bw0C3
RQn6jRAiHIobGNi6RYEOvwZ2NbhYqMJWtY1zqSqx1VN79rzpeIlOP8kPWuGEntXPabOJfd72/AMk
/60aW8E2gwNoFOcOt9LL0QPnIrDQv4eLTBv3eBmP1fedpX4MHAey2eujBP1AjHEpHkIS7tIIxfUE
b4E+xi3aj2VFPkF8LtzTauYPji2u5jKX8hnUpV0+8SxD/uSjYgGgiGJVRAG8u5eaA+sxL8Uw2Gto
rRHMLcwFfS8NCY8tfS/h2OQ/gO6vjWPgIjXBNhFX0AVpEEzNJkkHUsmYZJ5T+q29+0Qb3cPnFdMB
OGdhzftbKsdgRwlfve4KyIW5AOPN134jvjfvPDG8NWRwYxr/C717x3x4scix+95u1BZVaTF2DczD
Pq2e4ei2Fr0tdWOgJJPGKJWv0A1DD44Y9leQ6DtPMd76MVii60FSlvSyLEh6r+IF5KtxjWcd647P
39bB0jVrdZ10pgIThJ1r3vY92aFrYD7A3bNsHO/ofLezu726l/fokeCsIkdDlr5ZzzUBiA9I2XvS
PtxZduVdvT2oFjly1m//XzoyaIKnYrmTZqzkHi+ZY0sGgRZROMhlgULzPWvxGs6fx7jaibGwEZbI
ebZGUbQ6aEdZ01B79EVUiNlnaMf4ce8fXt3I/WrGaLiBCudIsG2sYqlNeJqm6zrOjrdFaSFYNx6F
e1rfD8Zq7ms8bx8ZhEmGeTIKBeuL0gzMj1U2mMPe2Kjyf6WzGkIPlV2YQX17U3n3EUv1nMpGiewG
lERvMGggcddefvqgzDm4aMnnLemqNFMSTU1RJUS0uso4kFacCUFCVTzOHlJEqDYglfNN83fQEGW3
hKPd2pIu5f2xpK2ppjQAAhPeDsnDhlxQGu5MCtHsO9Hb2WhUtFAIw8vhrHlh6H42ZE2hzqUm/a6n
nJZRP2GmM4zW694MFKiXvGO/Zp1LEcxp1OLqKimNBOt0nNP74D1ywHnVOVoKYC/v2QplLYUA5Lxo
kIGyDMTP6H9y0XOCeUYceWsIuhTHmIZQ9FUrXLFkZk36ELXmPzkCVmtclxIYY+i0aET7ByTg1Rgv
d+8kox4QSARvGx1XDnNjg46sD7oechDZv4A5M7IvvvEA1wf8BRxR9JNZz2epEnNrR9cpRZrrSyUH
wJh6kg/WPBwlXkZtNTRbSmKu6q6uIsyVnSk4oVpQakDRrrYU+SOyA7Ovw2e7X3MOlhKZi9s0+qJG
UgXbVRH1AoeOf6NxjimbsynaMkq0ASI6WqAH3xHeODLW31Aj8fD5fHuvOPbNvirkZaXExnXEAk5u
dPVMiT8Qeh3t/kYd9iWhELKmyALskda6Yv2cxL4xkkiw66tdSWCTNFJHdsrxclsxDhCxjwtFPVn5
QBcRbB0xaKl2G5s3zWE1l7ewBfbeSHN0I+Nc0YzHy4tuq6CpBBQd3OvlDlOZuda++pSxlMdAhdol
idlTMHJepBfxsyD19oRK1cxXB3tGe9FmV0jkqYrIw+MH96jxtpHBD62Z1XmYqHBnwOwmytjIw401
V26pH4sbYzWlsghLQetEc25sOlYtu7/bYJQsqpw5ls8DRJ3Bjn4KJjmNqIW8HEdQM3oX0zn7ZPSf
PjjuzGpyYqkYAxpNmWNqrYJTBnZ3ZdP80F4/blv7qj+6kMDmDOYeIxMwWxrKHHHvKpsrQXPw45l2
nqBsAZV7/uOAYat73ssuB+rZxEGujfMsxVjEq//ALYbkwTvbMyspfVKJHX792dF+7KMt8tV4jewv
qmanKejukObhvqr9gzf4N16x7WxRGpiaEH7dKciLYaQJiGDfQ/cVnC3fXbvZ8m5mDgSzDbQKqMdH
I6YeTX1/vX/k8UnzUIptYksko05RqEPtvIB/kbjZpiFHcg2JEhK1B198l8AJ4J1m7joygFEmyaiA
EoKaJKZcz5vIoYO7v2PY8OYBlTv/43FmBz6J/Zjpc4kTAP/m6EnOpcK8YQ2TwreAqg8eVHHuaHbG
U6ANWhXLX+dN845v0Uf4kNwnl2ILrPr/cBAYACl1OcyqkYpz4CS+HJ9F/8XyYskOCxKc8SB2xdTJ
25DCO3xs8sCogxkUsV9ojMyLdzr76sV3d7uvBj0u0xvnemHTBZV5VabcgIYDimpejscAz8yFu7Fi
94E3/4LjGphMjFJlbTurytfeBffFAekB3rvO6sv8Ao7Z9EBvFig5oGEQ2OIRLINR/RVvW494LuDd
LavZ1KUoJkJJsqqc1BzHDDVdICZDbI70bYghqPfmgZDDK+akYFoPZvXQwUA8KiEeuLDDn1BNHIWy
BEVBCOGlTr3xfdtFhRQiGFpZwQlivpiTb0QWbF6g1+JeSyaI62wkqpEax4TokaDF8t4n3w75d/hd
j9O3x/ShpMz83I6zVRKH5WIzHkqaGfpoGJCfkBwVOKoTXMknggCOnjyHwWR8E7DOXAVBodiJt/XM
jVBrz0tPc22UwZRJFwxMWaI2ihBj3ij+EypHHO4lznNN2HlOElKdV6mCnNp7QfEI4s5LipfowDlv
W6I6BI+rtmtvEsHmJSN45mIxCY8enKNzokD0C63D8d63GIKGW2Hc0Mmy/vgQeL5ORsxMOdh3aHwg
zV44fKQD4WZ81p6OFnZjMZADTrqkTvsvu0E+q9+iDWl7oUkm8Fe83mnoRaLmygFwTqjKVj4JilRa
cgGh0bZ1nOuu/tyBtP62EI7LbjHoM5q6Giv0QDhv3za3f3r1nWa5aEy4I7XGNQloqsc7jttTiBo0
lGsFLkcMD8Isxk/pBTloLA1ino8aUkqnEUHcj/sDSJ5QYexw1ouXv7IYBGmDua4Nuil7BHHe23E4
n7ZndK0K/l1rjz6YlzhmwD1/DJZMZqIn1VfGDN259XZ28IaNmhNSblzUGveuYj+BYIByknH2j56u
G2BtMQAzq+KUiDW1jd7pv80w8oFPlXlbiMFWPQX6f7XbpwfcgN4FpxusEOf7H98mz7aFV+6Fu+qp
oBsXOG8iXczmM8xm7EBDIwBUWjxgNuR0BguTj0CrJHQ8Nfjdnnnl7+s2upDJZD27aciDIA7kS74V
Z/9uOryCl8EtnOZE3bHHR/D78Cq51+PjhUzmaF/TYVSsDjKdaHsse3sm6oe0K8D2S4cNUqZMjr2s
4tVCIHPeg6HDos8WdQFDlch4eA4whs++LWU1YF0IYU57HCrg0JIhRLXF++D8r6KQxc8zx9so9Dw2
dfw8ZZdyEhDQXMb3KT5Qhswnu36iMzVuK7RKgmMuRDLnWxky4doqEIne2pR088sP286PxhYcLHZd
eg9ca6Q6/HGuFwKZc51YXR3J11DBpPaPzefzv6q4XyjE5jKMeapV8QrD28NdaDBRtLD9V9lBCnnj
8Mxh3X3+pQybwKiTUMQASJzmhAw2Bt2gbOmEfKuOIuF7+CXfv0Psjs4545X68840m9yIhKhRBAmS
9y+og6N1Rdt7cjDJa4gmSx4x2Ho0vtCTQRD04jWjJmLTwEIL0k/MQsYQvnv94rdoh8Mg0/Cdu7Sr
0LwQyQBIXSsg/BN1KLhHU/+pf0ydxo8cOSYSIlbwkyT0AdFBOcu/uvIWkhkkqc1CSfHOJ4Ml6Pl4
jO6PycaDy4l6Hcc/GP7BlmwZM0w3vLQA52QYDLiESaIXSYaj+H6hCbj2ePuoczeRQRf12tZpTq+e
I0onPQ+0CP49oU9fGGPI81TW3a/FIjK4YpjZNcwHWMz+rXmw7OIek0p5nAT/cAjgJYLNzVLFrxq1
Re3efI2lWJESBRq9IX6cYZTbe9yluxgzjx4wm5Hniq+HPeovicweSQ3YOyYqcZ9u3/ot2qDgePVH
+jrFSwOsO3sLWcx+1dcOvAMtZKFNxHlDTso7A1l+gEA0ddE8/vDBcblWmcjQ5/D3cjJ7FqhSHlZ6
DGh23rszenqyzgnBwVaNGMGyJfKWHMjofr++7DaPeLb/jEj6QEOPzXyfENxRnDiWivvzpvj1OcxN
YQ2lKiUN9HeSzTSQbJs9Orxszj/Y6d9Cvg7NwoTaKg9QUgydi2RTftNqj2zQnvqMWojbp4+jzJcp
L+RgnLbRzgWU0d4x+I+OjtA4uLXanr3Yvi97Wogo1TrMwixSkO8+6THt5N05A9mAxI5jKOuJjF+G
8vXUtJCUpXk0lzkWDTUH+Af1+4ixpMFxeN7Jurf8a3dUmMhCUI+J8XFUQtBeeIwegw7c1pvw8eEq
Et4Eh3+4yn+JYlC/HFM5ucbU+I9fhe2TDbWQEhPdt+wp3YcXZIUG9EOkdyhdiXnYTBW5YesygytD
Z2aB2Fzp0Xvx3rwtSGtoJElQ2r+j1HuUmpVnL+vO7C+NGXzpjbCZDSqzs5/1XYM6sh3cFeF+/8Ft
lfmHu+eXLAZaiqmr4qSEbe5pubAnoDZ164N6z0UAiRkIHNV4h41BjqEaqim2IM2JAiI9tM+bT54D
xgMOljtNk8xODsEOcNnTOhzU9GLOYLlPQdei8rCDK4vJRGmFOI+jRE/20dPtOsY44NATLrwYinef
fk2WXxy3qQ30Uv/aJQyO1/3j2zu5oA/89XVwwMXF2yWuWoxXaU15FukJNXoJLp6J2BC1S7Qo4jb0
rhKyLIDxK9G3UKuzojQXvy6Sl2O5fXsXCGJ8OHTo1vLROYKnObCTlDZl/OLlnFd9Os3EBExRE8HP
yKioKcBjRS0UBAiNO6OkhHOtUEv+AzcWv88ApK6MStZMKRxzCxEIOEdaIn5MvL6j9YzyQgwDjiow
ONCoGs9who0jEuUIrm/v0mpDgbmQwUBgb16DJrGgCkaWePTtFIV7/d68YkZDfIz80uH2DK4C4EIi
A4BjEgaYc5/TzZH91sE7lZUgofvVrMq7yehG3NooBgCvXYsZYFamII9dO3SnxkOdYhLqBjQ0vJWk
K3VLFgN/5hxmg6piJTvIcbzI0fF0ijCNd2dyjO/LahbnSsb8jVnFdONLXDrN5RElq7zRtTzD+/JE
FiK0MjeGMoOIZzylV089SSe7Mj0umnO25wuqFnLkpBrMOIScyd+/6P5bthNGkqN4pPo/Lhp6iIEF
IPYUMcoYs3FFZnOUwkxFtRvGg56M7pDEdofBSqGbaApB4Soq08uQV7nJ2Dkrkt2ncajmpBMgEjxB
tqUdo9jOM52XgKNQtrC6P6Qwl9QUpoFVqj3sGnCuvChe+37QdtNLC6ctsItvt+GCTUz/RxwIdjFY
RTZMNj/cokk6U4duPAx2dD/4/VbzJIKRo37jaWgFweS5fePXbnG4w3ix8iDstW3mFB7vrDFpR+Yz
LDaDHIsKKFu7cTwk8bafQDqj6HZVN27f6SSJQf3dEWO2FVHnAArj4vwhl13tVETyqYf66ba8oKTq
tTuUZ3Fze5HZcPcPKdQ/Xx4LSY3nzGrGg9kc0saROiIPAOSkf6u6F+VauOKIVw/rXU00MvUmMWUy
JKV7+yvWzfe/O22xd2ig62aldVD1co+w6fZvc8wInAS/axgUeS2bOn48lFUiDOZRTWRHj44tVI0F
u8GskNlwguxcRa4yXubca0pSViS1bDF1qs7vK6/og62alPY8++bstdZdI42c72T8iP9shIWmAUnT
dZWNDzTN6KfWwhHuRL8ZnSLcNRZpczeQOIvNE8TciTWGUtTlMOEUe+iF2O66DW+Qxz8Y1S9dmKtQ
GOV+SCIcmdaRMbVXIpJnEMmJvvcpiR4cDT0XtzeZvUX+Wj0MR5IwIUlUNYuRaEphp2Jo9Hi4SjkZ
U5AqtjVJ+59dptkoJ+2Du7j1wG/J2TTmHv5DLAP1sx5OWhZhLUfx0UKtTfotVAMihLxTunpA/lbv
j979yNJNsVYhR7G+m6mf3gu9Pz0lzZcFR699+NY4Za8Q9Lng31eEsbfXl/ED/tITs8/g3xroTGBz
KHKphXGqY3nNq3hQroI7lJ+Konmz0NhohfKE8UkItrdlstmOP4QyAJh2QxsNKYTmcvZgCoWNUng7
LnZKSjRtH/a2KT+rRroVcV6j3I3mguN6szHtX18AeFdEC1O6MVPid+iQZrMa5FkC9GtZ7ivtpVMS
tw2aN6nyVLF3O2PaIhIloeJESWvndblPpMcexctyVGyTcF/Pb4Z17NJgl4Wc64FN0fzxcdRmFsg9
1HEogBcKuKZrnhZkTmvdB52vjE5QHwcsyVmatmXQc0yBnqQ/nABD0mWAMvwc9vUlz2ix9kDFBiGq
iv1WsdMsPNaC9X0eNdc0BR4pNt3nWxIZO1CmSK5BFTsetEdhcwnupd24k+8rx9rymPbXgWuhnPz7
msrZNY2qEaKazJW8S+DojubfuTr4jdO7Q8BB4nXUWohjYse8uuaxJEKcIDnTbEsz/HjhU8icEkOR
uQxBq2C1kMZYc2RayRVD7MYDyo2389xtwspWNJloBz32o+jYqBL+9KyIhZ1LCaUaq5NtP+M6qhXn
9tlexTNDE2FF8JZBE/T7OuuzIRRlKONTOl/ujxreQxWO2fxppzr49Q1LMRGlKHDEfxdRNOWohIU0
HV5SD0TqA+E5Fn9iIgTo+HVdwn8obCplnhrlOpUQYIT5RajtZvTCbCZX1a0qkBirr3LZf9xetlWd
DA3DKSURJSds50cwiX07h8p0UF4GlCnFSGgI990p5gVLbCcBsAUqLQQx+yOLLYozJgjC6Zbt9j0c
ibKZnhVHItedAYb967bxfqI3QydVTmrHuh/eH/V/s4OGiYG3IpYXFTa/76AFEr5Rq7HAsm6Hdo35
D4ITcByHP88EFDXB5aeLlNSPZdm2gqrJ9VSfDplpB32H0TeuFDvNyFvR1Z1byGHOXqIM81yr2nSI
L6JO8toXMlJ/q8WHTi44KrG8qn9t3kIWczEIUnotW9GYDiOiaNNtvdZRfTxf70x7uiOzrYHLF/+g
tSYnhp34JfBtlxOUgcYEjjDXA//zsP++xnQPFhdVlVhFImUmvgehUhp7gd4Qg6f1uhDT1OGl4N1C
YYWMfaqEA4ToqteWpJpm7GLLga0VwKaq/JLC+M7WXFSlLkCKGn/LjTPGQGSeCh8oVd4GTP8zMlsZ
Nc5+/umv6xKOoygZKo4CzsHvy6dG5tTLIWQaiRdbPwb0R7V3pWUj1fR/vtrR8wnedQXxkCxKLIf3
JGWqUjbVeAgSUl8wBj3dB6d6Z93fRrGVrdJ1nDV6rmXDYAvHW8mcLLz6zYcyFrFm3am0DvO1cm9L
WfGPUFeomQa9YyCEvQA6tM+PwxzPB6M4Fef6UEKrrNwoHbmKp9EkrYAh1Pg/jtg/twtiQZFtwQgl
3WT7DAw4jEaSQzsT1SmnfNt6olu4M4Igwf3ZeUpkTwfJ5dFt/Ykvv0ulf1+cMT0r5qHUILVB74tc
7POYqKOtKZcwju32uuEoSR2T312y38Uxl6sKJnhZayFuTrwgOqo1aLfrSz/sgnOS+p0huKriCuq0
mSIk2fr3/008a0FhogtD3mbzof1hPg06goKNYHib1q790GtHcoUDPnM2lrOvbANCW81RWWCU1yG/
lrYqvlT6t+lFRC5oGD5vq7cuSaOTpURNNUwGytSmS3FbCDCT7jEWnsTgLao/leAnWNpuC1qJsLCN
aPcGm60GY2WfTUyr767lFM2HuDOcKr66SXUluHAFJBKb3qsKuwxSpxcO0/8j7ct25MaZZp9IAEVq
4y0l1dJd1dV7274RbLdNSiJF7dvT/1E+F59dbbgwOJjBzGBsNyUqmYyMzIx0nYf6y9h3VxRn3fO7
fDAk3FgwF6gZoebmT7td9UrrpdfrQe1t2qvEql19bvrMntQjv8nip+GpelA/yrd/v/lH7HZ+cc6A
LhDUot39z2WpIT3hEva7BCIIxEC37rrxPNH3Om7CG/r47+X+cm/8ud75k/92PCmU40wbwRct5Ois
T91XG4M/JUmQR6Je9+BLrlwaf99YbCj3wJ9G4a9k+G8r1iEzNqztehg34yZIMbKkjPPzX3tPZAJl
kwSlVf9+y7/6oN+WvHAK0cDmTk71eiCxe+sl4Y2/h+rkFZu9rJmBrWAr/7fKZVa2DWU5ojZhPQxp
daIx0ugKDTSnx28jKuMSN0acHuutTfKEXUtg/dVYf1v64iYOF6L7ksAF9GsT514jurUVlJ3Usv/3
Tl5myj68JL2wFx70rm+xkke2HsUwLbMm/ropybPVn6rsuVZ+2o5bSiSmerh7RArx0u374du/n+OM
Sj+czt9e+HwN/GZEbVehmpnDiHj2OeffyvnKufirp/vt51+g4mhlRa+gT49vaerHKHvV7ESbpPSu
xb5/YXJCEIM4CoD50IkMLja0av2s0y2sZt6o2HtddzPq2/udTsLNqRLsxo3hCDbVDSSvu7erq//t
uvx99Yt9nOTQjU6B1YMbH+n9Jjax2uTHdhdiEvi5v4ShXqhNvGNxdPaQ28GpuUJlXXbr/bKo86QM
4EgErcFlX4GpMN9OdtjqftOlzmneRKnc+EmX1nu6gJsNprgPBShnqjcTmpfiq2TH39wDo6EXUZcB
yV5OFkH6a+lGNa4H+9oPcfnYPlf39Gs4JtXd9EZv+5jFIyKS6nY69Ve84a9u/ktD/n3tC0MLMfG9
8siwHpq0EcuWbtt9ez/vs5/joXsA7eIlNVT0ZPz1cx2/+oiChvh9EUX6sr17eYlEHvP4UQuMY/+8
fe7EPhedOJcep18PMp7Tw117Rzd+3G+fXqbb4PEapvyb3/n96c+A+rdjOKw6pNZg5wy4mv7WHPTV
wR9n+/+wQRFnkBUMGKL/C/xYd9BQ1d0K3y310bfKxD3rop1DiE5rujpHMw2dYFU3xjaoUx3aZm/a
oUB6SLLNf/c6DNW3BLyKSwHg/3zdnozu0uR0PeTN91CdKn3Fu370OnhJDhk3ctbaJZeYQ5PIzTzl
R4fei+/Lw3CobvSVaq/L5ggcNx4RGuHyjSjYp0uAkdPO0+FUZIfopXklqdrYGFHiZo7Jhu6XJBAp
SivTaz25f3FzWNb3OYUmMeZJXTa0+YqMVUfb7LCpVbq+GchZj5BTBKTSXbytxbL33jCHjmTJWoA6
ulZv8ZfLGesHQFY44HAz3sWncwzaJwbTZ4dbruPghr46d+WX6n1GZSn/wo9TYp+b+35b7LqdH7N7
clddOekfnQyP0MsQeBHxUIsTXACtSLlZVtMgO0hTJpEDHuDed+5BkIHQnOiVEPMXTfnnqflztYtT
4/a1y60fZshQW+Gc8q+OmDf8RLdT6m/yxw7SNuU2SM7FtWi6fQxQknR/9xZANNaNzf20n1OS0M24
JSgKWFMKv/NfTxIHuAWHS3mIOoRLrp6rtQwtamAOqoIaTb8flisX+F+Ayp8rXECinNQ662eHH7yt
s/E/dVv7Uqfdy/jGX9o7+1Rt3Xt1jUv7C5r+c9GLyzwzJsP8L7xW99jfrltYelqhK7z6r6Lm51MM
OiQIXQ8sAvEuL81oqhUGbiH+mWkuhubOpKx8QMkyPP2/P9TfDi4nnOHQhPhO9Bec/83FZ7af+lC5
zsEsIkNHwrhnt/rJHmsCcX2yz3YKTV3+i3crT9mdc2iuwINLl4iMIgv5ebYw9zyc34vP6JpgnJua
OQcHFJ3M36sadTh2ES1Df01z5WX/thhAAFg6vCuo7IvFMrLQwK4FFC+7fXWP22Vn5CqiqknUevPv
fb10B+f3+n2pC0vpl7altS7lkWXZPp+jQTiNs2k6EHVSGlGAJSDyWohyGVxeLnqB9uZF1m1l8H7t
8ynCbLpjsC/hbWGi3/79dh9A3f9byTu7e+Qo3eDC3YKKZFWtHNiDFuOBxjVaJIqkvQWlqwFa0Luc
tsJuzInfd7sra1+WxVyuff7Kv1lsgOFdxTBgbcyMFIN8DtbtNO0kdOvn+qdcXVHn7/9e8q/7CvjO
vQD5nMC/8LaLpVnYOdhXt99SP2lmIsinwkoRZo/LPsyvnIm/7y6cJjLe8KG4Vv58Q1tOVK8ljGfN
9ZOebdKMlXA7CVptz16UeaL5i8zEHN029lToBx3WcTdux0oJtYix/kHXXPx7Cz7gil+7/r9n8s5f
5bdd1+7ckoBjD7gSIBhP2c1wLF/QO+Hty4M9FHf6btjXR5TPO9e2429nCaU5SNcBIJ051T+XVv1U
DaqsJbqg3fZYfK/fss/1acAAM3mYb1a26VBafmAvy8bZF1dcxmXdMm4vrPzb4hff3p2aYYlqLN6k
iBXT+bY/ma8BOv/KY37wVQxwvtyOKXm6c+5HR0zmysafT9LvNz3W9ygqAQjzAw58fAHBrQf3OEye
PMpqa4ZTpx7m7J66y//nMhcHmlXT4jYDlul+jjdrfMUbnqOcDy8ReCENUZHsgu/78wsS380rACQ4
3mj8nOXtXg7lFULvF/1yuQZGqXugv8HtY5zEn2soTM1CnD2qY7GPtvUmulkTc9Md/d3RSYP37mih
93fDk/VYPxQiO2Vgac5zO1okqfSRI6f/3w8Mcib/ex765/PoKmqGwB2Q3W5fx+gL8oDCDkm/fG8/
R83L0iUwnnZKnfa9O5SDGKHuaV58cDv/fo6/HJ4/HuNi6yOeh05OsS06ywTPVsHZg+ck5XDDym3h
X1ntQ/4W5uojwcKRqnIh5Uku7Kg1GJ4j7ZwflUXReBm7b30llgXD5ZCfFhBn7UWdeqc5BeHwc7kl
iWqEvc26qzNvz5/7whzwIKB3PcAL5v3CPb/5qynUC1PBhHnU8xNF8Tq7m2QbQ1FQqF15Avl59K+F
AJcNz2df4QNC+QjAEOKB8/nzk7szZ8HMl/xoukO4aWYrwk0b3hTeJn+Yqx3jG69JguxZ5+9yY4SK
DoiHbHTlG3wg1y8f44JzcLQpJxms+ZHJrxOkJ2vUi2bdydxnBtn726F+pnVSV2ngDRhb+/Zve/vL
XRmA10cFMtR1kGO78JdzqyRcdVgcy+AtUqHI/Nh3M1F+sWEhcjdLq3q5Emz8ugD++NaoS4BrCUOf
gqENLmMv16dNXepmRpc0VI1AjwRxJ4KYpuN9EK+f8L+/fLv/vCQlDHIVb60oE4VZdnN6bsxYgVZ+
OPEoIASxxucusEFwNLehYyQhAPdQoK5BlGESFGSK/r1XZ9/94bnBBkQMxFTg/2qa/M1G15qXw4AS
2ONYP+eOFHWLSrPdv9f44HrPewOEj4mBkA+Iftnsb2toDFOTmR3n4xDWYuoqVA5fY4ncS7H3EDH/
mdsjnJKQ4T0uPvrQO5PmSi2Yov3leDtiduqnNlm/D6ncgfWk8bdZvOXii8EOfvJScdpUyTbYo643
Pj2fuHCF2GPczPdRqORtFG2KDlQmkpvDGH/GMJSbaeOJQNyDGkIAi9G+56KaO3eL/2yTn2P89ed5
aoyPSUJT/DM4QaFhc24efB83Pv5s3G6eIrReRKLca3EHks0/gaLfHtj2bUo+V+LloEV6rcP2wzG4
2JELCBe1BJWoi8SObNfu2XcS8h1TSESHeUfhnldX+AD2wcv/udxlXtIZ7TR4IZa7PX6BMnxSilcr
9sf3L/vt4zE5nvZtir8PEEn7uj38aLefrjVcedee4OL6NflcmMnFEwRf+qQ9BPH+y2nzY7O5T5MU
Pl88pWjJCwQGCu3Su0P8usNkHXEvbsT2axLF10zyDAkvT9ZvBnmppBYsnifDFU9Tiib9FMbdFZfz
EaJfbPiFqx9VkBd8wgJ9u8eUOI1L7ufww/keDKk1ooLR79e0u/VOOn9wakyArD558or7+IjJLx7i
wtF3UZS7psFD2PqeoDgXtc60FEUvgNGD5Vm9O9mt9cEZO7cStT9IHZcVpLWvgbtrm30BUasxQ6+T
h8fYvFY41MdPJytIDIVjzKtaID2LwxfDBj5tNo897v/DNr2/2R6eIBsc37484AS+X/v8H29iF+Uk
3jndAGLZw73w502cjSNf6nzUR0NRH7PvupfOYkr7l7x6c3FJYHC7IQeZJ9VynLKYdKi270QP2qxL
eKGvfCd2NoYLa4SKAOr1CCoPoS99cTZCJywm31n18awRmiT9Xt5WiXOnT3NSRcLfFbiZmsTdtrto
jw3qtxFUyOAskxap0mbzszj2L9W1sv+/7BFFVAGcRlGtCIR0sUfgI6rOrVR3zCuLImbbyCMuozLJ
6oxsOc36lPqy2brL3Kd9u/bfvYryfcWtuStDrRO9VGpTRTRPK76Y7dRZ50jCQKZrTq51i3y8KfGs
Hmaun+lVsFUXlj5Tbw0tLbpjbT8PrEtG81TMXfzvq/KjCzsvgi9FgFsChCp/Gk0TctWMHIsEZ9b2
ma9itTHy5IG94j3OovYfTAL5BdhEwFD4iuvz4n6YLbUNa535GagG09Qxl9FfxZDl9MEbpPtVemPx
fVWzJnFAvBGik07/Y1miQG/RmpQpMS2mOrRTRMIkb437pa0a925ZnPyn1WXgi9pOHKExm4eNrgHH
J26z0wqq77Wtphpqc5NfUuEtun7RU9aMN5nO7XZyqJy37rBWEDBkhR8XgZqZaDKNOhuflMN2WWFK
Iput4+61P+q3ZpyiKtGsxUjEYvL692YuIkwNaxTb15XDhtjtx7xIaKjXV9J0XVfGYWPsUh/8upsb
iVn2Lil+KhZmUoooyng4osK0m9aN9fzK7vOBm2WTl9FEIRg8DMW3ZXB8YDnG2j4pIJIDIJEvTh8H
sodEj1hKlkMUvy69TriBCppEd3nh33k2smbfcWgeC7fOaxC3ICWRGkBRn4vgfQiaOMRGasGaMjJb
ugZDvsNDoO7GkbZ/7yXMBuXJntUx0rou6usJauGiED9SjEXQv9kom3Ga/T4Pbr3JWY+V6Vy1V241
Pza6bDHZwPr1Qemgh/QYBtE/zIbIt7Uw/bfWM5TEdmr9I0U/Z4/ypTV6akLKm21BiMX4kAUjxRJ3
Gf3Et+VYxrLuim4711Ep42KY2h+z63M38UOLBtAoIhicq9lSFJslZ2WGoI/4+7o39Efj88zZVl7l
IPFcOWWa22heN1V4/tAzG0JfRNr0Ku4Gp5fbkPvmOQsJGpGG3u+1CEoSbMOqdXmCPpRuFR2SLwMa
tMKi2jRMukfdcXixqS3rU1Up/YQ/BREo6eUs35i2znqxLrp9sFnuFrer8lq8WK36bT7VmRtbh9Bl
Fza8v51msrjxjEabHxCxyZ09s5kBp9r2tNtY9J0UYrHEfy8s5OtEP1nNU+owzUQ7E/bQsikrYjX6
2bwb2iEcRNt0xE24V6rv1kTDd85GtCMVTtc3YvBnNNPYKupfnc4dCzEHKz6alP1AYhnQNgfrto4m
xcSKAUXz3sjBU3tl+1KWNCSiQeJvSSAsn7Ok5YEcxTDmGRqDpqF5gGwZ/eR3jbctFFE/fTRKypi0
i7+tC+W6sW+76s1f2g7HIMdn2dReb1XCQs+hgq3usNxMeTs4x7BFDHrsHHSupW6VW3AY/urRGLmY
8es8tfx5zkjwMGErHwbS863Gl1riqhjn91EuHUYU5SDJY5esyMbltmevq5cXL8ZRIBZ9DJ8XdOZg
s4ZRYg9sBlsT4TwEb8RMIb6qGzY/0B1RIUpq2Xojixynv8f9VwrWo5sI9ft9p+M1s7YXILC4FmGn
LbqG5ql8dYeyh9rlIttvczVD3cMxC1SJjK9uq1DxJq2jUfL43K22m4qqwIJoyJExzzMEZKGvMLRq
cTJ6R/upxizEqoqcdM2MSknTnq936zvHpXDBPJRQoX2pa98MhzGiGhtV5g4cGqfmXfdTk8fDMOAZ
8zXQUdz7xs1jp86pjD1L+IJSzSh7RllHg2xIhs4BMQyQ4BahZ/x3v82mLqkmxfG+QWBQiZi17kuI
3sUlAf8QfGvDHqBv7Wy5xork5XOVm/lrPTWliqN8Yf7OW4qoOWqeIyEZFnUnzNQqdrYxOAVO+/bG
ydCCIsoqgLvqqfardA1XwnYFmjS/YYQiD9H1lRE/ZW4j8wOqX7sbUi4ZEjcIBicxEVa6sect+Abj
xKcgdd1i8RPUkU4Ikr21r2OSGfYpcHvrxS3D8CzB24XwtJolbUWed9HDUFQAmEUph30VqOJVmSZ0
tuFQmTdeMafdR7yz25XMQ701fgO1/yJbnXKjreHRUSmeFw8e8SVNnM7QQSALM93OgyzO5BD6uESr
A33s1sYG23V2+idel84d+OBSP03U6YqDQwbrokzQY1u0TUn02MHnf0I2eloEw5ilb90Q8j4FP5B/
nVGT+rTYomOCjpH/MAxh38RRFbbPa6+REmH17PsxWooZmpdCQ8ZtBMS4ppoPoJNzOQ9m73lZh1b6
SNbV1sl1MIpCNva5LZF137nB4ATbzl+y0+zinomDcsRLO54Jv81d1ZSn1W/GPjYaDQZPxG+RqvBY
1tTHuaujI5QwCpThN+H5eFuow8RT1PRDQidfLrdOPymVKOKOgegWVlVpJXuOTDqmtunYhX3WcYDy
JWxjUejsfpiz8BkwY3KFziN/vTWqWbBe60ULGr97WccuBYUcK9Z2n1EFHT7afFKfEbBNBa5nl+XC
5/ncHjpAgWFXGmd+KFGhWWyanAAAaZ9bpHTWxUkJGfpyU58XS1oVURzvMvL3VPb1FDNaEP6KPpHV
EZGko0z8qh1GETn9+kX6BJuQYaNDQZzJ+8rG2mFxFYXsqMba0I2qQOKKzCXZvPeblo8xcoN5Dng+
LPIJHDwvEzN0aopHham88Eg20DdyKWX4MOYcVlQbEkIzqyYjXMS5NDuBO/dR4URCVaFVD8YdZ7yr
XyMZkDouu9lBfbSWfbH1+tqrUiJb+XP2y7lOTeGHJ1QTnWkTFk5loidH96ILpgYHNEepWJKBCW0T
Z8KgLy3q0CF9LBlW2Q6yQbEDdQBo5rZV/Q2+BTk5QbFkt507GLXzB/zqds74GGxH1/bPYR5VRTxm
dUc2TWDK5lbmuXPrZLJ+rwpfPy7+uMxJrzRqClYo9OVpt1rGQClar9vz1fPMwTpLpDeerEIOi5zB
e1pGR3cDsa/xQXv9KJ8sK5v2FNWdkph70tMX09uIiw6Js+426OkyrqJd3JChxa4h+WvVzwRUrpch
xwT0AXfTYxrGlHgOIGq89GuPqo6+Ht7s5JKf66jrKl7Q9jLtahmUuMlaVdNN1jcaSA8AFGU8ho0K
IbINxs1QuvlN75OKpzZsohp9x/3k7ySljXxcK05VEtVNhUCtHFz9lM2ZKxOyZMUL+kzslEiSae8Q
juFaJGs31HK7qtai/NPDj9wjmkEE7M7lWH3NIEepnpzGzEY4DmrCEggjTQQoqwSGAliIwml5siVG
B95VeCqbjOHM3npYxxeaBW69yVb8Y1K9NA82R3wpOGp5PzHXmVXM0E3z2GE4w3e/J5FK3SwyDwZp
wxs7RghUxlyXTzLDFKp9OxjyyOYIGeDzfQtoqWn0DjZBfUGWa1keTVZGclMZ2YxiGlpfbYiq1jpW
g6vy2K+tLOK8GjFNxTodOXJJ5u+eHqNITHnX8KTsoXaSOkGLb9jiEmNicuAKUIUizbvKXHSVGzu0
P4222UsTjm6XNnCNOp497cBqo2wNAOX7KEuHGk+RjqtBjnepRrOBIyPQcS9CeVeg1MiF+kBD73GH
BFqU0VJ9tsuyjKLj4yh3Sz7hHM3lui7CSOyyiKZccQQfelx+QEW5eHDLbEWnX2++c3i1LG26EY4x
LzCG+Ywy+But/AD3vxNUA/oK2HLkeaeoGAlbTUoL3AZ1r/jDMIfmtZ7dbFtWFOkch/vbciXRm3RK
cxidanwgLcmyWHuZ66VsbN0vXBHQNgrqUfgcGHyWkML3yl3EVIgPaodAbUNJmj5VzTBXN3Qg9Zjm
/pQRcR5JCsADOVAv6by+ne6wRcDgedSCU9e8dZBqamrnRvqIilN/LpvXDDJtiF8iQH2xapf7wlEz
mukwbi2a034ueZiWrVWI7RozovfNz7w88QdLbIJQZq0A31dkicCmo4VLh6pWsVOEvPmxTCH2nHVS
DRBwyk2xHQveYeAgw/VzRPBl221b+GbvyzYvd8wZPZpQ0tbdQ4jCTIODiTtLbz3pjEWCZu9x04Wa
6bgiQ3Gyowcehcgz0qBQr2xQecdCNLe3iKKFdaMZWjp8DT4NVeW/sb5A0FF7E22EExUNYqx+nO6c
oeX4ri02IfVVg3AJUczcxovFkBFhZb2mPjw11C9bZNtFoPwKUG9qAIUDyoZb6aPd2iDSALflTfZA
hxwjsNfOjW6afJhRJhmgylaskVOvoiR8RqYxDz9JmjNkBKoFWvz1vBhgbK/ip5lZrxa6kQGyUoNf
BsLrTFnGkc7pDEw0LN8zGZ6HUo9cF4nqg9Gi1aOuHmxZOu8kGkIQbHw0SzKehS/jIYgqDqPUKF/l
ea6e0D7oPXQahyj1ujbsROPIWYrW0PDoKO7n8eIhSyLQsY3kSNPnQKITath/tsjbQATCG73bBr+2
xmT09QkNZojZDSvNj5FO5Z1bKlmlUd3iSBZBFeWxBmqSsc5LFiaShj4aKIoKz+R743JPiCraDaFw
NPAoTfgMy1NP46QiEHVESSdxubaoC6xoe5pnK9tUr2hHTmaLDcDPsNO9kR4pUtmUOSKoMSpu2EpL
HZOgrqY4mIbqbgiQWZBu4U/4oQCwCGXn0RdqnIgSQOD9W8908Rhi1CFIphxwmNiS2K1BJpEKVZNm
ERSnIRdQi8RmGVqXPwrTumTj+RJuUI0RX1IerOr7MnTrY59P3pKwDPwG/khR3GJnWwyPcQN7Z3wE
rtj10HnCMCXvq2uZJZjyVQRosoTIZpBQFBxI4Y5yfYW3nk1SyqLsd1moliCJENh9jnTmkXQqAnMy
+ToHKXe0+rwgWAUnNPi9L5oacEhopaMTunIryBHoBV6Xtk7OHyd/YHbr5aXSCfpgyJBOg5+nHoUL
3hmkUVFW31rtCupF8rPreWN1g2DCuoCEA0jLPHIQraKqcqUIwXRj03BxpZtKFkBPciqWMJ0mrb43
ejT3FmS02tGmZM2uMV1TP9VcatRVL2VexnysORBzY4x8tm7VYp6aWnsvwTQQM+5717Sf5tJGuBk7
n79KY+o1Pl+hofBWUiMKJjVCFmm82t2tem7Krc38nm1cBbwb5bOrYwvFmFUAmrt+3DmuewpkAc89
Qx3t1FLXAlyXDoUgh8EdKzLrUHWwLWb13vrtgFgR/YFIjqA6lgPrg73fBVOfLfFUtvPZU1K0yNbK
qwBie8NqEcAEwbPPRYbtol49Jp2avQiz2xAHJCCGX/Hj5i06bcA3KekPb17nNnM8NA2CMejqjOpk
HNKBhelBRgk+o7XjhvnunANR9W2UuIyHaOiCJdDYbT3piq5EU4IIw6KzQiJybuChOlrdBgXNSGLJ
pO8YN7wWCI7g7VZSeSyemPSKmIUSxe5lJ22YZnYtIbBiqgbFmdkyuHB9OUsntyjXp2qywJLVuaNF
LCxzmrjTARIIoNeRtY8Qnvwgq3U+r43fu5sA6LrHpVl6TGSwdXR/B0PPT7WSPAPTX4anupUTB0c4
uxXQZYnXsExBjsS2kkY7zXzzhbvN+koduqDdY3Tmn9SsM2IZNrhl4nlzFEfZkj3yxoHFT7TE/Rcy
iWt8QDnBm1NEI+ILv4RP56CtGpzkatnUUCXNBYf6DbzeiibLDeLpGpVh2uuC4+D6Y7YdFh1q4dAc
PnYo8UVTXTgFEvRLOHTxVMwkiosM4h+xmoP+M+uq2aaqkK0nEF6D7FHTsH6NpoG9VwsLwN5UPn0a
m6XDmMUO2CgOKw+H2YbKMrFAARl3KGfm+1gGvIqDM8IHNdgaOPBOsnMthh2quO9dtAJojnEbZMoR
PGVmcRzEXWOI9h5a2lM2LdGaRmSuZaILw9jJnbO5j0u4gx+6LjkRo0fs0bYVAz2Y2+6Nur5m24qs
/TGKGpsniwVFI3LVkerIIc+sdkE4du6GLhOjm8IZkQxWJRTkNq6bsXGDRM8EIRKf9fNhhWOdtlMO
mioZ4dvvuV9oJ6F5kPeCOWGIAYarb/OTnEKz3HTz6P3I9dhGsVyHtUzRkmBYvDRD/52p3q0TvyYm
SjGTo5/i2jV5lI6NR79BUi/Ep1nLZoxzgB2aYopqEaSR5fkPlJk3wIyh6YaYyqb94gwOB27tBh+B
7IgZhALurZVx59bBp8k/E5AzCiD3ljt22teWqCauF5fZ1KkGf8fDrFgSg24AV1TSuLtwQOiRcq5N
vq0WYyKBjA+HF5VOdIfhp3wQjQKesmKc4RQSjEVgaAtdcFU7C5iZQbb6sTGlBlU82SDcFj1TPC4A
qSKBcbNzC5bfsnmzEJJbsaw4DLFrJAGpbJBQ3fCmRTt+g4hMJVry9rQWAUZ8Y2LKDPWmWpL7zmvC
diclBlKJppxxuDJcDqhxB5OJMrnQtPjtzRw2yVDR+UsB+7LxqHUJuFtDfhBzUFSdTCMtbsA+Gwc1
Mg4D/YJNLG+6EncfAJZX39qxBIkzgyW9gzDe1MYc8dquDRjtktLOZALnbeyhVwPBI/gD6gigHQFV
ntXm3yMVDW/IhZJX0Dnlkrh2YYBKFXo9AWIaWwiOLss+phnwGjiiPvrp5jxoBWbMdmRL6xCXarGg
wj+BdgepdoAgxsYurPP7iM8FPLB4KtyGCyvUp4G12VdgsQWDXIs5V0bUTU27nZ3dPAejS4xzU7hV
M23WEf8SSCAh9RaxoaEQ9QErdZa5iUAILcP/UXRey5XiQBh+IqrI4RZOdBpnj31DTVqiBAgBEk+/
ny83zPj4INTdf2qbHBD1p+oUyTl+6Savu9mqPsZdPIZT1ANFc29Vq+nGJ6dfK8/Nt91t/Dxtsw51
ZIduejLGWpiqpbxtd/CUAmQliHK3H9b9oLrSjIcEbPinZdMozezQbs9VLMqfUb1Hf6ay3eXPTtJg
Ps7DYKJXn3Jtr3vZefUjn9LUh92dI4oa8XT+rRuVfvm1DWrngclpvPPGTayFzPqKVQF6W8k0C5Kp
O1QEhHwq/FIchlCmr9PGGp68dFdBW+KaUr7Ysdu40ISYAVb92VbpVvR6EGQmpHMMAF+6aTj82EIz
D9fK14NHvtUQT/Klt47HsxjXuPnRtW3rHCIaXJ60Gprnvh8axFfMSevfXrY6BRmHKmDAR9sh4jsV
sDeR3mBV4rQGYoxzN3FS/xAueyOPbHPY0/OyRtVyo1sn8bm1Ze0cHFrW7YaAEO8NhFzfTwlT3Lmj
laiPlVrb6N7um/pd9amyWMJlqB+C3iUnIaitAMFmZGT+zoYUnp6/iTDubl2ni46N6Q/LnJj1ZoWv
4q7+TpigffOWezErO77PNu4b4IchxsALCo/3cx7DS28WV1z0OqBQzp1F1mTq+xtgvAgch/9zXFKm
SUIT6pux23l+y+q4n7S9cZu3KathijAV0XZgidj+/clCnl/V1UxE0BxxcgtsN8/Hcml3e6i61MGP
CbI6X7J0l17R6TUenxWTUn9sUq7TQ1B15XSKWq8qz1hEgrcwoVfhe0sb59Do3n7VfpTRSS5jWa7H
HRmZPnvb2rdXnc2hvDUkAseHuk3a9hB3WjQf2871eG1LmpwSpM96tQcQHujoX+DGLsK63Yuvugp1
nGdDkH5i9PV+Cmce7d9GV0n5B7zOJE8UWQpBaOW3OFEJWqXam272cBgSWKymp5eV4DU0+LVzmcNw
AO5S9XDntSUAF7QAekVrgMhUmO0Xbi3lFnsmB/ufWodd3DpRLbZTPSbyx9x4U3NfxnZz6WM6aJuw
WjxIjlr5fdFMo9yfO3qSd6el2StsHPevsOmwOkXnDNa5yZpsTT/G3icSadrpK3YSsvqr3Xk+xZi6
YjxUszsk51hsQ/Qj27yGUJGxm397TRAjzbVb3+WjF7rxJV16/SPZ5jbO7ay9Y9yG+33pN9I/jiXt
35ERTdyqKZ7g+8qsjfJQqvavX3ducr8O0+IedguKfIJWdZ64geb6JgBVUM/R4BvYjkG4GC3bjr63
6kQIOm1SAdip05qpxMddsUqxX/0pbV/rhlN77J0YGeiy9vp5Wgb7vNJoN1ekDSANkmIZ5+M4MBzV
peu/842mjwwb5r7TW/y1ZjyxfAjr9Zw0e5nmSSzmzz3KdJCLqKf7qqc4qDgKyYRYf2w0WOmm4icP
SFMAHcQJ7o9pSk0OHmCH3Nti57UDfXdy1Jwl978sKQ4bBIDJs9EmAny6CRWfZsCVklC0eYsm3x4T
ru/XzY7ylwLJe2xXTUvmuGoown2Prizv8avjaBn6KKSaz9SEvZoOIlzd/6TwAjavjZP3s6+d4Vfl
d86Sj6sRzyG9VnhYmL/NcfaVetpIISnzIF73j6WXdG1jKqPjXlua/OG714TKiLv3Ot6Zz0Vcw/rE
fl2+d/0coXj4xuw1M/jRIH5oaGundjvUZm22w9r1ccZLEaqXDDIauEo3FkUhmIos5nrMftoaheW1
Zw542DETvlTNCpNXepOj8nJb7Y/eUaDRnq3XX1WZ0PnXTY+AwwNEu5ll28WnzZPttZw3C7EGPURW
Bagmz5GZniPqhNkFNiiiw2lF/GiBA96pFsEf9D6QRCm0OExbuYevDuHJRPF6y/ge8EX2uSso8rmj
hGNB3xv/V7zM6cPcTyNkhsf0UzipXrlpA1+968wtn7yQHIZU79mrTcvOheVZLTsuGwXm3y894J1p
PPWEvS1qj9yOtCmiqqKPxd/q5jwlpj7XYeQ2uYKSujOb3Pn5nW1uApNpiJohbFdVxCt2SpOFYsh3
iJq/VQIdkoODire48siW3sEPn4mEkNsRC8CcFd1gXeLtPLDuIurppxkn1pInXdvgJiH6rc0n06x/
alfip6RKg9l6EQHtF5rKNQSvh9kucM0L+LMxNO1pnEv3cSonN8k3A+RVpIPh+S6hu+mzGgfQCt3g
DTKbL2CV1968dWvZ/reN2SSLSuoEQqnV8at05BAQ1RYM75D/u8yzjXG4kHOfDmd+a/+hqsMGVnxr
snMb0EJAR5QYoEXTPKtp9+fr1GkOVdhYpmExkf7GS26Hyzi1PSyHLbuXepp3cfDqzMhjtBAWVbiB
Tf/sbYABbRHl9oxeoHsUfMwfSxVtnIj5m+BgPtY/B0cPd2AE1V+71jNTJG3cLz0F+73ofNCc1MY3
wvv2sKw6i16Cuo5wbsg+/k+a3c+Oa7vE8sUEsG6cQTteF82xUngVPhgzvtHzNUFrtlZyuJ2WumdR
Y+rPNEiuf617WybHOYgsirS4q39lvdFP3QjEkGsGZ3sCqjRlYbbA/HJCKeXJLmr8iWiCNiitoiY+
0Gc6EUKBZb7ZfEu05kb9nkAkm2m6dsJu46mlB35J6mCfPpGeLg6mMRh0cQ4ctLSFSJzp5JhKTbfL
nME3x6xx5ZS107qDLfh1eIG68GtIc1eI6zKuVp5MbILgXGtn9y9tn4mPllctBLRVUfAbWFZ7b5hr
A/VJs1khtthI8wFm5k/ubdeagovb+wSLl/FZm7lxj/2wab5AZWKHkYofDa6fIDJbFo8EB6TQOnp0
16ShP2zKcbqJdlrbg7+M7WcsIcgPJXeUe5R9FyKegORHUs440lyY0cqtSM1WZqd91yQ0hR1I1Tlr
vX7CZ2Yn8IpkG/6lGVwUIFyr3xOmtJTTHvNFrggYu4IXQv/p01QIROI7tqZs2RzvZqLZV6dALODh
uWgn+SYr+Jo/Kf85uR0b12lY4BVk1E10BAvMBPHWh101o9PkFhYkOaidv/COOy3Mbsdybt/6BSid
+6RMHiMbh/8tk3XLo0690YPNb5KvVHqEAAxs1YYYhpQ/xVHrbJe2xi+CLJrhFFGTSxSyncO1gz3V
A+hBWnfOfIw2wyVrHJDKEzbleD5y7AAIoK1D9HS7lRjrV4cXVVpHPAZD1zQ/5mgAJo0BUtBDhIht
buheQ4LCmqEkuLUJkRKVlFxR9FHYyCJQvqV/ndLoxfWyfYU/tsyWCDo6554FrNPG9JfVoGqB2/Wn
oNtwy9sQ7REEaCLZcbuk3lvne9+UR0/WztXYrUzyIV1jj3s7i3TR1xnT0EKLn+ZOAlq6ZdC9Bch8
+pv32Oi8HRcNOWn0XB1IK0ntm98pKn4qNu0c0VCN7Y1q3DbN672GIVsRU8THNWaMLbhQkwW3VGUD
WvqaoXexrRgOnfADA1gwe5C9CqpuPzr+3O7f/I+tH42qYtKNZsioxyhAAFhzn67J8rgBrG0HGQ17
fTOMq+h+qNit3fMa9v52zdQGci/m1nUe99aY+tLEfZYwfxp5n85DpQnVdrK1fQPL61Ymn1ENz4Gy
jctSEsbe5tUroy67pkMC/7L0ThTxDYM4f1T16E1n6Qng+mx3t9eAeS3Oa0/Z7xDeeu4PxmabPWfl
kADltQ4u9MEZzV9EYyBjbtAm6wlYP1GfnQuccrcGzrKcPKeUw0EOqTWFs6uyLrZwQJhn+RxU2amf
LpCudEl475kMVuJbqUpyK80tsjstChR6AEZ1tIJKuGBQQJdik1mxBEmcFnQdGy4k4eOSE3rH1Jdq
NY7PbNYBqqe8bvvR6yJcE1OTfQuL3C22525K9ScTTvWUmApCxE+a2S9mhAwTAAjhW0fdyfVeQfTv
J+FMVUWEAu3Ez3ZNNP68ZkzLE48WHZzsoX9zgUFDH8ZtHDJkFf6endCnldNd1tZNl4dpsLXHxgwc
IaEDA6uw0isyEouEbwJ53PLOuz1OT+s3G3sKlzCY3passc0ZJW6zn5eaIepg2szfD1wtwXRNTS/W
HwrrwP3kiEZ/sP52Hclcitn/tK4U3qKcGgJkK28mznasyCfN8tKObfMiBERNUYZYDIjMhuMF26r3
8t7KIYQ1SpIO16OpY3lFL2nCGzkjtT2CWzfmNC4ZflDAb+Od6E7T+AiiI7EZdN1eXm1TqR8OXNZw
sVha2pclS9fk3U3H2r+RlJ367yKTVN96Futy3rKHw7AtqovvvCHR9bkqjdgLWVuPpNIYPcp9aXp8
2igryata9t2tDrWT7gzfcAvNm+MmwXznI1PLHnTmpMtnOAZUDSesNv9mp8ch9LUMlSoUv6w47Hpr
YSXRjSxkQ/UeFasrk/SOhKUkOy8GmvHS9zrrgExjOrlCz7w7ZwjheckD4YfeiSjL1h6nICozzppO
0GVEc1jfyHTjbG7IrMx5GtxY/vMmd29QbAXI3fSYZQJqbB6M85aGnYiO7eKU7RmxhukOTrR64w9u
5P5xFB4lcPCScXvs+fWyi1SmL9/l4pj12SXjnY9OqSrvu62ktTVirf54Dt7sO69LuJVZCVM5t5CI
rCrogX1RY4611/7dTOxPt3yCQB0rM4SQqMDx5bVtgAYQbuwGYopL2/TH3Wy9d3K5l/WrA7Ojv9kb
aD96zRRlIlh1WV+Xyq/+gEVs0snR3gT2IJUt43yFyuuvS01yOCymUP7JkZmznSI3Iobd+m1a3cTO
oP1ztHv7ayLLhgifjo99jkzt49nh6HwQSDeb44LzvIcsoWQPOcAM+C7KFwYNBuQFq1XijMsBghxF
vrPqmNKRUajRqCn/W1EyJ/riDIujbnnZ0TOkuwi737JnFsutP3nRcctWPz6E6xKBGXn+GBOdZmR7
Gw/JeptNLeOf1Q7RTJrlGea6mtYDwxah05wc26EbCaIhDAt/jshOpUJSUt3RMhKokj566iBjzwP6
Y5MLGh6Vu2uqnQP6OoKv2beKBK8B9oHNQKeFyyaDAT22krVun92g3S8ZTusE6KDK/YD8AsZJbUny
CVEcJucoHbwXZiNyjuzUhlyA7Tw1D3AnYjsbCeNzbWXw/S5r1/Dut8LEuV5iQ4lWIcrcqVMqunV2
19UMbbjAb5zK8TkEe9Q2t37UtXs+ht+zlVr8wBKqKm189VGpuBdnH1qYWVHRjDkhm3OocjNzKBbs
KDvIEvUEI2Cfjld/2aswb8Z5/k8M/v5fFbcA3gKK5WkfYuCabJEuVuAy2d+5OXAbTcygT0EGJ3qe
ytm8bU6NyT8b5PwMrj/+yNKpKRl/ZvvSEOqxnZtJqv3UM9izuLacgn+y9esoB+ehq2m8wIYwp3sM
xxhvHiKjLNX/Rc5sw0sVLx6/PLkfHfCQbcjuSCLnF1yKbhDfjfHzbCHciiVrlShKqRGWqcpd78nJ
WElgoTvxLp7NMvIKtbVT3hldf7hN5n8ymY0Pq0DonS9b5nbFivDYuyhvif46ftiOiMdjoQrXRl11
gH6d8RUm7XRP0HFlirRum4pTOui3BD3gcEksUqHfCux7QSGYcGwRkYvmBoginEi/FKubL2ZIEZdV
nPkj0rFN0/35HLhOTS7Iwhybf8na7xO+uHl0TrpaEVeYevb2M4Iy927l7ekOMos22leeBQRUFNC4
qrnxz4SAZigEZCr8o2RdsD4sCHepM2Fgm0vpDmoAeui0PMuhIf+P1xV3dRLrtkDRVrvXPUgdqmcS
9CuRDWl067oZckU1soyEWkDRQmhg6uoUL23qF6tPw8ELNsvxqF0fVaKJ4XEZr75lhLG/GOxpAwUT
imHzLNs7Sg54uVqGHfoi11xm0a4PNaJxCRZHH0EgVksahgJn3o60xe3FyTJvvIdJz14zZAD9MQkX
B7H8LOKoWJx+D64tqlRzA43A2+DsiKuPotnoCLZgkshZWyChIm6qSdDAJ+YtjZmNChBOrzpvcQ+V
382Zao4qFqFXuPvqQvaJZXpWrUu7ESWp/NxiVufknV3L+OIvKZ9Zmfkh0F36Lxpa5wVlTvK4lgrJ
wTgj+rvhw4B9mdbv+2KMtxXh+ZSS58QIYP/oZIrkT6NGd8wTaf057+K2ih5hLoKaMD3hCL87zFXo
+dceqo5jB8fsIchHbXxU7hztb3UKdJuDPjXEUuuApNMuHJf+NMd79ODxdFgSGqlmuvuW1PwCHxd9
IfapmYtADtVz2Sq6ecHJuoE14ewHEfPkSTbz/FIPEfaMyMIpnrWugHrt7JY/40ru6Yn2cy8Pgtwf
wI+ZN7xIdtm59zIJ7CXY5wrJrdWSNrvRQMv85p3zk03SiqmzazDOrFsQll8aWujyvUgiQq/BEbbn
yBUzcn/VmRfHCbUt1hS440vqQDGrjBMhfGTZOh4J/NzEwBidfRKllUi9YsUOimTEW3IKPF+ZG8EV
9wopk/5RESLHa5/Oy9eElKI+TFHI2+UjM94ujUoENulktuvTMONjvvNrO9cfSbjV24nvVnIN6sB5
X+cpiY9txT1cTL2OzM02VKVKkHiEwd2GpWNFk6UCbI5NlGQ5CMK+npKuzOLT2nTDNyTTZV/J6KW/
5eKbETEwe7Icoeaf4eS42LRgqdqjjMvFFkuzp0/z2LU1MkkG4lMft56Dib0iZwodxwhLK9MuKB/Q
ZTbzQa8pcWW0HdH0ArUSk7M3YKspki0mVt4dRyBtbYX7tYRr/djOdeDlU2CBGfueUe3Bz/ZRHcaq
MYhiNmciYVxqGJBv08cEemHUu79JH6NIbcvXbSthT1XdNBUlgYvsyFQsbkWiU4paWAFA01fhxTCD
239Id9R/sft05n7oFHhNsq1LenSUP9TXhqfwT0dj132FLs4Q8ChunsO6bCAVgVKU0Gx0dnOYo6rW
x7ieq+4XD7BGoc10uhwMNngScKnG4hAHYfdrpDz+cDfXfCHF7aIi3SNkTJO3RnOxz278azHBFJ00
N2fDUBhPzhs7Uee3GQaaKi2HMrO/A5wMP7oRydlvpVrjXGfE0e4B2V4z3bZkC+4vewWvWTRxC6KQ
BxC97VHxEJorSHI5/6UNCt2TTmPj33TGyPGH4ynFvWb27XuE2iBIIlYyewgevLILbrWN5vKATnCB
fqr0Gj5HowmJ9mi5BC5IX2MWcFSw3zf+6K/1We3z1p3qcJ76SzRXIrlZKdHOFXwYNtQbJuj42Au1
d6A61u6p8iNo8oqRDLwjrfRzM2dM6m4UTu9bPcY2H+MU+tdDOvUSZ7rxDhTDnuBUH2s7CosablSL
dOJy3+PxYbQOkvIY9mk9ocT2+NSlRR3PJg6Dzm4PuDRgxld5npQzhHccx6Q6Gs0MX1QeIHg+4bUI
z9yD+1IIPLTOJXM9xHwacRhfbzcuReVuzhdBDtMLE97Cvg0FPoVeUC0fJT+BRDdZ1n8rE5ZBXumg
ae5NYh1wGCxZ9Z1PIvJvAI3s9zokTL6dcaP0uWfIdxGboGnrzh1cGSJjGMPlpVyxDR77Wsx0nlFk
eA33pHRPc6Ntfd0iBMBcUW69HVwVTPbUb3Na3rluST/ss8V+fGQ7St0cFjV/K/jaOJnTr9BhTOB8
9vajC8VizuNO93pIyzHz7tZ4h/MxElLlvgyRwJy8xN/pMSpgfybnzlEAyAXkdIO2PIMiHWhMG2m+
+/DGRqNzVIM3ggaEUULGI8wcP9BBbSxFFjr3KdPv9LyBa7mSeXb7BkMCFObXwQmd+TS7fjSeEsOc
e1I6DfrbCP+be0ynoHmbNJN1HiPNB9zyFHB7w4sb3vVZWU8Ha7Nxh0RmCwnyqBTPjHFVdelM3cbX
1V3pup1w41BsvKvLU1A1NDFdq92MFtzxneFWu13HBdVX44fC9wZttLrD5z6a9VW5dgmeM1OxDArW
Uv70lVhCqoxF4A3bPGfv7BYYkY82SHpzvzaCn7RvEyBiSyvlF5uJbHoKUqIw8Ook+3Aydja3fqgY
ftCq7fWPDYzKO6aZIdpoEc7W/AnHHchYp4Pu2UYF/yeO85bu77bO0keBWUnRLfttcg9MV4kb1xlM
dVc61tUnSn2434SuktWTCeQeKJqnrBGIGmiuLCrKwaRPFp3z+gZH7n3OLtzQ0Q8TznCtEbxwSdcJ
ZXaPyceq5EJyiPSi+pW8uW69rB5SawgeY8SPoPS/TTeY7zbGP7ZlHMveoWaUfd3+gWN3AfbQD/C2
xIq4uJc+JTKy4DBSXdBYp596bsVrl8DuYKcRAkCW6dU7sSoy5iSVtfYL1LD6btgSZtd5CMUDIuhv
c7WZ/S33PRt9qsTdxSP0J72TIWq5OiTeLL5ArLgHJSQkAqAlGrBPeEDua9xmbR7tTYxxQn6rnN3G
29I7pAmQbP3CzlyQHfkNdWgl5quDNeA324ciQESA36q6YiiNh1MTo1ei50Btzx2mPc6hAzd0X3p9
7R0b+l30MGm/oozs3UBsPyr6xea6Je2+nHkH1Fc7MsUf4j2wK1O/t/L3t/X0z0Qm/qrdaeSmkF5b
tGvaPQ7llv708IN8JU6rUCNWHi5DL0nn6CCXAYeo8obuS22L4902kYdZAj17sx79Kpuv3aajNC8R
zEV3gd6a5WfLS1TmvL4JWz2wFqhDEjfInJfQQQI8ZgGZ/K3sA6jwyaQfNNWDymOcCeQ8lRW+NGT/
iCKz0hqeULKU5tu4Yeucr55ua+10NBUYwLVLix4pexhn4W2fyxwADPaC03pJwzHENpp9O++gkWjn
CwfyqMYIaYWPPy5VT5Fag3uwCr2Arvb6jzRpgukmAgMFbMJLs/+jWzLvBpptOVXjSDN6qhJEtDJn
ktoOflz35Lwx3VEYw84suL5KFlDM0yD9Q1krvBYyrMXLkMX1iIpExKrQazsR3O+tzoB0o5RPGDg5
bJm/uje06WV6cJ2pfmHHQejc7r7w1KE1S2kf5rgWdL5qzMJDBrxf0YDFs8h5KdB5KOXpD5ZpzXGx
JHB9JWE1K9xcaj7KZqm3j93swNDKj5ulWNX3Md2qLvwHWMNzaPFglhd3WSY6b15rnpLZA7+ANox4
kuHKXpEQkdYhmUKHtI3tG94o9+9GaaoCzLpzBp+Jqr5xb22TYW73RRO+TtU0scEx9dHkxBU7owtZ
Oc7CSqJleYXylchzesW9O0KPlIfEV9stC2Jabm++STaRt92PWJf4isChBlFECGeXY7q3LsbL+dsn
HTkuZG6D5TPMITT9W5CR5WvtvHXLzdrae8HI11ADy9Kc5fqt24R/dp+My5fysGq4iiuE2joSEzjL
PyjoR4b0KJIPfIGUr10jcIUAaQJ18rJugGFYQw+XEdpGjBLDrh5nZxn7Q9UPzPtOxoc4RqFKfwXB
gucAIBQpugj9hUa8In6W3Z07rm9eBzEhS/jWd26OYHh0U+ni40UpWABqZh9xksW/pdsO/DN49ofu
XfeOIbbZiwG+6b0qaZiLcNsH/ANL2T3NONm8PEW6CNILNJejKQddSfsI4e8I1PyH23eqTsjp8Q3y
SExwMk1pvDwKesv7XmWEgdMrLcl9s7v6sWoc+1j7nnQPkNNiOsciM/+JCVtK3kYa5jBlQH2DwRjf
8CFRpqisXXTxZqT4twrO8o/oSqwLexes0bGO6+6ZYFU8DuMULA/RCEH/LQRYoDvmSbyERvX+kZw0
5JPVblo868uGLU+6JLvEY5RQvL2glJIruBmze+5gBx1YGfnIfSDVm/ErRI9EBg5Wn7n91bSyQrvI
iRA3XuhM20FFUYZ7pGLjwhOO6yV9DCeZqhvurvU/cgfC6Y4xa6nPk4jkh2EPWoTUqx1m1tSGg3Nq
ZJ8+NKCT1NbG5cHyi6CvW12AEcIEAkQIY8v63JwhVYe3HsbICc9Tb8LtKCQ45vsuoupxM1B6dwCd
7nPnpr26bbMYTFsHY9A8bMkcqdtSBt/q7CXz6mNv6N1xI3X7H2zEMEdMOSUC7jGAcoYirj7TeSNn
C4g4+i9IQHVzx+1xHKT8mR4oDP3hRe1bmhWy98sfpFw1y3E12fy0OcYLrhE8sfezVGXwGup2/rWH
3jYhU1rGOg/7kYEVqUKmE6QTonPqfOkyNhEmCWKfq3J7d7/FEjOkT3is7UsgO6QQpp2W7QBTXumb
eUxqw2Ps8fph+YBHM32bOod2VBNaymYLyqPvCooFOqryAlGwvmlfBh8ALy2bgxbdEq0+xyn61rpS
X3uaBoZ71LVujvOj+aX2TH9msnN4AU2IJ8WgQ/3r0yFBIM6gOAUaabN+bE63QOIt3IonOKAgvJs9
w1SMsUjfsee7xyeXVVxHjPDdIbODCfMqFeimV2CIgZqwQw4uQehinSAfMz6FLl3+U7ZtWfaYYB1C
8Jds1bMDZrj+MPGWEc8QMNhIMHcH2S2uzpJgKkcipxE4VXXhToMKLmFQo0HrmCiSg4XSy4oprOZX
2UUrJroFrxCcb1Ie15AllddpHkYCAWrYrVE583xeRY+htV6W/uCpJo65vUs5IdFnoyDtlvs5sm0N
JlqOA3BrG4iLB9r77WVT4gguEc28P2YXxdr6THFL6NeXreeyuMETXyJybzpn+0m3IwhegvBqHjqk
M/ofQ5wkRqMviQfKQUj7hLpe24cRK8H75muBKV3TS+SB72/TiyXPDT3fjryUj5tG/XuTJUtzJd1r
/dvVuJRypEoT98OYBJ+RdOxD51oO4dAMY3dap2V8M60RL0nT7wAS22S/For13xWBSvztlloeZd04
44GUbusj8XcR+CapiV6i0qIhjFQafPT1+H0V2KQUBc47icgZXSpWhBGZZd5MmiwdHaIHO2R8ziS3
3EXvEXETaK1UU73rsu6alwAlF8w/92r/MvmmfutEaixaRb08gg2rkaO446hZKjddL9BBwPBRpUV0
cj08u/kI/PgvsfSZhznY2wdtS2y6+1LPaF3wx732pNCVyHV9wltYNmpx2tim/9L7mFb5sDkoVymN
v1xeb3VATyq/EtB38qcwJK4HHB1kGcjNTQrI6e2DjDgbYkhs2x8k9mes30tdxz1rWsx7VBH1Bzok
ZPXRuLcErJLe8YHPa1UnQoqr6Vyid6qQi8/d9GunjtODuV3wwqiZ1oUIJAJ/t5nVE6oT09ygWKr4
1/Fm5DUmXma423uxXKZdKU4JhFLD2Q1jNNHQAh9k9/MIklmvD90+hF/KR3SaJ2w/JkZXbQDdToar
BylRjF4KYHh+DRnR/6TDIPRZlMr7jwCPyT8atj/Zi4WdZ2/mWn0/jcVvkNkTa7Yv8HvuHuEYGUeo
3mn0h6BIutESoM4v4Dwkah/egcf8b95vkx9cuvLB0BO4BShtSrc0N4vKk7Bu/iftvJZjR5It+0Uw
gxavCSAVmYrkkS+wI6ESWuPrZ4F37FYSzCGmq1+6y6ys6BmICA8Xe2//hQdopBXMsN56HFCugJYn
R9aeajGUf6CwSfykIg3QssyMWmDZ1CZhohV3B0MFl4XLy9ERDQtCqlUYX3E47VWr9E8tymzBD4F+
fLBJ9TZ6BDilWFQX0Tbi0ILKyClX9ltKKwWd6qBBVkGLQE/auhwxVWtQRUO2x9zoIAhoqfV7wlYd
WnoI4maszE4jYC+G8mGqJP8IZcY2Ak4wlE+xJltUznsIY6dM6qriiV4VRLPEnPQNhDCWyuNVSevY
bYxU+1pH/oDsMNHZiaQwJpYH8vQ1lwaYLa2cjv62FcIhZcjxgNKO1cYt9f/Mv6Zu1E+oDWrwHASu
QgHPUWxL4n2jGKRjWo3+Ce2e6LGRdMjYKxxcGT8ncPeso250qUSUVkfQv21RFQVJPKLGQhqxzqJC
80wbqIpW/RwTJvKVDrVb0LKrxFSNrl8z8RX9lwvIfKmQzubQQLLaSIEcJhB7IAUm/pM1ILNQPJgK
mGAyRfItxXd1aPWaAUsFini4Y56fKTC5WZOuAnFqGRQ/9FwfRTJA8E5OHLY57PRUN7x16DFAJ3Wy
UpYRJo1Mom80oFox/ZtXfgEmk5511x2EzFKtZ+Dqo+nKWdcReYkhWgpKVhsQfBRp+KMg4pLtR4+A
gwaDmqcvXegl+T7AE5LQM3/iu4V8E2QFevoTZRsnb/4W2qTzz7IxWPRtTDm20Kjsw2uziwXa/JtU
6ZgAPemJ5G7a+Yn/Yxz0MtkNeRco25qKp3+wOuQ/9+j+4TPlagwSpxMjo3+uudOMIk4NXYemgSzC
56KRo/GhMmPNO0AzgnQlk6BC5aIj2jH3idtfyyugeGVGQsTt0ohbYZO4VD5K4Sn1J/5OH9O+3QuI
bPYrER0Ybs+IUAFKRldgOX5tDfxZGuntisy7m8p8BRMxuyQFDGdJ0hkZ3xiQfdNLI3xiiyYB2Ivo
k9aW+g9ZAhCCc+usJykfU0YayxQ8B9qLMIauSURkw7uTQq2wPG0VG95wVj2olSfaU7xh3Ej1U6WY
DOH0uePHVmhbVA/YbmsvaKX1qw8K/2fMBxjdAFy4SKGByo7blHr1Kwk6wsdODSmDGgk9JA+m+mCH
3thBn1Pl8Vs++oK3leNcKLe08PrPbWp061TX5WpTV17fHtO+RHrFBFPw3FrU+oBOQAfe9l4O9RQZ
oI6zYsTon7acwOOY8cI+BAbQH2CTeAeUgyLPpdldbsdkrAs3q4vsaRhe3ztF6j8VCo04MPQBnUy4
NKluB9g17KCzpJ46uRZDOykatd96WRx8QXkkJGtoEusRTiuyJ516zdyrKmnGCrQFKNVQA4u+onzb
ZFvce47PUlsUgMYguFDsksoVabuG2oJIBjYVriTFraBjPtPGpz2tFFfhNAQBZdvST+Cve63V/O06
vSY95QLlbgSmglSdanFGgRBy2tGHJ+qh/pBJza6nhvJgjjWg6Z4p7YxQRcdHfmiU3ARm7VfgJ0Ta
swUXKukjN1DyiqX5Xj0+ygb1UBjqpdfaXUVlGokRaSQhqRAgPl9LpQ83ZmUGE1erKMRHuYVXQPtA
oG6Xl33bO2JCxmWT/4rgJ4YILJaRVXBL/Ba1Bbpy0cqvZCVz5Njv/oC6IffzAJwikxkYjbrJKsOH
U8J7vcmYAzK66INpT3CqkYaalLwuYmfS5m48j8QJfB7n7Are7VPtFSoNY6uqHEOl3gx0TiwvqMCE
1LMQbCgfDaTGPg9Z13vHjLmzX0xxKJ1Ylpv226DQ9qaWPlgRcS89+1VmAdveBaD5R4cET9umSlIX
EAOoQboATgC3KggMgLYgJ5Pga5bal3zKdxxPQyKYn6rnyc5SR+9TKRpwnunaas9GLkJQ0vL8QdUY
ZD2CcPUB0Ov1byj8AHcghlB8R6KPLGOk4iu6pO/iCbEZa2Ir0yRdUXqM4atD4JZcAaYTwh0AkAEP
ApiAWpqPdNnlpLx+iZPu6j2Y16vQA+6+ik4S6YgFWJLJP1u5hsJZp3XjoSBb/5VBL4CoLnTRUzCW
muyWnUd5Aehxo9CkBFS8jiTa+xwwq3rIRMmTGXpilelTrvoUUFIxrf6mUpv/zOQrRRlqRCbZOaWC
4WerJaVBAbboTwk1rW4Vpp5i/dFFgf6RQmN+40uxxeSmQaqfkZDQc3jjZkI6VOew7HS9UPa9WtJA
qVIt8HeZXpmjY9F/yl2zkRmpYwK3f5AmmSF3yIL2hEdtY5cuE0A0CT8gbKahbcoxT5qhe4ACAFGi
Q39E2hUhLDGLbBoAoFhVPxucfvPY0Bb1zlklhBoJyig7Iu2A6wpIJ6pxKxTPhGirJw10sFA1gh9Q
BSKgwJXV1afA7/WK7enBeUVVo6/rvCizExrvcncQW6+nWwKRJYzXgBhMTmwXQw6UYAD/Cin+/kBD
p/mJGmAVu0QSrYFIkAXfkX+Ws4MBp0HYka60MtzgOru6BS2oDD0ICDRUI8IWmJFHECXYFuPF4nV5
JWPiSoW0BO2wVATZ0a+e6e1xb4h4aoowIYjQ1UOLph275gwSHw1zEL25iaCJPwL6q22Nmr5y8ish
Bb8CmzjseM0CSBmlLeGlkyeKPyP8TKaOaeuutvxsa2kxFEU6bY2yHpHlVB+Gjo7bVAKW+Tq8uw45
6RjY4VWqf3dNoZwTFUnrq201lHcONAAUhKhSXfTwlf5QFw8gbBL1q1TLJh1gTRC6C7WpoKQQFIUR
eJHc7E0nAusCFEamN0hREFWV9HNotPqvKx4G6IcylC/G2Kp0fDod3UfwbMbV6Urw58DA6bqukzyu
vd21Azu5QamnrDZWR6TCSwiAw7LFqIxzQM66hZhmX0bNPksTGMlQypRD3/uib1GeDiTl55iq5aOc
Utb/aoDmks416EPRLsehNp+ivC68Rwu6JGWLXBCQSAel2W0KSLfCV0mt2oxRvvy156tBoX9rFSWd
fGgvMtg7KOJ0mBzZ84tLLdSpvGsoKpgIMMnycySHPirwokxUXcQdsB5hIkUWkl+LewGATbzrYWz7
azwxqIC6lMgvrbJGaSAxzOA7qWVfbZDMbM6tbBSVG3Z60wJQrgV/B7HYF+28zQbIXNAPJOHBpGyP
ZpdnBd7Fi3P5V5QLfrHLzSI3waRb5B/we/Xv+JQaeaGafh1iTr7ZxpQZDMWkf1YBiCm+ZiNPXw5/
LgnifRBEYv3dFIm0qQpAg3ezcCiUo4Y2XbDNInAIDKdAPGqlUcJjOPA18uMv6LR0/gZ0riY+ZUWV
Zyfm/zJeolTUqjpXVgHYbWTPxB0MIZ9oXRY0pXhRm1ynQd1UlDvaLgp7J6kCNTlTMO/7vaID+hFa
RYcDYKiZB4utaVVixF7rDghOj79Vs9VCALl19PNjwU5pkv18K6wqo2IIhkQTZR5eeSasGreJZIJ7
qg8ghpvwWb4mbgICD4NAm8TVKPgv/nhdN5m0M7e1bbNTC8rL0j1lUlMGXCQyGIQJIbOfUOipkfcW
P4GJdgNS176LjogDKuSQ7BhWYfvrxckC97RDGZXMcCXmg0BTnImhCiyrvRp+c+iuxeC2JdNPSgBY
LvkBowVhEACpYDrnJu6LZi3oxrfUzLud2AbyyYec4K0+3oV3Eyok2QJLyqx7Q0Q+da5irjWI6QRZ
1hxofLjtsI2SP5b/FZWuj81I72WGJzsIvfOxkf4xZ1967KRGhpXUHMxLX79k9tDvjIMmuLVtSC9h
eigdxd8kqDHYGZMcT8nSGJI7O/3G/rQtN0rqlD4CGYkFuKc/yKXzmmmmmguRb/itHbo1oPItPZNA
WgfWwge+v3LKlxaTsWXWPl+5ETKGT6wbZq/k9tgcR0QzSHN8cYMAgcVLqeVwCf6ScFJwdvMJcFzv
BuWv3AnrPIsXjvz770DpTRSn7Z6mTL9Ogb/5DmUNv7NFuOxAX+fkF2uaZ4eoePp4t+8akRjcwPk2
dGl+qOjOKv0V6sJBUpMLSL4HpXmK1Od/YYQklQYAoZk8Hzsep75S66rXHlCy/Wzp0h8I7BczUBYE
sudr4VoQg0AENCwqipo5u6+6YFWiqeVIKYVfSulJNj6ZxYKJ+d3AhCQCLdElSSNolGbTeaS8tZgq
LkcnUKh57ZYQSfVted2iKfjxJ5tf9rmh2VEkhtZqk7DsFOWXOn6Kvb+y9bNsTh9bufPF3ixndtVC
5hWM11KKTlX5Uw5/m9ZpXBrQtfTFZmLPWhBf6VLyxa6qXTUnhcdrcIF/6+WC31hay2z3c6H3gj5U
opMRfvK0o6f+VrPtx59raVOmn3BzI1Fi61Wr5XN13lnzj2yKGD0N1X94W+ZbPxvtErQK9CoRKwgJ
2lcpQ+znq6pfPl7K0teatu1mKSEsAYIvLTop0E9i4Y8JWJ5N+tjI9Mlvw4b/WQmRpSKJMjdnthKQ
AbmQi3p0SlGKXNEy24s1FNyPjdzdFJM2vMajqINxe7sSMjnQzAxDOQX5yURQNkJxVAp/l12+YOjd
8zAtR9ZwMIpBCUVRZrfFaFNJDIb4egrrR+oaYfUIv95F8MUZ82+DRr2ODhcimetRPnnG1xh1byUx
7Z6eTADyEumjhZMyF1Kf/6DZ3errUUWflx8UjLJ7RQMt1GSavL5TCjlkOgapfPnPv/XtF5jdMcZf
eHpFOejUWhv5R4q8ZGLS0Vz80vPRc/OFzS7aaBSUSwv/eooRMU1ALMOxAxeE5pu1QVPPgnQZ92sD
5sPH63s9kfMTayoGr54iAfKen9jGjCURVsj1ZKXCCcokoLozCnvwAFDvE57jJ+MnqWL7mOz1xwTN
JgrgSzNG7p1nUzXpxk3BnqrPvnGkBFozAN875U7QuIHAHBU4/Vq6tNTpBXm3VE3SZfgFGlN9Zt94
kEwP3GF9PRX1E8XeFZJpV7I06Zu3Mi7qGlUtYLhXe+EDz+e1GDJTmwhndJB+2NZnLiEG3FVSYRrO
MoOaRBLZCjkIhjNH7ZPevUjZAyXBiIpNY2xM+WdfXM/TXgB9GdAIy7eUGNdamyz8qndv1OxHzZxh
HYZDj+7bcG6gXA79S4gEgoW+WEP5QsrWH3+Cd05xMkZsraCxY8nMzXjrr3IkQLXE4wsY/hOln1VZ
/vnPDej8/WksFFpM80yJYiXgIi0fzh39O0WhhCh8+9jCa5jz5uywhlsTszUIba+ZpObDmXhopZuP
gfqbNR/V2O3Q7qYhvkP7oy2shX36f9glEzMMjQDMmt0Nqr0IIKYoLcbpsc2/oYnoCBNpzzoJJopI
P/sGzcmlyW7vLiSL5TMaTAdkyAkh7NsNqyCyFHTzx7OAonSdQIzgToJZOajBwp28Z4mx2BLZJuMx
GBry1pJZeF7Z+YV4Vn2Z7L60vWiHeDgQqYXp1UuG5t/RSvtY9a/iuUFX4Ai9VKBeiXwuF/e6qwfL
dD4+MHftGTKV+ddkxpy90QPFBTLiXjzLVby61uh9nDXU8Ytk97Gddw+irE81AlWWdY6+LM+2SvNB
JYF4EaG+G6daizd18eIXpW1WKo0Z+dxm4vPHFuX3vgOTBrENVQmSjrlDS2C1V2o3iGcjQ1z1qgo/
K083PyUjTZ4E6a8HTVWyfUXDbq9Wo/Sbcl+BHD39TgRjq2MS0cwaKRqi1ehHyUNfg3FHyE3boyGy
aur8ew3fBVK2Vm9bJClWNU0PW+iEY2Jq0Q5hz+Ab5PJg4abd+5AKHBi0sTjxsjY7icBoMugnsniW
uuf0W4SypWSPrVOXx3zhKN650+S2CEVSZ8EdSvMhrJT/hKzKLa4X0uFxLq1zXXfDca+YvZ2jq9PD
0OlGZJ3Gwf14795v3eRGmGdu4iQNAru31y2rYpnJHf14NnRhje4Buh/Cuk32Aci1Svn+sbHXQYhv
feZba7NPCsFf4uVrx3P5C0h6/W38LT2Le2sdrT1H3cm71kcGcQW6/dF/aV7yfbn++Ae8jrp59wNk
0m/yVk3TX4fL3YT8qoBoDzDU8dzt/SfVBkGsroSj9qQ74yb/fAzPCXNdrV21jQ5gsRaMv4s2ZFav
KiYDtzX+R548xI3xGEEksMHGePYrZJtgVj0EOmMZouSrlND1RewZmbj6ZwZPGsaYUyvj13/zCywK
rZxrWaFI8PYX9LIGDh7FkXNVCVyu8jN1253XO12k7aCpf4ckDQpfN+NVQ1z7sfF7J42Ih7HbmjRJ
s878UhP6Y1TR7z8rafVi7ivDttL0ORn/mvnmv7L0egpvvnNAv70uG/31TGcrFcY8nfh9Ml53Qge/
yUw/f2zvvWefykbkBBQ6NZ7H2b6mCoAnK0aikRXuG91bowSNGkT+ZLYLlu46Csq/sH15jHn8Z6Yo
OgejKib4pFOhZ7A2f0XVCzPhIqhugpeviqvoFpmx5J/urvDG7OzcIDOoJHGJWcGo1mW7CevSFvT8
cI28F8+TQZO7gV8dGAnumsCoKZAL3T60YjenOl8ujR6fovL5Jea1oUJpaKiy6bOT1MtZmyHSKp7h
LoQbq+3/MnGogymPPMDHO3vvzJIBaaIlMctIm5+kRE41cKysW6UBF4+oNG+BTObdJw3u8semXkuZ
81Xd2ppVu8ayzwv1GovnTmtgezFYxqb/vFWF9BNwimMnK4IdqQiyFuWFrtZDMqrPyXV8jNCxQvc0
jtwqAQatobG/MiwURFJJgcolnny0ooOxvvihhH6hUI5ORgURZQsaM570OzC1jQyw0S5kz9XbDji2
XC04/nfNE6YxGzyiOihfmeqnNVucUdAW9NOSoETWkDVW6mMTN19EbYzs5Joy6UlJf6KHvMsK9TvN
wUNoBvtrmcnwh5UtiOxx4W1/n4DwexReAIqlDBC2ZsEYoScVcK8RzzWxxKrT5MgGVasuWLlzXU0C
BM0EwUC6R63yrb/NG4uRW7EgnbMV4q77bpN1bnQCCRwVa+TuPj5B7y/pW2OzZLaEwS8oii+fzRLm
RC4/JsZxZL4amG1x+7Gp+wtjboBOX0gRZWvmEBQ0IJUcKs8ZRkinryPH+B4ckeCCKP+p/1cL0xRL
lkWCZ0ucLQwo9Bg2VKS5GeSjyCgGiKiCNICE8/Gy3jsWviAhLJ7couM1j/iQE7qO+oChsalQa5GL
cVMz12rjZ4q/EKXfNaWLHEILuRRdnoLPmzdKkIYkb0iAziUN8L+QxULbD7v0lx7qvz5e1HsfxqKm
dACQn2yJ5nyrUKXWLB9LKYgMMBtQEvf6GV1PRpldF1oD0hTAvXViGLNMzbR0Zj1y3d8uK76qccXU
Evmc0z2C6wvi4xOzpbaq8VIb3xNQBGH4GflXpFa3MSRPJVgYzf7+YgMS1clCcNcmLcLZWUkDuINF
x5wQcwDEToiTOKmY6P/ioJDFGSqhjARqc2YFWTOJ1nQnnwnqRaAxKkhCObXlp4+37t6NvjUze+3V
EiI+Y5vlc3bFCe6F8IKcKyiwj61I7+NSvtkUwrAizv28x5tXYy54yNCdI+XPACpSiF9qlFTTZBtf
/4BYWqkJk9VBd18+NnzvDtzanX3FIaf+rhiDfPZp4KqJ+mB0Wymv1x9bkeQ7Z/LWzOwrKnqudGMi
yec0Q9HA9BSGMAJlq0qq/xMelIEedbsjCyqPKHqHe0Qnk0NsxOHjgDTBwq+ZjM0uCOPqLVXl7eFZ
mI8PV+sUun/nG+cB6A61BjJf1HVWfmkoLuLDjfvx4qf7NjNnGeTmFs8POzs359FG0WMV4b82+q4g
LU6tzPb7i5xzYms4PX7zEBTVwh18b9QSIdprqqlT3iPNeOsEING0ENhi4xwW0lZIV+PzVTl3g/QY
R0+mvrf0BXt3dhilCtUiFFRIZHnX3xpUvKgHTdlZZ1lq3ALljyq8FPEONXdk6MpV0QI7aT6pimQb
sH1xHgtf+U5eCzzZhIw5eT7i0ukI3nhzC/KMGalDcEmaH5p1gqy6UoFBgYmLGQPRboMe5UU+OUMO
hOQCLXwcDgZ8KYSgCkTDGj1hLOVvSysWak73voxhkpVYimLq5Lyzs58h7giUR/LOMWQbsFRiRfy4
B5IOwV0MGKtKYQia8Vd9HS6Nan6HVpkeApTBpSnTJp6aD2pvR6UGc+v7l66RP+flLo/tullTYEQK
/2A0vWshyloKiE9Z4yZLDlp4loStH1YLV+7OowSAgyCe5IyQhUj07e7Au4EeJcX+Bbako2ifxZGq
Svmc/ZLBbhyA7oqZb6Ox43T5N8NfeH7fV5HeGp899Hmq1S2aGf4lTs11MSRrD7EFS/2O8rudA/uT
vKWJv9Npf3vn+dgo7iu8T6Kl6rPbEA4isFhN8S9IN0E5DIG1ISFpbRFLWerT3LnpU3DBtQNaqBrz
Po0CyHwwBsO/6AcEJdVwl/ZHo7NWVz12s+KbYC5ctCV7s6WpUV8i2mv5l7yZmlGoyqSPDXP64PE7
yId+7DvflzUVgCdgjSjWkG8T5b49N4D5ZB39k+gyDkd/e1V3g39Qo78tGxhHL41Klx1x/Hw96P7x
2lFCtqX+V+SgySTYsrCxhIcKIWQP7dQiF+yi28ARDJAyv0bhUqLxbs/f/lRlls8wURGR/riJLtnn
4Bsbbp6LP8UnZOJ21z1otE8eIPWFz/Mu0pqZnHn5jrGxDC/sokvVfVMY5938+fjzv3spZ39/5lMR
lTMq3ePvq63nMLLShiJchD/a5tt/bseUdaq8Ou+jMg9Zzbas02EcokvdfVHL6mjmuKREHy6h3wkL
+/QuFmdNpsp9IXDkXRZn25QWWlcLsceajCTdiH12RXa0IAce82xbDU27g/G5EGW9z9UU4EBEG7gD
vDEl+rfHWBxITBGOGw+NzUATt9twOnewHsJF2Nq764kliqvKlFBToJmHxYkGRTFsffFAxdrpd8IR
2u9a3IYLr9r7k/HWzOxRGywjSCKBgdfNvnfiLeBVeSm/fX+4JxMWTQ1QFVP89PabWaGRiIIaiod6
R3Xagba0qpxf/tneIzX1+Ps/PYFvjM07Q9QrGZs38tnibeBYtvwo7T428P7YvTUwu6rXKT4axNd9
6dzANh+BDyzsifzeA721MbuuhWghjdQF4sF4hhGSQGeBefPUP/L5vnin0PZYWeeEZ4rex+6XdfFW
3Q72ydp4bBYu2bsX9/UU/u/emcrbvauZ/FskXSQeKteir2DZ1j50jIX1vk+aZlamE3QT8nXwaioE
RjkhTueiVrc2HfXXSl5Ry1pYz/1b9c96Zo8egmdJ00asB+bZQ+QItnGRt4KzZOaun7g58+bsWiFb
DM84ZQcrFzSPQ0EQP5H+aDdLx1Fa2qGZR0IRAyXhFkvexdo27nSJIZhc4k/5g3WUd4pdrOUvjP6y
HGXh0Vq6CbNojBn26KfJWJbtwM4fFNdf/o5Lq5v5jrFoYya/sl/j2lon/Vb5Sfhtpw/qSrKRKbX1
o3VGqNVqHH9xffePJRVNAjLArEQtb49lkUZqqAXX6Vg2rre/OvKucMCRrBkAteBV3icX0xW4sTVz
K7LsMYeQIQ2HaRMHN94aW89Jt8FWcTPn6n7sw+76lxtjM/+SaqYyTsypw+5pu/RCTv/tm4h5tpCZ
xygpWhUKUIBDy0kM3YRz3zm9a5OXO+GXj9dx/5rpugF6hCIAnbC3O4QSTiIIaSGCIY+3aLW4+UN8
zg+eHS34jUVLMxelCqjQBwqWpgtWrTwH5a99uvfspVu1aGnmoiREjsViWlPntrtqFbrEg476WG6y
BYDrXV948/FmPipnHs3VH/LJR/WOak/PpbGH3PXffrq5h0qbITM1FoQq4q7fRU69kv7aSHk9/Zen
YeaQUAKxpEhhQeUaBYdVtbKOsS3ZzJVaWNLSl5t5pYaZ96kXs6KGV/EKaYQY0K4v4sKC7jq/fzZo
3ljxcqFRdIv19M70+Mo7mvj2kue548VBBRKwSzg5etmz3QGqT3sUajNGAjvCyPCY/Itr+sbGbGPG
iDmwjfl6pFEYclb1apXthN3Sq3vne70xM9uW3GLyFUSTaVsY3GuLPH7MoVjY+/ftN4B2Nx9Mn70K
PuoH4RgywLtYQdy360fGjDoRvjpEdhwyydU2l0wq733qG5Ozx4HpXKoqNyxMOemXya8KdoqC/Kpx
RGf/d8kv3Hv3aAdbZDfUPECNzb6j5NV+lLXG9O71u/xb/tBzi4wfocPovoWlva/2TV/zH1tztHXH
6FEjr19tJccWxeanDm9UUY5gfNij/OydJDv7La+ue/HBe1p0tpPbnr1Wb8zPvixz+krIka/mJ7d+
dYCPvt7mYs1kBjsgz1twUtNffGcRsCNITb4v0GD+/U2sK0u6dEWcj48brmCWP+SuuuptJr7baBsv
ePi7Z5VsFVwoBURN1WYPfV1Rfq+rWDokCSzrYBLAv2ikYF/H7qL5+yq5yCCUlBcm5K46ON+GoC+t
906COSXM//sTprN9s14pKMIYjVmJ50y2r451TH/CsO6+eVv6qrZ5FB49O/spigt2XymE8+98a3f2
YI+9JiCGgd3KFU4oipdO6Jj2+NgdeVcf5c+hnSCdzbw6xzvVP1CjcqqlBt6dZ4LGmaWT99IKfVcN
QfWFbw/Wk9xaY7SvE7yET+HT5GWZsrROHpnXxrSx4Ck9lqvYWXJUd6/Wjfn58yFUVwpuzB89BI/a
qXYO5aO6rx/D7XotHTfM5v3BJLe/zFS2083CGb93qzRLV6F4Qm7g/2d7rnWZLA4Ve35hbPy2OgS8
+d52ciPySn5YzhNea3LvdvvG4sxliXo7+EpYSwdU9RhT7Ha28dxtppAm3Vb24JJYUrBBr+qh33Wb
KZH1tqNtIeT+i5GKMODXy/mRfCcUBuryv59Bm70UkRBCLh75DNZWO5kXuvuXZj+umQFDsMWU+vRn
9YtJ9JvcZp4FCX1BYrGwE3ci/Tc/YebfOi+MUEXjJ/TO1WEmgZMdvLO8G+1omx6YS20LL0sBxb1U
5o3NmdMhXat0gfHYbEOer+Kt8ppoQ5p3gKt0z9Z2YY3TZ/xg7+dIA6NUtE4xS+nwXXkIiMt7Dllu
W86ioaX9nLmUmlHxyVVkYQrXKTtWtmCjBmsji9I5jNLeLaxr4RZps0SgRIbFG6d1de6U13sEGcm+
ZXnJ2cNf+P8qCX2zc7OMgDzLKJNo2jkuy5SG9o+VbTyl28EBm74URS8elFnoOc2FUQWPwxk8tk5y
ZJzR6+51DipE+3zpQVj6nDOn1NeTWryBi2h4iNodNDUmsDm1g0qVK++8rYcTEC4aIXZuGxweRoRT
61rc1buPwo1TmHkq00fHoNTZVWbxvtaF0Jey29PkrFRHOEh2dZ78gOUIi8U8ZXprP7gp89BVZ1qh
lUw307x4++KIK3SZrnn0v9QOMGm++oky3wnI29ZioOyq3V8/66Uz2oyqb1fGvnGux+uRma3/sgZ4
e/b0madiSrppaS2HIXM/V25FjfO80S7iaulZvBvdghq2JB2+B2H17JDDso+jJu6kg34YfxmvHoM5
xS6zQbaLhdx7wd6trdkJL4Wm0yvkT17LgNJzv+427a51Jv+fbv1zvTI21+P0LEZcaDRjVh+7kOlI
v9/vf5Y6O/KohjdMOMB8s0cB06ZwzKMXLQFalxY5O9GRrnhhmvJBEdJmaekpvExukfEFp3+VCd18
0PmTiq+XEJvHFl136qrti+e00+vJ9skr9d8le8AsoSwAkQVcNjuVV+VKgWmQ/ue2Ro/mYXSorrps
3q7lPpjrwP14y+5GbYSMOnoMKmqW+mzPks7wk5RhjgcGJv7tHfmzUu9eCkfaFI/C4KK3tM0P2To4
ZCSawkZbilnvbSbeCWkIQ0aSb/6BmwEdpIQ5ageLm2FyQsG92qhkOUTpS9nJvYf71tbs4xaNKV5r
3ZcPw4aM/WDZ/VO9Svf/H3nQdM/mF+HW0iwkQQ6wr9SIVRknZOJ/tC/GNuJBNR/rv+WP9FisVZoA
nj08fbyZ72EbEynv5mvOkh/8DHK5LStkIOglO7bEpNqD55R/jb1vK3/EVY3SyILNuzsIjm5CRTHK
c+7kPc+T4lJrZN45YdWesr3vsosbeNLiw79xMNaNrdkOSkjIhMVYc1q2UzM0/FPtALQvBLH3Xsxb
I7PNazWtlGKkCF/v/OQ6Ces3GgHexx9uycxsr7Sy6qZJMNN3i6m9t3t04FeguBcu+N3353Y5U5xy
kxCXQy7TsG5lGrvtqbooD76bUalqN+qXcIEvv7SkWQRZy51sjAzufu0hM067cpiRzGlf2qHFNc3e
1JA3zqQdL/OmTvG+705uube9lXQovny8Tffq43Cs/jnfszc1Zo5KJvksqnQg2xxDN6C9EGwJ3v7L
AzHzxFk6orQ0HW6E+h+nmtTk91nUkhucduGdc7pZ0Oz9zDKp0qdJkrzS05sWb9Ufw3FKUpFRdNDU
d8ZsY/3+776iMctNldaT6irA6NRyFSnMJPa4Hxwoogv+6JUGNlseUi2iQqnaZCDAHDNtJGgfX9VB
pk3YHeMtYIZHxflVgwLoHLjhPz5x0dzi+dl3LpelT3snAHpje7aFFZKaCcQI+fDwNT/LbvwwrlDj
tlsbw5qNbq2brK+bpW87eYqPVjzb0NoolFzuWfH4SNsXpVyK941TPSbn/qgTZCovC5t5p8Z2u8x5
padC2U7WrizTWB0kx3/I16fd2c2P1fnT9vfCN73jU97Ymrn8aAT/rEYsrnFVKlkhVdpo1Wy1hct3
Lw56Y2fm9a2+D1HiZU1fkQ3/JtoCsIBxt/sD0Hf17Zu8RmeToX4c1yWomnpn96RXkI9ugPSfwzyr
MK5lqy/4mGpzTIryU3yNNwsbdueNliXQSypsBdhu6vQbbt6AENyPpAzVdOX/p+0SH/KH+jh16RfB
FffX84+t2SOAtreCwPJky34twQYrRK+nyG4qPdGTdSxhMcm6dyDBqk5AaQu8nzhbXxMOZdNIpXyI
9AoKpCuI34zkr24sik7cMySLQGNBTSqTrNrbD9kkTZxIkSof1E1LJk8Xk+La7gl0rCuvqTU6Ik/4
wubdcyq3NmeL02KV2S9XbEon75I8NZ/TnegqzgujkuzSTT9fj8lLfVTcbvux4XsbeWt3tpGkIpmg
Z9hFZpRRDetK+/OxgXvhKrygf77m7BlnVoxvqDEWBMQYJyVkw/HyB9FjKEvmpu2xajdl/rNJhV2u
fTELp2T07xL+/J5/uf0Ns+cdBU0prWEYHETb28cPP2PXd8XD9D6h3okb7RzaGIzbBG2ydPPvYWne
rH/2XLRywzC5VpEPDIp142O7Ux4lKM3tql1dV6gHD46+VtzSxt29LHz6pUM1ezNUKZchEUwv1c/D
T5RpVy9Pm82ZxkC/ee5WS12oe92R25W+et8bB5RkHCSmypB62fpmdH4Wq9P3q7NDE4XHkZlnbC35
9EO3+v3ffuTXn3ZjOqjRpJYGPjJjnOjTCqtxd3rZnKcqyA8mJ1G8vSyVDRbO1Guh/sakWspGT/t0
crcdJqM1yqJU25cyiPeCTgiRorYxaQBANVLmSodGKYRMiNKm88MMieixXZ/Wp3D150/pli5Dmn74
9t+FczM9g/NY49bk7JlUahTQQ5+vSa8WeEW2Lyjz1PvySd/m9mJH664LulngzN0yCq1ugoIFBgEV
6fXhxX+9GvJX8Ze2F5zc+Xh1S+amf3+zb7IqGGESYk6Ls9UoHtUsWrDw+pp/9P1mTtVqI+ZNeP/3
NKq26oZuZrNf0w24/h/Svmu5cZ7Z9olYxRxuwSAqWzZly75h2eMxKeacnn4v+q86nwTpCPv/9kzN
1VSpCaC70eiwlluZP2AgYsi8a+qYYjVAtCZjuIDycBxSLMANUMVtdgpSMFpYxRvabkvJBnXw4/27
q/cXkih/Frd5b0glJElgpZlMVUHO44w78U/7fWZdxXdv4gtZlAPj1aqqgAqM2wm475vnHnjNjNcs
Y9/oJ0tdB5OMkU5xC1pNDPuMMQFKkEECYHqynBRj42jgTuUcJIoWavN79pySegsqiGIkUmCOLqgy
Hx/SvQct3IauGgaAOYWbwWYpATBxrkTSNo18pws3mCgyuszxpxx0cN/GeafzjSUVqcOQe++ZcimX
Un217jMj1SG3LlEXVwHfHZglptodHX+Rst6DXYah+vdKPiL6YnmMl2GCDkh+1xatgFWnEOJQ2vaj
nbo9bhoZUVP9B7zWMqAPtsY7UyQVa2NCcBaE4oEGRD8M81AiDb1Kc19JJG+7jXCMttmTnpQu6D0Z
G0o/WW4kUe4q8bkybXVIKu2TtXecgTxn6z8JsY8r11y/stAj6Uv8Rh51gFPtTwCmTyUPBEbkZG2d
5fOzZiKyf9q8/7YhscyCPr4bibMTuHDIcTkNDejgJe/8qnLoIbBd92B46RswThhWwVwc5SXzJADn
oYTNjIlCTnjYOsvl4llGDEhsc+W66wPDHCj3crM2ylmWuX8eORUC+YX6sd7unSWo33b1H9P9ORz+
xU7qGOUDdC1weEUAWVH5F+Dw+kolN5K3TmN3cjA+egApbSeumtTS3xhLo9wZlnYtjHqz95iL75BC
lbzX9ek0WFa9WC4WxsHcufjDyA/QQdCNMCoiMbiuTKt8FjaauLU3ADcOrSWxd0DiW5lMcdS9cyOO
Mu+ylsHG2UNcXW0aC0jeqxI5HvRpbzdnU/SUAaUhk+HGWDIpQw/AmBlHYB3wwICcZnYuC6TnX8r/
Np68WRtl4GF2TpNBwNqsU04+evBh2vXorDL7xXVBp8w6OaoecyOOsm4h4gyhb7Gs9WnLqwRT6hsY
2mNdZKkiZdZZ1WEULGvhI3vLOYH+74kHX7ZpPpZCN77dLIUy5rEacsReWEpvrnkzxhkFBCAXe3A4
g+GLrYWzll2EkTfyqOhH06NG5WrIs6T9tvJivGq27uHA9FIMzaNnE8cJID6V+HtE6d/qyNBr+gFM
L0OiHEUhyvykljideCQnKAEMWCHDn1NnyXYaPrNyU/NhP9g1GrqSQ9PgVMy7tn09f4ZO/5SxnDrj
XH47Ii4urC6Ia6FosaDxcFpHntxbgGZLXgtimmuGZtPZk5vNo7wCp2DQbdIh63WLVNSW+EtQXRET
z/cD65wYlipRjkELxUbVfWwcZ5AIxA1PIeRYr4+N6Ber/dHxUP4gTHO5yXVIed2e2teP0TbIVKDq
XakEJeEXe87EJoTsuPf1ds3tt2vLLPem2xOXnZqZb41H30L5DfUMLu/zMCv+WSXt4m+8lBBYuRZz
a1kaQ3mOmE/0FlQms+dICcDclsBW08xMJZZpMY6R4QvpPutWiIK6CdB+q5C1VSDdthn/xC8sr84w
MrrDGv2HstT3s1oqZGvpC4N8fOw9sljM4D+EoTMsI6DBYrMKJJo8j3M6DYGtkGpj4YVWmJytHLpw
61rfj3WU5ehptIhaBBNfmGMPt9Y+LFcb08w00xKeDKsljOOi+zlpA5dn1blwJnwp1nwy7yQuFf8D
IXdOUGghz4tgeV5uCvLOvC2Zy5OvRYIivQnKHsuz4I73W5Ju+6XJDH1ZKkK5k6AudVCkQQpKBKt0
JI5qgsmQcEdlAU+ZLJgCGf6L7sGqx9FIOglaMu1f9QNYxdzWZRb/5svqgcuQKZdRhXnj9309B/Qn
a8JIEHooF9uY1bHD2jzKYYArPWh6Y/aSKZnWLFQIOjtwo3RUZIFenIrvOqwifc1Voq/OSOvpS/lM
csd4Z7a4Mg6Gbv/J6no00Akx71ln8a+GI36DYVV0AeJp/t8sV6FijQikwkBagShri+BWsBwMojnl
O24ylibQJWh6D+kxiHaszsClgCh1C6tVQUSHv/vYHWuyDFb8S5XZw6KE+f4wn0Msp0FnPMpMraUR
uLOedOLNrSNiZnx5xoso3Wq2sWg7goT3EXM1hZVtGc6Ycb8olPMQwRIWp/NVljS2PJkeZya6pUys
1xDLSdGNyoKPkLStIGecDS208PxKnJ2NnIfLWBGdrr05SSokEeppTKWhkLzCet0aKWmfld30YZro
1kWYtWaJYwQD9HCc2A14zc4PsPXa2RZfOpmDOWYXFXNVlAvRNTlFmwLE9ObrSds7lmj3rU2IPdm2
2ygsy5t/7oFjVCiXUon5GKvzk/lVAdsnWYNvgV/0pjUIdly5JomI62qYDWAYPMMf041pQSKn3SjO
mxl2pPBNk0fT60/gsEK4+w55hmkSMXgDDp/rOzPOh6jq4xHBcWtiyoI7YECcFVTdX8s/MijnhUHT
dgybfnZe6+HNRoqD/FgHxobdt99/hFCZlFJPQQgNhmLvZH381rVTc/lE0IBtrrKF+y/fL/+Im43h
IrzR4l7i6xFRwHp72qZbdIuZL0gjMrZujiVule8fKZRTUtUM8CklFvUKCi4/YAag9x8K//w+Fct0
oFGMhQq/H5PXrWQJux3eYO43wzP84ks/WgbliEowHfnD8KsA9ScGCdZbB39OjdV8Y+Zohzx6v0G1
ALeZ7pg/0ZGhGvfv6X9WScU2o5b6ctVCPCqMZLmwW4uZXWYdFOWUzlmphjImaxB64oKeLDwavOXy
KVjY5B17+rL6MawfhnLQ8GL/8e9A8MTgGMxXpX0EF8t9gzI4nkQhqkjxLnnn/8r7dpnZqAD6L5HL
nMe4s5OyIAFFCEDeMxAytcxBSY3A7ybeA+Eo4F1TKXgP4qaA+II3ABR/Fje5Dv75syEGADsUxB1i
pGr3+Dzv7DVGEWbIfwWBCJBgr02vSjIBxJ8i7xX1IQI8spTZev72WMZsWJTGAkQQTBfA6eVloDNd
y9DO/sgDhF/0htjDMDg5g9j4sYTftMOtCPTKo3NLRs88tQxdGQDLX1YiwvqYnJIlsvYfIK/eJx7q
nLv9Ulg/c+Yiczdvc4tBQbBS0Wk39WZnH7vFC0OZ7i4Y9VWMIaIUD6646wXHuXhWsrYQPTlEykAq
LQWsDY9XfO/mVsBJP5O4KaohK5SMJAWmdtAEiO4a8zRZEShHNYLaZ9wTJGpXLpC0I0vdsZoq7+gL
cLQBBAhkOrAd0Dd4AF4qua1EiJUlknduB66NlhmhzxpBHSdATzCpLAOZhEfv5vUGNkOXBGVuwAPs
y4/uzd9wq9UPeIKVJ4uxjSxJ1KUQK30wFcBu8ipnrZHIM+xYsGLLXYP812QRF9x7DiiAmDfQ5QcQ
ZLD7Xa8rT0oZAQI8Wwwk6W2Z2R1YrgIkRiQHJbTOBLgkqacdtx0wWbI4osRlMVTzXpFEASGLrmNE
GWdEH+AYDKCe9zmEzCtx9zW4GAY/uwjQNX6RLs2zk5nWtGc1kN0p3+mQCrrcGblMVG6eXAro0kY+
lT2pWkYAmulVk9/EtRk9FwsgibYzTRI4tllGcidYwl7rM8+ZhhEamq2A79GzrfmC4SExbndroOgs
QyK+HVi+/BdEkFJYoL5jjUDf5RWFRtJOuUjNhlKCIGscTav85ON5PvM1IXt1GRCg8ZL0E7hwRNoK
ofkG6MDSklZgAiWurhHhiXWH3sunX30Q5R7ALJ41CScaXm0Hu23inFe1+RG4GLTfAb6h24H7NSQH
Vu/s/KuPtoHSb78PfSUArIOXnInxHG9gSC/uY4u9E2NfLEylY2yhlQc+kRXDGzsrw9hmsh7W8vKs
MMKse/71Sg4VZ+staO+FAHLW0RIDqYbZ9Y6xk0ntmXaSWaZUkhVosR8v7k7cfSWUusaiRk6DFqAo
HmROtgECAd7K/c8Gvf/mf9v4N0c8V8IoJ5sFsSKXhTrrrLjqPyWrnxvUUgB+k91KMm31lFvMNO1j
DVHp/tywT7hoSrGtVrXk7MHcZWbA8Ol3jBGDc4akAl9DATSyQe0iV9dckve+4UmWRLJFtkkHEMNM
ZnDk9s2ye1MW9THCy1MhmrINYlPNnDg2AxToltNz8ZGQqiFx4gXKwv/7+HxvV2/wAI9ENAQ3gcVT
SsU3Q5DmYeh7IIZR602jpctcNojQ+WabgO9eZW3F7fUGHGO09iA+UDS0e1NnHFUDxw2JonhZbZWv
BJNY74a5AdrqDIu1whDom8nDRsPDFLF87/wOufYF16Kpm1WP+kBNQogu/oj2UHmyuFQRdrU+zgQD
Tu/6uwHyd38dI3JJVjnyG4/3+s5Nhz63+YbDysGATIedvJFh4VOoeUiWn8l++5o/B4cwIcdj/xZC
L74fy7u1XZytBHBOFRg9oPam3mVDxotNXsa+d+JtzwtBoE5OrMBInTeN2tQrIdTrSwVNPPjfIeT1
tP/rOGvdXCOv6AiW0JHUzRdbx1pvLQfFAWu7Ddxw//S+Wtnh7nO320mr9AmZjwN68MlqdXbM1erF
/GQlyn5Lp48+cbaBi8d8cJ4C1VfwiVZKXr++DFQqOisnpx6wRd5it7JNzPusQMJlu2jLCEwW/cOd
WAMHocC5ge1rngGgLqHpHChiVfk+Kq+Tg15yxZ3c/h1ddImb77l3Vr/Q3SP5Rxz9cEwBEx9PleF7
sl6YkXpSSsYT7c5VdLUglfIaQSk1ed9BQuVky3NNPkoCfiD022JWfhe8F2R4rUwWeOqdPIMBWhVQ
Cszo8kBjorzouSz0Icsz2VvPPSAlJhzQUOw8kwV6vDZQpyO6k1jKc6eRDfEa4n5MyKNpDm8nSnlq
oJzW5172fueJgNiGVqgSODm7z57kaI3XEDe/fD42XOnOCV4JpSxXzUJfkBsIrSxYTU0c8Fv89a2l
sz2tvw3r+zt3rb5zyxxms8pM86CmBJyah/8+5LhePGXcOid0XFPiO2Qk3ZwcsI/nQ3Dwn5ZkPGW2
+iZ/cd7jpd+5j65WTtkqpiGUEXPCspedyUcBRIZlFTisF8esKJRDuBJC2WMQiXWSKxBiGfsP9e/z
hImGBQqWh8druQ0Mr3aP7msD1Z02VGIne/oi3D8/SSvu+7EAlnLS8wPjudB83oCEac9/NEi6YfRm
Qg6MyNZmWPWnhJhH1i32myu42T1MGGmg65zn4mflvXCn8YjZmykZsXtbwflwloHt1VuPcGZAhvXz
QjMXpmK+8OuRoLH65yAtGYu+u60X8imL5ORBDFNlmI0jRbPnXDFzStNDoLhdxubTG7ELsju+hKvQ
RoWCcaY0099viMpfSKdME9Fwdo5irL47nT/VFSxzcNHcCqduP71t8uVup5ghq0XynusTLqVShoi8
Cv573vOYoDjh7BXXW6ocoqdnzbbRwLP6Gb/mHQ8si1kxvGstFyumTBKzeSpSR5CN1pcAZdfX5GVJ
poNtp0+fMgYekdc1/k3vCYznQiplo0CL67RJwynXtpNZwLZYLmS0u75rLH2+G5XNsOIyIiVUSGiq
StU4R1kAGkuvg/l8CevlIiGbyTRt1H7O1gg0NIYC3wuBLwVSIXB+DgC9M0Hg2tp+oOwKHXrWLXBF
LtDOK87vAxPJHhY+wZ0HOHb0Yp2U3eZoDfEVpF6RgLS2hSPIy2Qnbr41b31IPgqT3Zp1L/C6kkhZ
qjaluWYMkNiaa8uJ3XLRucMbqMaf/6JTawHoS/vzeKy2MXbZWB6UvbbU7cSWdwyHf998LpZOGa3Y
hIoQpviQGN1FWwfQqz4J4CfPm81GWhVklVvo4uL/FzXve6HS1R5QlltGaiooMUSX9it6B4EJkC+q
EQEv7x7QeP9YtWajuHHNF+ukTFX2pW7oan5eZ/TUZV6bm4pGKt6O1b0am4+F3SlQXCsUZaIiJ3F5
UczSJrPL4Af5l/dVjZbSw1yBZlgNayNpNHslVLjA9ydYzRbPCx3DVhweDsfCHEmP9tLHa7vTcn+1
Nl24vuT0Sq8mqYLT07flipg7QhZkGTnLxR/YaGYD+J1xrd1pbrmWSEW3eRjHGLeGRAXFug9nES/d
x2tiOToaIbqemlRPekgoLEdxAyLsbHu3wnMHkQ8rsXz/nvxHFWmKwrOkAIsuw3F1FkhZiWhaGJBD
fPCkWwtuAd4xYFSwp+TuBycXYimXA0yvSBRiiE3JervdyibiIWepW4T8IRuAK+CqdAPn211/P95c
louhUe4ToJsmIDnDLXlaIyQBsCQ8TH7kbLL4s7Hxqly9cFYGYNPIZOkq4z6hUSWiJql7uYfonIRP
qikQTIfgMtmgJdX+tM0XpFUP+r94Al76NZ1yNemIdEo8C+UXjXXC2Xqp+bxc+M5iJ6KD7fHuslwN
TaYShXFiyC1czXqt9sCHfXHnqv+/GUW5MkIaPaJRKj0OdVH2wvfwRfxWUa/m3nuyPrBGsX5bTR+4
apq5dDAETuVjCfoyQ5LGQGLdbtvXaiNYX0tw0jTkGQBQZLMTyWDvVIJwfmNrC2B1VGfTNL/jr//b
DtMpyijohamd7VUENCiOk8TmYmNLZmjLz49F3WkDu95kKv5pMkVQhxabDAvlCP/pYNaaYNoa6noc
Fkeo6w/LRG4r29ciqdinQ29dwmcK3iyFk+wVwEss0TvimhzABfv1S7JA05Txzm1qVsHnF77i0TlT
DimKAqVKGiw2roilASa74axnB4ngdlH6BL3U6BGfa2/oSIYdra31i/tivr+/ITSZzPcd2rke7/6d
ruTrraBioVAuq7DgcQuoGM3+4vByWQqLzjaRPWkJwyuyIkC6CqXzIMYYa+x7/JOT1kbCzanJfnle
CCkR/7zDHbvaBskMyzU/kXuHo3y82nl3H+0+5aXUMG6zMZJxqX79iVljvjTU03/egv9cNgYVANVS
LvUAK5K9CGZL/ixwnX7ajxfwW1j+/69AoKtLw9ScB36C51OCtVOCLJokT6GJER4OJVqO9O0Cj7Dm
OSJ2abjA0T0yTGfeoRv5MwUir+oAFaFR/3i/Dc4RKGC9dbZRvuQ/ZrZlSLj7nr+QQAU+1Sg16L+A
hDg8iOmmA8wTZyoc+VfJrAs5lNvhOl8LpQm6yJuo9dqLp7c3wZwbXRGrsgLx+6pxIYxyOGmT5+L8
3PIawG0Xe/2nS4/ChCA5s2tvXLdoXubJY1WZDffRSVGextDHLqsF7OP551Qnrzm3anXGUd0PIS+W
RTmPKoxqX0h1VM3JCamXPaKr4fl4RFMZK/fI0jvq3cQPTaDWIzZwfc6saS1bk25ZzCiVpXuUf8jE
OEpCQZvDxRPmugaeJF+DvQrJ2frpAU8VWK/M3s/7MsEvIaoSCm80/R8fGbiK5FDBfJyV7OEIcRH9
9Gs8YtxvZnPFbDy3SvH/hNFDcpXScXkfRwpeFdbWSnRkBnViZjJhSrp7xc60Gf9ZFj0vV+qjIIJl
DtU1tCNj0iU/uaxu1vth4IUMylWM1UxLKfq/KYyPLiRoVFmgagjAymTBchesnaPcBdDuBH30Ictw
t5aEHjggpQx2+r5rWa3V0n3L/WfrKGeB9htw3IgcPCAOaS5NfewBKVYsgSDreM/PzwvDLOzNYvPe
bnaA51/9/BxAP8F8YbNOkHIgg+GHgV9BMQ0nmyf2/aXTLsU1q2GTpnT7z7V5cYqUE4nPcttGfgAD
WHdWiYsMOWSyJNka+SDUjlbmS2YeDhYL6Od+5HMhl3IpQt8lvjRifa+n7Ulz2u102B1n9QH1wmNX
fDfXNrdUqTpq6kB5oE60a7tS8sHl5tUrlENzoo5Ij3Cv56V8QqCFYPN7bT0WOf8ibejgE9RALojc
KEBr8f8XWfmAL4uqSiXFk9WciMqZDKyWqXvJJbDKoyMT9TcQoVPqoWSBn2v8vCZSCKQi5qfwl3WH
3Q13LoVQutEBH5HTu1wBFgCxPurPeMebp3X6sz2d0ZOGVI81blyT5VjuPkkuxVKqIcu56hfTLBbg
QeF5BlkARrTtezPu5MJMdnZjrqCU348P7W6W5FIudf/IeTtx/ZjOTlPDepFf6sjfp6eNfTTZ2cF7
V+qlMCpc5XO9aaq0ULypNfVyl/qr6TNMFoBXdxjLmlWBVsZ/JN0ErU2tdL4oztt5Qt+59BZvVt3x
hz0KezdNdylIuNb6Lo2VsJ0FxagEAQbbQT7dwUDnEyZGREcxXYaV3Y3rLgVSZhbJeiO384HFBGxX
6Kg3f77ZiB93XdWlGOryqYyiS2o8WCGmsk76QkO5W0PLXLEOnwHyY1msgPV3wPbRkc3+5cJ/TFHQ
KpIIicjVn7YKUtUnzuVLMhmW+se03NfCSsm4wr/FAVPNx+PKnsy3LEEDvHl8YWay7171lztAeRtJ
KodulPA9qDo5qZ0vhufOdqWe+SyYVYReuIxhfmWuAKHBgDrRKhHjdkh7CAKl/NY4iRypnQD1gReW
sd8L/C4lUYcqd5xuRC0kTS8In7nE1ACH2sHToOUW7nROZP/3GHO/t+2lVOpgDXFMtaEcFC8ygBNl
pQu+QepsekK9JwQ3iIjs7zer3jL/5s2eXjR50WbZYla3GtFpdToJJ4SCaC4lAgkdxbAKtwQAOLEV
ZGIPQA9Mfcv9HhcMB8T6AOpQO9lHmCjKiofeV/8zLRzR61w+NIP0U+ZN9DLnmNoYy4V0ZkgW7x3y
ZY8Xtd1pinmOFnhZ6NIsEDOGgqlaHTgSc7N4QzszcrKjs1n1xNgoTzE6SMLFiNEvV/oXk20GWg6B
pyoCeHSODK4NOuj5WMn5SfMSzC3xMgm1Q+8oIDVEvn90+6/DQZ4ImklYZ3/nlrmSS11paaWFPqbb
NDwRexOZcAWgtR+C9zXh/J/lpez9yYhtr6aPVbN1ueWPxpwVY30Bdc+VwKwdMxFfELjKG8aQvzDT
eng9yavTul59B87ofjPU7U4AP08GAN1VAR02Znau93osgKuRonXJ6+OnsydaKDKM69SZUwuHeh0u
lPfHAmn2ktmorwRSSxyTDLBsHQctQ2+3kALqdT9YZ5fvbO6YLj9XL/7uZWWT8PW35oFCNsrYjRUt
YswQMD7lzl0vi3giGypmM0HtRX1KnWv6YPQ15+mBEw8pkTVP/6q4RXV+UjCnJBSrXnrPJ40o/U+a
O3F7iMDXbABeky9IIX6WxVaJKhLBLJNVLbtxtOnPJM32nW52IPtOWlPUvYrbhZNdgnnnb8rqYbzX
n3e5hN9c/cXdNxb52BRqBf6nl/oHHBOiEZJ02RpbX7CLA7csfbNrvcf7di90uRJK+chxUoVeT0vO
43gLlK3Eib45wVbWE65YxyT63hS2vHfk0V9xYHUI3is2Xgmn/GMSplqYGFhx1qLZ+CVOeCt4UqXn
sbDysiIF9yxmjFTsvTfRlUzq+islvZQHveA8RTTL2vF1UxCJ0f7t1l9qZEt/y2rZ/vHJH00hkwyf
WEYCebzn98Kqq0+gnPOUcJh8E7HnkmhGovn3eT+Xywp74GyMkfbkxX0s8PZdAavAXJIuYGII01d0
C5gOWg+OrwbfC3TT2ea74kW2I0fTSIIa1s42OxtdJma6Zxjlr8ZeXcCUXEq5qkKPlFCE3FpYNm/V
OpjbHZ5rU3LxuLe8LY8iT+KQRe0svMxyFsEiQkgXhcuXxDZUNBRmi8SUnh7vxm3w/PtVmLbBRgCc
iXaTCp8PquqLvle+Gmei1zHpvlAQ+SpTqzJeOL4lasG4j281nZJJuSe9a/wslCU0/2p/pLVxUMzV
kQW8dlvmuBZyk2XLjUTC5J3vIXGTurj0NHJaF1YX2upTvMCwjf6k+bYyEh6wQA5uYBSefgAjIU7/
tYbPX4J2b0CpKxL4VqibyCjHLhEzFcuVfBSh9197HmFmVFuZjwmbVTgwNO02I0wJpPaXL5UqTDvF
94bKbRo0AHff7VbbTna1A/Y3XLZzRsZKdBlyb+Osa7k0AmrWFZmPHfe9dfyzPsW7nKR2mJH4w3dm
CFkUz1D5niNq4+nwkhxeDgxdnj3kjYX9s9E0LKqe5Ikg1brv5Qrha9KAv8bmDukToho47MfCbudH
5sViXlUWDEMFVC6VFWmD1mh4OeS8tbzwD9FTtvFtQMsC97s35RVvf6D3cSCYR54wD/SednPNGLNc
Lz+Pv0O4iXOo76BiSqA9AyFY4HzACSzikuSaLW7MGLj5Z+cnspuS/KxZHDG3g7SUTEqj9ZATBFEP
OM8CjrTlDBsn+eM555h4yy3pP2SJfKqOK65X49vBdRNb+/wcrc8jolxWZDurMn3kmiKj5VUCPZtC
N74aQRnUoKbngK/kvAZITE1etw9P6U4245W+6Le9QFaJXeN5I7vGqvmIQKC3KgVisaba7nq1y0+h
XsejNFSc3+JT6sRVmreBNxVp3b8EAonAK7nhloyDny9GaukGoDnxdpnXjub76wC30PtG6nVYOeKU
dgc/ag8rmDWwHlC0YETTNy8oQzXm21LTVA1C6YAy5bU0N1QomdKYI/DpsjWnYxZqZzAisNvk268g
TEhKqiLhVKlFNeADrUotQkBCLHAXfHQxUn7qXvn5FK3E7o4u0tAaE0zgNrNxLZZuZOtiLUcaLuaQ
87Ni7KUckU3pqA6CdvP18bndcxyGqIgzwTJwlRGAXJ9bPPRGHuWQ1c39BofOdSS3P8Yf3uwvCBpM
CiLYL/JbvkcNBa0eXzCbft2C9PHxh9y7+q8+hAr+cr3U2jzDh5QqkXeRsVJ9UE8O+qHV/jRmCmTx
nsHFd5vRmvf5Yu2zTl9E9XEx8sMUQ+TrGpSvxbfjfHxs1+s1wOCBY73PYMWquR//enVJ2qOdesI8
iVW+43rO2InDWdqNBaHEIysS0M4xDnT9NYKQxygKKJyXBHZbAL9qzQf7oiGh4bTGQk9Mddid343B
7LtFbTiM7Z+d5I10XCFI4aGQj/ljSnphyGHb9nCiGvG3oCVEu00QWb0jAtP3O8ewHxkY0d7dBeMI
VEwhi4IkUNufRVwc563Gebmw77C1fJ6xYoCbghV+HgyIWJOO/Iai0nta+MEwtm14FPUdCt9mGi2l
+FBwJ1UG+G3mcGZqq4AD8IPXTHrX1xJojgdzLFaKuFYiezJ8RrR5194wT65JmCwHJMGvy7nQOdEQ
qvyMPoPjxB3CZjmUB7k/DsNbjYwTGL5zUyxfxREcdPWpE61o0uxuItNr1H9qmtlhRlkLckuaSJH8
5XrzbJzNKXd6datJVoe+t3PDihfv3OjzJioSGr/Bcki3dwRa4cvJuQuOkqP5YD5NTrKGgLHJyNQS
OTd1yc6qRQm0dzzR0qck+Hmsmb8BKa2ZAFRQVDCyAyCC7oPTmj6tk1IJj2mGutKTnqINCnFctuw/
G9nqPycgT1v161RshfK9KQCUoZoYk/3KcxPtFFEZWYqTAqXA0RuzleZ5UtnOuc/puTymhikEhFef
ZYOc7W60ecVONYeXTGHhbwzdNJwhXqpvxWROu/Oy9Qkm0AXDyleh6viYUP/2kYjwmq1vBqj/pkTi
SHu2ws8+sCL/+/FG3HVXhmTIIAYDQDsA8K9NNKxbX+F9NTxykRnuSxKdRFNfhaAjc9IV4MrwdrDR
I5eRp71sJW5s2cXzKnY+tU9XWypW44B3MGCmd+5ckhrqN0Axmd9swDKhHHcqhrIWjDJsbNoKBTlP
ZvHUajxRqsAty20HUgCTS0j+oudWxrmK/1INpHtuVLOVWdZ161LwLTM7AMJgjA/TYfCIyks2jdH5
2GAyuViOgpV84oTLv0rkjPEA7gOvCkxRsDhlNcdBPamjjoxIcwdnW0wcbmmA6Sy2he6t51jR4a0z
wlAv/sCWELegQnp9fmkRlXHep+djuOROoZP7T3Xk8j81nt47H7xdGKrOScz9mf6m8UfEb40IDey8
K7JKz7cWje+QoUIY+QV1l0TFy/kwqFXTV+djMj4ZLzAfZZMekfpuxwPXnoHi41R/VUw9TxavL8oX
rWPcu3deZjORhwC2T1xzMv8b/1z4wDOXTpUQctGxRNG7M+vJzDUz/1v7b7nNjeu+BKLIpiNVu0O4
ylXPQ+6Ugd3rJP8K9rGy9TmEfU4d7aPnpjIVxrV0G8Rffx11LVVDWE/S/HUNRkhDMwLJQw4XPG2N
/NnnSddYj+36zgNZw42AqW9p5l7A3OG1XpTV1I7NFKbHSNwUoaV+8r7dRlbJr8E/7ztwMWePr1xB
IuExj8ypJAGrqn6b4DQANiKhX1uZWTUEOgz0syriOynOju0iy5GM8N/RdgTvavVv7TI58iwejzuG
eiWPtgW1aAY/gryM/zFw3aGb7/Gu3sYz84JkxO6IpFSFHmUY0kzQAiPLjkCvDEiBRPvX/2Jiao6K
ru+maymUrgg+Jv3UoMqOnb5sD8Nacpq1sUKyOqjc3JLXXMuwnVkXaIGSoWsgQUCXhUgnFdCD0HCS
FOZHv/ppQmdoXrucRSp2x0/hmvlHBhUK5mfJaP0SMorlqREJH61Vj1vw62pEVeq/PyUZjyu4a1Dw
aga1f76RBmLTNfkRsUQ72sh2ZcAdr23hlWNOt907q0tZlJkVXRklylTnR+1PD6awjvDrMNzE0SvX
7NVT3Zp15yS5/XiBd/KsCDwR34LPE7EdhsSvjTtqSykzzlpxDDuzmxBAaKc4W3acU3RmKG262kpj
m3+SfspkIshnN7EXtC53CIwNp3ychYiIAikDV0eLUE+UyBJTM8lcTTs13GtbL6fa1sEjfEa2ZTUi
MsHY2Ig4MTLz9sVn5UpvtQ85Slxes1khnKbfw0UmdeG578tjeLYU5SPPtnLLeIjcel+IQA4BGQSQ
3mjGfHld3A1JVvucb0zlEWjfZBheKpS+z898r7jjMjuoz4+P57bkYOgAeJNUoEshbkDm4locOrSk
kefr8ohkaNcSTTC7ZVgtwnanLmurehaeFQwLG3GMePNbLRccy9hmR3dt0PgAWLOB7B3iFRqKIYrS
PhXOA9Y7oAEMkGgB0v/oZu1Jt/Vr03hq3UK2Hq/6FtNrXvWFUCr5rw3/w9l39TaOLd3+IgLM4ZVR
VLItUw79QtjuNnPczL/+Lro/nJG2eEXMYGbOhAOouFPFVat6FohCCD0MHn/+tD/j53Qy0x0Hxplt
g2YD2zIUB8Qbz5JrxN3mvvilI9bmaALvHkOG6Edfks4XuL6pztJklr7eD6qTDEC6apqZf0SNIRHW
uC/xh4n5ZpdlHosGywYH3sDrY041ofGrdqzOnSkMdoG6Yp5zOsdb6nf10oKqqNI1K2cMnzXT3OIi
uy30XjSmE7AferQbZSNH5e2jipHD5UcTnlmK9pdaNZLQqFNjCgzyOPzJS2MAjKF1S7DfRkY7HYZw
U2cb+ZMnRsdsqtIqEZusMmfdzh5AIDmTzmFhCkja6EvEDXykTp1Un0NBZ5vUSOvXODOCyq6T0RD6
X1HhsP6LFtrJ+yidBtEU+2fhD4pMkgTSfiPXwOBmC6qlZZsY5R0CEHDtdoD2YPwZQlGUwpSNhtmr
yq7lzEKz8R8l5LPvH9JPQxh1SFeroG4lV6WlzEpyfUabdaSZCkAwykEAK9e0J9/TJ9ASKAH5Tv6n
SPXgfVLdOLY5xfFHQ1E3JDaSacuzzmiOshk3mz53tOkxZfciYxWlXftGeJKEh+JR+RWdhNKKhNeg
D+Fe6vFoBQ/iV+NbSrFPa91/HZhd7QjyVtaeFAR1f6rYqTOTiV4SzSHJQ8LZE7PxE5uXjPpYIOYu
j2NcWklXGWKoTw7A+yF+Jdwykh7LhgDxe1JZbG1znTH2j+FnG5qVhhnPHf587IHHDKWV7bztN6Qu
xWwPLzRp1BBBrlWxPvPb2D0wbw+tk1V6ilyaw5og7wx1Ga6tPv0pjdRC9GrlTu1E9lr5X5qPjT5W
GUB2eJcg5+B+ooGL76g6JgQxmVqfhYf+W/kqjtWxcUObAzFB4GV7O8esmYfRmOzkGOjKQXJijPbd
IT1/TvVXA2yXGEnEYgYZ+t9Y4yUBsmwjObwdPcQr0eNCClLlLr+UCozGuhASwij1mVWIkZPvuYVY
fs5PkoNTTexwTd6tj3otj0ovV+UgCHWAneEeapugXiPoqGyDqkI1Q9t3fZs7ig/pJnXaFQ28UKa5
kkyXI4WclTPoDNyNp+Ql2HXSaXoXD71qEEwgbt+n0YXfUZhxsi0kXA3++f5T5xes3uVO060AfSL7
uP7YaW3DG1FgDEg6Aw30FuAl6JGNmpwpuMUuN6R3H4M5C6vYCe4MTrn/Hf+fuymDTBYNSiDmo05A
QiW0z7L5O3bVh/xEjGGXm/Vk8zKizx2eC4tsk526Za633+xr+ThUZoVEy7H5zcaG9qVssizTpW3l
FJ0VJ7qvM0TXKoMB205rz7cmeeg9hnP6ae8bjZmZ3THg9fYzfuqgRLaJ6Ssra1qo/OBsFQGYAgCO
eOWnFH3x3rh+TLVMich5xPTfAc7jt1xohpqnm5bfs2xlxBVzrJV/HTVDKnwo5BRUDckXSnmrbJdJ
keTjLouWn+rtyzCEuvIr3AXds7zG6PqTGr7RKaqCNDVmx8rKj+67WGMl8oDkMDE5h8jukD9hw9ty
c6iLVwCDxHIzxV9SF+mN4ESYWNAaecqveBSLT/fiA6hcXBy2Yc8WCTmLiZsCuAi3220SVyW7YUVL
LKT95p39Z62UVpKnvA4FFWtltwfmIfYmm/14AJ2NbGSbZm6vQsavmVvJjdcW9DKZi1hNT40cU70/
Sr2yv1N3g8kJMFVGYK9FVQsRwdXHUQ8IXWzCmInzxyUuV26yWNTl4XT/lf5gYOjTVpBeRECAfomb
VyrnMtKeTfBzo2PyXkleKm2khywB/6pylsdd1TpMaStgt2GAmDhUDfK0VjO8D+BFHB02WpmtupCx
gRMJGB8ohVUkPH+Cvsvrpwbp2Mk4fQUmvA2Pg93D74PX1GD2NbOfMMJHYg2MW4U3wfiPqSH9Trf5
GoBz6Q4itAQro4x3B2blawMPBK1cVlKDOwjO/ray/fBlKr58AoCBP6zEKUuy0NupKMo8G1Skc5dV
mSR9L4fNGRjh5guODIMMN5KFqD8g833/vBeSUYBDzchUgFQUOLVUDBgqpBuKqWrOQr9TuTf1mwHn
sKKAkEZPAkeQiKEGVkWSLZ+spFeW4sEr0dS75uQyK6O8bM71F/eZCIIhjKYoGUWjgtAoMojeimbx
LEvOcCRiZORAGRT1Tl0LtBdKwNdbQD36Iu+L2JdIcy7NwfXiZwlq7l1xnlUkix8Uk195YosK9XLL
qXfciWVQshzk+ewWwwYTTOVmkC6PUXF5anpXbQ0u0VnOULqN4mndijZd9Lw0TpgJP38MCHXimjD5
BdO0zbnNUFApd6VoiZXhD4eykaxaiw3CAZpe6b7srdy1+Zdp3XIpmTrwMW9ljqDt5RwTTI7P4RQr
mZFNVsCiEvgnIebUfOTVVzY+k3bHa24wvmaNMbzf/4xbVpK5FAgPWYBOYVnhx2G60CgJFw5SqmAD
RjjBj2BBF00+N6rDGOvaufz1rR6fJNRwIpszzpKb7VQrtlqdbCSXX3sC84pvdgRlNhGZ4JlJkb9W
K2EStUJVQKV3ya/x0FUW0ozqnBkZewzTnD6YYpeIrhIa0Rv3oPZmUW7ub8aP93fzBWDCRIIA44ih
c66/gJeTSOBJRs7cW2FJjz0Sgg2f6iJrsdEOcQogTsQBXpgM9rgD34XjpyjJx38aRFvbukYdLHrD
wN1DGBjSYCiRA/hg1z/d/8oljYic3v8+knqhpV/xWixhm+pCHzFHHtY121UlyrSBAa/xvrBbXOp8
PzQe865BZY9jodwricsw35TUMIEGSJtk3Z3QL4BA0xzfEm90Qwupv5V61eLLuBBJ3YNWyRMwKhFy
bhJkExG4hv4xj81YWQkGFgqI12ubg4WLu1+3caFlws/aNNBflPsWrVqCiay9hb4IF2yaewHkW6mV
g1L6/r4uHuKM6P1pswZZ4bXoNE87pWw7cla33EMfpEY9QUrcPqTKigGdjfHNnb6QRB0gN/WlloaQ
1OQgku9zRrIDUr3eX86i5QQA8H/roc4sEGKuE0HwdUZK7cx8yt9xtcmB4RD2cq6zhRseiL+STFzw
AMFVL3KczGkSD+bm6y1s+ygQlU4CPXUTWjF0Y1K+S8LKHfkJSKntu5JCqYTWH9QIxE3k3G9HQ7Ta
P9XMhV2a7aayGjN9DHbC54CkHGewdmdE+F/B6N3OYt0BvZnDMXleQ8gvXB3cGpDMztUyFX1h1+vW
agmZ25gh57R/jRSM2u6eOrRKRraAGLrvhv+yzRfiqPvTR2FaTYxPzlX+py0wXEX9LJNo5TksnqWI
hqD5OGX0kFyvCR54PDUYzXtuNSPxvzMB3RTJGiB4SQiHOfMC+umQ4KfHhJXc0DJjHLfnwLcCERNz
G5Cdr1F5L14YwH5AoY3yC6/SNoSpZZGBp9ieazN1B5MzxT8heDEntErWaN2zVDcyMld9SFyEjOEJ
zNeg3DOEB0ArLHHDm7X+ff9tLiB/APFHnp9FqgFVXjoPpvW+qlVF0Z65XK+c6sx9sq0ZWJpB7AY5
LsVAUhpNsCILaglT2u/QeKXYorHr0Bg26NUuXTP0Szf48oOo01aSSWtzMW/PCneKZKNId0y/jZLI
VGM9EAMdcDSkM+xM1Xmh305vvCNj2MaLPK6oxiUDgAFGGqjPUQCRbwKZgRtqtevq9rzLUGgHn5Xb
PUwb5TQ+jOjQRXI9tTK925vlljvUK2Z8QS9fyZ5v64Xx8YVK7RIWpzKgqD5xh2YoVmz3gj/FY2TS
DHTD9BJFoXTyOImkzKa2PQsZgGbDoSl3frtJyaPo2ytXbFYCl1pSm3E44I1HjQMoPvzD9WKijlOV
Vgz6c9CbzRvgTIBkOQBW5CAkPIDHYNwHYEhRjd7coLB4X/hN3gn1BxF9G0AmzeOMFBq1Og2FOJVp
1XlF7L5NeGLNp/8AAup+X6xYA/ri/kiSUSXEUBbkRUQ6WElbv0hjvvXaVOf7bFv27CGMMUksbJ7i
0QVydmVj6UvyVyB4nGbYDJr3KOsjRywfN7XaegyPfDD6BjuRrOj3RREzbhyld2ByaFAORomneaJF
nZdmqPTyIZpf/qVy/1kEmg8BP5I0FMKpXZO1kMmzqO48bpJtRnushEQPgmplHTdlh1kMICQ4mrnP
kdWE6zvYyi3XTbOY2pSdeq866lbd9i/qNthwZm4ylmJFmGlTuZyhOYVbHls33PB6D323ciFpQzN/
CdByIiuiLDa3Q15/CTepZIKz1HkotEQbRFQqWuT1jMG4pF3Ibtg9X7jtZ7EjqH78e9GqhrwMBisg
MYPvuBbdsmms1loyeDIqCZE1HgpMh4+P7SkRnyXiia3b8QeZf5RyKz6C/W1FPq1ysHLMSYFcXoAR
x+wiSrxWhlVcVIMXRaFRMcA9qmdUo4joEmUlchXm87zWObMsAY0dwHEAH0qdt9qLTB8ELWQprA7T
qsVPYncQUaxj0NMMfY7ql9JlZowITlacTAyNrvntE0sWan2sX0OyTcqXnuxS9F8Lu4RzitzyY71s
DJnbAob7zDVbubC4BGjHSlyzPbcq8/rzqZOSar9nagVb1Sgujx5YTkfFLzgl2nea6Jqgp5qR/vov
t4MDqFYEmAIXlLqYUSj6SRh2g5eoZkM2xBLaXbnrtrxola8F9zyCu0dzu+QovbdAB/4X6Zgyg+Aa
nohGO66Yr9Io7NQMXlufxKE1avQfj76O56z7gD0KnM6Xm1ytkYdxmdjiCqPoXzh1WPmOeWOv742G
XmiYRGgJeJsidUdlIGYQWA6sx5YJY5S8mMHXHPMVJTBHH1dSgOAA0Bos9Cz6RFCFvH4JTJAIpcKo
rBdPtmhlYWlGA9FD5nR/U296dfHaruRQlhfXyE8ilOi94UF7LmqdbAeXGCgHe/5eZfQ60Ltttt+/
9+64C7cRt6Lbbx78j3gFhhdAqjller3MTukwWa+AeGkfDIeaAGDLoZjIzXDcybq/1pvi4c9aRfiw
0K6SCPzmtbCxlQfEIhDGlV7FbZRqQ3IrEzCFKdYjohjNVG5CjFAmWXmI2/YjqsgHpl8Z8ehUa0p+
8XyBmpRlXCOEvdRTEqYkL7j5W4YadLpD6kzxoWYeE2F11TdOB7YY4EhB5tFlB+VObfEkVSLKphHn
9d9wEcXxKffE3FCZU3bi5/p+iBimHs2gfQCjgsi9kADEoUW/m/4tsnHefnQjAUDDI2EBToHr7e/S
JG2nJOW8MdtpLQNK+k4Bzr35iutHvl/DY91kJmdx2F0VjSHgv5dvTFkx5sngKywI8MDTob/s3mb2
sQfXcztQJu9fWxOAb/05RCPl5unl/lVbOt1L2dSeZwLhtSDE602HY0te6l0F4H8zOfel3GD0fpao
SoC2wcGb60zXO9rGWdQ3Ss55B6ztDbhXB7EORtzpdmE4IKF3nATMxa7H6Yk16WBZOwsW/vyYO+9H
/XuV2uYmeP37QfCjwDaDk6YRUp3ix2kl+6xndqD6LQzv1+HX29shMSajtXunMtNj7ew2z8/H4xNY
oF7v78dN8WEWD32JyaSaivGHN52zPQDJQ0I4TyEWOWcDNLNcGwJy8HFeYeShoPPwIp+66T1T8q22
Ukm+yXX+Ff/jvYFE7IYbKhu7AO5lzXkC0popIN71pg5TYJaetO7X0GdoVj4PvGQ1EgYWJqbQe1U2
T0O7vwuz5qAtx8xpykPHCSLAAdeXQkFrUhKKA+fxsl2kVtWjsv1RvvCJ3fXnCA7NfXE/ZXlaHuD4
UGVoo0RFj9JkdSuppEw4zpOLY8JhEqozDRos8hEz4pseXQCTtBFSc/BtzTdJeY5fREnW5cQZZE/I
dDnYy5IxYChOPFlsZ2BGXFZ/At+VusVwmEiuj5lVrg3/u6kbzWcFBxOHBYWEGJ6/3qVxaMDuUePp
wF8I36ZdhMKYuOHA/PT8DYa++3s0P3dqixRUA4FNRh6cuyFRAfYtSRnMpfWEN6DTwY385/7vLxz5
1e9TRzDJQZULUQNu799IgUjo13W7nSo5m/tiFoz1pRjaJ9FQXom7Ecv4hTjEHM125f2ubBMNrsmU
MagqBr/Pmb6pHbj3+59/U6zDmV99P3XmjTR2rNzh92feQgV/9Udx27l6GBnFiqwFA3AligouNKEv
lVKDKP/wGVnSIX66v5a1rZqd1IvsTxn5kjDOv89/hzbq9au9NmsC5v//QkA0Jm0rzVcq0dGTpk97
FS1HZrtH7/33zD2wzla2col/qEQvJE5+mPfAr4kYi0MwfUzTHzgdURgAIl/A01mjPRw332tAqgXn
6Oqc5it/IRRtikKdZVgmhirIBvOxUU+/75/UklGCjkGKCSlCRE10nJkwMkmGeajTgT3kz5xRbDu9
fYwx3GzXr1S+Fh7olSjqVsRRNChiPmLE2HuyUywx0vndGgHomgzqYmgdMhahABlsZRBDD4/t2obN
BorSlioiLAQF6H5BXE69nTBV2IZJufnqAVVnADjggDp11Nfk3ETQcxvZhRxqtzChgBcZmFEvQOla
/HADV3CSR8Boj2tMD/Mv3VsRtWdMUvp1HmFFYIn3V8LRxfO4WAXlAyJMkookxm9nRAc+tt+v5oTW
9ol6I2Ih1SWZ5/x4mO16AnxctAX0FuSntce4oAGuDmR+rBePUQa0vZ5CCNoFJ/szMQSrN1eco4X3
fiVi/oQLEYGEjoWYAee8vD0EO9/srN5lV8zkgu6/lEGDrGKwdsoxKPq86NQ66Ytmro2LXBQAFxt0
Q/CxFdrNVeKA9wGugjuhc2YA8PN9jbX281SYjFk6ZSFm+HnyHT8WzjRiPPp9CUveF/Bn/6yAssSq
z/GNDwUwN+0XOm7VadD/bDXneZOuHPjaYihlooxF3g3IdnqmNNp9axTeylIWXwcGn6L6iJ6Qm0RN
mmRh13LgWQe3aKFH+h9i8vp/cCDnBPj/hFBH0uRj1aU9hIRmaWn/OpU4K8KLX6dOg1UqqRpb/HqB
SJk3bFDuSBietLaImyI//K8rOdRZBHHUJSQH77iJabVPL7kr2dyG61dJehf1yMV6KMXeT0IPpYX1
zL5LhqnwXumYK8e+qHYvZFAqHefBFlGMtby8IDUP9Af8FczzbgKd3z89Pa3BVW/wffTezff8QnFp
ctT4A6y7F23cg3Iyzs+Y3bN7O5r78/f9pS2qyIuVUeq+mMq6jxINruVTaovufgKP29py1naP0vRi
mBSx2mA1sUv0aL/9frq/hiVX/+qqUXp+RGsyxrvieA674Ji7nndqwPmgr4hZvmgaCNBAD8kDi399
KFOi5nUjSfPEzBwdkn/QHHMu1pj2loRwEjJnMPJglqMRdh2YRmK1CEH4aqjOaHGIjMAEoNcrfsSS
orwUQz+aEl1mYwumftWJNojVnWAFfLx0ry4FUC/GJ4HCNBMEAAnzXZ35t694O649yyVtfCmEeiZ+
0TfjwEIIm2JOINGFp8KVH7htYJJN8R/s/KUs6qHEFfiO5AGyeIfb+5vCXXPnl48EdUAF9TCgLyit
D+4jsA0PmDsxaegl1UU3nuATrbyUpesF8gsJGURkcLSfFr0LxdLIXZzUviAgAnoTzPo13yEbY5QG
cqLQYjuM63z5LxKRc1GBP0cSns75T2wwNgXo/r1ILw56sC0GZ9h2R2MD9OGTZP5m7NYYHtZO62Y2
w6xBwdbzP7HU1RgLP/aZWBUwI8GUWD1+ztH+BoY78/sJHG/f3+g+xB9kowKfKoHXbM27/cnG0lHA
5QdQ9wUj68NOKfAB2OnJhgl8eWnM5KBY+uPj6cQdn79DK7S+N7/v7zc/m+8buTNMBZ2zczcG9bLz
zu8ztoxncwjJ6K/MzjJ4c0vQM2+PhsXhuH0vRs0OOGJ9ddVL0dwPUOX/pFPPXur4KG54SH95gfSd
zSWG78pu4Lxv0Sr3DN7byMydNZDboq9xKZY6bUxb4BqZQKwPajD1d77FIM15ssj9vV18PBdbSx3p
EJUiG9SQwsrmw8xEOugII7lwxYldzCFcroaylwppWibtIIdswYtY6If+1B6k1AS+6un3ig4Vl4zz
pTDKqiVN0jBSCmHiYU6U9akubPxH7fQJlrFfvRW/+ibc9bnre8CKu10mPxbczMNcGlGJ4UKNzjzm
f0ADGpjP39vzxxmlhhXDK82u4s2dRg0WpWAUeCSZUo2N38tSovZ/Xby3t9RVkKRSdNWZOUGHzXwU
nuuKjyMHGDprJJmlf30lICzHeNp6U1oNIJfEjC0V13+7+f09J7QCOze+S+f7+/eqzltWPkj+A9Yg
AdVBA3EEPkiLMUMSiFj8U7kfMKTFK5zQDl9r1yYO0QPX/8odwdhGD+BYNAsTbdvu/cu6VJ9A39k/
H0HdonjIimRK8RHCQ7oX0NCaPmeH5KwdKkgL7HBXPa7RK8665eacAFRA5REdbwiRrj2kqldqoawm
pHTLrjRmcigDjlS58gwX3T2BE1j4YBiTBErAazFlrxZo5Ksw0egNDbDu5PYiIBomAFbWys1bdMQv
RVGKhe8ZQc6UQvQAU5tc6TV3Q4OrHO3XtxIDiMnroNr5Vu3AlFfoj5b8p0vBlK7pVJCyClMpevU+
svD6DBlNA2sK7RYMx4FrgBN4ANQ0FngoKkarSRwBf6RMXkkqXRpf4+Z5jJ1KlJzXIQU8mat1MV8r
WS0sDV1TqIIDhIe/0/DdfBDHuGs61ttpkkUc/wvUQcXDGkv3giW6kkLptVRsyo5H3ObF0nfwwbRG
h+kjk50Ov8ffDSgrlHC1ynRrevHa534UMBdLEq9QLy7JulQREI56JcZg+Klga9MLCVFvR8tdkBtl
Vz8DcE1Ew5fOIW+vvPfbBV9LpxZcNlU7VB3Xe2xnTuiAqBrB9otIL0W3bERDVjZ1wu9Ay7Qi99aA
QK4qgc5MACMjK1IOR5+OrTqqBaBJo512W0Yh+lRMQG6Wlpgcw/G71uw4AIXYsJMkAj4B5QQ4r9MU
ht/9btoVe7bgCuBzQAQ4dxUDy/pjSy48XDEIeCXR6sFTvoj4NNVP1bQpmF/dt9yBeuEZNrTdrFFE
LqiJa6HUHkQi/F5OBDyLYRtL5YhVt3o37CsFQxPjzTi+MQ2ogly16D8Lc4wfeg7UhEykT/nHKB6a
/LxyJrNBvFbE199DaUi26voIt3/wpsoc852SwDAWlpyj4fMp4B5HnY8LcxUr9eNb3ooFUQ0oFJBi
otsvp7QvKq7rB4/d8oGhiCeFDE7ASw4pf8Xqu6DYlZwd4xS8/M8aehKH4lASN5lcoTsIqZFVjwPX
603oCaMjiw9qVK24VvO6730gdU5diLY2wgIFGPfCW6kxoRO14Y7J+WnlNd40AwMdi2v4z1ZQJ6Ak
Y8iA0nPwgvol8Z8VcD4jC4pe/KS0GdlT0EA4mgLAT9iCbFtXBu8fGHKKuac6feZ4mw3eV+7EknZS
AOVD0wSK4Whau7aaUjSVqhBwg6elkTpYeVYmRiAm4oc2qpOdS9WfBvjwh1qqfIvlhh0TAymJMvZH
n6rZShJy3mf6HBRx7pnDNQHIj9KUscYMeUymwUuTHKct5aKrBnK6ogtuDY0kXkqhNCIaw9JISLFi
6S3unc7f9ZzOCgC3fjD928ruLt2sC1l0GUCOayFjCGQlzJ7J3tXsz+T/kn/x+T4SjAAN12GyiY/F
8MyPR2CtpJWlLsQMWCsSRnCLMMEEHZrXpxtGaiVMuTR4JqiouMnMOkvXal1y48Ooi6r9cn+9C2Hm
tTzqJeVyrkR4AoMnOmnzDIqkDmrOhj+dO4DxO/1m/MRfmwhDakZMx0kdc63MtgBFuf4E6kJ32A+Z
SPzgqex7qj40bKUj/W8V8QYDGfp4p2BYYc9FD23SmHXxLjcfI8YUTbmL/AgobHdJ+KeoLDmzxWHX
lGjGn05T7iREOqqMvyFqb5TMI2kqtwHCtxd7Y1wp4C646PMKfnoDtLm8Q60AnfEyWH8VsFuFBmv4
zvxH7cJs4++hMdT2wDvhduWqLNlrIIYAgkbLEQso//VNKUdNSiSeGbwBXCOiWRYVAqNgRPm4L5sY
TB/jdGgn+NP/5cZcyJ3104VhHqqgkcVEHjzCY5xOZ0bo+JNKwRD9RyU1EjGxe+aVK52gOwBW3AeZ
DqRDxINPTjJD+S1LCj2QwCUMPZnvipWvW4gpcBQKQHUADwKf+kPNdfF1qQpNN3U4iho05nL0Oy2P
iLgxZ5aPXR6A/B7o2K2frhmkBUQu5M5kuYD+ouBDN4CljNhLcYDTkMLOjmXw2sjqTvYRXqu56Wvg
ighSU0gtxt/VJVrbD2XpYQoGF83ExmhCn4SdglBWfhwLxD//IdSS5nYZDg22SBii5e760Dq5xwyO
Ei0l9XBEI6FeRifc1QGcAkmXg3XAC0q9H/erwescV10YCKA0gF2dk5RIe7Iy6hPXcluRCbqgIurR
194kRQ8wXa0DtxUy8AdpzAxVBOo93qGNM3wUNLjW/macTNDFYmNWArFZkd18CdCFM3kFD8+eUqxd
wGVR2XPqsZ8mHTjCtHi9/zDoq/d3rbP7DHYMYMZoXGcYCEUJRaYeG9VpFVPbMM0TBxARMZLqqZTR
s0l2Ub2ieyh7dSOUii/7NiKVn4vqUcs9SfvsZR88NCtOEG2U/gpBazx6oBCl4/pcn2LNS12pFox6
DNi4MlW5nfQuknidKdnQyVETNjrgke0JgZwuIA9ly6AE2rEx5n3LCiPrXAmSovu7TWm/v58EAKOC
E8UYEnp0D+GrPOMwEfnYMCDidvxHRtqheULITvflUL7HjxxgQgFyhzFGIpbaX5iNWKwS7G8CpAYL
QD+f7FqyAYddMAV62Hv3xS0d56U4yqEauWL0SS2oRzU6NPxHGR0k+Nf3ZawtiXqTGoAtsAtYUtwa
Ddq/1NLmaoBsK0vZx92KQl5SACDbB9GGgJFsKLldXx2Vb9KkFQvtmHWMngBkCzYBEOK3/NqFoAPG
vyd1IYkywmJfAlKT59qR8OVrKp2iMdXzWnSIbyvo9yk0Xak+SKtPitmsgeTpJoW/wtH3JaOjDq1J
ImWMuUIgWhtV2pF3xMlJkscU0bHfGgIP+j5NLytXak+Nti0Fb6ayic8COD7bzf2DXdrrWcPBGwD1
HTr7rvdaHEUhIhLRjl2fGE0bGJOU6yoYyIm6kpVZen1ogGAlwGOBjtMoSXnBR008MdrR53NTCvYj
BmY0sctFT2r/cn9RSy/iH1HobrteVB438aB1gX/M2C1BhkkUDQWMkfeF0IE/zg+KjZ9JZlVMyIZK
uZZSgFl5ZGJcnih9riQzB4dS+8aRGqNCD0Hvwn/gIrfPfilMqfuVpfkbv3UK7DKzWaNuuD1FsJWi
kRxuBAwV0g3XnwLASNp04FA7piX7XnDVGxMLrc4ovZ0KZI0Fk84czguHCp3HcKCHV7uhS2QrDnDR
nsNJcpIB+uWyBtXJRkKLhxqVM+85C4Yz6/5u3x4pZGIUCovAehZLOSN9grzD0MT+scGEpqCxW7gi
/UrdenlhF0Ioe08afmQjFSQiJP2O4xNGyAOT7kyyW09fjMCa+dStXKJbvQrnH7QpqMaq6GChO2WU
mdvXl6G7Q+EU8/57EcnHOhCdLvyd5nvCrFjApV2cTw3T65SfLP31PQGHUiiqXKwd2XTbjNO2ctkq
XvEuFnfxUsj8ERfuNBGUSa2FUDuKUmtxwr5INwTJML7hnTx+GrRX2f89MuXKm19wpbCVsBeyBq5k
/oayP4c9JsmEN9Dnx4KPt75WmQIo9jCREVS5tWL3YefUQWT26ooBpmO5nwdxKZp6flpWNJrK1Nqx
RqAyJOenAXH4Bmy0re7HTm6qv7Um1dXOVjA9QFqTTiX8/k86wAMYgIJ103pIESO1TcN5v7m81fP+
T9za5CDwm3yCNZsMjjWEIDiTSVy5TXQU/iMZ3cMqYgN0ioJq6PqkZals6iiH8Wgi/eShOgKGvy8F
tTfVZIwBiO5uw1iB/mvS8a+gPHHqkzmii7rHcKJxYySqfV9JLL2my++h3m9cZUIXzN8jn6UeFCxA
z8hWh9CF49/FVZjBvLrr6ADFLtBXos1DhA9Bl6KCiLSFrDZ4TGpv+RGBupecin3rfc2u69BQa9sX
oaw41UDTcTxgkoRwUDDOSc/ADzdGJtv+Bk2dkjJ6F3wVxFGix/v7Md+72y/EFEU0SoE+lJ3NxsVL
RB0pCeRw0o65LD+GTBjodR2c7su4NevYBQHaF+0uIghZqLtfcGlD+hHGQEtZnVQMFnoiRadXYHxf
o7RcMrlgdkeGGeD6Hyq26wWhBlGoQSDhoRHBSDgXIWGAKrSqFhhAjg7DtsR8mwc2cSJQwzH8YKiy
U5TTUzgkFlEVJMO8YBxXdPiC8UX2D1NvMOkN7N00vZCY1hgvE/kwh4ItSzu/8w2OdyPSrDy3NTmU
v9HyNZkqFg4U04oHEuUbLeS3ImK3eCXsXRM0P7OLaxPVocTFNQSNgyWBTDFzwtDIVszE4t282DXK
HYy4IkPbDGyt3CUfKijdwLJDzvfv5qIpujgaOrMjImRJphIrmXzD7w1NdALcm/OXEqML9nFU7Pvy
aNLgvwoRc7zmWRFwCen8mqTEbMqNmX9MdOZ5RoqG3mDyBgFEYQADqqgrjgw8wl7ZHrvj8+/70pde
4kxYBOKMufP2J217cWypOIhBJUG4AkLkHL4fckRC/soSXg/XBuQsORKXsihN25CRY7oM81ib3lHE
X1X2VEkr5D9LyhzuHqrTswJDgZq6hcRPfa3BcsLhWeFBaM/p7bDzBZcTtvLayc23jdaUM6gbk4+Q
fMKkmWthcpVzYTkR/zhm/4+zK9ttXFe2XyRA1EBJrxo8JbbT6XSnkxeiR1ESNc/6+ruUc3C2Teta
6L2BftkBXOJULFatWkt9RHDiWcLyFa78plEWVLb2qPU/q37lRbRiVKajaaImKuhYsBMkoVxS8h11
HioVLz9nbiEW0NC2HI9rfC3oXLQLNSxATYEDRLX0erAMRyJPqoqdCt84NAUOuDuNHiN+fTDX3peL
G+XClhQMtkZWpLGKiQ2zP5C2so1f5Zpq1eIpNy9szP7sYuOnAJwqRozxoCbgpgdtXwUGVNTG9zg5
otU0D80Vj7+QN8Cz78Ki5Ip1vbGcXINFyoZz1xyN2HJVO3Sj4Rjmz8X4nKsPCSWPaAXeVBrf3T/o
C7m12Tz4YsBpgvZfuRE3T2kxjSnM23Ecu4QGY/qjIN/18JNTfCbpzmkgsgBikOSQjLqf/Ysb/8L6
x3JcTPc0xWJEuYCdegXU3Sr4LwdrZ/V+esQ7eeXOW7olTB1YETy1Z14DaavGFSAoJMSzT3DQOvpr
/PaLJwE0VKAC+lA3kRIFIxyB2ZpwYxGiOc9qah8gXAh9dWzbdcHwDUAFkExsV5Zv6X7FE9oBTyZY
cBA1Xe/Xui8du0gJdg+kRPIU5W5oqu0GyJug+9kovzX2pgB3afgO2Qa6iXOvLF9bUq1Mrdya83FZ
XX6GtIlVNbcS2uMzklZ389Rt6eepCEL0X4I72C+B0Zjr1gpS0P6wxkay5NyhjQteFdOw50hOmgI7
Coc8gnMf412TvIGCz9VB5Asy6hp9k+YqOel8H8n+HXxfkP6dY2GQAV3bi7mVxb2KhQZ/hjfQ9Etn
7EsH9SeQymWPTQO8E2Q8KjUJCgtIYWOfrcliLY7YhporKmvA58ot1VkxxqoywdmDXc4j8cYptgV9
YKWvaY92sXKzLHldJBT+Z0y6O22ta3tQq8DY9AUKgmF1bP6aA/tj/1wa0a7n1BbTGKLujTnlLqsq
MDK/C709VeQ1YqlH+nAHMhvVbaHWV2R+BuaTlXO0tKjYPDMHBcp3unxps1avBU8tiMIjdymghQOq
MBPPqxy1MJY+NN2mFT/s4phF0HCINpby9f4HLHmPC/vy/R0jD0EsQdlJqQJR47E5iOfSG9VNYXaf
VTz+Uai7b3HxzNoGuCKxhyCeIAeYoxrHYBp3cG56uk1Bv6T9nKrXij2oudgy1KnzzvIT4ZHmRxlC
zTxJjtRZzVwvZRwQ4yJ0sOfC6Udm++IG0Bq1KdQhVeA2h8AZP/N2b5eTO9odUnOFl0O5zKqFW+pA
PYAsamUOFqYdNQHIe32Q0KH78XrfaXZf1vDpyil+jL5PG4gluQrSLViA0nNOyRa8mYGSBloPlG+5
W3u3LEUbaPoEsxCohUBy81HVvRg8b/saYDpDmbc9FYnPI2i3PndBcnYStwuYtvKI/38MGrgBkWYB
e63kK8Fsk4JQR1NOtaV6TakEBG3loL1GcclmW6v4ozq9p6+eroVFxjj/MTs7tItxkpQYBVZPOeXi
80CetDbZJJbtQY2ICLDzoZUAhDd+xaO1PT5fupKvhtYZtL9QFAXmW05mEx5xoF9b3PlahJyKm/Yo
dQegtx8Tt3loDcACUu/+nlq4kWESSEbo380ccZIri3DUBruCyVGBzJbuxRxQ+NB8aHO+v29p4RqA
SAEF9ANE6tDMkCw1edvTWMGl2+X23kaWwo4e0tTe2TTyiP5qQUL0vkGZunR207CIniJAv5AilKue
RTzU5WhocNMKyiAoLI19wJk70H1kp97EPmmz4pMiQKMGRVWr8qw+QQdd5yKqBiXetyz8rEFaeS0C
WIqhwUusovCFT0R3vnRHcXRoazoUtk+d4G/Y1WaGf4+xDseFNx8YaOux3Yb1Vkv7oMzXoKvzoZE3
2aV1aR1MAkLAuuXKyWITlNRBPtObJ8DVy85EI8QaxGRx1efGqw9YKojjrs9SJCqtt8sC1oZNzKHX
StJ2N+oRwowE1EUFuDTJah5+IXaG5ho0K1FZmBNm0tMrQydJi/VUTlo0gh9Ca/3s7DQQ9T1nrHDz
1gGBJ/Jm3M/q/EErz1n6kA8rV+TiwCmwHDMyGjUyaZr1pBetEmXKaaBbu2w2Vhn5FkrGOM2V/ktD
yej+bl8IfGYpGh0VjlmwVuYtrOmkiAEZn1ORUNV3ChRwIoVkPtqxjBVTi3555gMG6m5WIpXRIc2g
sjAJa9iKauZhL+8UroIYmCcAq4j8GDoKGIpFbh76nI8eJ3TtIl6cXdQ65l4IHHGZTFcZOQDYXFVO
DDvXEcgacJSsHlpAh+LmjYvX+5O7OGJYI+BTAi02yp7X23hy+nFgKVazTh8gjevXfwyIBTbmGZxb
Fqiu8PxW16qNSwf10uYcDVxcQwnoD1qdwGZauXQqwLgPzudB/PhLnv0PNwnxAvghBOBYUWlsfdV1
aIZyoDtF2VtW5ptCGDGEtlzxDuE+owlXYLBLa4diOCrveHvispOennlCtDZNsHat5cVNtFXO9Za0
mqeWL0O6u79wS57g0pbkapMoUlk+75N+mNyohRDQmjtdukAvLUjnvMxATtcUo3L6CqGrgHp1pAQK
1Mbuj2Mp8gNYArcFEpzI1EmvOFrRhqQOQi9a0uNg70LgP9m+KBOXkBIXSMA/3Te4OCzA0EAchsoG
ag7Xm880IDIygxZO2eT4seJ4DdjOhK5uVb65b2nJcaGgroNfeUYuUGn7lS0ptCxFkFeYX3v6mFnf
OPtz38TijXtpQzpKpcBurJC4PTGx7VlQf53snZV4mMLMtfxI/+38ttdKcivjkhlMBrsRbOpg09H+
iPaP7ZyL7m1lXEsB48W4ZDdIdQWJFIrtrcMHqdCItSZXP6lsh3xx9Tt8ndCRcd/k0oEC56FlgMBY
1aCKfr0vnLJvotZWoXMkeihV6uaIdo6sXYlKl+rKiH/R9WgiYQCOZOkGTyOmhVVRAJzjly73UGEE
7YgVFMHbl8JLNupuzeLSfr80OP/9wtmWNSsYgRr0qcycbUqCzvnRVcRriLNysBaHRjFzgL4CPAMU
1LUlu+CNbUcUpVqn9ROabKLpe3nIrVMGsQNRHJLqyJ3NhEtmJMjAs0cav6XT8/1llFXSPpz+5VdI
p87MuTMp3AIEK/3dhkd2aL5VDiRqJy/OQVCbBioaNvwhPw2Rx7RHfInSPk6JFdz/jqVpp46BpkYk
5AFQlA6mgKQs7bWBnVTddosEOND4CPpat0vWaLeXUsfIC/3PlHzt0HCyU2FPgLiMUJgw3Ai4hENG
411cmufe6ZCOek4y1R1scjSN56pdwdgsnRw6V8ew9pTegBXquKhNsD/BvnocFe7yNZ2qhXgBB3NG
mc0YM1yw1xuroxboHqcsPNfQ5NKiEA4Bd17yziGKqderQeDC0kE0YaZuhrABAnvJnChIHba64Of0
j3GYfOUs9vYhDZLj8Iz+O/Y53Ns+mMLXOv5ubkJ022EagRwC5gvhvbRjwlHEetlZ/CxQN9X9GXVg
1BD3c83osUCrVb8SrazY+4gMLx3DOGU9eDT5GeDzY+W8c1ClK+PZqb+CicGvskMVr6Q9btYRI7SQ
3MP4HBOcvtLRbEkT5j0zwnNXg9o0M3ZVvxXJp9IxvjDF/8vzN9sCbgioKEC9wSJ8vWfSsvivLaCw
AJXZljmgiZayXcWM3OwWyZDk0O0hbcM4scNzy55KyMkyPMCaVHPL5OVfjAjPLWzIGYdsy4aQoarw
YgjPQ6dDI5cBNf8UT84+137cN3TrUOYh4Qigb2LW/TKluROxGoLOkfMzuvuqHmTs8egjyeEbaX4Y
9OhBCGDbNLejioc9oubvq2Nd2puXXyCNde5IzNsh4WfgLwaW7JXuUNNobxupn9SJ14nUJ+Hv+8Ne
WkhbhcgZnpioXsjAAksvaqE7KT+reFw22TejLz3K9qu1zWU7kEsBjhwoIxnB09Usb82h4GdD7NTw
d4OcX568cGflIlw6bHie/8+M5MXiMuw4bWCmC8egiECLkphun9ReXaoBDN6fvNt3JPYMnq1zAht9
gCjrXZ+3oizMFK8wmGtGj8CHvcVR7zJ+Cu0uML+MyjfwHPorRudHzlXGZzaK1my8HfCEvUGQZuNY
NmKEp84DY6vs+k/xI9/z+qRvwRx939bsm25MUWgXoOJE5gz59fjKoukGTnp+Vgx0qTyGOAhHFn1R
0NG1thE/xEpubM17AypSMyRXWrpQMe1ubDp+fvj2Dr3B4Awy1bPj/tpsznvwu4Gr7Ow+B8/70HWf
n2N/8/tl1uFFOOm//A6eXt6fTq+/G6iIP54+SGLeTsHT5J148OvPp6/O/tPD6O0st3UPj8R7233+
9Gtn7T95nz95wV/2pmEfYH0uBiI5fJEXeBzNAwlPxlMD7g7DRbPk/YWZJ/7eZEnXJjj3I73LB9gI
IQMc0ZYi0AvXggK5Afi/Q8HVjLgdAHFLejaCEp5WSdjitoTeAM2/d2iw4wnQd+NPRT1M6KDS0mHb
FQHycmW/a6bKo+HoqclLRZ+ztvB6JXe7XveB+dren4HZGd7OwD+fJm1NtMAAb6VUcFwHaN18/1tQ
17yG0B/CcxksidAhut74VAFzREwmfk6yB5oIlxcrjmppAaG6DpW5OcDDjX1toO0To+tzBydLmHDt
JVwVH6vSvz9JC14XjTtzAYJSwDvlRyvNE8DbmY2g7tl9Mj1tZRcu7Y+r35fzMSxCPq+Zf9+KvYmj
2zEjgdWcUTBwrd3vwnqxiU+jr0oqTg1a5dGpObpJsVfJHy4EooZ/ARVFxexyyNLKdU1rlvaIie26
FN33hUn2Ouvf78/rkuNHDQKVCIwPzZYyFzvvsi5CkQtXdcLRPAQNzR2PvVj/BKGnxMWra1zxxLcQ
5XlcFxalo9hbuiUIg8XpJ+DI7ovtv/w4PyVeAkrjb8oHj1PnNofXx7dg8IJftndwv+/0NYV0mRFs
9ghXnyEdu96emoTrjJ/15FG1BzxMNPRwdu5cbyoFBTb8CGYUH/q6rtXaD0Tn2wE6leRBsX810Lcx
xx+F9sbDl344awCnxH5rgvcOfObwEvBAK8H3wgV29bnSMYvTvu9CqmCDllCOVj90tFu1Qo75NRdg
NgahxP2dsRCAXBmcT+TF+yJJw1pNDcwPSnxPfJYPUB8cxn0lX9mCC8EiDM1ULSagN4C/XRvS+1qL
eJtE51F9KztAMjNfJyOOlJ/q1LPMN3P6dn9otzX7ee2x38n85EXrk5TpNWiVxVUuorNefSM2PDtp
OlQYta2m5J7CnL0C/DhYEfY0+mIoitc2TxPoIvK+393/kgXniTYvgkavuSgE4NH12OuoUus8xNgH
i3AfQFXmmmlRr3i3xaW8sCLtnSZTx6ypw+jcxe/GNja3Lf/aZEFdfb4/mqWVNMAtjE4P3DVQXLge
TdTiTdK0IFRpJnR5nfLwwLoscevuR5Zy10mdCQKhK+5k6Vxc2pR2D6MsUlJIg54dxI/oeg2MIGyP
oOz0xF+SQH14DCBsZ61EG5h3uTOIlmOEF2Ien0njdWDXaQIgNUvjiTVHZTUttOgmQeODOiHKOsAY
SAPruo44rG1gLVUDxeBuF8+1wf5FKbYsJMeoK72ycyv6SeGbEhiLCp1RTvQyxJjyvj+V3W/QZf1M
fxiPde1Vw3fNdsvotUWhEQ3jkEPZc7qzyGPU7GPtPTb6f7HpABLEfCHqxtNB8h8RndpJicv4HE3N
FoUwANlo+piS0mvWKvhLpwgE/9DSgho6QN5SwM2aCBIfjojPWvQLCeZ4LU2/tK8pSraA5n2kyaTf
r8toNJ0ES+EgMFW6CVygx1I8ltx2gUnsmx6dVGuUsPOZlKJCNIhY6LYHbRICHun2j60aepVTF58z
ipYhvXPj+IDE6MrpWZy5CyvSXWzgRYSaUI+Zo7Hjpo39C5n6ZOUmWZy+CyOSk8OkZZCBbuOzmv8Z
QG/t+CT7qto7ThPXzt/ite7rpVjRArBwhnMA9i+LSZJeHxHOYepI6PPkUaixaxlQpc2mf7HFLw1J
A2sGswaxBwxp1mfVrANi4f4/R1a9yQz/vmtdcuF4lgNdjAQjMCPSjYUu4SFSphqnqal8rXt2WhR6
Fc+pvsbK7/umbtv2kHFDYQ0TBy66W8UcNXGsnCZ4K2mh+ZSO2c6uVBdJpE8sGYOETb5uuuYEFbMv
UbSG415YO9i28EZDTADHJ11VhjB6oWiw3enPBRQFTdeAS6fb+0NcmM0rK5JvouGgOMjk83Nrk9wt
gDyl8aM+CHeYKAiJ9vet3dY0ZrYKDMdALRvNaY5kTukgTNQWWXQ2+37aDqQs3FDp2J5YQ+ppZDR8
MSbNhlOLbdBLlaGumedfxx5PzUEdkULIWkAJE1H6qrBGLy+yNghVIf7+nM6iijNOA5zaAGxcX981
DQlDUIxAzAm3NTgvkGD/1RipO6RoCteZT+rm3ajJ9/vTMy+p5OlmxtN5enBigdq4NkvBbFUYA67V
fihekiT9nIHpStfX4tmll46Od+rcvYKkhi4nzE2tDpvYSsQZhEPjdkyd0m2nGKRM4UkBnEBrQoR+
uZulSDWjR0JZmd2FYeozy/OMTsFekO/DDtyLaQlOwnMVZy700enbBHbX+1N5W0+m6pUR6aZKJgs8
304rzv3oliMohw3FzU5p6cbfc79+1TZ8ZVQLJwkG0eaLrkuoOsp5lVjNIsbQGXOuKjsJsFnUY20T
B+C5jH+zSF0+hUZqrQxTNopEJXCI6K0FayWCTbkyz6nK0ggEGOde64Do3VrhyQQcrYRSbKyv5E9u
sumzMTTmzCTd2kwbKMVhusLp1OgwFqpvRTtsAHOF1imU30F0Y58dy+/IW1v5oHl2mUW8hK6U5+R9
M9s3qYO3wYw2RRrn+ngMlDlDVjFx1plwkdceABhJzH9jZOZhwTKaqPFIcUCKMoiTADsOvjlwHpmv
QwUi4WhN7XtxKBdWpPsynFJECUmUnkdUcnrMXz6zeIxrmtU3z7t5yvAPIPT5GYLlk6bM6Ou4b4g4
JwnZ1PaguDz7glYng+3IwSJb1cz2JLU3htK43KlPNh6dq4q58sPk4yNMgqgUaXUbKpHXH0FIpXSt
jSkFlhGKvcwfAt1rPODgXeXw+devP+m5B8bjvgNYOhkODgQC1Zl8Qq4lo8AaprbAZskb/qxOB6Q8
sT/ZhoggV9ewP4tHA2qiOl7QSOPjYrseopVoXNWreYjTuW4Lv0OghfTfXC4X6HSE9NY+cga3xOtk
KsWu4H/Saa18vjhiDQ/omcMEoC3pG0yRsbJiPD2ruEM8u9fUhxCBUjBa6EJmRc1ckQ/R7v403xDF
YHF1aKLjsOBKQUZZ2snghJhYb8OqCV4Whb2DYVUb8jeheU4Plg96EL1fkWfd+aGaqe+OTYz2RVxq
5kru5Gb0c0EdMChUvBBcoN5wvQJqmzPBgVr9ZKqhuqlCx/I0w5/GKUSmyuzQL5TW2/tjn4d2eV1D
eXpm80dhCrBsoBYkV6GYXBkS3Yk+5c3I/ZprBAB7bVU5d/6ZGzMETAZYVvB/yHgeo5qpuQyYAYNL
0/9uihL8ZmSTNdGGFuAr6F/L5oFH3cmJT1F5akSz4hJvUsIfA734AtnxAtpm9o0dfaIClDXCV8aH
Lnk0jeINZbG2Iy7qjAIBXK39HNDdgAbfQ1uA9oy6jXYEZSH6bPS1b7qZlY/8Ay5ahGcWYNrSbi8m
pbPSFuvdpyTfRzmINCHqSw46Q6d2GVa6O8U16BFz0rhJb9JjUuQN5MIjUJhWcfpkcHtu2m2a/jA1
ZHKdhAlPKWqUgXF3+0XafOWm8UNpi9QtnSgOOEdW7P4GkkP8makG349CI3yGqckry7OsFCMVzbEl
rA0yMDj7HS6gbTzEoZ+CBHF/397NYf0wCGQYvDB6krBvrg+JOXGuQJCmOXLUsbL02W6eNQRHXfXc
VYNrde9VT/ZK1m/Za73v+UNr/oD3mrjl3f+QjwTR5Z6ePwSEIGDlIKgOwnVcf0jodJnd53Vz1Ki6
D8mh6V/1zKv8tuReGEaBUdauyR4g8+eWSuNN3VPIA/Yk2h+h2W2K8JgZdJdXb2hC5PgfIRp6uvo8
fqUK2fbjylVy0zn/8bUmMg8IsUDh8hFrXiSAhwjJu0YMzRG5ncMAearW2AvNckfRenbzEiatR+rf
FN0nyBMf9GwK6sb0Dc1P6b4vDmlVeWZ64rXpZdMJfR6fzXFAO+4aavfj6SvPKpoWPpBaiOtlpRa1
qhpVs0R7FFZaTG7Vm8WnjNS16mkTbwGmCtUIL6yKCsdtQ4s/aKOImFsOduuqEUreNnpnQWBoVFr0
UhbAU7u0NexDXLIhC9q0Iqc4adHsWbI4AzxKsdOfUxwCx16EbfyzLM0+dIldFccB74l3nlQqsrha
FQ++kTUzma+e6IAKTOkaK5scT8ER20gNzoE3Wo+RQb7eT33Cko7ZTnFKEgeUWiKFtO9XJky6ub9x
59+5muHZDignQaOAHBuw5td2YmRQhlLPy9NYR0FaoTUC94vZRxtDvOjmXxY65m0HKWOgEIBpN9Ah
em3MMCKQapnIqdaG4RYs8s3uT0beGz6CKuXRXusDuRnbbA5MMQY6UNF1/BHjXOxyMkGZPrRgDmA0
BtZ95m9cbOD7EyjHgrikESQBM4V5xANUps+jZJgalefKMQRfaioYjlR1sMzpIVGORtLgPcjI632T
N14WJlEvJYioQXqBB/b1NPIp1CvUq5UjjQ+oZO/75jjg2RsZX+7bkcOBeWhYkHlkoBgHfcG1HdKG
XZfgOJwSDwoM93/7dgzIdqHjDTEmbgpkJa5/ux2cEqzBeN0pYPAXNhS9y4OZ2kFXjCsB3cJJurIk
Betp0WdVLWh4muzJ05RJdZW++aU09srmvtlt6Pm6HJF0A4i67ELUwWDHaB8RPPtFFj6YIejHq/in
qNaKI3M4IB3cOTCeqQwRsYKL63oCx8JIrLDABBaPiNCOA/PBHGN+wXunIys+4naLz+QL/5iSfESn
53rLW5jigh36Z70MWHtM0ndErQiJVjb3mjEpDFJIjjONx9VpyqKDPeHlARbPIjXRMg6kWz254Gi9
vxUXFu5yeHL+lYbtBKo5WDTSz1GC+o/N/AnkDmgt5uGf+7YWtv2VLWkzdhRKcEnhhCcVsJOo94zu
McPraaQrN/zCpr+yI23GIaqtzhCwM+VvwD54Sa5tSLGyL25SUrikrqxIjggPhAGMEbACPumI2q8d
S79mTHvQXsSn0vCVEBzGGTr8zKn1e7rSdX/rna6Nz3+/8O5TXjh6RRh2pfXF6X+P6V++vz4GN8Oa
0biIcFy+GWnOoO81KeFJOCCmGIgZfW6p1nshqYpNVxb5CTIgaznypXUDZQIwGwCTgpVVcotdqkxj
HzX81Au1d2Pg9g+pNWaIM9Q1U0sOBCmhOWJFVgi1vOv5o7SK8NKp+akxIN0bgHkDIXpep0A144X4
JOo0rMCeWUJGrpzKNmBq2K0xJC4ch/kJCHUCtPUZIBa4/oZUwLWEY5Scwr6PvukRQh3Rsj4gQ6N4
Y1HVK1xbN4liLKoO4CyAU+hpQmVFGnRuCWcanCY5DSDV1jQGZkuka6vBC6s+SKZkGzPmtTQ6aaCU
u3/0l20DMogeFkQKwFRdD7asR8OcTJKcQN8svsZOrm5Hvcwe8J2JNwDbDiYMogSlo3xrSN/7ZZmH
K3fhgnPF2wQZVlQCwIUuVx4bq4jBR68np9zpynQzQOT6c91VQDlBfDwvUaYwVOHpWZlFPosSvtaf
tGQf1yRVZ4IZ9I1K691YLFNoNsUnddSNbR+XYmu2dfdF1UK02CDp8KBypdlaNNXWmogWthpae1Cx
np8RoAuTTlY5qSNJ2jY9NTUJzzn46bZOUzE/y+1NV5XG9v5qL4x0zqDgcIG5Afzq0kZLHKUw9KrM
0A5c74fIj1UN7PIHu0f7V94HZqyuuKubzCi2NrpEKQqjsIuG0fmLLvxh1ql21fMpP2mN7VthC4E5
umdRtEu0YxpOHoiTesV2W0K9lChnA9X0OtUfWmvtWlgYuo2aD/5DZQyPP2mmk5o33KBlcYIekFZA
PI7xfOsk9qGohtaL4/ZZU6Lg/nTfFDYx+g+eDvDbzCz2cnY0nlMetdaWpyq3dx1kqMpPZfpqsbND
vBqYCDNudtH4OdTWNLYWPDYQ/9CUAPwfFUC54d8eczTWk6w8ESP701hhEJs9emdjsXLZSu7anjUL
8MxAoIfkHNrTpOtuZHCUcVsbx7YYs8BAn4YrZub2qhD51oQOZVCUg9goouHbbtDXwk15e/3HPp43
6H4BEAM0WNfbK1SKuCKQ/D7mkflgoNsmVuOnsal3gxo9hGjC7vS9EX2PQCFRAocdmgQpp6cON//9
lZbm++M7ZvZltG8RC7MhuRCLmUOLspVxtByxQSNn6lpO9AD6kpf7diR/8R87uJHmTiMTIBfpADtq
0lSxVphHB8qeTj1tR1UEwOkhr7BiaXFEF5akKEqLKjsP7dw8giXOF81rlEaHWl2pxM7TcvFc+BgO
ylyYGRSq8UyZh3vhHdDXyMwQqAa0mdV4d/dD7+HN+CWxOhtXLqXeSFDpuj+FSwObGRHQHgbZWWCd
rm0aGavxjbZ5HPrS2PWjBXZGWxiboinXTsfCakEPei6hAf2HcE2KqwXXKdiJdOMYFsUTtA2A81Uf
zepXaa0VfyTvNk+kiUossvIzAgqiA9eDGouIOzkSQ0fkYiDBdij0yOdq5pbkh179ztZazz4KWtLC
IbmAkMDGxYk3uHTuQMzaFW0zmsfUnFRUfEJz1LDlyYj+9WmovKHkzkOYO8k3O83AN9Kgsrq1lCwG
N7hR5vWuJ6N5KokTqWgLwnveE6Y+53nYFGbgxm34L0NLeeKD1bwHt084gZLRsgrq6rEV/bi/I+QX
w39mDy10GNLcPSHDJXRGwC8QaeZRHT2tRHst9FeEkmyL8G2wVS8mlV+o0BEi4E1BS2ixFgXI98TH
B8ypWqQ+UQ29UW8y9JJUdkXNoxUCGJCz516gYbB+1Xl8al4t9ZC20EVrNoKv6x/MSyUvpYUCHhjB
MfqbusdQJnjaTpZ51Ibv0QSke8Xek/oJFGZeESFbrcce1YbCtdbqOgt3B2ijAYtFnK3bSFBf79k0
qa0hNtHFzzoA3NkQdgFPQYyfdQ7kAzWQCtqVTcCiWgyhK5xhTQx7wRGgym2DKBzdhYj0579fOB/o
Zc3CI512bNtK98FFJ3wzdgqvjPS1AvHHWKRJxt2AcAD0yIj15Q4dxidTH7mlgYsyDnTF8GPnrYzY
OSlQntW9kddBAhRIH3YbWr2EaOJUIKiV7QrzVIS/xbh1wLFE2ABqPNywgAHqZGNBTi7W9ytnYWE7
AANozOAKpPLQm3U9K8xCM4tOhX40yBsDU0tZO7+qLPHBf1qT1G+LblMNOiS26s2K5VtvCd8FCibU
kk0wPHzc9RfrwSYoxcTxQI8FDXeaHm4ZSlqG+c0uwDMlXGo/qqjpGom5tfTGZ+2OR82OZcOmMvlO
cPp8/3tu76b5c4DBxa2Oj/roXr/4nAggyRTcKvQYR0EPMvPTSRtf8zVNg0UrOEuzHAZKqvImrKxk
Mnml0iNydLmHclt0SMB4GQATpG5CQzO8ul3jqr/d+HgEzAX7GRoEHy5dS6Me2wVjkXXM6wk1KDT8
g+NJS920AxPj/Um8PeNI0WoIfAFxMqAAL0URlVrgRd8YKAtWjlcI/VMFjs0+zU/ToG/ssPUqQRFd
NE/3zS5sJdB1oBl17svECZeOdsFNPtMRUUiFvYzVEx9+ivBYw43cN7M4ugsz0q2rKZkY1dCmRz3O
N3ld/CYTAd1ye45748QQifKQ+r2ykmJaG5x0QnFws7RFCHDEvZrsButoHWy+0uu9sC1nvhNE96hT
QIFC8s0dbytkwoV1LKve2mqchg98gBqNEBmIjZQCKqdFvZaLWNqXl0alVWv4RC20yFnHDi9lH7Dr
yTW6/FtYsia4v3By1gMXLvYlIIfI9QPiihD02stBe2o00UdGj5nzHXiyZwsAMhV6zkLdZdpDUh06
vuPF2n5ZHOCFVSl6L4vOTIf5NMCZgxcWsS7IEqeVxPG8NNdXzTw0ZMOQJAT4UE7oFKCY4mGKSjxF
z/O0Q4PV/blbHsQ/vy9teloYtB47/D6eeK5AWZZ8pewvgVv/XZ9/jEh7XBNVnSntfLIGUAtYFBoa
5mOxhnFeHApKCOAURjUJKMHrXRA6MVWgmAPn64RhAIo84rVp9gt8n93m/qQtLsqMqbN1bDvwlEqW
umIoNbCMHGNTJDtK4tIrEmWtJLJkBXlaoCKh6m3d8CXYpVolaPu0jn0GsIbdk8IH9168kjK8fWvM
0B+U6PFww2ND7r9M6GRSzhr7mKkplI7TUvWEA6UjQJzrA3jxJ3DnlT8Et9YIppYMf8Dr0VKNKEFG
XqUozY2KOthH1k8QNaUp3RDgjZBWiqZgiC2xI41Wb80kW4Py3sg0zr2meHKj8IjM9IzpuF4/Xe8z
5AB7+2gWL5MKgiu+SaN+N6VolYjeBycOErIzTCXozEMH/S7EFK5NKzc2Rtep8x236wPqmdtIjQ5W
DcpsQ6ysyuInzg0cCNnAxoB84vUnhqmICytScO4bEf/uw7x4aRWVIXBj5dlQDGDVSj1Bpxs1tgWd
HssJ6p+xDSRIx4ji21xvNyXpTXRmwDVVsWF/iZ2eeiGlpd8S5ceQTslzpCr9ytlYuEXB8A/1FDx+
8C6X079FWxi2GOEVrYmg+9P01czPu1eu7qf8Z1M+EfPtrw8jIhKEQEC4guhfLq2N0egUI8us42gq
UCcS1jtr0jVF3o8Um+SHAbhBdgwZR5wTW/KTVtnlOTQW6VGM5TF3AigbRtqxSdHqm0xu6PDNNP6g
7HcWcxckEmF3GlnzENKTzooTgThqZPcPNZ5DFYBV0B94ae1dqT3mtZ85QcKjCA/naiVu+pColz4a
kzLLlWMLARMxe8yLoFcxirpm8IpHdSI59jYqxJ8JrZwXkGs1qQccnrrVWqtL/Tg1cMANjTshCGmz
8U9rRF3rljol04aoQ5S6nJf5G6scEPBYGlNLl1oi21Nj5oznwHI2vpYq5YmbafNzmEx0+md9Euk+
SSbjZ9w6Jvc1PcpUr0YcXvsd8EFgmM6bFnKoZpL+H2lnuuM2lrTpKyLAfflLUlIqF8rpTNtp/yHs
ss1933n18zAHM5OiBBH+pqu7ykCjO3QOzxIn4l0GtwzjLnOUOk5EN8wn64dWNYZpa0JWPS0wlcSu
Ax/3VjnV0g7unDynbmhNWByYuv/ZLFPpTQ0TnxJEI1O/KLRE6jjLfAG1g1RKYidPMuuQmoP6LZiV
erCtUau/tGEGwafum/xbarQ81QIYlTxaNKuzUykoE7ccauVL4csCUE0r4nJssqnp3GkY0uBe7w3e
lzWooWSn4R4UHWhp6eWxaZvuh9gLkrwT2qhQD5AGqh8FXarveoDPBn0RzcdVvcvn4S4oTANx/1nW
yl2qlPmL2Cm1sXHTr5NAxGJRxEeogCuSGsBa4plurdXOjUClLBLLAwg/6yiVY+xaaOM/RIPc7vxQ
/NfM838HtUDOLQh4oOHnK1CspUgs+kh/mpK77qtZAC4tdlKzb6N/ff8vkSwgKyK4WuAe6w1aiyGo
OaXkkWChwhPqX62qO1Jo+cd0naYpZw0PEQnJrYVxfD4g3GPVUsxE6ivwvHXNldGbN4eDojTu7WPt
ooq0RGLPcj7zuKPZsUov07xEZq9vtacp/j02zUmJq8PQP0Z5Zre9dhpN5SDmz21i/UwQWLsdfH2I
L61hit+I/7BWGOkqtlYhojb7pFL+1B5COd7XSm3nuXZvQHiRIv5D++EfpeqQND4PulorihYgMIEU
xZMS/gzTL5AVtehfHyVLjHd8mKwuSZW6ipFaepPEXCVPXRXbIQbZtdA4gTpuzN/F9U0c2jTIFCzK
GTraaOfLBB9wX0KvyXySitw8pI0pegMgf0cIZGkvd63sBsCF0JevmmMcmvNbozfl3uytt8SQu4cp
G6SnySf1SGut3E9aqzwJuh7bQpvER7XP6gdfy/W9L4Xhxrpb45aXz4BtIaktRWiFDGSV3EZzVyhq
E/tPURrg4zvnQBZxVwAfLvqPvnmo1AerNhzRaOzAFx6Hqd5hhWDnYueUmasJL8YQ7OpAsuswdWJz
6/ddlHepp1J3wyKFnwYi4aK/iw6LSIHaf5KkPyEfMa72UvOc7NQqcHNx3tXQonTUJ2qpeSwA6N7e
GeukfIlO89OgS0UlBD7e+YeVW7iomBQAw+sx0ioiQbRDX99Iaa6OEa0hivHLHgTjdB5FkEKjrAON
i3uo/ipGubNi+c7/I/gOiLzIb161ALv1QNrHfeYEsfh6e5DrlxSDpKesoPZCqQc/oVXeEBYy3RRy
wydTze1AzPZiGLto5Dv/f2FWOZWi+yHyUJPwhJy13WoHofwtRVuo6YviwDIYGQ14NCLAF9JROZ9L
YHlqkPiW8ATD7CAPPSKQuNDjHqZ9r/syt1Okns2ydVCS2ii7vL84P+ZfS2iFPg4vK1h7gFHPQ2dx
i7VDDrjRlw51if2UatwRXdM/+WgATH5tIzT6K1X6FwGJiC5T/wMK3LYqOc94L+c6FeFPUeqY0+fb
E3+Rzb7/MDrnVMSZHJq+5z8spOac6FUWeH2zUwbPQFRNAZCCRnKqHQ0w2kLvBvnnTC5tLd23VmzL
xWcVD/O+N13siKQac5n4S1zsLOtzV+/lON+V410c9xR2aycq781G3cDVXN5J5N+82rgVF33ud5bs
h2S26NtY8eWS3yzsJxEUjw4Y3u6iYlfEhmOKTF1p2oJfb+ntL8tw/RVhEWDxQlpBP3g9WWEMpgZ6
p2dFsjcYAyZelQcPdZdkW0oEl6HeG6eAsunnc74tp8+HMaaSEUhp2Cde5ZuQvox436jSvAvyH1M9
728vgjWtmIN+CYbKH4kGSJ01z12oZ0UQeGh69Qi0wdaToF6UiEytBLUUS6OddHTWlVZAOFUQyHXU
0Eo/GYJsJjYWlNNDgee8I86mvFf6IS5tqZeG31adBl8zQF4bm+nK1PABFhX4Rc6bisVqaqhcSJk6
p16FUJ9Nf+8uyP17en2Oqm3ZvV8uNTDDH2Kt6omGnJYV0v+pN08paH7TH9ximlxLbcx9HppvsaDO
+xAq4jEQ4+bu9ne5OlCL3HIBm8BjX/77D2ug8ln9VC5SWMWPYrDXi8e0jlyr2+piXUkwsbteimWQ
DJHeWneZqWbXmZXFmcfbzOmQpijqL6X6l8LDbqbTm/b2EB6qXHC1wtjIoi9vUc3i0Y5k3zuTRVzd
ooo5Lk6AQebxy9qXtFKlh0xLlOfbM7kcr+cblyiUliie0rEnh17N5Oz7pjEmmaf1fnQ/0qFzwt4o
Xc0c8SEZwE9/yagjBvaIdd7G7roWm9x9QR2igkBH8jx26hdiPgpN5vkwuxDRFNUqcRDLcHrMaxNZ
eS6V8u3fh4uKCWUt1s4iZ3IeskJrXrA6JfMCsKTRzJpVDkb8xjzvE6xLk/7r7XiXD0owK3RcZZVD
BIT4aoimPBW5MsLRyftYESl7DCH+ImUxDvmnGkK+vACy5voOtFFi/r4d+9oCQmwM+jYfFx+K1WnQ
TohWNc2ceXM2hXgdtnRPFZSf/j0KfTW2Bs99UqHlnPiwFWUhKcAkiZkHxyLjKBalk1VK0+52lCvZ
HtgV+GwARqGzcbWdhwmyQcyS1s88Oou4LoQOFpxT2t+h4+GE4bgXtGDX6naYmS8CqPjU3ErEruT8
WMogik9OjVzMRY4kGrQYLG3KsH+SC1vU43ZfGZknGtlPWetAsI5zaCeFwXE0tr6Tq/NPo2rv4lqc
9n7T6AeYXq8jW81JeDvavSEFTtDK3c5QMnUf0Xo93p6za4ekudDaqStAIBFXU1bNdR4lCT+4tYS9
vghgkZA09SeovBsb+dpdgIoS2xh/AqTNV2ugEq3EqtRlauq9Lt03h2AXDfdxfsihRG88Lq4dGuB9
eNOg2IPs0SrvjqGJmlYyZJ5adPFekyvh3uyQTitSbfwU9IN0Ko2xdYMk3dhO17Yyr3w2M8IS4LVX
bz6jU6xcz9hOYvrHwvQKEBBWZNVwnweSc/vLKdc+naWDkKbyTtX/gsyEcV+lzgITGgnlc9KHw4Mc
SOKdFljZY4j6lNu3ReGIGR5sViZwXKdd7gIdjw+xXhd7RcmsR14osTNAE8XbKOrdNKiF5wwDIDuR
GvNuslrDbZpQewg0yOP0cU8BXj07Nc5LEMFKcC8qg47qEiJXqgkzTGiL1CnEurJLKoPHSW54oKM6
vqe8598FMDbubs/C1S8NXEYCu7qk4Ksv3afRkFNbzL1OmP/waHkNIf1JUrJnMzkqxmeTqIQbq+vq
xNMDhulIXxZhg/NjJhNMX67HOvciS3qokcibhUc1zJ+M9vvtwV2uJo4yDmbeyOhHs5DPAyWYL0KH
5WIoyJ7Edp9JqdtyiiAvcsr6+fV2tMsNyu0ugTiivEi5xVyuig+HtD/zFrb0MvcU/b/euKsqJ8FY
ph7+qkH6AKvus7rFWbvAy4FyonskmaAgAMviMHYeMhjbaBChaGAY1xd8t25qCww/I+t3Gxa0AwqJ
ZeP4ilUXSCwZCHwNTSqclHAsvolJoX2RDaQ5baMvZ9QhC11B9EBMlOPc5vL3Aom1FyvUqp8BcJLe
jVMFwm6W6+FfOZ79fxT34xXAWKBFUOxZQCvrO64PoFMLyZB7C2M4x92Rojhgtek1MQdH6+KteNc+
14LZtoCrsLDXpNMxDJqE52IBokI/Tk+1/hTkiOFhkBz64h00hX3Hn28vkcvdhoIS4FAVvNa7C935
95p6ODXmFOSeDp+3tPa5/qMyi3uwCU0Y7iwKALfjXUmtCYjEnwb5eUFwLlvxw5o0MzkygsqCviwK
LQ0JbDjesqid7oOh9L/omMX0TqYk5ksIql8nUUsp4Y59EVZuqGGj+j8Zv75AZ5gBqDCrTG2eU4vH
3UIU6JLEUWNahWGOjPzYJ4jQVFbxjMpOBiJNsDYiL+fYeQrORKDqC/MGAuHF27mjVSKKCZvTRPJ2
UYxPkoMSiv9cGmCaec7SjWLquFPOp9uXxm5s/Cn3BuluEMExxJ97+j1DMTuGOByAZe0oxfwjMmPZ
OOT2aBfhGLMs5fOgspX0qYiLgqcMGpWdEy/6jfTz2uQh/LLYSaFJTz32PEKVB5YfWEXu1cl+KEgA
k6d0s/9/7bBWFsg2KAOazet3dWhgD0PilntBhbxmFCId8Hn0X3zgSMGWO8vlDaSzECCeMSig9WsD
+DaABj6NClOmpLu5V8lyO5hA807umy2qyvLN1ysPUJiCJCxVP/bhavKiqW5D6E1eIhQPfvAill9E
FZ2eyCZ9y39O5o/Gqne39/3yQS5iIvLEylhEXd5LkR+2fdbLDZDIgpjZ4O8bGNpuPIjV/naUKxVN
iplo27GldCKta9BTPzZo9zSFh8O9k4Bw7j+FeeX402t+Z4ilW5qajRrz7ajXFiMyi2xhmC9ctasj
rVfaxJhls/BU46HMXlPtHu3ZjXPz2jn9McYqDaWYk/dhbxVeE0+2GB7n8pBPdtDbwBmcbqsKem3l
f4y2/JoPX6uZ9dpAfqj0LC3ddYns5EZpK+VXDMLuNKX455IHn4o8RZFQZeVuWG1mcegWo18eeZoG
YiRGT9cxA3Ora3hlh0mGDtcSPhgPynXFOUUcsJ3zpPQCPUehdzYUfPz8Tj5MYxbd5amqfL69LK50
uhbSNm9kmaIDNbP13WLFaZmnXQkpqrR53n5Ne93OhdSuxfFe7Ie9kP+w1B9FLCK3FtixuU+EfaLJ
O2mCCj1pdjBMzgz1JSztOd3lX27/vitbkisPEBWvDRhU62NgxJIqxsW49tRR9k99py9YR2FLN+tK
LVWnpS6jo4HhLJFWp40AJj4pqrH28oQa9PBajuFjIr6q9cD7uPyU0mdvlem4/DOM552iL23V9hCo
NT7t/Z7GheuH6saSe8ehnZ1HFCkpBlEu5EfhSbha4Txbe61hzF5vdON3RCKj2Cnjnu7jMOGE01ZK
JDodTZDYVaJEQIBL0w+qUqiTK3VZpdmj7xs/E6AVP9vJl+/7oGplm/VbN84UT+pzPEc1FIfaQmdG
HApjp7bhMDpV3YD2nLSqhV+hyepvoZPVYC/4cYu7ZKAPf+LOHMc9TttD97nI9Xa4q8s6UWy0vprG
NgZLjnaB0S+Fz9xP+GMw6cAxyk3K5mXxZZkjKnQU9xdfnXUVXE6scrDKUCf/rZSjnpVHX8SfeGoG
8ZgDinSMuTUmOwrDRrabOlD2vSXODs6ZEWoiVfp0e71epo7c9wuZCcQOuDyqLuenUlyFvGAB7Xh8
ptYuUuVYZK2rWAcpVVxDDu7TWdrPcMWCJH6eB38jlbo45t/DUyvjUQqgVlstmShPJbMz0L4emmCf
VzoyVV3khH4R/etZvwSi1sDSXPqMa33qqoq7uJ9L3SvMHCxNhi5Qzdsjs+t2L03t4+C7t2f24nI5
D7i2gLAqSwElVugeRBEYqrSuyiejKV0MkGwj+SNYX2/Hu/olKTsvjw6KVDjjnH/JyDTCdhDZfeDK
+x0PseJBidS/M5Ine7gISAZGxay+NhWEhz5X8CcdBv0gaGL1P/imgL75qCARlrbP+Q/JslDtk2IC
i1ZLbmcdVGlHrW/je15bOJQVqMXRm+etIZ8HIbXL9HZkeltwkQ39XBAAXBj/moXwET9GWc1pZlHo
CfycKM19S03UyA/qlije5UJh6VNHpy1KlYQ/no9ENdIQtJ+qeD6MU6iEsnSHB1VZQ1pPv0qRubEu
3xs656c0Ow12Ck2YZTesyyWh2EZ5rcWqR/KVOcCI5xJenSbusuhZTj5N6ndR/ipS4RbV3GmpdtWo
x+uz+BSosI9SZWOKrw3/w89ZP6Za1I2VoOHnKMqj6lduoT+21tdW3o/xw5BvtGguc1lAWaQrgCZY
oXRKVsuGtZ/EhiYYXtaK+uOY5IYdlKApffLAPWDVGiNHpM0CrpTnXisnpzL8eH97p17kCPwGBKrw
7KWJiIrTqpwjK2ECsNQwPKxuHBplbpK9/XsEGgjcwSDvVJpS50vKjFUjtubG9EoRy/aEzY4Ucylu
bMErX44GAuhUKjmLgfRqHE3RdMXMXHu4te0F5Q/44UchelKPcpS6PPD/+VihlkIDBpgKwD7FXGXr
fSQkci8kTJsp3msyFfhcG+E76lvuS5dHC8Bbnjz8HeAtENzz2cvlpJTksDFQdOgf8qbF+ryInvGA
2diJF8nz0oz8EGe98eWGPodInGSYbTMNeQ5/Bcu8K4d/v+SXSABs6F3wp/ek5MPTI2KJm7004Y3K
obA3u0axxSBI7Q4os+unvnDs2xm1WSnS3MEfhX3X5RrHT27ubi/MtWsr344OMDh4vqGyZO+rxFWM
W/Cxga/jHirgD9c6WfY1lHd5pr76sFWrgzG7VTmeYi1/KcfxlfbigpdNk2rjl1zUBRdiGZflknpw
CK45FXpQAajFZ8vjdUM7WsqbY5Uaw92k5MmOxLuHu+pL+6oNjKM/ydLx9kRcCw+PfNEMAW1PgeJ8
jYVoScRWTnhhsDSXIqVbGqSBeWw84md5nEXB1nNbFrSNYV88Qt9RZByBlEQXvN3q/GvqQtRiRbO8
7iem1+Bt/IdRtbONWtXV0TGn/yfK6tqM2PxRsEQRn0Wn/9R96WOH7sqfaqu7s2zF1V22uHj/30DL
UfthYUujjA7oTCClsCkyfk3/3P5Ml9NFS4EHNKUPAMUXln8xFzNsEa3z1OnkR28a5cxo/mPmR1/b
eDxdThnSNZz6aNkD30LE6Hwk/iQkWjfXozdbhSMJnd0hui743yjOVoNK1VRwdHGrOH55AhF0walh
3Yj68poTMw1KOGiBPHqS9hl0HNnHk5F+yvUtE60r08hbeIllodCD0sX54JpObCYxNEavgrzZVki6
mjksf5D90osUVRu1uPdD5HxVqFTFKJFSKqW9ve7WW2PoJzQ4JlyvOU2/m5U9mpzhTqXanWonuiM4
vX34/uWl+1YfhPv0ByD+9hDtw9Eu/4x/yufyPne2aPqXS5UfxULCI5MK4UVBpgzErvGHePLgNz0O
AEJKYTogy7lxKV+baqqe0IFUeiwX77nRjBHybovJaxrI78OnMAT6n9tt7ZT/rjywvGU/BlvdYJ0J
f0Mf88kz5pDl6YhF7Vpi8KSk2d9c/Vk3j71QPhblXbSlsnVtNkk6FgmOBey4ZiGLgqj2PupKXqgf
I0M4YiKEM8MGBuzqXH4Isjos57yAgixWk0fd92CguJMO00P3iMrtLGx9tytbEaw5/6aSttDGVynb
CC3SMpJ69pQYiG/0XWlkRxR/GcpG0nElA0Z2gywAoybAXqBMzvdibbDvcr2bPaEGTWcczDcRPXma
QuT4bktFLN3I266UPM4jru66ZJATJEaIaHTz3lSLz92nuUJ9k3pUIblj8TiaWKeMttxvRH5/BK4O
AmANiINBVFQvH4lQebpIlIfZe3t7iuz90/NDYf84RYu9KYLRdmQ/jS4pvh06lRPsjskuWf5gh/tf
vyq7sSUbqtXu0+dvj6/Fm4N70u67b38J7cmW7frAA/oQ7qiI25Er2893bDfXcF929ufD4+P93+eH
0P77++/t++idHnlrRKubtbbM0WiwZfE0u8CZ9eGh38u7aQdc2rH2zdP8AErmZO1wu3etH81je9A0
Jzq1z87dYN8D9LfvFHvjsr/+fT/M8uoSjpN61PVg+U0nP892dXnIKGXt6Qroyc/6GVRfM3/eSjGW
/9PVRGAshAWkyfbnb6srJYmFYaqkVPTimGp6JOySMtm4kt/33DoGYhbQoBdZCSix51sFlqqY+Foh
ehKGt78y2+Kv2I2c1P725Wdoi7anft74vleOAYiF/y/kcu59SGgyjKDmARk9T1W+605yh467Qzfe
eX1bFuwPZDzsZp+9KUyx5/w1PeUI3M/Wd50tuyK+CZjF2twt8v77sGVdsLagJHfHkPXDb1ud9tIU
J5Eh8dvEVNlpQumJmfk8LTzu4Ws9B64sdI5vDG4X/rSag2ndNRVYG+2hjmN7HvadIQCXjkiuAf9a
HtJGNmAYm2Y5JgC0ySJ9V/a9fXtCL5fJgvnkMuTZCPDvvWj2YT5rX0zypKpmTxfmbG+i522bmIrf
3Y5y+dXOo6wuiiKzdBog7IC+T8dHIwpijHl9vptsCkfLV4eN18Ply5svASxd4SEM7WcNR6O4o/ZA
HUWviO+NvvvUF3d5dmzMX1WDC6i/UTS5TE1hL8OmR5mMawMlz/M1CZq1nuo4kDyxd5v20Sp7Oys9
RXAnuXdySdkZze/b83mlRgVFHE8vHTECQARr5Y9sVtNWSnRCHkbLVucMA0DMaopvzZ+wDWykjrAH
7tDS3eMxa0vU/zSyGz8rNj7slaLqwlWHukW5nirHGiGvaJ1JgUGTvPxRMO9mVaJzMe3G6b/etmAa
t/lLpec4qe1uT8Bl5rGEJVEEmEf/c939jNOOS60zkXJveKIlCG//aPEajU6R8HY70uVSOo+0Okf7
Um6lGDtPT2xju/spBq+y+DWvEje897EVuB3sSvKxRAP9YyygMIiN50tJ7I020mLG1Uy7+WSx7dHm
8bUBPWnJLnNk7qXfAefD7bDXxsh8gQGgO4/HzmqMkYXGnabmsmcacGetfdh+wvoIPcEu+imIGxN6
bYysWeANGCGhiLWW/qnFCIFxs5C9DGYDmqdRY6uQFSpzh7FVVD0JfWKnU7kxxssjaNFVWNShqCDj
VbGa2bIN9WmOU9mrxCfwvF3S7PLpNeiGjffFlbkkzjI8Ukca86tLoPKBh1V6LXtj2Thm8TOUcBGM
aMVCbows7T7VNgJeuXaWkf2/iKuvl+ZjP2tGw9cr8HjGErzA9ax/A7skKE41VodecNXGcuTQsCmJ
2kJoQSFyC/7Yjv81WvXgW4c2s4eqcRKWWRMZhzzQD5hDOJoC92kLwnt1BYCm5bhYPLhYdeervIiR
etW7SvZKYR/7lFni2s33AP+lah9MuB8byCn4Gwvg2lFFSo/ZDVWXpf2yylbCSSoBDvWsu1D77Qep
M1rRbtFsp5gg/uaVb1swaTujvYeHcXd7h11es4vCBaudPiJEkjVNWdLqYe7qTub1YmpINTXFfvbT
ZH87ypWLCBsfMnm05tAVWltnDHU1m1nosxLi/MUfZ9RYFaeIOhcBXiQoRD6nQtug2TiMr80smlew
IxcuNp9z9T31sB5qgZaCV/T/jYIzEGES3FSzFZ4PJpZutvKnEWT39mivhl10vd63GaAs+XwZhX0l
l00t0KiB+zTV+0aY3FHH6x2jZ+mtTMovurCXo0dkPTdS+muf82Pk1SujgKqSGEmgecVY4d+ZDY0D
rnDLj/Ta5+QasJDvI5UBDn4+PiWNlDz2Q82LfaAKCQIJ7d+pOgqF6uDSsBueq9g4bMzp8ro9T+lJ
mUCs8M4mlwU4dR5TnDXa6WxZL2hscddOL3LQOlV8GIovmFXuhzmxpU+3Y15OJq9sTK+WvsUinrya
zAm1CWE2k9lL5VjZdV2kHxvBqDdSwmtRgPuQKy2imhc7cArVWSnCcvbkmYfQFEkyT219y1rl8pah
HwKsUwZ4Atl0jd4drVlOfWzqPD9W9B+FZk17CW8Bp9P8sLaBOMUbm+CyzkMKSBmLhs97MrjOPfXQ
qnnpkZ6AgoP24bchjFWUJYWiarceC8uCO18ceNbiowWsE8M08DvniyPMR2CrWFZ5Ne6IxkQhYOSp
H3/Wgj+z+aDEG4vxcjLPw63W/1gJAzaGM+EAj2rp5LA0nUb7Uv97++c80LIRPzyCZJpZahuIBli6
4r+0TB/DKJ7tTrZlI7QF40EQtNixuu6k+t8HZUtbaJm1i1ldWixogfBWWUsLGWapWwkZoZchQPB7
Co769zL9kyBj+a/7DN7UQkeDvw47bL020yYKK8FPTG+ug18ZjB2uBD/buAsu1yNB4MoCr6AgQFH7
fCpx8hhHs8hMz0qzyAFlzJhoX0NWaof/yXg+hFqtRj3LTb1EGouOtJnbhlrmu2hEHft/MGsfoqwW
4RDMcV9MDMj0s33bzvZcbAnXXVsAH+dstfzy2mzyPuDDZIabC2XuZIALOuPV1FOUouIvtwd0bVd9
iLbuMC4CRYUOsYmeRtrsrc7v3GBuXzAJfkzqacv470qvgQVBGxyhDyqNFwK46tzUUa9UpjdNuSuj
2Ii13VNjSTsxNt25v7fa7pD09VGVO0e8T6bUjjrpIBXdDyv238rPSW/8wdbOVuaDIvFMoPsYJtIp
U3R78l0DETZWwWGCFVSodp/0JG+fb0/YlXR1Wcj43hvcwVweqzxjriN1mkDoeWOhuUWkHKMm2ych
t6HstriC+ceueUlaMJa3A68t27gQkZnn8qewwGP3Qve8TmN9QrRJ8dqpRsXqW2zdwejPipes/Cki
SBRoz2r4Wy7/5i1C/8rn3nrpk2+GmT70grZvfs/JvZzQ07kLTEiusfjf7d93eaWCz0PYmESB65tu
0vleb4QFKS+UitejlOvSoKdgFYtbwLQr0w9RBEMq6ovwmEhtz8MElSDAL4x0r1JKO29cVdjxjjK+
yvumfh1OeVg7t8d1uUNowmE0byIYgxT8O2Puw3VgFZDUAr8Gn9VLImWN6luJ11sjJt+Fyuo3UslL
qCpsAtJ1BD5o+zOLqwNG7RLEwCIdwGMi76p8BlYg5wdQZ7wZLfkXyM3FhhWPJ71Pj5nPDmrb5KDR
iPOjoyKXCpo0aX2vSv10P9Xar9tzcaXSBNlhsSpG947v/J6Ef5gMs5PgAfqh4QWm9DAI+mPd+i+I
VdiF9VXmaaGbs6s33Z3fpHs0ljP1UVPuG8ncSf1J3gK9v+eC53fl8msWkjPA/QWidL4WBmEcLN8H
4yJ/HUlBTFQnvlsIvzvQZLXuV/SfNDjWJ6O7uz0LFyc0so9gwphv7mHUeFYndKcncoMOmuXNfb6b
wrciQzqo+GTMr0h33w51udzPY63P5woMKb0gYikIA371/9anEa9vF9/OyrS3mFHL4jqbzyUYbDOw
BsBegJyczyfcDzXL45Zgir5ripcWc2UhRxCcxk7xtlW9v9hYq2ir5ECR+qDknLe8XP+LT7QNKRU1
h+8z9a3bk3iRhRBIWdQ0UHtfvNlXy0Sq9UlIrdD3Uh3jdC5sOfxhdVsKbteGs1SSiMDMEeZ88vQh
iPHNiHzPkN3EcmEQZOGDWW6kOVcXBNBcMvx3/e41U6FmeENqEGYG6vA837W1HWROTD+tT53g5d9n
jioZqCvg6UA6VitdjDs1LoXY5wFTo2TkSvkvJds4Uy7uDcpiC3EFrVTSUF5k5/MmQ1vRxTIQPE3P
GnfQCsFWBjk73h7JhXvJwkBd9FSgGhAJMtV5mDZO1aQLU8Hzv9SfpFdVouPmdH+wlpum/b3+Wet3
cJjR5N+Ie/GExmoJfWEcBxYo9YXNIZyuWsC7S/DE+jEGXjBpGt7ZP/QMO57cVn1XLkH/SRtL/vKI
4rVpclDzaIX+sVaWr61KiLRSCU4w9O1+/m21jd13vwzpTYOuenuIl6cGTQ7qqBwYTC5r5Xxmq7iP
EyGfw9OQ/xkj6dXsnsSkc4ECIkWpuoO6cfxeEnyXWFSY+F+Dwoe4eB6wq8OmnosuOqmcT1nzs3MS
8VT1C3cMUZj5sdX+GxDU7LrPkLzszKrtSGgfkHU7REsv5q1XngwskDOLDVPTmdjSQroy+WAuKZos
yRov49VSw6Bb961oiE6m/5iUAUUnbS80f0r/TejSjfPgkuEDHHqRb2SFLcpLa9YeFJJh8LEgOeX9
S5x/94cv8/Q4IXbt681ukFjRvyvBjnipwKHP/8vrk4yUqPqtLxVUvWbRVjDQaRdyR7AFB7/c2WSD
rHuSp8VFXl0tDLGFKDZlSnySIrDaTU41Oh19a2OHXfg9kHOyxNnddA/At6/rx/PkUzxFwOWkwWBC
a8RNxeS4vDdLdBAD4VNbVMeuFF3jm4/RMTUXOQT+Asg3C7AOSr+JGbhuXiJTuZviffuOJB+RrtLc
LNral8uBeX7DAmZGeBc8IbxbeQ1kBDLqG+EkJqcudJr8RS3qfbV4Uei/Onm48zPL3jKZuLIYAf/y
ZKWZQ+tzTawIc1lKZ8NMTrV1H9avUvcpCu7b5hFGwMY5cIlsoJey/AukpLloF61uC5TQKwSq/fwU
Fv0ezLYdJdj6MtJB1rBTrk+UG1iGvptMXyU/f6rGfuOUvxwsc4teA20dIONQWFYnQ5QY5eBXmicI
lhNNID0alOPoJMjpwdyAy1zGQnJ46SFB4lreBataW6BPSS2bEfdWrrX7KBNAuoya/OgXEjQytVEx
WNs0N7keFIFTMoBFBHI5iz/k33MazllkJoIXlZLigNcRDMeI1WY3p9AOxKlpnBYu1dd/PeFB4AEH
ANfBdr7YYVKh91IpjwK1IrOenbyMNN3hoW/WnPBF49vN5Ft0JCOxEXeAzTJ5Y49fWVp0TCBcUW4E
gowZ0vm4qWRlqjTM/AI/CAt7TFGvAXUcPuaU250+Z6P2aZa7AlLEdp4laJzp9R2prHzQWoTnbs/H
ZUKJgyPpJJXPRf59/UgbwijPMXlMT6E4SrtcwEGSmHTdy24rf7gSivIqrF46+8Ay1oSzfACEUYdW
cmpGRXGTBdg61vDsqnHa0mK81BliTChygfLGy4BDdVl8HxZXIYBwjbo4O5UATVoIbWbVINZbO/2D
Tq7CuSGPX9jHjxwi/eTmtXHXptmhbPYGFq91Pe6nrPrVQHaWN/ba5Utv8fMht0BgkNT3YsYlpU/D
sM2yk+hbO5xC7Ug69FPm+iUknB9S3TmGtldmG+ZmazykmfDPXxyBQXMh0eL9xfmy2uycrmorF0Z2
8sV7NVed3ErdbKvdcrG5YbegS4vsDn7sNEBWp1egduwBjLvIa9T7UJWdrnm2UNLptBNd3f3tNXz5
kFhFWw1JU4WuC6agOM1mfzSrwRb9Yzm6X2KkZdHc0TxZ2coUL5PwJSZp+PJA4iMaq5ikY01vjXVx
ahDYsUOpL3axnD9Dcv1Zq1Oz57KKHuI+Qh2/yyZXmRoQO4aB+LVoFW7px8LPMBe2esHX5p16Owpi
aPeB2lrdW0GvTO3UT8WJbhSrKDLgtre9AeEi/hEOabWb1W31UZnNdJYJMBU8R9CrpWBGkr4KWpux
3gyNXpzyAXMprVHlY6BCca+GLKCU1QR3ZhBwewmC4OpJ5j/oufC9kIzqOFSt+XdjMSwp6cWvoYyy
4KNQz10/XkVzGGBbysVJezHulIe4pKxk9/b4V0GH3o6ORWtD/NxC8V72bJdJYPA65Tzafe/VsP9F
2nntRo4tUfaLCNCbVzKtXKZKUrkXopzovefXz2I1MFfJJJKomdsXaKAFZPC4OHEiYu/9wePkIiT3
RqFmp37MDoWk295zOeSbqq1sCxnJSL9rLITYNojt3R7w4pJP7yNobkTUwmb3iQW03dRHLz+JTf1W
NUO4dQvIO2RtVPdhKhpw0I7pz9s2r1w5g4U5khNOItS8Au9qArVWYRyzU0AKGQRYKDh+3ghOCfxs
e9vUVeQ9maJoS8cbsR+PkEtPro9DRawl5SfD/a7Ib7r1dvv3r558s9+fnWNJ8DU9DdX8JBsb93NY
o8Fhl4WTxns2ym1T0zmY7UygeRP6iFcmhbnZSsVjOYZubOSn6D0/5ucoss1N0TjNq6/+f1qa1u/D
ZuwktM1iS8lPmnUyzGPWbmpUmatPw4ugbaR6xf8u7MCLcU0n8oO1QB71Lp7GpcYvWrCVtGf/h5e8
riYgFpZqQh0SIXGjT/++tFMgghdp5sBS6ZsBeuPuvSBiEr0XaFSdqC82t5drYeddmJuG/WFYpiUM
BIGYG80fSvjarLUHLG0HOuFoTYEzgSBMufx9SzDNNCD1f4rl0haqV324i9x3tzhKhaNraBxDIXN7
RNexB2kNnvO8MEnvGcjHXZqEZbKtvYjNTt/kmD8GyAlBB/VAsvm3+woDSmYeQ+gP1tBGSzNJGyls
oaT64PKcmZVJWoJ2ZIOY6b0veFsVIb7bI1uzMP39w1pVvgjHnYkF4IzCNok8aNIGkvi3rSxtwP/4
i2gsJnqb+QqiJVpFYEk/wZMpvcbqUakAKB7CYd80K2dq2stzX0HRXIcbn/iJlNTlgJBcHqwoyIqT
p+982P3jZzlJ7d5YAboszdtHM7OVaSHqy6pqMsNGqNM7Xz7cnrIlA+C+JuqW6S09b/Xpa33IefAU
J9OsHCl5TNdj/WkqZlPFCaJvw+QVSQfPzC3ECMVq5KnKk9HcIeMC0Es/dpuIEF8xdmJwluRDOzj9
tj9Y1Vvgq1vZDiO7c8pmo0k7yirJGuJrYfEuvmjuOdKwSKreoMAh1AcxEqe9aKf+eyv+cz2APBmc
DwwfYgtApbN97wkZgZ5kVKd+F5pvcfeQr9UMF5z7hYXZVRImTQ3lNhYU6HPE9l037wPiWSn0kN15
vr1Zpt+arSTIWJ7llCihc5zLZfWiHhd5ktenBjJwh1yjz7shjA9xSLfFv5tiUwIhhSOJcugsrOj0
lsjRr+rT2EmOKj9KobQdh/1tIwv7AB6MKRKnP4BDPPmTD14Ju4M5GnV9SiD2jhKoeKLoh5ENd0WX
r0SB12mFKWNqTRJMZKvIo858U9hVuFgEP06IjN1L1X4w2Pzqi2K8GOAeEzXcRVCYu4J6qAR978dr
PNTXY4XcgOw8CEQaJaHlnI0VWm10W4rqxIfQ4/onll9dYdMra/K/13uEdzPdrn9ZZNnys/2I4EkQ
olZdnSQB1Y80g0xc3gvZWgbw2tUDHmFAZP8mlfg5rXaNKIactmN9StXQ7qTXLDzqozMoSHEMKXjS
4+2dsmCODBiYVXrU+d+8DtvXilLTD1ETUOufhWYHjqStHLF5LZ2xENdKsddnGjrB/1m7qsT2tND6
oVSfinfvGf0Ew9+9tfFal8fCs/zSzGxLSpBnI88y1Cc9/TWEQHKN+7L4JiHU6W6CgFDDVe06/H17
Jhf2oYKiCbks/sWZmPneLqt6S0jU+qTuoTH61DystRldh22M6oOB2aGGaNRqohADcJ05uiPZ+kbZ
Z5tgd3scC/v8wsz0GR98hxvFZVKi6HwKEPhV2/spF+XmKw5qYSNMfc28lGGDAYI+G4sUJ3k+ZG59
inO4O2C66UiAuikd88+uka9494WVmfRs0MukB4X0z8xY3ZLnNYOuOQ1h+nuE7Cmkfa4cpY3Wrb2J
FwJdmNj+Ir9oMJqyE5ezVw+i3qme3Jz8o/eUH9tf4h362Pv6Lnqo392v7co8Lm31C3szryQmrtCH
otSc6l19JPJ4VY/5FqzcEUref94XF5amWf6wL6RODPNaEbGkvlle8XO0ou+99+/9KGSPaAgjR06C
i1ztzEyj6XFGGNOcuvDRDU+a4r2U2lYQ7vTyXe/gDfIoOVrSIRwTCPGzT6l3uD3Ov2iZy2CAL4A3
AD5deEvoE7gc6Ci60HY3WXOyzBjuYrsTFdv37uVs52rncdyMceqUhj348Hafa3JwufWw1sE6bclb
3zBzJrKcucPYtw23AKna+qFR4gezrg5VWYA4Gb+N4pqUz8KxhwZCJ5lGVw4XwcxnZo1cdQAKm5M8
HPzhT5r7dp7tVqZ2uouvhvXByOxx0aZw/5tR35zi7r416MWUnF6DiUb8pPT72DuW+pfg5bbNabWu
TNKey56iIewqSM/kMNET6HPZtoGjoCyKMGH6xdXWyiuLdqAChv6SbCRNwXzHh+Mx6pafxLrSnILQ
+tEh/2j6ws8k/DKoa/RViz6Ghoj/a2rmY5rRiDv6q5tTviMsqDe1aeflLst2TWf78QbITVlv+m9r
si0LkR4HQ1cmGAwtrajRzIbYhtIo5gzRCrOHIHqsm3RbwBZCKWdDP822GymH8w1S68L01r+JaXW6
vZjTyK4W88MXzPaPUPWlHiD8eorb8hzK9Zvmr63j4jn4YGK2jk1oWl1KS9UJnYhtJfm21T6o+so4
/gbgtwYyW8KkKQboKLGiHILvFaT8v3/6kg1SGW78wk5oRLpvDzHpY7KoXynJV4f8T/Yz7R0diC/6
nNSAeyf8s9qHsjbBs+tEcf0g8xq21iCnm1baGt3a/C7vXjg7gY3R+YvmxOUukiAnNNDfQ3RettUI
fHvvb8rjL7nfNa0d/oiO8qfbm2bxZH4wOP39w8kMFKiWAn0a01187Hei0ykrb7rrqt90aX0wMXPX
TReI6Dlb05WhvsbFY+DBN+Og7ZjXd6Tuj1qs36WBo4I1An/0FJnag6cDKu6ro5hT11dbWxVAFKOx
aXYrmZaFsPHi22bRT1wQz3Umwy+2eV2QnnjWn6XoDUyi3evnoZRXXhSLboJuX1IuaDtDET3b234V
NZUieO2pqT+JA40xVvDoBlOHlvw49p9SEvcjOcBErPalJh56P19jHFlaceIH2lpBgBC0zJ6EOsRz
gy6P3UnoSlvx9pXc2Ur5S11TlVnyFZOsGNI2QJO0eR9hWsE/FFlSR5RCmoXU+s+xGFbCrqVIAN1M
aGegaZpIBC93r4IGTCkbYX8qxmIbig+GvO3rc9+7m7zfrolAL+0VgK9AOXmkUVKb+dfEagRX1pP+
JESt0/nhXgPzikcv6vS+DQ27gNxeHDa3z+fSW+Cj0ZnHLQXK8HES9bzW/vjRzjDoqfqqZ0cebrcN
/a1zzLwuQSUCa1M3Ia2fs53ZtQgBZDqWjMxzyqByUrM8NGL9CiR940Y/1fRbWttFUJ0C4KQoiu91
6Vse/MiE9rsemPsRBjm9TLe9FDu54u4KxOCal7pAFEhM1iL7hU1MjzjJADpxDOPqJSFpvo8eEWuR
iIcm2+hfUeP0+q01xE4S/6y3ya8AXPkfCPN695df2O1KYmeajPlkfbQ/89NQd/cVTWfshVA+Fobw
Yvb/znVAhzRcYDyU8BMktmeu2SgDKdaKoj+NXAKIwX43lSddqx+T7OSPpl2BDMuad9rlt8aorU3w
tJnnA9SopJMmo12bbNzlyYobrVHhchhOcWN1jmwOBxGxWtDZivsqBO1PUYE5y6uFfVDIxdYX0fJu
jHDTj1K38uRYOOMajFJMBll38vyzaWgFXj11EvIlqvityP6IVnNGBNrpBDBy30VrDSCx4LfodqRK
T22EtM/89Q37sqZ2dTtQeswdyesPar5tjc7p/dgefVhZvTta+4b8R6J+KQvrVP5oPPcuDtdo066h
EAyZdm9UGaaq5JVUiplWZuxV43Cq01MIEV3j27Jyb7R709gO9a41rH0OARb058cJJysGOxFiXOlP
qnkru33p1gJmSt8INXRUt8SZ62tN2fAacRhOVXbf5MRW+cZq7ZHGyye53RqPo/nV8Nbofpa2IHUb
qgfE87QMzM6YK4wDjJTJiOpVvu0RafYb5H0QpxopFdBcaZJglO3IG+0cIXvXsNYScgsrAABjIolD
D5cVmOfx9SDrS0NTxlMRfoFU9aH6wRTdF6FVOEUHTZWbO4Lo5IMNXKYUDl4DR5X3u03T337087Z7
vnY4UB6SP4ZylXUAXHt5Hk1lQI1TFsdT09NOqxfjEbaOtYrgtVe9NDKL1KQo1XxUK8ZTXN9l0Ebl
VLi2q0zcS1boVYeMAf4WLu3Zlea3naaUdSmetNBzMkO248R+j9vXf58wQNGsGz3C3NezyM4MkWrV
hEI86cNw38lGYCvQI922sZBgAkrOrcl7E9yWNT8XQkkLJehJ8eQ3d25/QCAuEB7r8ClGp2kkclMs
z/HVNQDx0l5AC5AKNY10Uz78ci/IeYi+kItVJDwHuxuHaGvQKL4Sty8tEwy1EEiAFpvIIi+t+JGh
xXgm8ZTx+2Xk7mnfe0E7/UfuB9vb87g4oA+mZgMarTQW61gTT5I6btvhES2FlcGsWZj+/uGZYyI1
rRSFigVxoLWwyGxLiVdi++uLgxzK30Z5KlfsuVlg7YeBbJRaIk49MRFChGLxmEnjykAWOpomK/8B
nkFDzqOCIGuTJjc4PWkLT57Fm6ixlTt5k97Vj+n3fMXc9byR91JJaUD8RMfPvM/H8KtWYlDyyUMU
oi73MQLQt9f+etb4aeIMMpp0W9CGerkyViUIVVjFykkc6dWLy20Hwi+hP+u2mevdTCTFg2sqeHOD
zQsQfUmKNqtH9TTksNaIxxp006jdBdFaP+2CIXwBeKOJ4oxnycyHGkIit10kqae0LnahHpxz13xX
KrAkdfLl9pgWFodHHBp28NMCVJlXS3m/pQlqL8aJm9L2xe85jvS2hYXdRgMbPdGUD6n9omRwuTr1
oGrpWGfmyaBPL3moi+G5ciW8dmfZVdikgECEH1rQ0XHRP1rIHq18wPVs0p2CBwLuMvmieQUuAAbZ
j2pgnfzqsWlEpEUe9ZIUXrDS/7tiZ15764fWq/zWt06CHzpuENotvb6ydWzjn7dn9DqanQaEbimz
STl9Hl32gyiXQxtZp9x6HOQ7EgW2C9tvk/6QPOkIdP3TbXvXeN9pe0wPcEAaYMSM2QpmupZGkNYI
J82vIduVD5V0J2bduTRFu0laB3IZOLhAlT9a4zPt/3Yl/M47hUAGRhZaaIN/D+suP2haig+u2DJr
2YhFUzjJz0VsC1+12j66teO9pnftY/ko7G5PwMKE080Fqw1VeKS55hOuQG4+Fcf9s5EJm1H4ETXK
oRSKbeAOwLlowVtt5b7aSxgC0UhIQOiIduyUR/gwQFPrPFf2iklp5MUaUG8RPFLOrSG8d4jU3x7d
sq3Jp/E0YkPJl7bqsikT3+z0p8bUhrugqt7MCpHDsiiNXagp8cpkTs7r4lU4kb8AEqBXnriY18Cl
uTJHz7cuNaj4203eoGeg79uyfVF197PeRmvWrhIuE1Z4woRQmqSdVZy5Ui/P1bqCz+apMb7qxpe2
8O610q6NAl52Uleq6ajN2oRejxCbxFacUOprrOPlCOPSzUjHQI5RtiMkvEV9Jrbcl61L4jkeNEez
AJndXsPrIzqNk0MxAcyoLc39eBelUt5EtflUlPBPY/OQGXq1zzxROtDbca80bvjgR0K9j7L0W0bK
wYHaLbc1f9RfMqtAzbI6043knlx9jDdFu0q5dXVJq5T6uMumdYcrcN4yY3SCFcDTYz6FQg0aGJov
r0mgKUheVqZCudpgGIICncgWd2XNpyIRpBbdVg8ZgEfG+3ms95Blt4gA129AYuzgRXkfjuQU1Xot
43F1mTLEicuMBy5IYRgZLhe+Ki3Vb5scBYAw7nZSCXAR1J+5EiNeAxQww1Oa8JB3A9M5C3c0y8vd
MlatJ0Ms9e+D13DXSL5qfTXksfpZ1AlOeug86+sIQ0VhN24QebaAr8l3/dDBYdIEvhEf/DFr90lp
dmsiIkvTgHoPUuQIlZAOnP7+0Xl5lZg0k64UDLLjA8Jbme3LQ7dfWecFMzo3ILgEmoYpdMymQc/g
oahkF5C5Uef3I8G/ZUtlRF8N8re2PurZPjIGc6tGnfYkKbRKp3ruOXWXNFvBDI1t3sgx+tDRGp/i
lc+hsXNi4Z6yixMH2szDVUWfR2IYJadEluNnNfClvefG9bPrSZXjB2AdQQbBi2kWA7gsmDFuT8zV
QftrHpHWSR6T9uP59PsQZDe5DwzJSKxN2orBNhrdgKRm8c/tkDrexiRy1Cj+yujSXK70UAQxpGGm
f0aZpvsdJwT4bSCVh6GKReAzfvPj9tCuH8sYnCZ3gg1Mz9bZizzSU62JAy8469UvtX/tkIWGtHIX
vOUyanF+sXMFR1DXGMuubkhUmnFZbDLQGHjY2U7zfFTkisgMzqmilge5kL1dOdbqNtKr3A6GdE0C
4yremNmb3cgdcnY5z3ZGadwX3SfkVCNAIBo5WidB0e32nF5T9mBtEhxFxQAZJXgHLhexqms/rshE
nzsHZbqDtY037QZS3I25iTdwb8KgLji7jqLoN/lXcm4kR0udbq0terJyERYQfUzxDuEsqFwE7C+/
QpDQzGwASJ8TjaRciqpw2EKTomo/4Sf9GfmeuRKHLCwqIZ0xIXsmIOH8mMiNqgpFE8dnJXiQRlTG
x/PbUPUrs7u0Yy/MzJyBVFQqMkdJjGqDtwcVZqTeveQF+yzaZp7rxFS/G8U85JK58uy+8kJM6Mfx
zaIQZMni3oiE6Cym0Ubr78P4VPRw7p2pQdkoAuhhvr29k5aW8KPF2UbqhKhWOZzxuRyeBKvcoIHq
PQr5rvTXanYLa0dG2+SKpwWax+tsUg0BCUo5kJOzWpJQb4N9EnxWku5plKvN7TEtrB+XDHSdE5EQ
MdacpMIsQ6se5Sg7D5kBy5nmMI9B76AvFibhQZKcFDSRFgKKWzE8bfjLA0EXM31a1CwAu+F+Lg9E
V2aB3BkjlD1V/b3onWG0YWA3rJ3sb+vkKMWFXYp7KYgP+irv3vX8XtqeraQV1z0yVhK2+xcfQsE4
PSSN5wxfVsZ41a4E4ocH7LRRNSqGc+7oNMxqM4yK7CxI50qD+LXy9r37EFr3ZIzJicKUcNaEX7et
/n2IX8/s/6xOJ+dDfDIMQW+kWZadWxxc9Fa+aD+j5/DU3qsbmF+dbE9X9UO2E++B7p6Gh/wp3Mb7
8Sx+kj8N+3qnHdeO6rW/v5iGv3vwwwclU+qgbqrsLNXCRoCXR+tVJymPkojKy1g6SJx+uz0H187h
0uLsRiv9PvTEkYlvq2dPxM2Pj2m1K4JN0D0hjgjUYn/b4FVQQpRGLwqHaErYQwNyOed1kqctEUt2
hhvIaSVh45nyIUlXZIKWrHB58A93GpnA6WnwYSKtqjCtIhvzs+LaRFnC99X+nets1hRusl9RqCSd
RQvjpQnX61Oe635xFlzYkyhCtJsONVdbUSplWxf8t6qPxE3Wo/saK33yBbxP4lSekR9vz+jCGaWi
CYkFWO+/j6rLD0kHNyBq0fJzoHa81yap1TuwJNCurxFWLMwq2QHqxxpBB2/p2dplOYVa0nL5OWsG
OxX7c0kfWghw5PaAppmbHUveTpM0JylW6CpmsZ2lJpE2tklxNtO43RW+CPlzM65Jny/sfACnFGXh
rSMnOLdS+WMRlcFQnClb7zS3u4Oq4jm8F4LhmySYP4Z43Bfeymm7rn0SZHw0On3Uh33pd97QZGZV
nAchO0bh56IkK1beJUJrp2VvG1pDI/ixz51UEN68MjjfntmlBQRky5alpkCP++xYtLLR+0krFWe3
1nZNXztt22xrIVu5KxfNTDkWUuMUreY3ljuS07JytTj7AgXdgj47oTZ3Q67/vj2cBXdJ5/L/7Mxu
J9MPtI5+h+KsGUe5KAHDv0opNOgPWXwCl7/S3jX92nxbmhPV3AROBe82WzuvaZLI18ry3Fdp/axm
of65ySLLoWqIFlYm59tQCtdI7pbcDE0TPDgmpOA1fZQRk2ot1KQ8a6F/EGsOd2Fr0i9yq5HyCXYu
3lfNmO6FeI27cmFy4dCmrEqDEpVPbTa5Ei0KZg4r0nnUMkQczde2MLNNn0bPGoDWoDYNxxKohN5e
0uuzPxUHZIzyDiGHMm2tDwckogkhiYWqOg9GSceEFPufK10Pn29bWQjmJo1WAjqN7ASp3JknS4tE
FIJEZXDJEB0qf9DvtMIKNoqgeVDxiNWnrOj6z6HQgN/Wm0llXjEOKx8x3a2XG4qPID+Eah68+lTG
LseqR2YdxZJVnZWykG2E18m5ldYPCeLh4zjQ2Wi0E3+IqyVOFjfZNvZKi2xs+M8AzimFRHaS1zS1
GVq2Lr8jq6B/J2lSnRsyEVuaR+rDGCbFysW/tLIfrcwijdYsKVoFJBfhqu22vFkgXRuqent7Uq8P
6TQWLt5JcA2ihpkVFzR3FSTMqdQU90rthlA56b9C2d97nqc5vt6stPhc+zoMQoiBSTq2OS+XkycX
QaIIFgY1cUBY3Zd+yZKbAVkvjRWven3P8yDWeQPINC5N3QiXlshwGkAYy/pclb/b/rOCymfyVror
PnVhAi+sTK+RDwcwJfPbK0VWn0ndofoBQ6Hto5MMy2Ei26kaAQtJEXu6vWrzvUE4QlGY0hL3Mdzz
8wzeUIL4sxqtPNM30yFmWEAZHPvqykP4ypfOzczGJtd5OvaFSUO7WcEFBRkSotzdHxcFU7l6Nvw/
w1AdQbpk/7hH5nZn1+7Y5X1Mqrg8W/rnLtzXw1sffr49g5Ov+OhL/pqY5pBIlFLD3KF5KpXhuPKq
sxF9lyuU72knRQh+C5wF1m/QNapmIxq9sm5/5aznZvEcNKtMHAekvC93SzEmZZ67A+5a3YWn4E3+
pr8Gj+2d+5C+G453l5ExUm3DqY6xdxf2Ky5lvldlgBm4LSrkJIumss6l9QGpQ9d1KasEsa39Sjv/
GJr6ppC0ja5aK6HTVef53NjMW+exL/uJJ9VnKyaJtBNhCkBHMB2AnbUoWtmjEA13fY93Oqhpb+hb
QU4r36mbEo5QzdDcYO9KVjuh13M5PrhFZZhOHAWg4/QAtfBN3lbieJD1mD4fJder2CnGdny/vU/m
ToRR0ADKStHVSFVkzprFu9LT63hsz8rQhnuB8s8+Gvx7QEjhwR3KdO2OW1ii6WBz1ZLMo4NhduSC
POuUJI67M8hA+TFIauGtGhLjqAedv3WFtsK95COJRbFqHSXKhU2eK/D46mHr8LyTnWyUD2Gek2sU
BPkYYozQK1lF3MwTEMzLRMiog7InysKVX24lTxjUHuri7hw2rmXrcnavWWX1LR6l8iFWQsXuSRNu
Cz0LjoB2pLsS0Y+VxsjrIzx1f03lddq/uGVn/j3tUiXPMrk7B53a3ZH2eRKgUviqlnm9DYQ+OzWB
+2Z4ypO0LqX3txR5eZCnEhKen2w6r9p583ssDzF1dKU/h55cnMrY7XearAyUj/zRIUYRd5ECJLCR
hPbBGlH61ZPWP9DmnW8TL+9+hHGYPkW1IjthJ0DPGWsdCQxU1JS+MuyoQzsy9gv8bF4adyjRFbA2
tdET9IedU1uqa/MggmQ2czVHF4dPejBau1ZsvYPQ6i9lVrQOgM+tQHxod0mNslOaZivPzoXrgWos
9L1QN08x/rwBL/WiMvbFoD/71s8mkzfegBKs/xlpqoMZyefepRtL3hEIvvCFt4/lwjG5MD27ISgS
o/EyIOmbytqTFrkvpS597a3oqWrvIoGU+21zV/HvtN0pvU+4dyricNNfbvcqh/uuF+P+LIUhSl/q
JoTUlw5ZJ5YVOxNqR6mzo5DTtuKpuxXb15f9pe3ZPlfTtjFKI+3PrTGg2FUAzBnlTRvvG+FH4hqO
bLmbIYW/Q62ifRfsDNF0aJlW4rXWx6VJ//u6gY0WZMk8dLNCcWyLvmS9w8YGhSoSB7Rg+obqnY6L
leBjadRcUXwsGQCK0rMZNwarUqp25ICFArVHV5MOWmmV/76PoHmccjQK7yewMpfraip+Ypmh2Z/1
RHtufWR/VQCCv1UL6pe3lXVcmD6KcCpNnfgrfOf09w+RYmZ4NUUkfTgHdXEIfM0uzc/FcFQB5gyd
YEvWeKdV1ilFl8+n7sxYB8u3M+NQGb9SGr/TMt7f/qR5LI7v5qFK0oEiFom5+RwPfelqeRGMZ89V
eZ02fQVrLu3HwcBFfNvU9XJO/ZLgKRg8l/f8dWyhmamkYzKeEZHt7IDgf+tmSrq5bWUh6OAqwh3B
fUOjPEmA2Ry3Wip4QSmdI6+tt3Ec1MdcVDM7N9Vu3w2C/DxQuIcU2vN2XqEYGzDxxgZ2XXOjtWO7
l2LXeAgTq9uZbik9JIhv7g2xMxy/bFBk9KVGebYg8l0JeBfiQhIluBaNVC8oizm3RpvHg9maoXIe
vGRDxkLd+pvGelcbW893GvRrgxPa6PZBgxFsIFhMv47TuSvtfC2ZuODqLj9lWskP25S6uCFoCZ+i
3+lOuvM35/JHaAe7Yi3UmUKZyysUrQ/iaJoyIP28okdRrC7qJCVVzlx/drIt7qRNuPul3Ln3qRO9
3N4YCzsdW7z4cKVQ3c7hDGOTiZ4uYasmvk/zz4iUltZa+9J1rPhXvGRqqWX70Rx0OXNQpLZ+FSbK
uYze4O/bhUO1jTtEGv21qZvc0tXUEc5pCJdPRYGZpUBRCrPWM+Ucf9OFg7Et9kO4T8sdOTXhbsyc
7qBJdrJGNr1whsmDQnFNgYDumTmpZdgFbNJg1M6lpt8NxaA6mhZZ239eKfzwpKg5demYc8ZzRe4C
tY9K81xLbbkxojq2h7J8GOtgTdF+YU+w7/4q2kB5RCR7uVyq3MZy78nmOdSEYKMZQb1RGzXZWBm0
NrcHtTBzIE5FGvahegNONrvMRKWqEz80zLNQqDpSJrKJAma/pqG2OKDJl0NBSQfd3IohVEqd94J5
TiqlPLZEoQG3SBN+qZE0eb49oitbxL2TNgv9BqRRKG9cTp4heHmcB7F1rmQxe45cL1N2gowgu10C
zlulEr02R7MMNV0F+uJpU8xioAD4m5kbhkCsH9sWcjmW+91QOuRy912T2Eo0nodip4LT1svC9kp3
z3/atgJlSW+lW/lqLdn/nDvuSxBBdBHP1lLqLC2o2th7HjJoL5C8eo9Gb01kYMEIrOOQEvMCBG8w
T8uZBZLugmX6z6ftiu9Y++XZrhcFS+La55eJOJy1a+zKA05tMB8+e/JbH+4Oo26yBFyj/zwEX/Ak
R009CV8j+LMrOOViBKrVoxa95v5T6g2OXD56snjf605pWitB89KHADVgu/Ayoft4tj1FKamqEGf8
XKvhwQ9iQDRlnQONNVI7CtZQ9gvWyMPxfx6ClOPnoCrBlYQYZobwuWhHm4NJU2G7EX1o27e3T92i
IaRaiMK5QOhRu5xffG4eNaUbPpumcD+O3cFKxp+hGTmGt8qGME3RxR2j/BW7oa6g0EXBS/fSlpbE
qgnINnwOQv/c59+ScS+2L028b/ufGoGiqNuhhOwTUI6RnBndopQI7BL19fCPLsTn2yO/ImfA25CA
YS25xSmGW7Ohp0kjDZXYRs8Dwd8+qMJUsS2ry+288++s0Eo/9T3K3bJF1jqUMrDHWuQfu1br7plK
3/G0ahUIfXUNc21I9CtP8MSJ+3fyWh+3u5UjNNyr0bPbxa8IgJ4is9kOYmvLr1mpOEq2TykrEz22
pujDtT7a8doz6Tpcm1j0SFCJ1Jwo/UqziBdRgtivUQV7zvR7nrBPYfRcRHtfPWbGsZLZhgJ9LmJk
316OBX/MG5AMFfhkcpl/67YfRg4Tl2eSVYmeiZ/tYFIKyN8bf60var7dJzJxEcc/VVoAwc2b+cMo
SPUq06SXLm52te7tXDfYRKm8AyG8crLmA5qZmp+sXshCyiyS9FLDTN2p41ejehpVmoBvz9vVNp7b
mV1kbRt24HkZkpi8J8bXtozvGgnOFCnbBgBqi1g4TFARUR93maDaxM+OHq3N6zxzNv+I2R2gVVkL
7a0qvQgJbZiddmf25ZMasoFoytCK5hgDBauVtTm+qub/Z5fIEUi7BQX+7Lx4RaRSARWkl/xbX9vS
xEE+OnftPn0GF9bZ7beVyZ4m86MLm9ubuTC0i/SCNmgW1adRcBjQsFC2GbibntQcV7wDX7edaIbT
K4jNWmt8dVd8XX/tQ4VPrgTmNTgoL/2DZUVaXbSm9JLCVGEM4WM3hI6otE9jRS+P1e0haXWaQb+v
xgeSNy9DqNpjQFsagrTKSrZucc0/fMvsai57qe6lkI0HLgXCNKdSbWljoKEChhXC42jFXy8eXTJl
zC7XFcHS5dBFTyjiSmeph/5boTjduJNUO21WUsBXYlH/zfD/zMxGhfZgBcN+Jr+kcVXuUE9JNm1e
oousimEr2E2OjAkZ1grAXEWvQaKh4VfVebdVzAwVN3NSzax6d+83Qr9t5eFbYPTFvWFV7l3SJOp2
lEd0rqJs3ASV2j55SR4eb2/SeTw2jQC+IcIH4iYma1q3D54UtEFLrc+TXyK3ONVl9uI15lq5cMm5
0YBBsZXaOXXxmdMJzLBpqYUyS+CxD4HiGUezkjLHAG/z/+LgyPQQBBF1kTWd3UdmU8aW2rMiVqdv
W9cRqsIREu0Q5e2xLI5drDhy8dyY5qGXE+o51bYOqGfcntR57PJfOwRDZbxk9+bt9Uaf07dvVNWr
CFJHRDpPDdyNq7znurfx5E+3jU0juvAyiBHxpqNCNHXPXfVDCwG1ENL81Wsb5S9CIT8Hfbbz8rqx
c3E8CmPOxhc7cX/b6rVzmcxOTyH0XMBnzlGTSKV2Y0K14BWWip1Zt3u0rMvomZMmVOOuHr6W8UMu
vnr1tpXafVcdx26vamss439j2/noyZ7SCkEJgI7UWVwWEWZ3g2lVr2PwNp5SkKqBHbd7o+FtRhpr
2HvC1kgfmneUGYf8PtB3ibRtnvN862t3NcwmcPg8APQIFLuJkFeypWTT9Pc0ITbCCandlf35F7R6
9b3UfKF3QcUWos/L8+YbhVJFhVu95kfjZ/In2LZO4STb8UDf7L14LrcKF1J1KHf1rjs0D+U2eenu
6814Ep+Gw5qSw1Xej43Ks/Z/XzPzX0KmRoIZMHvyvtkW28pptiCOnHDDReC49q8/wya0373NyiNw
4XwQtGngXKZeGmLqy0kAZFR4Vgq9kBRsej1zGvnLJPIjUXltcJ4rO3UaxGzKUZSARAc5DolNO9si
RTV0bl2zU8M2Pxhp+ZpG3/4Pade147iyJL+IAL15LTp5NSW1fSGmu6fpvefXb7AvcFYqakWcu2hg
MAaYZLmsyszICK3M7ciHno/n7bKIMwCB8yHL8VMzfxv1tYs5Y+EjpnWdfcQUOPAASeJn8sNXfjZ0
a75lUCW+RBr6buVyLRSh4zlSZoTQ4hlqI2M8AslfSIV0KMCx3NvCB9yZcwFNqejVmGoAkPq5/QA3
SAMW6gb1RQxf3a4mTJ88V8JekwGtyI85gpX+pSrXoMHOY29V+rVeCYbkvQVcpOe8uPAcmPXCYecB
+4BvmRo5FGjW3X4OA9W2pkiE+iJUHCmFXVbqDDDkE31fCL1fyeibn6C35fCpYHuiJrkZCfxCvmB2
9+EbgMRFoh79+viF+ga5S8vUxeV08bKCI6E2CETtILe1MPOzZ+BkBqgL0NmgwoOa9e1QW7RRIHpq
m4sIWT4It0ZmpL4EwkEprLi7uJnBZkbTfC9YnW84DVqxgC9M1Ts4RtqqFjZoZvOlszquxsQaDkOv
i31LJGmrgVBPhBwu6fvVuBjKzGMM4B9R1kGBehIWgyLq7XiZsAeZTcGrZ4NZWetPdLGZeG3rurxd
cCNz509Zog5VzEu1xJWwNNj5rlynRk/+ppBwGYmoi3ptDLrFEd+qV62O4rcZ2KohG73OmYHhbxI0
CnjW+LREFfcLork56tRXUWFGJgkNGrY59dzoEDkwwm91k67THaDRhCPCllvFVmxk+l8C4iATorT4
YQ3ZYmzeUmyeDCS2Iyu344Xm+9kLnPosKhoZY4GtAAxSz53OwbxipiQnjLEEe/uN+B8Nn9p4XJWB
Sy78tZO9sDp6O0lqXDzy9fqnJCCz3qFliyzs9lnhTZkGBwEVUNihjIWS6u2e01imSyCVqJ5HyEf0
hrCSVuMq0LlNeBiMxCj1UD8ypDU2mFf78UmbxkONV0aWAO8PsFoDnkqZTvmi5vug1c5+dlH5fcHE
JCzfg3wfh0to2ztLOLEqAraIexOni36sC63sl9BMPgcQhil0yJJ7MuFzvFmIlBjskhz09OXUyK7N
0aiDkfNHbOWCOStQVy/Cz2RJOWA+dbgP0aQ1iTBP7LnU1ElFL3Bl2QYXFA6g0F0RNbeQedTxeAD7
WrPgiO9ZA/YNINNJhRAPxts9IjJeNWU/YA0KhK7gkeydfxWrLZg4/+2OAOXE5OwVnPKpWnVrKBaH
NktroNt5tSBjYiaXXDW8YlUEC7fofD9gzpD4QyvJxKFDX6JNn6HYzQThRTnHskx8MTZBHU8g4xhn
JGBBiLnEpTSPeCeh6d9UKHLbaKehlkyNoiwPIy+81NZgNvtPcTPoPwwJjwimiGdHemu+s0Zt5/jx
Tc14PLOzdOOvzjXqEoAvApuBM387tRBKZOteiMOL/FzoowE65VVl6c3rYzP8LGKdRnllhrrCOq4I
y9BPwktCXFsiEhlMUL7pnwDYrEvTs0XiHxqjNAIj1gXy/gyUrbF0j/xmuG+P3+1HUFMd48GiABwd
XvI34KoIQ3i9JQ1c90gCIhq9+TSSRO8M5KBtlcC5xrp0ZMlS8evesbmeC+o6kwE18mQWUw5md+4I
qjHIb/j5NirPjyd9FsdizlGanAjJUYGc7axKHGQ5jerwIiErqKYgo9GhlEAUzunW8VIc9hsX0pN7
bY0aVdE0Qda5VXip/kRmrENSmGA76arJ67yuWImJqbZykyO9MRqfJ0DsbWid6+j/3Ul6qVdGTap3
mTRrlpQ2ayN+0n9KEq4YI9TB3Wz0BrhfFhsOZ7i/af8rqsbKaAkClwStteKHYVtGvBheWksw2u16
JN5KIY0zWrzJmxmBINCmNvJ1YYeW55waq7Nkkq1ZC7gDl/xJQBXW9+QcGMyTb/8X64fbCd4BqAqV
rmf3XY3bIpg+rdFIqK7qZjTqAiwmeGcAkJmwp8f2Zik+TAVaXWQ0n2M2wNdw6wp4NdLQh1VEl6yS
1+kkQO6uZUbZMUtZvhnQcJr0a0uUNyibAgFdD0vsQATgdqAfarkQgi1s0WCQV3hjs/X/b2zU0fdL
DajaNMfYmpGg/tX0hzboSb2Qv/yFyd6eAtRQpstXVtHBg9Lp7RwGCehnsogJL5BaLJttEl88PEbH
tS9ERIDmfSPiPTpuW2bV2dGZQ3fG32rJp8/XcarjYFfjHsM7SqZOIjt2vsQxQXSRh1WpHN1g6xZ7
nvt8PKN3hwrJCmTIwBiNi4saas/3iLrZKLr0lnYU3gsz+cmfINe+BoGiXa9KMyZsRoqFPPSC2Vny
oQMthgcSxegCqQpbdDKnMhpLM8dNY7FWvlEMeJ4jvzDYucvGAxGn8De9Az4basPGsdfFEd9HF5+x
3L14qKLV4CK9wC1gEWZs/dD0mRij0Ugjo9MF4uy3+4cNEPfm6EO+jLvKeQMNNsFDPzBDayQ9OdlP
u92r/ffp71/3rTtGRyYn7RI09s5QkVieOFqB7sObi1rWJNFC9C0X6cX9SC3mD2eCM2Hp0TH9H9Qp
QR/ohPXGGwvFVsoG5PIKty379DJsxJfmwz96H/4Z1ZMVcxq+a7M7u69wrHuoymW5ES6d0WmxZtaB
WUSKV4J+M509LzuhTgpfSC+50e9QEth69iunqyTFTR/vh6WYesqGPTJHuVVuiNo4ggArEpTJKnF6
Tk90dq0dyq28Rtf9SjCKZ+lQWbWp2bUdnNNn7eKaYOJ+VUKiHpj3+HlxAZamgNrPrBaETK5N32Sw
Zm7JemH7lmR2Bm9Ae+aQLtxkd9f7asapXZ3nQBUHmZJeGDBejaojxHtpOIqNrpXP6HeKl2hq5q9N
lJiv7FEeMGdapQe8I72wLiiVY0MotoG4JI4yfTS1rgoIN4ASQGURmVBqXQPZGwSlZP1LVX6y3Gu+
lOa6MwhgzPBsgxQcgmC6E7RNtawFr5J/kZRv8PAzqR24S7RFdw77hMiemPXQu4RLGWO8SqL2UqL1
opyFl6NgiOaJJ4vo0zujuLFAHXWkJaEAnsMC551ABUDU8ImL9+xgZ9K3ylvZRfS2/UemtyetTXSU
cBduqfkjGOIQ/4xwdl1IfQbuqQH2xQ+v0LuX6K9kjdv4szO8PRFWkJIW1wH0FJ4FIocLxu9cxJhX
HkgSbBNAs6k8uZimQoPWVgQ9EPJFuLMqHXmJtIjehXhkIBMPIzxQxhPr2u0KVmMXQJbcyy5o1iCR
dFCRE12YQvr00iao05s2rlJ7CUyku+6H+cJwXooX/k+y8c8BoiUJkr5k/IkPyVN3YRe85wxi8B/j
AHNiJjFGOsfQlugDUocQxi/CNn/1df8s72KTecJx8MnS3UDvVtradF6uzkOU9UXeT9YyUP/19S5x
AfEJFrLk9JacjOD1Cz4b8CJO3I+3RsDmNBaNyGZwvqpsFc9Rovfg7Np2C3ZmsT1tiMrPFF2dJHkx
ZheBuIPubbPneMtt8oO6WrrkFk1REydDrUnlR4yJ2br7fB0fPdvb+aeQxAu3970Vup48ymMVUAyW
ET1nF0VCzO5+F/I6XOKNu7vpJiw2asB4AoFb/XaFOJkRIpfjsku3AXDfJ+1n/qo9h6v4WQENAUmW
FoouaGChph5qaMIKAlJ3IrVQJXo78+lRchGOfEy6U+WoR7w1t8JPcFxySnd2340taqWgHd14PhMX
l2gbbGrirgqreV2S26DvFXpA1Cr5stoD9wcj/hq0Yiv2yO+WttzdcUzcJRw866RgertGgdtGfJQX
xWX86v4IB/9TKAn/6v557Px+xeiub3mMBJc8SrrsBAbAprg1w0tgKBC0rLjEb77eb0+2ZfVbgrfi
wSWvurMKSbN6bPLO3MEiMCTwdlM1l3IP6FWJGo+tikty8grCH2sb226ByuPOKUJmX5qkD9BuoNCF
Oi9lwDXFMOWF5fZhrBE20UEPsHBx3DOCnC36dtCKBRA7dfVHQpxwbe5Xl4BbQ4mVRD5Yu5ZeMPP7
DwHTlL9HORAxk0jtNCnWyiIvUiBDlBwlx1hmoOMSL+F0l6xQQ2EbJu0yiMyh4nhmeAjy9ktEbjP4
B6YJA5l0oVH8QEhEXeRSpgYhdEmrS8NtRvEPcN2WzOuyjITUE0QxBgtkNZmueZupuxTlr3RhS9wd
IshdsOEgggDCpNuNzkUyKD68pLr0ba2RRIHUUFOiP/Hx5p6VqX+HiewErj5Uz3Gsbs1IfuMOgwdw
TckZrETUAQ3OetqCf4AAIcm/sdFHO340lQHENfdv6eQn48DYTI4dhAvALd4aH5kEyD4X6Ix8KFcS
++rKoTnwL+BeXxjmfOvfGqInEwi2AZoZ1QWinRCm5sC6+yQtXVOzuig9HMpTMBKXyX4GCIREFPJp
Vfv+0/ubVjqydytglFAVDIzcXikd6a3ScHiy8UlDJGPKv3tItZ8b/PHx+t7bReifBgHApN4wK1WD
SVdKEi6vL5US+CegvjVjHP2lbvVZ0eR35FD0xSUC/qoZs7EyDqMPyHyNcoK64bbJyYDYXmpxWwW5
J0BQAZHeourLG7q2Xrisf+kwb28ErO2VbQrk0BQtCzQsbGeEed2jHK3nUBWUN+2xspATtrL1n8xK
jBfWUK3YPH8/nuBZJYUeOvU2idtc4BrPay5AYFqqnR8lJIlYO1+7MUGW3ZLsfqXonYUyxonf9Yd0
s1T3nqEE6E+gj1GX9FCqxQx4qp7Vn8prX21c5a32LeU1FHUO2k5qZUVgh+DslBntpNZMwWDT70Eo
SJftmojIyqTryRhZFeplpsuMkWj42/HUeHbW/5WGlkAPsslWGms9nsA7T1UkBwBCn3heAXGjaQak
LpT9oAF6xMv1IN9VnikzW2ZVvaZ7bbd0md87D7j5ULhEwmvyPbceJ284tiwYtrmwzZ8WGpRcFxiP
x0MHmdNi4FmC0gWQN2iWpd6OQRiISh9GzQXdMfGmr7N0XUJsTmcbTSNAwBcL9mbJ+1+DQOBMsl6g
MqQBd9UQKTETJw3CF4nsw7O0X50BaPt5PKzfagN9zJBD/8cMvcmUWEmZEGYGO9zxG+ksfXFby9qD
LeSpXLk7W/ogNiGnlpzWmhn+MZm147DE/3AaID7OuT6Qn4WhC9PZevRN02pfhYdsWY2S1uCb5IFE
6jZUACw7sb6loY6BeiJyiU7yjLpWfhlBL/eWRgSdygBkK0axgoizCGzssxBuuZ+aQy/Hp2bwaBrf
uYPhL2XAZrVOepWou6FMqjqtq7i58NG2avdCrq8wIeBG1DVDB4fEFn+CzgkJzdAsbZ0/GU7MLRy1
XzzDo/mi9ibftyzDu1lz6RJ7iGzg0jP2E4gtr9S1FaM5lbTREifpjgWYFoRuC4n2gP3M5ViPFfQA
kiTRBeZtVPVor5SGJhuDdmoBd49MEQGzuOl4K+l0pvvJ1yXEgFPCMXYZHcEo3Ku6Fplcc/DzQ+8+
hRXp8kp3h6l9h8QVaf9Gid3s1NwcZUtYB1+hF2xV6KROyodLuiu/+WxqHsCmhBosuA8mEQvq0VNp
VQt1gaa6vH0cPwGbYUi9hu7CE0M+A1Kh+DwVoJHfZ8yeeGZoTD+Zjt/jLxnAig6HjblhyeZPvHoW
TJaEuNrPvukDdgUeSv0/P90q1XEGHh/DO6EwD0IU9OCDIwP0WzTpVlOWSdIrA56Fyjpm2a9Abvbi
a/hHYVayZqVlfWGaFYQ6w7Bc2j3zw4baAJoyAfiGQjodBwlZELtI3NWXDp38pBqLDzHU3tjQ22vB
yC4c7Xu3wsT5jWwM+tImAMjt0RbCMkgbeQLuCvE2GS4VWuLANGCAeCOW30LhmLSg6lhKT957TNyY
pU5IIRRsyU94Ye34opH8CVSR8TnaeM+y0QG8JpiczhNmzRocMm3MutqmdrHyF3IqM4AhnAVqOlOW
eQLZYI/eDr5TglxkWuA2eXaDFmPV4kPPqJ+Hc+GTXgBKwUSMeBRz+/Hmmv5b+ligp0D8ZXaEOgI1
58kQJmLJ4inDSPuMh/Q0vwQcuj+yKxPU/DJ+gbRU79aXgrNzLKUPAQxw4YEkNmI2uZ7leAF3n63t
dS+Px3YncYA5vbJM5Sdk6MppiY/BIY6xyjVrVjjMf1vy9QWQA5aT00H4gGe4hp8lMMasSPq7oFfG
qWcHL3opFC59IGT34qY95yncirfx4VYAiOff0J3V24U1KAuv/xlqkLZLxcmd4qKPkMF0VyZYzw1f
l3UOuMFoJwEGLySISVySWakTGRrQL/xC9fRecHk953SyRktcr80EmGe2+Y45KAft1L8qB2Xf282n
9uTvlzJ3/8cqI4sLzDU6RWgocunxrYzG/+bi9iR5iU752bfGlaZnXz4G75MkIMy7cDlXJuSfwKJ9
UM3H++yug0Zt+p8voJaaFQArSEQsdS6YSqy7doVM/CoCZ3dIXOhhHdnCZLvvBavzmsC0uydNk6nf
DuSdtx5DZVg3FSq8hLivfi3LwLUT8YM1RcEKvHWku+wTN+wgptecxfjSVIDF8nodLaz35B/m/uN/
P4J2W5UUs76MyVfjpjN9Dr66CwTUkuT89fF473oqDTQuCBfQszxDw3q9xme5hP6K8S+f7dmy1h8b
mFZpNpQrA5Qr1IQcgr8KW1/6HUS8VhJioe34LC9M2N1bDtJC/4yDcofcWKZgWeDqS/QjfKGT/6/2
rO7Ec3FMs4UB3d+XV6Yo/zcOaT4GAkyNDeE/RhyFfezrBTDDW3YHebuO1O+P53Am/TR5HzA/oRIG
ij8kaynvo7AjlxQJjn+OvvV3gJfek40kbTqjf4kg2rFVLsmrlxI0aCwYnnY7vXpXhuledrFiGTwr
NLSCIA4vd7KtvWnbYs8hKvhJrOApMh4bvOd2piwWyDrwLsKmpNYxTNGHmvII+upij7jal0tbCp9L
8bksxlXdmxmKSwXRYiBXB9KzK1HUS/TX++gMyjZl4uqQFVllqZVVS8t+Zypuvoxa9qYrBc4dEHeA
p4EvthJaUNonn3+H9IY4HlzGKt7r/QiF58/HUzJzSJA9mpDIKAZMQelvevUqNCtVv6sbPKccNKRp
QPvLOi7BUzM8FW5pcp2rQ+xgadln/gfAStDnTCsAKjnkhG6dYOBVIqrneeX4zNEbHFdjjH6SqgRs
p9wMr76sC/IuayyhI8iDhYPNNn8fj3qeCMMnABuA1jcQF0z02LefkOWq7wdaXTmNgsZj0IzrA/sR
87XpZ6zFSYwuKwi3DsGwjou14htF8sQzP+MwoHerOGrgGPr2GCKoesMsLMjMo01fhjYkDRxYuITo
wvQo1U0pVlzlCJVvtOKuYH7q6tINb7WsrQRcl49n4t5aiLIIJjtAJQGAp7JydZYwAi90lSN7kS76
W60PdLl6emxk/pycBnVlhaemW1KhWyf3ldMlP0rdkroG2VhbGBWLJBJ7iiIL5NSpm+hFs0rH5z5Y
IiW/v+BXXzCdv6t9zja+JHlogHaaQg/91FaY2gyLVFeYYV2NmcEFOjiKoSZOkuj9vS92YvRR18+1
VJkuhO+zjahURAuf0IDGeUtsp3cXAflYbEgWHNT0+yvjUzaQw7FyRqAQGm/Vu5Ue/1sRBhVrgHwX
Or+gogG+LOrUodM4KGvFrZxWZT6rKihXkTLGNsrqS+QO80QnTIGtEBH7dLiAo76d7Epo/LrJudpp
2fpDDlzT6/djAKiyaPNeBU0mZCm2nLACjXIlnNrmJPQbqVkFT2D3dNFCldS7MT77vOWjl+Aj0EOQ
mYOgwD22xRqSc5lCOk6PoH9eLIE27u6T6Wk2oUA5UFVNS3W1T7I+ktVRU2onYrgtdN9MpmuhCzac
AnS4iBlUVUBeVf24WCi/wtNU+UQcTipoXwWAFycxgQAl/9YgPqlzIxZZg8GuXjhN02m5uTYxveAb
AT8eGubBPkLdYuIwhEUidbVTdIbPAQqXpbtAj12zLUlxVr6B4xwWbs4718SNScpf1lzoSXIJk77e
JvsGkCOmPwmD0yJQSf90i02D02acDXGC46IcgoZIutwVwEEi6eQ1TvNT16bUy0Q7Je5peOr6kuCd
ugqkha60O2cQNA0QS0ZPydSLScUDvQCoaip1vYOEDrSfwaZjah4f6RWr+AumpvWhBjd5d6TR0XuM
VgPq/c1mWulzw9g7gF0ZOT8QDszNWbFqvH+pZoMjf2OI2sxcy3tlXrO909a2EuekDjfNwC/cILM3
PmWE2o1qVeGOrTCaLnr1ws/cfVnY7pO3eDRd1N4bXE4OQg8GJI5wyqptdH+w0BuByidIu8dD+9Iu
vPfnCwQig8mDsTyK4zO5PpFv4khx/d7JsiCzfSmPtnWHZJ06Dhng6by3cLrmdz4qHOiiQcIODcDQ
McAMXDmd0ZVCoDLK3vECZVUfY9EjrluZydAYY4QN74VLbeDzRQOGAfAMaGaISN/RTditKAwc6nG9
E6saMqcBer6jVFmyMo8sJvmxKbBQEGBgw1MXwRBLja8GEiayLZR1GSeqBSgDr3dsHhlQDc5XPcNE
q7hEbFEN6U+rNoMJca0W+q69Z7IT/yv6TFoLKD3PVKM+tgWQ2i3s4Gl6bzcYvnLS2Z0yeaDyo3Zw
0EqBVgj+4Gh5By6tQGcBPOQ61VA7KwT17OP9fG/qr61Ri11B80HiB7x72yIzvAqs71W60I53b0AT
Hzke9iC6V2hS7gFpyaYTo8ERgPdynwMJ22gvCy8sd3o8Fn4WtmCBQfwFDgko86Krn/KaUTxpSCXN
4Ph5ZvnxB1taKtD1Ya33x/JJ8dDjoL5CG9oogN/2h48gPCWeDXk2UB3kaEBuv6T3NFCIOpFy9J+P
v27u0kHE8VtQB2c90vHU7usUyJcORTeACMzbBRLQIBo4hgs/jRdu5HtLCkg86CrR2DEd4dvzK2eN
wndMPTijWh+8SeEz8Z8fj+WuCTRRYppRUoChWxMKIzaV2GEsPucjZEk5CYNhl/g559mHibsEcFhc
SlM3LI0OGzKZK0pZGpzMTUfiwi/YnsLVRillte436vA6kT6uUsYv9QSqF6YMLPSmLssK0oYhbzwe
9L0FRHymQNYH04vi8+2gQf+f5WXIDY5UKUcJGydukiMIjuzHZu64e0S+EJYDHxeK2zSqK44V7A2w
xzvQFjiloMWIxhQ8iX+GJb6xe+cSjNcoayP+RaaFeoKPUiXzBQg5naoN/5aQ6UvxC0GpyOBH7VLU
1VJ5Zv5sQ0x/ZZA6AXXNe4LaeTDY1HbHhTqXf4npJWaB3Sa8+iW05uOpvLuBZFSfQKoC6D2c/u2S
jaGgJgmwSk4SbkASbfDcxpVjcJpBshthtSd+D41oDaN3VNhwXaXe6vEH3Dsn6EjUJhlz9N8rVC6r
C7lCyMpydACjHPVS8HKb4QV/YZjzhD3OCQgYUd7DAw4RFXUcITzDJEWgIHmhRCsuN9rBKAPC14ab
gA7yLCg26K7Aw2XnjGbnTWEII78FtU+F6mwQfXTyCkJJm7IWzo+HP89UTh82kWJOGdfpJN/Of8JX
dZlK+LCeOcpAsvCC7jMmpBm4ZyG3AumjW8rxTv8jfXtiIoApAjob7U/UpuZFVMsjURhxejyTcQUL
sIp1Gi9FIPcO6dSWKyPi4ZA2ogbG86nWx+w4On3fgkpaDEFhoRYlkcG26Hf+9+N5vPMiw+MbZE7I
UGEjy9O9d/Uiq/080vraYx0uq1k7C6JnNWYkqDMJALenYQLZc1Bnt2K/1L1y58TCMIjWIUGJbCz9
FgGsVhXBOg/DZ35TXjqb7/Qx3dQ/XPP+eIh31u3GEvUOSdhE4HKIeDpakq4LCbwfIJf0B+XpsZl7
A0KxY6JCm5oqaYcgJvGo1Wk2OOo+1nFGipdTJumCr2fswsPq3ppdW6JuiyEF+42bwVIZWZr8F0hC
vWSdCE3crHqpWuvfjwvAIWx6YM/n1Gqen7NdqJWDo7CxqfgesFiQvFaNQU0Iy57SHAVS9/LY5r0R
IiiZ0JjgxZm1TvHl6HVawmOEaEoQnQF93ZUppaCotNpwAa+3ZIs6AbGnqm6s4e5ldfaQAcoPrgp+
u6Rwdc+RolsAcGrwnE8NW9SxFutMSdRCHJxBAwaxyY5Zl0K9NrTcUF5H8S5kzBIglO5JCjo7HesX
BhkH91uTD6ykB0jPO4P63Yxfjyf6jrO5+arp36+Of89wHcMEeAb1Htqe1XbNh2DHAUFYFEr/xa69
ngDqGLoqDiHbIJXi8WIMXShUfXjvGzU5omHnhh2WuFwweecZgpKrDCJO6AUh6qTu6AGCNWE8BvDY
Neu4np27rKn56zb+lGTz8UTeczIT1SIYy3EzoEH2diJdbozaUshGB/i6ZtW56mAxIkLBUBiL9WNT
cyQ4wlkIzMIQ+v/gPqkdmw0y/OaYj04Un0v+JYn+xspXfVShRjce6vIlZl7TfFsnBmCVoLL7t6zz
UJ9EawAuXhxMCLbQjztWZarOjwfMKnj77SStvtRg9MyxiuKF9bvnUpFcxe0whaso3NxOKg/uPm3g
cON2vZ6chHM2HIXtyAdgObA8f2mD3lvCa2vUBi37MfcYSAE4UoHaYwucsBqYReMtxKxz5N2UjZik
hbAjQSVNv9zqAQ90T2RGR2yNZNRZpNtzR9Pe0zInCRj8R+ikSquWKfUu/C4rw0V2JHpyISQcbYpq
XfAhCXdenOv8eJD6S5CrkI9S9vKStso9x4jsK0Bp6F9FYoN677h9Ifaq5I4OQNssEUrhqQkjNBlE
JQdR96A1qoQt9Uyt/4ssEdoMJpVTqDKjP5Ja9mKo8koBeZ6jvEUlEaFUr3pAia+hyGQkr48P051F
xysLJW+8JSd1aMpWhGanAcEf6/hgEjQ5HypPeZ0FZtnE+eqxqd9sBPWARJlLEuElkCkCA8Ttdg5D
retkpeMcVfEucswmRubi5Rz3HK+PQ8maEoNe5L5k0M0/yqColEbOako2WXlwZKcy6NNdJEN/aWzk
aKvi9WspbdtB1RdSqGBhbfYhL6aGGkOSLY/AiJ6WTQ6mdtnl3oS2b0xkmwUTWIjkKR5Y/9T7nkrY
uM2MGC1fC15qmjhqsCC4mAJapJxQEpvO9tXNkjd1EfpNKjhZs0vqcp8MT2qFkoGqLsTO99zhtSXa
HyV+kEEHMBacRLGAXwCGdMRLqDT9NFtxwUGJQQ/WBnoEaSXRs8KPwd026UCUnnl/vMB3QrJJlRcx
ISQBkJWa/v1qyA1qf6Wm4UNYLjUqEQn2JUDcHLeFY3FtYtrOVyZqJhl7LY0EJ5K2cnZQSvQY4C3R
Nbyt9Lu+OihAAiKpGg+7Wp4UF0gcmgJQP+HpvxkrwiE8aXDp0W1VXFRFVS0XgiOxzE5gWl2JgvNj
E78v5vkW+l8b1BYKy4bl6joXnEFPBSOW7UnmV1fschOVZuEa8dtjg/fX7x979EbiW3RYxQnGFCD1
LgGZBRT2Ywt3otaJtx/6h7g3J/YOakhCX+ajmjKiU/XrXv6pxNeaiMPfxrWSr4I3Geuxvbl3gzl0
jaH8MnkdlvJuVc2PpQ+WPgc70wrSY5+s2LhaMDKfNgFlJHC8yHCRKLxSTx+NZys5ApWn0/noXh/S
GrzcqCoZj4cyzcztZgD/AJznVEvCL7RMEFMlipcxsuTUllyASH7cMToTOKX09sxBCu+xsTvzhs5K
tIGgCRvZTlq5LY5ar4oCT3LkItkVgI4xRiq0/xpVC3UbBckjlCUm4WJ6v5U9hMYEpcKQ3Ly0Kq4u
T1JYgwqWHaJd2vuBKYujahVRx626XAHfW6P4BwXKg3bBe9mqk6JwYS3nL2Z80m9CCZc+rkTqiirH
EPREbS45lakqbwxLCvGrA9yMsR9P8LTxblcTLXbYGTIIicGnN6OSqkcZpOQV54y+Ab1jkn3J0NMc
lroc5usoAiGOmGtSIEB7DTUcf+JAGhKZQwRZxDY41TLCl4JmIp9Wrh6PaMYzjQITbE3nWkAdEFCb
W9es4QplpUriHG58zbsUMZ1R+v1a6ENz/GQaK4pYo6vMVgn0pri0+UnlLPQw1uoIEJadtrmhgb4y
Bp+OSLJsHTDfAXcYCrMUjcg3GP+lWHj6/BKE0IsA4gkQxU84CTQg3X5xIYMSPkBVy+nAsVW7JCm3
HZNZDL5ITb7y4k3UlTKwubJftTWnF8hupgAegmhdBwkt4Uf0qhz97rsP/lYeRmWVzbEsXvkQGYHg
O2NyWx4Oxa4A3CQXgm2U71GH1P0MCu5LpERz7wB4lYh5h3NF4YD2QVzbdSXIE3mHYzZKkpFuyAga
HdXSt7LxpWdIPixcFvM+O6w3Ho4sMBTYYLiVb2ev77yUC/EvTnLKmXc19/UkNlIJEKrxWRvZT6Rk
8vaUdjsoGB9YAK/YUCXtgTulL1I16n7er/3OZKVQd1tlnUHvLzS8ZgkJeOcSnbTpOLQsoLcEwEfK
O6tFFrXd4ItOV7qayStRYhUuhxUdisrJxJwleca4wKWJLXHVTF4xwIaj6bVrfx4fkDsZc3yJhvKD
hEchILJU2BqVVSJ7TCA6CtcTyTcV5r1Gu3elhoQDYXF8wBRti9DKFfOx5fnmuDVMvcvYOlKESsQU
RFoOCsshQ3tNgphZT7QNEz1V/kKEd3ekSJghKQ3WbxywyS1dvdJcleEAtyplx99l/qUZOnCN24wT
ItnJ4AzVKZE6UmmCxeYLiIs7aSYwUMOxQlxiap+mcdeRkLiM1zayIygBCRJIJokfnQu4DLwP6wd6
EIPV0ipzU6iI96VUJCvNPF5pbr4axH0Qrj0vNjW1X/iu+b0yfRbqFKBpgZoajQTh1aBOQ7GTHUbi
V0K1zj0wcEPYO80ky/33cFsOUtWQvkDfPyQTAW66nf/W58ROkAbFadBvW+xK0LJOectwsMLwPABp
fCy7fSau/XDYKtzSs3V+t0H0FY4BORqs/ywR3ECm2su1VnFqwezAqim75zbchc05br/j4qS89GDn
TiEGOE5NZ6/AiA39Qq/+dK/devbbT6AOPYum77IPOsWRc/1/SLuuJcdxJftFjKA3rwBJ+TKSynS9
MKpN0XvPr9/Dit3bEsQrxOzMREw/9ISSADITiTTnSIIrx6/ockWa9mA2uwiQ5Pft6/aWvZbGGDY4
qqZMECbjGQ9tnfZFgnujGNG1Yua81MBCgyVkAfwA/8zwbOy4WZ81U9CkqvE8BJjgLF4DFPn0nTSh
a1zNmw3yIGAPJoadeIe4fbq/zsWDvZDN7Cp4hCKA4SrGs2WswuIp945+su85zuPbQpmzQw+JAjOZ
URBunAeaJbSsBqP6URVEaEiZeGpo+4bXAXQhq6MSYYKEknVTKugeCRvAAx/KWhrewsIvShJh7Npb
D2IdfpYgx3kTLAsMNijnZA9ROgA6ostH8CJZ+J99OxMTTIB0YZB56yaOQCNdTMlkgpcDXcN25/fG
H8xBhwUFODDIx8NBql5MrU/f1WAUPvNpzjvACiZjFYHDvodXmwx9C3QShDuqWiAhKYXoPqRCps4/
2ggJ7cHv+dlMNXiQAC8CbFTFAyVTUqHlSQ/i4a0XW6+3s1DvMBOqSCnNIgVzQXlTGiCJ1dP8PTKG
Fm8/LReeUqCHAZIMpViNjqE3mk9DhVfCHyCiK1CCfkCuBL3m488q7euMDKmnZQ8TfN1bW7cJMOsx
ILKPpSQpaVF5qQ2gsx5ohq2ZDMDjaoT9JCo+iKqQy6ttHXsT27029T91PahTWqcdyjytLOfWSpg0
1f9MrQIeR2y1vHTDXAWc55jmnfIy1mqyHz30wnFqFwuWB3JAtLt+42sip3Tt6HAD1YGcRuERgMFP
EdKVfvwpGMPv+3p/+8DTUK8AYChIb3R07jJp9FRLgarkW9FR0LQ3DG89mH2oc3zIgm2hbIbGGh2D
6jDt+e8vr0xF6nx1EJDlSsExHuzSfmtag1115/trWZQDSWCQArYERiuv5QgY/gLKaxIfmwipNj9w
zXCnemh9DzlHs7hpF4KYl/4wIDz0ANx9FJufXvYyVS/3F8L5fZW948IC0C9jHh8tI/4JNH5i6S2n
q/J2XA5dmwAb/b/NYusnhTbmgMZP42NMzEMFSgf8K+1Amt4DoBKtqhotVQwV31/YQo7kWirjZr1S
SwRFwMr0j8Ed/3hP6ibet3vvbfpxX9KC9Vwtj7EeXxc6HZYZHwegUYgJnj1N2LqDBfqT+4IWAlAI
mpttkQgFRCxjQDMhfQM80/gYJcC6Rrwr96RKibrPVujDvy9rIR06b99fYcz2dcj3RFMEYYX5mH72
D7gO69JO0INDwL9Eh0O2GonNw7FY3su/Utm9DFU8GYQyPrZqsR+ncl2kckni1tvcX95CZIM6ECJc
5GWgmew8pVcW6IPwDPMZN9fTJOM1WmjgzgM9dfPcpD/AncPZzyU7Q/vA/LhEJCmx3CqAz8g8pMet
Z6U/SeZ27HlDBIsCsBA4JPQwK+w7UhY7NEv5HcAOrL1qPk4+TyOWtgycCMh+wLmiVYbxRK3WDEll
eN5z3sjUkx6FaSRhnbqtAkyBF7UUeXmthWB/LguiegNgTQNv5GsfKxXZpMhlIMzhdzoSPVHtNnyt
+teiGzdpS4bSbtuTlbvm+CoiXa8C899ytbKgUc7xkrdqiRTeXESaEbNQxmK8ZJ53cQ7ERuEZrVRU
qQa0GmN+PeK0US9EpXhtoPMSTRKYLkPH0/WKE6E0Si+L/OPu53iM3sGWPq00TNkBN0L1aF3A4u6b
wa1HAUPqd13ORBlR/P6gi+vSUMdMDbQkPOoN0kPwJeW0yp6SryCUXD9zQ17LyYJTNnBhzrg4c85O
YWMAQxCHIYsRaYAAg9ZBulKtN+sXsh0gDmmlZDsZwWHC2/L+MpfEAtkTb1mEwsBJNZiwIDKUPNfb
LjzWaBiyMbGSuimeVo6nVP0RnWXZxrD6AeFsH2zisJRerDgz3fsfcatD6GJElR0z1NoMus14b6FL
kV6sp/BYhKMJvBED5tPkwqbQPB52zq3lzNx+CLMwKg4MfJFRV6Mb+04So+xonPyauMM2Otacp+HC
ll7LYJYDfhkvybpZhkRMwQFrIVLQJDOfweq8AxGZkGXgx3Lu7+GtvoLwEg9xTH3hTQznfW0gnR+m
Zigm2bGSUcwlk0UyZe9bdt7STlWB9sRRHJ48xgUpWiYpsQZ5qgni6gn0GY6sOSD/xP1gJmf5eH95
C5fu1frY3kAvwSxzHEKeAKDw5lOviNbuAnTXNsU6xcC5R7tw05Q5fJBKg+cmpOBXu/8NtzO/mIFB
qxTuKQTpaOeb9fjCJ6R1ArZsw8uOc31E21fjQyd8ev5Bas9pvmuLX3Xx0wIe2tcgoUvFdIqGtP2P
uBSpMiA7m+MZ5qfbqeICai1oNT4Mh4+cDIr6bOsTCELjELcEPiy1BX+vm/v0h/SJfk2DiD/9U52C
0EM79JvalfcTz4UsaAKEIx4yAJmJGStG86ImkUpDj/Kj1FqkmewWV8BqAMCFF+/L5MADzrx9X+AQ
8IDB0wLMKhLbBZi1baRXYJI4Bmg/jo+yiWAoffELHrbfwsQJHmQz3z2QvQAU/B27X5x2XVfNGMlJ
fuybT1VFE5W3A2T1TH7046t0rK/QOyToBtT2RphjHmpXct43t+oGpjuUfzH28g38w6b0xlbBLGct
qsfSKfb5Q7JRn/VneYsM4tbcTM/WR3Dsz9rKc1WQgVkbXsPVbWKbkc+ou2YOQ4nSjnoEZTjp6lNY
hsTvMGxh4I8nI5SB1/1ojRjn7zyeqd2cMiObuZaqws+GmYj2KNNsU7jxNl01u2zdrCOAvw7rcOVv
dDda+4/aRn5WnmI3d+W1DCI0HmHYrTefvwTTmzP2LEYZWK6CHqMRgeBjF3TpoBafqrzF04ko4gYl
OyU/NpqLLAjHud7mtyF0xpwHfwnK/+jQvPY0pV4UQxmW2lEj8leBSoudHvx9uvefgN7yyKN7uz1p
hBuIJhHmzC1TKDNfixNHU69bWdCP74CN/lAz2kZEfywOeLBNkS1ygrkbb4XBYUSLM2asDuRetiob
Y0oj9pPYOsqW03abRNiVKrDiBIXXb3ZrwrMkzNJgbmEO4lgLqruyrto8AWTZutt1b9kJLCw/PLff
m+v4MVrVTrDP/qi87Pji+i6kMnYTjwk6mNHxehyDL+8Z2GiDXxGMTQY8fK7bS5FZH2MlaVv59VBj
J4sKg+Vv4AXW1iXAjY4VAD5Uao2vcvARaCrUdd2mmMvjgcnOinGVSsWDGwMv88Q/8GrRUHatOF4h
RsaoDN6x1Ui4VnYxQIxXD/rL/Yt33rB7UuRrKVLiFWk/9d4xJe7bP06GMEtg3tVmmwuiCDrdY/sw
AsX18dw/geQBMy04svvLuH3EzKIwRzcPRaGELTLrKJNIHoRe8Y7is1gR4RfQ207eD3EDxY9C6r1Z
T9MTR+SNHwWYGIbPTUwhY0oTOf3rrfNG0VdbTfJPwtrfoaNw2FmWM4Ao9ATMuJ/VwXzI3wBHa3PE
zv6JOTGUvJHLBLTYPBrArFTrS20K1CA4paqLN0uNRkv0N4J+F/SgpVtzbsoFLdRVlL9QY0cnzs0I
TVmZVtlnYXACKfbKANMDpmMePTTPc9J1t5v5Hfvh9YmJHTguJubV8zgLJyGO8XQAfNfvvDuNYFMZ
/zm9M6bl0CeLZmdVwTsFjvn61Krc00u/DpKTDxzXlf6nAqrmW/Am4DbYh27wR/s98Ioi7IExEpkD
G2TPx6iMn5ykXxkojd6mkdZ7oGd2PbmvGjfOkRHEKKTaD6Uv+lgaKhsoUh9RIJWV9X0ZN/6CkTEn
hC4it1HujETCFXPqniwHgej9X781Y+bnGf8+NKpZRgp+PjjnDzWYxY2HWF+37yBl1VD4RrGdh011
mydmRDKOvvMUz68niOydn/1LAlRyW3t2zGbr0d/PnsJxVDcRPSNtPsOL/bPEbjIw75acSqgfCrxP
Uesi2psO1pNquPd3c0kWkHsQ56JqPTftXcuS5NYqpVrGWQHTHUTtSLT8GltqrlHHNzLO0d1kAuGN
EAvM9XEMEKCF9FpYMGBisvfj/mQKQfTYAsTFlks0dN5f0q0UuIYZgwUDBPMcCnNYQl8b/uhn6ils
Eiqaj159vi/gVr8hAO+8ebYWVy+LhaZqY5JEQquejHgvNaiQCTQ0f9yXcRsTqtdCmINJ00kty35Q
T+/xJ/QgPAZu8pa96r+6z/jtvqzbl863LOBfohceR/Md51woXIYuZ3ART+qpcYf4Q/3IOoI3taX8
Sr2nON5oxUCSeNenFEOvRHrGWAupZmZ3SyM6+lv2XLaBWy81L/7vBzFHiBqkFI1gKz2Vr+nogB6W
ROq+T2RXVDactc86d3VVzmu3MOSqIbE5D9pf66RSTG0txpp62vX0Hdi36w+AGJOcBnZIB/qjPn9+
Aib41BIee9bNrckIni3zYtP9cqYmDRT1ZL7EOhjGo09/E3A88e1D5koIeJiuhYhqNhnGJEPIoTgV
m5/eJl6hJ2hjrSIn5LiS23CYEcZcmygAIDuLcPfUVWsROaFH44gq9Yo023Cvg8She9A9G+QN909w
2VL+c4JoS7leY5JP6EaLsJHxq3KWwdIeOtKzcRAOyKc692XNevfflQWzI9eirKJMpAhe4WSXz5vu
VeClLnm/P7u2C50wpAFNBB70Hk13QLeS7eBpTNFHRFHsd2pYZWorW/3XNDoq9807nw6zNtwC6NxG
DhxtTCxxJ9hBe5R0A+1U7QVi7Lx943jAR8MzbTdyLrilI7uU9f3ov1hnZOVpqWueehJXwz6yya8n
MOA6+X7gxd8LRnYliFHJOggnVQgNuOpTdXaVhjQ78Yf6lO3AmWmbRKHVC9CBQFr/VPs8vZyV4c6G
ftvmxSI7UJGPamqppypw/J339ESmlfChraYvhfrgIuYJ5K2VUc4ysPw4rrCpGohERKdbW6uKcNst
F27Xqx1lVDQt8hFjSoJ66imGw5/Kg18Sz66woQrtXoJt+8bjuli4DK4kMjchpgyqzCuhmOYqJ/vB
4dj0zYLQY4W3IDD6VKRF0Ed9bXNqDPbvIVL1U2CAnaB4Q8vTfadx64RnCei2R4PgjGLC9u6GVpLO
T0PjVLyLXwZa9GDMQg1CmwQxONhFA16IfKMJGuZQ0dyO5xiABwGGcb0kME1iuEOR/HON3t5zlSNH
WMG4aRYYkWtWaHQAyop67KyA54xvHNgsGUGeMY+a4QXFaEeghH43AfDnbOQbE0/cEjHr/wNT7FsK
csKY08T7lo0jPQ8z21GE9WllgOEwpzIxyoJm6Gil1tNGN2I7WUmNz/FaS7sqI3DFvCZqvpjfu95V
BX01DWaj/DP6heikg1BYoUUWkTxYSdEvBe1W9/VmYS/nojxYDbFQ8CLNf3/hPypFCSpllIOzvBKB
Xa3iAXBfwG1uFdV4gKAB095Aw4HMFv5SYQitsFMDkJSpW0xXgY+13qsuKIHWHEmLa7mQxOydp5Sj
EatacK5cYS2so725LQ/ALaSF462l53AjbaNtxWsMWLC86wUyLjEWo7DtJ4jtt8FTuFZp9iQ9/4ge
yo3pCpxIkrubjO5nQTsJGK8NzvHDGU116mmi2MtDueZxy3GXxXjEUhZ9L/awLGFtrgzX33q/NUfb
SuDMDQ68Easb98soCaOGfWoqQZJhWeHDo/SWgdrnX69n/oQLTde7wYLhKsE52hf7Zq9vAZy5Vlbe
o/BcbiJOp/Z3KfbqXsaCUCZDh8387L3RemT8cz3Wq/CcO+C4R798Ymu7bqfb8WaiCoVB26Hbg9Xu
lWMEN1k5DUD/MGQLA/uo+bNv7TbHkK5XyNG3EfhHDWWU5MtYqTsew+GCKl5LYs5MRR+rn3SQ1Njd
BuhPbuG8KU6941W9bxMjzJKYkwv6PPSmeUkKnk4PH93TL9e0tcPoBkf/B6pivKuUt4XMzVaM0SQU
DeSN8FcCNZzWbW2kU//5HOO8MAB0YEgMIKIYYbtWyTBJ1RJzbREoX1tU123pwXyUnAConOrxvlrc
ztkwopiHYB5ORoKum+iMUah94pY0sT86NyXpOnQGzMWR8Ul+NB/LDVBr1sZmPA6/fpfgEaD/7jvY
oYIoxc1eNviOfptsJFhGszefUfwS6ehkLugTVuGmd9v3eJO8Rg/WSqENjV1M9nACstsZ4OsNYSch
A7M0EWXiQwowKKDLvqbCsXn79SMi1aFaha7neA6P9/a2VgWhAGnGdNWMMIeS4/WBx6mcd1oPzepc
NDco+4BOu8mjpi0+lvvmc0uj5+JQvkkF55a/da/XchkLSpMM430W5Pqf6lbayRKKySJHxWYNuvZ4
1zIYZR6KIESr1bfVCGDa+anb3il1eRfFfOvcSAGmHZKI6MtGRHu9g4IcNmPdqDAZbV9HT6P22xt5
ke0tTOF8TBdCmEu28KSiakcIEVfq1luJ2/67IF+7Ibor2hXIH1bVGvyRYMHT3Rxc7v2alzK6fTBg
lBCTut9kMZj0YTRltBpfCZM6OesYsh+UjsQxxxTn82B38lICoxNJG0VlJFfJuTNjMhYPqZnRbnSE
mCjdEdOxHBVcuBHByTQTrULzMU7Nlosi2YjaWlPjc608Dy1tBHTbOX5/FJS9mkmOhv4DLxU3OYbw
K82NalAuqa2dV89DsQf/Igbs3Pu+aEmV8IoAeha+C5U6RpUqOW1hijK22CtAFdOEwPFNktgBBM3n
fUm3qQgoFGrg8+MMNIpQrmut7ScTM4F9kZ7br/oBRIp072/KX9JLdJB4yYglxUEDrI6AHq4GqALX
ooo4aoomLNMzZlBGmY65X/xR+zYUaBsI+R+jAYSSHRjNtFcMo34f5WHUaeJ7/UGXmlxGMxsGaAGi
JCS/gNTblivOVsxLZdXu8vuYrQBw+ej7ZZOe43w3ZOPe8gQSTOrGF0NbTn7nuBNULSOjDxC8l2BA
F0b/fP8TFndIBxYXuoQB2822CmtiKPTplKTnwgQx2tCdBIw1crR9QQaw4NDwDMwvkCCy7Q8FQA19
5ILTsykW6FuNZJ9aeWdxNHgpMsKAojH3D5mmBnaC68PGaAZmWqY0O1d2Z0+2hIjW3Oi2ii51a4tq
95pLbbJwfKh4qCBDQMUZ2IHMqyCTUlWQpSw7Y6YKOVDfseiT8znTnz7xAsylPVTwCp7ThWh5tOa/
vwjYNaMri8bL0QBGn3g51uWdu/hxZh2WNxjZWBXZ2avb/tESKvkdg/PVs1C0AIyeT5ZIYqebRB6M
AjpZ1BIAzdAbq9ABpFPRqjFTKUFTcjK3gwdWHXDO9rZeAoZg9F0gZYOeXbTpM1/YeMboF6bRncWC
mmguCaqwp+X0XPp/msjt0QtlHftuE8nhSQgsUraBPdZnvw3oCKItz1YEx1LQ5IDJzYFjxN/qe23E
+DZkslAqRyMiimDXRyNOYgkK6Ko/C+W69CW38H624kzCePSDnnrTesxqJ9ZKAN67oRBuvA5NWxLJ
0pIIOU3fB+sdc2HoWckTV9ecIF0nwVcbkt58NFvVwf/dVodIJSGGvyzg0AQD1ceG5IUjIKsloqJX
vAuqW2uHsqht0fuVodc2eAj/pB2YCX/q0TuIb2p0xN/3HLdXJgC7ZnQCzPnPOEeMb4UTbaJO0vpz
ilYEkumd7ohtIrpqFH7Vajk4nWz+7lohdu7L/b7tmf1G+yX4T+aUEHJ7zF0thZ4O8DUTnYDDm6cB
9ER0c3+TZ8cxP4rhk2KQ0Hu1htdQQLwckMKSnOJR+alvZGGb7sVTZNiRadLoYRhp4VNNegxqtHFu
1J1quppuS4cxNGxpeDZGp3DCJ9lyjaghRUWGQ66vgPtTKi/WH9my7y/sdtAa4QDawmHjJuBfTbaj
OdPqmcxM6M9iDKoA9ORU6qOlrmudGuoqmA5tWRA9tI1njepguTnpxqGsBmJEK/MhDUgQ8xpdldll
slt9+UWMag8V4NjGwOvPHRgaJLcvwbD7FFu09htaWCDY1Pejb6Myku/1jR58dq9eQCrhSRMBafwu
dLaRU89cQxkPY+BMhi2nh0zFtWpL6Fv21nECSkqdjs0O3H8B7/a/qa+gwx6QruDnwTQlmrbmp+2F
z4z7uBgmeYjPGgHimTMOeLk6p5FoYGW7f3Sz+7naJ0YSU/SIZSNUi6yPz5EnaJsB+FW0mgbT7oHz
wDG7m5fFLApNVZhAsURcdMxFUHpml5TTFJ9jYhuj21H0yFQj4b2Rb+6bWQwwDpD3RX0KoIDXe1eb
LXjtRRFiLDTUI0JqqWw2vFvtlt0WYuA6cEygv0QQwgRAkiUXqSHX+bmuBmGd+Wou00IMvXgllTqw
TvPRwDhP0qjVakratqKJmoQmRn5HwLh1JcBuiDCFZkEzwH4D08kbB1DQBUaPxq8irKNV1LYduIgE
IQCtJKZ2gHyrePKpLBQLqgkyt46m+lgnpGhBH0aBmt/DywLXAgmpQO8/E0uIPLedskABlqzQfYR5
VApUrEZD4Di222sYm6GgJRV5KjSvgWPues9Ftcr61JKS8+CCq/VBsetV4IYo00UPn+oaA8Q85vTb
xh5GInPKetd2U+cj6m/cYn8IlS2obcMNHNzkNlSwvSO3ufgmZJqvSgz8ArQBvht/Xq+xHau4UNAN
hXfGQ+P2tYvW4h6pP7funCZ7VXf1b0BKAHGCYza3CToIxjQzhhlUXBs3GMhSYXqjFKYpaCINom4P
oErcNM545jjx+fJhPMGVGGZHEyMY06ZFPN3S9OXH6YvXTcZdB3P71VYRJH4BAd7K2DVk/6A4EaH/
vJ+R2S4mgSEa3VQU9bwOBwgAcDMmeQjQlEHvO84lDbzaL+aG0cLJq60Ux4JGGBdLcl2wOm5M4lNj
G4GslCNu4UpQUSTDSwQBO9rcGe/ZVaJZhcoszu6dZiP/qW3SvQIJ++33fUk30dG8fxeCGFsOhika
+yJMz+8lmXY+OK9Tl6Nqt0WJWQYebXDSSKxDq69tCTESSjxjDhnuI7Zts4/3p2duXnbJYi+lMBYb
mWWJsTJIQdpBIq60xogn2kteXgr69fzPNw1TO+j/xEMHM+KMMgySGSdS6GdnISDv+QBcvsgn6/V9
IQsXKLJ7mG8BQQ2mXVhihLyylFJVWrykiPehPGabjojNita8osdN4hyncymHudqAciEIQgY575NH
rAPxz01CtieTNwm+pGmXchiVzhNlUKwQcrxnmdZUf0RBxeGo2k0cyKyF0Wa1DNq20JvsvPM08Msn
v4eM84q6zQoxIhi/JtQGUgJtje1KNii/UsERPhR64jROL92xV6fC+rWpUbRQwkqijb51q/08prgx
qqOagd38hZc8XboNLs+GUWhJ6iRrrLEojCJ8xiGhX5yDmTeevW4uBLDEdAmShXql4+XebFQ72nJ+
fdE7X/4842EKgKwgsYaf17deQTRHJw8VXf8eqUJ40HE8BWBTokal+10VlNl5pAg4SboVaGmnewmD
Mty8IMc2LcY2rUHsuryr5nNBIADqcRK7oSvYHG3jmCabtIl6fRCqCcrW2MMJeKarigJ3h3dIPB1g
jDNPhrEfY2xc+RW56uaPtdtgJlNz4tO4lncynlav9z0ob1lMjNNHguYXIwTa4fFPut+ueUvimA3L
6ZV7iegpIgQALlBaq78Syqso8CQwbqAvSqGdRBimedhN7kDw2ObZPueeYS+zQPUB7qPh8HsAdJSr
ytniiU44N+ZiDPDXQjE+dx0DjG0iyEbdzZo80m5fkvF3727XJhU2v++fOscZ3GD2VP6kppUCowHH
emQ9750XUSQ9Ud/qgGSUN+KyGOheroyJO1ql9iVRmF2ba2sm+oOLz9ROtgXlbeFSgHMpiHEGvuxL
nl98OwONdLZJATZra+tqp2K6l1Ie4RXH0WGE5/rI/NpU80qZzScmH8ousnV7/xI/8ozo/p2Nmd5r
MY1XRn0zYv+QNlQ39UYka45C3PeiINW4liD24iCHFXQPD9XmZD4FO+pQ0+DF7DwxTGSQFXXTC0AA
OYtfhNTuRGmAhwHPi973CAaLPt1lipSNOsKonqLMaVJ0AT8GFMy2pPvM8D41vto9MFUd3oNuWe7c
r4hMFQYBmE2M/WrwkZ2A93Yq+1ATYES/3j+nZUf0VwKzfynYP0QxT7KzdMqPAm22Cgq1PAYH3jIY
hyqVWl+JQIFAVP2BVLy7Vp7ur4IngAmlRH0IkTWBgHQiCcmI+St6uS/hv3ic/2wU245htZiVGUeI
OIC/UKfTg6NkzpaO/7ht+DvU/SuHiaq8oENcBTZ05AjE18g2H18Sh2ObnDNnuUOga6ZaNtCqnlpE
wHjb4GyLA0fIf/FkfxfCeM6o6LSxMiK4GNdcpeiBFki8qu3oIVnzzHP29reB7l9RjNNM+ipV0gZP
w2i/ax3NNRXS0R/TIaNrXlZs2XH+FcU4Tqlsuj7SQlT1tu8h0U+cpdx2HzHHz1h8ZtWhVLU4G6ne
GkSSbUkj0oPwgNoNSd2KOKDoso/H+E9IjYHIiK44DmFZ0cFRAdgwNCCICuMRZK3TiqCdi4lEpsNG
IsYazUYAEKOUY1KLd+uFJMYtYNQTpBcaarLyn9KnFVI6AbHs3XAo6JoTbC8/7S5kMR7CSLMkDTus
asToi0/7/Sd1kvX261VBlCJzdH9Wght9/CuMxStAbqxHOhjCgk1woqV7f98Wnd3FrzMewiwtcEjG
KCy/fkwBOaa/Tvd/f9E9IBU64y3MyXfmWEr0BgP+AeGvPdh2uh5fopQgsrovZP6Rmy26EMKcR1GU
VSENiHPMFS7S1QvmPv6dBJbpuhIwhhT4CLGDdyBvQrWalbjmhIeLB/13FSwfrFK0/xv1HlfPHI1d
POWLn2YiXBlcs3JUY4Pk136lbWWirjnnzJOgXEdoRVNYMSZb4crQW9c4J+/4L5fAuGUPXW7okYGA
5Kmjve1wn9DLvupikxhvDJA0QI0bUFWg7Bx/5vSpt8V9RTnr4OgqW+5KrApIUyATPo/P7z+tT0SY
v/+VMbAuN7CERmplCAjO0zpe7XP3HzOxztfKxUYxNj2OTZprKCGdk43/IpKQm26enc4de1YYezbz
AowH8ztJXb1WtrIDqR18RmjzioKL9+/fhbCu1VD7KYpLmEX5AGbtMzB6OS+KhcNGuxE4q9G0AbgZ
ts6Wlh4eFA34nTu03AJAa3RJ5vM0aik4upLCXPMF5skt/AelTUdxf0pkE28GlGpGXni/YONXcua/
v6hyS3mZDYCQzpE36zbzho083V04EA3NTWihB2oOyH4ZEwRBaRagxS7HS9yVQf4EtEWOI78dZMXc
zaUIZrOmsQDUigAR3kfr9K+PhVu/FA6Ih15p/DsgHGtfuP6upDFbZhW5NDWFnp/fvYMrllQFfEaH
6Kf6c9/oeXIYk6xks2+SepaDHvOBKA/Ue+A9vHgyGKvEHSJoeoedG6m+8p6RabTROw90/vP9tSzc
g5d7xmaa48bojXiWAwBlknfcZMKCdwHrLh7AaAxFO53I7JXV9JIkTNir8LV3amJuwg1REC/yzX8p
kXUlitkyT+gB3iZDlIZJWAOPFhdEGxQaEDgjEd94CZ/FE/q7su8b7sJAgSXextG8MtCOuwLt6EPs
fnGul2VvcyGEiRhl1R/adoCQmESb3ehMD8iTvHBiIa4UJmIZtcYyAhFSSkddHeJdSf0X6etlfOMI
4m0ZE7cMxRSjTeJ7y9pPaa2fnOzj674+33ZbAXMGndcihjUBeA5ah2u/mfdSX/WGOj+RAez/UGzG
bfrgrc6eHR7CA1oh9j+G13Gf2+iDcO7L/v5t5iq9ks14VB/tyuKgQ3Ya0OR3ZYd2XTgdyH1WqeOr
67ba5SWm+at+29loBa8Hu1Oo6IwUgCHDjzydgULCHcY01K90azjlVnHBQ2RWJD2YB3kLuh//TxmT
KiLpz0oBHRiJ3vt95tu+t279lCqHJLWItBY/PXMlJMjhmjENhk90HYbVuZlWXeZEyabRSedz6qIL
ly+QLcCbA3Rb9HGyfqTLMmCAVxJev5Jd7CaNvIS2fX97eSIYW+hAhZspVj/nxGXq6vvPE2/wYikq
vVoFYwiKIOuj3IjZOa/Ie+nIVPFBZIR9fObN9y55qytRjC20jZqbeoXV1E60KRL6DijECsxJdK67
GJuUczcu+PkrcYxZWIEM2PwU4nbiH7RCST/un82SC7n6fUb1wT2bNBM6Rs/TI6r8Bjq6ApqR9Wu+
lo/3RS0ERleSmJiiROeC4kuQNK5keqhX5q/1vxPAhBFqrFWRok9zEUmkP/WnirOABS94tQDmShzA
OZFlYOaYU8Mb1akS8rn+4hw3z1bmb7i4nMo+lPs2hiKHmLlzx9YZlTUv33T/INA1eC2jir1Kzw3I
aL8O+Uq1i1ePA7B4f6eAz30tIVamxvREnIT3Arrtc28RmtuUc8fylsHYvFfqnWSWWMauQ6L+hcvS
gm9k7oSL076ZwEmkelBKEdWUnBxCEtlHywG/6L/RWLxor/cJQPqZP9Qj8j4iipKJXdo8BsKFt8LV
Khjz9oRM76Vkdh/hFn3CrsxrO+c4EJ2tOg1xWMueBwnCTtwe5qoJcLQG98W3ebOv921DFxn7FpGj
n2oDJ1KWxCTURydCueb694Xy1tWOMVZe5EC5jhucyTveVjJueYOWe+N1ywmp7vt1nQWbwQharmQq
FnPeNIT3COHsFBvi4rpXrSjBj4ud7U4k/RMempKbTObs1LdmXPiqPE1V0ITDH/ZUcT/muUqdhE8R
77nLcSbfJfcLMZ5qBJqXQ8E04rriif7OHY7TXZQgAyoNfAZgabh56+gmUBI6BUZioJsqn4j2TPrf
nChoqbcacxl/pTCuvc6UKfQtGYayNohdJ+sS2QcXPGE20LJz4qG43a1ENBXnCCziB321bjCK3759
OZ/i45aXR130nn+/hlURxOKhIohYc0zyj9L+gf5qzq4uKuGFBOYSyOU890sPEpqGWFR42vUw1/v+
c9G7XYhgrgAMQxaZnEHEK45Nh5Tc43ho3iKYaC9CcUhQG+h4UtluSMx9oJOCclSDo3/flZQLDU/a
oJT7HkI0EnQEBKK29ehiLCY/398unhzmMlBbsw7LBts10o9qci0MRVBHe7kvhLdjTJhXDWZY6ziV
867au+hNtKvXipOe4ukucxGEXT/EeQ8RxqPb7aI1z7Px1Gpe4sV51LqRWyBcg+bmZLAbIAuf7u8R
TwDjCqxsQl0b/v88nd61Y+ty+6oXXfNfw/h+bF+sQI2GIE5nfHoA728s8h4/DARlzWTru/dXwjmK
70HBC0HtoGCgV4Cg7FdOHmHp4W+OjUscrZUZI6+FttVbCaddOo0tuSLVUFfKqIBCc4iZ0q6ixrNT
kf8h7bt2I0eWbX/oEKA3r0lTZFmZklrSCyG1JHpX9Pz6s6h79zSV4q7E6cEAMxj0TAUzMzIiMsxa
9++sZniGJn9N4i/WpshhO89AzpsoWHVMfm3Bf/d+ff9Yi5O/qxpolMqxrCAj9npbf/wtbLTN9PHv
7MtXBXyxkEFvjTLXIKQ3lQLQW5ZgPl+O/1IIde8lvxpTwK7g3lePMGDHzMPQlclqz1mrKi+9KD1t
CAfbjN2scNZgbDAO25lec66eEkd+28kuS9xPtAX0vy+cNl2ZjWu/67sayvfU7QXVjvaHM6YQb5IB
08XDVno0zWGwsE7Q235ievQvMxuLm0yZirgNUgVAALMSHgIXIFj3OrnXLP1vXmx/xNClW7kbwGM6
O+snfrMbv5pUMElYvF3X9vU8zUIMFRNMoZaXlY/TG+Aa0Af3/uqb+YZxp9aqF8tD+4rEFvrOw1iM
Wog9Qy9pb4PByNctpBFRWArFQ0xKWA8WdgxzZVSgEIEyG8Nx2ECryUkRk1fk0SLHBfPJv9xCymKE
fVyNcoQtxKs0e4g2v15zU7thZdQYto+uyaU852uZoHy1/A4k8Dqbv/uXC6EMBsYph0wZIOKQuY4T
v+e1Y6ZP14WsLgODjHNnDXia6RFePTKq4VLoiBSA6PxceIKtutHfGL6FDOqGlkmkckIKGSA+SoCY
K2zlp3HHSqKuOoo/Un549EpRULBW59gtfpZu0Yc/N/tqjLWsv+YXYqgLqupAn9AQv52t0QxvDCKb
DRG2zdG9fi5fdvNHdmUhh3LqoG3Qg6aAnKTcaLb24pMZdYyYNnA0ve2xPu9ij3P0bU00vIhKgPVi
oprxBF9P5S4+grqzBfBC1TKaFysWu+AW7EHqPXzIr5Bwm8xi+ZJ1E7EQR93cKfQx8DpCUXYHEdOy
ltDNTTLihrWs1eBvIYcK86Os6LOi1uanHSoT5Kmzgu30+Xn9BBk3i2ZzvWRdGgU8hGAMrXrciT3B
ywjDKNelzDbgmprQkf5ghD4AnNGSA6Ah0oOH5q9i/cVmzetc+Ioxz8Kx6mZFVIlsYbj5/d+tgLIO
kdhgvKnH7w+YBTnmzLaG+aJc2SHacWMIfBwTBTv0VaZ13gI78szX2GahIaxNNswsW/8xpXTjVdiL
yIpxWMjc1yCap4mg6xdsb8z+f4Zm0d67G1S/8AOsKCMAfzZbEt4+thgS5k7hTeld+E2HqjDGdrTz
9ZNiWFh69p3T+3wuQ8+vcOOeO3Vn4AU4amgxVHp1eQDpmHv90GRO7yPmzy6wrwaMTvvY7BLvIbGY
VnzVAixkUNZ17KOE63vI2KmbfM9vBWsgo2S+/t07U8f8LpjKAB1Fox8ANiuJgigqcFaP6Rmgy48B
iYCZAtd0/XBW35kLQZRNU7usrSs+ngVpIHPBdCCrzXhdwRciqHgEZM6TkE7J3IYkIDod7dr8GEz4
ciskrCzzqq4tZFF2bWiGEQRb2LcuMY9A9cMLIrIMVsyw7nEWYijjZkz6VGoxxDxN1rS/UU/t/rZg
pPnW9w3EnZjihzaDsuC7Ba27aQQZRD63OnRO8dq/Ii41a2ssiOyIFlPl5gjkh8H7I06bdX9hsOsY
XGEcXxZ4zE7O+AiUQnIzmf6TYDM83PruLSRRsVBl5EYXK5DEgxT7FFoyKUmGBbGUYVW3F3Ko2wrW
1ZaTwBx5tkC/wMHPcYwa/+pKNHRogHlkHlGni/xtL3dJn12gbkCTVM057pjTzexO9jV/vRREbVnu
+4Oa+c18TZNjBLqs7mI1+7eBVJb4GxpR76tzY/7NQS2lUhvIc40vTyM2UCLTU4Z3ZQOg+Q45IZag
+Ydo3VsKogLGQei4Ycza4qwhL5g+y2ZN7nIy2ZdjuWWkCFev1VIWFS2mMR/kTYUzaxxEcKMtzLfK
qa0S1oJFXLFmjpayKOuqjC2UUMWxdTNarotJjsICZL913YYLLO2Y/3xxdbVaMsDtDTEl6p0z6jBw
TU9gq4DKd2Zjg4IsgBlkwsKxxFLGFj2ygtYY9WygJufiAeTQkl9lG73LjZ0ehxfhUWVT3K9d6uWW
UqY3SdG+nADPEDdhKkj7ONqaoznGU/8amgEKZZpu8oqd3TBHjZiKQ9njqJMGXblguRfsMgbYzHIH
CBlgx5YbJhjFrIT//UL8YFeRslQVU3lWHEec8dP3jrBXzUyxyXjP0p61oObPjgJs6bv24Jkdcw3G
ZKCk6btoB+R3b7Wev7tlaOn8O9fWRFmTvi/7Rk0hByhEb5kdOh+NnR9FEEkwY2rWkih7YkxJGfQF
RE2OjPI/SIZQ2M7R9cgMbuZfurYoypoonCzyYYWD0vSYKH3nSNLHKN8aKD7mvHVBXH2x1M7tm43R
vlZl93+GrUYeFWyp8heOGoClKaVMtSi6hPU4N11qqAlJcKZ2iRd/bl4/vfVr94+cL0+4MDGIuBUu
aL/k1C+9I9j55i/6RwGbCYQsAKjrwJuklsLpMtek2jDrIWYf5zPjDsorm8JwTQ9B+KqhVs+LGAuj
LEjQG1wdAOsWaAW86eTQjhtl85A479d3bNVeLOVQ61GEegw7DXKApv8bPLsk8kbH2AgoPgcWq9f/
6wBoRVxIow9oiGQ580VIA6MweRt2v6fHLQstSVwzS0shlKmY/P5ShbNZ6sFPlxHpN55zljoSYBlZ
p7vJcvB6vQk8WbaHz9jdGh6LsWW1TLH8AsqIpBEvZh2PL5i6rVLsHna3wbElPDn2HsIunaH1ax5u
KY2yI/7UJho3QZoC1AEkMtqn5vW6lqzdq6UEyn4M8jhASeFUglf01nWhqXnXBXwljK4pBhWDaOLI
N0qNNVwscQa1mawcfeAaUbyMPB2C28hMSe/cyIE1PNjW6zY3P1lWcu1pvlwkFZ+0nGZMgTKHXMAb
SJDIFcknC9udJYMKRrQoA5/LHGq1j15pN/ZrYLGWsZrXXK6DshxVnTejrnypgwbq0zO6iG3f6tBt
8sDvjJvrB8daEGU+wpQXimw2H9LJmcUM5ojCx3UZ829c0Q06+d0EhV+PDfwkEkHiq0wy0LeBW8G6
LoWh43QtWxwnMRoiSOmhdgB3nkLz+HldBGshlFnI5aHWOQ6bZUUIdkliTmaCjilWX+GqPQBepK4C
uhAMOtSZGHEpFEXHF+cXyZm85EZ2ry/jJ1cA3DlIrf8jgH6ElxyYnKNqwjry0HbUrWoOAIGIiViQ
C7z6Mb+YTMq0VaO+kEkZ9VhKg1ir4HeBCG8WRMWw9hzdqlZn8o5Znf7tGqmzEquivCQZNhHxu2xy
IEYUH1InMdVzZ76GNufx84Brt2Fo4bqHBLi+KOIOSxKt7F1fSgDbFJB22HRW/FybIU+K8zYemPWP
tfAT0Lb/SKJ2lJNhjEYJkhQRGt84CjkMhTVtWpE5TsQSRW1mr6nFIITi7KGc2EoO+y0g9NlV2Pln
fhiKxYooRwg430jPJJxZnbhIF4P4WSbyb8E2+8lh6QdLFuUSEdDmZZxiSZPTAXE8DgEpJ5n16TbC
iAorR7Ra016eFeUe617JMyBpYtQHCEySne2NCxIBzWZ+laBlcFe4KJeZ4eb6RV+1V4v9pDwiUFmH
gu8gVdI3df1Ytjd6s1Ee+PSBb52MJ9elrVYfka4EmTswl5Ecp7Y0KTWe4xMJr5ST56Ddrj/sB3SP
/U3FdimG2kvQ4JWANpTnt7lBWpkIu/JFfWPd4/n2/NTFP4uh9i5pAB0vBFgMevoqEj7Nw6B7n2iP
QDe8vm/rp/RHEhVTtHzDTbWBRw9vZ/ZHSvbzE5IVYzIPZw4EFk+ri1G2QTUfjpXuD7kFhH14eslm
Xat13/VnMZTvCn1N5tQQYvIbyxms1q4fKo+/H157EpsXq2Wkr+evvnJKdP2MS0E5Ufi4xU9TTspj
ie7OnIkx9WWzf0iRQWAOENKZY3o2j4u9EziAj4YVNG6G0hOcp8gyH9vITFzJDR3xjM58r7tLbZ+l
hKuasZBLWXi0P8hqmULuBRWNl+rhprq5va57q/u3kEAZ9hJdjLFSQ8LOP2D40IRdZ5wQaw2UTR/B
eI9yGSSAdSVzg+PgAx7u1Ndu0P/N9C5S5H/OiTJASn4JxoqHLAzwWcIdT/LNLWvacLYu33UBIN4Y
rwYAugJ6DDoZL8tBkxaG3J4tj+Vm58+79tPfj/v6wf6Mhr9/JnWwytSOYTBJLRBVaic79I7JKriy
NoI62B4Q0H0gYyPe7m5Yfams36YOUh2aTG01/HZmMnnCVt5X37eG9h+BwbUA027PknVXW4DrsfcB
nO/9+/3j9TNYmRn4LonyISUsIdfNW5QQD6jFPdnBYNyrFnHM+7t8s3uxcN9sy8booc3oCPwqRF9T
Jsqr+JioTC4dFODgvPQP0YNuZ+YHwKcPVne6Cy1QvnumG93bZmvdu8fM8s3AMbz36zvAOkfK6YA5
Nua7Cz7CuUNulOE3f7qa77tLuZq200d+1PHjA/lg3fKVtNryx39M2emtotRBoLTnx8TmjtmmfEsJ
MNzjB4tjMahdv/b0uN2/2XAQln73VKLgTxdFnDf8hnGUrK+krnvF1b4fVdDlf/3Ls+SFd+2mVjL8
2VQBO5rV2HldAVUatnHk+CzqR3y1QghhZMVX8pTfdYS63nmSNZEx6wjQ7+9qwxaLh9v0rnGQUrb2
7/sWuKHjbi89NoqpHcK3cCDxPmZB8X810P/3i/5jrq4X/FHT5zsGQmtTIglYF539nNeuSe5WztPD
SDau/fkv1YG62aOm5R3HY2MHYjJ+WmKpGnWxhxKNn4mK38ajLKlIcltstvZpP5I707ptyd59Nd/v
2525sWZst60UWxUrjmV8ApXnvn4nf9It6d/05Cs0Xyh4FAoY55iwnt1LS1Dhji3n4HsXIhL7AywA
16WBZ+9qGKF+mbaFuF40Jq1PoZYV8SyDeIPFvSXkPUHJtHY54l0cjBVmpKiILFvJ8YAGGcXjbC90
dt6I9LYYEOntpByfmtxsxd15AKg/OHMz+6AQPiCVHZS2O7nt5qnenHTeln6rtwLY3TYyiHw3xl4C
nx4JdRKBfHLYVkC2IPpBuAMqCAlCtKWmXpuS5kb9FNBF6QF+Af/BZEW7AUydoP7apPtfn1KMEr1+
vFjCfZ1b8U3ng8LjLt+XjV08ak5hNvhc7rf+qsRfHRFxTvqN5IBbtDaLvY/kUrYRwPdxuClmvLSP
A+81zqZ0PgyiYMLVQ8XM5LeVfeghNErcwYpb1LSR0lDeeHvaDaeKdPcn3Q5NJLLBRKaaoVU6sU6e
vIqAZhrerDCHE3p4Ha4hnqNsoKlGZuI5agI2WCKv+40LLIg7bRPZtmYjI30wboNdmaOMcatvMxvQ
nr1TonSevilg0JvIaA2CaXxoO9GTG6JkqPgeb0KrGIinRnPflLpDgu62Ab1m71vvCqYzdFL15v6V
f8s221/V7lhZyuNJ7OyO3IM+Lbcy4D1JHmfd+tvyQTsrJQHiKiCNQRpkcwiNNwAcFlDXUI9db40u
b3vt9qF4y2pT2YSWqbfAjYkc7QjfZzemVgLJC3NtaNGAjoBMIJmQvfM9u3TveyIBEzf/fO8t8eS+
P/S/FImQcGup29HT7zBwAQLw0CWXD7Unm60K5Z840hxMkiPyMGWYrt+gaDprEnEuoK6IPzTT8OIj
Wl1OxL6/kNSurMQC0lcHjuNfndmBx2mbWJ+tABgo90K8rXQwp9tj5PBEuLs8hLCAZwS+OI/uePTw
Pzs9KQdsGjJXHb7FCkzsvqu+HxV0Bpk6fhQ7wZlPoZW/TRsH6Ow5/lWwdxlxwLX0i0Ox/923i7ce
ENcpmnNl0ltRaRupfXR/memHvDkVu2NrYqUAlNBQEt5E4Ec5lxvjRhB2KWmt5OEDXm6E5u/9PcBj
y8M7BkWJXJJ33hVJ7U6as92k24LcGe9BTsLPyBqffOdBuwFxdfnQoua6LTBybOGi8WSwka93ibTZ
elxu+QG0MrRbMz+g4L0xlffXxAR6rHQ3w/5sW6uuTeKmBFv7G5lQzjumDRlP9S61LwkhrmdXAIk3
LMxMB7Z4wyHeSU4lcUfTx958wlYBj5Q0u4f3p+z0mDnDbXiIX618cCaXx2Vo08NWxfqvGzSWKf4e
ePy735plLUzjIBVi3JWwxNade/2Xfz5zv9t46lERBrVwAW3VHGgYJLGVowKA8p6wqMZFlhwq5gDU
UsHVKeQ8OQCOIuRw4syXwzmwcaWJC1KZx53Nk/tHl4Ujx4ikvmoKi60LkroSsjlKQ9KeFaWxPD49
6KHpQ9lzc5j2uOscJ7TOMerlOfl1hqF17ohre8pm+xgSE5DY76O5DSxWW8BXr+uVMIruC/BlMa2a
Aet7sqzD3fvp5FbkGS7U2RUks9Es5jhAai9MMK37Fih1gHMVEGtCEcj83NwOpn1vb+XdPa4AuYms
u08YJW/74X4cedzEXxI5HEK4Gle3r+vd18Tcle+m6w2c0dUYTIe3F5yTbx28g9XjU18cxa0RHmEo
J3MksgdTW3FiVSoZN/Mr7lmoRDwJIN2dn7eZabPUTf5Zcvh2oei5UbUP86GagybrHJCDN+/0xrTf
zij9hwTuKLday3qPEPOOeLvOXkmxTLgQlSBEZOSwvuDKr23ydxv0P1Kpplwi4mOAL295T3e/glvZ
e9ocLK8y9ZuG2O7GJPf4JyYEUD5VbRsfaG7ce5AJAg7AZWkr4zLSmXYu1HS1mw8dyHGP1xVqNXw0
kOaUQAqJ1nCZWqsYjkHWZCAHRWB2EWDu+yfdxTgcZ9U71imvWbOlLMoeKyH6ZwDd1cFqRnbn/vbJ
/XyWjBX9TOUroOT9syLKNo9+lCWDqgDJxjwkd2+Zmb6ia5uJdL0y6vxdDmWbjVSvC0OBHA2BbW+/
SG8XUB8A1TMHQDOH1mOwORL74fPiXF8gaxepVE9bx6hkpV+7yNvBiwbfc6/1hNX8wxJDPfnC2Bin
qMTyrNQnUkb83xmUIsUNvL6c1RctBhLAlSgaXyRz3720EmpJ4Q96d346CBhSgT+4uBwi6xBNEBdE
S5kVgBZd89KPeZK8Ylz2tczpUjql/0IplWNUzdLbu7vay+3368tbTS0tBVBKP6b1RaglCBAyJxut
QrNF33wOPL62jcfRt3B0LIKW/yITOHiaCJ50jXaw/OQn3GjgUh8MwLCo2xgJwMaebDN/+KvV/ZE0
a9HCKXBgpWylGKuz/Md4smoLQXpitS6PA+MYGZj/Yqv+EUY7P0Al55cuwrJKSyE9uPUE4ns8JjIA
Va4BfYVV4VxzSvMM1f/fRtrjJfIwBZmAxaXPk6scN6aIglO4De6vb+JqZmkph0rjCX5Y+3JkdGc8
GAtXtqTO4exyh5KxuMtARJQefMQVeL9sY9QK1WOlEZZRWWlkmK3Zn7VS9yAEy0Udzgc54mGc2I2r
7wX7vnr715tK3Qc/5jhM4eIQR3CFoE8elCHOg378i4nl7wui3EAsipXRjV8LmtG6MgyU9w5YhDbM
Fc2WkA4XlltHOYJI1eUxHbCimRfRAERQhzFcTAkd5ykhH7FSjPdYhMExpmSWglKuIOe5i2EI8z13
ANF3o1rcJoBE4ea6gq67gj+6QbmCWA5zLgwCsFWjNz7ZpMCWfY2YXRPirGLX9pGyJa2kG6CWwYnJ
tz0yR+A2NQGUikJKicDWMH0nAqTipoP13KYHzgtOtcvqW2IcJV1gTrk6E30ZvnU064e2BTaGGpSW
Gtqd//l/3lPgeIIDXETgBTBP6uiyfiwvBYfFds5TDTCkCzqs71m+dWWIA5PmCynUyamtMU0BWI/P
jwYJzWQgA5ApAwLaczQDpHbkBPfjG1PqykF+k0odpJylkpzJUMvO+Yop8VYVbORcnC2TYWDlwBai
fsw01L4YBdV89zLCYwZQsUXrntVqKLGEfK/U/o+gqlUQAMwOTeTGLn/OnWjbuLJd3Rp3022qz6Oa
6OsxSwQqhft5uRXdPax3TrYPyAVZFkbtLKB0WLxrMJuJ16LQbxtA+44iG/N8PmHsNa+blWmgZ+HN
3998lLtfJTqdiOqOhPNGH9WC6yq85jMUAU1vhowhAdBcU7JzhQ+SOIZdGE3MPPn7/WvJDA+/Jnkp
q/BNCOWYsj7u0fcGIZWdHY2jfGofgq3qVRvFjm4TzC7OPvGY2+5uQMrvs0XjyWd+yyFVSEY0lLOS
FyudNbhSi0VT/stIlKGqNXzPxTmINi+TzWB3xwaNKKwxWub+Ui4s47SyVWuIsvw535wA6/Xh3nhm
vZhWzPu3FVH+i0dfYaqEEHN4C7Y3OlSmJ6p9XVdWr9Bi1yhzJ7YVX8kjZJQ3/v5iy84t3vCMUJ61
DsrYJaoQB3zjwxvGN5H9m9tc8AT7G5/7bbco44ZxBTG+8FhJZdd2Ybc2mk3h3jM2cexaGL8URTfu
poEwKHC8/RmzmETbSbsApYVj4TQP5YG1rrWkxzdhlJEzJvR8yhx2TzgJTzwMycHTUOURLAdDVS/y
djwE29RSYU+s59Yz81fFLUzO3NuSTGDafGJW3jY8SMi3I9lv+85x63bP17VoLf317SNpixN2YpnO
O6IPaMr+FUlI8mOmU+udonNDddNKpJCsCIT3ComFUzSSSTHDybzwZprZfowkORqEx9KOQyuetpfy
tq42fHnP+Mz5M67YLI2yWTF2Um0arsMwsr9VfgW74avCs7H5HYBQXXCOY4Pe3isAP0TOI0P4+lVT
NQnN5OCL16mDHFR1VIoQBzma/esTajI9aVAYzK1o2x9SHXWMySwnYkdn+QTP1eJPE9LvDIvFV//1
PvqxDeC6VBHm6OIPWkBe5KSAA4MeAuO4Q6JcQLkPVaqPyrsZ3AgjG8+oMdzHRN5h2sdiDW+sW2q0
1GuyJAMulKcsdS5dfCPs8KySWjP5AMFi5uGS3lvX93vV6iykUEY6SEpVyANsN29e3jkzeUZWnoX/
ue4JFkIoE50C+kbUYwhBJPGoYhghwmuwP/Pk9vpiVrIhClgk/tkyyky3fMVf5BJygK16J95LeAG6
1yWsG7WFCMpKT5dMz5pZPeHUutPHc+oWFiO2Zm4XZaMlBSOMlxwyRjAECG6567b1uxlvWHjvq1ft
z1q+vmOR/QjCDrHCl4ZBuwePu1OdDjmq6zu2lh5YHsqXni+kqGGscVyE1QyO5KAYPpCX6DhiRDm1
mozoJ9WZiZEND8XLbYTb/v4v5VNGV5hq6ZLKuEePL0JmCrvofEYEjCK2Azt/U3glesmkGwONBfmB
YcxYd/grJbRcexbGfK5DdjWSl7MBXO/I9An69llqOd+gH7ZqcZSUseD5QANAMkz2kxXZB/BASMfq
CSGdYgGykv1yn43wNXG01dCbdFIvONOyJL+ehceY7AQHJWHWsubf+SlHMgQe6X31Z3q/7EKx8+Ew
DYL515x30DMAcOniBuhPMRhiqhsmp9J/uX1/ZFJbmVRxmwU6ZKKClocwVQ9gunI+e8ba1oMBRZNk
FYljGbULrH2hG5HMR3lbJj3KCcAW8R+NxJR26BXBc1N3Utd8nvMUIrqzZGTPlMfL5t26fjPWH1+L
L6BOUQ7ToJmksD8/DTkBlGCw7XYGOhfmsbqY8Lv8oB+BQwnm5XzDfGWvBhkL4ZRPGA1J5oYEwocW
Q9peTvy9TTrbZgQza22t6H/WVEUG8alhyNQiozhspVC59PA9MjoVugi2DmAa5pCDi+0QufK2Ispk
Nb/amNRnsAjuygrunI8BFqn+Su7xd7dkdY2tet3FR1GLRwlUm9S0w3sCnE1pYsrnBwD+178YB7yS
YAMOoSBhwEWQJeGLi2ahYuCayaMUBCLncTuhwvpsPjALcKs3VEd4xPMqpg1oqnMfpAhD6A/zSvIn
9WUn36Yn1Rvuhozk4Op9uWU10q7l2RSMxEs4TiR8ZY060ALz6wrnp/05+kweZ97ZueISmXvn1+8j
qpsB0Q7C7YS+m/twU8aEsaVz7EtbJICKoj6ni6oiSVSIMRZ8McR81iPEGDFfcTknNjAr9zzIW4fN
PWtSWZiNwDVxswtfnGBUCGWkJ1UPuBlwQ1RHZwCEv4/uK5PbKCw4tNWIVxTBq6BoGq4LPS4Q5Je+
ynXoy8UanPjcZGagmSqkpa5t7p+fJzySimceE9HvjG1dU6OlZCrqb/zJL6Ku7v8fLD46qvZzxg8U
uO+iI5IKmW9GqLh2A5cCqaggGCW/4FosNfTJQdqnREkJ7zSs4GfNykFVDUnTZq1RKXXpkmlKLwAQ
RzebTiTQAVa5Wcu3WQkOY/510B2VM0yM2pkGsJ6Ko58+Z5w7aq9xKJKu3BYC2hvzriNq4Qohhvl5
xgeuzPopaLH+84GUgtViEUnlfJtwlTQn2QYkOHz4gMx4DkzeTSs27Oe85B8qvZBIRbdqnHeSHmDn
JSDfVdu0hlWupbkLkfOfVNU7TgcDhdLQ7PD2BR4FE9V2LXgRYRN5Q1UNRdWoDwgjTtLGGB+gAK9y
f2dgqGAwjxwzSlq3VH8E6bN5Xlxevb+MUzPr2COQ3TEU9ZQQ2Tac/F4AdvlWhiZYx1dxV5ptTuKt
cdMcWLnfteo0jveftdKvaakTu4Sv8Am7Gc+88/qP6lD+ynfTJvNeMUUKenvXjm033vhHVoJ1Vp0f
By2rKqYrBU38AYg7pb6YpuWIVFM1Z5PR68fs81oZDof6LmRQZynrqSEKBWQcmps8Mecc4xaBy+YB
+XqC1jLOYqUC12/MH5F0GdcXqrIf+6lHg4ayy5CdmJtl7RsAtocHzhK86o1ZEF91OguRlHX0/aQc
/RhO1pppzepbMHYDcwyjxtAaNhjMqjRFAkmqosqGrFN7yk9pB5YSGS7dcyLezC3AH6mnft+8xNuR
kfRcfSGhhvQfYbTL8dsM+Ck1hD1qyEGiZ0IAfZMIYKKUFQmuVpOWoqhdVKM0AVat2J/9TfMOAKnw
KGpeXTj4q7JDlKmHB2UzIR3ft4wK5Nc778dVWKyS8jZGm45qn0F042jkFIt20xD0D6W3DXqV0BXO
CpJWHzHLtc5nvDA9WV5lCfhK5txrLCD1DgMHmDXC4aH2N55bUWdCP0nXRJUKZRPkKsbMUOYAEFAm
aDOc3xCD+Vu03NBm99usJmAQosjiXBpUFIXSTilROQ4INLAqg4RGYL3luonwl2Q6qRk4kEnXFkZj
lZkGENLOr6KKNOlFuIAIUW9V22/F5lPiNOH39W34YkD+ccIYudVn9mJD/GqFXWw4PyVcIfTJcE7x
ZJNNoX0axW0qkaHtiREWjg5MmfSFBwCrgMka/S6efrcJqaTbFKXT9El5NVL0tCvVWyrcijkRx19I
adv15VBIn5lYmSkeoeJbUpKER2M4SXJTvWzG2gNUg6YyOlVWDTdwpxBlAxPKoNdSKDGv9VI8nEE5
GKsf3X1eAJb0NbmXHq7v2vph/pFEF6wrTQguoghJsWcA/huTGMHbOGwTcGHh9F6icBMj29t7DLFr
7yJUrf+zwK9xxMVhzdFaAHCyAaOOAnpPUb+WzG3DrICtRTozbTJamAzws2pUbBUP0sRz6K04RyAy
nY71DStH/PXaoLVuKYG6DLrEFQnGZ4azVqCPm/OJOtqjfckxDhJtp/1gkM7LT6VsKk9i6KXhxi8x
1wJyloi0gwt4ttoUJYuXQC3aH3jkmWNo62SOpacHG24LEshOPaa61ZauwXxKrcXGsIkSL8kCOg0V
2ihKPZ9kJRzpxco+Dx1nql4JvhXbLD+6AzvsW9PqpTjKJE653F84uZ9t8PxyO5xzQIJp9q+5Xqjb
n/coJjCTHGsasJRJ5XhGXxlq5OV68KYjv34CGlgBfhfVywDesU+swkLs5yosSJ7VwHMplnoi52Wb
RdMEsQWwrIEHcQKEAkwRkXtE97I1R0a826PRt9oVu4sVHwob1X9GemnWPVo356QLeiNVDfThlG4W
Sutnes3PbTdvqaXZk/mabljzFqs5rIUUOoedx3jEBZXU4ypX5O3EEZQWTVD1NaS5T/bxTqtYCeXV
AHApkoojikZMARGFhY22/DGdLefF6vayFdx0G9lNfoc2w1qtxWNLedQ9GbicR4cz5B1K8CtFpfkx
HRMQfaNQOb/P3lllgbW3uAIkJ0HAxeRBzP09dmi4pMzGDiGZ3PmpFWp4oQ5Rk5rcBPjG62tb15E/
oqjncT/6vCi0OkpBG+mpVkilWRqGtDiA+YrOJDOkrbobBRCHsgbwaB2tZd9XFjRq5IcyVmYhtK3v
iq1vwb3cqbuY2Te7vol/RFG2v+1GTuhjhEUj2DYHb6yIb6HrBiWH3Lbqe85DMw1LUdYetsvlUTeO
r6YhQuP//LDlzfYY2L9ba0JLUc5sa5FnHfh5uf9ZHv0IulR9LXESRKUZ9KIxBTm0UtUU0J84bZPW
KvPUTt+H7FAUkdm2VmP301OsT6QHBlm+leSD0Vu9jwzhNqo9JQigyualdfzWNF5a45wWO1+1u/R3
Ez7V5cEI3ycAmOTumDghMMYCu8DL6+Ir+14+8fUxHlw/PVzXzdWgfX5d6pKo6xpU5ru2KHWrF0bs
4+2MfoKAtMcQU0yiE2Bq7XI7bD6vi1sbK5qd4D/iqGve8BOfqxXE9TPi2EAOKsb20IdpS6bwyO9t
8fl4AbXhhZh7zbQf5pIEyZzEQpfQ9S/56q/+cbiLL6E8ZVEUudKPCLEPuma96B/JreEACeVOK3fm
w2fzOu4xWsnq4GBKpXylkbZNl5WQagV3mPit3RlgUrRDBDOfRIpNsQNCSnjQGMHuurNcrHa+yYtg
sEuVS8UDHuQ8PkhAWeM8dctFJNHNAWk3/qm4GQA/9Nw8Np/VGJgYbo0c4zzJv+KjmqJt6hK/Xd/+
VZu4+B7K/KJcGiZ1jX0AmGhONryjo/5Qssg85Hk7rx0yZQtrg1fr7gIxnZVMZu7xW60lwRGlvNfO
nikPlFOPvoa72XpNRDO1l2iTHcSnI+9sno1XIIJt0DRjdp+801vHZ96RzFsWuOrqM3Z+4wHuXxUV
VaU00U+zJMn5YA7UO5TjAGdtd8hBB0xIUKYkSvsiHzw25QhJk2PhOYJptOSmMROH9VxetdGLFVHa
psngrPTjaDi3F/LSeeVOJnVEMHbgsiZgmEuiFEka67ZUUixJPSTH9tgepqOxQU8lojByXWW/zP1P
ZfpzTpQyXVQ1M+ILVlVanGL7Gk+6oCOD6Akaxqzvh9DNK1Jus8wcLqTCILjqAYH9sg1iRyscxses
bzFGwpD5VP+XtC/bcRtZtv0iAiSTySRfOWsqSVVSDX4hyi6b8zzz6+9ibdy2ROmIp/cBut0NGFAw
p8jIiBVrAUA0+xg1RWQjThmCfLtTRrApVs8CkDq7Axu0zPqjOIAv4eG8KXedsxRh3I3V6F/bs2tf
HhueSQUmoi8N5bNvNuWhlPQC7HmmfMqO1Kp9SxLb/8qsLDJVEAVe5OdVqT6SSVtFiKOiyKm8I6tf
wq/EIzZJzLQFtnhL/V8k1iWar7rj4+m++6y6MD0bsZKnQSkN07WlPnFQPgMXwmCodDPkhhAujPO+
LVlEW5Ai8chqX7tq6iFf0bdY2dpq1iD1r7VilRhf/82A/hqZXfuS6kIxpcSAxIkgAo3wwDckCwO5
fzblv0Zml33UZJk8Tt4XKTrcbX2k13tpsOtkPQxblp0Vb+GITof95oReGJx50lEtwXPXYFSFmX+R
taCTpejzXlIFLvqfxZGuF6ceVbGMa1igmlE8A7oNH4qWfztaON/3318XhmYu1M1JJcUEhhSbimjF
HMD8keofIvqLGqN5m17zi/nU6eNvpw8FI5DCMuTEZ+uVgA4zguLIFJxB3s/9QwPN/4jMQ/yZ5pvE
WExWTz7qkb3Zcg0+H7mtD3s1/ZJZd85/pKPentW6eHm82+9HufLfkc2WzVclEqWt35/ef3q9BqEK
yQCorXMqp1/Igi+NabZuagoshhKqCPDoWwAR8mdXr/69+gzChYvRzO888OlJ9RQw8H+isw/Bc8h3
NRvP4L4Wpu3uJXNhaHbJJGEp1uOAaQv+vMPJWqsCwFwULjbGgqG7x4pB80rgp43HZiMa0Nnmpm42
Xa3Rk+fsmf6WnNAQ/NjM3dI/dvY/ZmbjaYkn1aECMw3VFF+nMYAVmS2f3qKv2kzeK06Tt9spH4i0
4B/V14qNu0ACdzfuvfiC2UXSjqXolRRfEOL5g9J/ZQm2ooGz/PFI71acLkc6eyWj4yOvlSKfJtTX
Q8s9KIa0+oiPnSMsbPiFEc2vK/C+hsStYCkzvSdff3adCERKS8+1JSuz+2rM4jBsSlghL/5JRg2t
MHhrUYNxfnhVEHBTiVAR1VwUepTZ/ohZkaJjHADDkX+thMweZbvKCqtPE5N0+uMlmo/oP7ZwuCRA
l0QQWF7fJKqaKCBrnDrpeuSufa3tXiPOksVtq2yQhpaeH5u7uYy/7cls2hSoCYBG4NpeK3EpHQUC
vC3u5Ze+90Qzh10L51HnSy40CYZ/DPIufxG9jq3jNM0WhjyPbL4/AfgQIuAjBP77tXbxCM2lOBbL
qYf2WQHyowFRMJ/ZGfcVj6Ueh/bjAd+kGiZroO5T0TILAQCiziY4HtWGSxMZ4aI8pE+jRLnnmNUo
DhaRJ+sdhEDWfeMCkZKXg+HVLqCxw/Sv2pgBmOu33KgUvzmZDPqAAu46yrPcalio6E1dNJsmUM6R
6BMDOguyPrJIdlo3B6RDrUODMbU2Sal8oq08t7nGFyyuiwNTGmpJawA0syR+oIVWNcRLNEqKceEF
dm8jg1qPMFwTEp7Zs43c+3zhgWIB7944faNifZS4n6w7tsVT9a/LW9/zjBbJ6U6aniKzjRUrdTfE
foZMqmuq0irM3JUKrE/qg/q3+9PGmVElydtQdXrCOG0Y44Wg76bk/Z8PoNhSEz8JKAqud3beNt7I
OMDHCskCSYHdFKAA5vEUywzSjZtyXKXBOuF8TZZ+8c1L1qSWUsiI4N/T0Fvwhve2OKCukghtZAHo
vdn1T9ORtniAdCfO/VE0vwZ1j2pmCXWq7ClLFwZ+z4PISNsBMqxM4POZTxwYTUDJ0iC8rsOfI8Nj
nsmaMAZ7+VfL5XrsgStu//hQ3SSXv+f6wuZsrr2yF/NMbBHPu9wvcJiHrp3l4PHy1llc2dw4GJA+
swKUfyEza0CrdWHMN3Hxfz4AU4x9PUn8zSKFMa/rJoYA7CmRNlK4KpotjXdRs+d3Qm0GvZ6B6a7M
N0IIFwrFk934bwE/8w+YHa2ySdAkN+024nMmjRMNitu4X6XCtZsgemKp9P54zqctcxklzw3OQga0
fMthKGOZw0F46oVqVSTqljaLqm7zYG9uZ9puF96Z61IOmWDM7MBVjhDhgi1AeCevAq7XUob87DBq
SutbIdUSuuCs/4d99c+yzlPtbi+yiRQUT4HY2smyDg43X1fezfH8Ui3lL+6eUdwKBFe9qNy0xHJu
qXBtBVss+Sh4pwb8GWK4wzMBPP3fxmHfk0p5MOBP1ti8PTDwvV4M+BJPqvR3F+xkn+ku0XN0WEXb
uNIy1/qT1X8eb5j7k0kJUA0Yn4iq2vVKtlmd8nWLQ9rg7lI6k1hUsmNQ6zU6h2I5dZSmXjW14/9+
bPgG7f+f0f41PLsK8kJV4oyiJJuMK8F/Dtz+PPKRVufwgfCDvpwD/gDQffCacd4mTlddt0Oc6qii
r3d1qIPMZhVKJ784FPyL6DZIrtlCpPVurzXIjEeSo7Svj7958hc3p+tirmZRQlV0dd9kmCsZKngr
ZUR6uHNqrloIfe5NjcpTEf8Ahopwb+a3/B6ydCOpEPirO2r5ZtropIL86atLbRmFIVSWPJy25Bj/
rM5qeeLS1CSjq2WqexC5Xda/yNmOF8i6fJKbQz/aHXH6ul1wr3eOBmA9vDTdJgAe8bOvVBXmCzk3
zYadjOvePVKyKgKAdqR9QZcSqveNEZD3g8BfEOZ6bG4w9hGXUJxDUAqljkfADAniy+gXkOda2i7h
FO6sNMb219zMv6EDUEiyBtU8VSu3rm0hUfp4Ky2M5zsCv3CgYU9pPhYoYedxpRe8jJzNp7f2bAoh
hBgKgY+tTRtztnEvh/P9ArywVnB5J1UDhrOhYCx9/Ns3iFMc5Ksfn3kQKSc18iX4cTF8ccGCJLLK
jmtplXqFUUq1UdV7cKyyeqXgpLg9j65RCULS5b50y7UY1Lto+NeZ/v98E0O8o1IoBcpTDuFiwDRt
RY8K+CaZzw4qc/Mnf4hTSWtrkelKN0QfrUB/I7hnaxpWgAfRJvUXwrs7cTXeajgekPyVZX6OGmil
vFF9gi2bF0dffOb1zgXTtAe2VHG1sATTFN+s74WpWZwRQphJLYmM01GwfZE69XvRNsYQVFueWwe/
SgpEi9tHiLMW7qy7GwsvB+RhEFrg6rqeZxK5blkKyNqyJgOpotpJmtqHS00D9wK56dn7j5lZpFz1
EPsZpookPzhKMFhthb6wPi+15sNr7LLZNxtU0mPwug6NUaafS1Kr4t3jevEBM19X50JYglMBYMZV
b7UnABVREDUbu9Lrw56ijfMHBxLkXcgj5fXUxk6t93aNmjC6FI4La313W0nSBH6eUg9zfLDnQgN5
YMBVipDPrfUYIBEehCClEZfvYWgj/oPu0nPxXle1RqDNjRpX81zrjfvx+ENu2li/z9jFh8yeFEWU
ZWMSID1F9y2g/Jh/4blKnJrtRsFO8qnbKe6fWai3eLeK3XaMnoXSqke9AhyiLqyRgp/WFzw9XWIx
uxMFo+UJai/oe1ZlpGeud2WFEFhVAtScSJu9Q4bla6g3fvL5ePx314FCixRsYmRSFLk2opB6oEKI
dUh7AZnBFHzZLg8B5TI1M7feqmG/4GjvnjWZ8mizgtz7bft7H7Vd0gCjWXRpuCbVGH0OPqAjj4d1
d+4urMzmrleJGzOhwNxFjbR1OwkcZsT3rYzW6stjU99clDduC2g4BDuTlCuZ2VIaPi2DGlOIeKq1
gEJci7Zo87Z75iy0qr1jt1j9LyNEKb4yh2Gf2d72LZoEUn80lgcFxwYZ0c5K//iflOlVs8KfrfkS
WP8LlPWdF4+Kh/o/3zpbbiL16FvN4QFC0deyQesFZAWgupMfIxHs6YXjes/17r/JxF2ZnXl2twhJ
INfYyly+C/gfmfvSkpWS7tGc1SaHXICXebwod9f/YpyTJ7y4ObNIESJfmQC0bTCss74vzaxpy5Ws
BHQhBrqXjMHgkMKSUSbDOZ0NrhTTOvGCckoHd+vaEu30IBjcL/llWt30T7aVrdSunMcDvHtuL4zO
BggReRkEEyn8J9e5m9AloF4oM2lbVj7V/AzI3yhq2dJQ797QF1ZnAWWSpZWS+hiq2GVm79B61Lh+
XzpdZpXpjsYgkURW1+SSJa9xfz3/meP5o1JoEGm6BF6ap/VexLthyEyF6xac4U0N4fsy+Ds+Nr8M
Yo4CroScu6IehuwQqYre8uvA1UT25X20aBtnwgu3FHveFGm+zSJFDSyMxBOqzk4lxIwjofFgNuAd
L1F1hpxpHdhiERhwxivaj3rtWg2PICH1DCYzQxIOVfqhVp8FCC0/Pe6P2G+kDFBraenJcj9qufi4
2fYWSq5NI4KjlLimF9pVc6zDkyIZQ7dKTBRNlcjKDBptwkbR6k4b1H+f2IVI9t/Jme10LlDTruaw
9Hnq6YGZZNuImXUO/gNw7Dw+VNM833hy4EcJmMMUHtmLa6/BTS2ZUolbw5XexcGRmw8Z6glLgoj/
w3L/NTMLN13ZS0demh7GnCVJbypKIZLyUif7ivJmERoUIQ8K4L1ixNhrFBtCkTwtQ/yRMIfP9j3U
f+JgI0StLgbC/3EOZrdZwEmFIrZ1f2qRoZAicCW4FuWyY4PA+/Fs33ecF9M92/a9m7FW4BvcClFm
hcE2Up+KIvzI1YMaOqmXb0b+g4zPCb8Oa8cF2jTkqjWnbAt1Sb/m3sJLSFah8VvgUTGa/N7FdREo
ft3TbIB7YUX/KaFjGXak3ujBorNtk4QuzfK0aec77dLgbKdVtSqFfkH7k/dUyQfC11rU6E1gBdk6
EZfKBffuCpAuoZFfRH4elZjr0SlDTcQeZMan5NPLflb+iu8UrSmY3f18vKL3DDEeuFq0AUMD6Btd
fDGNLkc7RUQX5akvCmPM4cS45pyXnTNmwV6Rlrz19PydTyJTkNTkUfIh4jd32IW5IcL73G3JAHVd
ZkfNuevBZTy2UAxZE3Wj5sKaBH/UtDIfj/LeXXRpdjadnlCTCPTQwykQj6xaB8V7tISFubc9LkzM
tR5H2g9ZysnDqa3eu3Zflr0h+FYQQ18hOpXR0u16b92QNQX9FzYJ6iqzMw8WnwIdR9xwqn2kcSI8
+9hRhHJU1zg+KoWPp+/WGBTBCGJlAcGyyL6JPS5WzVPKPvR9vj9JgzNABkj8JD8yUWPRwr1xe6av
7cyPGKr0ceDBDqeua/ZjZO95pg/Pjwdz+5q5NjJz5TVQxvEQioj9JTTziZLLr7ls4K3HVu483GEG
fZFT9QfZ1Hl6W42EgW9Dgkcq1Hl65Sein17Uut4cOcOrNG5sV9m7GHxxw2tCN2z4GpBByH3OoF6O
PFXo+PUvP/gtuZtyWKdK7ojSSswMDzdN13R6sTQtt/v3+ntnc591QUBZN8LjZIdhPNYgKWllLRPB
W7uALlmyNFuAxKNd1aFB4lSyla+sIlqYkffGq6rOh7yVLrVQ3jTeo5bP4wElIh0GVCbIQq59KQbF
+VGvYmRRvCOt71S5WbYvPemhgtS8pLydKlZX8WiIGDWQP4QSr3sTEyOak/lV0+pC+hmmnz4yvwld
if5CtfLWN4HlA7qRwIoqIG2ZF4a7VlHkvhIH1EEE11RK8FNFOYfkRRT+XtiTd87XdKUwdPKg7wYg
puuZIJmgVGAbEU9SiSu614Xe8tCXNryo9HmUzbzYtzLgudxL6VE9DTSaHXPuWIuaHPwJ6Sb0w1+J
8sXEo5R+yM27THSuAVNtvbBBFj5zDtbxhBwuDMIqp1aKREuQR7NmRbBGwjU6+EMdLHi3G2JYVcD9
B4ALrwDugWLU7AlR4lZKImi3niDZgnRaoe1l/efPn5L+87B9e3v7+Ph4evpcn5Fi09DoES8xEIm3
44X9SRl2OoFw6tPfX7jX3JflThVGevK3wFlost1b1Kr0ZOfZgV1viO1a5DmxR0deCWa2l03eBkl9
vA7PjfN4h9zB3ygElTFlCgfwruFn6WvIEipyrMYykKMoUVt1Yboe2qS4j8pZZG+4jQVQ1pzaCVBt
UpjET7fOxbAFtFcEZcPkE7/2P1RoQdVQYk5N2Sn1hVFN+/o66pgKqFC8YwLovW7ScgNPQjI0KmDf
2n7QG9CBv+897TfktozD9uNbcOn1sclv7MqNSYIJnHDgYJyZnODF4FjDujwXM/lkbHbl4bSHss4O
mhdgbw60n9Zqj94V7WRpcCvP1cFxHN1Zm6athRi8cdws3Kt3HoSYgIuvmR18f0TZnM9y+cQA0s1a
ozpLoRacQkfXi20PEnQvXy9Bm5aMzjvKsaMFte8xBXhwvuo/hp9FbJI3sh2fUlATvNaRlr0sKSDc
yexdjXTeKcYHIZ7gfoF5N3bGj93e2qPj1tr76D34ga7UadKtRFfA4bQqnwzMO1hD9U9Ry/bOkR6a
RVmcm36MybkA16XAtyDkhfjz9UYo01j2hr6ST+6ued5Z5TYOrO2baKmmPXaGLvw+xnr0Z1izJXnY
u5v+wvDMq/j1gPSwCMOjYIh6tlNfytYuIrz/rZq8P97ud4r5GCWoIFQZ+13i58+IXm2KLOBrnLBE
G7eteu5GzZUPvbdz3xjElp79TTQsnLHbqFQBJ4ooCFP4K9DvYvblEetDrgt6TznlWFFqgiJ9STXt
3ha+MjE7xWmg9mnnugxNsdIaDb9maAUmp7fa2xuqaY4EHvaFibyNBq4HNTupACI0JPY4BvVMaAHp
nsM9lZvoLDyLRmZhgzrpbgm1+l2VmPkqCV3/CqBKSKLc8PLJQjGIXlxhlDqAFxtfB/Og/tM3JrXn
GBqHCXhZUu25sAuoclY7oCGsaQ4S2wNP13NsBM4ku3agoMkOzfDog/d7ahLr4GlDiFGCtRB6iG+A
L+rdhq4mxYUaRJ+u7q8KyEq+cBDRfjyLd3fGxYBmW19OyiTgWMnQXGx5x3O2X9LR+i4QzKaM8ggo
J+o5nLFvKP/l3kOZvk5axkBILIEr0j1wz1D5hOIQZ45O9MM3RsdbV7bwVlmlpmwyy9+godGu0YJB
D+6ziHng7cZxn7rle3WK1G++TcHrBdhKAA3nTVeQXglSJQ4UENUNYBX/Ua6YNW5FU/NOMThP3x7P
9Z3UGLARF+ZmZwTmknhMQ+XUmO22gmiqxUzkgTTV/MxASh3aPnh8wmXysumZ8GiYs5PiuZUvlQTD
lG1lXa+ypwC0ChB6Mt+KVWu3T0vS3nf86TfaGr3q6GYDWurakY9loFRh3CvgLAoN4tQbLKzFO0u0
xktmZsEoUQoBWVOYQRjo9CvvqNohuk7Zx+NluwOegLowwOP/fzizV1E8saQUXaec3lMoi/pWdAQi
9tnbydvRboxUY7gikdT8EJYMTz88XzcCsjfAcFWgvNXZAGWE8llMB+VUb4u1/CmDCx40/gazh5fo
Fz08Hua0+ebGJERhKJQC88vm1QE+dAuha331RAozgMJCqaGIBqq18V9LLOCeR/b5r6XZfHo18bPR
C9WT6pugI/OBa91WxIiaF9nsQBCxENJNLux2YPI31RPu3TkzWIUe+XpMUvWUbsMX+UU0xv9q5v4x
MK/219kgDO5kQN5xDpDhzxOzpuQ8Xp577w0q4aFBBNRQ4ERmWQeAUlTWyoV6knb8Z7EWv8o/4XNq
is/iwpvyriVECQAMMQWPvDmTfpO4UsPqTj2VmVY8h78YyDstFDM7Xxs/2cLkCfec06W16e8v7oc6
ktuAumBPqP0JLiYWWnb0jsKu3LAnPtLLHxCqFqHovfDCv3PxTaHQP4OcBZthwykuWDywCff1PnyR
voTfDa89XrN7DurSxuxyVbOcCUHUqgho/VbrPumTsi//QEtiifTh3hank1YUXqMSmiRmcygErkL4
JHVPRoRO6UN3XokHsK1S8PVM/OT7+Px4YHcSRcrUDo6kqsgrSJLMZi/m25RTahhEAz4EBnw8Semm
wf3poyrsmz4YJxJgAIie7EEWtOl+ctbjL7ih0JmcyOUXzOY2rWuvH3J8QWlkmnfUmOlb5Gdly6u3
J9FIDPUjPof2knLh7UQDBzEVz4ApQdeZNLvZBqVMhJFR98T40XLFVVEK6/EPV3cLw7tnB60AmFuQ
FANLMpvfUi4q9MFX3IlX8zXi0F/F6DEnSZPWzMV+idBm+rUrDykhuSAgi4EXgoBdNJ2ViyM4gJ4u
4PNIPEGCtXmJujI1MpeWpkgashBvSjdnAml40FqjHCVOUfS8GCX6gMcMI6EnbnwSijWfb5Rwlasa
C0Cmzb257lcQgLZrxwNm4r2M/YFCdlY8I0rTGbH7L977bBzmvoDlbTwLqGDjv7/LzyxzVOWlg+Q8
ep68zdCDK8y1XM9oKqNG84IMxcLKBLq/eYtirW5NuUBgnqAGdu6jDfEWEDo3lylGiSsUcSVRp3aO
aRYuZlRqyjpJpxdl6iuuWVRDaxQMacQwbzgzDsLC8cXcM4tmcBd2zj3LiiQDgKsgoX6D+JVoT6jL
lfJJ7jnBFvvI1Twi5quqxyQHVE1sVkXpkarDUqH/3tJOHUpIzCJUQrFldkN1XFl4IbJigN8AJyGA
GdfV+GhN0zMRtHyX+FaTrb1Il8Pd6K1DZZ+CPb4Qdnyn84Ljc/roa/SnOmzG0apKzZMPQgM0Zv5D
9JxIMQlY0CuLy17jP0GxS2pXR9q5iT+8RG+p1kS6shHf0zWVjrwyWkGouZ1VKluC/3vse27j+O8d
DDoGitQfmgtnA5WlgCKkQDou5MUD3k8lsMcxMZoi95y8qgejbGPRiErSrgpaHetY5o1oKF48OWkM
UXAVnaqu0SXpn2QaoeRlYNAnCQs0kSREK1QKFGzK+tXj774FgExYOxXINMSzGMI8niS+2Mmjp8Rn
UinxChy0yZPIySs/BiMXaP31tneNjLi9peY4awiJc4smYbUwfbfxBejPwdU9PQanTPLcubUZgPJh
ObqnPEwyrRayY4gjK5XQckdjQYGVjOT64LPXQFjwPrfJF5hW8HKXAIOV4V7n59KVScFDSeqcZLbb
6cTpwC/M211tBOeuXgOOSd3f0mKX1bQhrh0szGLMgqDiHUzl6dBeuAM5yggfVal3DhtVMXkO5aLO
5V1zyFrfrgIh0Yq2qpzRd6W16HOthb4SrQnH3FCIjy68rqiXwskpyJ59Et69KhVUGVTEiPqvP0lq
6zSQw8o7l5GETFtY6TIfUR3tptQqSTZYDSCFRlQXiq16/KiHYZVadRCGK2UQlxAKt0kCicnQTkBZ
nUFXW5qn/ryQD/IG8J+z8II+7iTaDX/4SgPFDxpKQ7yzJKPrzDQwibsXJLPyLEBzMqnQ+GQfZ7/E
rUh0KXeS0IxjLUR17GtobRquM2oyYUOJoaqv7OxJOuOW5vEmfJ2+XEKRCF2pMkGe43oeE4hRe6D1
wo56dWUwgeK9S7bJsWFPhaRqVf2edb+HTQjqanlcOEjfGdr5Gk4cnahQ4U/Aaa9tD6QTW2/MvbOo
PMF5uOCgGjhA4zQ/XzcKuKecSDrU1OJdaE+Wn/GRf+5eJXPowd67EXRmSqJGDvSUKGA1M1rOVEGG
tuR0pgl49JFTqHOx96WmoMwvMu/cw6/sucruiUnY2ttR1A3rvWBKm+RtfCeew44cvH4JjkCeLizT
d2Fo9hVg88YpnECsE37j+isIOkO7hireueoiMzsOxWtamL1nu5kuu79rbtvmdtF8pGOoEWnrD79K
3pAFmwEX1FNNgJ6G3bdmF24LPEf43IwhzMHZ44DWhKc4NkP3kEEQozS5yGkguhWb9Ei+UCF1X9Tn
OlyVFbqmkNzlfkvy0Y8yrRF2IIOpPxg0jDzdC1bBSzQ0Gp+ua7qE4ZTv7NGrwc/yCBKXtFISSN5Z
3lWyhWZHreqfA2+ntnq0DsK3iercSaI3tDTh0tby4CM9hJkTUWP0t15tyfRN7I3hS/ZWHvcsARme
rdlggCReU6u9DEI8Uj7D22hpf0Yb+jB1j+hBd2CyRSSN/XClFWvPcbQq0j1Qhj7c3bCVmSWNOxCR
xMCVgqIB4rKKnqNwnL2mpZEzs+g3pR2wY/6OJpXHN+GdGxyFJhkAfYRoyK3QecTLqtrjOdk715El
Fzqw8YW3CjUVtGKZFWtiYCu1PuyyGu1qJtrfKhCKx5DAVHR52EnVwufcu5auPmd2P8Spmnld5Xrn
YZdIaPu1qsjoUET3eS3zX2uoNkumBBpmRSwXTN85nVeWZ+6ricV+TCTOO3OpliSxDk4GXa2YRmWr
SrUyBadlvNSQcvvkR2yM6B/OXgBWgc0TJmjvJlJZev655p843Dzh2O98T9GqHHiKVOtJbkbVoIlU
XQsImlsFx9EfVqqyxC90C9LDl0A0aUoDTPm1ect1EuZiIUFq55wptNNEVDGeaCP2dtEyQe+GKt1W
LFZOIMk+eDVfb1LV6w3Iv/aa7AviewaxX33g48gQCyH7yjl3Cep99wvBiqtCS4qHWs2cjhn9SCxI
Kj84Ny5xyiA0VFbqgLJXzM4ry29as+JWaQiiuew55F7jcquWVsQAV/75+MzcVnhQ7CYEon7opgB8
a86ZLucSGeQki86yHQHSJLwxa9jBWUWSLrorkTqlJn5Ee7oKz48t3wKEJssqjOOGBYSRzmKVFlgM
sVL9+CwXT6lqld6GyU4WHZh7JvKvkO2SSnPRbsE/1bJZKZWRuvx7Lp56MAb4qaAjngHQ9L3jgayO
XV3JgzVMpRpX64R++Yrttf7CA/AmvTT75MklX9x6ghRLHOKu6CzKCTn3cENW2FUVUDyxaCZlmOpS
n/kLd+1N1gBGJZwnXHOAxyPIvTbKpcD4BnwZn0tAIrZVtuArJi80u0Ovfn52jQRiVwKnjp8Xhic2
vHZfjKzzpxYCyAu39XdN6NoSshDo1wEYCblv5JiuB8LKxM2IH8XnIR5Bt7eThrVQsp3bbItzMUpm
l33kg9PqiC0MTnJPj/fbnQcK3s5T35YMxhEwoM/iqkTkpMb1Xf9cCkYpaqAXjwZ0fFptvEvLEPym
NoS2Htu83S/XJmdRUjwonAtVQ/88+rkeiVAXIwIasD7Gkf7mkGR6bO024QPIOWOoefHoCoSe2fX8
9knWozrNAnCHdiBLbsZK4zNe5zoWLYzrtqiPVBl8K5B9IKhHqnA2l1lReb3AwvCcpZtBPnrtqPdo
LRXF38jo0M+2NePULCwBhOZbWdmrtTXuwM+jNZWWiptoqYJ7mzfE94B8Hil0FfU+ULhfD53VeRiK
XByea27XTfQSop5wz/ToWtwIXdtVsldQkhy06kDOqnwoe8fLkeaDYMGSxuRtXWn6FKi0TnBRLMb8
OZ7zfVJmeR2eS+krz09teay4A0moPvimF2iyi6b+8Ex7g6BWLK1dFdFZ5IiNqIlLnPz3tt/kMIC/
RO0Hl831rERZ0XcC3wEmRQjCIbVJ7ZKEUN9BpcYJWREbCBKW3i/3jIKcCZw+E0yeqDOjNKp8IfGD
6Bz7iuJIbcWvuuZDqNsNUEgQdmpCdeHFdCcD8s2fgJXnFX7iirge51C4QeUOmNVR+iUNq4EJ2pjg
vSFVWvLSIxivAlNoTGUJFnzvwE00yWjB56fs2CzMErsmD/EID89MbsedAIaTKEGvS12OC75ruldm
nhM8k1NIM2l3Ifl4PUDSdPzAFD9CgsPXeBLAeS1cMvec85WJaVkvrjYXvhld/iGY6ipBA12Y1kxq
F18E0IVXPv0YiOahvRU09r3WL5Sm7u2Yy9HN4mTZIyrCoSI6KzlloGbpOT2MBUCScobnLssU0E4l
if3YWd41ihc+epdkIB7nEdjo+8LIq1V0rocQDbMnlxSGTzw97HOcx0Whr9tbdpJtBqE2pGlkXEDz
6c3ayB8zjBHtqoKVdYoIlcu+WI/C+MwFJQeeLRYZHmJVR4ASp5aFaNWV/CYwaq4EFYIypmYEjL3V
VPIXCwcCaisu2CSjuNjSPl34N5sN5SYkutHBBAaf651QgxgjT0YBy5FsGoq0K1r1NIU8VRm6mtdo
TeUrO1ri67m7/zBFhBdVJA+RTru2ymd0INJAo7OaVIY3VI5avHCjnqQn5LpJaTV4offKpuIN9Pzy
3lIUNB3V+aDRqjfVRlWQashTYu1i+9e8K+YjFNHPfNYGOy5T0EKtxPEhlPxz5Ab8Ph2z0aaKm0CR
pPv413sR+QvU3YDQhNrBd4x+YZwSSF/3eR2fQU2EbtsNoUZXmBKEUPMfjy3dto5jC16amnkSrk9V
NyJVfBZ36LlcvbPYql3zrXkPdBAImDFEk6J1HulMT81kH0ba4Hh7ebEaPZmZTTdwxnBmBAdQQnnq
erpbNyFjFMTJGenpyshEAYxjkRYz8/Fw7xzyKzMzB10oWZyEXZSckzFEl/IaXFO+uAF7TL+U67zz
jpq4+f8Z0Ty4FQvP5xsFpsiLaI+Zxt6UD+ppisExEC4jBRZYPSRPXsaXx0O8LdpOLP2IetDIzUBM
8J0Uudg8PuHCtgzy5Ay4mYmE++dwrnah9TvcV5oVGgrAJf+PvC/bjRxH032VQl8f5WhfBtMNDCkp
9s12RNi+EbyK2qh9fbZzd15sPjlzqmxljGN6rgY4aDSqspwWKYr8Sf7/t7R2uddXPnIfK+wf1w5f
FzanLx2YLB2t1wNgCHlyLERukV63YsePeu5+/54Xsilf33NyrvDVFMj9LE2Oma17+7q1IR0nOyYn
mekK8ry8k4ulzq/dWS7OoE+jOwmGulkWsLnAyxm71+IlIahNRbZ631FkghcFVZbU6Z8P37/qhb0C
A2qKwITIuPB9JFo+fVHRl31oGFTJUYhwo+xy/xmbBp95dRPRoAmEWd3KHVV5eg1Q+sFjmi5LzGJg
IUXgIHE5/7osUcHxUSiq42MMdb5dWHWZhK3YV2vqZ4IEMJaWD+btmHs7+WLUV6SL00JbZ2lapTTo
o+TE/LB5jQSrbF5x3yt7pKKbWoAkh2UWDPSRXIXpcQZaAy1xSxQADIG8getrA9REgqLMdMqsVHvt
1JgpbhelKny4YOnmSHHHnpUu8AO77sIi2jRl3HGach37gqpVvLW//wgXF/QoBYa9GtsgSktfx0JO
G03Lszw+Ip9QCY1tlkTyIZLgHQyLtmsNZWuTRgE0oVoKli/4rd934MPa7LeP8akDk4s5UEM8jCF+
cuzDea3Bag3KdTpJomUJI1aFRvDbeYFGZedC5zxDgcRlJdFWQu1ms+q9EO7ZCWMdVzeVj3HHqCe3
ub65amRzsZsAPGsoPeK4/5s+VAv6a5+FQwwNsbfgSZyHa4GpJJALN6jtpnV1+OCZBFclGJfUtNDu
BW+bAI/dUKuIaYcjerTwPAfFSkyKIlo03aIIsO/DgIeI4d2VQb20nlUU0YH0BWYT97OvX7VGmlwY
Oik+pv0811d1HpGIucgSKmA0h8pb3QZOhQx/A6vCJrrvOYm8ZSDD5Q4kIJQx84WpnKye6i04bec+
vOkBckjsIhdIe630fikO4CaF6zxu9eMF7mtfBVYEbR9a8RG1/cb2az2z86T3iIUhd1BU1UkcJ+m8
KIRrGlkXLjYjXhDqSSMtx/o4RXyKQHGRenmkqxglXfTnZaeUgBv0w1ZL8uzKFn3pJIDyo4GqsWFC
uWxyMM6M3NeKIUBYh08SLBnq3gmt9IRiz1KM8mtFk4u7CI62MnB9SARBomYypjhlBjXUXI5iArKT
ZLlhTSqIY1V3eu+iKhCco8Hu2bXNawwW07X8udnJHumZDE4beZ0cc53o+d7QNrW4Ml0sUCFaZd2s
L2ZXJvr4xN9aHHcQwMd0QMEnG1en5aXE2JAc+waZCOCLiFc+y4Csl6SWzyiJmHuGM1HoCL3dlNRw
ReyngPZb4UIe3qV+6alXunThiA0iCEr1MJuHLcRHPevTpBJzSQhqQcAJiVnNEmq0AJBU2q0slNoG
lm1sJaU5jJ6FBC5NwO1euWReShIoCFEWrl8okEMx6+uXjwyPRZoc8aNQ5kQP7+G7vI3VuWAsFWXG
u2oW+4fCLJ2guhbIx6H+7VMgB6OqwCYiAznZVVUpAZaoQcutRrr8UIrctuA+5YVO1CS0EFNa6uem
WoPRT/zE1fQSoRE3wswB2X6QUM5jbmxBXWzbBScztkWPQovv+/lyYRmqUHwecza4gyHN8HV0hL7S
QimR+LHy4K6mLPyygTLGxrqGsrlQJQKOCfdua0xSjr5uXxvK81o3s0jhx3hdwHoM5koUjo/k5ka6
eSmIfE3R8VJm8Et7k3XQDryp4DfBj/Csh9/J+0jduIFr3T5a6+ScEYUey/C/sXtfWPFf2p1sNJxL
pTmEMj82L7gNROqKsyduzLQ0g3BGMFMLk3jaBkpdYndbCisP3cnsOHI6EIjqVZo56TUTsQvr70uP
xinwaf0Jg6p7uHzyI0rlI1cgsxsxwazviMTeyu6qZMjF9gBYE6FSCWrnVGOo7+PAKDO013cgUc6R
ciWLdMZuO3xz4OupSGi2GbkyTpNTOm+JDftArySn72f2B15isvzGs8mf/Zgsv6QB8ZhZmAEriJEQ
C972YLhC1BXz7q1+mJX2Gh63bkaWx9v2+XC4loS9lBD+0v5kGy/hMZ9L+TjuBKBWKBEWa9xd0nDW
LVMPr89wNQzsg//8/Xtfqnd8bneqPxT0NbQmArx3TXvYy8sBrto09hw2zGxl8X1jY3j4ZoynNAN4
mQaxyfCOprFqoAUbVnuvP3X+21V4zKVE0ZfXGje+T9M4MSM17RW8lrJLQLJBPgb84GZVtrjgkkLd
ho8tgIob71pe+3Lk+mseTcsrMAbEoYJhRffSPM1JnVJxI55EeAy+AZ8zRLYA8ZXUyW9l/UrW5mJw
/tTyJIZh+rRtPGB0ReWgSwDUhW7XUfnq4fhizBoT2pB6BXxiqqlRtLqg6j6QnZqwGpGPmptIoDxA
B38hpAUxxgpP5BZP8lnUaiqarhVukaVMUCq0iiuqAJf2a3znvzozCVe8lmLWSfjOYbZpmNPhXiNQ
eC+ADA8zH9jd28K17NjlWfxXk5NNcLz6QmIG46xoayl0K6ijqvdAF0tXBUUuHO2/vNwkJsnyUIQW
x1xyuQ1yo0i9HR28+feL8lKVDmKVgH+PVToAyiZD2IpxJkWZyo8neP2GO2aXm6AjVULocgw70DKB
uc4thaDvtSrYBSgOtvlPTU+G0hIM34+NMejabv2G2hu4o9wdpckXfA7/IPoeb9LnNnN8Nyqp/f2L
X970P7U+GV69btuIV3jx4qV0MvgjadhU76hyEu0ljCMK99CSA9Lt9jXR8stBApV6oEGRw/lNtTxQ
BJYELa4zsfICDe1OSW09xyY3gO9+Y5qnEuqK8K/V2AJRqoihoxpeWTgXcBUmroxQMQAWFmX2KSjO
UOO252KRHGEaGZozQG6qcuM7QHBh+dL+LYncPrTFaDaoC2sWbSAHnFM+U13dXPC19DYkDtJp1SoM
5vwaHe1SJIMGAbJLCGcoLUymRRv6jdxGYnK0pApc0RT5i7znaDrMoPdRXYMpXrjHqrAVwYpWoccG
LeCve0VfSGoOnWLkf7t+PiQxJ0AoHUBVn30/4X4zP0e9Hf8zEK/QFsC0k4aUHpmqRq/4EdrpxnOT
kVTYJz6xUIQ8SQ9eTsQ3mO/QsiVZtoTzDnMBLx8CWr103UzMbAMOZZ4zwL1LXfooAcnL6CyvISYr
7yGq5yHYv/uJgz2GtVeSjRf3089dn3wSr1WiqmY1tm7dhhoVzVuqp8BFbMQCHB8hXMAuMZ23u/QK
ge931Y9xzMbJYKACgFgx2dWCqDc830AM9HRqrC2JoNJjB429TylM4qH0OasIUlr5azArj15I+saR
geSmL1DkL9eBuqiv+RtcyqV/6dLk0I4zLGNNhy5Vrt07wNS+uQt9P4PtK3nJ3tU5eKiJK0Jdr6by
zccU+peX7l/9t3T/87BU/uPf8OcXuHcWgc+qyR//8e91WQGwGzzxP0hdvD3Vf6Tvf9xWT1VQVsFL
+W/jw/785X98/SOe9ast+6l6+vIHh1dB1R/qt6K/eStx6vvoBXo1/s3/7g//ePt4yl2fvf39by9w
X6nGp/lByv/260eL17//DedsZK6RWwHQBIB8IKcxnf7lc3u//vL2KcFztimIcXH0x6KEOd3r1Qe9
PZXV3/8GtdIf4DsA5g6+ETB0CqJ7+/bnT6BuAiYFIMFgOeInPC0q9ve/CbKJX0Kl3hzlsiGWMBoR
lWn982fWDwm5ARB6LGA2JAD5/7PHX77bX9/xD14n+zTgVYlX/noUHhXHxyfhgguAH0RdJntPbPqm
2no5O9fLviAxKe+HKzif6cn+tyYmN4pKUqpCGtCEbR79p+Y+3kE2FUxOm1879E4C6LSlqRJRbBgp
BEXRUuoU8/01FYHLLwLgNj4jdGKQP/4an31e80hlLTu3tAC1azucPVe8y7aB+2lW/fpGn7/JNEn9
8z0+NTSJNarUmQCFduzMoVbAHFwcDLeQiPXMXJC/laW2rJYZVAyg10jqBag+W8WBzZRum2600KE8
kViudK06OS0x/NarSbiJw87Xh7hn58Kcw7g8mrvpmwVpZTiUA9jfnZrHTiX6VbrMOAM/XdZ+a3ay
WbHCk9XcQLPiEki4O3gqryFdLpzLY7OSlh5AUmVD4R/Dl0vj7vsPcfGVxxo7VFJwRtKn7rDIvoe6
GlbsLL3whpgFSR9TWj+YkBO9K3yi7iI3kB3k46Mr1+FxG5u+9OeGJ8sShqByIUrjVOsdw8eRngyn
l6t6KePl87tWJiuzhLoaMJwNO6PqAe5G9oCsKnhAKBOhQdSyalz2wVC8hp6YckY+Pik0gGFoBfg0
Dr6TS3ETpKHJJYud1cQpeImKmt8PTmtacPcC3Y2orSJS3BEOgPhAhKlbKGKDykuhVytDEgAQD4yc
+E1dUHiLpptsqCsie/hCA+NQ/JLllRln9TwBTIjANmrGZeE97Q02N1LAq6RGQHVbATmOl+ehH0pH
An/FvjJ1xjX6+9j+9Y6TYMElZvSdKLOzPBN21d7fgO1Ape0opdQ/Sw+Qa7hyQpkejX4b1UnUALuk
bxp5YGflVjWplBKBqE7ioKq/E0bfI4B4vn/HcRP69h0nEcHr46Ipcomdcyd5grK508PIzunceC1S
o6Si5TR7yP3biYOsXU+V2C59Z1R8juYBI61P2jmbxYtyHs/w52gn2PLqmg7IpfABsBsMzWTEbSjp
4R0+JWAGsxEZr9DHYj2srG1ih9fSHZe2UBOABvjbgOoqTqUj+yrNQSUIgnNCUGmbFQ3ZRDfpTfFa
ZWQgORWclxYGgUfzYVgxu99VZ8knghM8Vqu+3lSmqy/6vXwrIphntD/7tud0II76BMLTrnTb7fO5
aBDvLaTWQ0u010K1I8k5iHa+r1+j/ZiUa1f9KPwjE3//1JJruOApM+5jZn1+w8lcjlkuiRUT2BkU
V4ctGpvvkEJyc5rGcLMQnfZGBGNkyW7NBUTaehduEgT8d1d91klB2aNIPPwzv2VOTSy7pt9Pw+n9
+bfuTT5x34OwoUoeO/ezcN0vRUbLEyhQs2ZepbYREbNC8lJaimu2VPbWOtOudEC7tA4+j89kHfAm
a8XGwwyISLZWIY8XQ1AopcWq3Uf0zhj1llamHdFzsSxti46TAtpMFFxPJPmLVXfgz/unl+4QOz8t
Ce6BM7KVBxP5X5t1JNykZ/mmXLWoqm/a1TX98ek94uf4oUSJUygy6r+ZWjI5gh2bzIJzZVc2XxQQ
EZ1ZL5or2RwiSYaDiJw5+u3g1LvgFfCCo2+/X/mE4wyaRksgYTVQcXFORle+rlKZ+UJv6mFwDk7y
SX4DwesV0pbVEiapqHAik6cppL0KcxzLp9+1OjlaDKUfaQpPgnPoZjttLpB9ua5mbNmuri2haX7w
5xh/esHJvbXIjMzyUCw8R1tekWSDiOC5wYI73haB81oWfwqc+625yfkhV6w0MoDDOaszb9nZke1t
PVrZ3bqzEZC23bPg9A/iorRxeCTtoryNbMMOzle+6nh++G58J+cLo4fUlJHgpbEoZ+0smw+z+Jnt
2LO19ZeaozjIlYaY3t5WROycfd/6B3v4t9bBd1Z1CFjD3GkStXgMw5XEwxjUDhzv7XAH6bMVmAaQ
SYOVw3v7kNu1DabhUobNdVHZG5OCnPN9J37WiX/rBaS9gBYVQXufCk1Dx9LPUjAfz/eL5wQqkve3
m+eTG2xBd7Qx40raoLL/vNg8G2RVot4j2Ql1ZOIsZ/C2I/uFShO6k6lIk2VC7vXZI/zh3WR2hxjC
3BsnovM1s90ItSJuL/ZQZmJ2Q55PvnubkJ23wC5M3RXltLBLopANsjyoJj0eNoa7SmePh4jsBvyu
Rlzw7Wx1JpJDZ8frzt3sIAnnAGtgQ1SOznp7/+buH25enH4HBI/sQN2AbHYiUh9Ax5BVY+vL3UZ1
Hu8YVcj76Hu0OT2icnR3Aq+fvBR2T3ebgaiooc5TchcTtE8kVyH3rrcQnORjACQXiCobTy3x1IG8
7R4NdO6Q2gm53fbkdfM44BXslWA7NztSkHVM0e2F7R6Wp5S0ZIP3eR3Bi8f5qw+dOg3yrxmZo6bk
0dd7zzk9eotgtGrXsH3F9BbIZZrSHcZynB3d6vmjvgsWIt45hQblQiOHzS2k/TaLitzNOvLYzx5X
9BV0CPynR/BRMbwDoib2cgs9L2e7R9zTcOayKFQOZwPeMNpU5EbHV+33Op6SUNXGunPx/Io4EHAn
0fgvL44GQVGT0G6pUHrrLLc6iWaLvduRh/kRXVXorKGLkuwDomLers/b21VMt2S/HjCd1/OlRQWa
285yvXRu1iZZWvZ9TlbzmtwWzkJz1miE4qRFqIfp9f5k2iXFiRSweTJ7UImKGbf3nWppEoT3TU22
nDhzDWeJFJ+ipttbmcyhqfM6uBoGVFm+MBuWOsJSWaIc+US2x96O7nzyCOb8TMfAOTf4B8qU/vjt
QnIC8AhlVA6vq4ys3wzqLLOZt3KWEh179pZS10ZdwW6ovtuu0RD6STO62QW28+7Yy9nbeNBxtq+b
mi5rxyJHBDRoQO8hdzt7gzTAPHfAZj70dDN6BDW25Fb2PCLzjYL+y8sTVnePabXZ3TW2CwtLp7CP
p80Opca5gRUBhAkMhZx5ZRvktFkd0PPIxonMySiHkPCqdnanyCap/a6Q2/tXzORxGRnkPbGd+fFE
nf2yxwTczh4wfAl5P83vW4LR7e1w+7SG9hzZPvj0oXc7Z+lUh942yeA0jjADO5CEK4iUYFzwKVDc
Jb47x2BnELr1bTx1fF5NLRs0s7FDR+eI3lXO0qO3h/vnlqw6u8SAGAQrzy1Jsbg7ifhi0NnDEB4M
GyhxEs+zbbHkdHnNJedD8uu7+DaBKMmCCUBtjvhmILzcC6v7wX7elJg1J3wpLNgFoxuQMzH0KX2+
m1VOsnhB0iBfnE2yHs+uDZhXCr39n50KQdjENVqWwEWc7LhZ6EmaIBQB8gZ8IYLMRL1ZtoBQeHyL
YhnST+1On5spgSUm0OPsSuCf1tF/7sCfmp/swBazmK7ycjwTyofHdNstIOZLZpCP2Hpzfae7yKzv
rpEWL224o56RJiooFKjTdxZZFDSm0gbnEhhrJzaFNQv8F1OCokAf1JzyAQr9XMoj6rehfuUYfPEC
CgEIc6ykQRZ7qtyeJGbawuMvOLfOsBDfzXf1ob2X73EtyTbGXrj7pRv6/1kSGqC3T2eKMcn9Jem8
CrifIMV+8/aGQ/XPtPaYu/74tZ8pZgGAlR/wSZcBwB6nOg7PPzPM+IHyA6VUHVypURoE3KE/U8zG
D3C5IYZqoAIErKKq4Xj0K8Os/4C2PU5MmEFIssC61fifZ5jBNRuJWqOOP0juYNJ+JDs/XcBDWJfz
pGDJAUBopyprV2/Cud7BXkm+JijzgYf9Kxj9akuGcjN0XHCXGF/382U/sOrKyzUhPrj27g5ZrBWu
qDP/0DzDxFtBfQbI3syBukG3guCrM1Z5wR4jMZTjoLM9w1+Fki7ICLMtwi7DlfUWMX3u25z22AOY
Awic3WMPi2mA/4b/b3ow9AkkdAXcwSvCj9Ye5qHIZQh2O4dxhIslh9+dzz/NgP3PF/qcIP7At/31
nqaqGeArgv4ODZFRjvHjRvd5TMWs5nUfZoesHTzTzdReKaNVE8fwtSQopkJDFuISiZ2mAVuGWuQT
DVd4KkepaXdwlYGyT5agfrTXEl/SRjUsAORJa/C60+cDKNaVXcP2JQ9nmCW9djZhJgk/PbWoAOit
udREEMlNI8410ldZ1DljZjzN3MgcuuRFCwGNNwgPqkTv7f9jls2QWXD8PZTQOkAms9FVE054FnYo
7vk+KcMgaGGSl4oDGYZSG4hsVDVUODw/u7HaqHahHAtdrkawAogwRBA3ERgTkBYVJIAeMtEv4RNr
mvkI+FAg4Wimvc8ohMVBme79Jo2IJNcaI3mk6RutyWUKiJ0KYJfVmk9q0ZXvWlaY6JPCoOOch2Hv
8KbkHtEaSHKTyqikjPRSCA30NmUiEqOtZhxhGds+Q0cNgOwkaQGRDUIBj6iRTFXrNi3JUDLInORZ
58ckMOT+XYXZFQQmIxWyM3UZZ8fY/5WT+6di4i5747dV8fZWbZ6yr3W3rxW9f2wwXmmZvlfTv/Wl
dve/o1hnYgf9r2tzs7e08IOnzxFy/IWfAVLVfxijp4uhjEBezC4kcH5GSFX8IUoiqCMQfMK8B8jz
zwCpKj9GvSzwkEfTOLDt8LhfAVKVfoAuDeNt0FsBeQfm/Z8JkECsfrknIwk+KhEC9Sxiz4TxwW/6
TXkIWVWlLpzBrPJoBr8bsXFbI9NPgVaqFRQ24JcMQkKj6K6O+XqUm9h8Qo+7hWemo9LdoDMkUFmt
gqOiD3K9FEUjjFdlpFj3EDYNIDdYJVC6MwMr0mbch74i0Yam2XVwYUYu3Zdh9Zb4pfkIoTilxsoQ
e80drNzbcNMqAVVrKzYQZqRCCmksI1NIJLbdukJ1D3RLqZapbyAs7NrGC+dBI1pro6i8ta+0Pool
Wpi/pxlYL6HAxKdh6BWfQKA5ekgtHisEynUtJIxjJm6DIOoeKkifHEFjaoMZFBDCFPwGZiVE7/0A
ClOtapSkjZMBcdxPyic9yqVXxhNJhU1PkJzlCt+aiD3aJt6ougsPzib3bJOVCVZfVUT3GtOHFQ8i
XV8IspTPAineyQC55rRuLZhNMzWJZknJoeYea21KrDQMX1kYgboAQZ9+WeiZJRKxqQzdYZBoiSmG
VZKoJldtTFUY+jU2LELLgFQeBwFaFcDxcMJYUTzH43XGXZ0r2SbNAr8hmVDLj2rJIT+Q6nFxAATB
FxylFNP7sEKOCuAXNdZILldQbo0UHSrvvskGmidlVxAIGYiyIwhqcVZSzXqOuyYSSa5EvkgGPZSX
EjeTm541EPnzWWJ6dsSgMtewwtTnntgjqahAA49RCS6bkHzI4U4Hjkg97PVSllBWa/s2m5uhCg0+
34iAfhFaLs+bLm2RJxTb2KSpNJhH0DM4pxKTFYF0tYZQaVZSjz3S4CMHrLMMwVZVwUDis8ywS8Wa
iDpTztM8oVlqlUh5enUmz6s8zt1OtdKOiDimNA4O0nhYERRQ3rHCQr4128q4AQSeLTgavum8Dvt6
IHMF2XcFE833gx4UgbJsIKtZwK3MAAMZH96qE32JClFY0xDKH0+x34u4FMDscZWbtVc4vW6mCZVN
r4yhPaQZiaMlGWw/2SCYG2NIdahrtYYJUaDMkyTixYJuQiipHCBPkPdI2KsBxEnmqVnoPu25wk2w
wSIWOD0quo+86qyHTJCFnKqVGWN8SrXUiQcRTPw7UFCu2BfWczFUeFJeY5NjfVZsBoVLGg2kUJxD
wh6Q6zZMsXgVvQMky8JOzhxL6Pr3qJOCB6Me8oAYTVUpJAwLrV8w3Qo0aomIE2QQ8+JdgvaiQsNU
UCMbW7/k2w0IrTgEwZ9srKx52tmAC2lE4WSLOmtlqTkGU1WLU8mD+D1uWuExKasc+dgig2oZiD3Q
vk3Kdquh+ARgUIYsL63LFJIGURFiT47AnKqJF6AGY0aW3NJWyVEmNjom+rSqWF2DmCb5QMfGYO/Z
5aCGGo0lcxBpL/F0INE4eSiHAbux5GqVy0StmIrbbtR0MDxQWyxWzRKGvdn1bUBzjSWJLZpVIhIs
1Bq1TVPgns1ZaYgLvTTbcFYFReihkaQVXZG1pgJFMh/xSQ8HXZn3VhTADhJHG04UXy1ipxgK1OID
NUsyOmRQGXXZEBqN6+VdbLliE6n3qVZAccw0wXrQ6lbRiFeHoYCXNdVkFcRBjWnN1PzeDHLxuYKm
LndrX8PJZfCYgLJKVluGmw9tKzi8l/wM8QcSFC/oT1cvAj0JOlfUS/Wxs3C6IHjz+oYZkQ94QCY0
7bxI60GZ+QDeVjdqwTBFBKHX9D0gfl7hyga6SLgoqZHbws8LGK6kjF9R3obylZGDWJToiZ1l0K+H
CRpicV6HEmWpkcAaIsrmHEduyFKKGgX7CR8WxHh8QM1CikID317XklnQwRx3SPkmbGVUgRJvoeHj
mwFf4Ti2R3rWsfye5IEEAGdSbyNfsXUs5CRrdmouvpRZcBC1CPCGUFpGRT1TagZzVg8CZHpSzZuo
tRWTr3TgI60wgUKeNezKLDedADaWoL3eg/X3CrGs2y6CDmObuY0kP0n+vqmg0xr1OIH1cwXOjCWU
8DLfcvoGIy8iYvnxrgt6J8nZfdGYgl1peT43ivau5p4E7Yqgmyt6XMN9/KZJBJ9aoHnFnrnhTJFp
nGuOmCPE1C9mEnDaNKndWmgtFv1ZWOAM23rm0lLCM6hczK0gWo2FGduyl0DrBQqckaLaQ4TCqNIv
gyGLlmqpCEszqe/8CCdUDTpvWdoC0QbRlTTBWu2LReT3PmHcnBfg38Rmc1NK9aLRraUlZYg+IbxO
uuehESvKW6Nf4PfPXuGfy1CFRBVXb+MoWDYGW5mRso6aviHQqrUQbftZk3ciEUQ8NvPVA4u7F00I
Qa1vWAkWqSYBuKMV5YkjT86hHVIW4IqrsssalP+6YRVm4jLm0gpZAAmcSAjuauquZi1mDWKOGPEF
bCDAS8RR/b4QkNUNo7dUh32JGM/rUJ6LvXnKSgPCZgMraA/w/Ak2rlTUs10p464WKAoZzGSDaKQQ
vUsCh3VhCopAG1FobJ2MtIIKgTQeaOLqJUjlmyJPUJKuUovWg2gbQuzmaX7XyOE9AirVdIstBC4f
mlYscEJKEQUCkE/VHHdmF0eg29xIV3keP8kxO3deZeI4LUl3hizQUoVAkg5WIkmYBFEcs9uUrQhE
jsVoraXdoWF4ZoYF5KR13oI6By2uVVIXL6YKu7jRmHXTShLgrt29mgHraYX6G5qzQzPasqDghl01
mmUnULsiWiJtQoiOQog1hyqgodtyJrwOgmbzDMmWePCWclZkt6Vq4IQiD1DRFZZCtFdD6OVz5SYU
M1LGVo3ct6z3KU4u6kNdNMN6iHw7AobSjPOaRLw/yGrrJiGzJS4XhAOlQUKu7hOezYpiW/iNv4Ar
wJYPEc2EalFANRAjHzwPAdsMSYVYho2j87eCri2qXt8bVUhxxAhol4k2T6A2oPGesra1Zd13mGqM
gW/IUPnGda6PAKwR80q21dSD4kiUzKsaavwCpFihtxZF+l6WkhtuAPRjRI5WNjNftPYydhrNKkgk
SSWtvQhaHJhsVj7ze5tBGkaJHxmM6YSiPOKYcY98C7HYC8/MtRofgn4r1IDy8PS27pWl7uHzaw0u
hSaqRBZKJnEwV/yh3df+KR71v6XC9YrKra1XIa3WvR46yDl4m7jQVmIVukKcwK9qvCXLb62k0BiV
aSdnoD+XDFot2GWyWTnIA+FFPZf80gl5I9rN2FQZ8EfPSvdq5ovSzFMGEKdF3fYj3XKbFqJ2DXZp
S3fjEl48qTy8RHmPQlakDbYkqzXpCxxHxKF65SWDZkvW2OEABauWw/dIT7atVq54B1n1KEY4KYP7
pGWFjVdLSdpGFom0/Akn7GZupU+dLGQ5xHh72J/pVcIeIVklQHhzEA1o7EAwdYQM4npQVabDBBF3
5K40Re6mUV3080JPokdLHL29Qz02Q7dIrc4BalSESVGqty28tmvBTaIQe0GZ1cFWbdoSCtpBABWR
XE/Ul0ILkydJTUYUraV7KD8bHu7VXpbA+NzTNPiTq5wHhR2H8sir6XTshpUhG0TNvHKVmcmIf+lK
ZYk7TP2GYY2ahax7RmDrgdeGmI+mfgj9JHmPwcJECawR1VtDMOMxGuaApnhNLT0UWhScEuBH4QSU
Mz298eXWXBtWw5hTxo16m8m+ZEL6x1JRWOwSFUJtfZe9Ymkhl9EBMS+68B0aEjrma3DMgxNDZstx
K/kUZw/v0LZyWVKpqvpdLGQNsuNSYWk25BS6do6tRzTtvvPrnLRqOPaS44gEvXpdxbZoomTv9FYs
68sUFfxzO6TCFkeTPod5lx450DMwXqVKxzaTZXWVQEYkHJ4/Ltn/VLrhv0wifMH/fpuU+F+YboBn
0Hf5hrv/93+LKOjfPiccPn7lV8ZB/QGVJtwRwG0AuwHp8P/MOMjaD9SjUQs2ITY9ItkBOviF+lXl
H3C0xI+QcJBVsE5RS/mVcVA0PA/SwZAAGD2ETVX9ZzIOI67hr/QhMr5gFUPFEq0jVYomJ+Riw4Is
E5Q0/4Ow81puHMnW9RNlBFzC3BL0FCXKlqpvEKUy8CZhEkA+/fk4Fyf21N4xc9fd0VWUQAC51m+9
uOyK75zPD7qKLpjlN9x1QCz/H4X5P6BK3/8b3Lh/GOLm++8D0Ize+t8x2XIC522U1PFIZJd5BQK0
uzPbLigpB7OC8OoWx75mMir+3Mfs8FBn7qx39jCFR2uoRc0WhYj5jjIk3bMI1SQZgdJiuDlKhvhz
8nYEgzNlI05qqP3l4qhkVEc/mIOrm1eqfSqz0XmQQz6mj01W5CszWr+oSybXVO2Nx+m+1XXIeeGM
Rg57W1h1v7HJh9+VyjHNlif5/oekQ6WDl0i3PIzTON7ykZz7vXbLxj1PXQ2tUjWqro/e7OFL7hz9
tKYTf9O4NLqIfZaH71EZ+mrTlsaFrR0C5W16nXEpimlwyTtOw4I3+gxW6fcGOaTiL4hnp9LpPmqN
ZWOCBRvajKGV3aMDF+vk+VE7IV+YsfHETEulOjR+a9eESeey8bbVhOgbR889yc+JGraeep1ktJm7
/F5XMNhRfyDrCx+5PQuCboeUL3ETWkBSGzlw6s3rZJqTabX3rRAFTLFOxVda1DvbFs+dlv4WySbj
RU1EcDl0YjfniY012qgN+aOcoPP9byqTZgvQUcY6DA75PO08QShqZQ8gzdmScsrIRxL/X1I/67Z2
Mn5EwiWuevGzncicz2wKiDwoXjonJ4iTERJv/C8peCWuE2924xTbvDTFnjv+pNZQniLmpk2e1nIz
mCjFiTdh88zVOfenc3Tf+zFO7N0Q1Bt5+qGtQSGEJBw7EE+aV6/WtD3ms3esBoKgy3J+XlRxMVad
b7NC7IcaS+WwNNspp66ADu6QrAuENDVhJ9bw256dYockbAXUHo61qZ2rs8gXr3FIqHLSH9ngnNcg
vXbIVGnL8SnmMEl9sJth7yl5CzVqlWXqtoUtHrU97U3Yv7ASPpamF0ey5s6GBSAJJz4sGJjbiv6K
TPnoWhlKs2Y9BDP+obV5sg2f3rX+Q+vrm3Sy38SSAwL1/Vs/6Vd3snZMY4+rCyhdT+TY3lMPveQo
vAKtVzRyOJvkZNx73n5l0afD6WkcjjHLN/efKY/bkX3bGddNn5r3OvKeqtKKgImWcNOMBnluKPyN
V9bIT3g8tlWD5LdPxUZE0xOJym0ckBe3iSxrG4FfNiL6ZYsIOCFayJKHfcjkgNfbwXaesHrMa/YK
F7LtK3pvjL1sunK4dnb9RrcBrR0qusyOeWhMfmsdVk3XDmLO4cclYeKrV1TazCTevm6IKUq6dtkn
Lu51SnY+nC5CGxTS0RKZ4RCCVkh//OQHfQBihTMarZ+RKFlTsvbGpPuH+J/XaQYMtCN96Almaap7
vfJyHN1cMZgIdNNy+Mp6ws2zNZn27gR6sLaJ2K69exWRcwlWfmnTmSWu8cbtsrIormOnSPPwi5uL
YugQdd3NiMFhv1C/prkUm75ALaWVOU5Y0TZuFvzGJ7Kv27C9rGX60tnjEmeLP+/AmlHaKEywU9+D
zzXmwUvdPq6d1sSuW/7Rq4tLSEVfplxjPQp+1+RaLqs8JZG+Q5T3ja373eb4nFJHBJtIyL30JiIe
4Dg0WAQZf9G2yrOcUdx50oZ27n7ML0Nm0SApyFyv8yy+p0DyUOi9KUwcZvU5W8lqSMqLVYDKltG4
Qzb5PJSTtzGKR9UJ6uciKXrQPjlTqFLhMnDlRxri0QbByOJxRtlsGW/d1ov/mrTBzZFleEsY/HaA
Nc6uaIM3jxHqmAHpBGL5GBQBq2OqjkXW78JZnVbDp7m9v8KGeXksCFZ8KTmmNyYdrhOL8CEvu3ST
LnVFJUfzZ62aj9YPfoGDHhqbCdZYmRsHGa1ELsDNlrfGT1PZ265BX+1FC3qRchp3qcKHzL8SP6gk
0ekaZ5oW5yVc+UmzkaEvVaX1kdVJdpzoeIXq2nnuQK5dkTxXQfpIK+ZPJbnRW40WKc8kwmlk1gP7
SRAmVmyt+VttRVtnmIONDzof96zmvHfTxwFUZF37YOfX2bLjkGgeuenbHeGqvX1dKhPF9jyIJ8sl
vDCaMvaMqlDAwMQCaV3uK384B4CKuz5JUABFKNRUdVadO8R9FPxx55JXg12WnIupg2Y1tMeQy0LY
UCPOqmisiwzHdpN77GJTu2RHciKf06r/7jnuFVzwbXTRBNRtQL6rRTSRMcG3hqXt91DU4rFx7Ghj
5uoaVC0gy4Q70TUAgnLdh4P6irrszZlb7zfiQmsrffUU+NP6zC5U0eqQU0jffpmg/T52vKKjWq2n
QljHxKkonEi6I9ZBZnSWv10/t6fGF2iTg+SLIfs4K/lHt3y5ju7CI1GK3U2Tx3ex/c7dlfQGc0Q2
9VuacGJOIKLxVFUuF4ovqbGW9yYghGnC+x0N87Kp/O7FAfPZerl9NW31p27MsI+mrtssq/uYlzxU
tQfqLfMGReZ9d84byTHbT09TNMALpiu7Wlo33xpmtbjrhvCxLwDx+mj6SKKkif0yqDZNJgVYTEIj
cd9dpjTqTxaDaxzV+aXg3tg0qYUFMCi+N2MznTpLfoZrF+2s1vyTdvWz4D2VePYdzY36q1NLZ+vm
JamZLsUnzgJioD0lSN4taIYpz2GbP8u2v4ZB8yrD3N3Za+rfD8B5JzPHezERq69bW1XMrli9hr75
LpfJwQ2JEJV4Q75LKz+KVKitrevpGS6guHiOuHZDF22J+fye8kRg2rCmBz+6w/bk89A9U4tfs1v9
nCiofrSX/EXmcAJsc3UchcL+wNi3b2ZJUEnXirg1/nfT1N2eHLBgP2YOQkOasDZKrO6T248s4Atk
vSnnnbaSUzm6u7DOTgA6T3Tn/Ji95cod7j34ukbWmFT7qUrrjZDR41SvPCdr2MblyClRlzYjcxAA
VaTb1DMXu4yaTdvoX61V7WgBuVS5BKuPSkgq98n0ESl1+Vunva1tVdc+s4pN2lU/y0jReQFLnJJg
tc2NdTS5vOGXfoa+OqwOCX6m4tdlxGCQ4zUYwtEslfVjDHO290l+8Nu2UOrLl56dd4tMXwjn+VL3
9lvEjVg7Vn/2Jl+D88yCzow0f6rrmlsx6nXcDup7V4iFDN3EecRBp5ZT0acMZV63VtMh7Jcue87D
gtU7C0VAGYI/N7/z2QnKU5Yp7cTgq/VLajnlcuXFTH9mXso62/ZGykuX15Z/EHbSCKIgyLA7Iti1
mh9QM7R9FFOrFTGMLkell0budZg8i5GQ+OwYGQF/iRc0zfBk9W7y35KY7wqwf1+DIurmLD4toNmU
tejfN5O0cbh8kI5xW5Muuym0025bbrqHRmcJDE6+Lj3OsmT4b553lr+/Pph4a0zYFEDR3EUO3b9/
cNePegpcf4o9uxUUbnWCaK25GFUXVyGo7EaoKCjiYqU6BAil5ntvGB4trnM0bF0rKF8p19IHoSr3
s0ycbD97dmNB240paDLs0jZcRWsxGRp5ySyO69otA1xzsFIOAhFpvU19m3ZxKvRy+88b3/++qmy2
hDORYOMSjvt3uZ5qgiyoNN1IY91XH4OMqg8Nvitqh1NYrCL49FUZWrv//Kl/CezvOy0JkCicoOVt
nNruX1r+UpjRTa3ZQsuiq3zrNZ37ThSJR6PzsuAD6x1NdHIrc54kQCS2jIW8e3l/v9DoHqnov2Ws
3vfav+8u2n7u/Wz/io766wfSaXRXj/RIMbmbL3XQhJelHMS1YAG9ia4TV9UGiY7FjHjoP1+M/7Xf
/wt0QNNFQC/RBfIv6aOdiXCK3G6Mq2BOv3QadrwuGtOnsesUfOt9YPxw+58/8+97+l/93S7KQ5gg
7LF/R3KR8dkHQeJRdkhdQh0cm2TaTe3nf/4Qh2/yr8uKDdPy8WyHiMkAXO6ytf8p8SqLOk+CtMXN
kKlLVLZvWcLsM1T1DqCv/9YOCVO8MzkA8TAbUQpAqzppA6Z5MN0DQqMmzSC4CnnwPS3vuwytOxqf
JUtEuhXFPJE2Ai4APaTC305veAXlPeLNoFBxolL7UNa8sqKwfEhtnwDw/IAE79s0IIuvq/kxcPOA
LQ9hWGhnG1QMvw2OYubksAmeqkz7RDJzSqzBSr83TB5c2snMIY449xRqgv/ZEx7dgFw5X0Fz0MgU
+2N/wkYwMd0t30mj/meqp4Py/GtUQjn69komi/eS5fZDUFuHbNHbLpPvck7OnlWc6WTd95N1dixz
tUxozrDB3canmtIE3bDJ+5kINTsOHRJA4Cz/CKFfva57UuV47hPvrXbDbQXTUybutp3VBef98zw0
X27u8Qfq6cYbHs0D41ZYOD+o0Ts4c/FbTcO7YxJ65+3x2C/26+CTU26H41WN41PULfuyHGN35k7R
wVWk5tt9pma2zc7+lDI7L19OFR4H7Y2btuJKAt+8CPS0M1iIHoYHsdDCErjJFnR5563TvrWA3odI
nvvM+QY59ynLLHYc/REIc3JGp9nQLofMehn2AUqPjETKdSIcaU1YCLrsSCPQpS7Uo7MW3+Y0v/Js
H2GV97OgSypxrz3toIHR/bYBW66YtkZa3tra3flyOPvLcgonh6Yq+ZasxfswVG9pljzYfs/LaGQ3
8IMy7/Zhkv+eNd3WyN3GXSiKHyS30v+FAwsSI8m3VgA+3rGvVy3Kmcyuf6TkbMNJJMSM+pOO5ZQM
MN3jB5v4rW/saze65XEE1dYbP+o4Nov+vbLNs6cDIrsaVifyCa6+38GgZEtsd9EZFQ5HBuFuRe3+
RPKSonFzL05itVcaDxBOOg4eD9YsVVIL5plEHUnU3VMKeWLvO0eGx2haA2xTKGMw1JrgMEHx7cbE
zY71VKtHmekPnRH+rt0ANri17jK68uhOq3keneqLtCLidVxjePcu5Usu2rdATBtb1e/0244bS0y4
7NElomFMpljY6UxvzRiyd0gMDFbIS7uxl209CFi72iFqlnRCzsKrh6pAB8GTQ0BrtvbTJkxm2vhU
MG+kVc27sslf/6XNaELGN4H91y2dhzEt6GEMQHT4bY/0QYsdYQJcOyvf9/kom40lW3EQTX/r5yiJ
mZSjTYV4Ke6HDPd5FOAu0PAxfe+ekwUGeGz6L9dCCpEG79n9oi7r8oqc8CkXtctNRZNS0iSXnjOL
uNIOeRP/5xFe5UD39Ygayjo6dXTtECOSpw9CNi/5rqxSe+vN0clR1m1J55KY1/ZgJ3BJtTxEAkNH
1/9qM3VEGyOhQf1rqvOj5baPiZd8Atmd+N4PRCduCaIhX43KWp3Gs5Vd0ZD9oihlV4OSpY3/sHjz
lqD3nVdN/sayib6JCIFT5U9RzT+93lxMHpKkVYweAKLKRvGReaM8tBUss1NnLHjBuBkaumbRq3Qd
cGgaMJDU3+za/y0mC0BOiZqOxyotvkq5LBTXWZDNZjJk+De8TcOehwLFXPZqV6tzS0JPPfNi/tMD
5ILR6ua5cYfucda9OYxZsezV4mCDGhz0riIzwW2qwm9IMZYvUNdfo7BPPrqkOJppYprFHzH5iDRC
vcit7+bjfDIlyb5zP96CrsVAvbjWn8WAKpyzcQIaTCqQqyW0rm3JaI2UhbWczHSZEhgsM2OuXW69
S0fbL5ZVDMmmzgMi8pF2FAh94qqanVtT2FUUO306X0IEGzG6wPELol+di6JbryKxsOFXKY0zTbA6
2zQcn0gebQ6qGk4IeS5whV4sxoRXYsijYxLWkXX2r7nWajdX4iGcw9uI/iJO2Ce2yLGHOEvYotKp
ODcpCrk6aG1uJWbBrOw/xsH9VAsiGkRxvGOCgUxjX2HqCdXjsMzPKzmf3trwYAbBSMflOv5y63Hm
hkPAo5UAPq1VAiRE+/f4PbJ0Gy9BU4mvKvNwr64wfhttRlDaVn23ZtKEmtEPbdycgj/Tl563V8mA
xErpcSZUp24GSOYg+ieZ846XQi5Qv6X9U2k5IeRpEpkO7ZY/uqc+EU63Aznv4b9D2K6EqBTclGk5
HBQnzdX0Hby2RpjENy7siGgTeW/D1AV8IKrPxj2GkXExVs+NeSx6dxTxKsYuB2jP51PKSvLUzz1n
lqpFjqNZtcbeGa2CbcTN+aufi+Tdnr3qtV3n5rzaXhrupgkNXCtJ5gU/rz6nsA+ZPrzybYHzfRiK
BciXe8fvmf20SE7RGvjEfNrdW0MQy4PD73ZGh8WMEIyL/Vih8Whb4txmlpht4qK6ZiZI465f9nIS
TwzCwSGkjViDAC8hyrvQOPRsWrSUFqB5sV67Q5iJMm5zMX/LZP+CCq6Ff2cUzvXsPytF396gg+hT
jBmiTDdPvD8NiOTb2Bdy3KnVO8y+eKxNe9K1/7g0mXXQS4YkIbIuPcgxQHpDjy2o+GlgCAg3k98O
L+gRj0IZIrrkSpRkIp99V7csVk40ftAd0gJdj6ThT53oj0yToCmyL2567neer6+D5xZbByV2XKbL
Qh/ncBk87gPJmwRh7Dw+9m45N4dMrP07I5p7au3S/T5DxR2dXtpPeb4CCTeBO5yRyM8nOYojshZ9
cxz5e7wXchRSeA+uBmwIwXU3QVtg10+GmZDXKuPmhAfZL6v1oaqOmMbS+Cu5jRipXIvCi/Efb63/
GZV8nMLxZ2862tvmvWMXwVY0LioA30N+WQWZPtle4/3SMmsektTsi6DpgKGlRWz41CeHNOK03AhX
G2/vouq9LA6vykbwBjMwRxe4FEWsFHlSeYG0yJu1OZFW9pyU/sDZVfmxCmR3a4P1wGQxPDc0ps+0
CR0DHe3avOpOcAjY5LyqvUyzueomWePIRmos1MzruS9/cJjXx8maSZBR4T5vyx9jiip1jCq5Vc58
G+oOGQWRBfUabNJ5+p368sUnB5kRH6lsUzzMDiML6PCtDKOfaJkNUzRyBDCMrZbkuUNbrHAxzOCq
2PYuEKkouQFFSmpX05MFP0fnQgC6iozpMAxvaYn4wgwlfUyRihe9HBYv11SlQn0B/jubKe+PaZPT
fTMZ8x7aybuqSlJgJuj7vpnfqoRmVVe23qeHDRiPR8SOQPk89Y4DYtt5dBmLTNSe3bnAqe+nEGkF
yrRdpzy8Unkkczob4CYH46IF7eYKeUR46yvGwGAS3kFoaX0C641nxKKUG9QYKhyqJEYVduMGHo9V
U1UNcQdiUXFgehmcuAqofDzFoNAEx3kJTVyhSvrZ98R4pRsIl195MVQHwVr/NDbuc1V5y2PZhO6r
NQtOyyW8dSw62A285h9/Hq56qfVmjbLD7ArzrBoqslI6aTioP0aZrwj20LqSpPsUJFYf4/u6bxvr
Oe3BSdO5/yf0x2FXWyMqjyUMhqd2WvWfplTddtXL96JggCSoRW8GS382Jam41J7kDzXZ7tvEUutR
sjfvVb92cTLU025OIYgQahVbL2nDfe1Od11Feru/t2OAo8fWaqtfQ1cvz45TBls76HbDUJAYPZYP
ZV4zsc5QtfW4b2iRNE3w3OqeS93t04glKF1tMNIBUclsczgMJm7GajdYiCU2SZIR8iCm8GskA4zB
ImE0b+9jBy9yysV1kW8ZMRDwVDyar66rq9fVk/OHr0e0TSlY9XTTPp6WTTc2AgHGPeCuoZB7WsHT
fI/zmy6flDb5nPPRmZNHe0b6o6ODGw4Y2938Ga5vk7XDk2/U09LjFRLdy+TB5wJ9HKzWnVhXoB36
IfrTlyHb3NiM37xZ6Hheghioixfqkoj9auecci35odOaVvuhaBg3Uc9vMuPsunQmFX0U+RGpKsGM
zQ9tDwVifOfaOt7Fpt0e9OUncD9trXmOOjLwdiQrEPgPgMcS0umNmBVS/qW/4Si7TAPffquL16pp
H1yowTpEnRQhCdr0somdDs4pSPtHZFn9DV32he7P8sWr0Eg7DeNCElQnreZb5adE9LA+KeB68mbL
ZYrrzvqWr6M59al7WjRpOOgP73WGzg9VOe9SJPIFdpoZyhvn74FN/0aQU3M3NiXVVnP9LakdCe03
fm8FGm9AfO+U5+ZNrFH7HFFhs1GeG+5mibh5XFlzeXROcoho93DSbu9SSEGDXaZY8hdrCxZnP2Jg
WOIiyz6tllDaSDfQKbJ4cNek3k1yOdrzdF1dXjFGEoTpN4l/cXzt7h2I402UO8/pEL0kgsuugj+9
g+IsKKLnYEHNlisWuaWdkF+K4DLI5jFqVudQhWO5q6wZRTiF8ia6SL+tT7k3MoJFK85l5GXnqkOC
Wui0OPPcsqj2Y/TbzUllnMyPycg+Jgn7hzv4F1UX/Y3q0y2yoo+xszdhMzMNQdueKtROdgMFY7tp
yIPbf6jVwSkMv/HihcWthIu56hRBpJcyArvz9KAFqYRp2UNdAzXi844MYvi5BxOmvnv1EyJl187s
nRpF/dA31TGdnPWY6PQVBoB8oRGsmgFkn3T+mO6tQjwjgT9NQtefJPYSdlTQnLGS0I6yi009g+3r
0EKOln4dVY/+IB2orh7CNy0LmOTSsO/Z6Dq7ykJ5iKKJb3j4WIZpOU7h5J8jNthNO6zNsZdaIj1M
kMXmX55pll8tmw1qNwp7l9J8Wb2D8LZd4yorviuFXBy043vt9jdjdc1uTH1xCuq52pVzNmzrsntD
mfI7ycuMNj6v2SFW/CHzsok7fAzxAo88ZHOwCwtY/2VQ7Fn5ORvQojtLeqvypojDkq9pFAKLDrDQ
uvBeuw8Fnn4Nl+mJK5RvtV8fFz0dhwlOJJP+xXWyNZbUVxwUr2LA2adCJy1DdRc9sRj+Y60Gw5wX
voNU/IGTQ2jatifL8W6Zrck6LvPPinzPg2oXEoWmXsEY+U28SMc/kMJ8W1M2aETh4TGq76a/HLLQ
tdRXN4AsjyOkMtP94+B5N9BcclW78mlQ7KKFx/WXQn7JoOAjAi87GYCyWHXdS6ndMEZWU21taiGa
Wh/KKps2Wb8U52y2m19V1TiHkT+iKS6YHB7OdA4eWh7Va9Utrzgilg1lVxoPXPfoLB4/ickXuq66
d6Ws9zUKbmlNcV/e4mLwaP1OpKC8yHPebJk/TR0PtLCqZ6jhf+TIHBTRJN+5y3o3FiBFmPKLvYwL
CuGy6nlgnCyWi/0ku/JX6vHk5FJss9LtuHuKnkt9l/7mLkCsjpa7iJLNJpQsA7P2Yl7IuxVRO/89
Grce/w3t9/owrN17pqpXE6AlUIV4G3T1rfWyI1cRSFHyD2t1W7rmc5bVKVLpHAfsuqxZCw5SNA/c
IxFRLO5ELARR5549ip1U3SsD8Hu1jqiFB/Vc5MiC266/FCqlc2JGI637Y1JhiKK965Yk9oUc2Sv+
rBe6d7pNP8gPDx1O3BPry55Uf2ss+bpk1VNhsvfAg+Lpcr0nkPy0JNUPL1zei8I6+BHCpdytP/2+
Kj4sgpI3s7b2GRfmAUQd4KarW1TFJePfWDwsU4Pwwc6QZfVecbKk91MtXRFnqF/dsbnlE2wuA4Nk
OB2KkvWiLkA4yjZ2lE+ohuPtU9M9sHYfoJaffJya6zSgN8EJysDzQ/ftccVAhS20a/dzFWn+FZyy
7axX3WUfKjO/ebi9i9dWxRamhgKvRFHWTTx9UofPZaURcsqvyIaPnTGl7UM9Hm2Si/2FaVLIHl/n
IvapAHdn9oLzZpffU19zg+3N2YaMy7QS3lavRgNrqnYPq7irR7/8jApnxltVIfLnFeSt0HDVWPg7
16/VbhUht1NTYCwaHhC46UNd5fvOQTNQN3O2bRZ9Uz64cjXIR1CDlzmUnyoK+d88cBxefWMTbY2P
pn9BuNPm/MEiAm1zQpex2Y+OhJMyOBIK/I9c+p9VFskDOxaAbkkJpWdSWM3KdRKHwmk5nmdexVvH
XUrGfOuGItZs3EQCeSXJ0yqrh9XSD9BC11RZ6uz2EwnA1hK+BHJ9nxcWMbeavtflvfGdzHrLT87o
3goExhyEiOCPRTIFG6sOs8fM6AgBm/8jnEh5awc+tk66ZBdO87MtJUruAKmSrNQYw+mfy2j+sNr0
rcXpQDtQ/UD/Sr7NrfLNW72EG6I5VqzI26lIZAxDeTDOfE0t9djN4WOXuBerFe42q/IK4Zr+OQ68
ArKpes0a61B5cGWGOminVRqoy5xVOTBDZfCkOhm8TdUOzda01sfocaqjoWVad/Ixnld1rl2n2uoZ
+F6EJe7tji0GKR52ErjQBVCGBs7jItBjoJR4dky77CpYlqvlNq+rmjH1ggEcU5tlwM0JN7WMI3dJ
uPBMVTEJFT+w7o+fCNzZxzCa0Wl0SyPap3CtWC8DpoNhUzq5OK9L8kv3CAQcZeqvpbbFFf015iwC
9VBeX5CtubhimvXFTkyyURENHH3kI+hpOyqqrOiStRUtMZ3o4rnPn4bCIskZ1XTMb0rwUzC9DYng
Xqkmgdaus9HGixgOtHtKuFuxsfn+dh0CzcgZIn/Dxtx9oCYd3vykHW5rZSU3QPF21/UYxh8SH5mB
bZeg98sQLptMB0t6CUe5K9zPCK5t304FIAxzPVWaW99pnooaYrcGk6V9i5OdVXFDdxrCMru3ETcC
lG/rWrJpj8WLTKhrVjV+vSJcj9qEyZHRb0tX6mezJD/Bf/2TkvLdKMSZqJeIsAyrX1TbYtzrjb0p
/fm7KVFJmMy/daFct2sqPrBf65Oa4F0z9Ps7WfrfxRzNOxWNF90NdFE3i8SI5ecPnki8rbXaycbL
mp9jRd+kHsOXGY8XTHjByW5V59Fv3f2UOXtkPc02F8WfKOl55REhCkEz2oeo1d2mKfQXzM4J3xbX
1s+/tSN6e4NExsj2No4pT7tvGwZ2BElysL8bn58piNrfc538nkUW7DzTXuZg0Q9Vmu194z54Wv8w
SfW903g98ixEoWq19M23tY6VEeCQiQ8yvmQ+mMddCeetP2Z3eFECwSYqgD7WrU2IdUVDAmYE+VAz
u3CWUKyJpWdaxxuP9rNp2uzFmd3okLp3w6IVaHhTUemvxkvqrbCdJ5nlxZUWOoybdYgiEijjxWuH
XyvbNAhgqSiDnxRP3KGgNgbOw8+zu/bdpudJ6rxudnwoh4DWVc+S62b5RVgjrp0QNWUi1LLP7IGd
FTuacjo8KLjAZOK3O6N65G5V7saj795UN8EjSHnSTbCHB2seQXnMHtBOgf7lst67hBN0NpiKtllu
A9bC7STWnVPPfI36mxb+V93BArpBq+7e1HdH0aYXRq9iLZ+q9B0E4gkzafW4IkndTmukjrzpS1SN
3nFBI4Z6CSAeE3E78lovAcscXKi4HZLtYoSzqYw6jQRR4F7+LpPoIBs3g5mm2B2n+YYeGrkJMNfU
Bj1XlCxIo+cDJNdb77KtlMbhTtUf0dxctc9q4bMsAVmsUxKvgwRzxx32Lcn0p54NyxzA51KH1t42
0Ttw2CverE3QTesW6A3YNtotTQN6zlCZDv/UmSbPCsRqlxAGsR1R2xVeuMYqaT/+H3lntiM3smXZ
X7k/wITROL8U0O6kTzGPCsULIUVInEfjXOh/70Upb2UolCV1PjUKDVxc3CpFhLvTSbNj5+y9NrKO
oBvK45yGF/0gXiCo3jLXO6+NUNJkUOhg5y7a5sZwWaLE8ZzFH00j6Ou22lhVdpsXqg2yDj0i7/gr
GtNLkcZqn4fDTYYNYlvaGYrIYsp5yZzn0GAg557xEDUbK6VGy7Lhk1EsPDeD7uNRPIaNUWydidZT
PVwb8XNhNPGW7sxJKz0ma7nPO/vAcPg+VF9GZsEaJ6dYW0eVL1HasXd5ct5qSXwgqvMJrsNt5TRB
JVZfYlOcRbRPlVQnjpWHfmqf9WUJKrUEwGZpIpEQzxLQNymdw667yGyBDjK+mugPcNccObjsrTp5
dhZVbySqi2M+OYfOWp2T0zHWoaDBbt8TJH23TCiElKzOupAU0oYWOGfIhZlhkn7Jw+hrbRVf6aRe
h1jpqMo/kEN7ptdRiZnNINYyR4XphD16K5PafdGQdziZPp4DD0HvalHymXJ8SIv5hioMSm6s7zhy
nHlF7ptNjd3KqSp7l462y4Wh77vNxIIVPukv9G6mwVYMw8dG2hwL+r65taI6BC7Lw7jJxiTbYmw+
ZXWrIwTGvZ4wxfLNlHFpPLmMSTWnz4Nc6+yvKpfRgxe1xGcsGM1a2eFN7EUxHkMsmKx9RiDpE8tk
WVCX6gjKisel7VEQjMKpfaNIYY66OmrHLC73g42ZbD3DJ24cbsPQeQmjsbmrWF1XZrEdQpq1RlpO
OvayYbECFPZ83LQ2tna8HLt2wPNkWQ5+TXQkhKNGtGVyDFN7wxTPtErhPFPCu+ywV4tjsETUGLKo
7F5U7nhXrlE/LSZjHBEml12syg2bqULEhdNJdKTaxqa4TSJp+cZsny+JfY1kIZgZ93Smgyx5Neol
jZ2udnyePKw8IkMxbODok3Xi+qUdjr6nEHRNVl1dxrVuU5B4e9TEezEtQ+AA+UV8asFCYR0cIvOe
tLib0KGUa5cX2pgEkFaNFixm7PCJI1p/6yHIcKLXHvW3ryknOs6xvGK8+ujM5jH3sA7W1mmssWJb
1bpMCphEQAGWTJ3JSeT7nPVpg/wcSjSzP9/LvRcqFKwSKqFlJNzXKNfCzym0hYCkmGZXNwbWu6bR
EkRndqE2KI7rgF7ZjZnPvIWoK8/GLD7kQgNOOcfn2ASwbaIe1iq0qGloZ4e4w4tRcSTc9qn7pGna
w2LXV2TLk2ZJpGxZ9BOyRdvaYrfUuVhO4Ky+UTPFTFePWetbknPG4t1QI/idFvVsj8ZdkXvMhdBI
RFr5ISrVS4PPMNIr3+KQukIlQizNK1j6mJvddV/1MnByB81/3ge4qxlJ2GjuoxQ7mmsx0qQaxfiK
H8KIZgd6QFEFwmxPizZiTC13ehdOAeIDKrDFW3aqAdjuGgXex/GUziR0thUt8jQENTGkJ800PhQl
kkqleWKXqOh6MfrhQpvTj0yhH6rVz9spFzTeavONewvur9XdwmXYeXlcbXNchnjNMp4UYe7aOnMC
i54Jwz7MxEtIfmk/NGdC75+QZHOr8WcI+eLj+a6et9vRxExXhqlzlnbaDsiQvUHgGd4BncLs2i5P
5uqEpvK+JvJ+N2Z2iATHnF5Fr32YVc87xvpKLcjEeA6ZrXGoivdcjZZhrps+Tab4EjNpuzOHEu1/
qViUM9yq85wwLJyo8IFgbEVdnBHvR/RZoXlbdALXSRwZtxLZPLBEZbHb4C3etqjct3E8e+sy9zC2
8bm1kANeKqrviuiagtF/3XJozbxsuLQadsaGPgaZPnPv0/Q85hVD6qlsTjZO7ONMzeZPorjn7HuT
rW74BGsdeTSrWKi0MDTr3AHptu1LYBxC4aqn/VsLBGeabvKDvSkHXNlqiM747hdvl9QO2t8QnWP5
Uc9rNGhjo5OXPpjOOrh3wVWf5Qg8koBZeO8bqMJx0GRFK69kjhX+YrYrXqRcJoopLTKHbd0AGbqf
JA3KAJt7N5yquvOcQLfKjqxl4Rk8LkYy7TMsQ7FPITR/cqQzV0FX6bUd6DanpsAaB1ge/WzDRXWj
KrsaMq34MvRUNVpTs3Aj0PGc88RyZhU4lIyrKyXjUVQeBQbHqDT9YidTWj6WE883/gTPE36nJ33/
pcgV272OcOvARHRpP6wj/Lyr8keao1z3qO/W/446xIkAO7KZ/rNFxVQ2OoKIqfDAy9D7ezV7QzLB
SWu4XKqv/HCoiuJ8it2hPTEUWl3e0ex9jNqS9zXZw8IfRQ/+udG7dH4Z5TC4LxPGhsd4DEUSmDwD
vC1TQLeKmrG8HUa9Mn25FNmFgat93uppXu0n7Ajzhei93PRdxM/l3h4jowlQzeKXKCKygwOX81K2
1VucLncY4ru9DJ2+3YFXcdMD++bEdV/EGO6y1p6da3I/PO8sW4Tbf6TeS0jPRANZbcOcRXMzeu6o
PaUqqcVmshfOrnHW2YJmQ0wTTlMLh4oWe3fvJ6jQAzM0ZLZt3TqkLgOJhcM5R/bO1FK/N53QIwyY
J2jZD3mpdc1mUH1yUduOFh+9HscvveKkKl7pycTTPqY3A3QntXuK23jsa4NubFYO4Ym8gwyDbD42
DFwxGRV3SrNtyipmxdNNVWT9fGIaW5Q+sBhJApAZJvICMIpCJ2Uw8AjrlMZI1hqa2Gqz4Bw16ePw
QherHCm23FpccEaknhciS+lbi0yKW92eracuahHiGU2PSMFQqZfdyFbLy8vcTsedG9ktw9BY6Sgo
Gl2CKENfeRK9iltGt/kcznQk6wrFjzmANdpIzhfySkf1Pdza+WKbBxUlfDPpMPMw9rVbOecOgprj
gmK13XIp8Q9rUz0PvmZrlct8K0+1q6Skaj/PpGPzt1qHVHpRLvJoaXblXC52zvbBgo6A2NMrQBwZ
yJ56S2ABzVUthpOzSVAwpVtUgPGdmS20YURm1w9lG8UW47J8qS4aUaN5QcLzqs01Gi82lurAYGE8
R9V+kUqGj/ADNIQmgzZ0N0VdqHhbTWXNLNGau4dFq0wKhQwxGq0+DdF7pBbsCvSuT0NdDLjIwghs
sCpzRqDryBJMCdthTud5M8Udc1k3LktKIStKk4F7US8+IxLRPycpW8rGGL4JJ6mqgPgYnWU+1tYg
2p2JHre+kBlOZQwpnNuQs3N1rguWsrUNWX81SrWU+zJxWShHMWUc/hC9onRUtvygWaj9N8ni4IOI
x4mzaqTcPj0i/uTgjrM7l/6QdoN1qN0E9X9va9OtZcf3WTIhYJ0kHqyR5IdRIiyxi/FrxOsC2KZt
QrstxmYdtGY1hMciZlyFg9G8V/Q7mm2kMsQNsp61BQNBgsySNmb84kyNa3NIT7wVcud+KrK8vp4G
T11bpkZXJ5YpUzl6WPSYpmh+cNKJR9lTWSevppS3s2XQlR+tdCSdKk3N7qWSEl12S0i9vBgqA+07
3Cpru8Dewy1mFd2JgiFjIqMEi6eYouzUx202UqwZWu9TNmvE6wqP2auZSK6vISaWTn30+N/fleF2
gmB9LnRYfSDrmH20q/B7Jh3QpynVXCINZYlktPLQdQpniCGVHaiqyZpDMut8LWgxkfOVbqfdw7pC
wZsahnEIjSI+72j6XqOrVL7JAcHZ6ggQml3nFPq9nL1+4M2KBCuHRohDOM53fVzp17MhaZjXDd1K
4oLLwnfzpI5QaBg8mgNdQJNOFW22vd2XrGxNEQ1XaLGqp25YlxA6SyrDiGcqgC1iiTt/GSPWR05Q
IYFWxWx8waFhxL7RJua2SzId0EE4a55vREie+4RxHv2est3Vwq7O2wSo2gaKYXUsdHt4sgcXqTfp
PuxD7URzuaoqNtzK5XuagBM8t3aVFlvbhGbKOcSyxo2pdHURz7b4jLSJur/WKvoWZhxdoa3h10xW
CRwhk6igyVIZAxpEKvK1WJS99RLs19tw1HGzumnimptooacZsLxMZM6XWKw2Mx7EdJP33mAHNbSs
9CTcQsO/yNMA1E1pn/IlHT4iH3J92x2na+zArutT4+ePjAzzORh1pWGS1EK249GN0Kv0Nmu4LiYz
9GtVuV+FqrvLwcNWRelbX3aeYuM09BlgypgW7sehmur7xbL7iwT62Oe24UZARtlzLxUyx+GZRMq+
U6UNsKgbHaxu5ux+CpfEfFoGjZ8tJRXENcnhFB6ChZ3JS6jFt15bVwgRlJPfh7E6N7tcdQGncOp0
1U33ZTfHT55qWhSfTmGiMpnSRX92MqnfTJoQny1gNef50BefE1tvgOdYWJu1TOcg1SF1JF2kL26Z
niCwE1ptkMg2wmckRnI4qr61vyZ1TSE1C6qSrhjlTsgpf0zzgfzuzIojvpkFWU4hBmH4oz5Zd33e
KO1gMmq5pP8CfmKsGz6REY+3nHTvu9ySLFYwp7xNZ83p/YyK80s/5J96EH8BkvJiQSV2S8EfXUt2
oxuXuWF2ljptccaii9TWjj1cq61NIgaTUdQlRGsbThNfN3HVnxtV5YHocFIHQ6XWXS5J3mOijPX4
JYm8EM2IqaoHeFIcLRd0PTDn7Ay37OCyr+hLe4NMwn3lY0c3phEiLuqiSju3aiUe2t5JXirUJhpN
wN5zdwNjYcZ8dKVN1GUVmCmXtjnVAAE5MXFXEwpCwa2d5iZbmjRWA2vezrQTFW6Cy5QDBcxCpMvT
PqexwQP1zViQTK6FyQrj6IY0cf0aIiH3JdUe970+zaUd9E6Rbg03Z+QwKy+Sp9IaaaVEUqVXAJlS
uvoCw+/3XwSOwvQW1wS8fpzJZ4NXe8990ukvqNlZ6OnM1bfOBHZto7IKAR7jXyBJmmDRSKaCJSYv
De5jFILx3ggNtDYKkT7zJSBVm4otGsGRxY+J9YEyy2RGE9A04bFrZMnqDpkAfWdv3IQN55gohEYW
xCqCTJPQJsBH24E5pW+Syc8w9Trf0lNYMI3NsjuYuQc4lp7YqWw09G4dcq2XaR4Mtet6Ky+3xWIU
XzhZhBcVNl3fSSY4cHD2wAA1UOt7/GKIzuk2biaRuVhXtIlrqecqUyBk8pmoLznAjjEduwwwL+af
x5KDu89gIX80kJc5uxmBJcT0xLO/ampEKW3gW3gceZJZy/S8GfG1OiZcM9eWw10G0ogZnlG2aEhJ
gva9UQzytft2sbpuiZdHGin5I0+w1SF6WlGOTt6RUlOHOJfKRe/ZPCmg7dYtaUjnXJGOQGmyD3I3
vNCMRfPF6Cbb0vOm61YkM5S5xS1BNPHeMOVnRYX5qkij0nuw3Sja48k272TF5HTqJ+sxtg2qy4Ky
S2xSDnNPpj6VuP9MF9mS3cU3sZqWS+RV8mZc7Kj1RUeoOsOYAt+CjTaWPr4lGhNsXkSN1M5xfOP0
nm6cjK5Ydn3T1k85Q6PH2HN8IArtQ1uhhgcOmb0SYwcADOvtZ5q79sWiV5TsiVB2ibWqlfy2jZ+1
wX2e70oIBLTJxMDtUs45DxBwJH68qhgJbqql6m/1Ym5PyAuTS8acLzp4DHKKI91zg2gATfFYSUAu
AawdvtC8yNhIsraTJoLJWGuD79v/mPTeXse3yLOVzGxqtTlP10sfx/XWDVvu8IEWy3BmAvpdQTng
pAKHE4gAhcxec1EqTRm7Yg4V8X8lLCcaPPwBmuA8ERUWVjQHaaWma7shUdo3vPXoZvdwwU6jrPj/
mNPEk59liM+Zfxlghie7irVuizBLfM7We8WtR3yAlhDzDhxNKi9sxzOzi252J0woummdWX3n2Scr
H7hAWdjwR/BGskON3TzhGmjzxkOmX1roMpaeo7HsRkKk6nji57+vApGuhfbJTSwVcULKGoz1rZlh
ivy2gnVe5xArzkkggYrfjcjl+tgM6Y7kieTF0MeiiKkqXpIMj2wZV6eH1PutW/aVKQ4IOCUXolcM
TShRaKplp8XKOEwMaOsEtj27mM0tFlka+1A11opQsfiIh6JbMgB1vWkU1wjUvHTb9cgRt5hISaeO
IMh4B1DxXbvX7VUMOfKg7pewZPGaF56Lo0jz7FFDla+2tH1tprnIe7irEWl+8Vo2VKZuulyBzZ3t
wDqjktrMTbiIbQn2SmwTO+GbnAWMsfN6nvT0gCy+Is5Xy0qyUIjK/sA9ZNPTrCYrCqZ86mlKhS0y
FMOmi7SVphfddaol+BTgU3SqkzIxNrqtBGbkJCu6YyMlhgdFBgqQyYVmyT7WEwzbG1SBsnuwOIK4
AXURE6O+sZFK4cznzkmdIX/8/h229OAVZKso6w9DmQlwp/w0rPqk8l4YUw4GCWGc/9iIlbqWiZX3
rCpuBw0gFgIVSz9h7cnj0GKIZUBQGrES1DccGEJnb0+JwH8wFsWLYdPfZM2fZ0Cfy0y31Ro7cR+V
rdncTchzwhNHe24/KLuMYFBFZY+KMB3WelovpV84WXhk8xr5eosuzDkoxmAs6Cvmyqe8ZpLn9VPp
HRRh4M+U+e5T1oSBPRdix1DvTrd65GcFyVR6ezBi4dwYTip8qb906Lj8alDTfdNlEOyILDskBiLm
yM4/GQOyzTadh1evs/IXy2K33nVi+vDNXrfSlf5KA30X4/ru//yP+6rgP+950D+gnP7vgE8QmdfY
1P8JObBUZjhxDSRuuEnoyABmeONL/AnJ/5+3wV1w+xj4//tfH0hy/dKW/7ojIvcH+PTf/snvbChY
Tli/hYEHGOWGhA71bzYU/+IgQjRXX7COz1HH2PknG8ow/jAl0CiPXppEGbCi7//NhpJ/oI83WOJx
ehJ3BN36HwTCyvXlfzCu/s21eOuwbLue9Rbr+JbDuYUI1KI7DoYnqWow+R3WtWQc4n1lDRdWrt2k
5vAYIgju6aMoy+TsYsRIR+mdgcS77BkVO0bmgzS4ZACcP8NHDbccGPBKIi/cSBlJ/AT2BwMbFRVC
WuGkSFA1trN5JTI6WmmygGiLPppaXO7mxR3PtTzkuIrcS2A6H2uHIVWGsJDOYrZ1hso81nRbWaqA
huDM8EfPi7H/egll9FC1zW0rY5sJlT7wTNMrnceCzEhHxxlXprtqcoik7C9U4Zo75KEfshQOhJkA
FwZqkWwWxh0o2T7R2b4sC/tWxM6wsVBXU5TEzHjjS075l/CUHlFV3zALOzcE7a5E7qHxLkGRqf7c
GlyG7pYx+sS8IuKV6Vo5e3tTMGsolbhgjvZVhKCa2ggKqznJc3Sg5/MiyB1a9ePF4KJMEaR0x/kn
FdqXUUxnP3I1jX/H7cHR0tpN3QjbVbnHvLb6gANTdF7W1hToAwBG0gKMOsq2YendZWF+rDz3qpfR
si+6avrSquYryHS8Q1YE7DRj5qCDKEWUO5bupzoEO54x9ZLUB1s0/cXGMD3KFOdqJQT3M6eyFOAc
c150Y9JpayTR1S7qczYM4KcOrW4xcoagW3OUs5gxU2rmZYnXZgveqt2bXEK2WrMNQjEdKqU7TK0/
O+WcbvtYJac5ie/iCP0NDc0CFBQDPX/iO+6rJf2APvgBqeNeJeyS294Og6acquuZgu28a8fxmm0b
qQyu69NSqo9Kxd6+qLnjnPxlKA26G5RMMCPCwLQG5+RaMI3bZirPlD6fO5ooEaRPD6qj9abjtGd7
pJ80wQKtULnVMj94TnGVpeo+RMdB0rWfCgqo9mvZJ7uk4xsBN8Vw29koCDJ9GQeUmJs4qo8VgpV2
fm6oL7K+8SsN+dxc3nSlzuSvZixanzURY3LBWR1dQDoFVlsE2Ly2E81pDA9+k1o8HN715OZ7p70W
dHkhfaceliYaAkjV4GbZxqOZWBclXsLQBeOqafqVY7potMYoEA6jwgGk0cM/31f+201j3Z1e3mSM
/7lbravu/6tccB2G3X9B7n5a/v9X8aVNXohkuftUVD8s+uvvfV/jSV5x/9BNQ9LXlB6IyjWMYGSz
INtbd4gPwMDumJJa0nH1v0JZNJ1/Mh0XBKAQLivDmsf95zLPFOkPcghsIsSlaZsWpt1/ss7/yAhg
o2ATWfcei1dyEPq/YwQgMG+G9Q6/kwutdJoGCI5Q2uMwLcUxTHk031yj6+/gg7eZJe9CDvicbGiU
ig4xrIhbgR/+aNwXCv1HaKnhvo5CM9knQ5cnm1aPXRCdqvfd0ZTnFn7jHWcz41B5ZsTwDZMnSq+I
EJOQMxw4GgtZjjuYR4MV+UtZo1CkV061ruvmbWvO+XMEN24fhbp2pVFfrhx99FYz5KxPkwkTf+vx
5NBuKHkCkbaoPRMI6m0J+urXn/dHHsL3j8uJxjI904KH8I1X8SaiRYfwTGjK0N0zOIAcDqwTpZDx
tLS69Rvywo/AjfWVHJ28HnZ+YmGESRjFv97u114n8tbo7OK+dJLuMlkHGnSTdD90OmyedG5W61ck
d7/+fOu9/aZM+P6y6JGwCaOKMFxnzaJ68wGNOGYAwQHsvm0MRCXIfv2881rmAyu1Bz6fXzHm3HIi
Py+d6WW2KW1//RbeBZd+fwu2QS1F99k2eM5+fAtCwEgyZVHcG00pL6OmTfaT23nULMVl5fCRI1yC
Qa250S4Wy42IVX/0RpABIssyFMOWDJDAj3tSF7KPBNjATK+ltk9Snb788NVsYQghwG+h+87y8Os3
//7+WKGA3BsudaCpEzKyVmFvLl+09IaRe4l2l4oPtoy2Fa6i7He3xvuHfH0RS7d4AYsX++khHyLF
gBY33Z2N1MROvnQFHOfO20/p47dP849ODv/tCv92gf+P/3Ec2F/uBZsvbdG//rAJyL82Adv8wwZ6
+ifolfQtboI/NwH+iQAn02WfYIEAqck//bvUl38Yni7YG8S32Jl1f/ir1JcmTFmwKEzF2UDkP9oC
3q0cJGSRIwWBFnaZrdvW+xippi80u566djfpkJysbF+vdWUYYmiE9jj6MCuZevpDNl9GbnZgNdvz
pmi8D1svhkjuZHtyJICUPg4AweGub8sJHnjmbRkAHkLl+pSkpzrKfc94NbtnD2DZ1PQHN44+1Fn7
gF2aBAV7F8XpQW9pWGCTSKvdVBOpacPmCzV0NgTydvGHCBD+xPl/QQ4YU3GGSb7RbAMpKQz7I0d+
qNMjNEfab14CHZNgK8BKZXpvQDwDani7oLcbEy2AOnhmW3uDXmVXcDDh7+hj+5sl+d1z99OFfbfX
EfSzthJUu+ua6lRDzBzta0YKwdBYv1mGzR9X4Z9eaf33N8tI3dQ4omq+Qk9ea/LjoP8mVd78+aMA
2xG2rtMDtrkh371A42gAFdKxZfx+kYh0W7h3S7bL9JARGd3N+0gyAa1HXNTZZR2fgdTcZXKdfl51
HCDaDl1UzXkwj08KXD3y2t5QvtAfJ26cGMuG6pj68vtpV23Xv9U187mHcww/GSfHG/QD1PWwsBhU
hQhZZqwYapWvmFGAHnazaNmhRDm+Gnor69SAf/v1Oq3/fIW5ACu3eH2OHSnXC/TmCnNIZ+4IY2JH
qgvvmC3mhbS0rdd/AF12yPRyi//UJLQAd/Cm5KLkMtyFvL1fv4+//R7evI13u3xBlh90dr6H1CNv
gzSO2fA2+nr4tH63tb/bmrinfvzEK4LpzSeuGJ55ccR4cjIWWlNMTqi6BvG7T7QujG8riD9fx2Z3
Yty91qE/vo6HbCPvMq6skvdxbR1TEW7yEWM4uxRh8613jhYe0eSpFf3tol1W1RCo5YP0oJzQxV9b
pBWw0vBzyATk11d7LV6+17BrtiJUqW+X4K+39m53Bsw4DSpF1yMcRGaTQ2gS5gxGPmUTBeyqaFC1
QBui21+/7N9/yX+97LuCBrP4HKLjb3eNnfsW42QmD1tVD7s8VL+5r//+tv7rpd4tUUi0Gcr3vNQ8
YXNvSzJ8nn/9YX73Cu9WjrhvaeCA0NiN83Pr3Kv+N0vT318sj4w2PgU93XcPJq4ht04dFtlev+rm
l97h7qBd4YUvv/4cf/s4IMaDa2bY7LnvHofE6bypULxOAycZDW7dP4rl7tev8a3D+PMdB7oBwLsO
ElB/93wrK2JqTjzIrmgzVrhxV8N2iRP3KBfEdUjjS5egNfTRfTHuEht/MT4DxDosko8Iy1hDna8S
eyRsbbpnJGr02vQwdARA2Ak+Aj3hR91kBJE0HLQclwfmv0ygRymxVWTMCuIrjR520WNWrq29qF+j
btyJPgdMsFx2zotoXjWT33fqk0bOix5fDswjXTrUVjdiH9mMS6AZr8p8wE3CABbxLiesDLS1hxWD
909sR44qWUNCUSUlJsBwNxYpS3h9DPFi0wz3Q/ol7fLYaPrJICU0F/0B2kxdC1SA+aUsv4hTolef
k9b5atF3tK3lzg2n287Zd/JyTKabPne+pr3nxxoaX50GUiru4oELl8ZnzP8xgjlnMFZ9E9w0g7ON
WYjArR3fHoE70A1B/pFZG1S4e2uEZVQvm7rIgJBcynUAZXkom7LLTMnzDCYzJcRycG665iVb9iF7
4/oRMCDvaP2Q9HHbV59K+yVannvzQ5t5bE6frKS4DuHt2AzqzIlB/7hAgW7hqqVB55FKNNm7UaUX
y+Se9ZPcj/HD2MBYyKqT7e1lQcBH30BATi/SGW9xV52vt4uWvDZJsZtEukfhesvX4xMLiJsb889s
+VFlnSP3fnX7aYd4/24kkHKbCBRykZ6dQ9S+qEwTjXk0YpUZ7+oGp6mjYD3dhXG+8eazQpJC1CRB
j8JJChv4EWxQiBQkyAmwzeO6PSR82xNRW5WFwsjakKeGmlbj3visFak/Ay01gXo0rxM/hNcHTAcZ
2J87TwvsaAwATR8RBh2d6AwiJ5KE+JimnwwDuBgJXVzzVRM9dMC9vlcEeEtTrT84EYLcDGlCgq8J
Sm9BRFI3ePfFcKWsNWMGT4ryFWVf13+WcdBi+PVgnPa7UVwLxMAL9qxUYf0AUo37wZ9wMEBjeUoj
k93P3FTkIS0ZQaoYGNuo3Ml0gJHnsR7LCy+G257LnVXlly3uvkykz4m5XEEgvqyW8VYRFVJQygrz
BfXdybGw9VCEdv1LD4eoKNtHA5NK6DwMiPAqxrVRBRYNcVO8FTU01Ck9tA4sAGxaZNfQpyGlWqD/
4IwdX0NAQcDwqq/suo79UNeDhLfv0HXtor052lyHmpEilbSXXE6aRreSZiwReQuR5LoW5PFyXufZ
AS8G0Q8wgWR9MUXlc81f66UM3OqqkhrvYJMiTnKj7qrKFNdhxAKPG9gedokGqzB9zC3ODg0IGa3g
hrR2Wf0czvV12BsBCdgE0cx+y/C769IL171jZkxX19pqwqHvj/aJM7jS2s1aTEoF5CO/aQvrOI79
NgEWDv4nIAsJJLW2tUT4aJgt4AsbS+q4gzUM/jgoZvS9zXQOS4kMlZASTaCpoS9cQ3IZCnXEicR0
vjgQ4AfVnMB7PmHmdnc0JPaDfB5ofKbQjEG88OXU46WqMDHTNCJS8tltIRp07WlS4bkk7DeNRjAj
55otsX3H4GGeEWf6Bt+CxXLdzW0wQC7nGQM/vdN5Ib2udyY+FwIhdq0yD0hyjqiAeIQxYvdeMJAY
kAEwdMU1haZvQOYY7WWTaJL8q/QQaf4SjefwuALGVvswc85iorw8Figt684L+VVMHnyW6xgT6Awh
XbMhgkXnVhLdOHK4NJpnS0a3bT8dhwH4FPTY2Qu0LIdQWe7aHNFYeSwljO082xssd2M6XWpp+oiq
aZvq8VlrD1e6A04rg+WN9D60kkAi90vUHWlQv+mJ6OtW+kPZxaHW4T+2sFxd6O67LV2bicxN+qrd
WUl1SiWngITFQNbbipwtIXPg/RwJCXuYZsI++8wn0TUw3fgsG8TFRK3UusO1Fj9mo/Obt/ZTQfju
nb3bnp3MRfYPUWZnF4gg2vBKhORApgvStsec79JTxa7rcv/XZcFPpce7V31XehjIf9pZ1e1OmzDQ
mo9dn+5JK/ldsbvWej9ddt2khQaOmESYd6282FHQfGXGh2OYZvf2wdKotnvcL6INKs3xq2l1Ho9X
awGAaS8ASY1Csz8bGvcp4qsA/VjLBtwYE7j+THb11iLCZD2jE/4GRhp7Zm8+mA0GLBPJDR5cg7/a
iFcrtnhqbAbtj90taOxOx0S85nUgBDX0YDigJQXHMG5D2BrMFUWVBbr5hLncIKgMy2LQ1+YGqNpu
jq29smfAYN216Sw71/iSZBGGP3W9PnO2PjyiNn7SVOZbC8QO5aFIKC7CAedMNKIq0gPXG29UDR6q
mAH839nRguoK1FoxL0jghR8P/aGcw8d5tJ/yLrpdOJoICaEIckrOaax20q9TQ8HUu7gRGgJvMn+N
nE3YSIyUBxor+a/vD/0339y3I9abo9qKW29n+r/clpdkuUIxuDMx7tDGcRf3fOAaL4/9iTTOPWtv
6L38+uV/6h/pkv7W2oyyLbrP9nr7vnl1cgYwL5q8elUxb+t39TG+TArrvAN89e2V/lF/8f9HZcI6
RfnvJ1F3VY5RuvzXUeWfylf1Notq/cXvoyjdEX+Q60KfAkHB2x4kHug/LKw4aAc4K9EmZrX9swWp
WUyoCKIS/Iap60DZ/6sFiZP7D/qGTBpQG9A0tOQ/Cr9em5lv1h7XpWGIGZwWqJQA2EBH/3gPoS0m
XxVP/HU1zc0BlUN5sFt99gVpsHeVaOqg8HKdSWmZBe04mduxXqrrcipTLGzhlzeX7/rnIdW3le6v
lfD7u3H1tf3hreOFb0OsN3e0U8DQML0BWFJXO0+hWa3ITGvK740qx4A/52rEkVBcWOaEZRMPaXRT
zJ18habMOF+FWboiRXu0trVR9JtpGvEopiA8iYI0kwa565Ri0wNKN/7mWZQ/LgX/h7P32pEbWdp2
r4gAyaQ9Ld9GEkuupTkhZJn03l79/7A/7A0Vq1BErxnM0cwoi2kiIyNe838/HaVxjqQFvUq4iyAu
4hLMtz6GXqI28LGgohSfqy4HNhbC7/OcUaICXqI9/ZCFafcRecgcPfDA+onpqv5eHTT9C74Xw2eT
qo+5YQ2rPzAK/SNQLf886m78V/e78Bc8ienLWMfFp1gfgD90ytf7a3BZNvj/voN6kG66GKW5i6Ci
yaYiM0eNxdJ7jIcCCEWkztrh/iiXN+vrKK5K/RyjWhOsjr0oTqgUgMKyGUIvBQe36wwN0eWhLJ+q
iIzj/lBz0rLYU+jgC8Nif9Oksud//8+e6uLQLRxkoD0lbP8mHQYuDa+HWtG4CV3zy/3Bbn0Xvc65
H0jzGHzR5WBOG5vCAVHqdU5jPAUo+qHMmOfegETN+/tD3VgoV5+rwnSWdJcm4OVQ9HrDdJqqyIsy
GSInLVBihXGykgLdHMXUHHrelsZqLT5oRAYEso8aeXhwRAf+i2o/OMDm3/otBDNKL7TjdAf/vUV6
p2tW7w+Qez0C1Oy+XeLIg5r5yrcseqbzrjP5h3onf4xKMWkOhv9shQYZyxBUJlthwugj01N5Umi1
A1PHvCFImUCglBsbXOx+GuBNoDQ0vLv/pZcp9v/9BB2gGyA3ejeUsy5/AhIgkW11ceT1Uv/bFsBt
0B2lxyKDfmdMITbsHYrlTY6x3f2Br4+B6QhmmeKq7jhcO5cDa3FqGr6ODl2iql8xJTIwSrK/TE33
Q0NMcmU9bw1GIc2mt0pmAtjhcrBcS1rqdmHkpWPxooK32cZyPJia8kelFb69/2W3ppTrk0o4bTxB
L/5ysC5y5FgbReQ1QEf3VYfyzZRR+0ALVO4EolPPk2EgHJZa+dqGuszAXldzbhVqsxkCnpHLfdvJ
Fv0/+HyeM/wX1x3eeAL/vYB6l/pAd+9zBMVAD/ztgPqea0MsnT7JMfpRAccfxgKVRirb7e/703Ed
ggAkGC64FvIGMo/F3FtdKXUzn6TnJkr4Fd2DbgfLaTzgpFId7w/1iqK4jK2WzRVh26YxO12oi03l
iwZ5uVZG8/UW7zJsnJBPCNHsdzWUvKS0Tzaup0hP+1Dq0rT+EFV+fSiMfHjzHrDsmbEN0ITAq5mL
27fXcAz2uyjyJNXUU1EIkDQAdPfQfOUWkQuDJ+0U0k6t5MrI11udkU0iC5BS8KHLiJ8KeAMFAmze
gJzkPh8pA4UWnRI3dU0AeQi8rcz5HNcXc84jkbsMe1Pi2XLAwMkzv0H7wqt8qf3uncT6mLuK8wyB
N6I/iCwSvB9doIgYj2X6oCCCRidArpmc3Fp7clTd4frmjHM/XB67YgQCZDRp5NmF5iIVxYvOIovZ
FC0y5viYZQ8UIZtP0YCmem9aOKGh8rnLYoq192dEzDHzckZAbM1oL4FbjKGbi25RW8Cjg1PceGGI
tjQVqAKxgTzScwRMOk2HqqGk6Cb0bh48KTA3rLFzyk2JAxmVDUyO6y0a451HjSjz97kPSHSTtRFo
yTyw9OLk1DDcIUoJeKlx4zvPVZPp33NK9uC2AhcyzJA13+zOGD6mETKZyD9W2XM5aAq0KK36mCaY
f276th4tCnlF9bdoRxQa7k/C9TYkb1a5Ufibw68uViN0m8BIZVx7uYIhFGbj6g6uLU7VJt7yYxmK
T/fHm0/2Ys51AxidrVMmIpFbzLmvEo6tfKi9EnGCE2Zj7mH0EaW4P8p1LCPxIIY5KpUYgHeLWAad
vBwbVeOr0N+05FwOKRvEBtUkXNlEi27oHMrnHEedby2cjIDnXW7nEXpUUM7lCnL40wC0whp+joCU
A94LwNZ3UaZ/o8y11fzkpDnfG/RFDPaPGWuISWoH9ODO0JqOCIr/rrFdjHk0/Q9zQW3O5SU54wYX
mQNGXxIl3LzxMKSiF0BNccPZpoSLgvju/lA3FncGCQp827jA1WWexIJE3Bt148VFn+0TJKqoR1dv
Ty0dAbWWdyzKRoIL5HLGnXE2YsQG18NyznoXgx7eFNlqdLjODhjFJS7Mzb25zX05SkPCMJOPWgAg
FjKJKb0Xle38OCFv+xRZQbCf4ABupx4lorfP4vyEp0DDesFVvhzZsktT2KNovSqz021vqg3oDSSR
749y44iYxDyQrDq51tURQYqlMt2hQpU4BFnuooaKJyZ6WINpZivbYoHFeD0jgCnnkhNvAcFWvPwi
/CqdTkwoV0f5qGzdzA9oOTbqEWm/bh9rBZxFvXGfdQMVHCUySxqNyIj0QSk+YQMd7S2kCb/oyL8/
vnkOLLIwHt+g+ahiLHbSCBuXzgH6zk0Fwl5ok7KRRTJu4lni5v5Qt+aApwrlcTCXvF9njsjFG6Iw
gkStTM5GjnwTtMO4ggGmA6aFgta/lzQikw3Ysj46mH0PzwnlBzQ4A/ocEfibuqkPo5O9hK1Cm650
cxSb7v/CG4eXtECYr3UdgM+LyUhHVJwG3E281MaDGeuV4sFEbWJlyhelz9e9cDHMYi/YdoE+BIxp
T6ukczDhoX4woEUeLBOtVdxBmoegtzWvMF3lg636dCyDXjlGyHLQ2AiQukD1Y+XLF4DU19/k0tqH
RkT1aA7ol2szs9n9UTN7r8iV4jlK4XGJqrDbXe93/a8MxVoIAL40IiRrs1lm3cBPiHpToSI72zTI
GzkqnIogd6tpK21Jm0mCcdVhBbaNvW2shFZRabX1QZoKUrRmltC7pwZTeFZOSrYSQF6NCBeXrEti
ieE8b8X5Grz8HgftoYAf03phKeo9SobRAetgDaCe5WzsFCpdakV/MLWosM6ou0cf1dnZG73HTTGx
qv2YJcFhopm8q5AigQKuU5hKEp1Sr9797jN6KVWO2bCs+dLQNP/itGN4joHFVx5G+nPmD9lDjz/E
0QlRPECpu35QdFfdD3Y07jrQJW++7wmYBs8XnboQZYDFfV+odssDXe09VamVrQTP/GJZaAfEqojO
bz0mrgovl4KQweON/OJybsuh7QxrsntPqdDXRaDkTxl32ul/GMSm+vT6j708i4oom0pmsLOp4vVw
SmZBOB2NwPujzCHncptQSwNHSkSiHkzF+PJTxoa7k6xh8CSC37aDAnoxPjY53TH4o93Kpry+bxiM
tI8XH1Q9OBKXg/m9Yc4U8YE8CbpsOXVw4GP0IQtsM1bO82ssXX4Y9w011Xk07CwvxwJJirKIGY9e
FZhQygInfCjDWD/o9P13XaaUj+4Y1z+00NKbLctnPTm9A57KrPOaFj8iEehyodTkUloJcIHAAq3/
G6HfW61MynXMpQxg2rhuksk44OEvf2hfA/RVuYY9MfaID7Wu3FpVkK6McuPJxTA8uIUBbJh9O/+M
f+pXaKkraL8wH1xu6meEb7oEXIEBeqzHsgA6h61WpyjIuxbRlFrDug5B18PgB/Unv4VjspIP3Nh3
FPwcba5lcfEuK5BmgKm5CIvJ66dQ++FEFvJNFGI+ZHZV78ga16pKN7//3wEXG106QYTTCWqclMJV
rMTd5AgBAVMR3C+gpdESgAeRnRBGND+GtNUPDRbRB0vNrJU4dWu96dbCBJrZRdS5LhdCBraFWfYw
eTnM+RPOGYgPI9qwcq5v1CvRPWDb48nFO5/3/uUwSQh/1epNdF0GRxw7ys07IzACjAQr54S4lbHX
7V5FnDbWHjFUKj77FQJ+94PLfI8vziAlNVIeasBIH6ji8jcoBToSY4y2DGKjaGzRnH2XZwHv4aiI
TzSIxq3uN+Oe7/hVVVis3x/91kQbtMZNdJe5DpbZlkY9vYmA3Xj6lHwTZZ4frBhV2/uD3OjdUD74
Z5TFPI9RDoEF4SMPJZHkHRmcqx00HW/snavhljkZFuWTxE/acoN0s+Z1QaVTWyhS64gOLQgQQW3t
c9AkOByNKh504BSrZkeB3s0PSqZXvxzkAcFLJUgrPE/KhAqIpjrRc4Zbi4urgwzKlbN5HTtfeUmC
RwEkKCoji9gJhAstZFMR3qzGcPDDQkHvtk49iRIFcpN9Mbo7V4VXvRGDjp1LXagvY5yr3aYoHT8G
HWNORzvEcB4JRUVFWrVXPsVKp329P/nLFQbxgBiugFxNM9OFDnC5v8LQscYJhQsPzphJaoisXu8i
lvfWUWye9tC3dcYz2cyXo/RWil5jU7WeqKKP+OUgVtOMiZatDLOMiFTDeOrR/jE4K7BuF8Ok4O2d
sqp6D1aU/Yyjabophtj9ooSZ/aCAOvy08ln64nQCVCV3oVtKxktHw1kMWCRaI8hdVA81ZvtXEycx
gvQaElLgVDucJZPILkEXIX6DcyklbOSpEwFeEI5V8LsWMW2Aqg6wZOgQ6X2xy7bG3zLK3B6PgVpD
ctacGRopOQxaz41Egi8NkT4rSiv8r+b/RnFLKFjpWFlb/6wqLcBAvAAk1c/uDrk0VXRLJ7DrkJF9
6mWhhnkkmt6VCRUZG0kanXpcY4xQmZ2Xthjr7WSPshW20C4w8wZ8Sr6Tpijehbg7xNCXh+LX/Sl0
lgGOSxvBGceECAR5n3fd5dZoW02NkS1tPTfUJEL4oT6d3N5R3xvlL0UK5Qt6JOP3yYisBwQcS8yM
Wgwo6EdE+TZF7PZRzafid6bRhUMdHBjeLo1CbMuqOEeVtbM1xHd7W32UM5ToWbPF9BD6mgTY2BjN
Tymdojxi7+ieWF5WJu1d6amVVX2WiUP7IEDbZNtOFfoaUdsU4l0bCXPY+A3idWmLkxoyIaNKZXGM
wSQC6AzKfSs642vbBjDqgjpSjmlsBs6mcBNs2Sw8NN7JqRRgDvOx/gpMD5R/XlGt2FJat2PEpdq2
2PROa57p9BXu3rQ0+TiajVEi9uejr9U32CuEuCc1W6Ox8SJV+ijR4ewZzRc9ziixdG3dOtugAqX3
hDYLwkPB1J1zbDNRWA/U/9hhaCqpstXwVk98JFxGSJPglWzZO6h0x3l7NLH5CthqQQ5Erss/h3Fc
htsBaaF4m7pFPOzTIMNQYzAK1KHTUZ5oOlUSaKtffdUNXhJQVySyM4g8fcMxcwAVrJqVs1I5XAaw
ef9YMMaAwQO+VZcN83pMQ4TG9NZTW6vZa5mo9sjSijdmHIxC+YoGrD0TTk1j/hX/pH5FkprI+mWk
wgbCzljvTg88UsuV6/Yq4/i/YSw+aAYBwru5HAZT5LT1lXYEoIWtmmo1Ez5qJfDRWULBr21PAxTO
0ufjwakRGqjduF55M82X7b8Jx/wTOIZzi5J+CiXIxU8oSy0JOh69k1uk4KSLF4gn6jYi8u4CHLOO
lpX/dz8GvKL7r8ZE9IN8SsDGXiZa2ECg9+iUnRc0LVDHoRPWX7R0a8r2iuv+zZqi+4uXOYcjQmLt
fYE+J1Lqk+tZOG1u+zT5qmV9Zmxa0Xb7URurZuPgYY2NI2bLK7yL+dF/9VtpNBGzeIYBoricnxoT
2ilqjQ5lzA5jH6MIjymClNuYgso21oICFLXb8Aayi+39aVo+/V5Xhir8fGPT61viFNuAGuvgW3hj
u1wkA/q4O5yBBCj+1TLbjY+kngcJEz0Ym4rCfNH+s91rPLWRbqUQULkZsL3a7Tq8iMOpMza2yMrv
YaCkSJCPpfzbICNSvv1LOWQzwEqgD3nVvxbdWOdowg5eLdUSM1o9PJsZhjYCMsdKynAjfFgkt1Ta
6TnozrJzidiaj1irNnou4vqzfjbiKn4croSPq3Ida8cwtMfhnL62hi8ntEHikUgaYGSAN9eDI2cD
J4LNXOVqHgcd+Y5RHbHxRd9si2msDVQJDbEes/N9munY06NnsJJ23/pNPB7ZSHOw4V23KCEiUAOb
JOY3OR3NDDuXfx2FKkYZhfkpLpq/EeWqri6wyquwzemC+Ad8bow5RGwc5KzAcX973wg8bG5UsuaV
IEIvAk9msOIITfNzaKls1CFrPyTx0O8pltHpE/mwm9pR3d0f9PVPXRznOVMkB6a07rDpLxfGMhP0
/IqRFw5wnmOIDm1sjcPOKnBS7vGPwbzRwlVdMdCxRQx4P1KDhz/TOGfeS/i+Z2ix1zIun40IxS/o
5s0ToCDlULWT/dDFVvNrdDFUFtJHbR3KEL6+mvHYqcbXcRJyL0ku0VlFgYUrVgE7TKe+m3ooIegY
UkCsON6qvU9nF8VyqDGdy0bxDjvY7Pn+RNw48TSc5j4Nk2FevVfwgWtjFmXygsqcMIPReaR0VNXd
okp3MnWHbayXwSlWxNoSLJN2joZrqDwALQ2a/isO899YUzapie6ZP3lFU/bvNOCP+wzXAAR20ByO
ZJUf73/pjRNPqklZF3kKdv7rsfgnttl4lU+6GqleECjdTq39fA+soH97CHMpHNMJ1sGIIVhyua9s
VzfCSe8YJbVttq9jgkzRgaJEqrMy1FVdZp5BiybXDHEVaCksXiHZJEjMa6l5fsJVCotEAjUXQdk/
Yh/dvZiuJMgg9QrRJxi0dFsmpl0elNhQyy1qzvBP3j7D1FxnaDRbylmSpjv0D8dUgdNRYf+z7Scc
rPISEcn7o1w9sUHD0t4jSaEChoTEsgqUm04kQjvTPeRLo/3AKhT7fDKNd2pNvXEj8ki+UCWFa4a0
xMz/Kwz5XYkdRCx9ZN8PEghfjaSwrN+LIYEPZlu95m4NQwmclfh/vef4qS49ofmFatAautwNUedS
rhpNShfqSFsOJaZ9CEVoZSNcnyRq6uDqAKObaGssU2Ee8M5ktbnu2XiobFs0St7nQeo+hXojH4wk
huRzfwluDkjddb6lwX0sjxI3XjCNeLt7lu/InRNiAdxHcLF8tvu28xN/5eheoQTmJadh/f8PuIjW
PP21rGyF7uGesMFvGeF2MT2Ghv2MV0J40Hpk69tUhEdbw2kwiixnn9ahcaQag9hBm5cfKXZku6A3
tUfK2d+H2In2JS2BhwyV3sNgrqzIdcrG74XP6szwbmEv8/lat2psoPm9Ws0zu3IUA01PyCxDAQfu
f1iLf4YSl1vMJbmZBirxnmukzY7awnRUkwnNgX6UB0iI6sqn3drSnG6UM+jso7ujX443IgGMqliq
e4Ww8geMX3kJDu24cnDmg3F5Pb+ebFbABoViLTkWfjHmQx/r7DCztLaFX9oeIqC4SvsoHad6ZWzB
f7kv96fy+i50VZMjpKLVNEtULWJ3pmqdmzqx8JpJWNu+Sf6qhel8bjngn7VZaoGe5fTDD3EauD/w
rfNkIxFluTNyEETi5ZwKSx85ZpHwsD4KT0TtcUePd3pvpIgruKPerox3a3YdohLniUq3syz+oeoa
S5fXFu1T55MeI/k+jnn/kKf0Nw01aPeYsTXn+99440iwZXhTIM5j8cxcXFbllHAziARbm7FE+tOq
jH1GTwWhT6dfeU7f2KLAEUEbAyxiwGU50A+7oQ/NavIiUarHTNrvwLAWK+/BG98DoNdhuRiEttBi
zTIxGNilapPXop1+Ik+Tu0mnFeLnVfA/DOWimjbDbOkBvgLx/slcXDfVKqVQJk9pHP0DbgHtVzvU
0+cmioO3rxKgdijdtk4CYy+/Ku4TWleYN3hpX7/3pd99K2rjJY9D4d3fDjdKHsiB0jsFwqmy45eX
1ojAYWGGlupZhTod696tzkKmKqZ7vnrgnMpD4JTapkic7mA2VfZY97HycP9H3FhDfoOtG2LOWGAF
XZ67TGvaMeUG9xwK9Yeww6mhtyJxFBRP3x42SdeQMuV1MCvLLG4wVCcaywIl63Vkg08gdjFCqyp1
JYJdwWS4KOfuGM9CF+QeidjlF+Vl7qTdnHCMGM78wkwDa1Sh6Hsz8/XHWk3kk9oE/aNuT8a27aMa
adNIfY/suP4BHwHt1I8FquKYg+/uz/QVxej1hxHJBYkxpKxlXuxU2JjWaqp6GGhA8LV7jKv6qDuF
NbcxOlBHQFbhY5KkL3qQZc/2iBpDMVDVzYrIfFFGEN6YKAJO6MBzl7jO7pWsqvAOjikWrVypt7YF
i4VQoaAwRRPschKdrIwhaJuqZzcOPMcCr4XONhCJNP012s+NK2fuNFJ5AzZDq30xlI6ii4XOq+Yl
DbRpk07Cu6HC+qexonoL3UmbeVcqV4Le/L6/Irc+kisA/RwT2XFhLfIGHiW1jLpJg5SBFpEMp/9q
xB9OSaR1+/sj3Xin8MTkL6r9OkhxdXHMHB8xcFZf9yaneJ9T1z9qQdr8tLoh+5SIxEIJNalhryfa
f9qQ61/MOsEExQ5XroUbtx6BjaeuqqM0As7yclkHGYb5VHW6F+gVyksT4qs9jjUttZLdFNGa8gPt
0/1Pf42XizyGXjXXA7JnJvfe/Jv+Cd0FWozx4JvCK7SwmrkRMnk2BmhRG5qRCarmffyYhhYcNSeH
kIZWSWXaqAckKNKb1hh7WWn+pVtYyZ1Oi2Tvjqr7Yrl4tSpKGyoHaWNlxv+FuP6uxQ/vbxThYg3g
scavF4GgFBEqxRbR3rEVrDIwg9W/aW06vh/NoT9OmLJb7wyzlo92OeuasM1LVALS9MmPe3CbYorK
hrqzWdQ7/JwMZARwYX2CTtTRfJrqEf6YKpN0N2q4m29gmtCYHqRmfRA+jbB36O9q2HjwPMqR00eR
cGuZbY03GkY9Cmrgqn40sXB4UpUs+wXBy7LwaQqVDyTQwL+gQebHaXCxDysbJ38RSq/qu8zH/BtJ
3KJ7KSYc9NCvin77ZpUXD00bmA0ix7NybBoUs4ySm6MO4vvBGvD71qYGhoNA2Fw5sVx1EWkn2krg
dWvhgXn5YE+F9lyH9vRlyob2rzGq/WMD6XBn08H7nqk+jqTpUNTvtSlPTvf32I1sh+cP2C3uaw34
9+J09UasKJhBCa/rs+CBriDMQdsJjm8eZT7COpRVHt+6vri/MrvW/UjxhZeUoXNw1C7aYwX0842D
zLKaGjAbFZlXi7rs5WnRmz6yc9FYXmNIdS9zOe0qGCYrV/FV5GMUW7jg3WxThzyyyETHNioot2m2
17n+X5ur731c2NqpxKBgZaSr6E5nioM/k4pJs0kWL7+n7wFNYNWkeLkdiU2bFB9jdcQ+ZNDVxy6L
TOi+ctg5Brbo9yfyxsAkVi4PCiIvjNJFcprQXNXiXijeWEmElVFgPtlV0W+TMiW5n9LfipM7s6tQ
/OX+wOx/vuki4gEtnxErUP30GV2wiHgliE78eMMYByCbRylVHHko8SP2wjyshwfwWuoTLb3oZNZm
sS/CCXGlFGaoEaCODZhXcT8YaAL9SvUCl56h07tu5/p1nn+mhoKjdhHjTXzQgt6qD6Q6OULXU4oz
qC/LGm08nALtuh7yx9LS9XJjF3mKzDg9vg+4JzXtxsUoosTBuwYbXsWyO1VTERSoa0wDLEg3CNF9
THBMUdzunKScuu2Yd5lHWcF9jxRO8iOCZUe0rl0kTJI0bL1YseKXSL6SFtK+/4NhaDuhX1PrfzSb
eqY59tQkmn72pzeM+h2hM9KOtVaOL43ZB2LrglcIDnVtzvp/UT38HlpT/E6rQP2L0YpiPaP8h1bJ
jM10UW4NISdLnnAPoxkinQottP4Tp8kDRqH4zdPXgGQjGjOaTkoc989j5BqfGnNS+EhsaU7lbA8j
kWKyp33rxrhS4EqPFpo0R7mrGtH+7iRMmi1y92i+dbroDgiaZfWeDlR4wvNMD5CjxJJm65S03m28
Ew9+jqyKGij/tSKJX9JZnJa1gR71+lXRIzU8w4urMXoxnBIPP8WXmM22nay/NUZdlpjSFK3ntFN0
MFxM00o3jr8nVSvUTVe04r004aNsZJOU/mYAXR6sHJfriMCepdZAG4g15vV/eU5h1WdWhjnSmUUI
d1qIZTu+S+lxjPV4s3JA5hh2eT4gZkIPJJgahLkld1FVSiOzWic+g8AIiQlu8AMuH2bjilKcarcP
D5bfmQ9xTgddRpN+EpDmpynWnuzaCldelleFB+jKPEoostCDhag9T8w/6UmLxbbTUvQ4C6vrsVtG
ihCnILGLht7A7bVJ115919EBXJQKe5FaKPTiZYMx0npeYnadn/OOwpGwlekYxdDB4xyW4tQ54xMu
kepebVC5URT/S5gm48fUaqI/95fh6tLUqUUYvNpZC27wKw1lR5GOk0X62Q78/MkZk+7J0tNxZbFv
jDJLUJAczBxrug+X0xvIriqtWhpeSBmVTMe0dgCi4pXde3MUrjEKpKgC6ksiLkjBiXRvNLwqpU0P
rAb3lMF39vdn7PpKsaglkgCAdnpdvctvMeXQTWoVG95UQ6iQ9ApHrAmOmUqDsu9ym3Iqhe3Ct9w3
UrfBWrIxLSo69AjhUS/usmyUYdqHNZ+nuxW2w3b9IxhKbCp6d3yMrb6HAEsvx54mZSXneX3/X55V
StkzMpxqrk5+tTgetT6aTlqmpuen49cRj9rPdmtFu06Y8lGbdbPycnwgpMidZeTue1yGHlwrOTaK
/Hl/8q/PKT+EkswsxgpSYjkHVmFZiduaplf7XfvBnHgjb4qu0k9RCs9lWxhm8OX+iHNqsvx0SpIz
BZACDQCYxXK7QVSkoTA90Pp4yrdh+hzaQ/CQjkn/Ia/wbS0SeL6RDNhsa020G0kEpVDoJPTR6J4D
7bscvcPKYkhDEkHIDoWnZmFx6oKx/tAVmd9uphEHvc6uX6RRY6nCbyvPYGqSPVpYawWxW4fr31+y
2AI8vpXQiRXTy0zyBvqv0FN7I3q4P9uvCiuX0420jAUhD1o3/ZQlxmMAad+3yJJgDZdiZVLjfvVN
WFH6w+QO+GgWgEm3jeokwTaIJwMj1qiqoH01cQXUXh9lsy2k3/NvES5ODtgeozWIXdn0DaOl6kuT
y7bm8RlEH2VsRecwwTJuU4I1LTZRWMcnslKzhdJouXALmlD5VkcVPoavxlSJpmGpEoND/TVUJDX3
v/zGUpMc0wGGJMgDGUTl5VKX+UCuVTmWNw40vfNaUR7cunLfs7PbA8heWEDjIDeG3v0K8ubLWNTT
Fucv9a0YUjoNbHUiNaUBFS77YsvVet53fV5aHli26pxl7h8Od3+yZeo89fqQrlwN875ZLjjocloN
NAhBPonLz87dKBpl11temRYwJ1S7fo6VptsANkv3K1N8HbohjIN/Rv+C3iyc8cuxzBlITfSyPaNU
zJ8g1nmuj/KshbqLBSwCoIHSKN/EqNSfu2Qc3okhemoiV/kNu4qUWU8Dcx/ovhPvVD31Pdd3g52a
CFx1M60bVwAJtyZGB5ExE0cJP8v8yE7UsGid0fJ6O8DnlGr0vgZUCKOuXlN8np8iizUgxMzvzFcU
0PLQxVbRW2EhbC/uc1zFcZo6KtRWn0pcyPZ6ibQRnpz9Ssp1YzEgMJB8uOx2Hrrz9/+TcmWJaKbI
lsHZlGV4AlrCyEFqIcuG8/EoMzoiapTuaV9nK3nCdckd/ROuUHC36LEATFqkI7Xlx8RVS577Wp51
NEz3aVeWjzzmil1Y6sZmmPppg4mye0aH9rtAWmFlK17fY/MvQG6Pe5wynLHc9UZj6ir2oecumTne
kOa3RYUltzaB7GvB9q5M9s3xSLVBmhBe6GtcTnaspjamlI48RzT+j8Kp01NQpsa2qxzEgSba8feP
2vWOmmE0kJEs7mgTfPjleBKQb8KTOzyrdoTIQaogQxI9FIObbfDCRAxFIuJ+f8hrECXPFiqacJBn
zAkMvssxW2DItdJq4VlHT/gTahT4JJUyTYx3wahI3FSzpPgM5xAcbqw3NndElyf6RpYYtWyyIIjo
+eld32+EgZRwM1niTyr7QN1ZY51+iESVrcEHXs/w5cHjJ5POAPQjMtERufzJjoZxdyWK6CxHW9ll
eBwegjjVv02JVI5qpgS7onG0U6FV/FrHLx5iUdog5oXyiXezs0dwTJwsJ3ZOodba+7FFfASH8/Zs
11n42Ihx3EN59hBKjF0w96J+tGunPlmgNB9BF2moCiDUmPHYfft+o4uEFAS9OmA5y0ir+5pdxUoc
nYX4CXy92UwS/3B3GMLDJM2VzXZjc9MUAbKLiBxp8evG+CeS6IGFb2gQRuc8spu9wHh0K0f3J5Lh
43FM5Zf7+2zeuss1ozTHpsZyjw2+2GYJpfNUm5zwDDjN2bRRHj3nqkzJR+p6ZRavcy7eS8wfpn9g
77kMLreHDGE+6WEVnQPhjwDnOuuIl+VbaXTzc//fURbFuaZv4e9jvXxu8Qo7cUeHs42vfcoSYJiy
yH7en7+bq0UHYM5pcT9ZHlN16DvbwejtjCOr8alsscDrxtFGclNxH9terpWFb4QiSueWLdBhoGa7
7O8kvTng9gR/NyXg7qFjNru8sHAD0UkWTRT3UTH21+hPtzbJ3DUGyP7KnlvEd5vEvIWrEJ0rGINP
TqV9Q4XC2ttOtEY6vzWdtA2QP5olaCDhXO4RKlJZp1NgPTv+6FKOS//TS+2nkzQPoaZ/u790N/Yj
nRue7/psNAV+8HIsWXetqSVEdXPWNUapD8P6dOx290dZyADDNAThTRinio+aDsih5YbM/NqXqkEg
NyMYFwDvm5cMpou66WNi1QYEhfmgkpLt6CVT22x7BbcQv5MFSC9Ew4FBGeqfdoBsNk19vrX9qTb3
Th9NB9TBJ95NWR8PK9fPjXWAhcEZhTc+C2ouQvkQ++bkK5R7u6qG8hEa7WHSsVrXMYQ9jLAoV8a7
tRbQheB80LTEv2cZG9D4qUonjomwFgr6s8ASKlfR4f5a3BgFZDjk7RkIRCo6f/U/oTX2WaYSP60z
UkQGDTFysbEpmrcHcGdu/M46JZRtzPk0/TMKwhWakbdGenbVqH7Ei5kjarnxPlcnhK8rZ1WI70ZM
mAcjTYC4zv5ZTF46VCNMjiA79xpdldAu5qRrwACgG9SjA0bgWMm8P6cD7sxGjkpalLjmjwIN9h1l
ABOyE2XbekyGQ9QJ7blqnfK9MeEkd3/2b0QRh+R47mhRkIXVdzkvfeukQWDhAhklbfzkqJP7NFZl
tmuadG373lhoVpkKII0nqpFLWEbjGGk0NQyVVpG9qzLk/WurCE73P+iK6crRhgIJmoDY/5ogXH5R
JP2Z7hbnZ1VFr19qwnz02V7fprJ7Pc0TRud5/dghNrwn18kPBajrdyiCUvcwzfJQTI19sJXiT1Xk
4QHQU7avfJYBA6rwweqS73pkNigrFtOvAALc1lAmufIuuzVT4A3odKL4RtqxeDyYON3GKVCx8zTV
2caIx2mHh7qycrxvzhQpNM/VmWUDiutypgLIeSD03OKcNUbMdoy68IisPeJqCgDPZNeKAhv6GBbv
rtQb8XUag8Le9Ibh/6DjoJ0hEZdflAkh6wwf6p9+Ntb1wbVJJnJT939BdtM5y1MRPdhJDBeuTBsF
u9NB/+sHPIPur/utOZvr3XOR+VWr8PJjJrcUZZjHxVmggTIbp/p4L9Sp+/3tw9DumxWN4THyArkc
RmsyIRPfDXm1VcXGaBMe+KFcez7Of8oiAaTITC+TFgnVUHX+2H+ilUjGlGXLorOFVdIWEbfhITJF
txWRWx/dqf87Zvah9ZvqixiyZAW7cU1amWFprwVBVL8Q+13c91pcqhGUuOxcic6Gw6kNX4VEugqG
j3WMcJqLN4XAjMRUc/muR+9zX1idc4Q0Gm0tWZn7zBD5ihTsjRubIIU2mAFnCRCPu7j82qAJpBRU
H20xBD+qmkOxyXo5/UpDW34e5WB5LfB7cYDV+z4qK3EyBHy2DWdJ9fd6Fsb/QRNomm3kRMFntrPy
ORRO9jvKfJUWHdY4ax2JV5nCy1UEIU69g4Y00MX/R955NUduZHv+q0zM0+4DJuBNxJ37AKAMWHRV
NN3sFwTZYsN7j09/f6B0R2TR1Gr2YXdjQwpJbIpEZSLz5Mlz/gb5krdvMfazMYXayUWvUeuDUoX6
XRos1cKABkMFCEdpC9eUMVHBlM6oPJCc5QYB6EhwhgiijlNpfpesq7xTnwpflC7aSY3Wcj6y8pJR
6MHT6F2MJ5GuR6ozxWYBHlvvZPD1k5xc44ENmcYoheZBijKsSCDqmQNeEL2/6jKru5rMRNLdUqmG
ciVBSk7c1oqnC60LA83NQ32EihOYnes3ZIBgzUtBXyvVJEOzMDE/drpaSUt3FitjsEPARZ4QdKF4
RjzE9DQ05MxO0YHa61KtwqKt5xp/mABBOXVCwYsLndPGxiXKPtBSBjAVszbrPwuUUirbV4X6tmvl
LnFkMRwexdpQEwdgJnYtZZPkP32/Lx7adNYxC5HMfNuaKJKg6e9jIDHS6E0Jy70P8mccBRx9hkTv
qLAWyHdJhHA0cX0DmEiV5dq+TbQKQSSKF78l0IUqZ7Iaep8xUkI6GnchOJmuacxfk1rSTv06mmCo
e7TRl31GzXvR69WpUB2takVQtSgutHmvVwmIH4IBCoxVUYp4BkZmCv13NnRn6mYLV2grHcS7WBPT
dS/nKOIB7JCSHX29sbSbolae5XH0b7W+9Tv6JnHg1BiSZDiTtCJeJ30q/yj72W8daG/DDtK7mDsp
r+AQdfWsreA+yg+R2YaZjSMpNG1VqdEEnKRxJ4/tPNK2risencrK4gwnPiI/Mt8XYsrGqfqqVFw/
FdNrCZUpGkZYpaerDn8G3ynwYipXCcY3T3gD9Yunt9nK7sB2x7nBmgZ4FKnJHc3oS+VhjPLGawFU
NDbqltm00eJ+6u1aVak+jGkrY2xObX5tNBOwq0LpLW1tdmUv2QK0hhbW+GI3ZoS5uMqLKXNjObZS
R6kQQoD0pnv9qGX4FFC5cds6CFMnS/GeP4ORJ5Dgx0r4S5zb4BuamfGNFHa4JFW1Xm+FkgaAoyqL
WyCdGMzIsxlMGRjeCUqaks27BNpyvuIgVB+Qi/UJl10QPPpVAA1+gKVk1wO8KFybBo39Lc/9fUu7
EhDWUAbGKmgTecCDWBP7jTmBGFvPdVHcfL3clpzzTUCiv7dgRQgkCy5HPM4rMl0VjKltSLXTwdHK
0jhT5XrvN1GxVtFBWPvz9FMsSulEW/Hd2UzBHx4YbWi6LYs089tAiCRzVcf6UO/1ECOTQhNLVyoA
AX49uo+eAnGcchAHNLeVo9EZNa1rFHJoKPi9csZaolFZzqfAaO+fgjfBguEE6UNl4ThpauaMjSJm
PUZg2uREivwzLZRTycy7rHzRWOJiT4XRBDR6TBrwW1RhArnr9gViQy63A4iNNA7WSVVn669n7X0E
onwKcom3QyOAgtrbdzNITZmRqI37HC1dh505r6AimjtjSg04NODFv37e+8o4peHXDzy6GMVKAein
G8f9rI7SyoJU51hT0DpKIqP/YE7RBo9K417TOBzLMK5tauzFidvgB/OrIYPBzQdUgoXsz9tBq7h6
NbVpjXtLyX8VlpZc5NMscRaL5olF+b7nxnBlbtHkpKwX7u9vH6XXcVJptTDuR1kqNkKm97sa6t6q
Vodphyeo6VTBEB/ywq+3AR/aAdLVuUKlnfokHyzche6N9utCbACM9/aDhJYkTBESp/ven0nL40Ta
LhVT9+vX+9FTFgge7pb0zuVjWGHex1Ov9fm4F2chOEsE+Ttta+PE/eiD18dkAvejf0jR4DgJR4Yq
MmdKintLH9ONPhdZarfYvOLmIZqHrwf00bPYFVwmcVinCHa0VBCC6wxk4Kb9QjlcXLOUqywIf4bc
zE8Adl60Dt+GZ0XXaRpi5AATC/DH2zekJ34mhIEq7QdQrLVdi0YurlWSmdzuLauL3KbuksdECMZb
C5wYp08Vt8O9KEjCOXg/7G1jZk22Z0MrrisOosGeOh+PBpLUeBHpBOLf+pmyAhSnP82+r12lEYeZ
U4/Dr3Eukp/E7w4zvkGYPfiuHHXGOKvRxezjOXhiYyxx5Xiw1ExReaDOx6GwzPurK446Fr0STPq0
7wLsfYRQDzA2hNzol8YNGubFhViX+onawEfvkq7s70Akyn9HW0Dou16YEmHaW1M/uUYPgxU0gL7y
zf4UK/H9UUvBF/gOxHcuUOBp3g6PDqM2kldO+yYFgI6mlGijTYCcpTDznyiLP6RikdukUNkphN0H
Ed0ASkMTGsIZFKajiE6XadbCLp33Gik7yhX04Gp9qEj88bGaxr8q2rwcVYD8WbYLdAWg2duR4iNb
94YxiXsLnokRydWdkimtNw6woL/eih/EUhBrC9mGbIKb1bGjfYdH6lymqbafATHc+Rbt9NjCeNOp
KrhFdo9Oq1cI4ABwSU6RCrFma5TdoExA1VSNcf/1x3kf6qj1c0fnnAbCwBy8HbhaBT2Bwej3SZEn
8Fpry7EG+S9jJZCoXhi5aP4uBQfjKCjkshVVlVxp+1oNk/XQ14xZBhQjtTj2JX0rnbhofzAqk0u/
tiQ4iNIdN+pNOUgrrB/VPR3FaVuY4n2aoo329dS9X6JLyQmMFRR9+grW8iFebf6ubGqxiBt9n9da
fpbAyth2gRJuDJyCNgYKIVd/9XnkhRRhgWcvL+pYPdlvqnSe1Enf0w6QnEwyweMiX+z0QWpt2wpT
ua+f9373w0IBZETpGmVu/v12fGMUoKPbh8be6NDGihPaxIPZCl4lyU8oCI5u01nRJkyL56+f+576
Rczh9YGiQ09UBfv69sF62CJnUTOxOCwNv1S1MvaBkNYrrRPumOHmUNKndqPGlC/CyaesqHD3pRGp
rqDoT5dSqKWOFStPDUkX8nFhvjcRq137raHaEFXzEwH5famJzwswF20FAhbN3KMw2SRYRI2dYuyr
VMhXOrQVx+ia+MEvEAMTBzoOlj9ELuZX1qU2JaZrNEG0ktpSgI5Wy7jbgoz5eg5f7glvTyYIyQQJ
FDrYBOpx9zXz83ImrIeHJKA2alWVwJVv7MAVSGU7PBajr+6NisuqM1OoN9dxgOCME0WSVKDyVg9Y
rSZGcZXKsw5NB4PlJ/yFOvnMxAFnm8eBtQnjGAiY6dfRZI9lhDvtFDTV7E6a1e6nSsMqSs+5y9mi
FtcYf2padh9p1bzT9bzOkGALLVDzFWCBpYk1r4wwTraxZfXZg4GwS7VoL+D4mhp6uqJEUHyzOpjd
fR0mB+rB2W9GEKntVhSG/K6qVSte5WUkH/zZMNZk7tmjWBVhjduyP2auzmCeaVOLs41AzPwgKwle
TE07KS+qNRiXll3trwapkjyQEPFvUSnFIocN7FbHzNS6Qq1ML3dNV8e/KvI1NKXlYP5WFbJ+FVdd
lrjFnCiXmYzG3GYq8b7FM3ecto3UqpPdIbM2OrVfhukmHfLeSUOceZOhorQHlGhsVzJm0udC4IeA
l0oVV9exMSPpRLbyriDL7ZWcliUBmIiajfJ2XyGk2FVG2kaHUNZqDKZN7UKhmvi9UQVUPpS+PasN
QVkVFU2UuZDGEyXZDx//Uiqib0Kn7OhIRxDHQGpDjA76JN+FwHJZV4nuGEOkL2eOtA1BrjvqEGSu
1bSnvBLepWqoa5LBgEgGvY4K7tHg9QjjkY4u9IGOQX0xFgZ2O6GOHivlmLXmx8EFpGHhxDZ8N2SN
gilHK3uQFjd3tLczLqRsUDaWfMjqMLjVTaY4wkxqFdSpiCFy4q9LPKbsPCmL3yB0VidOjPcoUZ7P
PUahc7dw6I/v+W0tSwOfQD2g/A9Sa+xMTVjFsjZcjeYkXUpxSJHRR0JLwVk46ADA9NqD0qhmA72w
6lEwr4tm1wco5q/7PFcva2tA6yfPZnFwS3IXAHeyPDdugGPefhTV/haBtS5YaaOuxq5aqJaXRAPu
5fmM0LkrSXkJY4AiLLa5WFuHYHEr9NgDo62bE3P/7nhm0omB/APPJ+41R3kydZR6qMk5DujvaWCY
LKAn8BVQmBHhj1Aqc0+EXN7lm4i7VGxe6ja07OjML5/nVToQCMg+Y22kHBq95ioOCnZRch/a20os
bpNalB+qYtAecLdr/mplankyInNL75Pz8rjVkRpBDRdlUg4awleu3OAbnfrDr6+H9z5v5SmA8dBk
ZS6p9B7NZ2Zl4yCXlXKIpqA4Ey0ubYIywCgN0BdM59R0ilRTziXe7Q9Oue8Y60UeosSn0q5395/l
cwBf4oZJYkLP7+08p6XaxVHQKYd+lqXvudpHa6ukoxS2QnD/9ZjfpZFHjzrKgMizMlWNW+WQmZhA
jqWQOaQrpzCA74MEV1fSYupWyKUCU3g7oMiQRCR4Ov0QToq0TsQo89C5Uq6nfKZ3kbfVJpAVSLWl
318Vedmuvx7k+1oWmBgKqrS0AZS/xwNG6sBxr/vqoVRHcxWb2SYK8cZQ22oHvPOhz8XLZu69Qq2v
euOUn89Hywo1MTr38J11OrVHc9wPhiC2eagd5nmcL7pEUvZoqIYXfdLOLuoEwy5Jy/wyUcTsB0bc
d3kRLbKldfyXsziAVgseErQD0BTa+29fQ2N1xmzAiDmINUm9LRnD0NpodbRXNd/DzQedQbvKx1Jx
zEY1fg1Bt22Jrj+zYmgmZ27LSMJH2IqfTryfZQZeBxZ1Kb3BCuIUkYEuHQPBmiQAkgzUaC93U7AZ
Re3cDCZla6iFUuBXkk1nCLc211oCHKOKM2GlCEn+2ARKdGo7HO+Hxbt4KSFxnqhkl8eAI7CKUahT
V93npVyFLp0mLV75QdXh/lqYhbLREMeYz61SCOF5Z1U9OYFqtd91XWhHd6wWmt88p+PszoqZLr2W
QY1W9YxQjy2qjU5GwEU9dDDUyM99Ix0MG810YVunqvazApV+TnV+qGEORs2DydHZ2a0ylIONOnX/
pHaz+s0Sy+i8KghPtoIuieUUOUwxJ6uXQlIcJOO9qUwtGNc422H/prm0rnLZxnSulN2aK4WwKfRy
HqlgpnlMuYPOoi3BLfnLqmTLxYbkYFExZNlRw3273sSgzaWhrJKbQE1q2RtnEBx2Gwbo/0W92cg2
kT557hM5vcWmpaGMNSftjdx2ypaUO32KpFgFoRsFam5nsRWEjqjjI2JLuJ2civ3LjevNEgTMxuny
QoMG/XJ8m0AeqmiymM/ajdRFsV9JW6fvK2mTKWK3UeWw8EKpyDZyXCc30yJrSJO/d6UhSRwKgqf0
Nt7duPDOoLUAgGGhKHDyHeVVyKpGAHwE+UbAvAF17C31/5Wk/8B5AL1qfb0ofRT6YybFl9rMzBX9
Vh1PMTOXh7yeFD4EwHxsM5FOgXxw/ALJigTBoo1yM9Ahd8YCV8OeFPssa/DpLJpav0nMcbTlRDpR
OX4pyrx9skz9z1roVhzGBM63S6ftWs039My4meXrKL1opKuCvp+pdK7qC65IDVVFgDWOD3prYZv1
fUpwVldLJ9AuMsOranOl5pJtyd/iPN6IWb16iVh/yYX8IvpJalj8av9j+bGfRYnmRBC2//kfb766
Kp/zm7Z+fm4vHsvj//PNDzb/+fLt4LlwH9vHN1+g8hi1lFif6+nw3BCQXx7yx//5v/rNvz2//Jbb
qXz+599/Fl3eLr8tiIr8jV04i5/w/IXVeFk/tun0odX47z/7h9u4pP+Djb8cuRx5VDpJCobnpv3n
3yHI/8MC3gc0khYHUuc87w+7cb7DRZ40HkEFugZIj/3Lblz/B91Jnd+DIioQEzC8f//vWbj+feUw
gUw9s/LH13/Lu+yapnXb8Mwl9vy5wISXRU0R/7i2XIeD0k/0qD2lPms0EAoY6pHV3uUSTJeaZVUW
Z9Zw1QXWieRZ/+SBRxsZ13Za8Y08erOouFVvbeSOzWPO0X00lacO0uUE/2hURxdPMZBAS4vB5CXd
YZhVV81bd4BaG2Aq149PSBLaiCztamW256h22ha4mq+fGOERN/TPOV2G/upekOqZhNkoUlRiPGwK
KgWpLzgFObPUZK4BWVFNHQZsIwjmCGN2nmenMpu3CcSfTz4KE4olRFZeCXhBmerGLDZtHXkaGIMg
mHad2F8PlbEzEt2tBYot48kD7rNFdJTPJtSUafxVhTeNK+uqu0yv2m8hksn3LM3wREnjbQz+c2hH
yZoghXLbzIXv5b3iopHoStawmeqrwBrdrrDcMFFPvb/PVs9yNr56f9E0iFY1jKOHmRcCOPBDzN5W
OKW1ABN5TaEENm/Os37X5bea0rjZf8fTz7fjZy9w+fNXj0ZpcgxnaWjR5JQ2vXjdDsZGqwM0sERb
S7BwxXAzVHcVokSUMk5M7dtryZ9Te5SX0FAWCtGYW29pZZeD5SriuBF6dQP4x1VHf+PPZCiDunkV
Jz+KOZ8M8jip7DVxMlHrMb3ye3kTPXOQDej96Lb/rb7wM4irJ8Z1dOP418COXdoSH0kxBbCsZwmG
XSi3GWgaBXeVZfnMRDSUNSqhWyOreCeeDHDIq34cfY6xCdrgC9Pg10hfrnXDie65s14AOQxvospc
h9e5J58NnUE91Ond/qevn4V2eplf9M123GEb+tOPd7ALUWPrz5NLrXOa+/haEx77cxCuNrEyUC6q
x+KyOKTdSnFRf95o2oWwspxmXfPH+zj22guzlL6lVeqM34RVb/807UpGs8GF44TJY6M6Fi2f6KE9
9IfGvJBWklOcm61jbBovXk1bzRN2/uSN69FVHcVfT5v6rFi19HXdycu3db72m5/hRX2JPFx21m7r
S+ug8xu5uNnjbXYQ1t1VdV0Zdh7tVf8p/qacBxuz31TbYFdsURyVVvMqrn5L91Foi7VLLq8SMC6F
M8rm46be5Bsj3nXbUxYGny6Fo5gs4TgWpMIke6R2ttFa4LiirdH6la338bVRmK6EqEXWo6/Ff0cn
UZXSEno/OIrko5BMwYSa9ijKXrdsXxETe2S9a3wnfflHCNQPWKPT1D8ow9s4eGz6trzGtmIz+TQy
Tu7wFzedjz7FcYTWR4Kn3PueqSLNVdhiZjndhHGgFZ81s4/sV4ohSfoNqN7OzypKwlpwBh/NEZrG
xZ4+tptSElcNF6cRGZBRhR3YuHIkYmc64R7ZUW3DAa46UGSrA3r8XSD3Z4MpReuMC18VUQmcog5A
dnolCCIYAEHMbLmVzrMB3rmGro/WIBgG5yBOg2/GFLHYprs4kLwxMsP1oglFDWB6wITwqhlDJ265
+KSBej1K2sWUa64Zp9Wa4jYCZnQkcjs2jOwy7HNXiPF9icKbImy2gQQDpZOyrWhgvTTFameLkXaZ
F/KVRSW6LZ8C84fUnijKHl1e/ow/R2dWTLqVqlXpez403uq7ZQVPpiC6eH5eY9Jph/Oq1cvDZF6Y
82TXvHHi8IlD7JOY/mLI+eogAQsr9kt9wJP86inEoCPHoixSSAF8w40CY1ewFNtaORXTPzkz33WV
axOFYTHzvSrfMDTN1+2SRb6cmnZRHMJ+shvaENVEeA+2dD1PjPOzBPa4ODjjkZUBMvM99DWuc+oD
OUp5mMu5YWm6Vlzu1HnXa/u8OJw4vT4Z6XGnWVWyvlG0Oj7LvdKyztKmvhPacLu81LgIVolw0dfp
tSZxUuvybg7OLO/rJ3+SAR23FiYh75Km1OOz3rR2lSq7YtTvGksgE5h2JV8vadDXj/psVo+Jo/h7
pGabRrJXTOI1zrnwH27xWWJbN3emnpMZRXbZYmMZnrSWXLKrD0LUMSBjnJs6RwhT8nq/3QnIePnD
wbQmF+/0VStJu4ho6E/GlU9qq/FRksk4BX2HQvfJw4+itIoDvJJGpHxjv0sGa+un5drkcIix3aEY
ZPloxov3akqISpL2PA+TXZZaV1ltS1V9iRvsbk4HD/GpB/Cb5wo+72GyUazIrpTYEdqtrOPKs06U
M8Tli2I3zYSiTQKAiLcnrYUWO/gO5z55O3ElkRfgh0CUFUei7DbkzeIXjy+qk+ugDmGn4BJlDwdl
3g3lk5pelySJ4abvN7Xl5eY2ELFJ38711hjX4rgqtkRFIdroJHSoD09oyybfFflyQMJR/a6ph06+
tcZvpfqrVe+z/EbqNwmehsavHgPFxusbT9TWIpUfRECyjTQuH7oJ1/W4kfqt0G/DwAs0TwOdXq5j
0PMx1mo+DmVCKZ8j18RFpI9xFc6FbawoV0nd3cZyfU5jkGHNl1KQ7Kyy8jpL2epThYrE6ChRv046
y+sDN+yry3FKvDlWbvS63XSTJ4rIXpvfFP2uL/JNNE3bNOAMZbu3pbqLUw0LElAK5vibFMS2YU43
VhpWdqOYv4RcOtCVvFPbS6moPYRFb4FSXuRK9rO1wp0RjQeJqqHYhN7U6Kswrd0gU+0wTBzJElbS
1PwcBJPuAwW4pnbLOH+cl8KjGYX7yIRTPU/EHPWOhvJmrnIsTpkMoaHjHZviuRgmt3FleFNsa+lz
iGOZ2hR2U/1o/F9RsK0RM7HctIdzXys4gXWU5rV6Azd3XqU5vm8D0mwBl7rRckb4dlping3o0wdC
ucrk+RrRbOrUPXpoQ2cHIND1sypKd2Zp7qWw3mJ2u6o6xbWqaFWGzhxw3ITytm+KGxxBr2JE9GIJ
Ex9J9HyrGGxj44/VMjVX3Clv2+SbkkyBPePS4RqdSaoUH5Js+FnmhRPQ8rHm0jPUzkvL5kJPxdUU
46ugGuPlFJnPqjzedOVFpQ5OQfUJpEE9OEamX/TTVhajs4GGZTKqF92k3wyB8YRevU3t001EeRum
6XrStHM8oPXpukpoZwIr6sXhXF78tmbdG6hIIpmzUTIJhkTh0RJ2fMPc6uF1NokrcAg7k9ZG3CWr
UH4AEs/+HfdAFgObdNuPe1ofSfSoWs06AOo+N52tiN+JrHZiGE4eXUv6ySbIZ4HmKBGTJqtWCyDS
HrJQczNusbZyU6FeRaHpYpixmX9lse+0PimVPp+hwvd1QH/BmH4UXY9SEcNPZ9VolN4zlcX43L8I
WjZ4BqwdcWelg5fbQD5p6H+Ulw14vwK2weC7AQmfqN9UE0vLAOSCG2YJkEHEl1tsu0W7dNVn2Fb4
27gjg5TQMFVgKpqxkxiI4ee3Tf4gopJc/hYNSNP62noAtIP+AftS2PioWvakaGPXrDp5sgdrH/TX
ZX5IDGQYzcoxbrNhdr6eAvmTa9lLueZVSjSHUCFxXkxw3MltOd/56RmG27n4wAlj4xNim2O3ol1u
95igj9N1Y2mORc4q6oItUo0cPZgn40DzHoBMCVzBkpVzMrfLrNJX+zAJThy+Ryybf6WNL3eYVx+U
CmE44+Vco6SleNi7eYbQumIwbPIaMcSDiMzkjIZlVGK8s6fhf27mmQf/+xy/13U2IIOxGOyV15F8
0Ye7gUUm71KxOqtKpjmsnTRxOho4Nb6tLcvtqcNGrsKRoxEDO6kMd4x1p7EqdBtyV/fzdcgWb3rE
6zURw8rAyYUVIoi2DtlmiRhVcZsFq8ianUxpbFH5mWa/liuApotO1IarBleLJDBsaUrsVs1ssxYd
nzhVto/C8AOZTmgl56WmOTIQV5Q58GQRbfgdSeuloSfHV6qcoiScUD5jFQqjI+XRefFtpC8KJWdt
IjUUxZVT4bQ2xQ2dANGpZc0e/XSFao5jtQ95K9qZcatyeqvjE9qCdjefMpp+caL7aGcdVU8EIw+U
pJG4N5+bqHYW+SxuUlm/ntpig/KF3SSe1t508X0wFHY1PlThXst6Jxi4SuvdasaNMW2bW7UL1ma6
iwO3ARtWxy+XrLPBmG60aumkhYsY/IXiJ6suEWxD6SB8+Sgj1ldWkp9jzOUS+uxMl71MA3CBFVVo
Tq4yUT6g2jnAAspR8qz6eatWmOXpGmIB2VliGVu6UG6cca7CiJyrYkWvHbPEAME6w5ZJR77efi+y
VR/Mk7jcVF6var+WSrPxa09LH/xGdpJKv+Dw3on9bKtBu03N8bKKLHqe6m+lEN124iY0xAvEWG6T
IL1U6srr9Wov1Z7KMo8n4WrWi8XM8w4+0jc5azw9aFew71xBLRxI8g5sdS7RPWKh+YPe1OdDMO5M
odgqMsqV6SPQOHRXLE7CxB0nYWPGCAqzGqdcuBLS6qocdC8oBzesaqfquq00/VChX2VzbeOAt9Lb
8aI0Om+KSiTy/U1GH1bk35Wor/pa32Ch6cb31RCvFuHMsbjx49Lua9xvBls3otUsJptEM90RrRTU
p08EjyMLpH8Fj2NllCKQaRoocXgWVbprWqC4y2bfUcCEw7ab2qtR4I9Tc1NClqwa6y7zFaRtRxu/
2utqAuR3sujwIqH00Rs/qsLPU++rlAAEz1z4vyA8d+J01UyFRDlzSql/dU9Kmp6nxnBL+u0p800L
DsLcaYVE/BVsq2r3tU1X2pnpjjnT9G1K72Y8bUOdssKQPWXd7FHWP5Mt2/FTclCzPcxFgZpsFSMv
sR00KHkngMafXeaPkVUGCopGO6S6V8FN8Kfwu0JFq9TdVnJUFQ1+fZe3wb0sKrti3OmK4M4trtRf
b55PH350P0nmCl4lgHVPoSA8SbJb5eauKK3HTO12YSXb+dTvlClYLa/RitNdzWuFpXnq+Z9U+I+Z
3Wku6YJcB4YXZ8ZVXfo7pdJcWL7XfkyNv6BaudSuBu16LuL7r8f8SQXjWL4FkSTg5ThjeRLX2pxm
kWleL/f6pXKSkpoMIfhW7d99u/Lb6CRGYguezlK8WK/udGKz5qfrUvtNDq0dBj9ZBJ9NM7D3q68F
bdpBidxp3IO+HuonN3vxqOrfVzmEjFTWPH2gJLd4l3eXk665McNsEn8jVydr70ue+dGePDqt5H6e
wrnlnlhNVyAFXcA/dyJjXGZW6IRN/aupTAeZUo7KRkF4S+ccIDVFnPzrsX5SiX3nZ5HTh20VZTa9
hNMyk1W4usoifLDWmc+KOW5baQPl2xlIPRI+1r/53GXyX50/aQrPYsDB2muQ/k+M78verfz7RjZI
cOadxNTruYBFa3JdFSfn++NXC6/l7VOtCIe6ReXZG/EYc6gDNvk9hN7Ijqm/CZph6xKGGqSclht3
wVluqvsx+D747Y9Oia8D6tFKrbqBf6q59fGuUl5yztezUClRp3XcrctUfvTR725UbReJ2ibxJ5J+
cWH57SRfO1UX/DhwKMdyd5WS0UXuS8sb5PjJpPWY6fVZhZMq8crE5VKONLcovkVchv/N97ys/Fcj
bDT4SliSW57Gzokw7pC10lWG74h3uKHcXA8TxeLye2VsxJPwwc9m9eh2lYVo5OBHLJCx97tg1nYx
3bKOHbyERTM3diLNSkTh/91ZPYpWyCCmKULLgocGzm4JGAX7dJwVTm/YmbWIEgHuoDjGa9ofRnt/
CepxW2T8fYzeeIPz+BQN8n8hxmOxQPoc4OEUP4vmb/9j9/ycRnnwPz8Ceiy/4HeUh6X/A80MyDMW
YkHoLS4sjd9RHnzHRBqHYgMMRmQYOcH/AHkIoDxgtvMzaD6gWrXgP7AzasN//l2Q5H8A/+AHsIWC
BUtd/K+gPBaMyauoD0IZIysVEJMOOlpH4OkoBs5qHKcjRIENuoC21nPb2Eb1DsewLPPa2tXplOC3
k9MFpjaiUkZst7qy02dKk7mCZORZDkIzdaiaYP9URvjRbsXBUfSz2lyr3UqHj6NSiSOxvOnjjSJs
BH9bJ6vccLTqPMPnU2IP6msjPqtzUplzn+INuUPnaKmrt5ts3JWzB6vfx/Vpus1q1C8uKMvdN7fZ
b+Oj9mt8RE9CvZyyfRQ/TKqX+ad0Bd8WB97P0DKDr6KHDOy39kNV3phccn9Mz8a34kf1Q9Yd7Zv4
3Ie28SSVrvFU/Ch+dM95SDXYnp9GnAduAJv76256niKUIoBm2UXnasV2oI0Z/9QTxNmqTTxfNAq3
1PVEczjB42irdQ+p8GtKJDsbQnuMCU8nDrwX77c/j/p3QzKPjnyDipziB7z0wfhe1nsz3Yrk2MJd
KV+j43A5/xL25vfuPLud75MHZSWQmT/gNFX1Tj6Tgzti5qD5XB4GnKixgapR2bQVfvDVprr+/fO8
RiCd/JhHSdD/oY+pnlggxxz8/wcWyKmo8CII9GrN//8XFT545xjlgLpc2PvAso+SOFPEFEfPdGUz
yoPmpmUZ29kCJPY1otl8ykbh1NOOgvT/5tOOoaXLmYANJiZHsGcU/QWX+Dri1epcBFAqyFccfTM5
w0p1Yjd22fSOtSLEOzN/aU7kosDrBq52IjyBiXx/KL3+AMeo2ixN5tLPQnWjboYVzn2pPXfoLtlN
iveJrX2fnPYcYaEWTeZb83H8jbacfAdyGmd6/im0KOjYyVl5A7CD4mQwbyioKE/RWUYjyXcl/vQu
ew723NOpBgaFk9wJl4pht7voTkTS2ICwaQO73qbiH1+opT0atpLhWIx+CUK2trFKChr0q6RZxa1N
t06/Dc7bX2HmCnfCRXwYIpSMbOUsuA4e5scSRJoKmGVw+0OgUplwzn27O6/v9dQpU/vcqG39u3Tf
/Eaj7Wr6NuwCNzsAREnt6ICIP7d2UbNvlfUI2L9y5tQpNLuKnSFczw8wqMP/Yu+7miM3si7/ysS+
QwFvIvbbiM1MmLJk0RTJfkGQTbLgvf/1e7I0s6pGc4jQjDSSYloUyWY5JNJce+65DFm88D3As+/F
1+xr8bUCwyVAVGhsXRB9/4qAPtRuZ48SBkyV4h4Re9AqJbGbC7RCPyCVtCbJvsgbcDOYpAfzNMqy
bhvXB8l3QtEAEoCkhaj78jLP5PuPZf4rLvOSNDFmnslvLU24JJ7ZOjCxUS2GVooyiuO4bL1QZWU3
SCY4TlRgUE5vvayiZUQJoK1RT56Fzl9UUNSlooClS86Uw29xyVns5GzSceI1CeVToFoCFcG3txlr
clwica26KBejKMundw/gP9rT9tc50d9faGYO/8sXmiXlfr6Qjn4HYFWBdwLX5Ns7CuU8kM0aca7O
B9ZBMZGAzowop+CM8GQAM5y6GIAbsmqdKmjv6Ago3yGVHmukqkbT1tBWksnZmK5GJSjWgYB4sQoW
N+SNgtLRR0jeal8WKH7XTYjkyEdqy4/vBllN0Lus+bX09Welenk7swXK6lgPqzAC4kKhKQ0AKRjo
BK9pIkgm6Mj4IAGUsSRkUGYd+rYR8XEI6VBeQ3H4HRKnoLDZZc9JSgzwaNElpfvhMb0c32xdT2ki
WlGK8SEOX6wEJAlWfkIS1OjeVlfmo+6ZnvxYwDcwr/qXbgdE5i5cQMUtLfm8Y9FffMm1mX77Ty85
33FzyXix4nNCqDxIM1EWYOaVzyXauYAL9Rk4h2C3xAG7tLXmVZW/x9ZautdZCPBfvtd5L+3zMQde
F7SEoNTBfzOphaR4Ek1o4ek+Por06upEGvL0dH97uxCVOC/OfPEurzMTJycz0zuLX2dcn26aFZiD
iLj23ZPXrF6KFTKiMNt1CgN5VZOBuIKrUJ8UBLbdtthn5Pl5zWzBtdcAZRKU+O8L8qASnWRk39Ce
WItG/Rle+tmA5/KlGsywzCFfchQs3kD++eBdPVhAvwPZHtMyp+KqmoCtodmhWJdXyNmLKjVAoXpv
rD4PLCyN5YxxvLAJTr/jWJY2zBza8a9umA8NhIsNM8e6aMEJocgUG6Zz0LpbX9dfVlAyuatapEAT
tKVubItzPAuA91FZi6iiVt2GDV/TgVlXyR0aFGgyUwIWhEC1UTBONAaJPCWklnIXdwge0hIZGJDU
sHaJCmLpxJwX4nLR/+gTs7hiswzvv7ti5x3wyQk94wcuJqjWW6uLQ+yQLKU5QIYUjWE9JLKld4UC
D5VOTPi3d8lMXP7uu2RxEmZy9beYhI8CiCARQxc7zmaL8s2ZaFTAYDn1oPxxGfuSky+F07u7L+j+
yx6diJG3k01qVjPz6okealsh3u3tHvwDZGTeZqSPHvPuI+J9LiLBx/aBdXAxKHUWI07axqxBZKS6
oosKfAZFQ/UDMFROcKcDc0uAJurwV73ON/UaB/lR36Eo/4Bq4K94ZUEFb8TRbxyFHAXntfSUJ421
FDhqWnoxQauKex/OycG3D0ew3F/r9rhGvMRbCVSgyLuudBZT4NRY6DbEoPi2G+Jeo7TbGTaB84ZK
KRs9/Vhhv1Ubntq6u0ZoSrBhO7/lO5+p1w15E6i7il0D1U410wm1n4AYxcfH1Hw12VsCbWfTiqxr
5jvBC1T1y8mtnRCfCuoHN6Rfr7UdSbfXIOuyNXtlQUMZtMA4dJYQu3YaIq46auBhFa9AxwAaukCS
PoS4pM60G2PPw2WSK64eovdm3ToPHR3WuJ+vMf2qs+1Tzx72JnlAeIs+XN+k1AWHwjYj+QrtSaGM
3Qc8hQ7xRFuvbZPg5co64bE30clXGVnvbw8HkGgRcBcR3d7UNv96RGtssnkdrmJSOS2tWG03bNPS
16MM0Z8SwChZRF81vA+ds+2KZduUdM7jpiW7ZAV0FIOCYD193G2iVcVKG9Ghq2C7ybb8wwpWOcGq
X3eP5ftYkSInQEeto220asGzRZH5Ie0a+HZnuJYRPoy241q54pflI/Spj+9jTBR8xeR1/6S5/pVJ
nr33lhyP4iFEPRoRCSm36CiJOS7smomP9lO8amyddHa+eqpZy3o2rXvH2GGaBTqQ1Ym4IxmJl1Gv
x/0tnARuGn4nFn85nTwXdxlAKFrwJoFbGCUGpLYT3CluYOescjckV7uBTU627W12bbhgOl8/1Stb
WmOIzujYlC1YfUuSYk5K+x+RFEvzM1P0VVOWDYj8+fzwTeXvjKve3qEPKCnpF4lNzCIpXT+PW2or
Ls5ARkTndL1dr28PC9OzLLRmZv4PofVDaP13Cq2Z7fh7Hsol+TALwP6e8hMtDj8Q5khrgXCDNxT9
jn9QUBt/CtCKBrqpYhUTXa4fa7tzOqe1Ab12JvxOj6hydpB7ovy5cV1CSzbn1/GMFH8OVE9O/pyt
JEdyzPXEZApgjSPbAU3t2A7tiKHE2jNuOg/1UBTwWqYzC79DWNTaARkfuaVG5WTHlg1UJ9uW2Z2t
rTv7+cQsZtpck6JDzaq3hdsRWhQ0Ok6PRwuaMuRp4LPDYkhg1UCa7oF+JffPCn1GDcLZxYfR4L6l
1LzOoR1vYvf6RmUNDKOO3OR0K7ck3lr78qviTnQLTZuR7fX24UlHUCAgXgLz4ZgTcFeetTbU9Ovm
iGIQgniGQWABjlQjh5a88rl55wO6fYf6xvOo3zkbFa+vrwmN1jSyY+fkJG4K41Ulo9M6hc2nJWD1
fclGR3dSVrjcKEAZCUvcz/U21nNhrWemfGgOQXaqANwrsHotZq+lJr75yitQ5XwlNx3jGU6+jOq6
t4tVtgIOejWw0VYcEalHGUEU1LCx0Na8xDnZgRPhrwzx9dQG+RUWHPBTJ8Dy88dKN3AEBDMiJ7Rr
muB5vNrJKaDdXurGeHbw4h183sJi4lWaw6QRnQkmKHrjbMdHoSL4X72S3MrunXo12SODpY+mP0R2
BhsEhrCmC9hguBl8SRhVaPu4DbS6dEYb1hsDVtIp7Zamm9JWrnRXckQEgpJV5xTMp3gnAscVNljs
5E5DZa+gNAOexg48Ut6Jq2mvHPJtuZK3jUsD+8QyigAwmTAcaZ15ISEwz8EukDmp7fSrZt/sRUdk
2RqftDswUMHSYJ3iXfkGaE0cH3gATKQJDEkYhiA+6PB3YudswCd2yCaD0o6q2MeN3WAqNog7wQCV
3dw2bR3fBm4IRjs/PAgMeMbW2oaOZ9GO6HfjVeuQcHVa0YBEbrC0fRZFxcwr+yEq/rKiAvy3n4uK
ubPrt6oQhyZERefUEBS1rbsdBP7g+Ifh74rBx1kCS8f5Ge3Rd7l8kBiqGnECfRe1CEBJZCxyUleg
Xzs4rNi09ipUaP5Ywx1o2WSnLMR+NnAIE5q4a5btml2/0h8H7GeV+IjDTuvxCrADhlNxsjNHgfUM
/wKnd6RI/uMj1SuR7OXH4KahCcrIG7dxcfgcxQX6ahXs8xWS+tQ8nxxIO/tzkYqOFAvzNPOFqi4C
i3Zfqa6CkAA/0S2FJ78DTwJmq7W1r5PTsQJqcXK0x2Q1QSqBLISh9P78U2E6lYhOWzdh4GqDxFTt
hNVu5ASYN5QqsBMk5cn2mc8G/D7ZKJhah3bi1G7pSi9c9saQrBnka8RyN7jl70uBTuGvDQ8hlC8g
dazc4X2QvdIL/wTJi5wS7w8Y1sZGrSMTMOHdJnX5q35+Zf3GX5HjK3D4z9M6ccK15JUufuOKIKyg
tZti3CHWJXFKmuBnjJHFdmoXDsaEe8ygBRKnxQi41PdZgPtIXXzvUpffD49cnNYRm7ycj8fhvzFO
3EmOV/Ern7+vuJ7g74Ow3XdeCpHLxa4BA8JAQCGk1/Eqhc2wnSi3HxJiHbR1vUpuohv1MV9BfEO3
Nvv6Tlr3bHDQ0M5tz0bOAM+eGzMAKjGJtW6GVVBpQGNoudaGxoD8RlN5Nz/L6Jw1+8mGdKdcu8hY
r5PH9+OANRBxSny7oA2tqMjQZOxGA4GL4MYssIXr0ImdwA5shmbdME4EJkC9c9VVQiFUjg86mcQ9
QaWNDqr58VzjIJLADQoVY+0crqoDl8cp0FQGSgC83jcjk+jWdIp3DYYFiuN36DXHRqJdI7e7PrHb
HKgfF5RBNHPNm8gNGdS8D73mUxglI86WXWHmNMwkUjIWokA5FXaokqeWW67qbb013NtdCVVZQY3t
euhQoPFZRWP2KDkabrrGBNU2gOOEny/fDgF+ih2FngCE2ngb4NnJkd+hiYnBkDF85rUe8rlQuS0O
CEbLKrtlOUJbhW0cQEuJa1s2gerrCDEQNZjovedDz8Mu8xAKX9UrEPNsUfvwqH7Vv9Zs/HrCzqxZ
vDW3nbeCX53TiTvaRKYwv1KyQSiH7Sbn0elsYYelheV5chU3vBbWg5vY9B2d0uj7e0IPr0in09v7
/XNE7u978gqrz8eC0daL7vU923BrTyITueEhlprc8augZJ7kuJYF8xD9M3HB19ej5VUMYRDGt1lp
9551fcIKm5ipEvb0iK3FlxQIe7y8chBvcnsvB+UPXz8DjyImhKUpsQ9GEjLkhWD1bAG8Qnivd5R1
4K2xktwczzH9PeWbCdlybCGfRhTGMrbDiP2aQsCWsDNBWJSvDFfCxClr/VFAaChzcVt0LzONjpiY
LQ08Ht4jtuXaip1ena7eczuGEeFj72f4Aq4Nt8AFtYJHLSyhwVD7j48RFkIW2hn+Mg8vXXgk85CO
Wphh0Q018iTnaF1py2efhB9YbqHyQ4EMytk/GR6578EPdL6H8nFOnmxrzsSqO82RwMokbSUI2HZ/
2hj4u1mJthKSk6dSfnZ1uuNmqrYtnBeJtPeQYgw1/ly6QapxOQaL1UF9zbp1S8g7WK+H8b51q1v0
T93VrkQg7fA6SEJX2uQu5DQkcwQJjGp/SGxg0OwYsc2YowTxBTfDQofEq+Eg38q34bZ9kvbaLt6e
Vtq+e8jdgQh4l2XzECkiq9cWfAMuC7kclgjGxqUsNANKInFudcjCnz9bwF+nLWqV4TGpsGGxbTzU
yeKQ8VXiAUbY1hvJHmhw7B28CuHcDu/przuqr4YNJLOb3J7AjWXRxkPAliFw19iwYLP7E0tgYyMu
/dA/VC64iWB3hpBvMT4fu8COXBPiJcIhHqG0J+ym54pSmNUVtifWCSsYuPVLAqemYPIBfhzOP3eB
IldaIRqKXYhwKbdu8btz+EpXCLVy1clFM4+u838hzAiVXwLIAxos/NVhI8JmcMOrETFOAZ+YuaBs
x6ecv2w0K4Vs4mFVyC5MRoBdLSE+3sKsFiFhLbeHu1W874GFdIwtD9IaZzF2gu2Op5hMcvyEu+Fw
S7xFiHXArPG3DyDlih3wo+H1/Ajz4wpGCpwJcKVhRhLMOZoSXqcPEHMrn4Lbl68VdkIK0cYdXjie
QIzyBEaDz+fuTrsSUZyJmYrwZq6KzjPjCfhI46nfCKsAh/n85STrzm0oKEz2IsCS2bFbazssFw+6
k+BZOECR2/6tjuQAttLeZ+YK3+etCDoK+rNCHUjxEGMI3InQ9iZT8M2Va3zvr4QbKOZNet+BZ40r
Zr7h+CcIcE1AdYANCaPEyVjocWdwwiF6geddr1CrPqJgC5LLt/lqRBDasrOVHcP+yjdyCKOgdwO4
gDA6MAXpFrTWV4XrhU5GafLWIlBtYnVbJEJKrJ/FQmzlxg1IVhL6in2MCeKzrd4ELt/V3EMuH/hs
QyvC2cFev+NqSLjjr+WPmrT2+L+1VeTKN1xzcm8wcOFGwRvEqym23YJBuOhjzzsq/PCxf/jYFxSz
S+7ELFwPMlswbPeIxkUwfrniqGHkPXMxKe+WQJnLzgsfzUV++4fz8sN5+eG8/HBefjgv/4winEdA
P3NdZpkdSUjTk8XFN6AGiEmvXAM28UIR4NI1ZgChf+kay07YLFXwwwn74YT9cMJgd/1wwv54J0xa
sqJniap/y4o2FuTxvERDFMs4tQZkStCl75z3KFY8cZ5tlSueWOXIMeQfCYIVyO5q5xxiAd/UQNx4
YqotI4+hIdY0IQ7D49s/R42A0zPZ1zcel43pW24R8fVhWiO8jXpJW3N7hA1aBHEGgB5zdgL8jQdk
eMzj5zjrhvvHS7ivxTud5Tr+une6mP46Z9IvPKP/0vQXeoF+ZPCgkyPvtIU2knMIeV916EXUNXzz
I1qHeB2PuR2Pr8eRviCoCrI9csQDBUM0fQOYYI+fCg+t83gf4lCrib3cTOSqxEtriqD6nUCuACVY
Z1fZVe2a182DfK3sld1wUO8Ku0BAuwRyxEC6qkZoiVxfX38FMym5RlQzIdcIRU3raS2ugEldT27J
NIT6WydHdDRwQN+/GgFmBT0nqj4GONeBQ/Dujkzrp4QYh/f324DcIg2AsQrsNWSHd+QAFNwDuNoR
qx/pkcM2BWdz3CDwvW2JT19fIwrsBzJ/iP4fK3ZE8A5xQY3fMCCcQIW0/Dd/ht/94Yi5OM8RPrlx
8AOv4KCCw+vnmcmPo+gXKzPz7ZMQXeTNuFWBVeZfG6R86JfeHlhOHg3i3KEQ56EjJ3IzkLtzLbsL
8DKxtwT4ly0QNPeokbFPxGchUh48bdchueJkSF5FdojEBO4lQsz1+AqozXietXdgXyL7fYlw+gwn
/c6ovriTmVE9KCMarsvIB+hfikf/DTBrt18bt+GzfkD3t8NwXdsGOioETAbEEryrFkEjdGEixs68
RXGgCjr+iFfTDC/5Vx1JPiYAix3R2keFF0XhoHwAGWFPuqfPV0DhMM/Pxj0z1K22RiNhH2cDzZdD
5GnfeAo0pV8l5IwYaHV34Ynep07qJLbA4tv4NtiB7x6ZuxAZIR7T5vjgz8d0LrD7bEwzs76pTqoS
Fzy3ggyVSpGJQipEcZqtCRwXz+cBEENq74w1Qcsf0kh2DiSQ9NA7a2CXUDGFzCaygPU5KaNgz0cY
KjAxyBH1SGEmO+SMYDVlrvaEEtUF5DG4gBbmlD9/IZcjdKw2QgHj59kCE+PlSVrkDXYc8jMiZcuz
Azw/lAG41NunGw5f6pCJ84/I/QCP1lxxNFp9n+A3T2/zJLOP9DNPp3M4E09/c5A93+8hBWcrqBIK
+6Qy5XC6qzinPCvRgx6B59GLAL+ukcGsWbgdEKV71q8m2+OQH5MWUPdI/GIVTSROa+T9OuecTkMQ
mo84Qd8QDkuyWAz8mnrF8QqdraxFmAgZEsXvhdtvXl99+/39fvuWujfg7SdZRnD+IKNChh9gLCW3
7xargVDj0XEe8+Z6n//sEflG3hqJgtbjf/MsEI+VI72I4Hp1zicjZftvbi95ViLRqlnojwq2fErE
MwYB9boen97+XvFKwrNnIQloCFECwbteQ2LcFnQkBb0XyX3K7u9vc5Y65zuETDy8vmaoveMy8vNz
8LGF+ItMORdoXuwjccjCTmkx0PImuVJ1WF1Amrmdm3MUmFthkaat/LBw0SVtea4Qu7jqD235n9KW
i/thBtn/TfbDkjCWZ8H+P+60LIndMzLwYuP+ELt/LrE7s5D+ZFp9yVCS/wBDacnonLdF+7MYnUtm
/7xv3J/X7J+14fqZ7cQ0DJkzimkoTJhJRw0s+iAdgalnHr50QO5c5YO3uspu6x24sYFFeAOSwk7I
W7wDZTvMCrRKuQeMnoZrmBdeuga2hwDsA/fu60A1twaWDJxVru5MuxyRmIgAqNft4jOuIqO8yiC4
B4myG8Y0OBTgqCfRoSrJIYGnh2LNBVN28fZm/tlf7Pb0D0NwpmhIElpjGz83EbrQGGZapyE68qJY
dqTZXQuIjPpgsEdumnMs7MBgjNPqDu4HHJDYizf6GSta0nbHcaCRw8tEOrDXkGYkrQGgFXB7vHiA
RVcAWTnpzoLLzyFHLTLkHHAJKA9VsKZoSe+eUEGQS6TX0fPEsVr7c0Nu8eZm1sJf6uaUD5HfFys3
O3ejGKOhCToluwgTaGRzOCKucXyEHw3snYgoiOteq4i4dPQcnbx2rw8FymUkCn9kwZ3gaus7Z/Vi
JLMjUvpgMko0jOTKWa1vP1/Dxduc6czf8TY1PqOf3edM/2kKmInbCqGa0uZY0ng/IUjjhJBeLzz4
8rLay+T5aeueUD8arld7hGzAToNnrl4AdsTLcooYGg8rjPYXBd0pVSe9lre6p29ML709NST3Pp89
PqLPRjwLI0y+hW6QA0YMbltng4De5x8/68Dzd9l/sfIzN7+JczQAMiA9KgtkUGhjRuPjCy8mk7Yq
RQcKyIp2p3kcocmR6AmTPEfacNg49+ADJ2A3NVqgv1eoykfEot+CPR3CAR3KaHIz2RUBOI10ve3f
fD7whXmx5v7voItCMGFe0sMTSscOSw72x1rjl4mxZiH4ohyCRilxgU2DKuIJqFCwZdEcsT2EUAVy
x3fGBN/7BXFVZ0VcVLJleEBzXiZE997w/9s1uG7uK/JUwKatCEaJgjYeIQzgha8rcgNdiAKnW8Tx
3kUiApb3vrC6Cp+FT3aPxcvULnSDUExChM4fkDA8pop4pEUeSwSAebT4y44/0rGSw1mh4Bt7+8QX
D6z7hH2+WEvnzpqJ8T//ubO4JLmYuV977pa270zgtr/59p0J3b/m9p2J699r+y5oR2smg3+VdlwS
wOdI1sVG+9MIYPnjWUEiyhBVBcyPMwmcxQLa16I3ifsSoDypdnMQ9yDY+ABZR29hotxD3jHUUvAk
1ULlgiRygfG9YPvl4jPpnEyNnAvKgPralJb7CBVFE2phR3t3Zva6Sm3FywC253B+C8VUA8imgPO8
1VAI9bKpbk8VGvOSAH2E4cyUqOniEh6cGorXMf8JkHRnvxdxHzJ7R4tN1rnmBs3G4MmkqMrJmUJv
0cILvacHl5caRQjYh47oReAPOaGKBEkaHmiNbNmL4f+kTmSngFjjSVR/yDCg0SyVyeyZ29Elnvhc
2IJ3c2FyZlJ/RH/javSxMsxAJfWIYhou8Tc5VM8Is5L/KUL0776I52oaXluDamM8YpDHf2SxeBX2
gNpyxeE6Ai3KUBvwxcI7SzzMrSZeicMrFfmnfSkJnvv5K7jmrwF/MJzCO5SAAcTPYf4FkhlIGdoy
koMmQbUhHVDexbPsoNzifwPuj4oklIUbqBjozgUWPd6F2qmMWO7P6H1pLUFBDeCj+XzK/ol++mU7
zfRTepLSNkfLR9RSymCzezmRVUlv7k4w9WAa1iRjDn+A75HUzlZfvjyM7EGhYK4rYPQ8P7+CwQY6
PCKvh/d1iF1fUDQSxxZZWtvFjT/TS/9NG/9D2ijT/GUVZ0q1rPysK1Ks4tmc55EK/sUXjZtvkXO3
ukMNEWqJUEB+NvpDrO/dy0sJw+zwfjyCeuDtzQT3Uwx/2F9xCw/1tNv1+/s7aglvPfouIB3LF3eN
btU4z/QWJXohSnQK1OFlLgrceL42Wt8G9kgWZN7i3c00+l/r7paF1kzX/xBai0JrZpb8YUJr0VKY
+Zi/qaXwoaFtSaKEhjaSrJyDExfmle/rYTIO0IXQUjWO+wkuPLRVDpGwftYdNG1bL8joDylnzYtL
zm43lIVGj2RcMjCk10E0wUphVmjA0ryoAcpPO6lz00iqWBynqZNN4EhVJVCNqjGxRPWx70G0X6ZZ
TQWxuE47+aUIStplY+VqBhp4Wn0nLo34Q4PhlxGrM1MujeJY82sITjCRoO8yyvxeA1qsFDLuEB9s
UNjrFaABuX/moIT1Hn2AlxBv5yj/dwbdxRBmBl1aGeqoqxgCHGsuom9ONi+U43R2CeG0MLxu8ASc
0AHW1e17AizE5zaAzK2iz0Yws5pStP2NgxIj2HHv+PWw44SIVw44/RpYKNv7dUQOC5dcmve52fHb
z/uZyfyzu57ZE3XRNr0g4K4lp4QlB1wYetcCNsB/8prECeeFEyOAyacjPdujjo+bhik5ZEAThAwA
idHDknDrV0PYH1EOgJTej5/P1Mey7mJ7zFT7YHaCIGcY5hHa+oVbmLDKYHYipMFN2kfmdhR8RAW5
5iSLX1UQC3HaRndfcT+EF3Z73h23BPjQex6PoShEPx7fb98/H+niRuZrfiFwfvuNvLikM036By3p
kpjkXcsuJ+qPF5NLp3Um19NTrPRxgT2Ykt311vt83yx8+Bzb/Os+/Nxo4pNTfsZHXGzKaFA00e+h
knBaahxgCTQlICah8S56aMiWV8GHNNnngFS1oBwDvwbovgqyBzkDRzy98ozDk/35HS+d6Tny9487
09KCETEnkf8tjIgFbXSevIsV+w200eImmcnYdAp1o0BTUhdsa6ASOwHIC2sJGqCmnPqW6wSBfBkY
fH5XA4huRAAkdvw9sIgusIy3qM2nC5bJ4pjm0vTPMKaZfP0tD9Ov6oP5f9u6qZ6T8Dn7G2mrt+f2
b/n7326b5yasm/BrPW+Q+SdsfanD+vjnrS/Xz1UX1n/veIkWl1kTNuPq9X/+F3/bzw0vBUmzfkLf
Fk2CrS+qvEnaPzpeCpIu/iRKoGWUkdXRJfDR/9LzUvxJQRNKAz0TNFFBA1yR82D/o+slnjT5E3gU
79UsFW1z/8//Rn/R0xu6SSfjKc/q2d+XrQW5mvhFFmuGgSvBF9ElEb01JfUc4bk42VpfmfXQa9NV
VMtvKGipSNCV4K44yVf+qdZI1CgamawCtkpUS+55xn7VPrkq3rLbpnp7a3bPxXxX/GXbpvLuof98
7zhhFF5uGf7qf2wZw/xpvlkkQ/1JV9Baz5QMxUTfVIjn/98fVf5J1SXLtFRRNgzR4k2L/7FVZOkn
Q9F1dHwSNVm1RFn5NTtF4vb/5VYxsTs0RVUMFftWtubQqNJMwkYDHv84KuW4tk7oKadkyGETJRpA
TFJX2lWgZNNVrKcj8w2z3QsA267iIRjo0AjT12SM0ruLefv7dr7cvhL3xGaD0mQd21dFQyuE/mfi
T4hOwUnsBeOoypGyalSQX9VJlG/UybBIZ5ngwhLyzJki2bSTMDmFRChk6jdxutCyh7sms4GYpowD
pZiKaBnzihh/khU/s1rp6GdVYgenAORU41QvGGZnTNy3l5GwmAo6Y1sisFFzy2xMdMFv5M4/Cn5y
Qjs8BTDyVEQsOzB0EvuN6Q56s1Fla6JyPfVvQ1GhiMPXjJUexRFV4ipxUqls3SFFkyU9m04rs/d9
L+ss2W3qMGF+2g0bPREGJy5K1ZHEoL5PmyLNSJ1Glq1mVWmjY+rpZ1nwjWC6XMkZy6RmIFQqmpIm
i7JuyioARJjgS0k0NnLaQSwehSzbFK3AtLDa51K4LTM0sjIyT0LnJx0NqoscQZMgpMrYMbWF2zeU
XnBqbVX0HVkBA1hmrNM0d6LI8Ia8u200jRSC7woy6PiF3ecb8Ptl56MGTA1iXlfwz29HLfunXOmb
xjwGsl56ghlbZCzKemFyPrwKuiCrOjaYKYtzY2jwc90MM/M4aq1GjUieyFgbg/P5vczQ0Ocl4O16
0OoSGgudlWeXOSklOo0lcvDQJWN4aKVEP6EKYug6Gp+S+lDVaik6ihmFx7Eq2pxZcl/tAlOsQMgX
qxk47Sq5B/lYUp5aUkx6mtupNU7Rwjg/mA0ZbeFVC93hZQN90b6d8zipkloxUv8YFYVgWwLqVeQR
uurz2fjoqGEfqphwEX3XtPmJ7otKPAWN4B9NU5G8Lg+LTSmLBRUzraGRpEm0qCM0vYyK2p2ywaRj
U8q3VhlnT5ocjkzINFDOVkGIjsbZaxjUltcP2XQdNXpM9KBr6NjqytYqasFpp25iUaFLztimGdqa
NeIhHadhLUdyvv38xs4Dn8kQWUVnPFmycObk+fxlaSjL7YT5E/2kX1cj7kSvxheoodg19SyjbZ6A
BXoowPlWxtUuM/KS5Hmi3giRpK9b8SRQLYzDhQmH0vtWgho4/ZqObt+aBBn6nSkynFSzjZrTw0lW
T5shlMAaJYjKxvTLfDNWSk4h1qpdndYt+3xGuN3+zYTwK+sW8IqqpOho+PrthmqUqdXDIDo9pCa6
TkiWfmsI0VuV+cKqifSl/jtcJc2vpiMkq0ONQqGfUYaXgq7PY0XpcMqsJK6olRsTa3sFNVZ5WrOi
LNC6NSyVBcUxt/NMA9czDcUwVG5AnF2bi4uecpinVm6ZRx+NE/dBWBg0U9QMPQSz/NEILMMe1exB
aafJ1bq+WzixXHDMblmHPJHxv6GAcHympSNpiuEVFJBfp05DT/TkSyDmIGAc46U+OrN4E2QYbhRN
x0B6hCaXkqrPLlWqlqQlWmgdha5qUcFY1rp7yqT+pSvbwCvRWN3oTcOT+vLFtKbx4LeSN1WDxqyT
8d6JKcpMFT2/VkL5Szv4kyeU6hOMK8OZBLkloxx3bEwywUnU+D1WrXCvqOgDLmUx2Dh19HTKQ7/a
aK3yMImjaBdW1JBxlFVbagVjE9Z5aI9mVWwmSQSb9aTbqtFel4lVrfJUQHVlHqbPY66BkU/UmlVe
9SAHrQswwlVRTSV1Asm2NIoLJ++DHWloUF6qAktSNs6W38XmqA1tULpiMI6ZVlmO3CWlnaY+KkfL
FGW1uomke5ou0VB9sCMNSzThzCi8Rdy8WXikncRCKXTrqCi5vh06XWGSkQleClm6yscRJN9TWTAJ
/Uyv/LJvFw7EB2ceTYZMmFAmtowyL21pNBEFa0mMfRIoImlTubnulM5TRHSZCY22XX0uYs6d1GZH
wJS5lQD3jbuEXPpdzHEVxpFujYF11MMpuzZbsWVKqIis1mvAFwKtd2KjAtu9OSo07vKa6E0/rhcG
8Z21bECyKqoJe9nQRWMeeRvSuu8FLReOSZ6qrGqMfJsWUunGVToQ31CqtTwlylYeQ1BJDo3ltEEe
eLVYBgtkNh/NvilqGkwaizu/8GguZyOMO3XQ8sI4DrWUuCrsU/iXeb6PRu2mmUTJ/vzGP9jgSMUj
3wbzUrEkc2YxRGOvdlmmmMcqHNDnD11SncjMxa2gjLqbRKO87y399fNrfmel4LbgWsMslEVIo7kx
1Sd9NalSbx5rMUBPpzB7robYXNBc3ztlhixClyCQgDXFtpqrLqOz0rjpw4dcKDqST2VnN7Eyrvpe
1298o6o9SbGG9SktodSqOnQDSRbWRWg1+xR4UrsT+mLBE/reJ+N6VIOaVLnHCnfx28VNxCwDIKqG
fdFmma1LY7eNun5iUuwnXqONohsoCtjCwzJkZWj267qXerdsgnFh2T8aiSZBE5gqWrgjujEzaPNc
StJTnocPRoZee2MSNJ6VF90VHFj/i6HJnR0ORubmmmp5WpDG66zrJFJmQeN+vhm+t21kVJ0aiNdY
GAvc9W+nBFE6UR78MnzQhKgExWgTS3eldArQGz0JkGLlVl9DqvQUPDRmmysLkctz+c+30keFV6py
q0/FNCAS8M15UwdU1XRW1z34cTnRvJAV+/8x9yXNcTNJln9lbO7RhliACBzmgiWTO6ktKekCkz5J
iMC+b7++H/i1dTORNMI0Noepqq5uq2pjJGJxf/78uftYlrGvRFv7gKjj1Uii4bk2GfqapktxhMyw
/qRooZ6TSEx3/TS0323HrR5TweJP/WwNnuqy5qZd4BCHos2fTKvaoHA08Xonkt4wT81VnbHFT3Ob
HhO3L7witdC0M2uGYKKps+PELk2KEAwWBYDdWp/E5hNpmem5pFb+XJfRFFRNxo4qYU5Q1u5wbCc2
7ezp5ftGdA20ihYYEpH4RbzaZEtbSY0jzQfjNUidHznRYsdNXcZkEsiM2etI6zW8fFGGv/IbTp0V
2eLy8nl2ZoWZ9/YNy10GoLBMIU9mHtTL1IcWK8hjbo/xsTbtr9Ew658kzcy16nJ0bVWtOTEbg+/f
v9SXqA5hOibjwYgjBLqAWmWekS5nRfrMTMyDIi7ToGxK/sGq0Gnh/aUu34+QHGAZYAGrya2/aHhf
TaxkxfMyF8XT2JTVz35Oak/lFbrLtsp8oKzrD8Zd5J6FvfSZQq6hMcfDWd3mBlCOmDDeLqzNnpGQ
YJ9iGwaCy4mEVufMaDExlj+TiHIf8LH81SE5E0hFUI3UUvrXF3yN2Bg+H7bEBV97/obr0dYoz7GL
Z0JJ6tMhwtQ6pwxk4VZea1W7w4ovj3cNx0D6MbGyjtbGadosz5KC5Zjix5fpubOX5NjmVnfb8RbZ
dSWHDzUd8dDzBpUZLAHBMuW1ZyU1u5NThgqRyEZ4oxEiFzonN6aagGySEe2TMxPftwqTfwzmEx3t
XM1BkkeW5879dMudqvlQ1aPZuUKXGABWHFsH6tyVSm3D+bjMrIjmrX4G3519bhNMHbJErIKhbtzj
wNomWOxE7SGudZPODS+oA4xZ4thH/Pu2MiQvlTI6ypJnOMv0KcqovCmjwTom9nfl/Gysoglzksy3
yZIPD0kh651Lc2mlbAlggFfzLwu8ub1tx6wR08yzZ/jHLhBz1XqjroadvX3jqiCExrMEJYN8xjaA
nnNLLk4t02dhtRnIuWm4TZNKHplwmvB9S/DmUkCulssZTtPaIMdGO3Ia+yx7zsoy91oZ1QFP+JfE
duTOSm9gKwcBuhA2hf0FaufnD841xCH2nObPYxyjjzwIggPpazSXHjmaVqcEwyTa/iuRlTrM3dw9
9emE8Qr9qMPGESZ0C3fciaMvT9NhHKyBqygHuHJWM/nKGZh0Io1IcvyiqHWPOYg8f3HJXrR++VIc
EF+OQiBt4/NftEmvVpE0onNFx/x5UJW5G+SAyU9qKg4thodfuaK3A0h0xp2LeuG+FUfNr3QdEOgC
LOf2XHGpskWr+ZlI/ru3G33o1SLCKll4mDZ9tuO7LuMxrAedAZCz4jZ1ttkMy4pVZ6Xl8tznmQkn
xx1C8KogwuO6uImXmHpk6dCWjU/9XdEvMTgake8EhRfHqV68GV6mA87i4jewFZyqSLDnUTLM0pLD
5KVF4uw8zgvficQNunGBPkaKjyFRcn5pQAjVhUV49TywxlyTltp31jSPQRmJPiSyRzmc3UZXzEyf
3n+q50cKqIncE/bWknJlk63tFqdUjE2v3PZL1MTXRDandkxGL9f0ZIr8z/trbdIH/y6mLAplpcSh
8pcyhFeXdhZzl9Mq7r/ki92gq1dnVx5xmvTouBxTc0t3Pmaqc4JawVC4DRWPcd4WYSqJfV12LDqI
pSmOVhI5Xl90mISmh/aY5l3j58qkSC4U9A7wLgLsnYsAkRRGIBSzOtZ2a/t12047nuNF5vg/ngMf
pDhwFfw8SBLkgLdVagYPkCzR0p/miuQ3OUkhgsBluY+yOke9iGGhO4+Dz0mdh2UM4oQz3l4NBlkS
YWfy1ElmQkuIKixUMoTKgUdN8yI9WTIrjn09Ng+42+omm2wVdu2YfiKAs6Gqa7QoFFHjJei4dIu0
xp8pcadjXUT8mSWy9kGXJ/8oV4vE6yb016KFTG8E5gneqrhBGaK2aWgyqzpM9YhuRBRU4/tnff5s
/t0ZlPis92vFxNtBIVk30rlWsj+NbYJ6F6fDQJ0RS72/ygZ5r8sA8+HmIrq2kNt5KWd8daNYpHO3
E5F1mgfF8P0zRr1MhQj6oRy+LnOKxmiLsQ91Q+yryKhsvRkGICgzHkM0ctfmTX5oeqcLZi6rnV93
uQcCzDFQBW6vAAWw8QQqIs2cOyN+nIsGUYKi9RlyYO6eC7x4wtgD6Bak4yIjBBS8scpFoltqets6
qTHGrA9g00AMfeP1mcgeoXfAt9JIq5DzrvKxL/V3ixHlLWTGmA7bgrDZ7h0/qhTNvN5OH5B5GHd2
YjVf5+8EZNpKONjUBrPtbLy00GawjCL0lCa2HSBOUz4xI8Oe2INv9wUaUdW2PvYk/qVaPJP3b8k5
HFkvCYgO3ESBOZqIrbc9TKqo1KR0YnbK1JTc9HLCHL8YtGWul27nMC7PYs3ig7eDVbVQ6Lax41FX
LU2VFfyE0CI/iJ5iLkeZFT6vWHyfA6TvbOwqK9juLAJqQDoU1LmgczYLciSCJ/h9DtY+Et/mXPBr
q+HVo0tb9EMEpxAkc76sqX5+TciC6TpNHh2WPk2f0rSZ/gogvOw0whF8PxWAmPCY525MWykx2Bx+
MmM1B+DEMSQG4ZDH004ERY9WgH99srjxYMQl0owIHdYX+Pr5F2ivk9aSn2Dgo1ugRNyhcqIPEO7k
ezt97qL//Tbkv0FOIgEFbLd5ZnbUq3zocYf7tpSPC2jiYBjJB2eMnXARo3zQVmU9WzKRB55lGMbm
NsxHzDqDtmk+sxKnkPxEB4BSYdqVTTHwZaJ7DunN34g3RimHDARylPP9cLJcV0sk6GkcmPgoeDHd
j22J8VNVj2Z3SP8e8qSUQTksydP7J7Hu9OaFwwpDJIWqCRupnc1JEMRPsShcClvH2GFMGaYZqaW5
/utVQGdYQIVU4X+p9aW/Om9bLiJdDBEn1WnqJQp0aquzdOeo3/gWXN9Vv4HUsoOc2/kqctKJq+PM
PrUMblKUxedGDHus8BtGSQC9K7Ay4MLAiZ0vQklTUjXO9ok62rmOLYLRV31Z3DpJYX34+11TArob
B4o2YPfN2cwppEJ8wVJdoTEGr0D2suB5v+Px37h7YHBxLrh9yF9u8xYIxDQ6ZUziZAB0jkss5TEv
E/vDOI/p7VxW011pIXnNG9faOS/6Ylc2t89xhAI8B70Iscfm3iel0yUDBHsn2k+uDq2IzJh/lXfx
jyzDrfc0nAr3Ca2SW2OG5EvTEfURPFZ94+RG/QNcXN9XmeM+Ux03hb8MNPpBipZ8iLldPXZVplqP
FPLQCQtp9qSWJvKLLFl+5rNObB9SwPTHAsxJQ2c2ufJZ6oAlQAK3unMXhkG49ZDACYw0RVVrpZof
1OYgJImx1W0xKDtU0i082CAEp3MfVTrolmpqPLfp7H8iE8mfbj2gIqhdOEqQY7ub+Z3WBsW2BYjN
ILP7qgypbJ36tslAqPtGNdYPwQf5C5NhKzuclgnTvZKcdH5KyxqjK3XafppFZz5x0VcCab0yeop4
e6/LtMz8js+Fdd10Qv7jImvsVaZqxxCAcTTHZIlBICe0TdEuNyqTW9dOR9eLXDNgnFZBu7u0jqrC
q0GdN/5kFfLbPOJaQoLK1EEXhkIPNHNg5Sgb2iVss4m3QV3y7KEGEjuuimLMj2rF0qG7kN08d6kC
I1UjKa4PYz3CndpTVPxYcgiGOiTL4utiZNi/iM/81zB1oL4A62B828J5qJHQM4es6ovG7/NxSr3S
TRIOWqts4CEXbZkrZvXRpwHbn3lOWgyneCDOH7fPyJXhSfm4xinXsKo0vx7iovnFo1zFHs8rNKid
yMAstLaN+i8sSybMVI2c7ktVLyPGy9Gu/6omZV8lbLKpZ/NG/kp1ttzxqa2ReK5kB2xWJgMqnbsi
BWw3s36oKcQ5Xk/sOvMrES3XYlgqZKhFMT81eXeU8yTY1Zy0KQBUH/Hcy6dm/jrUhEnfQpHfTRbz
cvKm0u6gU0jiafAyFtXfGO4jgmXaoXY9p3btS9I0qE+GOObPWE5g16jJWOdZ1sKfVdWkHyO9LK7X
JEbcdbFloa59TmQaCGdSj6yrIt+iUn+lec47D+p85xB3RdL7ILNbRGzLUu5EkOesx4sPhqeHOgC5
NGtNI5wbTbIMZACpCWUdfMuXqZyheHPriUTehMvvpZB6hX0hzOF9A7qtj18RJJLvYPaRL1PInG08
QibbatKRHZ0cNdr3tYnqZ7cgLPUGu/lTNzZavJZ9EsZI6wXV2NfBkInoKs6Z+KBsU4RMVdAl1Ij9
8CTVTVpys+MZtzuDzCKsuEQeUzjwvttYo28ixssi7U6pPZiHNG6zUA2J9MXSxr6bCvoRcGSPfn5r
URsOGRwCWEVwfefHYQGXKavPB6BdmfgJk2gSEDNMYUU1s3uQQ/Hr/XPYouv1I8ERImO5HgKE1+fr
DRXr54nUwyla6mOjENlPyRxDCkWbK6iDdhwaO+eF1ZqBXwO3NTMJEhQ04/lytSicmQ/2cBqXYTwI
Z8E0cAhcH3VphqsEnsFv7RaNI1yDUQJ5El1pxHh+1HDmJ1VSBx0S2b7UmRvih9dhgcSjT8o8CbVJ
2ns3kphi2M/zjjd841AgYVjRy0uKbStiEFnbuto24ylls3MYcqGeqGYUj72gV6zuMWZ25HtyvzdO
hq9IBhwsYi0I6c+3CvTLmHV1MZ7cuqmvZkXI1QDRnwch6hgk3ZDvAP831ltlhUCcCH6pfBmR/QoI
DmnWtVy30ymOnY8mYTUyorHtp5V7E4u52Vlt/fWv4QUuglr7HILORhQPgcLm67pFj6CpplPbkD7U
Wse+4zZ7EcYb34TvAZkE9A4WcFtTO/CYjOlUT6eiq9FC257zm250PsIddLcI0fce75vLSZyVa+HI
6DZnBrhmydiw6bQkTe5DdTKFNnTR1zOpfoF4Knde0xt7CJIM6hqgNLB/W0FjOQ3jGC3FfBqV0Aeo
ltHOWcb0y19bCHgH6cJQQ1iGbzs/qcIhKipyez5Znf3Dzvonlw2/43n6Laeh2In1NxrNF/sAtS+H
OUKO2b1Q/MZayamCguSUy7kPWJqg7FmSJRwSdMacZaWvRiAuj6jBXA+DQSl0wadA6iL22wyz1ivL
1kEBjPD+HmwjCxBuLqwVqET0doSn3OQEXZORpphpfyLxMBwqlfCgI5a6skq4/PeXuqAf1rUkrCTk
WZaFPOQmikGCzjYmUv2pBwT3oN4mn2sdJXdj5VQhb0sIF/gEUag7YBCKS+ebSbTVMVqq7LoDEj/+
3/wc2AVQ9kgKISN6fvwZLaFZFHoAH0Dq64XB9UKuMT7kWkzevIB7aoeSQ40P8R6LJhHk/VIHPS3a
K9MX446Ail3eeeyObfP1xq/gYbM71VDmsewI6GFIrm+tATUX9gQo60KUEDhsMZ7QOQjtOVNelZvh
YTIRBnyrBFh2Hi2/qZpQLh2G0yKf6yuSssd2yVRoVzZ56Nsiu1kyhhkFDHwatIBT0Gudel1Wjjty
oW1stx4zDDsohfV7UD9xvq+9mw8DgS70xLIl8cvS5Q+pQIildWd5SrtoYI88wq1IxOn9E+VvXWZU
aqx2Cr4FfOD5ytbAG3jocjjBdFQB4rrlM3SqgMeTtD7xIUGL/UbYh9Gu52PLpvQ45+43k0TsQ79U
1XNpJzIkgIS+iC1zBBdMPDeldtiMSHwrTgjKE1zcXFtghHCjxcGph8gvHTtHRZUuv6isV16Ox4b0
k2k8qpv+llYc8F/qJawcgeEqzZw9EcYwpqCd5x1cd3mFBORZDOl9JMI430pLUt1BQTua+WSrOTks
vBwReBp753wvd1nAYIAgXWsXgLE2arC5Ka0xN85yiu2y90kzSA9SpOK6Rqn/jsl444NQUAd9BPJ5
K4TfWCd0pEXE3FnWqYe089guQ33IVB4F79+btz7IBhpe9dswz/bq/F7hgxgpWkTiKT1B/qI8G9VQ
3lK5Tyqnuw1n8ZfOsQEk0xDkokgPOATY9HyllMsG+Y8a7PtAr6yU1r5D8w/VbN84IP92Nu/yHSLR
TSEPgygTBN+FaQezS5uo5afUSaVH4hlNX2enubco+L2oS6yrubTK58xa9jiWS7SAleHsHIglkWbf
buhCmh4xvOYnd4zl5zYWP6i2rF/EuH3gSjnuWPI3zg+gBNpjpFxB3L+0Nnp1fq0oVFfFMz9ZuUUD
qzHyaBTahjLi9F/evypIPF4eIWAXau8EbgVYss0RUmeKmzmJ5Emr+Latq0KFpuniu64EWYUSESE/
T0nXpr5IifpEhbagpHK6WvnL6BQ3LosgMy9ngFA0VQboRQxkc/ADKkO7tKksNOJ6K/kGujb+0kjU
bFy1gjY04ALxq5+4VQVuPM8Tr27UUHldMWnux6YcHbAUxZiEggBWwIkKPnsKzWhv5JjKjxBDwnex
yvVaZBpPXWcgWkTtKdheQFWo1MlV1cryo4zyDjPO2JB81qSmd2oue9eLR2y8h/+waANn0eyrU1I+
Xctppl+1qD+O9pSiFyvrEkxhykn2LRFp0h8Vqg86L4YrzYKynSGrrwx+Wzy15Jq5FkdtataZQFYS
4XBvdR/sBOp8cC7zwK4EXNjnHkD9F3LS5Gmc8qX3layiL/Ocui7id2vQfg351o1Vl4BTWg8RoLCV
o91x00Cm30Dvj9lQ4LQoXE7WCa8u3QpZBmP3oFJSUK5+6ozTh7m2QMzZi6lWDidOb/usoxA3luk3
2s/kJ6wDCDhUhlWwp5lzRdMFdp9Vzth6dpnqyXNZkn+HWghcTCns/OeQ6uRTOS/kWwFR6OemFilq
3RzDCi+D94RGqFnaL6BwRwjiIab6ZFlTfNuRODs2c9x9ai21fKeSjM2x1QVFi9dMNCDexLg4RwXx
Z+JnUKhModMOWnwpFlNHj5EbD+iRWxn9COWF+btynhXBCpTUQFzhQv+EnMEGL1HwzxUKa5ZTYVq/
k051VaSpOnSak8OMt+YheUUDaSU7z/vSCWAqGTIFYKWBGxHNnxvN2thlNmninuoJClT0e3aAE3dL
Ji5t1loKC/J1zYpC7LZ515VYIjKUHTkBonU3wnXaIxtL4iu71mFuiz00fGm0sB4wMKo/1yBObJzO
WEZaGvSdOVUKSuaoNJM3tPyhRe3hYc9mXZgsLIWUF+qg3NUdbJaiEWpGp0aSk2mlvtUuXUIKVjOw
ZIf0Ts0x3Chx448JCuIfO9EVf+IqzgPXHnmQOBXZq1Y711+u92j9OdLFA4dIBlVE5+eJbF8PqMDI
qVmcOeh0bZ7aJppvUCUgvZpH9QHPX3uLiO2bxqlAdOJ2+91i9niBty4WpKDwxIg0kbvZABlakNTE
LI6f0aIoDXqxgKyM+miHD3jjoOENEfhADoTaiG11GJjqxoyyc05Ma5T98EyH7czY0am66er9k37j
gxxHCguFYajFuKgDjGxnJmXUu6ck68U1i4s0qDRk6O+vslFavRygs1IpDjR0yHCuTRBe46XcHVM1
pCj0EUxHntWb9nbK8/YAMzyHzEXywik0C5d4RCvzcrEDR89kJ4W4qQR4+RHQ09hilYcDtTkba5TU
TZryuNHPkR6g7m9lEd0h0pkxh82IMoaAYXWVLMoJMiN99WVBfW11g1egvjCXoGjk/U1ZjdA5sltL
X1CIguJ9DEnYQu86ra040iVqHWWzMB9lV3F9YEtll4EmkeFhlfWdddPWsRv/9dJI1MGfK9CJiH62
FfMxU9NUwG6e0KOiDwzyVj7E667fpvm3tOW/MdKUhO9/7cqMnH8tmhC4a+sA1FTAFWxCvIT0lrOs
Rev1NPPfGcTBa61DW5+0yAhUDFE9cIAItyt9xzYM0/kK2ic7+PbytqOqGWpGaGEhaYRo4/waOgAm
xkDodUosoQPRJe2NIKhHeP9T3yBuzpfZsESLA/FJkmOZ2q2QrUITG0/CdNzKmtEnSXIMoJtU8yXP
oIzFBM0lQNQivSw1+qFqHNQD9nP9ONeJ2gnDNmrW9QXAksI1IvHM4K+2h9C3EV16Y5ETYU55wP9b
di8sZGByrau7zFncMEWRUmBM3vhF3GNqHFmm74TVE0qUEzQ1jsd4JwB9a7NAfa92DrpPC3nx8zNp
ajda4mFai174eExRpBJGK9YlaBXht/OAtEuBBoWdGn9DU+w+VmJ0AmBF2PxJcF+oNvM6V41/bRgR
w71kguBzXRiv859VRjFzkGVCKmjgowfKNA8qFOftvIptI6f1RBA9rmAFwQGEJhuHonMUPU6mQmUB
yZPPpF7IH2ZYNYemppkF1TxNfI10chD3fMFYmqjoj9xK+tirNE9cj4nWfXKR8v1AoBiRQVsZ26PJ
ZJmwiya5wzi99XPRfwAbg4oXMNb2xo5THUmnSFXyzOdUPSwLUnRkTuMHWHc0WFggkuGStB9bHZkb
ewZg0POQ3whLpl7qiPZQ1lZ1tByUNtt9k/juYobemyBW2Hnob90q8M5oBoKMmuVAFHp+fLME3aXZ
pE7VvGC8X5Y74ERZ/SBQaf8znqLhl54a8a2Msy5oaQf8brcTlKCof1xbaKCG1y7B5YAz2hOvX6JG
GFyIqZC6AuUlL8qwlqQnAt1SUH+ZEuRPlm8Q03AvFgQtzkpX79zjC1Hs2lgIQO6FsUWjny2YMITX
2u2X6FRZKr9OWRMj69tiMPVoMDS673I/KfPIa/S8HNvYzo99FsWP0A9gvieexZHLAuN6aUM8a0Dt
YFtotA8FK/Gx7tnsZUAxX4ZadUfbHS0oIyz85VgloSt74sdxnp3eN66XJhwpM66g8oL8HVnajW2t
Bl1a6KySPqcQUVyNUqsbWpY/3l9kvcbnzmoVfAFvSqjRITHdXHMhIjqR0Uqf9cRcT8e5HYD/7IOG
qnkPal86RoiAkB7BVYAhgBj3/KayxBQziaP0uaLa8ereYgFJiuauycsutPA+rghw1V1ZNU2ABvPW
jYymAdRiTz0NExbGS+48ogCThip32kDGSRy23I2ONtJkn2Jr2S2vf+MGg/eHTM2FABdS/c3bAoWb
xVWxJM+Ajg6Ez5HJvubTVLO1FeyYrrKT+hEai+rZ7uGOPctNs+uhaScIZcTco+RHVIdqKvXdGM3R
Z3uUkfYKO8k/wpZMYELtJT0NOnI/xPUS3w9lAz5hmUFehLpsEfPWPPGES6rZ02lNILXteXSXuFGd
+7Ts0BMnblvzA2RnrqHENLgrHRh4io12Ajc3ky8LVt2otMg7/J0h/9QIVaPnezfTxne6qc9AoTOU
VOEVUwL5w9A9tkPtGmiau2Gvru2t7QQMgw+AeHQF4+cXoLVtksE1Js92QfXBtfMmqMBO/RzTUocF
zZIdn/PWelDIo1sUGJhVXn6+HokY8mKCJCgHcpyA15UJFJom+UI0bsjmadoJxt8A/0htrolAlFqs
rcY2Hr6ciFwqmnRo6tEyEDizcp91L+fPwzhojK1H4v8etf4oB86zjED6Yxm09RmKLCI7uHftqLZ5
2C5IbvQ7QXofmQZ387DxF223q8nwDHKluS6EJT6XanQP1VjdOCgpugEGsZ9QQ4DhCir+p9bQcBsX
Onarb5rrhdpxaM14au5ER+Dmsj2CHk3CZFy+I/LJdxoLXZghCB3hIqBKQHyGRnLrSb5iKRUE5lOW
dGiPkANBGtBc6eKN+X+h4v93Ldj+P2zMt5bvv9Nc7fev382P7vev/7V2G/zdrn0H780/TVn8xsN/
3XZt/Tv/tl0DEPsP0IIouQDcWyX1OI3xd9v9n/+N+Og/4HOgfF/bJnCEjv/de42igx/iWb7W+Cv8
H2sC879ar1H8Nw4cFIo0QfnC2Dh/03ltEyzi4QCD4jpChYNaYPzd86uw6sRytyrSe/Sm8Knqwjgl
3mCBG8yZF7ufX+3W07+e7nUjro2T/Xc1tD1au8rB0lubi7eYmZI5GdL7kgxXTc9R+rJD6VysgAQN
YAlKaVGMiSh4Y4Smoa4hmcvFPY8s5ut8zH0klndnZp0/d7A/qNrDmUIzCnt30Ws9V5IMtsq6+8rO
Ki/tbRHWTd4fx77SYb2AnFU1FXsgefV/r9DDuirQCUQCwMcgrraypc4UpipR83TfAgPd0aj4U8k5
C1K03rluinEGjBDxNSp5k2BeKqhJKq0mvxicv+1h/u8vQWkIB2+GVNh2lI/L+EiQ223uu8KoQ7lg
LmLEG/qVpDK+isYuDt2MiYMwHIO6XYLJKeBEwnZoB7+2Bno9TWkazhlPb6W91vMb4I1iris0Bhm+
loUog74cUfFf9+pIcyjDPOOI4dZBEuljRHSikYAuOz/LJ/ohg4PeuURbc/5f37d6TWBBhqj2/FUs
PXEZ+ky096rsAh6hdwpwMAjKuIsPCXpXfcitCXOA+mQMUWEM9eKwct6QVgUU3blCyebPkN2XX0G2
z08RmmgEzuQgQ1AO3XU2KmfHE248L34u4hHElLj2awMSe3Pp82JGjwfY/Hv0q3COo+zlYYLaCdz0
6IZ2gyTi+8/4cj1U3SGohGmCA0bqdbM9dS7zhXBzT5LvdcIBcAxyGwEy3TsLbeNCfNn5SptoebRm
OU0OVhI3EEKvU/ocv/SBZjDITaFFf5x4zU0ZVP6vv/9CpPCQWlt7aqgtdqos4sTTYpt70x3kou9M
gUyOmm9nsafReslVnL9qNHNB/o4jzQSbtSUEWKfTJp2Zue8OztF8TD67j8Wdc4M7T78mdxh6fyzu
pkd2lIfq0H6Jf7v37oeH6qG8Zo8YYyp63/4zYojLowne34INpHnZ+te/a3OpUsgITY2qhXs+3s40
hf7eCUnTHaNxOSQGs/2gF0/0DjK5MN9oBoDSMxcdo5AAQSHe+c0SC6lZ1JvpHqK8PyKdjzaKoHYu
1cXtfVkD8QUka3g3fBNm0L6trIJn071TJx5VjW/3MEHiaUp/v7+DW2IYROf6Nf+zEpz4a5yVJBqq
6gYrcQ+DpG6gpw7+sTFOtn3cw/oXh4WVAD9RSwhvjtr1DRSOUSWfORFWSpAd4tEIvTnKTOcfw/Js
2iHM8EhrucP6rW/v7OK+rInqpZX2RM38BjqIbOHRgKKMezcDgQRRMYq1Qqnvlfupzahv1ztWeW+9
LXggHXcHivV0BKo/K++HpTjE9I/TRddVNtw3+af3z2/9gIsPhLoEwQUg14WGZ6wYQ5NGLJjpwV/S
6ujyHkUDz++v8taVR6e+/15l81kWG+RUO+V0T0c9XY+4U77M1LJz6S8uiIuULy78KpoEWYPGzmdX
Mc7KPhvttn6QA8bBadQtGBW4sKmou/fiHt16Sn2NRjw7fNnFmb0sC4z5IkS2tpX3C0oKxZTU9QNx
zQeLpIcuMv4i27Bm5Xf0KPTijv39l0JBjFZca1oI4r7No6sloej5hS+tUdYCBuoaKcBDa6PJntX4
Ecs/9HZx07rX75/ihVFBJA3dDsrIoCkEj7lxVLlp3A7iwfnBiChAwXgYNUeZUAiqi3/eX2kr6scr
X2uF0KuBwp3jn5ujVGXWCM0Xfi/uyaO4GR/SG7Al7HNUQObl0yOKskMhvd7yub1znOuffv0i/l16
XZQKd+0Pfn6LppLPzG1tfr9AIe4AcdqgimcEkG0uoHHYG9fz5nIrG4QWzMgqbQGvO4yGTzHh97Gy
/GR8Qi+jYzbOt8hhpaxGPPbfkdzTv1/xXmzy8m2vFtucoGPQy89UL4vdKvKd7s3x3b5zVDgASK7/
wFuHMmhzbExWHTcWmgRLls4hSWPMFZhRz/z+V2xt1rrKGhrgf9BH+6IGcNXnGJaX8UOB1lSHom6/
l1maXSWz4Yf3V3rje7AKoD7CVNgVuXHVJRQF+aIX84C6JXOvoXwKBs33SMHtu4JvgUaZoyMJW6s1
XgDiK6oipvOqfZyLR0042ulpxT8vQ0V/Gj1BcWpl39//qK29wnIIqFEJChCNmtkt7hPNkOgFHTMf
QaRDDaMfx5x7YGaCuWWfxop6/bDznN/4QATEL8cF2gw48PxJVbVe6qQe2kfOs9Lr6HhtxwsGKsby
th7kx/c/7+J24POAZpEV5mgoBY7ufLG2LAvkKJr2sYM5FnzECD+BhtauvTPC7+JuwNlAFmZDYIh/
ASCcrxOlFcSevG0f+6y8Nf1tbrnH979kb4XNa0KTuySdIqxQS8jZrEdVpDu27o29WusmcI0ZKDLs
1vk3VOUg2RB37eN/kvZly3EjSba/cu2+ow37cq2nH7BkMrkkuJPiC0yiKGwBBPYA4uvnBGumxYzM
SVxNPVSVlVGiIzYPD/fj5zgIERX1Uu93Sr5GtSBXThFXYKZ+W5GJICqthwBzCSvmUxM7qs9fShoo
ED+7y8Gy5pMPloR0rVx95Fclo1IEDAathaIK0MdABqOTT9GiBBU1oObW7osTxwlnF6RNwLLiX/Kt
2HtK27tiv9G5wROY3pqJwvyihFAVyKmUAWpwbPp5fmfIkY6YUZTTPLhrRB36ZwXvi8fIUo2AwIh3
sbsEeus7e6O46MHikfoj5HvHFS8oN1t9LiCgFiDyEDTPYGk43CY2TwABtKwOC2hdNLcphwyvccWv
ypt0y7flzrj0LtmuvlR+MoDlP+jL+dGeOgdfzUvuw+wqNHJMMK+icdSgtyB6Dc9bOLWGQNoB0iE4
jz1ZV7BKKJumChZwo4SZBVob0LsaqZXDd/B9stRvtM5X3PCJYwEBEpTjQMsHjoijNxqSh64+GQqL
Z00LCZ9uAd+67rU+1KgZTDqLBiS+ik7zbapGKejOGbPQprIS1Mk0LVhcGEKaUgBMkD+RqQEbAAMg
TIHPGC859dPUH2L2lEZFyG6TB29rfZhXfex9Oz/hIrd7GGVJVqU1VRpLH10rYfHk/cD78UbPP3rv
hqcflrqrbbLrRyjB5R+JmfqTm61s6GO3Z6GQgeGCNgo0XXJHHFpwpsXpch5rWh04XRIO887yVs7o
qfXFRYvuS2DuwBx6FKR37pxjvy2xpvsJqmJaYBq+/u6+znvmtz+m5+6pXivSHN+0GNkXm9K09loJ
niGWYmRoZOpAKVGhA7me4PVu/3wB0cODzBUCdJwYufTa8hwp40bjcQX/Ovl261duqP903ibi11XY
XxtPfI1R7tgRoNH3i02xrl/cXgIOmbRUFw6dFADP55dmWCPVlvHm4jQcmJBudUMD9IEA1xMbmz4w
rtqb2VeQh8Nj/ErZKWEOHeF8uzA/p36+67bVr2zrPbr1ij9aG6h08/d9k+JtNPPYy/JLfb4A+ncl
0fD5rjh45oiBivyTwPOhsUS6H7nulCNa3Xm8XKpord/S5+zn1O0yChS7z7bkwX3Ya5Fyp74no6/c
KXfFvnsuH9vQi2w/uRpXoqmjPNLnxKOXF0BKIIKP+MR5Al6x1qrUuHxGSkcDK08kOI8eDMV3vq29
ZE+eTfeLNWmZywZ85eChgbVf00/L2Fnt1uuBnvThbxCSAL2yXNB8k6y8v045W+Tkfo9SWlgjc83R
YLBb/crvrU22McNyZ986V9lDfp1d8dZXX+aVo3p8uWGlPQ9tMIj40ZovBXkA6GdLqsCm+st0rsvp
otoR4wExirFi6CiTLdYQNCOAxGJXiTaYw/M5thbFVW0v8fw6bPLvziN/967ofZn6+ZX6tHQhukTA
LWejseB1jY/+1JERfXCoiSH7AzbdQ9uWknheviRLzHXbn5VA52vB8lHF5K/h/TYhLZ5jksYB4m+J
1UsLunnzZvnVXNfX+ra/rHfFztyWF60ZGfu62OWNv8bhsjZA6V2zsKzSqy7jaDYgit/MyqYdyRrX
4UkjICQW0TqSPbLQhEtA/FpD9yFWTBwHVgZ9uxLMnbp7BYH3f1uQhqFU4MJoCPxO3z3zvLwii3PR
VurF+evpxD2IBBnojBDSIYUrU6jn+QjKF+HGR2/vLZuRvXR1hL6O81ZOnCxwGqMDHcVr4CFkqJO7
IDPYq5THtWhXQTn2hty684Yql8RYoTMUe0ty1wJqjtsPD050FkhHi7ttQYsl4fs0NfdLuhmLJ7Cs
3y382lPM6Pywjl8XIhoFxg51X3ShyC9blxeLVni1tdcLDzzJ2RPkydT8yksSFJtnvxvqkE9rSZ0T
LhlILsBsBR82VPvkGlG7lENXtOMIohntouF8t0A0JHGVX6OyW5whqgY7InW9mbofk+6GYBzCW3KN
uvV436AcCpA1ZDyAGz5Kh9uZAThoqc57NE4vV/ribFDDgYJy2z/2rrJWfjqOgoWeBApiQlVClDal
S7gB0Y/CZj2NEzz2/XkwIwrGnIHUO5ck2wwZwSUpQAmY7dz0fupG6KGswdmPziMqc0DQIhzHzStw
God+M5kKlLZT09vnrYvjbjaogFltujHLNF8p7p80BSwTuiWA7gDb4KEpo25nluMxtE8sbkWEgMxU
7RPXL2hf/ukWRi7jsyUXkn54mMu1IjIPaj6m6hIzzn0VFb05+8jnJzBUX6vVFHRanA0rpaKjUyNM
ikyKQGqh0indDmZr6B1AIUvct+BGsuqL2dPC3DRukaMKFn3YLT3fcramvXTkg0RdRXSeitwhqBWk
9YOqlkNmj3XxpLd6sCjTdNXMuhqZOuSn9GXc5/1oXIDRzNie9xInNi8sI7GDZhChJCYDXVC5BFiV
tD0sl1uaOxcWhOYUDYmP1Mp+oEAXpYW6mdIQG287JS4estNaH8iJ0WNOcVN52Deg5ZDcIum7ecmc
totLrqigUqrMMiK91wB06/U/bdVK4a4a7XbSurW8jyx5Db1I9KMiyQj2YzBJ4xV/uJ2tKVPHkoxd
3FlKnvmerZAtdUovthxa32hA+F45XsYhvbVUAbMZ8fHL8mgELUqIRlaw0aTJy9QJuF5Ror8xB9qU
Oqza5rRIA452yl3Z2bPvNFW7snZH17z4dOHiwE2vi8LD4aeD64NnHUm6OGfeGAEVl4ezYnsrJ0IG
L37OEFKjeGGjjAMr0gyZbcPn2kMOrig8RGSD1kS2Nb6WZaFdTS7LQ5Pzu7QmXcAKw40Kt2v/sNYu
1gj00AA7A5eG/0hRIc9rsNAmah/bUzPueEfqzcxcsjKdx0cfKWdxCEAEIFLB8jg9wE9cELTFfW+b
EXpJq+8sqb3AXhb2UJJyBNPQmF+4E2F72prk/vxJPHUIcA7BuAO3I8ouh6vZmawdRuCXY1aY5tau
WzQS0snYNih3ag0rNvYEoK9iKktw3rD4xQdBCQ4dSiPoB4JprLa0jVwlAfNWyex9OaBGNnpGu9V7
NgYJ9n2gFKpx0ZXe+3mbR1sXXS4IEgBMA2AQVSbpNVOiExqPjNKIG+Q8OydmyrDyFD26pg4tyI38
FcOVrc7EiD0bpepX3b5wvbvzg5BbLMDlLUaBrkzB7C0qZodLptc089K5NeI+iVyoGZZ+8W28a+jl
8Mt5I7avvrId+8FWzB6tl7CKDQpxUKGpIO/TCjVXLXNSAx7rh6Lc5CwJENuGGnlm6Rof/clZ/GJL
2hszqytlbBI99vIqKF3zyuP9FXXWgC6nhyTq4CAEA1+/dMApT11thKZObFq+/ZEiF7742s34cn69
Tg/mtxVpuUBuPwxqgYhzaucLSp0gny6zlK9svKNzjOXxcJsAIwWCICT4DzcFnrBlonIQybBuY/OL
xbicO3jNSKO3w5r6zol5E3IsSBWiwxs7QVoeuOa2g9KtHht1bF23/WVlRuU3zQjPT9xRPI28PZpN
kIDAM8lEgHI4JAUpbJU4MybuFV1EFonACmbszts48r7CBtQcgErwAJWXC/YaCC77AesTZ6a3+Elf
PpUD913At7jZB4lGwQG56Lu6S1cGdxwBHVqWkVxIFY4a91oVr2U0lY00v0AoG0Cpuavye6o6oFDp
Q91WogEQ91EN0dT1p89C8QXoNQCITbAfy0EnAjC3TOdGiz2HbBwljTLvZQErxVjdDamx8tw9fqIJ
a+IiFWxD6HCXVrPD+wGCTa0Wk1kLmWNvm4JEfaaHbCiezfk1IfprRh8ssCwwpfT5CMYySjbnl/vU
lkKMDYYa1F61T8Hur0ngutJoWYA0L7a4Evb9m1HlvtP/VPs1NpxT+wo3DIJc+EV0PkuRNS89t+g6
PBWMhwJyrt1bm1/RnyS5b80YaLrzozqOlTC34KKCTBD4M3E3SHObggvaKaCrEGevHfR4FRBubExl
axNQOl3S7mFeQx2c8DYHBsXPvyTT58KeEsRmWpxYV/USTsA4t29ut9XYJWgmzo9OeJODQAGDA6+3
IJ9GoIydc2hLAf3B1DS2EbOhiqsEQlNtuhKLnHDRMAH/iWsVzSmyWAba4HN0AydG7CI1oXo/p4z5
o26sxJNrVqToA+IEFUkA04jt5rti3VUGBOHK7f9msv49Erlczl2F6amHkSxVH6HimRR0xXGdOkJg
0RZVP/gMPP0Pl0MbDYsvDixko8/QPKVn10js3isrjvk4p49lh7gAqJ6Q3TgG5HXQEgDJB+zw2N1a
w97LNyA8N4qgLDdKcWWYob5W9j81NHR4aEjdiC0ny5jkqrb0ZakZMaib7x2uXoFV+GboqteudFaG
d2ovfDUlndi5yOfcm3UDhX/9PrX1zTjMV/O8ps8gfo18dkR+Br01eLTBFx0uVluBVAgCwAikwPIT
gDrkNZnApzOY47NRsosWeqhrvujY830+aFVMn+AxkVNx0Kofwc/VDrEKwuxXsmiDP3WQsjX0bAnS
qup2iF4+iFo6kVOaNGL1GE3ZdA3uO+onKiLLJK9CTvP2ZgE1zk1T9u8gyk63JjQOX86fluOSClg/
gRRUEZ194ujFjvjix8BvrWvJQAYEtZNoaa+/td7QRHSAUnIKIpbAHDiem2Ch8DN1UCPiNFO0tHwE
jRron0YwrvrVCC5ISjx9xe8dr50gqEVUB/5EPJBkYs0O0RxrKoKH4eSiP3Aorgvw2IWTNfPIsBVI
cxdNdH4+Pvs2DvcLyiBCkxeN2+jEkhvfvEyHnKno1UCDqPOWumP2k5UDeVgYJDx81DfZ21wZHg04
r6pvdMwN2x8KpUSxDVXxh7l1872rmHXvUwsoMX8BZ+RTSQrlrWlVrUKGx0E7i7J4+ZuRa7zxGTYJ
OKsSXb8rskEFmj/T+SUrBuvObHSlD7qU9C44m0hWgGiyTB5dkHXhF886B124bfX7WmlQJNK0vPyG
muRS+KWrOG9mobO7UltK8CY2I/ux9DZgQlNVVI8qioXoNSH29Iw3YvWDsbGb/Lqt0niG91wrCx95
FdCjosoN4g/0J+GdK+VpwY2lDbVWTDGpin2agWs89wowwENrqiqRFl9ZQvnEexqg5tgzEIABV6ZM
+FLUQPcC7D3FeYaU7KI2fdC7aLo6b+XokKMEg8woEiNo04YygHRuJtueJ03JgV/LpqjrWeZPg3M/
tAzcr4a/TByQBbcOwNS3PW/4yG9+GhY3D1p5ADs3Dg+sy+x5oG2FrJBp+7SrfafNAfJYGd5JK7h4
kJfEdOIyOLSCRAzwvUaN7KQyhfoYu1ruU4Abz4/lKLARY/liRXzFF+dT5An6nm2K/FJBwGfqJS+o
T66p1h1nC4QVkduBJbzf5eLPaHGmZm6BBM+QhKRw4pZyfxg+gPUISt5Awsm8aDyGk8gz+N/FN4x5
xk/YRaOsxQ7H2wYRMZ6NKNED2oKS8uGIl4pAxcVMsttZIUHt2SBMb0JeAj2qD0FimZt2uEP/98qR
OHKk6EAEzzuUCNCSBdpcKWIxoZy0oLyc3yJTYnmbfL60QGxn7qqV2+R4PeGokTMUbTmiMiOtp1l1
vabXSn5LtEHZqNwGfAZIpZX46yjYx/Mej2IhEojii8B+H05iahMnJ+jojkE2MPtmqWsAQLJlM4mO
fwaqdnhhE3nZ/nu/4B2b02Yt+pcHii/4LI4iVFKRupYj8prlLcSltSGe0PsSgKyfQeagoish0poV
ycdAZxWtH1Qd4tkDLUaFDiu0uq3V5U8ZsaD7I+YUxR5ZbnFm6HyfUXyJjdTGJVCqdfOkcE1ducvl
O0DMGDqcwfQK7nawokhb0MEV7lKQw+MQOvUGDCAdRKqULgRRSr5p+7ZdcWBHw0LAgJcgLnBwDoly
7OEeMRqzsGpDa+PUnuCaf7XW03nfJfby10ABoFUYQCMHNoJg9JJOMiJNAAsn0E0QJ/W9HLcyarvZ
898zIu30uauxA6BnEedgQinaF8YfWmeNseb0VP0eibQ0dWl1YBC221ijbwwI85wvK35e9nryXEl3
VtVmNlQmjDYGa/a8q3rfxEEtgGTxkyFia1XotZUR4/1yq0B/2yVAn7ZxZTwKWRrKrpDW+kOXKg9J
fMQXI1oDGZlCLH/zjvHwXWtCqAN5mxUza2sjuQChyzWgJxScXNMPA1jsfC3gXZsscXV8GYeRe54J
PdU2hlCwr1S3jvWoub/+3i6WziKYNaq8ILCRLmiVcL8b1bM1/mFqQV4PsQW/jCOnNnf4hC1WVKo/
aoBvQqN3FbKyshxycoHxvugbDyOZ3BysJZnfmmvaHEeO8tCvyL2npMcgmlZvY0crLlqHoWMrZjoo
55sf51dFDgo+Zwy3p9DWRpO+jIJXB3ARWh2O/aBAnxNFVou9OYsROd598ocs3KL/B71Gv21Jp8XN
q8SpKWyNnReMzrU2PdlVFp4f0Mmt/MWIdFY6Rc0J04UfA9UwMS5UVwm0P37MyEORDszASq/rP63o
WdBAd6BXdB+mg7H+8y0NkDXqkkhPA+ViSOOxFb3zekWF87ebwITMDl5/PnTvzs/aCd+M1AgQhxou
SjyXpHusHfsiabq+jQ0PUA88FcHXDwVRnxmAQwTuvHIVnFgkmENEDtwsnthHtXNQpgJIw7C9228g
BPRLo4QU1ub8mI5S7VikAyvyfpstQpDaaGOo04qXy765Le+KxVehVT/57Tu/ye70tYfnyaGBlk1E
UiinyZQQ5ZDrip6NWC+PhEnCPuxxCk1SrxQtTpoB4hg2APZFxfzQ0zku6iYogyHwKL7PwIMSZV+O
P89P4AknhO//bUO6sHVTKwdLgY0iIdCpv+u0p36AyEBFVrbDmiHhcL+4bbVJe7RWwBCqI2E6R4sO
/YFsCLQ/pF0XHuhgRNKOYIrKeqOFodFVIRoCbggSe8na7j5xPxxYkY5sbYBVdqphxVLBCAEuZtqv
vSBP7+0vayM5IKMv2DT0uCAY+Hh0IBd87s43HdNfKUlDg7oALIxbVC3vLYiiEa+4nBxjO+lrJYO1
pZNudYeWSKsyMaPFAF1rPTQGkK6o+tZt1gR9jp7w8upJt7vmAriAfsc27jOw1YZ14g+P/b1zUT4l
JDCqEGVrWgV0k/wh67K8bTzJO5aaQkrIAuBOKUg4kMSflhVUwfFr9nBnyjyc8wj1LGR62hgcPd7r
yH3tR9n65YAG5tBLN5X1946c3LGUahpdPKC+YmO2wnJB7xDgE2W9GZS107DiqWRAe26VuG9yWMr1
NjLzy7acNlr5fN5VrRmRPEhVjWnXf64QtJat8QraWTt1TQTsRKz09VzLRBaJ0usmNbBGasW22tT5
3E4jfWS+Uu47Ld2eH9LJK/n3CZdz0FrT5Yol5m2C5sZcJuis2Dachp75BFlFyPskQEiuvQJXjrNM
/zDx/zaK7iC4lThjT+78wvuVvj3hFaRnM2YStWdBhSdwDYcOH7rtdT0OeNAMNd2UluojFe3baB1x
PEi2D3Q/8pfzs3naIpRokXnAP/J+p6h3txXhiDgaL0yK4rqpl6CuQX1suffQZgjaYQ1XeVS6+8tf
/bYp3Z9DmnvMzpB9qE0lYMYrCO1D1wBFCEMNj4IrSN9pHlSkLo0/ZkQAOaZQ7gJ/OypPSMZJ4UFR
QMOoMRRrzxzTZ/3oG6h0LWboqj/VTAvPz+3RTpWMSeOc0lRza5Lae3X44eiQCaxcH6hSH4nTfZqg
j61zQ2dY00o+dpmSWfnM56aiGQnMjr9cEMGage0G5RKyLpzTV+8j+9PzKMwh0EIfIgTswF55uGdV
xTUYtG7tvZduSxY5ECOhvg51+TFMejB6rjjok5P6xZyU9OG6VSGNCnOkC6dH1HszbzN/r2ef1v78
cX4Bj3eqGJtoHQC2DYG3jCovjcpwoapo72cYm3wvC5ch7JQoH6Jk8K1Qv7Gj8yaPfKlkUbrLVbJA
IZfCYrt4d3r9qPE8mtMp7JJnDo2v88aObodDY3IJUfXqrM16zCVEaQgIlW1RP+zqi79nRVoxovA6
6UoMifabtADpM8pxVHs/b+TIj0lDkQ62zfjgzrbYhbTe6iCrn9TkQm9YBOXc0G47HxJKKxDkozvh
0yS4BFE0QWu3fIG7Le8Q0CbWnriJX5E5sMpQIZfZWjvs6VX6bUc6zzmBhA/nrrXPUzSIGvtG3ert
yrNpbSziG768NBglXOupZ+0H+kiqMQRbuO+iFbW2NufX6ThYlWZNuuJ4ohq0R9VwD5Uh9c57Hx5q
1c+v9R35Mb4zqBn7buWPa5Hq2hyKY/d1fNY8qx1q2/u6j7KO+VD9gabU0/mxrRkRe/SLEaPV0gK6
FdbeVLzIzfNNUX30hR6dt/I/OKXf+0FyEYoKiBq0p6x9X0eTGStN4H13f+I1Y78oajjmG7tZcfHn
d4euSi6e9mhAQXhv7Vu6NbwrAiEw9EuB8/b8yNbMSI6CL42ZkRSLZKVNADLkgC2v9Rzq3hrV+8k7
BK1uf53co4qfiobVwliwUKBYzlMf/kgwh2xBaqUqQUaDvzcsKQwYVEWlpYvZG8z3xDYvm/YHciAB
69YAsSeGBY02NAtAOQ30NHLOsnImhdF+hkMag2IKqvsZjJl+/tObwnWycezlg0gVICgwl0KrA7e+
DgDW4V43F/S/AINl7T0DumPgoMepPT9tJ04TLIg6Ke5e8P5K29xDkwtkGmFBzdoEGUvSbxYKZlin
tNYu3RVTcgijVPZkZuiO3Fd2EdRtVOhdYOS//tZ4ZJyHC1W4vAUiZa8iOCohum73TVA5a3t7bSzS
RagXQCkZE8biOCwwUXhR8+90WuvsO86zfK4/OuBQa0aDhpzOsz1eQXtDtfbaQ7UX4jEgEcLb3Ayt
BWUYv2t9CMqDRe1/M4e/rUoelvJFpaDat/ZUAI0eB+vVHnbnTYjb9Hhj/zYhbTvTMZusgdLRXq+e
q/x7s3abr/x+GdfN6qGuGshE7tUCwlzAXKDnZ8XhnN4C/x6CrOrJ25mClBdDsPVvxHu07Qt1WVOQ
k4dh4WAC44kCMlyAIIs+PP/QSEqGPG3H277gJES79Icyq2ud1rpwjV8XQxx9gREE1SiavI6ANi7A
fRrptem2VGp1Dt05Ud5ct5tey4WP30hfOJY/sYyCh4tUyPaWhQWMemLPpQ8pSf2lSyYdVY5pghtk
Gjo4FqKzN81urDkA2CQleIsl3ovR5FDhQ2cjMmUVWBZrv1L6QQH3SDu8n99ecnwvRiTQ2OjOQdB4
JA3sjUYzpBAwvM0gqfs41e3kF11bIQPpZEGtVTvBGr1yauTY+NMm2KNwKQiRNvn6NshY0dYzhlt4
7elDYwULgFzN/ZqB49iCEOC3Up2eZsNaOUryPoRdIdUuxHqgmoYtd7hHYNLSWlVlt9TTyqusKgDs
H1E5AYfl2iP0xLSKGcVOBNkQXmtS6LAQYCAZt0Ar5ILcOkumD2X0QogEPg4Gv0lGMq2cMTlWEWP7
alBys4UFvvfWcNgtKkRZxIjy6FU2Q1MsOkX7PvnDpwasYVCCQgndESrY7g5nUnMbu0jVmd32ZuJd
9YPZQDBmckU3rnaZUDf789EBoeSgNQEGRcvAoT3cIbpN0prdWg544YxlHMIUNKBBRcskVGjrrgSY
RzEtWnyBFgS0FMA91KZkRF1qWX2TIZNwS5xfuZHeW+CJLhvzolQRmCV6OFvulc6qm6Jtrk2o0p0/
lEcHBEBB1PZApgQYDjQGJGfmda6lFOgCvjWW4m02+3S3qCk4serhGdkiiE43meMXzRoH31GPD0Z9
YFcKoliCxt1lNjDqQnuZF3OTWcYVU3T0yzc+p4PfAz/b9cmuYBpwq7OBZre1fMqRIxf0USDjAOhO
8HTLUKCOuKqSc8e+tUrVDalh1ciLLWvVv5NWsGmQYzQRnH7OxJenkYbV7USPyi005dptXRmQMCvR
vHR+HY+oXQWBO8qn6FTXwasOVebDfeu41BjpqOR3ID0fn/TKdYsgYYkak9odO98YrOxhNAhUr+Ao
x9knZIBwbOPUzWMKJuY7CA7P22IZdmlPyw1P1faSF0rx/vmZf6Tr8al60dNfwz8PRDz+9c/3+f+9
U4gL5KBG/lfcfNQPQ/fxMdx8b+Q/efAX+399/jj9oOH34fvB/0Q11D6Xu/GjW+4/eujdfhr5rz/5
//vD//Px+Vsel+bjP/7vOx3rQfw2iBHXX1U7RIvkvzljxYf811/bf6/w16L38ftP2sl/4S+ZD8Wx
/oHHhAeHg00oPA9c6l86HxAL+AciCBEBCFZW0HziRzXthgwaIP9A1w+YmfEMQQISrQH/1vlQrH+I
7kCwz0PIEWjnP1H50A49BPpM4B7wVUCKoh0Z/5WiQmWmY1bqXIl4STejUz4aAwu66ldtmRegSNgh
6TSS73X9TJxr15kizQZYYKa7Vhm3EGDaZnoXqfOaSPzhJSS+ShBRALUKPV0Ax+UeeELnxG09JBtG
1W2CaS7rgPWDh7Y5Y4xyG10JX5br9q/A6yvFr3s0DUDDADUoZsAEy4Yc9SXcLCZcvnaUc9IrfmvX
VrUfbG6j9JeVIIVIDbMDxVetOH1gqyPu4rSslYdeK6BMriX9hCRt2hLUMRbgtao0US1fhcRb4TM0
2d1pbTa8tCAm7aK6LNC8jG5pwJTa2dRfm5kXKfoqMv6SAf//pozOnG4Tb1kaNJi5rHioQVupoavJ
grJcgQaRZCNGYkc9GXvNTxXTyrY2UxEnNl6Xu5dGK1aTFHUJEjuuD/dJD9EfAFYJ3zSzNlnbnLvp
VrGXwgqJMhJzQwBh2GRVqgJd3hj2ZUtJzbZ417XQoh7r4gVCbQa4McxMs8O6qAvuk4mN31rTRoNE
0bfZpkkKPMeoppM+zBrHpmFegoYSqbYZuH/bS4Yh8NIURB+ZVnHwNk+0HjZmhiR8YCYLf3eTdgYl
RNK33mWZNlYT5BVILPzCgNMK65SBJsRwR/AhIBqxfNMoGkjwKoTaQMI7FSRqOo8lfp0pFlpUFMVC
S7hKrKeRt90SzNS1n2elrc2AEaYNF6naFHtNQQ5yZTeJM/M7uMfuRZcY7ntQqOCdDwUOKchQxiIn
cwVMFWRO+p2tEm9vE+gQ+hQ9CkoANv5mN+BeruCmIXcOkRC4uZVvON7Q6BMDKyeiRgeobLlRodfT
xiVoL45o54DxH2SVPQn45OrFJUfoI94HDDXmZFbbGRBGiMdszh8p6SENXh4UTtC3iIwnIO8mBAgO
ryzeLwo4sUo1YjkzIJLe9rdF1rMQiiTd9TiN9c5DJLZJtNwLeJK71yD1YT603euAkywNM3RWrIRD
h5c1Pgk0ZOKFgk5HJHfQU3n4SY5iN/miIlrPtITceGY3xkg5dU/nR37SCvon0IsC2kXQFRxaSedU
L4ox10LdmOsryJuSiCTcWAkJpE2GsQC8BxIi0PSI/oYjj7UU1IRsqgZu7ZFd8sZWLovWfGuzFl3V
Q9NC8K5Il59LbedZUKl0uT0/SqkaJybz8AOk9W0LQAlpgslskAS89SbXuh+7wfyA1FA4ctcEhZj3
iqvBDBszhRh7W2a7858g7fGjL5CCIhdN6ryY0UXBZu2XY9ZNSPthCgr09gF06AQsTfB+bsERft6u
dDt92v2EsQmUuYF9dLjASq0UDdQzkZIuwfmUmBUovjJrvHXmnlwCS2n/OG9PekT8NdV4JCHyQzcL
KuiSwZwqVaJzWxUZ4zJS3Ayyq2qjP2XEVpFPnoudRUrvbmqUaQ/JuPljsSvnAaKJ85qu9vHeFiA+
oXKFoAT03eLnX8Jd3TQgooWQJewYcX6YVOniTFOrlXMqxvPFgYoJxglFulegE0Vv96EV5gq+kmbS
wsJUi8fBW/iuLmfn0co4VAUodpifZiRZgUQejw2MCFBqgFYDHmog9T20CmmnpSQNtpPVDLhns7GM
+JSvva+FjzkcG3yhEFsHCayFwytdDpSm1oLlVEPT6bPNXM3tlk7wiBWgRt/O75vjfSr6uECSj9w5
yIRkU9zNEGMhAxXybGI3tcfoszLXI96fYL+jTVqs0KOeGhp6m9ADgRsQV4Y0gco8WzU6iNWQ5rTd
WpNCEFWyIhznKlsxJT2IBG8g2LwFdxgydUgdyE42c+yuUSGVEA1tP/Eo1Wq0FYhW2h/GAmXvgNo6
6nCa205TCIYfdqGrPa3DJW2b5bpyGnWIhrSdb1k6JGNUNoNq3sy5s0DbDu/UNRUeaWbwtWiOwhsc
+ucgPDt6i47pYDodRcUMinNzaAwLDcH+M4Mnr15LYEu842JmYAsqqSCcEKKbMvBF4yMfa+hGRaM9
qm+MzwW6TaF78gRBP7oEfdIZs8/LjBjbfJ6NNChT17zUHLRSBUi1AQzcD2U5h2iR9r5XBZw7aO0S
dwiq2TAf+55AAxDNe7oZcmi01X6iLURb8ewn5gt1HkF9AlZB5wguVJaQu7RqqHloi+Fe68RwL7ne
gRpsKsf784dE8jViuuDNENsjH4QXl9wpXgMnAMIwXM/mkGlbrpn8zuJJj8Cy6PpIq1XoxbbFeHfe
quRrPq2iLRbNsXA3YHqRjkrtDqxnKoJ6qCMPN94IjJIz8zVovPgtX3zNpxWw61tgsRVUibLwatJA
5bCZXS0iQ02ugQ+1f1K7AIYtH9zs0kiqFlgsxq/r0fQeR5BJrnjUE/ahzWtpYANBqg1JzEOPWuGO
6mkBDUSa1tddZ1w1unkJDOIe/fcf1WiOfu06z7hT/spDIIOAx/3tXyP8+pyTHJ8YNyhOgDdD4ItE
rSHdl22t6OicUq2oaowpKnkHbGBDWGBPLVTKFccJz6/m54V0ONHgS3WRwYS8OpjMZGIgCnQxHEtl
RFWd9/eQNUrqoOw6ZQNdQsqjoQMhaOA45rwbylljwVDpwPgVSTbMgML3tX0x8E5zfCPh9mVuF5xu
xzHPt1YHoGMw9V5eX2pMJ9bVnBKn3iIV3xahO0wuSgNa4a7RJxwvnHi/4HoHraiLEUlZ58psbS9V
qB6V89hde9QgD2aV1bsSz+jKN/PMiDxFV7bgDmIBdGLtNYYqOeTBEuLpD30IU3SPuGBpPNw6SZ6b
ue60WMKMJQ+OU0FrY2ELMHuNN6DoQzVnQhbC1sAQSEsbcCmV5qPn28ZUP7U5+olXYpLjE4vcDdol
RBbABYuaNCVdhjBc6Qwzwk8tqHjWvwzukhUjn7/l90ZC4zXcELIfuEFFN/sRPaJjKUNfNx50zcsi
4T7gYNZ702caSkRJ7ZibCs79Nq81C2/HAbykYV8ipb1lap39sueGfANxKSW+M87gGHCbPMseDOh9
68jbAEodmNCweQHVB68uqFp2ue95PKk3vB+Wj/NHQoLDfI4E+VChtYFiCMIP6ex7aUKbOjf1aCLV
pk91BK8F6ggakOvvfOYz0t8aUd7yZXaAnJracTvQ/+Tuy5Yjx5Fsf6V+gGXgCvLlml2SEaE9Izfl
8kJL5QIu4AYQJIivn4NQ9rQipFJM9n0Zu2ZtZV2lTAEEHA6H+/Fzap2kwIXpjTSDlwVVBzKE2Gk+
vj6148sFM0M+GBScER7poAZBzvbYtBIHG7w2FppJqzGfpxj3oYe0zduYueH962MdWw3GCsAogSYr
K66DwP3UEzkeK3gJ/5zrtfXzeSlMFnpQqHh9lGdfZN8GEEHCmxuagrhXTr6oDKbVrCrOkT7ybxq9
0A0SNfMupJyee/b5+F1HFmrHQsISDJ4QY8Qz93gstFjGxAwYCx3DdwazgkNVc6Zal35PoIi6iX2k
jPrZqC1RiXdVRqCGT8aGAJFaD9uxYcGZ59jzrweUHkcGiULbOPWsxzgQxOs4jfOq7MVmRWYhoxJs
wCA0O9f8cG4ouzhPnz+TQHOxxFC1E6xb6U4hUoVLdBmDkPRMAuc4LrGWg6AWSQpCcHfj/1jLejpU
XIMYQcVRbjoy72ci1vueMued0Wv8dpbMzRto6J25sJ+fWjsqJFRgtMgxY6OPRxVrt5bJXFMEygt9
35DaSRMd1JfgIfQuGC9i1BR6iV6dtd9ElSxv4ML7fRlV4sfsCg9F6ySc3xk+en++yXjFQMPSZoUt
POd4YqYD3WvXTOi1jTXU08fJ5FqoZSuqgmz+9DQBoG7fnRB6AMnkqT0tPeuDpY1o3pqeXPhMRreA
MjR3pKf84+tDPXcPdiib3rfXCqEnTtK4w9jjZGMoGVEw/ZEyJWw915BxnCc5mBJCaFzjYK8F589p
+iByQjEEfkHzUlNeb73aDb/4knXXuq1Dk4LlR72J+s5cxzOAza9/4clF/jg42HKxmAEqkChfHW+c
ZI0JSqZobiJfXSFxrrasARlc1BZDztsy2TFAJe6RxeDblo78EoF+9Y3RZTwnTnwc1PyeCUAGiERB
DwPU0/FMSMeKIdEdRVp65beQ12q+y2jUd62O5YXfkXVLe2/4SBeiPgxSdWeIKl840OgRtGz0SDFY
qbXj4ZvKkHpqnChPQkdftw7x73Wgim2tpg8IDdU2bFT5+fXVf/GTkWVASQPwCrTUHY8ZdRGEBHWL
6wc42KxJPKTI8Na9hP6384Cbdb02IAK6R10U1cE20h/+n4Y/baPixC1mziXN3SFa3oAXhG3oQtGt
FpTtdoDK7iYWfZLxkaKfC9FA9fP18e2OHt9VkKWxHGqIpkLEICefrxq3qRM90hw82uMWEoFqr0E9
dDt53rnWyZeHsoeZ4NWN5NjxSkPYk6lqgXGRdVzyqkV3gipkkUa8PJeDOzeU/fmTm8E4rOsAG6J5
x5M1K5BJ21TD1CElFp/rOnxxKBuJI+fnImd+ch0oyBIG8Ls092cIkZgQ4Yu3TP5WuxCJfX2vTuoF
j8cTDTQoQ1r0ADJWx59Fhn4RMTcURF9QR0LKJLzqa+nvmKPG67BYk70blXLrTsRNV79VlyFdijvC
dPOl8/voVjXrObanlz7ft7qPlh/aBo3HUyoLuQKlBd/llzrYcTGFW2/Ufs6Ryrl4/fOPn6y/vx6Z
QdhOhKT+qahBwofYiWy/0NKhlBiUUfc1IUJdez4bt+66DGdw8S/dPLh44A3RBQ7CupNPY6vCu0D1
OJqjSzOFClQGbN2fEeb+66vwSbiywTJzmhHUvqRUzNblhkiSc1nGW95E7a5cQpI1iFYzZGXq3etL
+dJ1B9zm70EhbXy8a7QNWm908WkG0P+rcTHOXey2ESDles2SqfJvW3Bc3fnLIs/EbC8uKiC9KOdb
5qlTishwZqR34M2wiUGd86DjlyuiljPf96JVQs0E4S4S5PSUCsypeDsEFItacxLv4k6HO8JUSmnx
Zz2jv7ePQtAXWV1kE0850odA0ElIfE894yFHFjHeBmDBu5W1P+ZqmdTl6zv34vo9Ge/kiiTl2mlU
0WnelFAjGIEnTD2Md2aXXrqIEXaBZhvvMiSITkx/djnpQ4pQUlADQkM9xKDZWLxxx4d1upiadrld
Ax9V7T//ODCvQ3rSIhXBSXlslkU7O71PcBlKEKO8c0XNcmcpyX+whE9HOXmhTN3SupUZcK4jU+4U
6+lWDmi1ev1b7BKdXqyIxCEThPQebjy7kU+uIKmRv+ocHLGKj+JqpawC9e5YL1/mFeWwtPerEelF
VApSKkbX3aHRR52ZwkuBJSobSC76qG+j1eHkSxuBmBlswzCWhMNxOSNyi1E16QtIB+TxwtAjMMwg
H9ZT930MqfkGMAdZNwPqCWdi3BcOJJwbCOkhNoTk/qleAnrtoXffQuZYL0xdq1KZbTGWTdahQH8m
n/CC7YLsHFAhqx2CPMXpCXGjjjv9EKNtLtLfZy6Qykc6Ssp++Cpwi2/nuQ7PrPQLpxJjhmhrBUMs
nqN2TkebvToOdGHjnFWjycu6dq9AUXGuLvbiKBZHh+KbTRmfbCedI2NWgPZyJbsuj73+lz/653gn
XgoyUERNEJ/hQgKG6uRuqKRmE+8Z1q/TzT3wgwoqIz7qqKmREQiwGKKLD73XBd8ccLDO6dSatt8M
JmQkm8IuuOta4d3qvmj7M+7hxZ19MrOTBy6XvlojF0ZU+S0tQC0TNxuYPv1iqPLeoEzQvF1q9xyC
+sVVtyoY6AP1QTp8srd4kPhROWPUESmaW6TNg2s0ND687i1eXvUQTg8pKsAVThsKpWcqcMW6OKqA
Z+8M96u7sQjkXVy25qZCt+YOT/t+w1XjXI8dsarKi7drBm+9lB5vIJAzjucycy+4MKjvYi4gRoTI
ySmfSlmV1EEwR9HXsciNN8zFT+MMdNNMyQgksD+3aRT39XaJwzWbQFd3Zr9P6nSHyxUXKzhXLS7X
kt0eH6spmkpfQ6UHPPA+ECIqIg1aS0DrgndyfFdxx/2sVbCr5cSz2ivMZgzVmoaaDJdaj3obFpX4
KUXxhVJeQDikCi7HhNVbUsU1uIOqpUrLuJjPZIheMhiA81BWgTcBqvHEYNaQO3EbhHEObIufRYyW
l6QozinqvXQYwKiD4iX2KEZH/vHajCXkWAi0I3LBZyg0VwtIKhJaLFvXZ3qXdOCLyVjvmHPyRM89
ORwcKJeIDffxdDxxQl3H6pomeNvE7sCyElCejaAl39bTwPLXD8XzKBVDgULSArOtAo5d6CdedakH
APkBb8sJRD/2EIBxwcexzFoDnBT77abxSX0DFjjafqXNrM/hww6cZcdXOC4QwA/Ano+TD0WVk/EH
tbZtzIq8UYUKsqYam5+NoxDYAVsY3NXcS6BAqUh0U85UeJuk6c1P6cuhSoOuNNEmIQritYEw9YKK
cSg+e3Tp/LwIp5rtyDgH3yqjhznTpiimrcc67y5eWVOnHq0EZK4oEe/wKvDe2ozkN8lmx2Su4X2/
bTspAjC7jPpNN9Wy/+P7DPlDZIFQlYChwpaPvzxBNdnrajy1mrBaNlZB4J1AevOPE5YYxeIvQEp8
4L04HmVQYRWypEHSDZpUedyZZBua+WfjtfoMFuIlS/JslQ5KCMi3n3asxYATJlJhJGBTh0ta+95H
ooy/9QeB7J6j1fjLW0G46IT+uWLAc2+Aj0Td0+oH2DTmyVJ6UxO0bYh0sUOE26eLHuQGN0m188lK
P0NTeQQj0TCkLKZyO1dw/gJVzGv4NHdTtwBnOU3xNhyK5e3rh+ukAcE6V/u0BXTIIrTg4k9u00mG
C3B3MzI/qwx9lJqk9x49CcsHxFTBnQ4H1gID4fLvK/OdGXJnMUCSJsbxy7R22Ji1kVr/OAGIOSE8
RD0IrgUh0rFFVEVUgvFnpTmssr/j9QQ+FzWbH27Q97keDbijQcV9DinzkkuLImBCAH3EZXd6wwuv
xCGEKklemXbJmBd2Wzzrfrjajc+EwSeYHCy6bUyAop4VmbIY6hNrEIUrkwQpznwkMb+KgUtOB1+z
d3A06qaKqxqayOXifeWTbKHFGapd38UBksBj/c4z7fA9HoPyhxXi20eORocvl8E59chn176dIwwD
5x4wUITtx5tQMOaUA4By+RhyvVehcL4Xoii+ySYyaEvpqpLshqjUvxSm9nn1jNy9bprPjszJBE6u
fbF0cRkGnZMrxQErL5OPZi7PJa6euQQ7COh9EeTCswOod/yV9UTDesINk9exc0Mj8E1zv8u049+A
7/96CsJ3oRRnIoNnGSw75kG03YouPNPJWkb0l0ZO5eQxOB7Ra8NaBrcXCbxyx13VMefz6wt5AkD9
bW5AXSCutE+iU6LEEN0VhDq0yClRRc4UC/NaJpqnax2IX3pux4cOzA8A8bVzuo7AC0btuVzCi7uJ
UMECTWyD14mfQRmQoTkIu9l1OriqafnOtC6/eP1Lnx1hu7JPBjnZTQ1jLlnYQ0gdkNe0hFdFfRW9
wmpQw/vXh3ppExFvgRcG0qZwVyfHY6XBrJlTO7kH4YFi05nBxGk8xmRXtJJ80kC0/3p9xOcfB555
aPBB79DWHU+RUE0xsZmvIsnnJAE11FAalnI0BuydVRZn7qtnYSWesU/GOn39OXJdgewaEzDJFfLa
jfl6SyXlb8tx8YFFCk2bdyZs89e/8LmN4FIBI5Pt/4GVnN5FY2NMpEuvyIO6otcB6aIb12X88vVR
nj+ywP6IUA4PLDQLgYzSbu2TgLJx6k7zPizyNfHqO8ljSbMZrewfIl/eeGPrZh0fBwiqlvQ95DXa
Hw01XhZ5k7gSblJeh3I897p87oaOp3TyWFjg6WLjzaDfT9wVJEMQgMjKAFXjajHQz0jWlu3aBnqP
aV/z6sypeWlwRHioYiMMA+D25NQMVViJToxFXoMfBUC+vrnQkIW9L4Q7FVng9eHt2EULttwzdfr6
ZgCAitU+Cq9xZmM0COPcAqmKZ8zxbixuu6IDY4a2mD/F18yi8DKme6M2NR0IwQsXQU9Ph/BNzVwt
UxFOGp0g1cIJzpsX1YiZHHQcNeEYhbtODZWPPhjCP+GSLz+h4LqHRFCi0qFzq2BTylKEadn4XZcl
RT+ijNw7a7Upqj74XCqVlDvtQ2Y1TXop9mhx94MUghnL2yCcyRvlCzRN1wSiOVmDd3qfgoCWN/ko
4zlKUWABHFq1PjBHA9RvSNqK2f+BZgr9q0NfwU1iGplsGirqTxo5EpF2qOois69N8N4f1v5eaAra
bzas433YUHJbzFR36ciTLklH9GUmaVdAIT5bO8ohjwA8+3czaa9Mw2hyphRtPlCA7UUf6CtK5nlK
p0KsZeb2y6CRBK+mi6TlY5hRE0PWDKTjit04gNm4eUHE+JBEMWOgSjLkEtAU9UkDA11vpsGv/Dwa
4r58C+0ombVx3cQfGn8VzbwZl1F0GfxjPM9ZGDsXZGQJMBedEq7JB9MK6n10UR7Cc4ji+9oxjwEP
GJcsbIfiY8V8VBmqmPQf3BJyc+5O0Ym3OYRCRJ92Ptip0PLULnzjlg161UmBptE8jJQrUsZL4SPj
Qei3SZfNVzGjBpfVJBnBeckDbdAjE0MyaFHNMkFoAfLQiG+rRmYurfTPGSjFtwMK0D/LpaFTSqKW
8Iw7jEnQDEhu7mXcsmULxdOiuZBRgEZ9YwgIgLVGLSgfXCeqMqFiRGvjKuf3ruyQJXG5oiIfZIhn
qteM1ANxiZjMhqIFzVwhZI4nVCACXqZDvHqgsCx9Bjox5gL9Mxnt/FpH2IAOZxfptICJPTJrUBeW
DS1kuiBicLY1LyaYuj9Hd3FoTJBxRYQH2pqQp2JA1ajnkUTjUumsP1CUoHW++pS9G304PtBlF3Q/
A60o06nX3YjA3yc6dcK2+bx2DFHBLDz+BlFl/HZax+E9QAgDuNxGm0xVXufu12EEh5f0NFiUYJXL
fDMWvYy2C3Vc/H6AB9AAT6C6nWLnonKTIBXzxcNh+4hE7bxsQg95nMxATuGyEgTd8nXYByJHWKQf
UJqcv/mJxC9CARAthE7bGB+ddrN5HxaMvEf91fsaIvdVpvXcgPZhVUZ86LgM9QZZ8DkATLSIotxT
FYFo4rBCswT5kern5BfrVT0j3ZxKXpX7IvD0dOW7bXvVOIPsdtKyUECVqATTGymdZUgRj9WoqjJg
vEfQUbKbWAb6nSMgHmTmJtyHkk7lRVSX6E/kRRPmbRF7TVricXIbOLVBd3FH6fdFJRBLbLFQ5NJx
Ig8MpokL6o94RS9Q1qKEaZCbLoM+VcSXKl87P/g5To3h+9nxWZWxsnaWi4isLtgD8ZTzU+rpvros
RQM5Km/ovrgF8++lU64sJaOYm5TKMPka12zp09UrBuQqBgZ+srZdCuRqq6abMiTxIMvaTyGiJOGX
O4gkLx/Am+FdyLB00KWZ+CYdzBVUqKsHvQLRlboQavpchqRa03JoBBxwGIqHdmZongYS3s2mOJo+
uxOP3AvI067UOgYVZY1qyo+ERdFHr1aN3AZxrWW+QtpJf0GazNf5rIOw2axV6b3VVTHrHQ5FgVlX
PlHfKzFyL2tXIMBTiElLel2x1ZkuiwBS6VsukIpKXalRc09kMYF6cC2okw0OAEmblfGm2qL1q+cZ
mTS5smlGnkbIEzs7zIt8HYLGqIs16Fs3nbkzVchp4XGTQsGQrDmVAVCIWg09BMYrD00SHQmbCJDR
iX6dtWT3QcgA9DKyhFLTMCt0cK2aODJv6oiTy74MGMsGoI3Ci6alyy6uoxpsjEvdqAuXR/6958yq
2A19JNpLSWc1pATwJpCN+6TAPxfG6FaRoq2uvUg7u7KU5JcnbL9goEmjbnjYLiKNa8S4mZLBUkCg
1JHdnpq+aS54REWSVlPgynQAIzLbsJCIy0mVQ72RgrM+JatZGvSewA9c1G7TVx+hxKbaH1NTL0s+
xLoCG0okh2tXJcuORVX0kYyJ+RxohsYDeNDAgJSuqD5FvkDDbr2g8wGazehM2jRgM60fCge3Tup6
6JYGMCJRWELFVxiduxLwsA0qyaD86XybHZm0SL8gI5HzphY6N15ZfQW+T9+Ztl6adzDtpc9LNriY
aeV8F0Gg1KWviv4bQVGgydBIbLp0igoG35FMifGvKsVxCfSdM7lwvMkSIFPtNOEGoEsACAA+n5pN
uEbrp6qd3HvHL4ohY1UDP+EgDvkWVwm7CapGeGnXtLjaSTAFH1hUOJ9HGcx4qfsazwAHugRzNiEt
OmU1uA4/+R2FykLfyO5jC9iQl4P52v3ljPP0c/HN+gXt0AsO3hjU17QQFCFDt1IQTJoAFDSlQ4Zr
g/6TbtsV/cp2VtHnEhQZ0Zrqrgv2yJ/wryCM8e5E2Hk6X0GMNX30RV3dTp3xRZ70ZryT+FNFihLx
EG2IVzYPpe+WZVbVXRtmK0S40G0c1/NPz11wWTNSRDf1QIavqhfKSTUBy/lmXif0F8e9Dq+nDlK4
l1VlxmkXDI0TA4rUeYC7KECTs2Au4T8TY0KxRV9N8DYoO/2+6OJV7OhQxcPdbIIlzqMF3AcI41RC
UUWCXafoCYDwiVBAradIB3Xg2AT4u8giZ16/NVPXDQhtwMeTzViXW4f2QD/THi3h6CTn/ZyNtb4q
PAFOG7/96c+lrrJhDJxb7pd1kwMGlIZLhOblCiaE2wapo3lXTn1zzeNhjLckWeovPc7jlM3K4VXe
iUGZjE+B8zmWLg5hOJXym1hXHWbQOnfCTeQM8VXX+yDosLIKCLEAlwMFabwjPp/Qoo75pm3rebu6
F0Q+tJoysgHYyYMsRtwWqFboxDZ8IukcZu0oC0guQqDjyq+XnuS1cZZr4ajyDlDFrsnJRIN3HDzU
yC6aPgNKBV/dNjXC42D0cJUs3sDR8Df3uL77ArwhwLw6C+SK9QAyM79n+jquY1LsageIUWDLmKtS
eH7d5OiGoZsR9EBTFkF990fQarDGkhERUcei9jZB70WYMjEDZc/XOoLc8RQ7bYYnivAz4RlRICBC
f3VaFMjPpe4YMpWhE7MZMkS+cGcJavnTFjXKCIqcVnPIPmi8c8nqQ//R8UMC3ZbIcBAE9kjVnwo1
tALoTb6WTo4emhI9I3jHDGkh+uF6RfIoLSIoXsOYzYUz8vkiptOyD0085ppXxfsq6p1LR1JzkShG
37UmCZGProrrcFnGDUgW0AcAXo1dXQceWGFIhSBCqVyYJQY5uDR9OowfX38avfROxfOUoPaGDBUN
TtOgo5nNUkykyGWCuleU0PY2cA3ISoYgvI0SVWfcLeq7JUzaS3xJC1HEcLmkq8F3azRq3UkVlWfQ
UC8kIVDKQsYSkGvbbnZSFpaDh3r6zJO8VBBeX0it3sH1cOSy23PC2y8OFUcwaeQ6gFc/KTE1Ee0M
lU2ST9YvtlPxwJtm3DgOaGpfX+kXR4LR+JTGke2HOn6CJlWDDvcKmZWg1n0uetQREaa9S1Y8Ml4f
6fljF0wDT0ayM3mSeuhbUQKajbxKW9JhFzahuYxXbQAYpIC1MuiwgWSk/PD6oM9TVUjm2Joy+IvA
ZXzaAB+qpSgHDjKsFa1TENKjTV6Ru3K4cYviXDvSC7kEjIVWOuQzDhje4w90nGkc+xofKDunvCgb
V753GHe3clLdRjZ9nJlh/BDgifPp9Y98XsiwKSv0HUENA0El+v2PRxYd6ydJ2yRHnaN/U8WKILWD
7MAUeSCn9MMpeA+EC8n5XHUfkGAKIBAZR7uqHLxbAHhQU3t9Qi8YlS1dYL9hu3YpjudjSNfEvK5h
votsP7VwWTKN0cG2Q271D3uubIYXvg9QbTBJgK7aO/34JSoQmntIKfveQu9H8Pdm1K/mx0qdZRH6
d7sgaISeEhCd/Ov/+f+TtSiGc/ln1qL0W/NT/HUpQd/z4yl1kf1bv6mLXBr9HaADAv0n4JYHTAH5
7d/URYcfwY+5ECON7K31m7eI/A08BVwbHA6gsyizWE4j2SvLaURAhASsBX4G/UTbkRDSPyEvOq7l
4NeAMAmlBlwmqNfjZJ5kPKH/ULrofvffeZHjgtkZUdACXid0Uc7vE7lsZRC9D93hYuyDL4eF+iOT
eZXC6qmt/bNx2fG+/4sT638H0VWMnfxnk9mKn9338q/3djt/iu4vWM5f/7ebvonvU/X9rxv8qzyy
JPyyR0ui9O8DtCsEZhCwy4NRPBpSFOMnaHS0/Gm2fm0hbb9NyfHp38CZ4DoGAJugi5j+25ScIPkb
vYwAzgBJCUcGTMKfmNKJn0XFCgA+VLJhlBAxRZfRqS2Nhd9URK4X/VIpRPBm+GQcQh4mpcLrIKnc
BzcayEM/e3pP1aD3AzJxaIknGi1g7Uoenizr/jG+e9rBfGzakE3GxUZRVALFClpFnmGYJ4drQ8o+
uuCxWleoZQwf+rVLdnRcyEOnR6cC5xt4+6QJw2v01J1j8Du+0R/HR93QsuS4AcStTq6dcPSEqAID
glWOt83UxhiwgbjWtSQrv1+gZl2lau74/euffQLqtOPCQ2BT0axh8bmnzJqxXHSFi7C4aAWyo2ld
mzofcN18FGSc7gOAs3aoMLskgx4yNiIS/k2lu/mNABfTmXL9qUnYuWAOYLIIkWGzfu74qhtmGU0E
YSgApZLfS8iJFGlPvOWOGBAdszFgJl1X5gLsKcm1BbTdLygF9mgOHvh9zMi5GR3fvb8Xh4L1zYUH
RWPayd2rkSXw/SIoLmJFQ7x8NMaS1j493f4HOwFgHJAdOGIBaF1OLUAmLARZV8QuBfhn711n4ve1
M+t9j8Dnvu/W8C2Y0tSFH/JIX1XzisWBi05+6bA8cxZeMApwNgFpjNIZpGRRzjneiA6I6seN0EkF
kx+T8Nrx8KBMiQma+6UP9b5zBf5jXPL7KmrRPjIEK8wDjWfnKjso2WG0fz/I7C6AkgLAPYRRMVC4
zzp92Op3ppicizKAkA1IeKfgevDKaUEKRS94X4c4K+jq03uj5wBktCJBs3Oje71vAJf+5M+LeQPq
qRUoZehIvg0KfiMSxe8Dm/df7CcCfY6HeoG2/m4K3q6wxC2Vlf9xGtrxZhZjskN7w2EU6QOiag8n
3ogwCQDNrjWRv3ra81/1iC5dd4hFlCInqTDTCFWXOQzS0YuRW0XqF6Ucd7iZFGuvibeuOYIrZzsj
sXJ3OFDIKcLEZlq7D2C6JQ8tC8iV560BUNTLF+xBavDCeNeUK9qBraNQ5Xo/SzG8eVz/EBImBFjx
S9eJf7DSprzr1WCPDoZkl8jndQGQPxRVt1HQgF4klHvlyeXt4deRpIYYJnjU88N6tl4D39MI7Hxc
YMgFvW176C6E1wbouV3Aav+itL+6czSWZJUxst0tQJMoSPW545Tug+EVflLpETZCZAzXbr0oSmlc
gDoA4N40GRb8Vwd9icCCuA9iVuTBxxZRu1d12eCv+wCIfCt9sOihWyHFyw0Ji4MjxtucPCQjUBBp
aQBrTVUZGr5rD9Nx+5Hfh1DcBI3g2rkPhQ7RLU2Dhd8P9gJ5nPRYcRhG4cUOdFmbdo9aLzVpu8Yj
ajWF+xD7Ag98d24uIvCHpJOSkIWitbMi2d46SNR4mt87hvN7Mrn8nrWcPGgpMSgDi+DusPIyADNq
2tmrjHBegnm+xOk+HK7Dts8o0pHssIX+GOj94dc9WpzpNXlAnwbMYii1XS6ioWkAMN8N8iDtd7St
kAdeQCP5t12WnoZezuMKPB5NYw2lix2k8MhMnV23TFEe84B/Q+9ENT0e3RVoqTg3TEIi4fBJlE96
zxju4YOlN5AnuW50FF6vdkYHyzjYe2NGkL2KHhNAGgH/pGWBj31cd+GAOBXvxcV68jbS+9leYYnx
8CfUtNR7XxR72U3mmh5sYSitMVnXgiZsXDrSHrI5qHEb2GtwQsvZ1lJ0VpvWqUFvBzpd5KRl8x5B
TY80zMy+H0KHtbbEhj5YPQyn4sthz52opA8SGZkRldGCPNC+iHcggsGk7ACEYQtAoA0KkdVfbgEb
ND/Dtb9byqbeCGnGjz1oxR8On3uYIS6DeQtdgeD24EKkvRCTQuBL0ZA/EIBoJVYDlDtQJdH28jyY
Pyopyc4cFoQtnSzzRMm7R0vkY4e/7I0Ke61MqYIcpzj44Rui9yUoKlvwutXLXej2WL2F4TUajRPy
xnzy9k47wip6rQu6OcwEIMtkdzi0h41M6q77OLuV/52gfen68N+EqqLg4nBKOh7DOoplgVjsNAf4
/dwnfYxMpxfJFMAQnFCq6R3zEucH8u0jdC4q0itQUibrT0I6eM9ugIiI6kCZMZnFS7WTJCBchq/o
VES/qpoFl0kbNGXqdv7E0g5lLTjJZHdYln4QCDTsKUJgikorfg2xf1dWkfXTcDvguvd/r2aQuHOx
7ey9ePDNMcoAKCRaW6EDEs/p4/kTo0DUaEO1pV6be3Ac4bsI/AOE3hKGvVk8tu5rynBngY0aq/7o
2Xsct71AdjI/LFMw1+vetRd+CPTkPUN9mSAsAX4dfKOyy3qhg6/ycCc8hmn14PN74dOrwJu9h7Uh
00UQk+aeBhUGHYrOBnU1Bp1wV+QyVPi/kCPG5BWuflzqBvM8BJ+H9QE9Kr5Ol/ja+ODpkGLFH6uh
z7E/TNCtQvxe3HrkAdqbS7H1BMfZARwFd7X12INqsK+t08k4RU2tL/OhLcc3pUwgdn74fLZG5OEQ
bYTxApReFYRye9i8ogy0yptG4XQU41qgbsUAZ8xjgeJcHsTiJyChSxr3BgnGsizQOlFJs74tlmYa
tk6IToe4ABH29nGF2SqicWP6Ul3KanCi7HElzOPtav2/qRX8zmE+hxhnmuJ453B41UejRVH5/nBg
WxSCNmKokENGHy7W1K5mYyNHrHiQQthv2sdzjHPb0Hjf+IymgXWu6L2F+TJTdZ8512VWx5HYon6M
2rh1Tou97Q+Rdl3XWOexNlC77HVd3TV2kw5hJnBnWHJWJ7Clw97GzOIwxjaJ0E6zYrVHpbEHjw+H
w3TV4Nm/4nP3wQM0U2csqdBy1wdJPq5jgd40e10u8QLqVtmjMScdY1ZdRSCJ2rt9V2S6DeJbaCU0
G3DYrjt2uFIf/fyjZ5p6fv94pbqxqn+Rgj84StdvhX2yGHtNxfaqLXw002SFkww3qEB+7+RE7qZs
Ag7toW8rewkc7gv7+OltUBfMFBfynIw3slicnEHdKWUuW26WeJYPvDfB5YA5zk6oLw8+dThcBpZu
VaTQA7SRCtP7/0nIjDzJSWSIlBiwgMhpRyD1Os2N9dhxr0ejDsqQCMrnpR/u2TIq2L7rw/ZJm+x8
e3APPg+8CLi3DpFBEa84Ym7IYDuJnpLvrz+qTjpNbMQKVg8KaTlIeSFoPW01UP6kAxYqftkvPfZ0
iiBdD2aY68M0ydSt63aiCvCSAKwED4fb5GC4SdfbqH5JrDuzxhi10KFkI8pDeJTCfPzKw48e/XTl
lvZUL+DMSA/z/6Nky4e+xf9OicKfpk9epxQ/+pP/mOz7X5iPsQ02/5yP2alv7dOEi/3TjwkXkIb/
DRIt9NLjnyCctGyWjwkX+xNkFdC1CS6MA9/dvxjH/b9RYkO3Bfr9kU4HQ8Z/J+5c/280w0Tgn8fP
0CuF5tV/ca3/TmY8JlT/nW99mtw4NJc/eUIht2E7iA6TQ3rhWZsNIxYMCoDwmwVUmx/+i7vzaI4c
SdP0L0IbhENdgdDBIBlkMEnmBcZUcIdyaPXr54maHtuaXdte6z2t7bG7K7uSoIvPXxmUw3AglTD7
YY1tG3AojdV7Hvr1Gpl+rrYujFyNaEq0Z2VxrEOUOumWp4HbR1O/tAdlX9Qi9bxFXZK+lGFovOA/
UE8w7Pb7wlPgZrld8j3Vk0Ps5RTVQ5M/Eh67jLs5rWJ3ycVbik/iTEG08YIrzNmoOZnfPDjNkUV+
j8OW/ZdNw/HGn/PuuKbLDx0UxVdD5ECQj/0Va0NOM1DL6UT00qhlPMFdnUq7nrlrerhaBeP2QAC8
HfxfbI//P7FIms7/1eI//P5qf/0Tv/4Libz83Ojqq/iv/+6/QZF//X/9E4t0/gHOCHURghwiOb4D
P/+5NXz7H/cCzr9ihkyyhkxQwP/CIl37HyFxtAjniGuElPkbrI1x5q+Ef5YtpjgS88AE/o3t8b9g
f1z50J4O6Li4J3n+T1DkKrq+S6rSOKKUCXYV0oMTwvtDKNd2X1lyiKzkrv2x2k8d/p9Itb+S9f+2
NV3APu8eo0W8wD3m9w4H/53KC/s1qHWY0B5Ok9dzbXYhesUp0e+cNeVXQbb6C/ec3o4+ce7HnkiF
MeZ7olEZvXwrKz3qraitczZ4bhoDZVlnJSuoshbX/YfqDTOMHWq7dOQuSfCzQPt9SkNvfcFGttJ6
2tk/xyqUbwjcmj9GNuxFsc5DnFjDskXFM1wsbCxfIvdvc2EjSirXwAiiVdnGx2JU6rkI1Z6q4SpC
g1QO0UhcyV19gZYC9Ql9GX6hsrd//376314p/+3i+Zfb9P/BywfF+r/agBcN+1ior7/fQH/9kX9e
QVb4j7/stVgJgHX/Rh4F4PrCIf4UUTx5L3+xAf/cZ2wzuEViUHC+ctvc0bd/kkfCYnMiAwQUhzgn
duDf4o7s/4zp/h9LHU2Uwz0E63CPssN6YN4x8L+x1kB4Gh018gNJRx4QhugDM55buyzixsy76dLl
yPLuGuGmnIZvMyFgSLeQUOk56gLbqEnUDSfzN43PQfDk1d64xIO3TD9IHyn9rxwhtnnIs1J4X3nd
TVakG2dcd1nasaO7aqkH6nFcKtjvPP2ms1tZRMCsCebJzJxktMi+TKO6po3wecmduo9zZ/W6eEas
c0MZ6sSZ20wlkbx9PT17vV2VD0YoipexHz3z6JP1qLZplXfXnjiib3lVZMZpCd1Mv4s1c+72nHno
DoaRuCLb5gZ6LmTeHEwWO74r1cVKW/fgebnodwm6HvTABciBGbUzz+fXtRN+KrmBm+CXVxvE9GbW
ONOt4AxOlIzDeC4SOZXbhMCNIWor+uEuHRSuPs+jqx1qRCZzyQ/rBPN4LkkRX7dtpsv+o5xym7e9
DJU82q2ru0Nq1Xb3C6F0nR6lkZVVZAxT8R2Sph+jXBnTk0XkBHO2lr56W/1Gb0oEKHRtBvXy0xNT
t0dBN++tsp9oF8hscZsQHzU7lNDGxhRFcWxw2AQx76ZapZGkcMQmnnUyJCbRJDV+K1WPVE5XgtpO
vOpMHml5l+QpsIWaPGRFIiuLgscaYZrZ+pj2A8Kikpgjh9zdKRtVPEtLmVsU1MsMl7J4A8JKtXgZ
Xv+1HdsdAWw62cwdf9Nr6Xh1chL9WIybvLGNA5r4gJAS7b+wko11lxdp098ITctFswVNNIZX3Lz5
sh9Ao8I88qZFt89uUKf6sXdLbMhx1o+1S60Cx6KwojAtVw7hDsalp+e3tPL3xhHVPdk0CftNAB0f
HAKJZdE8JGIIgl9jmuTiyHtwXtxdMOb1Eo3T4hQ7K7OSYecZJSZD8Jd+ein7oH9YrXESwMzj4LxP
ZHXL7Vi15WDvUGmXjRc5AAXVthpz23kT02DmJ9L7S+LREt/kdhirpDymMxEpz75VOiurP2+NaavH
0qVEqsI18V04MiCouZ6n4bUfKDk4LBWvwG3opbxgkztyhJhnnf1DmCicx3i0lmI7u7ZCJW5WSh2S
oUOdMs40l9DJsraY7ttgqLooGXSIDdTiJ1/QUnWkzkapXYjsYvrtOpdbY07BcjcUm9Xy5JnZZHiR
4TsdkEQpxwXfG8VLBPnGxJF0wtkIb+YoiKRGwvwejqjz6N2YcrX89uWs3R9o4aaWM0K7OQFXaC2z
lAYZ4Pp+qzJdu9/qYIUFjY0lDCioFbmX+BdJkhR6xSJMbL2rS+r3eoShdq71aTB8rwTWpInEffVW
Fcz7eZla53vtLHN7QIzeB7FvUsR1S0qrMePGou8GzCkci7eR5ig3CiunU9uiRioXB2ufvACBpUEk
bDJeDpgbaKPBSFLqM+mIbhXLxVX5qXEMP3xO9dLx7bOg/pXOXbA1+0UYh7yTPHGHGttc3FVr3mx0
IsQNKAiJJd7LrNopZbpztNzpjg/yF0gd6/DxNPthgaj7mELPIDp9NEVDpnm9fHjKGNS+mZXZ3Bq9
YK7Nc0ci4B8wvpR6LDbNbM1HcL6wPSc5PtRu7rLL4nT5+gC3h9AxayAaq1Sl7t5Dy9qj77dMo4lC
S5FkqUb90aTp+uho9MJW2IRntxDjE3MRTg6FXvlJlIqgUdnNOlaVmr14QEyBkrzWu1Ur4zNdjf4z
x12FxhS3UqSL1ncO0+QFv0zcT22k+bPIlYNsI8KuOnmTNR55a4wRKQTJU7PS9RN1yNG/BSTtbICU
LO+Ar7nZqnklFcSayt/U8K4fVKlgYytdsdQ7UNvZPWIiIMKAGNHAeeqQ1NckAM+kKmG5MtHoD617
EZnUP3IjNz9oJ0I/O3RNerF5zyyvtjGUF89Ku8jsmwXrWIUEKmITmMslwXFOaF+uxqA/BlMnq1Ne
J4Z3SQxz0E9er4ZXjWf9Djp0+BuYoV8Wh5agxJ6WLXKwdt4GVV1W+0WXdrY1jcJ7NtfiBrbHJ1kM
/0ZTHc6APClNlp9MMXlkVPpNsWyN7i21DaTLXqOy/p3EPYBQd2wJ8p8TgMGwUH6cpqK+NLW1fJbV
0hwnP2+eeHlyLqSTS0OTJV9m4jZOhcIu1Gib84eH27kRVZu8CjEaCCxRlkWewQdJ3VZNcVOOxXFK
LLvbd0bGgy/HM3g2F8f4NPOKVptBhM+Mqt6po3/tMk1yObXEtEayK7Kn0mJNBj0NN/A5TXsOOggc
r+m6t3Ghss1rF+MSrIYkYs+1z57oXzvRwjQrO+dMWQJEbkUX6KjhEtuqoTVZyylkkl2qXyh3Dyoz
KNcjcPPa+l32ihbfPOg664/QiSEnQZt1AMVJ8JEOc/FpLw3q6UCwdjqtTslSp5/m2jlLNKzTI/Dc
ck6mkSJfYyqOouACIblRnQLfKJHFE5OPA8OkIBUDkN7QeQXoqkb/hRQf0iQar6F2wcfk17WDuUv8
gXMjF3P2JbJA1JHQTRbhNzPQ8OPW2iaFGb6aes2ezLnOIjL2gvOUrc1hqJZsD4Kfv8Fc6TgpE2+X
wyU8YuZnWQ629ZVkisMgtJvXJPRMGtDHPPywU8wT3OnWo29n+bEh9DIW/eogIHfCR9KZgq/UW34j
aZDbOun9K1ljYj9YajjXZFsdpG+G19YM85dEUSa1Yn3HQWQbztPo6PKxUA2odVU8N0rc1Rmhg7Y7
UZuEYSqqrbE6DZUfHsZcVmcOYwRs6SL3oxbmDsVAHXWJXM7EsDoVuu0mOIdaKtyJI/3jVlrGudl5
D7Mo/auRJeW7nSfVKWRZcly2MZ8pfxaVVW/r0l13nhbiPV376v5B8WR0Q9PEqKFvWq+PyywKts3q
FLycgwp5LSNpP6z7zKqLDeTep9uPP2WymBggnGRHPGx26CzKlZt2sKLcTH/2Y5/dgtYad4pr9ZCV
WcF5S71EVztsMtmcil6ZD1Sm7IbQKZ9h1xSGDwoUapU9+k7ZHxqEPps1SOp950/6QQwVovVG3jHP
pknVM2vC0TtXOWGx9xPML8/I1ttHwlHT3yRrZ98dPegXn3RY0jp6fRg9uTxkiMCNu65+njnsAj+j
w1OWv6rVar81omj2JtAYH998rgY2Msr07jVASxhXnDSbHkbHC1Z5MBNKnfOyqDblOvlxWYXld2d1
Jm+jjWSYYiwm2XMaJBIKqRf9tWYmfMCK5Z7xci5ktprpLmvXdus2BX42Q0rMT3RChmenkNTWULpC
a5z3xtybPfedMrm9hkIeHAAm1NaNWM5lPdhbux/1RSzrihGTFRs7BskWEU0mzmPfz7TQ4R+KSHOr
4nSSf/Bb9fvVsbh3aEVzX0lJgcalccX4GnjXnxOkGY8tjk8dNxhRdtyva+x7uf4plyFHq09lT9G0
zRvLOojbOfCYSOFeq8VCxNvLhOdQt5Ln4duPnZd1W1pEZNTPqb5ol9nNZRza60ykv23JGwClMQ12
re0lscOrZS9rxjLeQ0yFbjnfu3r4X+Ugd5NUwbmrc/U+dhNsTxImOw1JcJnZc+1Mp4hfie5o8FTf
hekC19fdLQfm6s6brqfbDY37MEYGVYrf05EevMnOh/MiOGPmcbQ/A4LmjmZXcXd4VblJbb/6IyEU
8oy4bhI92ktZFf1G+nSJ2GIod0HTzWdrbZ5wElkvtTtkB1Hk/rEM1+CDuNE3NPfBLkiGcI1kIUlb
w26waYzqQTN6HVOnKnbmPcBKh/hFPSMRr5LenX3o3Z2TovmA63Ij9EIJREyb7Yxy4MCZq4z92Fab
Ts5IPmDnX2D9ioPbyDauupzHQpF1j01TBnykKVk2bejqeJrD6njved3aaTieurqkyTkp5w+iGL83
oSzObq68k0xL+iSG6rOfFa18VO3tQzryCojgaZ0IbvLNDeXB9Q4rWPDQz6V1lkq99KNlVVGtE+9o
5SxiO7Nfyderb5UShMvWIv/g+P1e+W6zT7G4xTT/faaGRXZYg0nFI0d/N3jdFwtsOZhMh1sP99nL
ogkj1DQ171qHqoHZSyCQwpKCvrFC+T9IsWEYIPJrrl8R45Ay54jl5PblGJvt/f1bCvGH1Pl7X8As
dwvi+dhcKhGVY2dFg8E17s/Gx8g8HFFtXGA0btzsXBWFcegzZz0s67xsu6WmDdCxiUDJ6zJ5nIhZ
JXK4zJJdsLrDySrurqF2rUfcIEATEW7XInb79Mv05/oCU5Ufq86btk4RNq+88nFzM2bcl/VU8jRy
NJTocsWqnF5THRivvXbEfoV0PvcmzXtp4lC8ZHCWoutp3/A0hl/hMNVXha8l4oXKE5nmebRji2t8
9thDscP6KYbTXr7WfpLDtxXDq+iWn50IMTjadT4CJTSQ3hpdxcaFvudjtWb+VLQ6v/IPzS8FQZAH
DtfsuMoSw1ZqjJ9LsJjPSdK451zUzhbaunzqCOk/LZohpBgcYAGzLPe4fodHEp302cnmd8G74D3U
Sn4PCGSLrNmC2HcyEga4YrYpvtzT6qziqvVw01Z/tdpcRNOYzWcEIs1Xjk/pxDWDN9Csxacaqmpb
qLB+SvH2fKvZLO/1CCAahS1TncSxfmY4+NZoy9oqtysuZcax2/KO/vIkA0GwZJu0MJrLSGDFXi9e
evbWWR+IylfELsr8BCG2bJfSvZZzJnYzosEdQqRlRx+Du+sc7X3wQpkv80gxRuR0TrvvOYdPtRks
l162tzXs03h1bc7OtDNjNWca4508z54hHvCfp8chr0E7qH7ZJEUybOrUSTZhZT2OVpdspb++1Q4m
pb5KbU4p4ATV9k8c2NPvtfVIa7bSutrjEw+OlLQPqG3CIqINxTr6c/8sisHaU5A0flNSlVurvl8q
XojbPem7LS6AhjyOSt906F0zp7diWdnp0SY+NZJtF8SE/ZU7Vdvhts4T6xJabRPpiXc9ktbhufX9
BkNj5iqeaEsIYW1Bg0f0YbXHYCiK/RI6j75271u2Zhtb5heRAekhDXDIJvwmIjsbvUOGueSw+jl5
yI0IDoOcqyP3+UDkZrdc19BX1yTI23NjrLw9Ladl0JDuiR++OpVdHUSuUzcMnvbNrTsKZczhpKzc
h242h1tIY1EcTMq4raiXXkwT2j/IZRLh6xXfp3xZ46oumo2qEuNsCLvz8dt56gBLnT51RTLuW7/+
1a6WPCdGtWwtt/Yjm+fu79x3SCmzEABECI/DU1G2Ux8phraN9iXEkmOHu5m9eBYrIvLcH8SHHaz1
F+SxH+5gWa0NuE23xzXWPLctJaIcu+MYVT4ZHBGnZXrw07zYpgCfP0yfkLpixlxXuZXHeNOPNGsR
+Ya5vh1PJkN03EudkRvugYzLqToVZje8l1lbxw5zyDOBJQSoWlW7R6mafONKTraG4+VfpI522wTt
TqQRizLL6+xsBrN1GM1k3RgKR34TOBVO2EFKSt96HowuPVBSmeNZTJ65B82yYvrCjBM13Jd6EeO2
wmT6FGIAiyo6lDDtpgXCIy83VYwkSx26dRaoCdJPsJR0163ZuC0sELuo7sPyWc2KPm8SUN1t1rXL
xnPcr1bW1gM6ArVr5po3tF4d4jhC9q3KmupjyazlYqIJOditacRj1vTP7lypy7JU7NS5muK1Wgit
qqVgbnbH74uQCz0x2g8iuw+Wp5kck/feUdOusqW+CcUzMWrNor0Ufgh1UCj3qVmchXKv2aaAZix/
eYVjJyjU6GRpupUA8cCYX7os+JX49vpQzut0tCWwTASjP+z9Mg126PLqrR0oN7o/7y9ei5JgCcNx
Z1TltPVS/FvgOVNDeDfm0G2GFOsKZgoOhiDl6maLepUjmA+oM3nNvVgfe0k3Z5yVJoESHqZ0XNfm
dWrXHnWrGbwQIzs/hLlXx4VPQ83U+NzO4SgYf9Lc3/UVt2GYTXXs8W7fzfUYElqmkwhi1Pve9nO/
6TK/3dn5in84aRxuPttp08irrJz3KaksoPPDPg/66Y34CG6PFL+QHSUBaUrtIJOrh9dya/RyzdGz
3mHO3A3RjHYOak5tcP7dsV2wCQAdjxTIQcgNRXN1vFBV3sYo/s3NCJO29WauLmD4GQ0jtut5w/Yt
tkFmFns75Vm72iXF5JlMeRzJdmuXg1p3uOO6H17p3efnebC+jK6XNw+qNou4aaY32fGcJcUl2HvL
XJwby2Tyc2udRaKdmaIb/HwbNJYmk0JZZ8gWlq8pLezHYWLeRMPKRIka6RVHVbEtxVr81kY//jKV
Jfhr+Nb3FLLqvmvGq/Dq8GFkE1s83FtrH3jS/Ub8JGIdKZwnTKXjZc7m9OgRW2ZGgwAwtmh9jnNq
X/fZINsdnn1yUXR3DQoSmWmsobdrdOfIQf4UeYn9vfQS7L2KoYMQ8eq9G+c5Ut2gcdHOQdw360NO
XVZcOqqg3dX5lWfZdGC0/R2o4QHxYR2DGv0M2uFR8QsvotVvrefVqQWGfwtmOp/WHbZhM5LgbhtQ
Z/tE4lm7I2EF/QxefZS5RBokfAw1BN/EzIE+c7kys9RXlGKnWt0visK42rUPXtZWt9GrNtUy/yBS
7bMjMBV1zep+lllzl/rmgBWBxQRC5w9ygvJpsWDeJ8EXZ4xoIgGYiUTX6V9xx+PXC+HT4ynJ7ctk
ZOnO0D1PXi/nXeWV9Z++sIr3NVMH2+XQ9BxgcTkA6oylVLGhleLZXzmtHy2u9bXQ+LrjYe7uObZf
ZwEe4XhthhQ6uax9wxxodqZxnLv8qiAtefn0ASvZ/MBsN39rCOzZtLDDd8Bcxl4L0tEaq3puJ7yF
qesSIxY43raxxAsY+luTWtauNow3d3HdR2rLL+5Urxv2kyLnYQ6ejSw4a8+cH4FtAlYab9F5GC85
HUU/ezquGDXreetnIApuWvEMSgZ1JNai2tiLgWJznsZtPxflyz2f5rtl4Q+fcD1tK62745zP3Xdn
tAs8wbbNU9tN/SN2vFeHUsPzuiBWIAJn2gkeewcc1LRPl4u9gzIJn73UKs6ef5f4yNx/qtxwoipz
7F5MF5t8UmfTi0ZBv5vWwIrIe+i/JVmeRzyFivcpvx+yIp/yuLQm0DW3tJw4USlBQspgEze23R3M
pSTzhXjHfVZ3KJSHlIJwJcX3wAJg1YvLv7AvABsIE//RAQlcPd9oN1PJAh5CYDR0jd1zKsp136VL
dgkSd7qlVmjsiRTxHrvEUaBoC2kZxtr8dZ7LQ9qE2TPJU8O27Ov2QKule4OI0vsawO7UO7469CES
QQg091hagMGJzh8mr0v3cwAiLfRaxlTaJg9tMRETQv37qeLH+r0G/h/IGwJaisTvIpgmCUCbhtvZ
MLKXWUvONVjvnaHIqijJnCEqo+n4HciiJ9i0nW6+vfhNLAw3PHeF0/OWGNkJ42LNcVdbnMcJDuix
cBfM6Mk0NFG5ZsuGABIzZkL20JuShMRsZ7TIch1xgQQDdCF4/JGMZDvdIvH1iMXtPv3e0ejs+tSJ
54Bs64BbhVgNUCRznIG5u8EnaiHgcEDvQ4NnGmYE2NWXCkvdNjGHR2Hnr4mrE7JgErh8O6M8KNR9
ecjJ0XgE16XNsBnUrScxH2bfJ40G0TuB1UEzbv0BdD1yKnVTY/86JEX5pFXYP/KDMB+RPMCsXcwj
vaMu6Ga5FFgMskXvRzWIKCSe+zLWNbEidskLHp7qEhCu/hz2gfiypQHiCeQxv2SCmueR3M7Ir6bx
YAyJ/zATOMEESIhtlIfyh7EMX1Xe5H1kO7L9BjCVpTHFcPKp99S4ce1uPNU1VyGifxdODpHrgWq8
u0yQPs7VtJ1Na7tdVAD+oiafsmubjDqPUiahAyFdV11b08+mrKbHZQwN0LP2I7R5jCDrbRpg9+7H
Kv3pyPNuAYxkSPLD4tp48L4U1V5sl2l/zf3xmaVeDDGP1WXe2qucpuvIvwjwpkWBq7Z3aUS4AdCw
jZzLL6nrK6RySc8kyolrmAvnxsPeEw9Vqb33JSN4Q8VNOlbYg7g2rbhRs6ti2177/mfZDyAqeDfg
YAKiW8fd6oe9+1E1A5JR5FSiOdBfX/PAEq3Vbd1B2T+tMg8haXs7GZ/FaDEXysR+aVGKtZuB+Jd0
N2trqnfkO81oGJXbm2SIVRNlU8UAmDTZzkvXN4XedUav38jhUCtIpSamYF6qZ5i4aqdnLz0Z0GDp
UTUVfSRyJhdks0gZfB+EQXQj3Dr/uRomFgzVRvv7L/p96FP30q5GcAIdG64cmeALGLtg40q7mWOz
KV5RjMufvhtex3r1fyyQQ1tbTlbcVsFzy0JCA66CYtPBdbyo0nMmNkGyPFh6reHCrc65GbZd3SXI
kB110YrhwS0S/VtXAqfK6LLrR15s09FIfPfaUnH3oeTkmEca77JrxgM2B/SZKGb0ikAG2zXU46OY
RrmeKG5swhslji2ojuRs+HKEkffxRHtQtxVhtQ6xl0ErcP7yfC1mh484gKBJrm6R14+d7A0Qqawc
Xv1mdb1d5gtzfJNh1xpHwj5S+bM3xMAjzWD1uJrUXTpK9R97TEV28ATfdXXs8WlcUrXP0UkvB2vs
qs+Fy2vn5bgNlrJ3i72rqwzTyDQoDeWuRpBTY7wpysV2fDAb7ZzZ0tsxgfkV9i8xcaDfj0S3Dacd
777mEBiN+0ioT36c+2n4wcibx0S63FnmrtgIBNobm7uBR3fe7jrYvb1eJ/NQNWK9aJUJQjlEGZuj
s/wJuQheS8rQ7RhZgfdGOKe43mXWP01vFbd1moJ3k/QuSkqV70VTDpObVEI+DLZXnmr46p8a5eFu
yaqRk2twpv3SQNVCvZOEA8HWPBA7EIB6NSC/mI2AgPxxcn6NXVMexgZyKp+6d2JyOEyd5uTqppRQ
dF1zI8WPmIqinv+AepqbrruPV5Ntf2o9f6V1p8/KswjMQbx4lHkwPi+JBOdRKdMuJzStOJJh0856
IOF28k5mMgb7pmLLTuRmvJWsojhoR30ltsXG7eTpS5MSy0nOM3l3JSKLjWchW7CZDC6KXXksfesd
Ybn9vcFh/4P0JlI2DS1vMyT1Y9iK8FCHcClNlXibUSzJwV+z/IaZej3CzbwydttptBRkPKFJ4Fes
1uAijBAWaxiX4Iw8Mjiw+v3XoerNNy+Fkgz04L3jEeSaVXQzbQajJhguHdEwKALYYo4okhqIOY9a
ONr3oO7yW9rK+WLa87hB9qAvtK2+cSLZt76p5Gko4Wdj2l/N/T18Ds7QqQgzzEIbUgbnnbzD06vn
6rc8HE7m5PuvRjEQBjSuL0lj/pqXdEoJCAN0sEBbT5V5D2LE/Ai9qKytq5dkswJRxOzdClUIQFwD
6xZh+kHIb1WbPPCDQ2d68pgXLhW42mm83crhFc8cut9yij3RUOufa2pzZHA4phHZifaL6i2CbQRQ
zUJOxy6dx3W4jzb3TZcXj41GDOB5sj6aKX1MvMAY9tPJ8eBfpLy0VmNvAZZ+tE5KmhryGCsughax
fj9C7i4CWqd0uwPbyz5AVZO5cx/iCxbi02CvwcsSJOFW1t01FZ5zzZ1h+CaLQv0hIo/4Z+RI7a9w
nO1LTw/hDyKondeJI4Dsp9C6kR06/kGnMP9pQu0fcDjZd4rvRTj0cdVmMj8YNtssTO2X1LYwrgzu
mwqTLbeCyfjnFMc8CX+kWqZxYDc14WbCQ5tn4A6EiqJjgYCxyDGcHAH5ar9k2dI+z8X8c8nl14iQ
woyJoK8Oa5HfKJrVu9Hpmmdwy3Ha1S3DRdJZD2mwQvqK2kvO4XwP5WmEJvgcFBYtBhSr4v48tHYV
xHL0O9jgGS5gxqWJvZNcq9zR8pyn2UcgpbRiJCL9t1wXIM8id28sDazXjchDAoq8Q55yYjRjw19p
XP2HAf0YoJ9r78h2F1vUL+HWNFfdRmPpkErWhHm6pVYivNCi4Dw3ZbYP+q4ls9Ccvlj1xmZlQnvN
9Jhv+xDFiZz4s4FMpoOrGT+soRdfM5zBwXM65qtxtmjTgTJ/TY1cvkIVTTe6s+yj6pLlpe1HJoQm
z1DOCE0iP3Eg9jthheqQFeGH2SXeyU9CcW41WYJGnsrfoB/gsbI0cpJhJds/avTkyl9alIWOElWu
1QPBg8m+z9ujttizDysf42k20rV7QIXj7VKll3zXKZL5qlxldPDk9YZVBl2FQ+2V1ZJ89r02+OF6
6Ty1g9cD52GiYFp0pMfLpxgO2O/8IxauNcoN4R0Mb83i2sn6B89Tg/pW9os8mWtabPygdfd5nXbb
LrTdi9P37aWyRjfZt9Aty0Y1ZmWdcj+XQjFQ32OSs1zgi4IwzcRmtE1jPq0Nyo0dDEl18Dx/fSjs
jEBFy5jbcddTUak+MxM0W3JmzWra95Wy+j9lMHgeRfeom6JpKZrs6o2p3V+8rnFvvkaVt6FZebD4
LfGoMb+RB5YEV8tfUufB8LgUDxJyd1TbsDRzflCbpKj5RHyVa9wmR7kB5XWojs6iJLpi4xiFHWwJ
Wyv7H/1iC+MJLVmRXqFyp2nbN0L0PxcRjjkyMGUY5cdqNAnRlVYQVgiewDgzsyLussL7+BXWxJ39
kcZkJOhnoWLYT+vBZYI9DW6zltFSA2uIsSk3/8HeefVGjqRd+q8M9no5oDeXH01mKlNKmUy5uiEk
VYnee/7672F1z7SUqpZQs1hgd7FAo9FWIZLBYMT7nvMcXWjmPdS12RHxlsO6svQD9Zi5dySkhbu0
zqe9yDu/Cc2mDs8mPyMppV0CuEerDDypyoyV32mJ20ei5Xai6h9aWd7A2KWmiA4HdOh5TKv8lVpS
/c0AXPWkCVpqUDyT9cTN42n8QYVi+j6Xg7RtSYN96iWlNbZDVpTpVTFx2MJm18fqdiwq5hw+QPk7
GddAEQsisw2UUbRs/BYxp58I4ho25fSqhxyXRlX1Wa7x3io2TPnB9BDRpGySsTcqdqdQM7EFs4h+
FDPtJ5KDc+QpCd+3V0WU5zOB3cjGUlv+W4z5froujGr5sFsjwi9XNmRrXJsGZ74VGEZ/siGgBgWe
RKH2w42W5nV/qabAC118dZEkr0ZqvXIEljFItfsIN6cKkLjVyuQ7StCQEhtdUH3q7wVhyNWaMi1a
zvqS/WLMLlFLZZJi2tGSW0+tJiF5btsMJz5nyUiLV6bZdjeqXIpKjNhQ1NKJ3D0zoAEQEvSRcZvC
qFhPEFHvjVpugDuUHdRK0uOGPQXuoREYPSunmxC+qwNx8Btthf4xL2aAq0PgozNQLGpKkwsEgraz
V0xqFtyzVKbJfdNwFIMA06Qba5xqgLccIovN0FsSVYZcMFpEG+Qv8QUVFCUAw2cW3Jx4SOvkiKJI
aWM7Lv1e+AP8/VsWov9HJdqLbPnvDULgSha8zy8oPyib/+UVInlJxxIkkwIBbYkoosXb8Abzs5CX
YK1wmlOxkP3bEiH+0yQxChSFpi2JzAipoYT8m/SDept8BbwQEmYfkUL/f26JWEg/SwihyLKOQ8lE
/P1eqk2eQGdWyBRuRNpcQkcl0WhVhdeepUu7ovRKb7eIXow5zTc/b9f/nzn/A9bkZzPn4unlqfjH
4b9u3qv7+X/+pe7HLrZkrGClkRTV0LGp/Gkwwy2GRt/Q6TqJf+r+/1T3y/I/QYeJCxZKkQh4wkf2
rxnDv5JEyk1wfhRdZ1r9lsXshDIoMIrBRIGO8H6mADUGfmlV/c7oVc+39kmh3I7KxUA13x6ufM2T
B/++61cD2M9zFOWPb+7RL7g9ChfwxgP617gnph0RrH0rN0W/66fV3G1T6SAOxT4PbqXQ3IiV7Fxq
bf3kp6WrB7rbGOPGKLaC6HXqTdVuyEt3FiWOPv8g9grRbu5ZEwZ6/XKgskvVfGNYxdpMHhHvUFne
dYv8bnz+/Hcn5P1vfvmT14suWZ/F4EN3SXQ2ij9i7TmNvkmKh1oa4OSjNq6q8iWXXo1x378gPg0D
dx6uxBim/7i3pqvBqh0j3QuP0TN/x3eQLddmls8l+fyiFbZVdjASTmbk7GQrGVylDy8AnUvgsQn6
Vr0m6uRy+AnPik2zyS/yb4jHaOOsRLda1etp43uaW7qN13n4L1xEX+fox2yQvx5peY7gxG7i5ZeC
/WzYmU1LFFb1eXwuE9umeoV/z+rlGDKVqCPsnjHcxNWZLz3q5T5Nb/Nxu3wSldukQu4kekN6by3y
/KazzZwkEc2lMNf0l2K5MgOOIHQ1tt8a3S62qD+16BLgQ3UjKI7RbGDYAmluEbI1KB79fTtZ1G5t
CgwVR6/psuKw5iPC2qT1kQGB9LZwCyVKtiUh4PVWrc6HbK+2dxVS2mmjaBvQZXq4kdTN2F9V3aUZ
bCVkbf2Z0n/Xi8mVBU7gm4zjPH9MJYaqmxCJlBWD57WzjQil5Zl97C0ZylpyE84X2gXaB9phqgfp
UrtpiAOiw+mRO9DeCSq7WRjak6vW9H9X/CFtseZLFa20sbKjx4EtMMSX/okqyws7IaQsOS1J3cQN
EwtwAlx+GhNGuhkNh8gv0KGO/lL4l+azGqaPkMgXwZt+Joyb4RA9jDKnKUu6H5ZyaUAtfz01xyar
nBkVUjIAcFdDtDo06S6izpWKHcHdzhQ96bRwA6dep5rLfQo92PSCRpPLRmMYphvF2BEfqdzN/Mny
5HiVuZN2Fk133QS4Jdnr+ra17pp+Va1wInjNmeKl2/TW2shbbUVE10r0OEj5nADXyXMe7T9/xX6G
cPzlOfpreThBGI26lIWtaXU74ZBe+dtqi8T0Utlzitnm+3Gfb/ML6Sr7imC1ULp+NdpiVH/jbIrH
GncflZBdft7dVXvO1YfiW3gI1rTl9/U+e5wOuVdfmPviPx1xWRbfjEhjI52H0Ox20qW49bf63XxW
rcPL5EI/Ny+1bboXz/WNfG/uleMXdxR/5d9cJZ+mt2P26dChQ9K6nXKJ5LXl8TK/Glu6t/bRdjzT
t+mRDn4IZPVu2kpn1Ub3ODFteAW2tE22/LNV7SpnzTY/t16UVX9eX7WX5Sra5VcIY7R0lTabkLB4
yx4lW4jcmRwzt2LHMdBUJ0nLCxJHyJ0IuNPkGK1TZV4ou0hUqPPKF1Zpd89S7gx4g91UtsnqqCYX
um3sSR5xo0inROd8X6yujWY9JqtuOtNaR3soz+U1YrdqPKfzTBSmWK3Kdq3pG7Ksg7017PzmPCV0
QrGBj0+vU47Sw27uEiIDXqm9U16iBqC/6oWD6CNbZ9fiBccFLbfNp+qm2lu7Y7NWMtrAtiY5cuEk
F+0GhEJPx+0BdcB0NdH7W6EsjBYvwDY4Y4BLQMBYhry4cky31NaEWwuSo7KUcCpvN12AKmZdZduu
+mGx+hblq/WQNC9p+dgqd3L+GohntbEx4834Qn93JzwmgqPRkFVdtFz6tgw2Ha6yHzA/LjBJ0GWz
qWzVL8Hz/DgYdh+7o2BnzyBrru+iikVrNybf+s4JMhdWs6Bv+IuOjAiQMelG1Je/KFuPCdG8Gp09
v0T7yYs2waa6U6prS12+I4rDQ7I2zW7aJWRV3es34o14nZ6FR+UBF4EdrUJeyfSi2HQOuv671v1e
O7KL+NwNLq0r7r40sDyurBZhgdMzV2S3ZO2Fd31GqX2VrPMNbQkPo44zr+RrGkCDg4PLrrxkDxUc
vNI57vOVdSm+hle7wEV86EQuD8oeGD52jLP0ofKsy+4O4eailHZj+n/ecMFH78zw/BV88S2XWJ5Z
duiglFUily83stv76VLaB9+aZN1a14swcbrDmmIHxzwMmJrIgXSSVp7FH9auuikf60cmQcUfiafG
63p262ZjWo7qMT01r85szQlexRWCveiWdrEg4P06M/N1e9RqXC+XUjXZxa1mIJ50+QF67nSDLd2I
08FMV8q1eGXiDMhvNHOl3BAUcV0/oZe6rh6k6+nSPBc8VmhPOZe9ykmcyW3t2J3tI23MTXEjPBgr
7Xy5mYITOv72W3tm8V/Hq8pBebAKV8mF4ZT2o+Toq+6orxAee9OmWj2OzgvuktV0nnxHJBI9tk8Y
g/f+oXvoa4SUaMhs/QqrEvwzfppqS1ss1g7AGGdAU/KUKGviEmIcTRV1dKcZPOiPiKNd0SMiQdV3
PQ471FLIsHg9HRVpNRUtinAgw/kGR16uspuzLZtyxarf8bap36nPFA8igPd8Z+qDw07RkcAUlbSE
Vs2hvKBC0k9rcESZK6yLc97EeZ2dZ4iFER0n55on7IPrSLgrviH9Oe8jG1M0/dHhdaic0jqbmPjy
hdCvGwXimhMpSB5XVJG0xkm+IdDcqFtlFbNbQtx7L90rG9XDF6LZ5jptzqRVt5/Pun2117fZnbCb
r2hAvsiajU+sCZ26woNlN+D7mcmVQ1xi/BKXbnZNjy2g0IpBPFyjhiLSCg9m3dn0ViPr3Ex2tLCH
zm3Ga03Z1LTC2ytCPmasZjL+Ow0GiSvPV/60R6CLKELyhnFb3ueHZBfs2vMGQ055J0uPpfFsJd90
4d54oLnw2IjGpmopUIohXgi7OQYT7RQ7j734Nr1Ox/bY5OmzkRceCk6gUTIkMH6PTYxGx2aDGoK/
Mj0qu/R9qV2F3xEPH+nB3vdpmTlFVX0r5OYcpZ9eyq5AF5qL4cEndvUj+2E+4sC8Eq+mywxgVMd+
L7X9l/YpeGxv+uvgoRqu0qFdi3rvyWPljCVpruwJZQ9XxgYdgB99C+il5ZI9sM0v7TZ0CKZQa3pB
Zyg+IrZQ9Q2aXKc9mD/a76pus2uOaifpz7t9e6k+6gc2Od30oAr6GTEtdjNC16M9vRBkRvQvT1F0
2ffroD+z5E0arNSb4nvs73rKnbFdHsw7sX9Omu+TdCY8ZHftg3otMuN6IKakfbC51U3HepY7Fwdb
wf3hFS8y/AxEgNzN3QoBN3YJiXypkd1nCYujH89LtsKAIi+s5rtiOdT/1NItBy9raDCchbdl2nsF
jpL2HnU/4hh3nuyIZZtFVqMzvdatm0wiD2KntFcVUhrlshPWnIxq+G42QgL9XN0kl7h7VrTiwjvc
OF2N4hT3mpNPTjm5JDW3SPNoVIL2iJ2RjWjgqf1OTFY5uRuqN/a3c8YMozb6yNeNS/PPVde69l+C
72FjazU/tsyvpuxRpxYcditqZsJ01qsrop9zLIWhNxBpqzj4ZhUWCFJvfmQcMpq1Jt3M1rXW7hCl
s87xTONXfMLJlXzeXk/MvXIT1k+KghX6PFOfLRVZjatrZ4255Wwn1bdElDll1trWsKHpi1cnK11q
r37hahLC692YPkshcRYyn2c9s3PdCZO7bGxsffwe+Uc+mwYbmHYlXE53rI3XBhmWvPXCTun2WrdH
B+7BZ3zSLssHpfiWPvSlXdxHh+JSufUJ2pPaOzqLxVnjjjfStyvWJK91ytvILSqvrDhphSlteF6z
TU4Hm69T4MCQnBqMihtzaJ0Cp3c+4H267+J8hxIKpB/dk7OJr9569hK4ZejpNxNtoGv5QIck6xMC
nRIsMcfuQGdIb23zXroQj9UVBdFydubJ49SxcLCIBLkeXvCjITdj0lWRh/luJprK6VZMyOSl8LTz
uHPUe+NorpqrVHNiSI4utuqptZND+8307UhcCfLaKneGeqzpQamOVdtG5sEQazbxJnOrZzWz01uD
r/OuO+TX6Q/Aa+MFMxzHGigj/qJ4jl7j8/GR6BRsB/pteJ7c+3s404JCoJUjBRsYWfP36t5iT0aX
slw2NhS+KwNsnVPx+Q7teiXiikai7KD3/Z8ROMe48JN+F/n0agQWI7FTNoSWXAsPuqPehqbNFyD5
occA+VAj7ePmAmCg7W9rjktNcweJQGOXsxqEntZW7gmVK4rDuqwFWxUepeoJGbc3YN9MVcwPyOuk
h6GuvbF4/bn9/t9QHts/0XJ6LU4RTv8nUi+oVX5SUsVfGmFEf2p+VVRd/tc/62Oi9k8DgK5BzoW0
xGxzJPqzPsa/AaqrURyToU5QCft3SVWQxH+qpHLr1M0oqmmyxM/7s6S6/LvlZ1FRs0x4vMtP/A3K
zEJzenM4pGMpA5fh91voUKphLCO9PT4Rg0W4VahKm6pslC2ujhrbtJAZGBtLzUWxRUVEJL1nTxY7
sgyruEsD1dyZXdPfZL0ynGfAmjgXNGzbjbg8C/XgagyUiRAo+RBJRpI4BvKKPaC06bYSh+mlx4vt
aDhy0ZGoU36m+s1F0Q/JH4fs35qT/9U1lNNgk+T/wNj646n7R/H6j0P71PLoopfm/4ZZuCS9/H1h
f/9j+IfzlP74XuQnAJbl//tzCsIz4ri8kFZ0iEJvACxwlP+5zDIF7AlMFSJP3kxB858A9UViM5mC
VPgXFPq/piBFWiagaQABEWUq/qL1O1NwmWF/lSfg0NEsE0GNKcxDzcTO8n4GFqaB6xb46U1WPg+x
q4v3YfFFNvrJJP9jCK6T3xjIi2SdlGWFmkSuEF3NjQJ7Iy4fWitCVPUkBUe4ovabB3D1xy/+Fmt2
yqn+ORitEtBJwGmMn2i1t2+UH1kDb64k3HDa40y2t4jYqdaIZ42IPLxNvpaNL4b81eXJ8NMg1vN4
zdPcGjGG2akWqnDTvRbfilvMh4H95SDLPTp9TJZKvILEiiVRvn//mDSEwNhINP+mjE27R6yUBcRi
0Wqcg+j3r8eUFZlJAXldo3H0fihf0jD6Kbp/A53DEVT2jg86eirZYsMTSV8Mtkyvk+ui1aUDt1fp
bkniCeOe2M6iBF6KL8PsPb2+VOrC+XxGnE5wlnhmN2kC8BX402kk79Di/8YWGBwA/J6b8l4kohrR
rvf5KO+rfH8EYL8d5aTloVayiXhvDg5+7/lQeJV7/xJBIn4U3MKfD3V6y5YLMlQaNwCaRBp/J6+T
1ASdb1pBeGhKTtJJsqo0SmGfj3FSI/3jevgq0Qcyafj9bEa+fY3GQVHyGCTsof5uYiMY2VGt6vwM
HuiZ/BzSx6a0NdryPYgk4jIHa/X5+KfT/ec1AhMhEIpGo2ycrEoytr28lYvwAAdlUqsDupxNISUv
Q1V+8eBOEsz/vNI3Qy3z503VlE9VbKCeDw8c8pD4GDfiKrukMH0+XnxVC/7lk3sz1MmTa+peMzIU
9gdJ78/qcEZCJn/xPp0uRtw4NjyA8QwiOXil5PdXI+qd1IEK5Wo4ReFj3WlR6MVm5rQS1e78q7Xv
48u1PB86iSy0hFz9hEy+vXkAsMpJkYMD2kYvsVhcWxcOw+eT4VeD8N7SyeZryBp7UmPuQsTRYs0a
UYTJq4DITotvITl+MeU/PhxofzLNcm6cKYnWySixmQNsCOXwULVafFSxYzih4XNs+PxifjkMnXp2
BDAOP3wMRRQZSmlq4WGJSZ7miqBDWJpfXMuv7hjU0WVroTKKcXItjZXGfa8HrKpD7XXpPkyjK4Qr
69++FAz5MvgsEILsQ04+FFk167OmDdFBouHUo2CrVWH64krkjyuB8W6Qk0tpq6wcLTyoB/fi8qhs
ZNwJ9/0lKCeqk883VzP1StEt3HKLrG60i4O8m+zr/+A62WnBEIC+yt7r/TuFiacIQ6GJDgTHImBN
in2Qt97/2hgn7y3qa2SbYsUTU9MNuW1ePXwRr/eLicep5q+rUN5fxRQTaxu2ZXQYWlLuQq1z2xpD
1n9yGaTqAfXTWelOVrih6YsBlGx0yBNsP5Ezh/kfWhAQjX/DreXXfLthINKdy/hrhJMPbYsHPIN3
yQgscI1I9Tv/4kbJv3h73g1xuicxOiyduGgPGDfX6O/XsxvZx4y2S/TDL/lCRLdXL8Z6cPf0e54H
0ilvTEf9okv5y8elyIZosjVCrbs03N6srFo49G0tztGhS7ozSq5uQI33P3hYfw3x88v4ZogAGbgQ
RnhirUvTjIANCKvPB5A/7op4WKpC9rYpsnyfHm/VqjQA+Cm8vM+p262zTblq1sVFcoFJ72h4L4/b
jeHyHPWb9CJZyZsCqQHtA/v757/HL+/lm1/jZFaGWdyQuitFB1M/5N2yjdW+mPfysgZ8mJZvhjiZ
lqkkzUOeGNFhcvy1v51+NIlX6c4MsM4zHMJfXGALXrlOKXoReUxZ6xJmzReL5S+vk/KEzh5g2bmd
XOfcxkI0Dlp0CPRqjXcte4Kj7P/4/GYuP+TDlRoI5VGBqQq6jfcTE6ViyD5ejw5RsfcVUBowujpa
eaSwfD7QL6/mzUDLa/pmeqJUhNvTc0vNKcJwR4rMl0P8coLKFICg/YqAiI2TRXGEijuT6hsfLp6z
LRTFnXQfIBfZEFvrzo7iZG7ugEDwOrqDqYNrwL5GR7wVd5v/4BvDhn7J7CPkChz3+4vt8D5pIUHU
B7Vo9uB29qP0VYrtT4He+ydn4iaHT8hN1aAkn6xreoHhKzaS5hDkvfGjmQXoOPHY0hRTFHQomjqM
j32lza/YpNKHadbapyZR0tuSuIsLXRlxUuDB3NbKRMcJUBrgrCLu/RdzrCpWx7kArZjFbXXR+bH4
OgYS1SY9I89Wx3lyMYia37HjkZTZqUFFER5d93DMUrlRj2ivKEiDi8mv9VwTL6AY8fdajUHZaTKU
xgSflQSAVyKecceyAAjS55XyvV/jyrUh6ag3M/6fC7MRdMmeR3NUvLHVksI2If1hPhx6zDJRLQ+R
qyYhBWGrI/vHblUf/bVMgMoDcENatKgfDQLaM2GKbXNszNfPJ/XH4wavDEpNlnQqIgoU6/cPum+Q
n41jjN1Mx7bZVFXjkU6QKrZQWcJFVxvqJe+sAIw1ni8ahd+obMC+fP5bLKvRu5kgMTYhu4bISyxD
2Hj/S2S5WmL3i/uDrPn7qcRirL3OMmuUeuCL9LtfMon0VGyUCFuXHYF5sjTOEbTeYQzgD2p0Sujh
CvUXS9KiWHx/PTICV5SGYD/Iy+Puvr8esVTlICvU6GimCrNkalE96CZeMTxFLV0hNRcRiNV0TbVR
WXCCqWZs6ziMX7MoCa46q2JjJ7eJDB9AmNL6FpN0EwOcUY07v8XZY4NELr77ppxdCeOIF77Txe9y
M3ffpkweSID2e4QvrTY2Iz0x1I8e5iYcmjls4RudsDQy6gtFmnDejsEOw0p2bSbWeGuGpoKNN66w
oGshICtP8HM5t+ukzC+COqezmYKF1dZjxGHc7tgm/pns8Lcbqp9HwneTgfXPpBCtaJjelrri+5tn
CBX2xaqPjgKg3gtxcSSLEuyIjgB0wIdD2n7TjUbYmqCUndYPlJsgD16CoRq80NKL9edTU36vJOI8
zq+DzHk5HmkGAunTXwcbAX3aIjkmYlKuqkwK3NH3zY0wiaVXtFKwkw1ci5JkKIe6LKFETUpxq4gx
qiA4AxhTKrMnut4nuL0pRWcuUuGANwKdiJnkFAMH4+D76QquBg43H7gQcCSJdqM2bVkXC7cZuhkH
uEEQ9QB7QY1bxfv8GrXlZPT+lhu6Qs3QtBROmhzV39/yoRWD2mol8WgZ6bIUFWr72psL/hY1tbwj
4Vx9zErMf4oEbhfBSKteD8oU95uaqJBL0u/kY25O9VOnz9PVnOThHV836QhhC6EDcYj65EzFUF7h
L+LbPLExwWlV9oV0nOKhuoYRy27SyDq0YWItRTbOfWyPnRWYPwCrjA8AjGoD+3ge/egxj8E3wcwv
OqFQVeklbpq+QnIlkAjPOxD8KP3CuheS2LoKmw6YgxhjCMSCZSQPMo6IF+IfMLRJZSneVdRRD9Al
2gugcVjNe90SYDclBCF9sX34UAlmQlsGpSN8xjLZG6eV7cnQo8rvB+vYEe1EVrJOPNIFnIsSTVLa
9cduArfnVmED7JIakFI4gkmJcj0PdQKxZvK7u88f+4cNDdEdCnUMgOa6obAevn/qQINLWVT65Kim
cXDG50rD/h4FX+wkpF8MY+IEkJdcbv58egYTAykStCjLj76PDbIaOv0cXlSPTw4SOp8aJ6MFPAX6
2pcxeMMUHi/JYkND10wEioaDdtXwDq5++9ot6lEqV06UNkWD99detEGoZQod53wwzVXdFpo3z9n8
xTP/uJ+ja0JwCisZpZUltPv9MFnSSCEw6OIIUKrZhbro700hABSwHNqJJAIJV2XnEpx5VMYIVojV
Urws0AAiq2PigQoa7UqZc9h/MnoVX8yApQmKO2fJjdnIyEWGMcO05msbcr7CTQ+ZZdcCGnAAgzTO
bMgIaHooMmAx0i9298vO4N2isVwbX2x6knSNWDbeX1sAF70ymqo4DrCQ8ckbgtOoIgXmRAu/WIQ/
rMEMxc2jpMcsoqdxsga34GN7FTP20dTbmAS7WPeMEuHUGCuLyz6HgdNjCcVQZDllOdVnvzlZluEt
8qRlUgvoQZzsynXs0f6kt8TtKoqAlmT092IIYufzUeQPuwaGWUJweBNJHKY79/6GliVZwzA0q2M5
d6jOWmD3djK3SCYqPVxD9G1XqqmJEGZ8jIcg3IjHkZxeAqItp0RmZN2U2eWYSNBXgVrNSWS8RgLS
bwIBRztnFx3y9c4ixxThz40l2PrPr2B54iczQmKiU+MjnJ4Uh5MZge0wJ26jr47W2M2OpNUq4gYr
cLRGO7SlFtqy0H5x0z6c6DnMc5r/Y1j81iePJlQIf7O0uTomwKRtOZIIwgXp6w3SyD0SSG1mfeW4
m6TSF9P/VxeLncRYPEjQ306XtVa2ejmo5vpoJZkEDqBFWUKIQ+qpdY7hVVRhXZty+cWoHxZTrpeU
isV5pXO1p9t16Jeq2EhKfYyh3jqkBmASnELti3Xr46vNcZrjJxBxhV2sfrJsSV2gtthtpWMwxjHx
RiF2wnARcSb+b08Z+JtcE4Q83i9jyRZ5e6jugqYvIWcpxyDn1bKsGEwi3sf1JGS6gxlXdjVBCb6Y
NCdGIPZ0ClOUQhDdb0nioH0yUQGMdSIQMeEYQ0PwVAHxFWYX2/IbV2+HbWuZOzJ1jrVcrVroTfbY
azetD6PaR/b1+Tvz8YFyuqYoLv+cxwTXv78BtYL1VNFH4YgVIHGl2HgdI+DZnw+yrBzvX0yVbiNz
RiN1hPr7yV0mKDMD2RAHt7VRWZ4uL4BQGRaVUpiZ18d+sP58vI97ePY6PyUBnOsUkUbn+6syJ9UU
RK01joRjfiPiZB34NQpmNbwe/YMG9Kah6gQ3BBREAhoBwzxRWV+8Kh8vmpxqXtAFEEtZ6HRTS1mK
Iyf58UcltzQnl6d5C1jRoCtQTOu4MMQvvhK/vGh9cSXyxceWeFruynI+X3wtzSMwRbgb4SzLjzla
iqtGBokIqQHJMxZ9RP+pMmozSBwj2oVwA0CsRan6veXj/9s11UU29FNxhB2PJPuTmZ6RztIbWmkd
9TGy8NQIgjOn0uvnj1v7+OWi18xekRocbWA+0O8f91SLdRoRAHEb+SVSx6EHzeGacbspgW3O2Cb6
9kycQkldt2qnAh2sjAk7UpMXNFQjfDp1ZvbPYmlJOAhgLIKbVUkYhH0n0/Di/HqJQVhbcWROHubM
MAAadCWF7nDJR0Rn6ptXnNDyexjb0BRpkNSWO8g4mCdtTK5iTiaX8pzXII4JUuYULET9mdzF6DxT
QlXvOEfLuRNHjfWYSXU/oKMGG+AUml6ig00q4UatZ/m2AMZLocnKRcFuQj/nN/PLLnBzMSaKtCEW
aLLLxLIuJ5loKYcXkfDQsCxuUhHcyOe3/BenCfLGTWaUwozjpp/c8lDpsWZVbXkbWFqHaUosHWuG
EmCLvI6OGgPm0/y02BhxvNV6Uu2CuExuK7/9qre3vMrv1xaTGgzvOc1KU6HS+/7ZF1WZGaVUxrdQ
/4MdoCv4oKpef7WifDii0jvk+K2rbCzQGpxujkQMdPCD/fh2CAzyvyPR3AWEmVDAAYyuqX6y8c0I
DG4nhDdSh0OEida4n9/0jyvKIrCjjo0+CcmdebKqFT5x1nOhR7eiVYPwEIPxdhhrcZ8V1nEJUKm/
+Az/YjwK5+RaYZhmh3O67yyJ9UmKeYxus0QSXCEMegyUy+dIE8eVFoRfteQ+qiz4GBNYJ7PbpSXM
+ej9s+ScL4xk3sa3I5lLm6lpe+w+auARA0kMbl5hLpoHXj6r0BHMW+mKfGrFFfwe7B85S85oRPlh
GNvmLAyCEHeKqnzRDPu431t+QxZzjlMc3k5vSa4acKCtKr41JR4BICk0VQwP6HJUN20yjyRhddUt
kSu/Xf7n3vDQkTtxYkY+tzysN+V/sdIqYGxmfEvdKtwM7DRXlBe/6vr/4iPCMCbFcI4BbL5OW1R6
KI5qb+ooCgxqWbrYShCpCGPVqBesgw4TR9kbip0ken0+aV2y1Ui1cPNQVAAxtPIXM3554CcvNyUL
FBz0ABDeGCerTCWNVS3kOUkbmXVJ/Msr8TtH+A+PvhHv8as8f/6Cfdx3shmEOAB2jbr2hw6+SQ3a
iIoiuR1mrcRXFGg3gjk/UMeUvriwjydKNJCcX02T7zQbo5NXuQ18LcsaOb/VZutbEojtlTXgVo4H
dXJqaXH3+MpwlrVS45KErH+x6fvFdXJsoCBgWih3kd2+n0tmB1Ykod15a8yGuM1q6oClSOi0QU7P
F2sIBN0Pz9ASZQS1aEmWdvuiOX47cXGsFPFM6vttyStabsSe+DrRxHyhFHGTeSVoOVzluTJ8mzVA
RGtfoC5JWFJcPOVFGnc74CZpth6iHttLOZe4HOSy0A6SWQVXkyTMgQepWF6BrcVIJkdDfRxkgTRI
ENOKJ6h5utcjnoQr17r4JPWD+gotU9v0UlmrWz3owqcx8dsSXb7BwdbIaETAze6WPGkYIZIb1Gb0
aBXdBHUZQuHtwNH4GQYz1F+TGPCrEejVMzhOK3ImXlAPWB/ZAS10snOlJGxj2WhMN37If2f3nPNv
rDxWjilnDfj6qV/dwlgGgMfr6IaLmG2LwlkgIJJLA9mkanBwFa1sdacfUuPQEHZxYWgd5rUQ1EnP
ZkH2lQu9Ip3T1qhDbKaSx0D8JI/YDmmenBldJ28Dyp3HohL8V07BCSEiYycaNpuL/mGWOhpPMO5S
D0qyOCOiM7BtRnnBPxHRzeBhERd9gdjNobhOpBLCc1C0YeeI08CGZoaHxC6zGIy1JdBx4inQIyAa
c5ovyZ4WHiuzJTApVyUckqFREThFt2ky3aGIZdotmlJpLk23ULbZMaqiSx0q8fTcL+9nzddlb+o5
ZTojz02/EiDwY+RuYpBNuSUSvWFaZUJuBfQmH1+MjmPFhzR0z0rdwnmTxxQOey8JrQcvhqjbdqjI
EcoD6zmiqvtMJFsG2DsIRX5QXeg4VYK8ssUhm1UIvjIROp2qRWeRRaQLVVw1uuUbIWfYU6Gb25ZB
HIrF5hK0UQrA3WVi5I/p3MWrtqBkLY5j47EEaNugJiNxtiTsmRr+W3lWsa6MoT9jmx/GPS+fWF7q
TQIPyKAdgPOqMJLaAf4Z3Vj09Q6yGMatm+tzsA1ngirQO01P8ZyouiMT/2ZuYq2b4bQS+UbiRDdJ
q0bK8YdpmQ/yliL7sbZ8i8doBuF1y4sHusE3Hks4JldCO6U/Ohwa5zVINLTCgYqlFUiE5QpwaJ+r
tgnu6VsKuksMmHg1o2zG6NZgFBvUZC2lVYE9VkHP53D4yu6MQu12lU7CkFmV5MOqMlZsChRilDlV
U053xcSRnluUzLpTQ6oAYSrnOlmQRMPbI/uaewDS1U2RyOK3qqmxyExzVN9UdW00dt2wSbdnv9cu
rJYQAycmN2dVkv6Re/F/s3cey3Ejabu+lROzxwS8WfwbmHIsGpFFSuIGIVESvPe4+vOAPdMiQYoV
fZYn/mW3upWViTSfeQ0KC/XUJvfIVPVXpRQNgi3kQVteR9KMErwGvmzh2w3RYy6Y+nUw5wGser3j
7AvIOB9SFKz40NZ1n5v6F5+WOGJNmiBRicA14JFWKon7bI6IYOgo5Ll1muqo85cS0qG+kPQwEMdi
+lGZVnuBi5+8M5uBZZgqCEJNErgDWlTHZBD1H2Ft5hhxFZ3yWVTm4ZrPwc4LqLxpKPj2cGSKoFAe
Iv6scS2xQEsqSvXuNI+E+cg9zhKszdaaf4xSIl13ppX+CGSrEDCaLcs7K0gxLPOb+buhjSptN5gd
TovHCEpLBkoVqpJTp63K+VevYYqVCVd9bO0tMZt2CTSIHzrNC1fNElqBQAI+B9j7VQ4bG4FcBWOV
SyEgswFE7leHLFFRVxWDCNZfa0oTziNBr7R4XU4iqp6Vf0O0NtwFvjA9ZFI14RxFtG6jYYXHw0iR
jlpSWE0/Y9OaWb6qU6Gtatz6ZSGPggOZReaToZqv2gFsSNEmfokDV53Ze9xxkRygudPHn3IziY7i
gCahy7fLTRvDAfVzLWkop34cKrwNBC1k2nlEqb090xJev2pt3ApSlUzVva832SFA9QteJ3qtfDof
NWbBcruhn6Chw+T7eOSVnMtSPbIsEIYkO7zcEsZ/r4euR1RKgynt7hOS6xhnOXhdoZoHiINhReeK
mBBk1GdbPFHGaeJJK4d4GhxByZDtz5vmuvHF5FJWYwh8g0a9SUyM+RtvXbOfjAbx3XyQ8OOjwFoX
2zTT2muLaxqxZU3swBYMNaTroIXnKMvEn41kIP9O5TsNt6GJFQn7G21ZR8bfBP8OXwo+oSSs92eq
K2+BkKw6NWoyIlC9JKCrXEFVk1i2OuiKsgzJvYsn/dOAOmFmKfWVZlWihxdi7iio9m5jZUA+PcMe
aMiM1CMe4RzoqCMUvuwffewxL/UUtjL/voLTR2I9B/64o6aAQjcQ+m3fxbI3qLO5n4R+vEWxTd+r
VJrPBIVvw7KlaqOgvWhhmwEu4vWHjXnqRrxw6/t+ZkmTqbAchOQ6p8t07czyLfHl68D65VBvIl1L
LkTQm0Z9P3XYi+BTobl4eltntuo7E1LoXNO0oPJHY2EV5Y4irhi5qOX3vlB+Q3Ctuw5Ms3KwodB+
fXwo3pkPpwI+g/YMWV43g0oA8l0Q6cU9JhMGpGPiWC1R0zNVgHdGIYxdsiIiWqq/q3QEYqRZobJY
3ocj7xy2yARQOnoa/2wuuijTsRN1yhRcYxzz19tgEgWMD5W+ekh4LpyiQzmybIFifDzKcyb3cgsw
AoulLqJY9JboILweZi5aDSVHv38o7Ee3sht7tgtn0S74FXq5cxZWsd4L6+FWa6frZeRjtNU/IOFg
o5HsNk7kCR4XOmPF3kFE3+LjGS5ZzHqClPaBT+jsC27M1xMkGgBhowbDA1YZ1y3WDo5Sxt+xvv0p
NMWZ4ut6ZyyzeznWKsnxYyttUMXsH/rsqGpPUXz6eC7P3fmPJrNkWS/Sf1kaKCWOLN+FZeMDa7du
5/Xu/rvq4KFmS85t6Gy531x5g62OK9rnRHSWCbwYnxROpOkDI25ZTzTRVrsFQECh57IyIkqVi5Lj
I0xPrW8yTckpE7k5SEkJuKzM4xZdgiKSS2BlkxECMBJT1SNx0K7xEJpz7+N1kVbv8PPv4n4hIKZl
abzBeIp1FPpCUU33fhaNXzqp7XCEIZ81BJwOuwoRy7xQ/FujgN4P76rdI3yAaaHQDNdTXqLRYdX1
dVX1WNY26RGp+dadKjFwIzVJbj/+ras98vxT0Thaek0S3AlptYQzSSahnT7eW7MhuFiFgDMZyS8/
HmW16znKoNp5RMjs4f2h2fl6ozRqrwhZ3xn3EwH3pygTkO8umw5dYdPY+fpQ2s/j/SNm6/+nMpYL
T+QDtmvU/XylQ7j853+RXAXgd/+mimQi97eQoul6/Zdo/fxHvPCG9oz+kzhUr2iuFnbB8GOXLyjx
EPymuUrWv6nIAWChwkL7kLLYP6G5rgDaxK0kh9SeYIITQC245dfbZEbjNkgtobwXhaWiEulGjVaZ
4Euer4Xad1mIgss2AnxnZ/JEPabr0erIa1na0hCYB3vCfQ7QE4btx6G2gt6WhyzHDmZuiTSz9iYU
q6EG2Fo2lyi+ht9BtySX/7vz2mn/43/+JS0d0j/vvIdvefet7V5vPv6P/zKsRXjUFDIsqri0LBZE
+n9I/rr+b23BRphLPZXmM9vrPyKYAvqYlOYAI8H0WhiGS8v0b4Y1fyFMZSTBQdGDcudO+Qck/2WD
v3xKOBTQvAjVwO6Y8CD01daLB9nA79Ks7zCb0j+bPiXPSkDbTphgx7QmlbgwUpRj0yQIidddfFHn
ifyNupzsjFRnPUFoMDSKjfk6UK3SVQJlvib4NLaNqRYYk8zt9xere/PXK/eSRL26Up9/MKgbEAJ0
k6HOrgKygKIF6BGA4oDgZjcd59nrixKaldxYGykNz7GG5OUxf/HY/jXgQhFZwCxLM+T14YwbrTNn
nsu7HpmfB7WyrvUMhZoR32uvG83PSaoWB8wI4x2GhjAoOrqOudqn1D4woCsFnJzaoHHidPAdHSXN
Yz+gUF63KNTwZOO4bcUYfk2qsY1VzdoroTztPl6y1bPMDEBKWYANLZmCOoWF1zOgoqjz/mdoyWuU
c6ys48aIgwinmyb1MG64E+MaT92mu/t43Dd9SQZ+TjZodAMAol/yemBhjHtE4sf2DsgUenqCHOHn
VkYXWdd2B6tV8SY3hG5fBGjal5MgYLFsNq5p1taZKP69X8L49CYBbfEUrJOfFEmN0k+r7k7LsUOI
00I5muHcH6MOcdVJU5sb6m7Spm3Eem9oMeCqBvtHtaCqemZN3vkYtKxELn1qyJA53wTCYLLEvJzv
SCk7+lVICVlDN9xX7KCtMaXjqR4bw45GEfYlUdEVpynxsogkyqd2s+/E3vw0JOiQgiSRL/Fx7h9M
IUVAMbCUMynWmx7g8mQCPlPA4XPZvPmACtYgaQr0/M6shujSCFF5DcsMEBcOMZchbsGOMtb6tvOn
/A7rqfqg9zlbbJpzaSMWybjBR3Xe8Mf4OlBLuRYiIqCPF3TZvK+PJ6QRziU3IvRiREtWe6wLKjWg
hn+nRuiYxiVSObNMfBlbyTn+8nvLgSIFR8jgrgTJvzpIdAlCi5acfNdXGO/YZhZhVA4BE95Gm6WR
7MTA3hZfDE1Eg1QUbykBjcYm6qY49ayyruGmS5G82PZI3bgxgkrTL4TIkj73SqX8+Hhh3t7syy+E
bo0mN5HFGnbTaLU2t6Gk3KXZHG3rHgOSUO3LrdhOlVP1sXxRpfO0p7yKtbnqn4PErbSCIQZSFyM1
f+5Va7D0l4PwIknq1LTsUtWw7hQsGL6mE0jJA1iQRrZxRRLvAOtPaO3nI8JpPDtIeVUp1RjXiNPF
9F5stMfMSlGvbEvJ2kt+qWEjIIz+vaKmxpMlhqltjA0mxZmEtpaeTOjohmjN5iAaQ+MpqnUVSlQI
MtUT01g6TtKiXzNZQ9zsa1AiJSSbCu7OMCfo6WdjP8xuiycKtlNFnmWO7I/qqbcqDVFPwK2tXadd
8oN2h/XDkIMGKckpQ9/TNJPmZMCIBMJjSfPPBPzWYuijy5VbBQU86n7qYoVmUJdeD6GEMOBslDW5
WInuGfKQpSV77ZCVKLKZdCPMfi6hdWFtBkE1Be7uSf1S856qOkLrAAuJZhPMNUautL9AV/i1ktoZ
eLLkMi5iOhSd0SiJG2HPgf5tU55ivY5ojHQBsmtSrdBBrmXZ3/ZtHY9ulcyxsC+1Id4PYlsXm0rO
wuuyyU0MpuRBExFhHtJzWdEbnhHbG3wI959mPd8vqzswwMJ9iGMcgfRstDyahqKddXq06YVSfSwg
oNyINXOeC027k2Ul/DGGqXrm3ngTRyBeQxZNtC0vHNb18ZCKIszCosUHKKuSrTzj1Yz9gGL3QV7s
MkMe3I+P45t7ivGI/2T00C2dlH11TxllPE+tHJp3Av5/uzRME1crAmNDkf0cOuGdqamUqrizQd6C
aV8NxXUbCxqOcHd1EUKUCLUAQyf4PWMjBxtcsdLNP54aLxoxJCESEeSiB/TypAMm7ijRmtZdMtNE
mytECWMx+ZmLqfzPPxqBL1RIlhIFgTVLsFKBjfmZ6N8NNHj24mAFblAK/q7nbXCH2h/PVVqWCOXV
67IA9dWlzkLsB9BkVSbIykQ0IlxT7tRULnZJUyteH6UJ/W5Oaa7zuEUtuOJqzGevwuV6ZyUoX368
vG9gIBwXsIvAzqkQ0rNfo6p8C7+1uhC0uwnyRIoGFyDkfVJV+KmBtDN9VxszlVvNx4/aBttvDU7L
JkQEOzeU+7nVUMczStrs537Yck5Xq2OiA7VAaMmU0eV5/eEVJTOxsPStOy3CVWq0/H3pW/leqnTp
Dv8t46LoI8O2Fs8aUTBAARTTcNXroX5mA76N0QntFv0Dtj15ESn+6x/C7VfpRWQmp7TNhCc/aKIv
WmGp14tX64+OxcCMZGqhp1VxOn6TC645R+yiQHJxIhCkL1ZjJQ9hm6Iuq2jBQyxEiNZOBhn4ZQJP
616RmaAbhYYRO2RtlJpxLmWZy1RVAieCZpDbH3/0t2eYPY5sE+xElfxxrUvV1SVGcU3n3wmhgmav
jpBiN+s0kXG62MATPHeG3xuPdWOfQzswpTWWvFNSXcxm3b+z5HqXFo3vRtTc5ii7rluzO7Nx3vle
C0SQ25B9oy/Ns9ffiwJqI4eNKdzlppreFUobXct+AM/Bx80676ZgH+KfA2EA+8iwbgdXGUkRlE5+
ariZL4MWJGgE1mubyhpOMjHCiDaGhnjN+oGGmdTUoIEMdNxLy2oGhxhVX4BrncOrv7dmbDf2/aKP
R/T5ehYZUYTYUZsh4gtyqjb+Yx/PP5pe/g5swvt4P7x9PlgxBawhcDBqAs/AnhfRVKzkcjU0mnCn
gOxy8kx5DAdELnFr+frxQG9TJS7YpbbMVqBfRDfv9awGhPOySbOCUxFW7WM1FfM3RZsGpKFxGhac
qdJiwcljv0EEVO772Q6kVn8cpMya7QxgR3mGovtOtMAPwmKGRGTRCFFXh1vNWynKyjw4pToi4YZQ
DDctBHBnqAF/inGDknclpkeQHqVnWr55TYZSnukwq0z69U0HPBFoGNE/sQuJ22pRwjg2Mf0KT/Tx
Bxw+jcHToumfaiTwtuFfQ9WRghGpzJr6nDd1oyfVCDAlaUM3JABzI2AIZ07fO9sWu8uFW01Sx6Wp
vJ5LVhcGXWq6Ii0ebOCfmzugXpTiq96Vuunnx9vpmTz3euVIQ3lCKYBJUB7XpI4p12XBrMv4xIvt
5liXU6McO1TAAbbU0rYOW+1KTXta2n7qZ/EngPJC7NSIQN4MVC1FvFDb6T6VS+umN4Xiu5yX6h7/
hcqokKnXG4VgeXE1g2BQ7z7+7cv5Xf10gJcc8Oc2JpyJ1wulS71ggeqIT43YHGKdNjAct/siVS9w
zXqSMYo8c+m/PeS0Zmk1s89Atb55xrQ4TOYQd7bTYGKFUWGkt/HTTvQwvLLObIL3hqL8SN0ZysuS
4b+eW5prQaZ0UnIaysnCHtPU3UGqNXuS0nM0pfeGgvNosQXw7eFmeT1ULce6pjU8zsS/iLdXRbDV
60TYh7LUn1nAZ/Go9SdjDIqDEvfxG3efMQQBrqhtgWFu1X0y9VpGEtw0vuv0yb520qT8UPpOuAyY
q+okYt7ch7UAbCVLkGCBSBAJ933BsidxTb8MdeviKUlmFTcHIQaygGRMLdMt0iriwHloj36ZIGvP
llRmb2ii5iZPtELlHOHEbedpW3/VhVL/Xtc+7i+DMva509ctmLFYAjRjC6I0XAttZezjcMrSY6Aj
ly02AWiROdARH8+mWldcvDOUAIJjODjZPMu6E1mjPF2INPANh8fT/ATVAahgL/s5dtuxGGMroJfV
VyFTIaHLfhg+iuWoQHGIizr1KkNGuxu5ouGXNAQKz1bVbWKB4in+hJbe2EJXIlScTVNxVQuYr7oS
LApC+6DvazvTE9SEo9hqjkrVChgNteN4lUjVPUbDfuylxjRdpG0pPn58HJ/P2+rjghWAoEvRmrhh
LTuEY6haJVJdnrIgC3E8YK8ODiof8Qg+STN8VxLnGMWjydRh2GDW/t1vZEBxKdcNADUidRq1eNCi
e19hhND7Y7OnZ6rs8ykoEa/FHlUESXKV1GEBq7xT2qseinLqtabSf4r02HpqEItoHDkbBrCeqpH8
rDQxiuwiw5HRGcJWGr2w16efWSz7587RGwIxtwJJJCtAm4gaprgctJcxAIy4FpxYfVIT2XrSsF/F
8rVZ3Lqlvix7fkWEBPUcIo5gT2JZiltdGNrWVqjyY9gg4QRkFWDqSquqG/aNoHyHQBGWWKHSkHSL
upJ1lNfFr+2YIp4DLBiHC9kse0ctCd/teI4wRkgEzGzBWwQSfhOZll+1rL1dQe7S9x9/8Lf3LxQ1
Up9FnBaxuHVeWXYFTuWdVZ5ExOQ3kpX7h1DqcatWSi80J+PCSODgfDzm28uKArmy1K1wkYO1to5M
Naturb4pThK1a7cqa38jZ6rhifUw3X081NuYgoRuqSVCy6INvSYy1z1CKIUUV6dAgkmoS03n4VE7
n0mZl+jo9aFhlKVoKS2LyDivNw1lZK3Vwqo6jUjLuI1oXoedUHmBD1otbKfbRbzZ1vpk9D6e3TtZ
K90phdQZ5Smq3WtIyySpZQQ9a/FsqotvojGLl0YhhpeTgXBFMQvSTZm0qadz77mJnphXVEwtDEpC
YxfVmX/mLX/353BuaNcuHbU3j3nbtwSOqd6ewIaOWzXKTnKNeYmvdcP3qQzZ46I5YUwt5ZtaM5Tt
OE/9p8xPxINcRvmZmPadT48MAOJOiB0teghLiPbiJOPXXufqKDbQ5eGrZNUQumLen0N8PVNXV9+e
IBLoARsZQ/t1mlUFJuynqB9O6OmgoR/00xMKgcTLVqq2XlzoE/pKQoAgTKE2h4zfOnloNIX4nopd
B0FcTHmDdDEBvGcKXW3uYfe3eAP50fzUpU3TuZouKIOjB1Wo49sgN8CUhSlzTYDUsiuHfZnssFjW
nvyoxU2oFTILBX98qs+EM2voCVAzBFlgvokK8iy0+VdBbSfhRBxE03gC2upv5b7hwUwapdpXmJK0
lHC2udI0R77I/Zz38X2Wy/jHQ36yQ3pjmyyIJ6oVVXEY/bzfFGEjHfAyLVygweOZXOIdEQw2ECIb
VMrgY8prMqo1SXoEBX48BaIxPaTV2DsgSFNcDJLU8mrM0rATF3dzDHJTYq/cgnQW9o1ZFofKCKxr
ObTar8DL283HR3Z99y1ruJwNjiyIOnOtd1z2Xdhoej6dcFQP7LKK+otOxvfJ7Kbw/2Eo9iOUF+Bg
hKCrzxUIWJgjojuduqhCpkHUKmdQ/GzbKWF95gJcvyLLrOh+oCXIiVukxF+fNbEFwqfBIzktz6PT
G2FzmgYfF/W46i/zNDEvJZ145uOlXOdYy6AQMhGqoPEB12Y1qGRVHSiOnkErNQVMP+Jkr46C1weU
osQqPFddfnO9MeACbiFhR6IIUMoqQUUzMm2brhVPWWNNG4UIZXS0IAqPZV9jNpH4GAMufYR51CiF
9NJ9XxfdPYo81uWQB/WZLf7Omi9spkUdfln2Nce8Ky2Bs6WKJyqVidNH3XhbUG6whwEnl6qWR08b
h+nMmr93Byxi9qAoQVTAu15u3Re3qlmrSiKX5nzSfAGTIgtPs0SNKhf5v5b+I2z3pPBJROs83Yhz
Ip4aGnAuZaTyohvaS4FOx4VWq+KnrhTavSCW85Egv3ArXfjHogro6bHraVjS9qTUsoJdoIpEg9ko
5lMdRtlDXHTyEl1Zm7pvyjNHbR0AsDOIMgibFbYGleTVziikkQtYTaWTanQzpj/KtE8nND+0FG5L
MPUi6UUxeqOftGfit2W9Xz4/xOh0V5BqQSiLBuB6kgBKRMrO1nzS+0k8tLU83SD28+3jk/Z2etDN
ubdMYhx61c/VoxcffUJij+w2FU95mWRuzz9+zkUsWyy1SDZKU46Husr6qyxo+zMRjrJ8pNX8ntP0
JVpEPmKtNzL1QeVnEXJX5YxBaWsK6m0GbBwSidXJSEKqUVK78zyL37AyJXJui24c3BZBDyScxMzw
6GSKGL2ZPRyseQzLe7kJtd0IAKB2imDmb4K7faUYBWz1OZ/mX6MMqcwp4UHemXrU3SFb8VXT5vTG
rMEvbNgGAaR5eJW/1FkrLiwQJTMmcEYwAm2IzS99NJrbXIeC5ChZrH7Wy5g+atAUwlVqGXBVFIAr
1ZmQ+k3exs1E/wUwCBc9HaI19tdM+6UJpyf3cSNW2OnJYufGWjEejSlKA4TaUFi8FmhY4F9kqNmn
zMhjET5Ahk6LgvJT54xzVuD5VwGTt/1WyFsHCaBvQtbFS+sWGhlaK5FgjznWnnHej5ZNUz4rLoS2
BTwxjUEMdC6r+tsZOZVgY8mtBrnJD1pb0oQW0zM6LDuaKIizqXkVf/14i76VjYPeLy04QcxeKCCu
VfELIRuKQWmre0MJw4uyzLqdpMVF5MQBmSk3UFFEdhZ21RVpTbwLkLXDaqXTi8lRK0Go7ALmCT5r
U6gktjKn/S6AdOSlfYVZ2ZCSFztl28U7pZxrKF4I5tqGlRSlawpD+F2lL9V6Zp3Em36mduL4uVFf
J4NEjTHTZ7XdSKKknknW35wNziOA+QWWwevHJfD6LqZ/UfZJYBb3fV/VG0T5uGz4fOEBEwx1y1Yp
vEwzm50YhGprg0eszlw+b+rYXLDIscMeppKyeG6snmAVbeKmM6P+3tISzLOKrPIKo012kB81dw60
bi8MCYq/JtqSaFwWzlDo8afQyKbtx5//7duMINBfDSrQGAsS6/Va9OIYoVZXjPdTNrRfDWkwAc+1
oYZVc2LGqROUGv2jUS7lL7M4kx0FRhJcG0hAAnArpQYpMK6SH8+/6n+hwv8Cb/niA7nf2m//52fe
Ru109S37+T//On2Lhm/5S7zm8//wH7wmBjbPLgUUXynDcqz+xmtK2r9BAi+8Fv57VOUZ5L+m5fq/
ufxRmqd3Bq6Bzfs3XFPGkgnBmaU7vjjlLOjBf4LWXE7N7xfnL3dgVGWUVbjcBxISOqMoHcujdD0e
zZtsJ9+Ab9Iv2vtzwtjLbnxvjFWcoAa1OIZJIB31T91V+GAPG+HMPbjq5Pz++avLgLsoEkB5SEfl
aNz6x/5zcSw24vfgl3omr6ZC8odfv6rbDINmtLPciMc67JOb1ph8zwji2os7XM1aQ4N8nMHbPaSD
sCNNbfbYPfu7oUE8I5W7kPCrUrdZB19JGBBSQ9EX9pnWGG7lJ5ErN9THrCzTduBwdId6iuSafZlu
2tg0IaPJjTvLcel11JWdwIrFLQClwUVc0/D00jexoGoqtwvDcCvVuvnZlDDallszeJLEtvg1WInu
GKWGBVDVoTKDYIXTi7h3WhOKlVOcYzJnpmW91Y3sMg9zEU+527YBoGv1pQdFUQde2oU7GJemnfRC
tQeAaHnBmKU3Yio+taZG/zgOu/hOjiptY3aWeceNrG4phBf2UATVT7FAntSPVRyB4xgaEKy0L1Vs
KhdNXZdbuWhzT0vM5MpvUsEtjKzYAgn+ltAS3LatGbl920iXfajnp6lenE8hql+kVl0ek57HTUCa
1QmmxmIIZAyR/jSfjARtK43QDcG+aqB6KgR74Bb5NlK06kIO/QEQFk5J4AeoRceBhBZ0XXqpT8U2
VirkeaL+Mqa75OVSVm1f3Ak3f+33lzDj12Hl31v1+Sl/EU52agFBH5HSo3oZ7XRXHGxlK6PgdiYm
WrXFfv/9q1fJmAD9TctRqAF/ZrZ+GWM2fJOV8G+BxPZufBvmF6odYZtoV7wEroT5ZHTIBXvubz+e
4upd+v0blhvgxRxjoeuRpq6koyEdsXWPjIt63lEiBCBkuoJxocPejPamtUdi5My8/7SsS778YkjL
z7WwEFLliM4mrvIhVa92SujzdcwcrJy89bux94RQas5E6Suswe9ZLtWOl0PqZqVZNPCOJs6QVkCt
DVvHuUE5t4ovVRUT3sy6go8EVTpO3MQwvhK5xijOzcWhnvGnzLYRhe1B+hxKvl1hdIooZ4iMZvEV
5N0FN8qZtXkdMv3+oau01WhbPVXzZj6mVeNmkJ+0yAYHCY42ai60H528+/i7r+gmvwdavSK6GSh6
KAfzMe63dX1C28pHJHfu7C/GYDf6RlFnOzGx17wwDkPqRAL23zZBq3DTdlTx7srk5uNf8qfdIL/+
NE1LwjFPwnRUCb/gZru5ctTL7xay8tZwJg58zi7eec/WhW9wqeiFpMl0VODnJRfX/UY4Tk7salfJ
Zb/XNvg+O9m+cwn8PNGDs26Lm9G5qlxra32qNnckI/vJu6sd8+oAT9nuLs69tCvW5+8PsXqsTLHL
u7jhp0nmVhQ9y7Il/TLr8IJv3OIXum/IMOTDIbYpCaKS+/3jVV9Fxn8P+8wFeXEixqnIe/yJ5iPY
f8jjVYM5sOUVGejU5qq4x7d1vgBJc31muOVrvvMB1qCsBh0TSlIUUcxtsAsdyUaNzcGGyVUOwebc
Wv7pQl0j9PpAS0M0R+YjmsHb7iHf18fGKZxyB5TpPt/1B3NTOghJXvqesD8H2Fghwn8v5fo+Wwgq
ot7OR9wTEWv5FsXXseLV5mYgJgivhgGDdu0UWuSvtd2JidthpY1et3xmd1uva7a/f8DqdtORRsr9
vpiPuRE6bZc+mKJ+RfNjs7SVTTF2YmPfWxd18digL10g5J0n6ibVjC2Vet2Ng9SL+C7asMcj8Bul
IKRYNMPLEvLzr5ZSuyZlRHGcj+X0OJuRQ+jrQlve4IuwUfrWq2idkkHFx6a4NfOTbPTgty+qWXG6
4iCUD414uzQmc+VTpH2Op84O5odBrJE7+STzCwsJF3scF305uJWmawVjZJS73Sl6ggKBQPHen790
eI8n8oWUFjdxERwm1H7hxG0Go/WUatvOpos+PfDWGwRK92MzuFFubKRoHzSXba7vRo0W7XBLuDOM
l4PeOXjs7bUi4kNBctL0O32UPrdW9zj2PHPNMHsKUBRlCJ9CqbtEicP9+Bz86dpdl8EsM0rbbuba
NbfRhSbb4mV6Ie0wP4+c/Ebatd78zXwSj+O9/rm9HO7kY3Pmwv/TPbMu6MM76LssZORAuJFnh6JC
jpR5vfdpuz0g+uk0gTdnh2WlpgoFm8dR/vTxpJ+r6+8c/jU2TjLQTW2zej6OaXe5OGXMoupZKY9a
Fw7b2uxv5ljbY6Jiq/1DXg6uBZAArT9HM7dqdwqa6ktj3c7jRV43j2Ey2XE0e6Nx0rQCfQl/I0rV
JkYNZUatqem2SEyk9ILLmg3Z++6o9tuySjACF9HI6D00djbFEF9y5x7iKrEBNThSGnlGcgVnUvKR
A6rRc/1ag77Qr/3OKxXsyYBfFLtJrTw97I5gDw0yrhK6wsdL9Kevs+YkiaYwmn3LHdI1hVNJPQb3
mMEn7pAjG5RdStlXqhWslG3pBxBUtqGhti/hFp2dqdb/6Q5ZxQP+kEV1A4Pu2CBpkY1ujkaWJJyZ
3kob5PcNtTwLL16bhPe3bKxKPkZ1JT4CXpl3dREFXtvniLLUVr8xel/bFJKIZXc8ygcjVFCrlhKL
2Q6o2qkzwiVLJcxEvXoj+bqxa3wUpkrVqp0yQDA2DBRgcobPLrb0zhtaqbkF1EiNkzJm+5T0Qzic
mc7rxs7v2axS2DkTdLMNWCsClqnfmTyaWP/Zyfh0Zjf8aYBVTDCaaZerNQdmOgxX1qZwNE9wBKfm
fpC8X8KPaBMezolbrDqRf89mDTScolJShyadjmGw7ST/EcaaJ2IOn299xNKGW0Ry7b516Uir9UUR
X1O8+3iaf5jlGsIShYNUpngbHCsasqWdCogPC9cYrZ75+5/7Xe/dO6tg2hr6Ig2wnzhmXvUoeubX
p2Y/uHtsVR422cG4iDepXdqjZ+5y+0a0a0d2nySn3Rpu9z35zqv9V5ntjw4mq9rv7yVeHS69L1sL
oPh0TKRLdXiaio1U7Cqcfh+zh+ZTH2HdZlyAmUQwot4Kh6zfRKf4UhC3NXUI0YXbI/3KvvbBrpHt
8NCdITasJCx+/6zVqeyDOhB6NZ6OMawnK35MzIc23mRzv51/JdCHhgALo+pJuaqGrVYe5g7U+1aG
VOdbJPH7Blv55jDjg2ZcRtTUtXPB4rLN3/tuq/NVBaISd0hYHecN94Hwrdv0XubKn3Wito+33h+n
vjphYOzhvQPOOobHxmuPw21ziRMZRPqL2M131qX+pbqJd6gvOp0tb7MHVPDsYCPdnBn+/fraG0Eh
Cohink7cIFP62Qq3rYwjZFLbmor6Hynwds4F3iQX4TzbMN2wfEp3sf8wjy5OJup+EZSvPqloHxqa
W6MQ9h3tHubSnYkVnoGfbz8Abl+vr2tNn8NsNLXpiNkKqnuX7TWSNFfzdAFUrO/vU1zhFE+pDSfs
N21/WDCcnoY0HYTC6EpBlC3cmMlmzB+gT2nKodFdIVfsNBf3aX/ZaIchS5yovWnyq7BWYdaecwX+
w4nHVuX1D8+N3BJgmU3HejO6pgdBw+5dzTZcw4bR5/YunnoObSO3tTMn2INn2evuNtnDr3PKA7mB
3TrntIlWyJv/Hi8Kv69/TC812pRKOWFPFF7U+rg1zK/ZvBeMT5G4mwZsbJSrurCQO4+9MgNuWx9B
ztlxK9tpCBFsbNFmfpw7Xpcp32l5CtamtDWdjKJ3Z+XTIBiO2Atn9Yf+tClXaUQCrM8Y6uXYEXs4
hPwSaXLgzt+rq9jtChslWUqK+ZVo3AexXVmuNJ4R8f2/nF3HcuPKlvwiRMCbLVCwBK0oSuoNQq1u
wXuPr58E38QbCVcgJu5GCy1YKHfqmDyZ9zrMTwduYanTIgHICDAwN09Ja4FSCYqEDlhF80xVAiLb
ORKBqqJ5t/olPvBWZOI1atUsRb7mCJas0UonI3pldn6jD0+jLj6hcPjpHUTqVEQvXM3osvb45q44
auhZ/L6pKdcxsifjS2UTaivEt9DSi1CWc/DNx5hkTqBvtVatZK1Afft9LB6Z2ShrMVZ4aGzeEUhy
LVzZSeEKUFp6RZuJyauS459i278WGrVTiLQRqPych0Ld7PvQaL5MAI3C0KIjuMgEkEGPrGkvbXib
K+kHlOe+/z4EjwIUA/H7CqMChvckWd0L9VdE8mMfU8iy/LvdWsIqQ9RjoCiFYZDlACd4KqEx8AZI
836w2klnbUkizQ6+qMirW1S+9zrMD2d5Zpj56uuKHTt0QeqzrlCSAlSUryNlV6kxmu0nVD84Rkco
qg+CWj7Jnaa8vSPakI/VMy59pKWs2t1Q4jsU4HCCYxuqg8tLWg2EUnx9vCYLBPF/zdISgp9CQwaC
AFiToTUDY0RFHVIPtQGyaGF2iQoepB+q+DTJz7GJdRGGF2RrCq3/67caa/U26BLK+pyLRxDgiYds
K4ux4oeC/Pj7ujF9DopxFt8VdCatEH44s7B6TwJ6mlsB+chj6A7lTqL1OvS1+Pfj1Vjghf5vNRZG
L209yCah493tnbFELoI16kkkvv/atzoHUtKc+2i7Uyhkdi7uklZG4frU2kWq9qmRbzhic23yB4cH
7ETfp45KfkaBoBHmb7CgiJqVTu5pjGKgdFSQolFzRLv6SH2yJ9pApRgaWaFPWlUWTJ7Rq32E3vHu
k2ZPfUxEXg+Vs4wO+tQpCoNLESaqaNhqAgsIB/BPTm8bK/ezl4Ye4+8fDXx/0rOzdeKO3nNB2nfG
Gt9yUP8eIv3xECtGaNl9xvZ0ixorRpDPDLkOKn/01GTTlK9kCwGi/z4BqaIGH8qejBvZwOUNbr5L
oKLc2Ryp9yGvInkH8I4G+2qPJ0ZPIJi4cejujZQ/mYiF9fMqCSB8tGHD/VP9Q3jjjPJSkNrJzNEq
SGVPRvqenJidqDY3ai+ecjN8HrTupjgQIz3g9JPe8PdI39n50+bLNh+2Hz5qqWfYZMqoTAk+Snma
NfeQWjmIGpK0eNheQalj45k5bnmYK1Vg4CO/rz1gizkNzmvGrZHDqIioKZfixqWE0aN9uPGGrVk6
aeENyhDAAqkABukIWFMcxWB18KYahZERGVrZIhHV4DLazY4npdtowb4x6Z1wGs1fUEB+fnyGV2e6
MGusX4ld1eMjOCO2aP2vZHa6YlL2lpdwT27/tG8LC9YDQZXUsz1vjFKd51WboIK+gptSpQmjBfB+
KePPljzRmsFcwjn9ZKBjyJDCTHu/C9mY6j1SONCRI2yjwddHEiZxGuopMBNcIfCc76nJ3GpYW0m1
Azn9/dgEVJz1xewn+rf8vb9Mdv8J5JglPtEf+ZUya2O6tU/J38dbt5K1AjTz+2i+V4/AkWI0VpNN
0bleJg3QHPXC489EGOMYa2Cp1mSVJSmp9ZtPPEgwPx585Um4N7d9yZhFAFJNSoWxY5XXUw2WQN/y
iu49Mz+dmIX5aUbA/8T5SKI/DDlXczJkpD7QEK9XdqqnlwQUoL4BcnRNsDiDUYGcwJU5QY3nnSW5
4cHpFvbDDiUyhK2E3riuCyjlf5/iJf0Yz4UQBv/PdaX1zBjc9tapnQOVZLewQysFGSlvtuDf1esb
o8KL+sxd79gaqTvojWkhA2GzRDJZY8QrAfVr2zekrXzBvOU/LNmSwGZK4irm50sG/JrVua3empNV
6LFJo17oEWVfHcIT/1ppyT4wRRN04Mbjc3DHBf408sKIFUkYyFEFd5JWDm2MfLfmyaSMNIAhBkrN
QoSO+yJXm9Zg8foflWpP5adeVEFa4N1YUHsrOmADkq9mt7Yw2PPAaMjgQPhXKo0eNFt1bISpwUdv
JahqakJH0DQ4TahQKdYAHCSwh+D9nuvif1uP1aQYuJYbBBHS9uQ3AIUc/Ute6lAWqrY0Mhd0dP93
DhYWk4PGp9AJWOtWE4zkWJqMgQKR3j77+guydCY6dgzaYJx6t3XT1/IG4sKGzlADKaYxpIBCb64G
5o3BPs9ErqwGcngtMAAXUP8yqAbXBJ3lamGWekOeB70wGQ2qNurT4+1eM69L3DoaLaJ8nCMW5ji5
vS6agHMeS40hg8raNfG13pbO5anYR/8hbVxNTq7Z1GW3TEwNVOrNIxb+pNLSMaKcST1xnhnUgOAQ
v35ncPJSrdNiHTx+ZPPhWnE4lmxdNFjYupm+3wXqSE8PsZNrtnDWWZLoT1sXdy2VtVQsDCAlLzIF
BmFNCgWkPVhRhI+k3TWBPmGHGVykE/j17QG8SBNB0/NkdRc0gEFlA2T2N8aOkzcuJ6hH0icPtRgD
ugC9f5D7Uwu/vFH/5bYvTLLU+UnIDDLjTh/UK5oWcKFZtfqDcOy9AxwBNAaQjVNHm3vqbf53+fLv
hl2SjYLkrWiqee8rkl7Gz4kUMGrBbOoZDRg1PGsREqA+qbYO23yhfrBmywacKG2Q8QNxvDvh1f7r
cU9teY5RB0zUs9AS3C2UG9SmInxAlOvGJNfGXFhQdC3V4BHD2o5n5YigPK2N4E/XaIOKTosBLbG/
KljEWLqM4j4MN5LYa4MujFgPSTq0FAvAjg2/GOGmhCXi+3HruMwhyk/LuLBXDRXFUtVhGQUGLdgq
u/cvhRHv+Sf6tYKxuD1eudkZ/2mU+eJ+8UGGoYfqSiLigoIYEgE5FatlQL8WDV1riuybeeHhJRmi
jeHW/K2lhpcnCcjoRRivvElQgDy0B+9W7qNjDL+WQHXTqt3JCe1KDT9ri7UKhzVQsiLNcwC//fGU
16zhskOGC6Npoloclv5TIN4egSH3Gp2iTJ3MoVKLT84pLtUhOIuXfzngIgpVoKYhhmDhcf2D8qF4
VxByYiAR/VGKKvxlX9gnEIkGkSb+8b2CMBvR+1pu8a78/mVvA8h8TCFYat1j95RfmnmN62ew0pHU
nj4Vx3/KzA4Ha5frMWgNEZmWx+I5tx5PeuVy8HPA/2VwaE/wrZfwAB3S4PnpLkF5a+uttqq1uH7J
EVP2StkMOY6RaLJOY4d6rgHdNKeUkfQP3t/f0U6pgw4IPuIWPRe/kgxZCuQlmYjuqQEzwlq6QeTy
AFF6aorY3t+xp/RXCcUiG4/3kX7xXiSnkbWsuIW2cOl7q8tUIG4mFLNDfGS4Hz65W1KrhSP/LgTS
v4gN9iE4pxtHfG3xF5YJml/+gL5rZJV3gh5fw423ZCVZwy9MEgX1PaWt8bOi8OoVRiL9GpqL/0Z7
REbn6lYfxUopFV3l34+OL0FNq79bvo/wwh4YmzNYQY3sCChZPbtyrCpehb18hHzBs0gSFU8K0jgH
wGcRJOxzg0J9NdooW6yF3svO1UmhAr6scdJGHQBhnK9Ao7XEEExPFclfTquPgR4a5catWQEPgbTn
+9ypMawhboThQAmrhwg8wOJpiADni+RUqJzW6XBiiOh0BEux98njy7rmQt1BlV9uazLWPCWN2NnW
mQMNVmVpKwy1+ACNs3CnXNAZbDI79o29UvvwRBH+XH1A0/5XcUZAhgyAaAiCQb82TrqvjoPu7fgt
oob5Bf/hgbrfxi9fxted2GRoJneF5jWRESMD9sMCbhehk44GB+jjBRBXhrkHrF+GgRIBtBRBq+km
IiByQdxpk0ztayrUY+nDEydViuQ9PdgCkOsN+BQi4LXlBrmR/K3qnhqW0llALOXZi2wtOsRhBYC4
iX9LKRi1557qpNGY5hA2pImeC1S/Qrk+UwAzcbGsTWjaoo0UZIoZwj9vyFpSjoLBCL0VyYbCv3Wx
3mey7dHse4IibNKhCcCK/JsiqVAlBVLoOoy/quhaMY4n0jdoCJlBLKpT24H2lHVixjOj5CUuj3Hg
axyN+F6sCMV3SDMLofZ4CZk5QfPDTi0bsCDlTYN+oEZY88HzalEQ6jc6/KqnxmFbM/2gPW3q9XzD
FK3dy3ue/cuGgV4VlJHUBLeW+j2AGJEadMBc1BG10qTWh+wkDla9T0SVQs66tFuo46IKkwBnEbHG
4xnP1vSnCS+sLN1UkpB7+IS2QoNXjDfBAMu71ZTZxgBrYfI9ufxlkkMPopl6xJJWRkdGPbYieICN
1f2Gdov9EV3mqDQx2R11BWzq8aTWqp9Lpig+7YMq81t4teao14dhx+yiJ4jeEcYRjcZEr8i4y8zH
g62Zu2WjE2hR+6mQ0JrQs+NVGD2b84crtOaMfoQoUjQnIKJDGfAmCDhBJMGhbRlEQNyfUZ6gg8ZZ
Rd9qIQK3pvrFAxwaikiXo33l8det1Gz4ZflDRNtoUkA40Y1ke1Jsgf2EVHSY6Xys5+AOyifgHYS5
nQZSjmjf4B12sujYLiAd14M/2IEYY5WSuHJDZNiFmMNZdPI+0LhJ9SJJi1lSAhDVlqMeUC6wHlHz
xnPvKZYdZaqyeH08DXbFG7hnRL6cojTjS74dOeQZ4SPtuTfJ4p66Y4QaIOHSX2LuSigOal7g4qs9
QW+fgCxmjBRq4c8eUPMAJEJGc+Pezm/4T3dm4QqXWRPFrYfTBfXESr62EAZ6PMsV32TJfRLKeR4N
XoHAYtQ8xqlQuWSyWyfYtfIshOg+rfTHA61ETMuOoRQsHVUzYAZ1iFadgAbNF6VH0g4ajmYS7Ovh
8/E4a/Z0ySkxNZQYeTnuBoo1x/y9dPpn/yzpybv8Ot26X/HGjrCza/HDlrAS/v/leABIXpepgJXj
zfpQuYkdaAmRCQiu4W2IgNMgMupUUaV3xXNiIUnysuV2rNmae5T4ZegOFdGUCTB0deJ40Jmpc1LY
/yVdMmtw2A/uXW5Uj9+G8a/t3cKBZSoIpwjzVKGTckSkq09ksAIjQeZtNAozJG+SBllQfas8tTbe
wpNV2hDUIyPG45BzVNRro5buVmvZWtXpHvZ9WTweDD1CQuPHG4BUxoOP7pHIGtC5slWKmQ/ATwdj
4YsGecegXQsHMEl+cf0f4VyCNZwE3Ub6ZM343///ZQIhnze9P780IOBxIPl3TJ3SiUhkIFm363aQ
jCX9EcKqeuCA4KHfRZtMBSuh3D2s/DKy0NV9E4GQ18WuvCZGR6vA6U+eGQsgCLCmwqIYbS4PWxRk
fZGvSvQatPBvfg9lV33ccTDQpGxQyR0TQkuaRMIjd9q49itexd0X+PJtUh+Vhddj1Utg1g1Rg9v3
J4xV6oLutZ1yZkm378yUQCtrY8CVbV727ZRVUUELg0Zce5vc+BdHmhCFcWk/md4TMCqKjRKfeGjM
8C3d8mtW1v/u1H2Z44h4I4ZOF+aoe+fYmncbAnEO+jb+pVG7536+jFDGLHSlQVMAc4bEY39u7NTh
XgAJIrGLBmGrsEZSaYKTvGfIEdCmdN1KR6/dy7ux+zK0FEp9X85uocDpCmSfTT+EwLRa7IbICXbB
RmC68pD+o5sgHj1KKZHciQdWg2ShlvTW4wOxlui4P0hfJhBNFNtEIdweqApHbz4kqS8co1VHj3sD
WULVqqDzajvdm0DCikTuk89fFOaMSEV6BvcYa3k7yH63R3RZttDlODONOfG6/1n/DUL4dNAqgF6v
5kRI2VjCAAzUVl1l7VQt7BXvQ2JinK1tqc+Sir4ZGawNvK8pXx6vzOrWLryXNOKKolSyOan14aWE
58D60oNTNyfdqKL5DWCS22Zr8lqIc/+KL/uQlD3YqvIe+4A+Vr17lY4I5S6NnRmxPZ2Dm/fUHAAm
Ld7zjXu58lwtO5dG0AKOIj2LZ+ilA01tQQf9/PB3Mw+6ktJe9idBonGCPHE3Uw7gSL0EKDMXe5rA
qKl/NnZoxZgt+5AiL+QznoJl7xhS4KpHet2lkGQ2M8TNBTKFijur2yCF4OB1NvhTNcYok1rVxrVc
G3+26l/2jO5ini4ZH7UoBAafyVPneInWbZVWVt4Geum/+PQYFNDrcqfjcPTeO7vPteQkPvcX3+l7
lTGHWEUPbzRp4u/HC7riVtMLD8YTfTBKxhgR4vEKMkNwBZ3cBoVOftrqUVgJT+g5n/BlySKQIwRU
gSVD2P472QW8+vjT1xZrYQ7kUQCtZIXf9fpJbbpa7ahDAPnOeOvhXBtgYQ0KWimUYpDBQQE2n0N2
lc8+sjeucu40z2Ucysz09EhdvS2k64rJp2e792Wh6tZnwzFWaDcRclIP55IrSS/qjXgA0R3rkQnl
fAY9n4f8GgjXrD0/XsefjzT4fb4Py7BTFwrzOgLd9IwLsy834/8VjDC/7EKgwPOYDh6W0D+Mt+iU
3ziUJ7lRm97j41YYv2JHwen+fQJJpTARoPWAM9m8jv72nfQ62DF4PlWxRPqYh5bArjzi/ZR9FQmz
x6v2sy3ll50BICOZWprGqjWQ7lDzZ8ZMrPa3tPXza5uysAQgsYsGuod/IylIsdEClMhV/ncrbXz9
/a3/p+8PJuLva1ZTXT1AZGkuqI6VCgKzrtcm8HrswFw2XTyjTIyWIW2zUbBYQQaDGP/7eLkwlWUM
JhZXovbMb2HfowE/UqELcfZSVOSRBXUBTdwY7WeLM0sqfrtIY5NJHV3jHZrDP0DKNhyntT1Z2AOZ
Bo8bQ3mwzmKtNuONKiJVuAkClKI2MPXczy8oJLe+f3medpXSxxKeF6cAXkVAj1voNNfsJO2AoXGE
c0aKYw0sGeSANRrdLqIRkgAAMyD7b/Ku1ltVsrfwa/cw/YdDsoTeo8ok9+CcQwIUOLLMAHWuGSMx
6V1BsOiiJKMhsWU0TnAQrd5qLYrA/yNgA9OEt8eX7GcLDB7Y78sReoLcMD0iyGo8iWi2CVFpHHUK
d+Lx769c4iWOvoB4WFhSOVIwKudSB5CkqNTJuzz+8RVeFn6Jhm/zDmpgBX59Sn6FbtDsBs+UfkF7
3GNJgCw/oDog5d0qq60kW0Ce+H2xRkqkKoUaEBKhz2fS5XMUFWrF2FOgoQYZwr2MZUKjh0pLbsFW
pXbNkCxx71QDOuF6rpqW/e93rjJ61uhEo7Qhm8SCIMFqqxfvF8L7x2u60vQHDsLvk2woyeNyCZOM
3AnYx5kZ8CIZoCEi1a43BrW4oiiKzJZ4Gj79t+E9PNZgpbnVp8fjr2TsQVz/ffzBH6TIBy2UOxj0
rb21B9/hDihVEkHP3chBxvVDBKAsu9Ak+XdeIZSjvo8p1hB/kuY8ygxoE3a5IxnxudiFKFE2GvVG
75pzY3r64xmuoAog9PF9NFYqFVDEw3gyxq0z4Mvvm2tpRpdwL/weXM/O3cDKbcANUfsxfS06/D86
s+YZ/WBwlpBype45UOPhJUeHlsV0yJ3bU2ZLCaTjtGDUU9AnleO/8uQBWPo+TwbyywqTwNsKOEjf
6t2Tl7wNyo19ebyOK4+FNJu0L85cUbaeVNc4KF5PUCYbFbB6XNBzN24VTtess7S47+CYAkNaJWCj
CP882ewzDd0L0ztxL7N3igwSEOrQydLQa4d74UTzZpm/INTyu924jT87rPwSR04JInQnm5x3WT6C
SHXm7/O623gKV7IU4Nr8voCpJ4DtVMD05DxQo8LOrjRrICbibU4B6arRyc9eeRLLW5+RCd10hV5e
5FHLype8vMkTuErSVzmyB8lpvRKlSUFDpSObnA75DkRTgtsJasjbg9krkKy3WNQQpXRXVEaAhsWy
2zhlKy/MEn+ei1mI+Ad+1nRs/GeuuYzgJgkNDvwo0cYurDnZS5y5WIB9mwlDxqVvwZWzGiTBBoTF
arKHX6A9Ps5rTvZSSCGvxVYCITWc7FY6txz/wQTPkJdoBAsU8MP4ySugv+wDHQWNtzpML60A8inq
VLNoaxbyY6FsPavCys1aYszbTBaCZk790fFOGNFKRRtdfi3bSzkeRY9VqWDQpBf+yKLDK4xAtWZW
42TkB7EwOQAYAtBgTTXJkpmopsHNBISUtqJjyv8tosQAVV8U4TcBmB4MRdbTnFYDgNaol1ZRI94M
GUAdG6JgWmD65HWR/Uujh5WBKCef7CMJebM+BO+uk4X7qhxI6xN0O+gsmlzlxqX5X4/34+e4nV+C
2ZMadNhFgcoxrVVPovO3czKnMyPz8a+vXOw7iuKL8Rr5EWRbXgU7LHzQzZvnb1zqFX9OXBhFMAn6
Zepj66b0iER8HlhKPqr+JkXVyvuxxIBPYsQKGR5QFwKogkfS587hHEaHxz7AsXu8NmsezxLe3Q5J
REkdkoSdAc4TNVYLm7FSOzI8A9k65ZRsXLmVKGYJ6hZzvoWqUYzFAue6mLxJUJntWvvxLFaqgvwS
ua3kfk3jFOEAIfw7Mq2KqgAPNyq1KhuopB3S5zpOfGVlN+CWneZWmfF1E3W1YhaXkG5WrpoAatxI
fapJqsGL42/ZTnZD9PHPhQlFC81JD3TAipU3aSOYWMGF8uLCj8rjKIDtwKlO7M7wzNrs3OgK9XJd
JoIpQ2xelT9GV/qX52QJzB5HGlmVDFe0d4aj7MR7QIr4E3VJVEajX5TTeHm8lSuXdYnHDqq8i1KI
Mrh84qscIFORcH38y2tG/26Cv9iBoakbTvZh9Jm23cdcjUxqAPyLd5Q4sIkJg87VEoi9nwda1MsJ
JWSPIwKFzpIUEs554xY8p/Pd58bXzC//D97hvb3my9d44FwVpgjxVEN6vb60+3T/F4zf6HuSrW4f
bLjbK0dTWLhVMUTRc8hMIeZkYpdmO60eoHQK2cl0iEnFp3ZWDxuXcC1CFOYt/TKjnqfBsS5iLDAc
OWhScYD7UV3KzNGiJWwMsgIP4ZeQbDafhfxmhF1ms3ptzoP4erxn33gCxKGJbqFqhzZ6039KzOhZ
OkHJTVFHhBTKxheslFWgEfp9mkAAAegwTxOYDfSllRpUtFV0o2pbNllZORmLqGyUo46uGGSX4soo
UzzdFjTOaoNBm0/jtMHGq7iWxFoCrqsJjLnSgJWkLAjz3rcMPTUO2tnAPTKS+LiFm1qZzxJcPVFT
onAsjHNT68BtFGATCO3wVJ23YDorPtQSXy14HsTOJQwgOrUK7/g87LeA4Ws/Pf//y5luurgFFz5+
mpOg7X7rPIOL0VF+LILzYzuwckGXYkslJ7USNWCAkTHbiwdOFQWIrBIdbBp0JB+PsRbnL6HQw5RF
FOIrLH6qg1ivzd+DRJORI3WgZh+PBwYBRg26IV+FVCyM3yerELAhQ/KD2arWreU6ljhpyJZyU8/g
G2JUYnmtSY9S4gL2KIHvLlZ7+gaNN+qWhz2JBrNtXuXREsEokO5lo0O5HbFPsadckE/92ViU+b7+
YICXWOnRC/206PFB01NHqF1+YPXwbDKmIKjop9hIQKwu/cJaVIFIhXSPkKkZX4TcriCMmINiGnyC
k/irlEeVb60wyBHfQXUChDqsk8vWSO2k4Qpljh6qS1tYyZU2BH4Jm6YySfKhxka7Qs+eWr8ywrcw
GzXoA1idYIRcv4+4fcidx0gV4VREN7D7pYxNNwgl9imNDsydlwUbZ3LtYi3cl7bIA8Ur8THUmGlt
g3YnFjTnEvo6QcUZbIB2Vjz0JU4a0WoKSSWYuEKypgnlLuFSBsj1bDwFKz7tEkPcTjHovgvMIWvR
jcSUKgV23EDYqqCteAhL0HBWdlQDvcu51CiahTup3Y47dBq6nHXAXJD+eHwRVszzvSn7i4mDtAnb
pDKG6Yz2HczS6tyeQLtbBa0133wJCwZ2tOOZObhjQch18p9GLTnGjkik1/S9e2FfJdDNgN7J3zNa
omhoDY6JD4aVreLQ2hlYeCUhUyRZ283TAywkHmzQsitBSopoozyzYsD/AQqOOMiYhPP00JFfHuAO
aDJKzxvXZM1pXcJh68mnxIaCmy/HMA5qf8sM+QnU77rcqy2Bfo4mXUekMIVzYj0+Dysdv/y9nPPl
QLRTMOX5HC+zPZFhGCzGgvhOgu7TSB1Qo2GtKiKij4RpfIL2VHUYN0ZewdhBger7a8tC/jTMWYw8
fKDfLqkIZG9FVIt13+SPiUFp0Q2sGJipso+vMWiu4HrpW27KSicPv8TKKiHkz2IwV6Bc5f/KsZuT
wWseDOSTb3lkfIvNcd/uAS4laN7JLtR5qlSwYO+jnWjkVqsB8Rf83diDldLZEk7rBwofsBwsV69l
JDO63XSuDU4rTCgh/t4YY+XkLqG0FcPHciAAu5celNesw2pqnYurePNIqYEu2fUMQecNNBkLQD9t
XJcVm3nP/345XGw21XQ0TJwrh+wn1QC0J4+gGi6yj8ezWrnu97jhy++PyPgHuYiFU44BmjGhArwR
Aa85MPf/f/nluAcPbMQjYMtc9h1JcNyMl+aDM5AvK9zuVO6h5WtQemjmp9xlKysJtcQR3lh33Fi6
tQBriaGVSrAE3wHBFTgO3sEWDNkKdB/UlApVGW34K4Nzdishv5ZfuJvzL9MdIb8eVAIqJx1AtGoE
YS+g7v/QJ6lWJ2dCnusDTNn1S+/0jriZl52N8g8+2RJkO0gU7Y3zkWxe01uJNg64ox8i4YhnNzq9
i43NttrZpPw00sLUdAXHTOUAxEN7oUCSokrmgJc125cwcxux98pk7i7hlxVs5bFjoOuMWqwMTS2Z
7Setjstq49lei0OXSFi5FMHGx+A8+u/giIJ6owYON197ZrZQG2vm+P4mfZkA1F7GoG1L2pWe/AvK
r5B+/+RvgPJApgC60uXcS8icRifb9wQCoSPJ9puaOSve+RISG/PR/+KhJgQBTmVM0jE1FT0DEUFs
SJFekXLjWq1YjCUCtmaGKJn4FkAlJMMnulZH8SC3jAohN/WxTVrxsJboVymSKn9k59K5Z4C0u6LI
GIDfNgWUh8q0CrSQ0UY0uXooZl/yy5aNEBOaGgnmT+qfhpB41Xsr8ZoEAvzWf6NeqeE13OI2XXk+
7lbqy1C8pwgJ7wPAmoWEQ6dpYTfpn1YxBskY6oQ8Xrq1zVnkQvgU+mm0V3KuxwTMuxgVqZYMEbiA
qj5o1SJVuo09WrN3S/xqF7CezxTt5AZa1AOPG0dQOHlNPNICS5gSUH8TDkSeeanmmc1PpOvesiog
3NZtW3O7lnhWSZbrRIo6yHp6Tp/v2pFWM/C6ZDqNRkGQ/nrQRwWXvBMOdurZ4wfMfuv/TRO3SOmN
43MPBX+wikvMq9dIqQJeftDVVlf0CapMEZF+eqMlPeDcaNAnDwxs8nRoi0Pc/BpLD04DrzH5axoa
Xplr0Gd87ocMctXo3CwzrRilS5RYHJiZlcHXq7bUU67UIKCNTAfIWxOEZKYIsmEm3bFFoafRe49K
VMaCIpDW2fBaS3/G1nh8lta2eAm3DWkuLIcYK0ztPIf9zK5AVziSNhrJobKYc37NYvUpet4YbeXW
0/OR/nI/QqXPmKyD9ker+RYNMtReR93X8GfyLLDXBe/I9YLiG6zW6sZlWWEN4peI25zxZAYCVKBJ
Rvc3e61rZJKy7Mj6oClMnmsRPRr+iRdArDVds0gwAxHd6VmsJ2HmitJ0hBA7aEkgVIArAEJiUdR9
DmiFQE2jQQPBZjuSgs/VjsmgiDCoUqDz7WFsxI07eC8m/HT85pf0y5LJUtxMEtdDA8hrQDeBcsrE
G5NgxZGETMRVRutLXeNeIkXTsqPJBn9i6lDk1R+Qg6t+8jHF723OmKP/V05eMgYJLbvnKYgbW030
QkXHFuzg4IxWnrzYjJHVD8FkIUT9LsUtF8HtXQM55SWkZF5EFHJoITvyuVkUlErRZy74C5YTrQhA
LBdQapq9DlWy7ygTqtg1hDJG/BwYcRQu20uKrEmVLqKFt883SqRrhbol8JgKpTJuoIHu0sgFMIS6
MFZGkLC9lXYAwBq1UdRcser0/B5/2YJIHMW2FPjRlYFE50FErfqQwfBztGaPV6V7e3w51ppV6YVd
D3Ggkl4AL3ZH+j10UxQj/qxMgDcFizXx9tYq6oMTI2utGbnSa8foULQSJJXV8r5QWTdG8tK4ULP0
UW11gdbWSGaCR6M7NGAMkTcO5KrFWHiJLcPw0IbAhYJBjrPfoGLf8cdJp2cqovhV0poGjfBoMtGY
iGwFGvdo95+3gFtCmCHS29D+ENFICRcAytdnfkJxAb1+4jF8KWTiF8eJufbFR1sb9Ln0tFFWB/mV
Zwa1bvIXFr2JaP36aL2JcKha0aHR9ftx1IKEpEj6CfsoEDci9pWQhFtCoiMW/dAUBxeRqZ3Snwwl
wpqAnRA0C4xe+28KuvaBlK7e6HIrJfLzCeWWAOmpaIohpjEk+PguieHbolWftsLTlSgP4oSL8z9m
dZzN+P4OnQkmom/2IBRYYbv7zV+RJgcJPhgkd+NOuCrn7LO7VIk2nRhQj5v5bqvKtZI15u7CSl9u
4ShySp7U82U/i070Bq0hM9ozNkNip9slx3SPzAcF7rf0D49PeXwnoYK7trQL+1vLPGAdEL53gzS6
8rRypsfXgop/Z117zjmxkYAKCRiViYEqmsBRwLSvHHMJBd+pwppUdbbPS5+wsILZefROcmjk1bnL
nyLoS+Od0UqUHSCdqHJQffKH4eSB2zlMxz+B1zqNPx4qIbXkHNX5qID6TwTiZRYE3HENB6hCsKl4
WlpChjKsdpPXIAvT6z4kmnswfCaBznnokaWbC8Uoo1pBp1TrcogpM6QceAL9AFVm7Sx1k7bc98pT
iS5JjraBadObTA7Q83ZkPL0ZZI1i3/HkkcbrjVbO39vQpoVOYzBdQX6LIh6QHGhO0KrX/k5zqMAk
yduoFFomffq1YslDrcUTWxI8N3FjFMMLnRpUg5x6LleRlvigRYi7UGXH0/+QdB67jatLEH4iAsxh
yygqW3LeEPbYZs6ZT38/nbsaYOAk8g/dVdVViVqUtiI157hMMNNcZ3RO6dz425B7w7jsKZbMLiQu
a69q+mcUFwdyO9+mrHCtvHrRkiVoVPWDgGpn6cvvZJkvw5KEkhWMDb6nQyXuhsGymRSQ++zYpB1G
Siq7cJWzCgclNa1Gu681Di5F96qNPAcsruSPPA9KeZ/FP3U/uioOQKKp2klmcvpWtjEx46pOjHKM
jTg8tbP+2ZvK2eqsLOiMUS89o9Szf1Mpt99j3ZbYsrQkRFTWwhPETYtQJ2Gp3Jh0xVCISfQo296w
eYqrPXUGXznJureqk60pHF5MyHuVhcW10L0nehe/a3X1lpWfQzFMRy3XAmnR3HrKzV2hrp9Svxa7
WtH69+SRXmyp1d9Wt8E29/hLetlwj5LLPL50+iVJekcgSqPxV5wo2mlHlgAVvVEl16Rz8sjylDjI
JSeL9mtVEhFRErFoWo9c8LBLCGx9ytuVGa2fSLXl9Kowh5scsjgss93Q7Jfu0lMKJ3nkKGPjRtg9
LTaeeclsi4OLNy1LN+Ec1t1SCBZ8qof0qI5HcXVG9Qlj8ULd0YhiAGcKt2k5Jj2SFj3QOgcA2/BI
8lWcKH8VtxMZG+WMSpL89U6yI2E9FGJ7ijANKeFRsEK7mltyswhsXJnkqJvznN8b1q3xvopEjLWk
eN41czzW3W/Z/i7sObUjVET+ahYWiTLd+iEJzFx9g65jtMqgJREWN1Uz5H5igs3n6NClOwl7XGqe
K/W6Rc/1LNehUYkXzEYuRSedOrnzWlK+wnWI30bJ9GMdPHG75dK5ZCJsmT+3vD7wMdYZblLAuKd/
jdrNmazhsIrkrwvWflYiKxwq+a6s6o1MW+XZjOZ+VxKFKySuoCzFQcsAJdi8TVkR2FRhZMXSUCGw
OryeMrupRUct3pQ2cZc1e8akdF555wnRtK3h1+152rbWMQ0xNBSvnEpvyQla6fxy2d6mlsluot4m
S6AWtZf4PH4Uq85DLS/TTIaugJ9UMgGVp1hpEA0jxBBZgyewVLQi9WnPmLYkSGd+XqTM74zNrTXF
qY2elyS2odS6leyJjyEpXF/qYyVUMf6lJ8FwJ1AVEctoj9Qo9/FzVFIhl2OlkRIgW0GWapbfin29
UxLcOyy9+Wgb9drIa3Qs4/s8X8b2d8g6m+ThYQ3y9tnkrespaNHgIthnd5R67Rij6PTKQRd2qVlF
bjWeNyxczbQ9CkkRloD9sZiXTpdazxHhwu7EbagI+l0eevIChHzPA56DtjiBPFmxhw1ldzQ42S4i
0LVxnQY8TBn5SYoncbKF4pPxYtO6k7giTt+6FWm2gFzjs7ACcd2RPMKYbqY7Q+FI33xnu4XZ4DQE
kpi2NDsSUkYIAcWecOTX0/NMflF9FDc7Lm+1dE3xvKq8gQYmbn1TOgzRk7D9JSWzbdU/qcT3gswQ
A7PafIxfpi7ZCVkR6knxMmQthrR5LQd9uU8gOtq+DMwpMXyF8TXNIgF40YOe+2pUZMzuc6cfu8XJ
ceDFolTjStM4BR9WjodYeeYkT1filFYsiz41qIRYO1j0V2o1491gNI6m7RJxG5yqbvgN8TCc2spI
v6V7l/qL5kUFQ3K6Iz/oWfSWZaAYRsAUFQbai+FIemqzeLy4Vx2hRoGSMsATX2dNdjdjsAWTKEXj
1BNQZMYcoltY/hUbpijMS9wasixy0hPCQc+doSajLqvmD7UfL8tANASJFEAfq1cVR6Lkchm7MpLs
Jm+U9o3iCYnXKnDGuNoM/F7TcpI5HbCT4al9pfm5x442py2aGV48VVuo5PSS6q8iMqKvumt9zsSX
chPsGiRg2Bu6J/VQLN0L1lGB1h9j1Y0TBura8Umrz83k9Vh2qQABBKOWxGIN9+1pQuCTDTdmGKuo
Izmv8ghlMQ1vTEkXUF/WlfOoWnydme1eHp1hXQisdkfx08x+DJI9BtoYP/0dTQ4JRlBrzikEL4hm
ScOQwtpSHFn2JcmzuucuftHqvfI4Kmx9OtXVATYqLs/66nWYbYNQq3ZtOE3DOfchLPdye65pWtTR
naJQZhhsDKphZ5H8Ccb3vsUH+EeVzbElX6Rv+aZsHS29PVHlkds7g+Qb0uCNbck5lK23ZtXCmDfa
xOJFpQstmnQ4ZsQdVV0HHQU956jt5lnbss9w7fBiseeKWfOLboIbSYmX6fqX+Zl0XlptLNrMUXR5
F/fFASuq/fR4+CC65pz7Iwmh7UaURu1PHPQN7wLkZliWPYYXjtSObrWeC1j6qTWu3eBYw75IBlde
2mAdp8ppu/aogQPoJGmrSntph6Ms3COlOPTyFwHS1Rox1j5MVyUVroycOC0GobhMPo8GmJKw1wXi
T1ssJpdZstXFyczsNC+twvFU6WR01t1hlI3asbaVykrayfH7aAAZjapBUSX2FHsUZYls+Gu5lN/b
xIWfGYqblT7iZcyQrTpQY91f1REXpt4dN8UeQf8BLcWT0bB/85BLwFCZvq63vbqavlzRVsp6kLTz
ZZnf4YvtVu0dEe/ArpxdmQzGtVadRDtahYYuu1oP1tYST4wXBxdbqt+bufeZSCQ/kjRZsABLKIlP
FpP3KjICIfoSgQxA2+zN2lvGEymngRXLBJ8+FjODQFGl2uZT1wVaGe0by/xblVhxp0y4llUYNeKX
lJFflfKqtakN5GbmiYHMvwzQTltg3hGSa5ppW8YBwXdLFbJ1n+u6BFaHP9L0Wlqfsvg6bK/qSlnn
NcXTRt6KNPgrwR34u0dhgmclpYAj69ltlpXficEoRyQIBd+3EVVaeWnT5lRPlmwrlRDqDStW6HbG
5Mt1IJbZP9VovcQasNB90Ir1Rng84axdpXtzoWc2Y+cLOVPxoa3K+TjrPWGC1ZCEybrsJwy3baZg
b1MtnfRhTXaKOH3U3OE7hhatoO6+pC3zqsz6XRYyVuvMmfTXTKd8R7IPzp5eiXYnlFMqv/OMxmQq
CQ2csUqZWrcvkG+t455qNmwj4VBJ2S5pooCY0Vfs+w6qKgTrTIkzVemfYmGpHJPRpxFqb5if4mpQ
pLHsdFLYOS1RSdTVmcv5oKAu7rvjln2m1oeocVScjdxK7JwNX02EehJRkHsNIFOv9Z7QcpRMC/40
0N2HfluId2YUy06tMTkug7nrIuXSGN1Rg3SLm/KwLRZ2XTQDXeQXcebWUsXja8SdOtQQ5dt6XOLS
T7fU0dY3UdU/m4U2TaoOpcSGAnHNtN+s/0iokIayIU6dSQCv1TRvG/uLnA6OqPiJ/N3D9ZpKdRek
W4PrSDe/kIl6LNXiugwxkwYmP4mgpPPIb5D7Fbf3YqVoU976rv5YFWtX9/lrlcyvMvjMIl/b8bhU
yS+5F2SGkhhHtti0RtyL8DelgC+NHTXPMYmiEivwPpAlwl7Ivbw5c8LWtSf3hxwSWvJXKyiLu0U7
QK3x2Ltqsx8seSdVZL5x+7czq8Tk5jXGNmxTjt1Wc1cBZaj0NYvP+uqOGZNDqvQrF+O7Nv+wCF36
Mc4PJypLr0syN8oXN2r/6QZx48pvPXmb0R5XCrl+To+SItrC8Kubgi2RSl29KOZTmbqlgSM5UHeN
f8MClqpUH4qWXa1IItNJyMOVcZJWXznjoFDn2pX19y0p9qtZv7Qp6oG+3MmiU4oYWjNEU2iuYe0N
6kTlXxa7nK1D/qkaPCQnZQwj48mNuyb11PQ5Yiy1ek8U18T5QhSOprgrvyEYO82JsQyvPmblXTND
qoRtCfIeJEPapzPhSX2yNyxfa7mpaVMO2jJet9k8xThNMG8k9pUrQPcOAyUthqmT7kzYQA05nqnU
RMPPspGJRbqZ8h6tQUZYQ8ecdVrGnpyd1fZLZ3zJnDICJWntJl/UTznILSaY5LQNud8ae70+c3p2
3DBTdlTwpROfZIwlF/ZPM7imSNITGY+q6VrmZ4wXTUcythxqcJDR1/qSIExoH/7Dpewb2+vCSF9f
OAOgEykjUtiwodpzpPhadDItAoocOp2Gim8Q3NE4D0rJWXQoBtxuN+tsUgWreetJGCkBCI9d7kr5
SHIRRzZVdl/GYUzHpVi5F9MtyDnbWoRTu60VoO/gNmt8wiEu6Ac6imXYC0PiWxKemekDSEgJiWq9
ePiNSGNNi9Vvp5ozrrbTLpjioNMKnCBfOhVzmqCUPKOI+BDdIStit84UauPU1cXlMtdGqMXw7ary
I8a4OJXdjqv9KsyqLxR+hMPi8h4xv9FVRbiKnqLv6/LP4OhZKtoOTwIujbJQRllpm8w7w+SEY/tp
qOGEuL5ev/rmqjL1UdnwSwNJP5wAhU31nU9esdrVL0kPdlvrr2Ufysl5EN5J9w6Embw3k+l6XNh4
+ubgkn9rWiepoDKKDhZX7VQzpJY1NThZraU/D2tIumXDGJ+Sep4/tFZcPtSo7YEqzVHdC0LtK/MS
ZNXggU+0TpLkvk46dDTQ+crMSmf1n8lei6sOQ/ZZ3Rfdsp/jNJAtoiP07bpJMhNTuT+sU1hJ3c+m
6+mJEvjZEuNqh9TEweroeVCaW1vOf3FM4waHaUdRYgRDUt0ak/mpyLRu4mrp9qIndC9rRPqv8FTL
q9MTR83ncsV1/DaLKQniSPoTTMmrx+hnnW95e956p/lU2n9whCOjH/Q8o6sUTvFPx5krmzpvHR8F
nDEc6jdBJgcHGze83czgQbaYdGTqqUkZ8PMMgbQsV5rttfKkxR/qrzrlr7dV6Vnt7aJxEvUxnhCy
Y9XaS4u9KflaHztR5xMqB8Swlu/4U1IIVkh+3UE8SCB2TUsYfEjegGVdyxpryD/9W7qor8qHsPqE
e0uBNLqS7ja9X6T3MTuNWu/AHGvXgctai13ACiZZ8cVOkiCvzx3/W/DxFtA2uy9OYxZWWG9OTpUF
LY6X1kXJAp3wbETFleG15LjRBcd7gUKnfsFEeohuUyt7Y2lP+b9U9yNU51KonhSUiPWGTeG3keV2
EUF5vrZMrfW7TDmUZRNmekAIPKOu8/CdjK6chlH2KyRf0fYcD/+mfAsbye+wcWpcWr8KmDDuMAm2
SfLtW89qLrWxcZwiZ4vBwPI9hdzW1H5mfllTdi40PIV1voztoRF00JAzrFbOkrE08jC/K01MB3pr
M4+7ZM1cucI7KktOqImDtk+OqnnUL1pzxDHTxIEG2UzjWv+EqaXL9mLjtQSZqC79FEobifA5VD1+
W61OH37osj1lgsC8u0jOAUOV1ktphY32nkgMIBbzTVf/GRj0ZgBMhNTPHGbVu9qRiSnontoey8pN
xJ9exu63+rbQz5V/zXTVYP8VZstrD4dMSQPgOMnlBzjTkFyiJmy1e5WfOu1Y4xSKBLzEKRRxkyh4
XHprF0pySEGw1T9V5BXklhelawDaDR52qLYMVpUtw2MMEUf4ZNLd5I8rKSKicVFfql7lmPVHAaCF
7ObxRDnSMGX2jxrPbZudhJfZW1nb5jeXSv9a/2qtH7fPhR6q+I+Sc0+szsBkB5bGg2JNl6isn0h+
tZWGh0lQvXizooDgz8R84bMY9VN1V5PXeLngNSxsL51CZZOkTpZW52agj6ep1pMSKdMY6CIfbjtF
b5WwMTJNYpIWqpis5Q3IzaGwisCoMnY83nqWKyVXYa/iIV3hHH4s2/pV55YsKMLkhGa2eNXqa7za
dfkUDSz5k047U6m8ASSBoor9M3mlqxOb1zW/W9tG2XeCWZ+6C3I12zCOa32tlJc2OmsUtDUsWOEr
kTvJu7I4pMxZjwrgYe6DW2VV2N9qzkHMmXuZJUtfc28q39A/x21fCmC8QfvZ57uZwV/jSyEiR+TS
ZGxw+eRzGUkwi2Q6Sv8qdQe4aRf1Xkt93EuIILEMf/xllwmWN6g7GNCZCmS7psZLU/2OxZfe9k/g
7agQlP7YDI6a8+7e+Vur7GNROrvtoAyNG2JRi9fXW+IuAYto6qel/FjT84a1RvzeV7FdKk9ZFFT0
47FtWC/q4gK7WeesAwdTAqUKUWc5BifVRCMGCFSQf2K8Se1BR3aUJ4eJUpZzRHe6nvV+zLj3R512
XuJM2QQXaIiSoqtCKiCa5ZT9SPgQayFamKi2cWYH9bIYZLP8iLsu/lLrf3Px3neOykwR7i3Wpaor
B4teHaxEOvQ1OIp+QcQwVYQaBUZ2pXeqZK5NvbAN5dWkrIicenNEFLH9U4sJY8nl8ZdrV6W+loWj
x0Gs/GhW4Wr6cx47RRYmXTCqO0gOruHJcGbiHJoXfIOzAr8v4bRW954M8uY8Ztekf9MqANxDL8ze
xMxAVnwuVqiIf1R0rRA7OlWKTB2THPKNEbbcFRY0OE7bkophV6x5qheResROOjOcI/U+1DH8CZ8P
hxPibDW7/5nrHTulSdysC8xs13UUL889yZt9/BvpBz3ab4hgE9cogumnzSjVsD5iTF/zkteF/OLF
lfsLc8PUgj0NnvxsgbgfFeKjTVoUwCWRvZxyBQY6KImQhW1cuEX3muukyJcQHodspGg0QqH/2kzD
0dN9iVFgXzuisauQOJO0IXOdBsY5XzxVft1+lfRNJopeoPl9ixiT51zWK0csefvkR7lx5RqcWOUJ
KYmg/fTArc+raoJt2yWm8R3naEGg8OALDEyS4gQjsPwsqjcccCNfJSRAwIvP3EBGhPWbvJP1f/ny
3l1rLpZkl2J4QpkW/erF24wSGCir4KhVHWWIXDQ6k055DuwI/mHPfbiiltSMj1g59SpWM7k/Jzyk
5UWeD6yEogUjdBTG8VrX6s/igLQTsNeV1bcU8MG4TouLbZJCHym9CvDdKkiy0OrutACJIcYwbKP9
raPzjK20FaofOnhOQtm8W81LTa7WaOsmvgOvs1C76B7tbf154IEfyH4N8SguTwuSIlr/pg7W3msy
X5ydWnCj3uuHENtqMf00pzDPKneZYcLE8UmZInszzCCO8Znvn6qFHUb7qZFsgErvkjW3ePK6ZtfO
++6lJQQUh/k/es8IKaT6FqNWNL3oPiIo/zD+xtxNJKcWcajfyZbNlI8576b9AH8wejJ39K+S7aXf
UsW5Hxe+OFK9Mf40h/dFelKfFWwI5Ompf1fWoOYvUrxt3YAqb1Us7ahBSCxz6OKj9HNTREdBsoV5
glYZIVcyuAzdAs8hyB+QHUfvJda+pJST0hvKA2C9Jf8msVv032kRgLSSLG4uL5Jw6Ds3X3aRGNDw
6X9qbjjdR6b+NOMXIC9R23b2KVNS3/PKZJE1D02DUgclyHtxjpY27PQTPLZdrEeVW1cYQWH9RgEf
XIiY/RpxADCfxL+6vtFKFPpOjWu7XQ5azTW90LeGRv6vlX4U7fbA/3FQ4mSTy+t/wNJjyal2dkyT
HdYxlqPVO/gBVFwiwFCyfetZKJJgLb4UvPKZb94YkM7v4M02XKsR3cU7vElPprW+BO3yohX3jDWV
NLhw4/E639RwaM6NEhirGy0+aAmCMMIAcK8uUTfSy7C7MAYKOjFsJZ/1ZiyfI9dCfBw0z4icMQ6i
pnKJhK3n+5ZgeXCw2jtQ8fxvjFunflfVO69d7N0Ci289mDofqHpm5OF70w9ZRKwB0cy4/LUUNULL
W1tfNeiZ9LUXfrfOkVk4xgrvcXgEEagPHZtjxaWjNJ4l1e5Y/uD2YMRedt26N0UFX5G4CbHef8dk
Tch3VNHN6k3opQSu/6BTkQCQed19E19raYdCC7J8V0iORe1KRI6JLdcQmCZntF/Q+nIKETcvlLt8
DNiaeumDcAvk8wEnFb5ovSZf60CnXsJNyc6U7DTjLCHzk09Du7PkfzP/uYWTETa5XQlvUfPSfFVy
tI+yF5iTR9NjjYj0O/yx+vf+pALpd4viKMVTpx+kictcYmz5xYrelgRRSO3wEqjVJArtTXMzKDFO
4p7KWYchn2xxepi9p25eo+3mX2ujomqe1aU8LDpNm+rPrK2cMVRbeNYZdih/mRr5qCVmbwuwvAUi
g+mqTla4OQ5r5Q56czL+f72T2FCTALXOs5OQ0lTXXyr5B0yu6E9GK78LABC2oI0PDrsunb6Dteca
MkGetTIHJSKtJu6fO6Xd92sSylXt6GOz65roT8yaT2syvwU5DVqoZTvXU0ftd3qe++WseobpyfrE
xWJXsa/SzV4RMiEgtU3JrZMfOfmWUSPIh8gMaMEJG+yUUGoODxgucUX9D8q+/LEEZZcquFUzs1df
2vvYxt64/o2T4qJA6bm4wJx3Kj9ZVDxpU8ZgGdrEwffMnzSvk/zN9CuoFm1M/xZ9L0OdLOb4Uake
zXjbO6o5n/IW8+JhOqwDm7gEE5MZrwGkltNzfbP6j1gT/WzGD63N/djIn4AA/Hx8xHfJt2l6NPYA
tQsRuU33qJNFfPG5gpZu8eKW47XZTmBq0TZ9SOY9VbKnOgozvlrThJsq3DHl7HKuCRzir0ly4t6c
V3+zqLGO2l88/84orWMQAJsCHwsKw5XUw4x0USEZICY9wOGofRS9MMPDA31YAb6H6xzvqmm/gsRC
VkElKPGTVcFfwPOEmnTYdCB32WtyTsFtX6/AROG2wcaduIXT0TF1X13uFUbVnR3pXs2AZkSKSTCJ
fViv5/rHQHOVG9MVcBmUYpquwrgXbttwJM6CGcrJ+NDMmKfrFnJQGjuridE2/OpYpdQX+b4oYZlj
ehcScmfnxDZy6k2jT8Otds+qdUPtgg8zcgJBvsssfepk3tGsukt8yKgyRAoE/FpMPMggjGKMpMjg
m/hCwOv+uzA+xnlnyOGKUxFxXcvPhCawhMC7TJzl6ki1Vno5NHG0YNStJLt+upTZq6Wf1vmcw7IC
9Gp7dUBvB7jbPkIAl9YvxhS0/x1rHNiTO0UeJYqEseHLtF5a6T78WT9Fqttj6unRv2YBwErT+6KP
HxI3w8o3j8lb3XwVKMGs+TD9F6w+pz6kqDK4AuNdw+SYx3aSKCU+cqpHysjCB79TFtvaWSRVRZci
D4rqbk3HbvKE4iLCLY/5geR6UzHf1vcW1PNXpNcG9wyanzr61Uwnt2j60SrnosNzF7Xztrgaz3tx
sJzVnVWlcHWq13QmLUkqvST9aNqT+G3yNWPuLeVPVL+OWKGq+ZUWEBIS9khVT1uduYPK/SlRe0n7
uO4PagcHiCMRFGMphttEJwFyDNTns5cHaqeTXrzmG3Q6cpYRcUDR+yqPt3jD+mZR10NLHSfrrjUc
N+lStM4y45YcYLThq4fIeEScqt7afiwiPL+jKr/rQ06Bosby6D4UZCstxcajv8llCgtUJIVTg/hR
MqD0sRj0zT76Z4nWpHEGZbdsnnKzrlP32r5llsN6AAQFrJBiyC3hr6g+cSVrSt/6qCg0pfcOmCXO
dmJluWtlxyhkS1cx7CYRXfmaVtDh7qN2+1hXP4p2TAKJ5ndL3uoF9JwRa5iii8V1UEs89DlQh30z
0tFYhGbIh3b8ZiT3aGCWrW6+AI25fUcTaonqef4QHk4ww1FApdE1pNgOfsqhIYYLrVK94ZB3ihVU
sY97BlZBbrxoPG3xOV8/2vQ9TjxL/BSh6FL1Tc+tQDsuorfocI+HAgTegv4h8UJM9RdLEr/HUjjE
LTdNhEPiqwm2LzTvesYx6yYkuuMePn3hNZ/kLr1GhcrQPK4aFlc6Lwehvvq7RPsyEwIR/jqJQnHm
AWX3cWp9q8yD1oDDgbjbLg1auhgCFCH2dGwizonY1dnaTf0vS84pyHQcOx0ikrjbmV3prKSz0TAk
3bcmPCvljDhoRpPPuCc7JDYo3pE+VomfbRU1BLi2zi3V6p6Rz96qoccpYoAHJb8MxWw3knEaYfQx
RhYcRX4a4zsRk3DdsYVAyqbenoyO9j6/JQ2OAFOhdWigQEzkZpfrhNuYdOFl4Sf0ijDPICbDm9l8
mVLAuqQZB1IU5lNXfxUWayIFcKE6NZP6LJmyU5lPQu8+HvX0pA6Xkl8YF1/8NCNDxmg+FepP1GAz
/ZaJyPMlGnD5WSBmN9H8ZRuwOaLZpU6OUIVzVJQ76U8GtLcSH2SkXTfkkJGsupX+JjQ8lEPDUbh9
1dZ3H8ePbzmw/jNUMXpMm3BSDeru1JHV27wkKL/KD65sUwJONHR7QqJdGvlnrwOhFgueNm/gIIzp
ICCDGHgX+2OV/PXw8Cvd7vS3qb37n1DlsmnnEWo9pkdrORNF03yvKYnS7n0q8r1ioslKsr3MHx6b
xoFYzEO5SPcRT4J5X6nPUX5V0TLG0avYz727WdJlHKbI6+RHtVl/JEUWlAdh+bAk8GuEbs7IRxlf
U+smy5O/FPt+g6eKnqoYREl5GuJ9LcMc3iRhp5neZkWuPv12tZfAruhGSLgr1a5WhanwksoTlfY/
vf5WgZjSIdRU6BY760icrEDec6xUy9swD+eslG8FXr428WVJudewUSz/qR1yiWEVYZ1LmM7ta+65
SBPrjv8ze27pvvUlfREsuPZm0/xKmuCfUD4qXR22Izt8GDXONePfOICUcANLs2Duxtz8ipJ1T07f
czzuF/nFQFZcM0KQtm+aED/1gNodDUZqCNMphd0HTjNFp0ohdnOKFl9TxMRvZO1m6HF6V1QEQm1M
TV9tdaha8b02SL1REY7W/+Q492RNCYUWNWO5vW3iAwLiyIlFC93/uUhgchFCqdFDGUjfqFrdW2kR
pSeY016dJ2YB8FWz1UrejVYSOW1m5M4otlOQDOp33BmxDxOKamFNTmaEgERVJrJDJar76hIJ/lDs
VMlivs1l7mBW5leB+z3Sruv0TPvZZQfLZHaiTd0KRVL1remqa5AgsNlaRzuV40JvMgnjdPFfKtwU
0n1oQhmVsZT5iWwjSDgJYUMuMWO2DAoxgW19K0zh0ErC7JiC4mn4cshsVMs1h/uopa5U7VblSzPh
v+SgGFgN8le30OKXqCmaCq4EztJ8EHTY99aKY2BktDXtuUuaN12XiNyeYKJkDzG7us8k7TJhvAlM
sFLFmkBYhB5TBu9SHa5A+VATPCqTZAq7vjxO86jCakWwXTjzJmbQtiIvk4E5xzDLyImEXrW7VpW8
JOZ5GxY0yShnqwvBc+qr7lrKlmNyighLc1b6Tysz9yVGI+001kQfae5ioUPVlOZHE45GXYZpPDIb
N6bg+2UgRhdt8jPiQyzGshRy4Ffhopg4weIUUJ0zhcLZoYo0pB3pDQq3xRKfmFNKqTrX8mXV90Ln
y9a+1oJ4uU/mQSXNlPEAdtvQDE8s69gfSLqAzlI3sPpMAI9U0IBJSLMkL1sUcH/JeMFwk2u+wqQp
3T77pduDr9CN1oNTds8NcRMx3c0FelswDmpy0zWvx2qid60UnAmiN+VmGeksim1HB2AxIMVIq2l6
IxMNiof8wa8J6xpXw1ViPm4Txq35P87OYzd2JWm3T0SAnslpkeVVTiU/IWTpvefT/4vnTvYVtraA
HnWj+xyxaDIz4nOxbcdg1aJAaFUay/Ih6Jdl227KRNuWeqPDvVEyRWgOET2z/z6UtzlwaiveLfZt
it+me00am8Aa7bmoPgDOvCo7Nn54VPJNovY3k/2pC8DulA6lUnejUa9Gk+dQSFsRvGk6004kF/sZ
aVG7RKkLx87kV9leM/LRrQrkL3blvVZZyeSZyENEghpvUHRXys3X0FImKh8GA9btY6PIGzUKrqMX
O14pmHanO4YXooTIJXS4XT2u68oi7nPIW/ujqwp52cqjcCXFD5eK4X0qOXpUFrXW1gyULBpkw5HM
oILU0HL+D+iDoOAkn1IZSWfNKC3Lt/dIsDUXBpDVUbfpKo6iTVva+2AYYPKYGoOKqYeQzwcfbKww
Bieo8xVQW57rSM464BvRZdE+GkpwqeBcYmorgUfaODtIkHFap2wmlIhDmz/3ir0KRXxCnnuMw+ji
zQZFDdyppbyf8K2kqG5M05SXcpu1K7OYFWLHwdjLeiRuJ6SdeW/aq2wW7aJzd/qAfHkv2JrdYhLp
xkbqb1BQ6XQnEd6kHJWCdm1Y8iX0kpdWlGyNvDS712560cuNSt+pISerUNoElCd49CTXN29r9ThY
NrVO4TLZ2lONhdrwE7/qgug/z7yJUSBUFMqZRZVuvsZSSQcjme6QPmZFfK+I0TyN0NxgCQmt+aze
VmLNTbqTVZzN4EGqQKl3cpbPCy4LyZ1MzbfC5EPTntC0rNoYO5qMgjjQyq8CKX/sdOIp9P21FkJW
lKBwsazbztiILfN2GFn0VavosAZqHPuKhKPqTl32EXtvQQfcyRIW4ycig54KO43w4zegFKOsLCtz
NbWrGneEfO70teVdPOWoeU1wjnFuaqgQr8YwfYRF1++i+kEk6yYxP400ZD5JtzaQizHLb4VSPtdO
Zk/gfpdArLhN4cTNXWiqjkk+rNU7CWrcWGs2zay8Iygabchgo/kVy7BJgBjOeXkYAwRPqFeFmsLy
p64ZVBszQIm9JN7OGhmBwNe16AmXmovaDH5ChtmTNnYiYZ584vBFdoKEq0IFItN1Fy8hyX6pwvaq
L6usP079NvT2qjjVRuT4bDFx99BVt5BOUMt9CpG6sjOQN0SnNrZcR1KMVSdzrMHQBF380knBKaYa
16v9IL20vb1i076EermS+ntd04le7fEmaG4WS8bFoNZLE+QMXc1Om1x8UxibpprIAKH8X+ZeC2+q
XPj7nRo4iJgokFm0edzchHRiaTodfIWphOAUGiBQ00XQquNJJOasYlLWqbxJ8tdpJPFj0J1qUh1F
eW68fGcPCfeBCzZ+tSy0U/yL9QwHwkMqX2mLAFatFxaYfINXI9eS0AUMn0YTyylIRzLtbOZXq5Ob
FgEECUMLU+H36ApoeyPpMxUmClLUjQjtw2gd+KuCfJgcADsON10xCvq7bSm68yCPuFu6OiwIVYXQ
zhKIa72h/SwJRDHrEcxBW3XdV1Ba4hZlQLnogqw9twGIPtv+AK/lB8royjI+DxugKrqR26h0ukJ/
sJChYPDITeNcZNo6xOeyq3AlY1yRso1ImYMoUXi3o2DBTogoB9UL3DnR6akoyP0dp8d46iTEGxul
kTMOQNCRKmzWqn8YGIFUWLpYlGp0yqRlgkCkzQmY0zTaRUuCWZAFrsek2qidhKR1AAOkELu0kn/1
u8QdB03cNMP4OkjghpohV65QUQ/nln1bKswcs4dbENe4eqzmTrlW/a/cJp49VM4ahahe9LGT29ZZ
rWGVk5Pq3aFST5Zx9FIyqWN4bCsOzaK8euKiEWCNnrCVieAXD0P87tF8VeVj0D8rbG6BuGvMx8EA
1VXuZUDDaFYEPUY6ZLHGdVw+m6Pd4x3wgrK8sUZIJs9IlI0VBuqrh1s1hTj1Jzi53PNcm+JK7lba
3Ny1EOfeVNogqda2r2L9tZnKZa+WGJq9uyHsNppnuWk8KHey+PBayeFYMMowfEAixUADE0FGpRUW
iuBeeqtkHwdK9FrX6ac/BaBkj8VUb8vIe5CAF+T2LhyAZAMTwU1tJPEmsAaV5YOqN5fdlM9vwT4k
DEvBCODf6OYmkd/HgOl8QkNXrL2noTgAXrSTkKGTqU2w5SB9Yx83cjZMa51lX1pmQjA2RBINSruX
h0AhLPg97x/NFp8QmLyu25x38boe040Jiue3rzkp6W1whxMLuTsqxI7HzfbQ37c90lBdzuhWItcA
UVEn2CFLDzcNZTQIOthUP99NVK2y8gItm9DJ2+K5tuRbP7Nf0iKlgAa/NMdUQlswhzsgelynafXQ
mJR3AG6R2R0IJI6kFbpxvxnWFoYoFMw6hIhwq4pup4pmmTqzJRaBBL0BoZ1qqF4ME/l3ERneE8Av
G1j5aarFW8ebRcehBEhHCduLzwQZA5NIt1J7FMxzcWr6C3csH8l1RM2i+U7ag3KSltxi61Ja9kma
uTQ3Lin/qcTTsumabSsjApnEnvGgC2zFg4KopRJO0oTr0BuZYww8Iz2OPm+sVA6FdQMEeag6gG9h
nhU/3yCfTv2+ehqYI5u1Of4h1GokPFsN/z2D/aBZHqe1bqHiq1hYBtGGxVfvAeTlg/3UxhXUc0DX
LeFwTk0dXEYvVpgTBjJOj8jay22d2GIz2SXwa6DfZBFoH7WQ7Pq5XR60FqWZUCrExvLOUymGo9qN
IoOuzucrrOWOuhQnSm2gTQ9s2ELdu5i9CYBkGUfJElcrLh3FO+ZjdWNS0WsiWNUCsFg4bGP72KZe
gQDz68cyRpzSD5tc105M04O6u4eHHPFYrPv+Uy2tfRrZS13whuG/uN4d6G6V9hu/K7chP0up0fB3
97nSr4zohY1/M+bpPrStjVevaY6D9mDce2h2ioLZ3qhW6lxxPLDdyeocZNi7wHv2KnZHPhTENUE4
3RS+sWpgt/VhAIoV9wURcXnPOBfzbCL1xm4N9Sw75fSpo9RqvHZbZi82Q4yIf5grpx5tXPZht4+S
fm2tD3RgQfjqyxAp6NhaN5Ree3K6ddPmVkE0KsbkxqPbFx0msgj1OJwbEH+sn7Xo2evPlKd5A4ZV
sIoRXUjWSm6kq5pXGzvQVhXx8c44czHa4G/p0teaQAE/5ptOeuzLeG2SZGuHe3V4KDAjqR0D0XTZ
EWE90xymklRO0kmAkfOi79nYIwJb2nfb6IONrnrb2LBeAgbDdmWyHiydseIY3jKMNymCPDU2UZkh
TDCVfUgdpGPe9Gr/UHfXvg/XxYj1zyx2GhYCTIFLAhVnH3yr86SkDrIT2ZWlL+iRO+zzOWgZbZJv
DLsYtYcBSpcG18p8k8KrbLr4i5CvPY/qm1q8W/DySkmqa/ucZxMe0Kh/H4ccb32RPSt5dC5CQmxr
rTkrg3UfTDL5BenkFPa4l5J9YRMxVzMWTmwVULGIrnJ+Dn7Az7SwIFa8Jwwtsh98IEriPN6DHbO2
2D1zK177OfLzGCrz0BbnwLvSzAQ5pPA+9Wfb5Kpso2VjRO8GwGl/HaV76v2w9M6dAXU1EAAg+z1i
a6+h3wCSp//fNTE6cKPvLzKS1AmlrT12m4bmRIgwWagiO6rl6E5GuhsDQ71l0BSaWK3BMxk2w1K0
KHAVxWfvTpR1YYzvqrDeMvXVSs6TaJ2kkhC4qDWSrNT2j8IYXlGw57G97DxkfArGnTaytppmJfs2
n6uk3EvvlQpUn1bY9aOm5fvIZkZ8TnmgwhmKkZ6X+A0tg9Ia6Y0L39rIYqVUTCkMUZlmRwbOrBq1
cixWNRn5TKXexykkcyO83RBrVz0KVrGhub49YMhYF9FakVCYInFvdVet1ll0lIR3iymiCd/73rr4
45Phf2D5hdKnGzUNyVWDW8W4RJJ2rsHbK6s4SoPsmLpY5aZs3lpDjCIqsLQVzRxBTmm/wpL4Eva4
r3qS2lIR6a+WF5M625VM00z6/1e2SwniUiXmm7TqBFmAb0M1t7wvY1hNAdojjJND9ijEKwrASXsv
IA00pA+dO0jUMmwsxYMwpzt6p63J6ZMpcCS2Lx87zFBS8zZM8ZFnPZYwHn7uhlmCxcJCPDRu4mFc
B8I/SmgOyiE6GFGxU30Dr8xgrNpCVV18QMvEKEGf5F3pgR6ERfBQxfKSgWE8AvwnIcrhvF41aX/0
a8/xoVnyaUSfP0WuJiw3yXu0dHWpvBaTbQZALES9So+1VTmtzc66YZIDAPZWReTWMxXAxLXmJj5g
7Unrn9mAW+VRjFvd46U52C0p+m+ngBgX1Ou3FNqFf+X70O0Lum5Rb21aZ0/cFZkJK3OdzNWQ3zRU
FEoJeKA36154V9ZZJhOrJ33miOW1IXYqvWW1JAUCRbtAMhUVkqtoonFCv+YBK1m6S+qeTDrA3ihy
Kzp4P3RLeJuy73dWYd4yvapwayO/1PV1DNaa5uqhti9AihXtvilzSmmfhmCZJ562KEusaflKhn3V
xOAkcwoTXYuWnaKhxUD+iLVta8vZ2ldidT0p0/tg3vbUaMV0tqWPdHiEFqdVn52hDMchoNcQk+Pl
0QraNhkN9JtiV6KAEPVGDpS3ri4QG6e7AUBGzXai+/C1CRl6+G6pCZi4xBlokw/20OThYSAMnIlu
4i2YaNo8bdrrMPkTNUU7nPC9gKaMy5EDfTxJLPBONrAkKIuwHZ6wDjX2R6h9KeZmqutzapxgNKGL
R3zHUnkMqszVcOZHRnVIpnOlJ2uGpi4rOCQtvVTZsxU9jBXnIZ5zsU96NO0VsnHtWJFRFVcCsHLm
LVa5hYUqdJNZjQhPa1C8okarJ+tQSV8a0bkJ/mGzwg4zi5XasMCjL5Y4iQLy6epmw7whJw2DJVTv
yMhBFeftChG0agrH7zo3n466mfEPw8x5ECMhZ6xUAjEiSMWamCWbsbhJ1RuVOkdeN9OO7FgA/sVE
HpI1YGydHmYCzF/mxRanbgg6aWwBjnR93XSnsnVS4C7/qvvLMqPYRqWtf5bzcCkAEhHfS6g80Eug
WApuEJUvYu1N0EfDKqCzkjoI2AqnrnRsAyQpzI+NEeXZNOeqxjuCJQhPMJuSwTGLwqL0Uiess1U/
9jdFDclxCNt9PT6PuhuZhqPG+ya61MPBRDiqhqdClvg0g/i5SPWtJQRP790uzpWU7UwLtreyUWdi
kZTeKD+2tOfAfhi2wZOWdRK4UyN2uW0zVw8DF61u3sBvD8aDrH8ZaYa+y9yF/nQfla+20qb4V7A8
lL3i4lJ1R7VBBhGvpQihrNj78x21b7TrvHl0U6DUWABb3VtmTXEvd+1NCC3TWgRIV3up87GLScug
8u/8aP4qwothh7uSJ616ygr2xdGqdttoByGPBsmolLKRXzMuL97ITX3EdEyRdyf8/AnDBkIAiIEV
c8yWkbr1YgKTOwNxyThl7ti9GYYGbNQCE/jFmnwscNUKBKBvSSy3HNUet4o8jm7Z60RzZjd5lJDQ
ElCNZV0DymJ2/rDyRMOwspL2txza9ZQDRMQVLk8QqHao78MqZ7XXvsyIOIOsFb1R1bMvKeb9nN8n
uyZ9vut3Rru1FQAE3wZT0G30m2JALooVCmuKND6W0wmJZ6w8xVXuTDWJBejiSzjoZ4sjfvCvJWSQ
gYHCrlZeVL3qzbkyMU2M+ML6If3MakzPY+1Rq7Yo/JXywWJmb5W2lGF98x5o6k1VKjsxZ0IU6bkg
w8jMRbjJu0sFgAy3NinxwgcMExDIlsKxiHVmMIxVaX4w5Ii8o2jYev2nj1XZDmjkAu9id5RLmRiL
U1YhVsNn39GBMsDVwOPXKydv7iILKBFNfk4U44kIJClvt2kSPWs+vtwsHW8tZgpcQU83lKCNDvbV
nfsEAZSCu2FZs9aq9lYQ24N8Pwzex2arhtJSVpfCarewLOuCwKciSa8BuVnUTxOSNTIGKdWZ0IDK
b9Rf/PiUpq6PTBt1aDiichjPIenmC+ptcgSQAAeSdU6nydF6z4nqZVDX72pTrFlLblcH+5YOSosl
x4CFtBIo7NJbqyBEwXDVRwo08ypAX93aGyfHShNKbVKypLT7SucPLlwxvmytmTcId0rv2utMNRTl
upjLC9C3snjB+tv2KxHiamNOlQlWzr1iQSjVFWIikcNWk2uUWycZLV9En6HEhDqb+JC9ahgoJbC+
4WMMwsSdsoxzfKqPVi/N3sgLKE8e3ZXlCgMunvxzCCk60sXdoxslR0DmrgdfxT8G2LDy0zvRLr3x
ViGbRdqyLLG2Fvaqkl76BoFNtGoNZ6he0H/7DMiVb2tvF/R3o7LtvE3sS+4Qnr3oJkGDaruDek3K
1dh/ZOnSzl5D2HnzJTQgqR4a2NTwOWCv6B/kZGkxjKo/qACdUkZMTUZfO9X0+el5SEHOhTKLPcMb
36KwOcVsGnZ3MQ03G45q95DpV9GZJ8k3XgrOzkQcqYVduTtCUdZye18Gu9Z+1CiaC/DwpPPyZW2b
3km0vaPWvLQQr0erYgajaSkZUdK31skuCT2sUdvniaXvtdlcW5aC6E/ocaci6zxVairR+mgbSHym
iC1qSsEaU+3UVKiytHzctJKAkcrrnWflbAvtqK47hFhOif1KSR9L+T2JxnWJp2QsGHNbTRNBOF3I
P2TsR83bKlG1rYpyk0i4phJprWAGECTDpDfBPBdmWAbTRyAc4UUnOW9soGZzVygyHYiCihp0c2tD
/tfAe0X/HMRMgs9UChgTjkNZE5J07XKqeGTB+8qgIBqx5ZXpC/lzN4FMM53jDY6CS2dlbL/jWpCV
M6Trxjxp6knVtgJoCCZStm4SWvZ6PAhDWRhlWe10K/DcKDCe4CgIHoHurgKipCAYA954p+jvvio2
EV6veILZjlHiw3YEncYS1xamijeLoCw5eksF6tcAimZU9TUwbqFT1IppV2nxIdXqa6gj/ZWSe8kP
9x4aDUPyj0YdagtRYEZroo0tgo06YYwgaW3IR5fIjQ4iMLuQAbTQqociwtfQL3PpxmuJjh5Twylm
G1IMW3xp+VQ7NldtdiybMRtdWZqovE1N4z6bW1BuKPp84dE1BuqAaSCs00Vbyk9S6T1LEfQwDJVp
knoQGB8mh3WVLBUE+na9HcKVGVKuBOOXH0X7zEbJjmGBCsrIAevGWeGZrVu7XVrI2QIlW3rmJfDD
Q4NGx5BBK+b6PMGJm5n2TqkId7pTLeLkLDRBMQAvDFtTuhHeeIaAG7gMa+nBVyvXhiFokgDhxsXn
FyHvjozSnSY43mz8KG3kIBLUDOEv3YgxSqQ3FuhhhdC0DZEWoQ5caPCCaZIta7289fLsZCbBmfnJ
2yEV56I9RD3hSm37iaAmkjZCOvmx4RK98aR4wd5LTdmJA0wKVPnQkfYCLOsQe2idogFh8b9jqZS/
x+Br34ftxn42pZbdY7tZyM7b9IjxeTFHJ176Bd7BX6IT/x5LrdnfYu+KOOoMWTVQ8umrQLormtvG
e/jlBuZMu7/luX3Luiv1QB4TTVX2stwXs1BUrQ6jGkRIEg1YImUsyuc27rHIGpVBRR/AvX62voBe
0qcAFcIvv2OOMPvb7/gWZhc3alZ1NiqdaTjOMboJvnaowNXkovPCr6Quy8Rh4DjcpycdInAH+ZdL
Wz88gu+zd6tGMyfT4mQYdAJ2yfAyfU/GmDcswfRQTV9jxnTC4WCzTdtk32nbXtma7evQEHhQ84FJ
5bqx8SziCgmbpzJRl5Fkf3CK1cGG9QtAl/E0zUUJ9qDXF9UYHXWkUrO5qfI2GB8ztuH6VSuVTYgO
RLYxm0e++Rr095yhmKCwZjoCp5lXDIygaDeRIe0SvUZmTwL81FLRYqDnw9bw5KcL079jMolVkXRW
srJf5Q57ZbYp22qjxM0uCyQ0STrDWqkKPxL6A7XcqfxvQ4IDT4PN/fcr/WFqpia+vdI+SOvOD0pt
H/S1hCI8aTyNZMtMeg5zGWd5CPLw0auoRvTOos00VRnM1SCOR28SjIaWPrxXcTKD+EmxNUl/JKsn
q7N90yPPLWO1ugwWFYuae/Vdb5sRTHyvgOXZCLSwJIUQg8mEz7QVtffLgtf+PhpE+z4nuSviJE8z
eWLKZHBzctOdd87X4eLNfag3cbOQ1+hm5MWj5OAbRAi82PWLa+uKBci746+/fOcdg9VBRui9/O0x
/7B0vo9WDoSk1pLlaze+2m0I4JIRsEjlE/n5T5WlLgpbA3v1l+CSM8OHZBdJbBj12K80mg2yKaFm
koaSc9fCxXXU05uSNP+3qH4MaThS4lqNcxmcbSXZWMjYW59I+REKrSedVTbUIxrec/8uF/eJsR++
jHG+gEUa2bRJs9tIe5CIgCyWSHX8kxwQyTVrH45qL3BvPXaIDzNzh5lXb5doOS/MoV5aVyD3Kbgf
jZVM9kdMFupBokprXYu6FnqddbLznxsFuTtaJ5yXy0nHUL7KevD8NemLt7NXFBD6q7cQ8uCrdBhb
Ix+0d/L1inPfvmocNhzIfPFpvE9gs6biBKE8FIQYSDvUppUYFj0Jbd3CI+gqA9QBKusfrEe4aUO7
0TibKYLbbgMvg5uv7rcmoUhtfJwjyFLtbiApGI2c+lEXrGwaew+tBEPVJsQg/ZuhI7YO2lWYTkf8
lxybQaAuZNlk9frnpPIxPOkPiaqfw+jg5wh+7FOKtpK0hQjcq14247ZWdUSqV6EeW++TST3NcNKG
cmmUb1O2xy8FDf9QYTAzmVpSsOuQEoXlRwGeU68x+4RSXis9bIkVF1e16M5Vm72pseXaNHIKdUya
0bgSwkfwxbiPDduhPQqr5UAMAh00ZelCRG+qx5z0oVgFEMhMwC78Teq91vIxozsAiyh0QTAvuV4q
US1otjZxwlaqHTmYJ6gHDV1xxq+K+zXSWTSHU0RIS0HlqzEBTnsccTpgR4vq+2rctdleRT5RIeRG
IFhGeNrDiEPBaL8EiXSejJdT7x1D/TInIA6mAGLQsIZzqx/S9ELEjeJvbZP8n3BJ/dsz573GZBdj
+/OfazV8EkHwEGebTHbs4j5uLkWmukrn30oUs2nX4edmzlkmnKDFNlNrwXrI4wXK7gJ9Z5vm13+v
Z23eHv9yEn6fCt0qahTJ5KwdzNYke8iirsxXORFSiMIdRh0DMgJFycWLhJLHEPlhDEksGE++Fs6Y
ExxVHX5mbXotknGtI79KIfoDJmsJ5iP5aGiqqt30FZAUrpu+KgAgCKqyQmY+m7+M4v17ujRgJrf2
R0JoI1WZb4Uh+9yXvpSOJmaN4oAw/JfpAnPi51+ekPKtHtJRwPkKkDV3rqLMeEvq36qhH8o55Vs1
5Nl1biZ1nhwMdZEfaTro/UgjaCnlv8Y7nWbDcL1H/5cJUD89pm8HpJSTMBiO3EdMW/NQ3Um3sERz
dmr+v13ge2r7IKo+08neOKBCmtDsHc1n9Q5t/PRq/JKV/FMB/D2UPS4lRWgRl/Bfh/fsPf7Sv+qL
dEtH0yhr8d4clN+uNL/dv7x1eT6R//ioUiWyVA3F+aH/Ykob5xyUIjrmW1UnItypdsFn+0tw8A/1
tpgP2j+u1JLumjAZSr3xYkDuUOIQZd9GIZQTGvjvVS5++IbFfO0/rpHJc5GSSMMNNBGuJQIBK4Li
kMgSW2v40UKgXE39ZIXq5ZCh5SjiGyl890hJl7wJWdngpt1xQrEsfcYlOHgYb/0a8qmSViLbBTG7
rAI6XaCFr0Ed0841UtvVEPGGs+ugzNYeVCR9IHl/cS1ug+RdUa5B1Lngdg5naqUcamLLtBqwNg6f
2+yYIyUn18NOODKUl4p5ne2wsqWHInhXYvlSTVCQUep2AVpBhVRoO4IykFpm6j2U+qVj8neTHhF+
DAUDGYaXIiRCndkMLfTNaO8kG80RFfdNn70P071aQRsF6bEaMNPQicLYRpBmYVJYzr9fwX/T2//y
Qf33av54BZzFnbDHAmMAmV6YHcn/lbrXsAYlQfPeYYcw0Y0EtPtTolwk/cQnuC7JH0ZN1QfVAqnk
oOFfj0HME+/Ql9aXpOOSSZvZ0vda8O3IgJKgQB1DO4IL9hVidvYBthgcenGLDN6sHNwApUUvTB0S
b5W6hvQ/9NKuSQ6S2HXpzjYVRHp3CbqNBIllUl+KcTNG9bmDTkhsCN+ibdYJtN/CCIKLEdrvuWc4
ufiovb2HaFTGJJY2VxjFZdEMl3jo3zSv2+jD6GiksAwJofOqf9SnlyHbas3BmqZfiuX/ts2/PeFv
54DcALkYZg2J1KwDiShD3NdPku7f6z6WpZ2XkixM7EH3S8fxw34qvp0LlBz9iIhG3jd+YV6tKq5P
MJEYR9I8t8nbzzLCYhLLRWYXE5QnLOP870/phyh2xhD8/6tZliaZrWnU9lJdweJOXraKR/MqtRSG
GerAzBp8LJMnQ27AQD/TUl52Uo2utwc2aUG5c8BTWw7Fb9vLT0XEHKL9x7c96LYnq7GdkzTVw4Uh
4HHkV++VeOsIroHMFaFhNRQbQwOdctFgFgjDP41rcQm71/5eoheANHzrj7w90oHW015CG8WKR8hO
RcGME1J53syKjI+NFb0CipJmqy7sx+YrTm5Qs3O7nwmT4EFvONEeK2aGUAq8UztKyDvGhfmJfkmq
l/GuJrEAKzXD79ZI1puMRLZF+YKDupIX6ZlQTKEv4/pCKsoU+AgS92D22S+DC/6bZP+XL9T6dqio
o1LmEylSN6TDr7RNvIMHuUHCuQgYWy0t7gQzx3TH3DG81QlWNurLhcTQs2JlMv/JpK+LXW9BZbkB
yJv/LTd1cFu65LI4OlDQq7bETbdOHGyNJ/wTx2RNsXtDzDKq3DXs4zZZt5t2HyzFCg/XL+vuxxLy
2wFmCt+rzJy7Ynyzg9d/ra7lCx5YgqYZM9675DUtzS2PeTEsdJeQVOfz+d534xV1yB57efnLQar8
0C3/t/X+8RmGUxsPbN8qk+KgOV1sK878iMwFMl2HRIFFuAruf1mDP9QH1nzS/nGtCgQgjudreQfp
mm2Zh3Ae30n2drLl/wjEWd/2M7tBeVKpo3Xj2ajTy/goVGSA2RCrv7y5H1p569sO1shdKYa4t24U
afZctozYKaOcYHZpZSflr7Nmftodvm1XmWZX5LxPgBjQq0Xfuvp4z/GDzsFa9SbjEuq9oKy2f6t2
ftiYrW+Fbpv3XeklqO27lux6IjGlcpeC9JJmR2pL7xYqo06yXz6EH6q3/5b6H9+BBpWrJwkUHdjQ
epJfNQzm5m+P7oeyzfy2r/q6WYyxrjGlx7cuXYkXkFTGf3/AP0FL5re9yLJSkZtBCwRa5UQlxRUU
fhzYZuNg3CBfezAnYylb+HQL5DwnZYBaDg3SrZgaECxTI6B4ZJAs6doaYQVt2YBc5La/GCa5RZis
kkYyosJkSA6Z7LIU7s1albeJCOR9S1SFOzT4Zjos5KRcZeJZVwmHZMSvh7otnGzrRqQKwaKeR/ZW
ItsfLem2TlIMeAYSPScwgQy8fz+Jn+qG71NZM7P3jFZX0sN4iVBFMhDgMy1WKizCLO93kF7BXP/7
Wj98Ldq3XcPygqLNJC6VR4GyFVm1QsOrucMsaf33FX5Y0+a3zRjyuJqQaTIuoyZJiIhydkSHMIaF
avxyiv3UhJnzzf3xyYeVYeJP4hKBFofrCqEhoeaBsewsdHuGYsnLfrDqg9oV3ikMqnaXpBj0yKeN
cIYVkxuxTf/S+v/wPM1vzzMYU9h6yxz4CkvK1HAn0IGNYfnL6/rpYX7bgSVTMyN58McbqTwwDEId
VsIm+Oa3KSM8r79UA+a37bfuPD0fNOYahEkF0E6UbX3oVHn5v30I33ZduQnTpETSe2MKAnB02X6p
SXdV6/4t6aLfls4PW7v5bavFKRtM6iRzkZG6v40QvKd5t4tSHYAo2At7Ok3aaC0IbHdVHQ3Nv+/t
h33RmHf+P77AkmCcsvTUAePefZs+59EvCMa8r/7ljRjf9lthQRhXJX/XV3ZxNicAIihXMIgGS3Ny
/7ff/m3fNcOmLbN8/u0SdLpYhXH2y9L/6al8W/oVMRpWlfKX54i3Jr728i+DsH5YBsa3Bd8y+jT1
JIU/nLikI4+KiyiawL9/P5Af1rDxbQ1Xde/7kspfN6xgwaQOTyXTfv3vv/3TC/22gNERDX40/3Ib
e6qMyWk21Ge3Qnd6+Zef/9PD+baKg9Tzpy5BfaOreNQ1mG6TlIh3Gu1/38IP1YzxbR2HWT/5pPXm
BxNVuy9P3kKxLHWrdyQBMsZP8KGy99oJAoBcJbL031f9oZQ2vi3sIPk/6s5jO3LkXLevotVjoQ8i
gEAAZx1pkGTSJ72fYJEsFrwP2Ke/O0vS6apUk7y6s7u6e1DNYiZMuN98+6M3bHHLatMn/WuVOYo8
vVMcZjkkiCrrkWeA//38qz4w6nTcndns9X2FSGhJN0iGsnP7bilQUe9ZV9Ods/oqifvBW/ph8/TT
ilEniV9jmJpujFMRcpRNAu628V9TTbtqjdD/K7PgD0acuzO98ykJhBN2EGPpv0cSlCf3ejq1ZvRz
3eMQ118kHz6Y6+7OXG8KK3ddWlI3g+0ndw0v/jQMqvDo81fywZR0dyZ8HKVRENVtunGjgyG5TYcL
u/5iRn700TuznWK3sUI3TzcWONFCT6B91037xY76wVxxd6b7qDmfioGnUtwDdC8RfwFlE9AP9xaY
sl+tsx99y86MV0460EG6ffYU3YbD9hsVmRRjiXA1wQN5//wVfDgrdub97AszzDnfkoLjavfTAfcG
QA8rRHu9dRKicmi+WME+up+duZ4lJsNBmW+i95jmffKoCH39bg2evsVN4osb+uDFOzuzPMAgN8wq
EJRz8DDkT3neQep4+/xhffTZO/u2KVQQTklRQFm4HBDmgvCOTfLF4/lgRv8IoH5aOtCKdY6k833j
buDJ92jhSIBf2s3arb5YAT+YzM7OZHZNPwxDyTf05h5kGlLCLy79o+eyMx/msvbreLRQVSwTEOC3
DnGp+WIF+mDU/DBe/fmxWO2Y0pKTbVK5DyzDBl8Bd26rZdhvgPF95QX80bPZmQZuXs+lr5dsUwF3
s+SFkx9/PmY+2BF+ZLN+un56z9zWS/oMQWLBcCHxqF2KAnSYqlLef/4dH4VKcmfQO4IMjp8m2WaM
UpjjXjnMF8Iqe5qDWY5ETHZyiba856BK17TqjetgKZ0jTiyvmfGtIxEN4xdr4wcPUu7MkUCFcV96
db7ppgvLPcMM6YtB9lH8LHe2vC6ec7/Ji3xTw5sIqBsgHUBlv+rfwscOsS0OZl+1n3x0EzszpV5E
H/tFk29SutIbfW+6L1aQD0aD3M6gn0ZDL8plib0g2/iLdejCkmnJlSe4Aeiv9tQPTlRye0s/f0Pu
tlZd8g29hbWAAdJyGVrfTQuW1Un3Px9vH93F7nyPElqSFJXwFJ12795kIQ0M9F5Uy1f+7R+9APnr
XWReNXtiiikXyeI+7wwtxtbT5xf/0QPamelx6lhBu2T5ZnkbbsVr/T18RDf7+Wd/dNk7W5xxzJAj
Bs83ZvYUsDj50LrWFzmID677h3HpTy/WwJL5R/tBT/sB3pH33kF89fllf/TRO3N2sulTbNKImYX3
BWVLOiKlC9JmST284cAkh3nw//aEfuTUf7oLXRdeHxmeEPIcnL16yBKf38MH2+ePItZPH1w2mLaB
y2PEGNp7TssD+zIoT+uXr/ahjz5/Z+YGfadKP2LMY/4pbqnRb924W6TJK8qdn9+C+GD4/Pj/P93D
UFdJbG87THq1Ks67l/rSumbDcJ6dvejJP9oL1/QQf/5dH3yVvbPCpZbt2X5oZxurpElNrwPH+uKT
P7oLe+dJxWMo53y7lcYWJJwqwrGtU0R1EOboguxsNNwJHhVlQeJ3RDu3bxldr32v689NV7mHVW6q
ExbKcP35rX7w5uztI/jpqbpeVxmnFtmmwU+W/rTH6E5tm8dW6Aw+/4aPDtH2zoLY2SMKdkwNN+Ub
mm+6DXN/lT/IN30VPhISfP4tH70y+et9BE2lbawV8o2OSbOSxa7a9osb+Oijd9fE2h7peef6bZLs
hcbaNA2/uOrtW/+TXJe9syTahTO36H+YNwvDrLRQ+DtDPUGMHJv9zx/Mn38F9JVfH0xlazARy5Bt
Bqhe6OVBe3hk9L+Kwz76+J3VsejLGV9dzh1FQXnsdE4Ox/iLpMufL7xy11i7sB2DtSQfPV6B7sZY
p92fXoqbzx/LBwcmuWusPTWJsvyRVhu8G6fb4ZKel60r9IV57i6G5+71i6/Zvsl/f8My2D63n+ZX
3iRgMDJuAp83PGTmrYfECpyZOEwohmHe7HwxSv98IjMgf/2iKQmDMKFvdUPvASwuZYAOHo7hKnmr
v9rAP5jJclf6sDWxdqHecTqIsbnFeAXFD0v9WrcHtFvD+ve/Kh/++ZyTu/qHpi867Jd5bA2mhKF1
1LPof/5GPhqwO7M5tcW0hA0J/8EC6Ya9svVUAcz6/MM/uuyd+eyMVr8EKKDPDAQ4mx0wFNc/Pvm/
3qb/jt6ry38Mme7v/8Of3yrwakkUm50//v22Kvj3f7a/879/59ff+PsmeWurrvpudv/WL7/EB//z
i/dfzMsvf0A9m5j5qn9v5+v3rs/Njy/gErd/8//2h395//Ept3P9/rff3qq+RJ52/R4lVfnbP390
/O1vv4mtTOC/fv78f/7w/KXg985f+rb/t7///tIZftXzfg+ULwI7EDrwaN/57S/j+//+xMZOHVmB
sjVEx9/+Ulatif/2m2X/rmxH+EEAscJ3tONuQ8Wu6v/1Q4Xehh+6ykNgFyjvt39d2y+v54/X9Rda
ay+rpDTd336T2/H0x8T3fT5JajhQkg90vWD3ZOpJP4+TpgovoV2BmKDdbtV1r3PTzke1L4+cTELI
UrQ3din85Br3i8THAddEeuUq3B5yR63g8sQPisrs4mRgHsBg+9p96LfoM9ugH/7Ph9iH4+eXMXdR
v5eQgN/fzeal/v9ipPGiPxlp7+Nfnt9f0Cp++3W88Vv/GG+W0N7vQtgufgJCScd1WH7/NeDU7750
feH4rtQMKtaEfw04GfzOcJOcQESgHAbDH8NNyd89tR2gvg/JM3CV85+MNvHrqqZ8V7jCVq6taEjz
tGPvrG5J3oDtqQeD5+dIzB/PYwJ5b4G5yoY30uXU5iRalOOap6FxRw+IUo2Jpg41pz6tUWN7ZVKj
nU4V6r1unjDZqtAV/PRY/zlJfp4UP9q1/5gU28v0PMkexdTjwXi76TzLq90ln3r3yXWkzPddhYhW
WoE6DU2Kl1XgsOo74AfpVWpU9QSI1j3v1MBS7YlhXk1Ekd8/v6QfbRw/X5LHlbCASFsLV4pgt4o6
xDKPHH+Qr3NlRfFBlFX6+xykbrXq29jvDrK2RxvROlNw6ZeFgFAyC/thIK/0glgifI46Q+OaTp36
3AokKLq2F+DESt9T01GZabb7foZMEU45bTdDHOlbmjuKoxiW6+lSRNF1mzn9taHz92VpBnMW2E36
tLRZMa09W2NkOQe4W/kBlBuM5J3zOQgEfnJpudVPLjbSUivz0KTmSoDvHyd1MYV1ejeLOT4XI0ZL
lrYQ2CUxKlA4Ql4GP7jVb3Gr2uOoH9xX04/WO+yLZtPPCidCy8H0SbT5coV4PL3UUYp7c9PMbb43
6pgmw9Sy4hjAxmQeKjcT2LvRWYA7o91sYb6BOzyVo5OdIjAx19WAmTFYCquxcMNhxacr0YNS+flb
3BGeKd8T0nNsV/M2HZgpzKZfjluxML7fOpb9apeOfeVnDgKIZp7FJWs0OEDRNgOiuXGg4yZxxOWi
MhpnndYndARo7kNxW9L2XKeRfzXPFuwlL9+6Nc5Tmdy3yYAboDD0JUfKOCfF3KnjglpWvq4HCbSB
lAY46V6dz/MAn1HE/fvnt7eTwmQJ8bRkiAqmDlueu1uHnMthzAvIeE9NESZo3/w2sVC6TkD2vdQZ
sGgq1fWAsvYaPS7t62HTO1g6FHn+lMFWuynLIX0VcnK/KErvTGguzPewngsc6Wjpkf7YiZhzG/LC
tNTZ8wRq465Ke3xxsdqwH/OhoGUqjFIcs50iqq4WtuRru7HktLfAX4EA6bstTzS2CQu/eFzb2OaP
Ob29Ku1K1/M9L+BfV+4cx7THt1qOXz5jryvOKzvDXEChq7qXcwZFx7g9KIU+VH5DwdhKnge31uex
P1QvRpgO6YdryXv+zPX5dYg4q10a0N9LN7wVqswv8sSmGdt2c5jVX1z6zrFhe+kcCBylWAEFi9J2
of8pbiikpZD/Bs2zX1vWS6kSdR0rr3pBX4kDGOnXiLVzUa/9ttkaCxkDIGDI4gY3TeFn7leX8+uB
9seTDISUaru7Ccf7ERH8dDlJgFtRjef4c7ME9U0dVPQpzmVSQE/zm+VOOFkd7YdDzjF9ER5eypPZ
DoG28qdvFbJi5L3YSp71mSRDhAweDeDnD2ynhW57hcBvPMnzYjthDd95YLNTOHE8h+OzG5T1VSpE
9lC0FrSORI6UcwDegpqwLWtBozZM1cq0NeYwYD7vBRiXk9Fb9Nuy9AlxDOdN/Cxa3d04SaQvehmM
T4MzI7KchyA81f2A0q8d2uq7tuxhItzqrLupb4antNN63LdNSvcK2i36SlR2QQchyyQESJyTYMxQ
T+/8FrjdVMffg7KwLtxw6O4zB1xJOCxRefj5k9lJNf3jyXDSVdoLAsU73MkAjMIuEjuzl+dwikCr
qECP90Gqqouqgsbnj22IGD8Tz3JC5E2XeAeAwsZYE+9CLbYTpgtvGlc6LSiY1//02gIN4c3lgCxY
vKXcWa/zDph4SVHymbMzAEkpcqQhvstEW2mz9cyo/LS4zWU/neepse4DGv5RNfYujIWyU+YCCsXy
Wsed99676fRVf9DOeYpnF6ACD1wMGWyHSGI3fG+8sObEHpUvodfNx0SlgrLasoC4qdPoGrpd/5o1
WvVbtFtyYUaRPId2FDxUGDGcA2SaN9oVeAv0aQv2wrn9/PHBkNtZ4RxHskhIe3uOYlbudjroMZis
TufuC30i9ONbUurwQMNtjfcKJ2ofA6A9HCWWwmr3yo6uiIOy3GJFJ1Sv6thPU3SlVp3ayyFK88GF
OO96iH85M9SniT063YFd2CV+380Ywsefe3h+pu3MjZTCfa99mFa5zxHlpIES/1gUdXqbx3USnijp
Tzjfqu35ye/sAvsbd0kOnCDygwNTa/NcZz2+JGAOaihV2E9/G1IUo4A+MrMvKm88xXsBYUEiHXFS
S+2g0w/srock1Lp0xjqZk1ylUw3Bw9TB8ipnpzpevLH6xlJe+Y+2NaflmrOJiFbwnvs3r/aIsjAr
i7Cpn+wSb+7SL04xsahZw8cigYUhF+uYVZUuXJVkW8y98kJI+WmAF/fUzN59HpbbRE5s4d6pbdXf
ed6Mqbm0U98/ZVMhmeQFddpsaGNrEFtpNxzP2iIu2kPZ4UB74XH+Kg5dC/oBUOK+/xZRPriyk8ov
VkszQsJjt7a2Jimwm8dyZJw3nkNTbGDErYEzgq3p0GCbM7k+vDdfF/V1oOP2emYCGYRKXoUrsGnv
G2uJHjlhLcVRNypxLoo2cjnwRCyGSycAq/Yc8vCcpcv8OF0qme1Hk3Re0mB0ojWcjfy9L2SDuGGa
cijiiF1OMKgOwe5kShJTKP04B8626hz3noG66CfHUewt94wEq9nXvo3/y2CX/mUXqeJRaEs80S2D
0E0Vunwto3B66/tipjO2APXdRk12Y4cgQVe9CWAEj8tMfJvHU4CBRJxQe7EiDh5HTVEJf19NmNxg
MOH1R9inGHdjTORelCJS8TqLhwgTiaQpr8Y+x1tvMhinthwa56e0bBgQ9ViPLOF2DJ+k6ln7OPuW
Dy1LdrJH63T4zeWofubGHTXapaQFMUk95Do+YOoW9iK99Ctn7nuIk2EU79dFgaXooMGgATHxy9dR
axB0mfY69O6hO+wN/L0bq/XFBSWwGrReojTUyRgzEJma+KQzPR4sRaCz+Knv5y446TVZqQPaNRHO
0J7sPxiEndFqKQP9kPSddRWTuChWiajLS9TKFMztYRE3hYgj5rLHLEfTYQ/x4+hN83XsROVlK9vg
KcwthO5xAxy+G6cZoJZNNAm1HGQaFtka9ZgbK+d5hD31XlYW3o5ZG27FcaNdHrW62XrHdI5WJyX8
6me5NL1/nAZWslzQoQgPxp58uFMFK7Rz04koeqzLaXBxC58Z4YFaMOkWi8b+sRis5jTPE5e1dcnv
ka0610OQz99Nif054A/GR8LqeS4yNQCFxHT+xpqrrelTlSSvs7HA3ZjC07f1lLYnivM22onYQ9qQ
KdAYcra7Jx/u7JWtIusFYlzzJGbQ0qtoDmHbpKEpebRaP2OhU1/nnoZRFIoovkwT33PBDUp8sUrR
CJ6tz2ue1dC+OCKNXluW9NO2gBy1EnCPzooicQGWdJoP1zL0TzVtGfcZc6pdtWYq0A9NsjnqOJ5/
m9tYe0dbScG4hwcOF0riVj41xrcbgE6NrkDhJvWFNESGexLeETZeAJfQ4ruRm+1n5eDfRK6bX0KP
nCYsvV0kPr7VQQOTtT2cTjmuxm0/YAdsp6HoDpzqR9toYi8Yblc9fpBl3fjnGmEDLDsZNy+FHpLX
IpyLZl+FIY4VUTNviUqLIkHaAXHCgFksBlPbVCTrsR0TUAJLCNytXJqH0gmt8yhM4RtHHamOvTEb
umPWVpAXOuvplVJkwTBjKKt728Om0O9iDfFlgDQxdk3+kuLt3awXp4lhqNsalySTzWrj6Rb5WZcG
XHHU+fEmisboGi+hLkZoSkvzKp2DCTuJCRDIXhR68KoK13iX0t+uHED9k28MKHNiR7Z6HyU+Q04h
0EjMYalffN0F91GyRf+HvS5u2UaDp8gk/b0cY++6Tuf8uY05+FJd98IQpNJs+1d9XbbYCE3j8Fh0
CTaR0vY6Re+NB0FUzglQggmdDRY0ba2vI5FOT4sdBxcNG1jDuSUJLqvYABFuaRu9JhyOTv2QLEs6
eWD0Gkxf9hLQ4pB1vc7cO6jT58PEbsu7CGOQcX9KJauXb5fRdxtjkNuq7SD4NJHsb41MMXaeRgJt
bDPs4gSSZ1muWxeKdeaavbiIkgO5tMWJqG2Y5dqO5FuQ2gYuiWcHF15oTd/Hrn5UU3fipAFIW6CI
IyZIKt4Encf3JDovz7KxXOCEhMUDO247HRH9wN50pLFe3CGKbqpp8G0sZZSGcxxjUOtGEBwq3yMR
NYMwJU2RSDOusnIBemjGwH533QXaXN+27QXyIAIZTQdnv47Gsh4gfwvitVgWN9VMX9BQFoO3lllY
XHIa0NfJmOmLlNec7mkD6X/tEj3ftE7BMbElLL+2h8q75bbzZT9LSvDvplrK+zIVy0YFjYurTTPa
aHUR02C9M2EoOuB0sMXVZsl+G4JQjhUr3Zb8y3qj0pBnNxA/Htl9nFxpd+ixCg9lcLOI0TU0H6fd
SZYtU4FdRNizfRIyns0FDWDYsrG4NTSIn6GA8m/pBELcEizZfB/SmVfSpNPat16pvMdFFsurNVbU
YZukhmmagI2krxEWRfSgsS5MrrYhr3s5jSZxMCSJayvbZznw4UTWLb47UOtUDIk+9G6LtHJQJs72
dlGzR3yFXAu3qCslqvzINDoozgq6jE/yuU4reDbgsY+HyOnNahqLul53uiLR1NpeWNy6pKC5taVp
hgHDh7n1wgenzasfJlvY9PkjH7iqPWkPe7FYupfZm5RZF8ssE1iNXTDvW1CnkKCRwwm+g16Igvss
zTp3jzq3eQhQktunbR9rcRAlXQA1MSkwhSblmacXc1tuvWvSqFYgzEN57ozd4KIdBwzcK2fYqHzE
Oqi3XTWvE07nsFZhILlrr86ii47Vlp7tpJNrEjTyfkCVcxDFgZ726l4o8G9pvODOkQl8sQE3eSvJ
uE+PjJzmiv7V2JmOxiKOrrG2qi76OEgztpoUbmvdTHG1fcLVcONb6RyegD7WhpFOWfq4Zoi4a6UU
FemcbfssVREP149qwEZBZur82CA9l/tkH6xnRka9ccvcm/CnqGaM/YKeByDbtJwOhxIewqFT48ex
10WmtYE95SP2qU7uHmYdnmBL2frBfqPQIB01Fdjq4yaZo/G06ypdMEWkhL6HpUqEuhdkKQYNg3XT
gxoDEERmKT/KYhetb2vrChBuqkQKsaUIGiS/HEiOG8677jpk68FymAREh31fmnugJefwEQuT+SX3
/RT4ctumOF6UZFwhv6QNGiWTTUN5otqmTq6ySkT1QSiIzE9JSzcXlcF2ZQpxpAGT1WAblfrJ05xs
G0gTGWanRRlUj7oC/8Nihb/lHGla+Qj3oZa1YY2FlnahZJHp3pqA2CGWha7K/AcNePGGZIl1kUZF
kuw3ru18dwPAp2HspAABhdufmNQhGZos2Kr2sBkXaOG5OaVqGx9V1uTDwvMxLDwsZtvc4yc2PnYd
kdqxi6wKVXMwCUX80I9YxlRsN3u1VU+HI/lHdtsRW0LytN5DR0I922KEsYeycq98UpQJxXXqdQPV
f4VWb5/x07wtsWpfCTmb+qCyxXIdOvOUrv/apVmYWnE4PJstqm2vKfptKYiYbVz9NcSnITR1Rdma
1QCArXlxRZ8eDJ6dnv+1rhEn1CCpn7Fq1Ff5FDqwK0dMG/YXyy+/SFHuZGAD4lBSbtTVPM8Wikra
Th4moH9BN60Jnu1lxmiuD5IzEUzzUWsE1P1aWieo01wIBpBVWw1Ofeh0feeGgIIEmbWjPMc/dERY
dIAOCK1XEoJHdtxy07GYsakjVJVWTbNEJOa1aVsoowIJX5epcG3lDbavuf6qW+dHovCPROL2phT/
UMojqFKO0tsWhZ/SX0swkDpkH35ZUod4AowEO3StlwcTLwWeElHTP+N2Ft1HePHcA2ZuHpUzsbqP
MZQ3MaQe3aV1/+rVwXjZVov1NoTb/Fgt85S9x+/fWlGm3C3x9d3nOYIfRfmda98WMyltUCbVelee
lw4mUXOmy5dG8yX0BedDv1fHMECbdCju+D1Fvce2AYxPdHDvLXMrurWbBcV1NhS4eNqFvoIHSz9p
2Kjhuir0sjGpDoGIp5OV4PAEfniQ4/BQU7YkSsIyjc0uLCFULpO01ljcJs2qAYhc7pEolidkGpH+
sBQl94FDM9NWshOYFWff4S5IRkIEA8n+2ZrZlFfsmN5pnCX1fUto3qySqcWROWjH6tKSNYEeliTd
fVeOXbkXDiNOAkWZ4P9BiSJOr7xR417udRY1fjV41bmfzDg4+5inPhIA0JPJwooZ5kQZ5dKEgYCd
F8YYAHcF+XSRefJMc4y4ZSpD1LFz2byNiY+/xxCri2WUChO5ZZk2qe/C8dFyNpt8jttvoc4NDrlJ
iNXRjIA1zTRmz0YrkWMg4w/vVucRg5FRgagw1hDQOPsVmCKnpTrTquv7VThY5i7ulYJIGCkI7ksa
vAGih1pQZ8ODX5XJuSfBZaPUkclLuzhjujdkTCTdi+Ii70cazj2hFvNFlWUno8h0CCSlO02ZUNhC
k3b6dTrQEFmX9MsXLz4vFgy9iXHEiMobp+/lG3F5DPbM+PFFl/uEpH2h7QOSLMMFS/lynRO0XxWh
BvuSVPDxPx/u3jZj+PNwl9QfyHK5SuNvJ/UuyaebWyv0stB98U0ZAdPn9rFiwYoB9LknLjo8OLxD
kOrzU4114RUZDHm02AOHvUooKFlYq5zWc9QRdqPhZeOlsH9ouYEPsJ0Kwqpy6w6nysV7mtqsopkt
dgwJyma4tYIYN+HGox6XVjmHNlY2C0YkVURsiOKmOoHLNF9us1OHJNtbvT80SeejcE6mpyIvOEJk
Teydz3bdgp6IBgwGuogTa2yAAK8METHG9YPCyN5fnOE8iBN5L93BMLr00N5qyLowmh0apv22784d
v4HpE0d5sd/6nKtXc8Y5YxWOSQbFOND4snIzx4vtTsA4PGMcILHUFEkqqC0KjfQbsSlLx9FIMfy+
GpOvJPU/pNa/vCzf0xQUKFr62hZUOn4dSI5q7BpPSPHNtiv7NbNHnERkheW07uvjHLeIIz+Mc/h6
GW50lWvdNxkYhtkr2hMRY4mQAhDGOKzbuvzOrrUfd6CuFzNPazstUHfarYdDYwH2NvVFdTAOJUc2
1jKCo61vISmc7dk9X3tejSqt2yq1+4RDVU3xR3UN5EybAzAFA3d/rJU8+nys/tteKQOx7UDBntXx
XPpEdvbKBSepsmic8DVD6wUjuwcE2HWUDw7Sqp7e6ww/Joueskfku+ClOS6VOSavubgmDrHcvYwa
K8g7Am3cO6fUPggz2272DIiTK7vR0K6xtKwvQtcHRcTwPbPKIvtu5ZZ4NbltLrHDtU+2e0N3QOZL
flF4oI1hdy66bJquR45a85+/e3+dDPoldaf+xQ3G9JmsfXzCPtsu+K0vCqOg2T8fBP0FeykURdSN
HXzlNSeT/EwMBueFSEzercMsHI6WaRibVTtl02WRCv9J8du3wig8d0vFeewAYxj3jvg6u/PcKjvp
Satxrnfd/q5yyJxgbmjmaxVV/RHaMVo6rH7GJbPuD+o+kjT5enF0ZABdmbVNzffNcNDDFz4SjXNL
wqNoSFrX4yWHWD9dp20fYPpWT2LjW8sWZki5tnjruc13dyqc79Y4RB621Gpry6inERO7lILnHM5d
vcoCOYx7nKq90woG9CXwPpWvFznFl2CKnE3TxeKxDwpzSmtYeV03wXyuSB2RgQpIuuNyzJnHi/Bm
aCZ2Iptz4yaxK+uynWv3NNMSX8sicPXDOGYOYQmpiLOkxDRnNeuofk+mcPhGPql86mdHeCsLQxMB
JbzjGD8QfwPbqdJ3Z2n95aB3qkmA5dQwwyJ6JkAllMBQDsu54MgNetKfb4kOoArOU43pLMkAFZ6p
TPUXQxaOOJyoybnFD0ORI9GJkRchrQrDlVE0YZyxhtNgcxARAHTRXtYZDZY6pYC8tUFxiEXCXAXv
smjHCJfgirmc05r9xCBhq6WZYjhxs37CNW9KJwr3U+mtZ68pLsQyp7edLvp5b+qy9kqLIbtL4gmH
Jj3ZYlV5PI79ZRImBzYabEGkeQhewp9Gme4RAwv4oCYEtgYMdhszDASKrC9YpJWiwp+TlUj4hz0d
CDhED5H/NAaqwt2DFocUNx6/slfVXDb5PsWrAdmm8U61RRr5RCZl6Z7EVSnzh8IN6LlGS5MDj0+F
tcE4QwzYhCCrx2hkSruLWEV1vsoqnJLIzVbJayd9kpTJ2M/zmlJZfE6SJ3iTHg4hU+fpo8XpIueA
3g9/UweRaQ6z1I2zQxfawHJAqK2PehOFl54/kK8cXJwsV7HbdOGxquvAPgznGAvcBuj7sJ7xv5vX
U9XSNgH+FXisC+QhomDj+ZhCEBLCFAuyW3sZvOUgacmZZWYmSSFD0OkHkmTLHUNrmY7SLKK5qHYw
hzDDjKQnLipObZZXhAdjN9a4GKicOge6k2VrnFlNZ61SfoZVOyGkZ7S8ofCB/5xjTRRbuya4ycq6
Ol8GYeDNO5F/6zcTfR2+iOS1l9FBAxg2GcgOgPSMpqa98UWsT0S3jdT6Cr7OKjFesKw6H+D1XjS1
LU6wBHrnNlEhGatcFpswix0Ox8I5se1Rm4OBJWKf6+xPIrOMJdaOk7xiBRvKvSFxh0eZxXBTfcPV
TDk1nO2MWs7iOgLgbAHILyhZVQX8viSLDkNvgO7St2N+ng+LvoljIzdJunWo0kVVn5IPW+x1PJPI
I/0+JSOOi0X9EEzLuKxzzgGnzaIqGojDsviW2D1Y29wbsBAysgFJbPJlBBaTUFChqekkp3kB/lOV
28lROIXjS1SO+lzGPcfoIdD3Y9uAa48LR6bHi1ttzSHCJSuAtwX0Dm9TqO+uo81xmwb0hzlN9RJP
dXEfCsPmO8Rdh7uYzNHHymkJkHRXXnobWQHVPY435SY3U/zWT15xMEXZiKo1N+Om96Icd8OgpCYY
p9Nh5xfWu8fZCihp0CYeNtd++mwXQ3GvK1fVq660sBUiuZWVV0mtYAKrJCyuBpH3j6atzDrGKvF6
TrYq8tYz0f28TNWmbEjKQBMPw3HlN0THazuDmHoset28a4YWNmou1TDcVWIRPLCwJ8752MDeOSxC
6hBYOgSkGl2rxf/VGMqpOLYooMn9EMOkya0wZAXNpKxoJA7m4iAux1GSA7bq/MihDUix53py2vY8
VTdDVk/yaRTxZCiVNQEd02Uy6xTkYhfivlXmLjaSqr9uzJyVnOrMeNUVJaMzyzvnBv2BMx5IJ24s
xrrIhxOnZwNoolC/UGBIzqqOhC4+Q4HjrCmKQlr0UCgVe01sieaMXFV30goil1UtTEq6xg3iS6cX
dXEldROG73TlbZMILIb9AY4NujxmC1mSV9oAHDxZ8ii9U07hZqzwdCIdNVE2yf0sG93nvtdTchHp
LL+tpZ1X+0XT4gNkLV363Us7NzjHgdRFjiioaB0QzdHmMPZlfa6GTLqPdZpl9w1djemBZ1KVANxt
YDOaorLsva4GmggHeYmOcmPTqcWZbPTuSD806ZE9hXrejNko5HmhWwsmJqfqeV8weRJyvf+HvTNZ
bhtZ2/St/NF7VABIJIYtCZKiJFKTS7K9QXjEPM+4+v+B+5wuEWKLrdO7jq5NRVilSgPI4cv3e4eU
V+phBo4Dmgjkri+F/beqosHty9bcEt3uAXBGEvM67JH8djvYc4xqalSSPhUxgxInzDb7pNiifNLC
cXqs1bEFtfWtUtuAgnnxteKpkCVSm+ztVTL08Qwnhgig0qZPflhWQ5OtLkb93olD+UVkDsE8na0R
8NePOj2fHFRnXFmdR6xboErnsbd1GmZ2PRVPtiPyR8FGzV0hs8Znsx/TpxALeII+MoFhMvGKJpk0
dYipnojV21xNVHmTjj3Na7zBM7Ft57p5bevBZL50lucDWeTcZI1kSq6Cpm+ui3AK9U0ngzB4KTxY
Z7uO3ORpxY5eFC8F1+e/o5nRt7ZKVvPGi6Yeo2YIAveAydXPWHKPWvWxpKVHtzX43HaYIbADEnmv
a0GkHbRCD65JydAeZN76HnukYfz2UbzjHxgryXWkpOEPxDtxuZrpWnwCql2im2iUQ7iBBoJfaMO+
IURB8vuIkzz6pAb4Sy1IOifSvuxXxWARkwKqWH41myECyQ9TgGKly4GGpqwjiiNzFPwNE8I+rXbA
UEtNtL/LpDOfm0wvm5sY9uRBKIqX7GSvoNNIiHMLsdbWrYZYubhU1+AAzTFpCpLc/aaYjg7t+WdS
8Wj91JFCAg7TodiIQAvkNoTuomypNrrrYApI+pB6PDSY2U8Gh34fRX87qbRJd6bbv3HsAUjOwetQ
gNY8MzfodvMp80OhYIYNky6VPIFI5hDcvn3y1WA8yMEK1VVvKdGArKQiYwovzOdhzF4in1aRY48a
52A2Gw8JtS0st++d/lEZevlYZcXQ09jjUraKqi4/NGkTETVsICdf0Rbgj+lCh5+wXQqwWkKS6+aF
N/6qZZqa27RPDPspyqYqJDU87twqyuNjlrTiplPjYNrorWj41sBa20kU/s9MjOa/NCgf0kH8v0pS
hzz5vyep34fNj29hlf0XcbkQ1etTpjq/+m+mum78hQeNcMjbnonq/0gjFE2of1kSspBQda5nLOlX
VHXxF6IJU4PNCUVH6LNa79/SCF3+pVpcMUB/zJmvpX+Eqj4zQv+5+kvHhkovpUXTSYJManIBqZoO
XdCuzaajHHJlk4J3qRX5MxlVi+srRLO+ekn/B5RzxgOSFprgtm1if7aU3pMDNoSaE+hHJSLqF+by
b530QScBBe/1r6qW4LgO+3ynePdp+lnxS5JpSv2S9c0fHf7JY0N3g6WILgUUDXRKP0U8cnLSm77O
82PBMVDi27XyMsBRLR0CzOm/cdp7OxEi4MqNwLqqKvnbr/unzLIJkhygFmdW/dDmTkbMcP8Jjgji
tdTQHnXDu2oilX5WThO/rES16RpVuI3fhfvpi25iwAwqml/wMRALghyfEazfhCMHkWImrC6JoRRi
dE6HUj+kFNLBup3z4FfihzSpseutMTfjroyEi9reb7ZVc4WZcUiBdu8U+4hGr3ElCVX9lV8jv6uq
HcEJNalN+oaShzhOnreEA1gfcLyfs8nwuSbRelUrq8xa+YYrN/7eLF1hrX3jMcU+FkYQlO1sq/+U
WFgrWxOu05E9jSyU4EX7mhAga7GhXWsE++nrvtzn+LTeOdmzqaTEav3ItGvTvGqtvTVsZOZ6VyT1
WthlJ67TuVyQNESO9k4QtznHEBEH50L3JCOVqzNpcKlBMDXBFW7x2N6Te2eic30o/ra+iC+0ujFS
tO4R06v12iegs34hYMfBb85zaQQot93W3H33obmsiBrQXvIH5cWxVypp4mSXpltPYZP/MTSbTqdi
OExi3fyAsVZ6a7Cp9KZwva+leiUJSZzTxVdxuoMpRmiWfogO1l661lM5hziuvF+1tbVBCMnNvvG/
89XkU81TRVejRVdpZX2iKbbzdsYu2EWECBzCF5ITvPFqgiWWr7C0fd56B+e2vfEw9l7JT/lNs8X+
97ODY80hIyvad7H49L9PFNzr8brayr33SBE2YNgSkOF7AIgfhp2473B1I2wN7sQqvnO+JDvldvqS
fs/I+tqlhUu0i7+FHrXrf0eY5z4kGMo6t86eiGS37lb+uvg67u3t8IwZ1tpbo8V3rT3RZdDbkg3R
xBCZ8nRd/I5+O8Mq+p3BFlH3nb2W1/RrtvkNHQIW33SPv1Lu8kK/ZDvuK/uyccmXbbfaOv4Z7/PP
pEk7j/bttHMOBJDvnV/dMTk6DyD1ClaYx+kby7ba+CAdNKm5yd5rm+whezDiNQGpg4GZ5jriAO7X
ZFMV8n9uav//EPwfnD+v9vdZc3iiCbz/VrTf/uuIXmvXhtmvbyeH4Pyr/5IHSucvA8mdpgMyz/rA
f9RahvqXbZjUz2LWS/35yb/VWvzEkmj/+EfntyiCOLv+fQZq2l8mOx1KLdoeqioc7SOHIH+zV4fg
rPiygJCEyr84DOjPnZ4GvRhUZXAwWq1t3QLiF43yOwMauwA0L3QQ8zASQRgka4oBk/P2dJjUm3Il
qQsbU/Yi+VuoESGhVZMfK0D+F1/RjJe8UfS90FL1hQ7EpUyQt0/pmJwUuqkiZgDrp6R43T1VcqfC
H0L6B0KUmp0W26mbDv3jqwlw5oA/N4jJZ+Gb0U8Qy0ivQLWahPo/OICXe2sFgeWa7MBLZcSMyP9z
fP+R6JnEk0p0fDS+7KVPojKNPi2RMDioQw+uk5E+OdlT6iqw3dyPPxAcPFWlTEMeuPQGgB3NtIYJ
c4jGiPDd3FbgYlckfn98GActLEwHqSK0XnycJrDl6LQ8EQgaIEoPLpXIuLkkEFroWZiCDkXXLGbR
7JkbsGh1hMi/cIVTIfE5OWeAIOg2F2pCzaX/6ushodVl2hsaiDZ9uiB3Z3LOpkoJIPzw44LZodDU
BRizsGZC/atOPnlzhqf0kAmJjGyv8TGSRFdZyQVb3tPi9s80QQFKEqvJToKMZ/75q1FodKfeIPTg
UMbqz96C7OuYxQMBvkTG6oP58ZliCYiVxKija6amPh2t5Z1XIZmNRDobLUc5EGZaA1a//+bOTH3L
UVV0e0x9VvLizXnI3wjHwI9QTIO3G6CNkzEy/uoh21yo1d8s5VlvAX0ZrieEC4Y6fZ40rrSEhlx6
aLLYAyRg8lzBhPyXlB6F8nlp9puPhJKJBhVqVBTiKkqx02GID05j2yrYMeAnuKafxj9Nv2hWZpva
DyD53Uc/E+PZ0po/kMbcW443aqLuqzoID97EHSeYuXaI09LN+5/p7cvTTdNW+eboalR7qcQrafuX
dmSkh0GX2h6+SrfOi1hcGGVhm8EMN+ZhLNVGgaJZcimXzSVPWFleeihMmIugo6qL39XwM0ReRxqw
r9/Rn3mgBV3/LlBK3XmAUet8glT20ceVEmW1Ds/WmnevxVyhczDCXc+CgxEYI+nUyk9PCYcPfzke
kCujpquzXklfzJSk1vO2DFlgjteQYJxVoTtaXDw+/CgnoyweBXqdVydiDA4NMR7rQDdoavWk/L4/
yttZj3cRi4u6g6ubWCpkRwVcoAty0iJ7WV4pSM+2pqKEeydXRjeG9HLBmvDNtsERxvHC+vpzRVz2
gNXc7m0AJSwnU6h4QgSdtwKxa54BLiGkvv9wbyc/RxnbIHIoIAx7aZKsxOQcp0qBT28dDDdN48HM
65LkgjP12VEk7w4uKjvHEroQ8Th0jU93gYaTshIpmsF6jC+J5N++OJ7FovijeGU9L4s2O8iiQtFk
foCrYBfrTlfalLZPjSBpbJrQ37//6ubt+6SygYCggchoKCiBJ5YG/AjXkbVOcXGwarwzoHiiySDP
ufXIE5/sow9p6eeokE83FAqs7vcHfzspKUCos1VByDwqwPldvDov0VoauRis8pA3DRy1eEgsn5DI
KiLGOxFfg0SNtAuHzJvXS7WDqJAtzDD4lIBZJ0PqULTr0k/rgz9IwF4aZfeTE0Vr6Wnywnw5N9Qs
P6bqMdlIljWHsPxQZm3eUPto/S+JnO9QDqLfDZ0Sf3S14Wwi2aZ4hywDsrZPn6ofaYtrWdIdppnF
bdRWv0sJN9v7NKo+f/CbUXFwK+GhuA/B31m8QFwhsO+TVXuobIIWEz7UdT+UhKvbSnNlIMS/ULmd
eYugXNy6KFQ1E0jz9NH8vClk4NQtroc8UA1h0M2qrAdSGKyr9x/tzVqYHw0HDxAtBMVcW06HYvpV
gxq37YEqSPvWQz0nmaVLbwf4HEdwb1xQcwcZgpX68sIHfLO3zENTEGJoAyhKOXc69DTRR25QmdLS
ytRtiQ/J10wE04cstTi9F6Msvp1ZhqXfOnp7EKn6pTWyYaMboXOVKrn3KYqSfj15Uf/R+vHPmNTX
qKUks3NxvImM9o3uMWZvkzhqhMrncjaUULzRv1ATnJ0psI1AIyW+QEvBs6lPficaqz04Bf7fuSC0
nc6FWMcIAP+TodijAdFBy6E8n36uDLJSN9pme5j6LkfwoqqfVU+drsPayC58s6XHwvzRUCFb3OFt
wGzxh5X5apOsdbNDvap3cI5KDzWFaUfHSTHjawT7/kFtBz27GgoLF784dDwo1n6q/4KLnd2VVaw9
VIFM9Aub6JnZarP+heVAXKWqXSyUQh1KlcOwO4w9Iq3J641rowu9C0fTuVFwzYG8zD0YrHkhYJ9C
UhqmhlHw+PdWSkkGYUz5uXl/0b85g+Z5OTcjgHU4jGZTqtdnEPygph112R90FBiE3ddip1ZRube0
pPzc1nX04f2MBgAsVZW2hEM3ZZ7Frz5nPzpBrTTqdOgj9LTISKq1hT3KetL0wv3oozFpDCoJDWq9
yr9Oh0LLl+VTYqg49lZsW2ld6xqEHHAMVyl7Cw13NKTxhbnxdhM16LVQTOBEpBty6bXrW4TQolZz
DkY7OOMh0uC57ZQmS3DeFfbcdu+arLvHEjbODwmAy8WUR57qpKLha9rQgTkxTKlBZTt96jagu44i
VcFSvbKve6vQ7sZUqXeI+GcTmFoZDBchG7q099/22+lKKcXV1bIoDVXLXHS2SOHxQKly70DEvL3J
IGSjWPWCC2fU21Hm0wEkA68isLXlboAYYhzM3PYgKjXTdiRuaGPRGr8wc4AJl2/RoozWcZKaF4UD
t/r0LcpCMRI+tH5Xdrywh8EaFGNT2720H3wnq4btDJLCeCnR9t36TqUb12mV5TTpo8KhcRGVRQol
X0vrfjN5k2o2aJkSKHLr1Cva6Fi3AkBEGL2q7CloKuHKKoIKjX3BELmy7bxnxcwUYJpRGMiTIGzo
btUpOR9S8yu61mVR1m5Ld2+A29vb4drByFt+raIpHdeFl04vSaaH8X3chqwxPSxq8ybzaoKkyQuP
ixxeR+sgli06IbdVl7bRtzDu+mYrOtpq9wG+cc5dHMn6t6wrjcQ/J1GC2yy3C2OvZ07bPLSJX5Qu
2vq0QXAGffRKNKka4x/T1p/9dLIsN0UO79/a9mwWPAwipU1FnjRZowlkvNtQS4pbVR2S56axKrGJ
QKjCT+YoQ84UquZvA3RI/RjECLrugjoZkLdlk/21BlZ6UXQArN3kxESK1xgg+Lsp7r32JYnLWLmF
GxlZe2gtvpKje/M87SHqoc7QHbEt+24yOqXfqmxV34QxIqwP0sym8ZHVeel6Q2tPV6VVQPAskzD3
3TDqdLJMc8do9p0RoQPO4AzYW09XhielG7TELfCt+lw1aYHyCWFtvqkNjip6T8JIXR+Tym8FRPVZ
nS4xZ2pAcvdK48eRq0F9rlfFkCKVTGOv/u71uvnY9APAIOVkF96qjUEKUFEYtGGaxJ7W9pSg2A8b
bg07L0DA7E6mUhj49nay38aTBddq5SB3yzYBQIV1lwqFcLVSSVrrO+chQlsltlofAQw8DnuDpEeE
61xx8u/mZNffzSov9LXSxEm7NcjIiR/iKtQHKPmpqn8dgOOCX5Pl9PqVAuEj3yWemtSbgYgRaxX4
JLttpwE1+taSUaLuPR3keltLyEpr24ktxC2AdfG0sdWgHK7pGtfmPm6ExBRUJnZL98jpGsyAm1Ko
bhOrSuLWE8TndR03cXNjJhaqmQ7mXfsVj6uy3jp9L3C8iQXUDLyaiv66hvVSk7Yr5JDd2LKn21Yq
kukedXUa3iAFTOIDjhmN9rP3YMoUm8iOguLQDons13mNcIDzAjnWvpGqGe4gnhfKN+iLeDsXFok3
bq6rebJD90S8j+Un5gNdhMAO1iGAr7oyvdKXe5PGu7+1kiKvdlOLVm0fxvzyakTmB/W5alr6eU0f
qNeclAakzi6hjwdWEXqbvkWZY0JZNFdWT3PjjrzVJl6Zg50VX6OhDIDsaDtU2fOkdab3c4KW6H8e
uSX1FVG3/kDcuaqmQbsvptgUoPb2ILCPTkrZPMasdpLFCm45u9hKwb2bQoAb4E6GexoxqVNZ/2z1
oWZaZFGusmdt1SzDzvh6kmLEvrH/7XvK9yEAZ4u1pNFXTVsg9NC1X4EmvzSVdec7QeKahXyC+8p8
81Ca1pVUN6h80t91O2RbGEit64DDrzKM3VIFaRuSqKrd1U19nHT9JasNplLoh+si0u+acKbSySnG
3Y0SZRWCqV+3bbFLzaBG0ADKrLYE+AjPL45eqfVb7IWNVVSOOcICA39kbUTAPwTlAzICGp7TRKca
FWZYIBRvoRRd2W2eHb0QuE4Z5e/Br3CUDc1DVPktGStSeUzL3NgnunMnMi/bdP3gX02a+D4GXe/G
lnIrZFNv7CwrthIka4cblO+KkZbTKIZsBW+y+2yK5sqyo2Jrw8v81Pb5rQNNeTOMpbcPpyi6oqDt
MGDQ7ycjiFCqZtpu7OIbVXrW/McZjgtTtbPrsb5LMiRnhekHG8PM0M9q6VeRSo1O+/hQInUn5lnW
W0xyyxuADv8zwtHYzYbxc40bGkw5tV9N3KqvsanOdlUZbSc7hY5KZ7/3vCtMBaBGO2sI90jjqhSS
yZXWCgiulYmBCTxD0fT5U9H4peKiPGjz+z6NnOmqSWIjecCZRZLtWYaacs0+6bTXyJ678KryUyHX
JvaCeDGhZZ1TsLNpuEfmbElXVWb3rHWkhln/CyZw3v2Ow1HvHh0iT5sj1j0T6DtIidgVlRLov1Jd
TXHtVgs5TZ9GLMK7CVKjX3fXpaba1Y8kH9TqXs2Rx7kqKzra1EWbOPjYtXBRHGibjwrz3NolPeYK
Oy1q0/RKizSubB2wkdw2deLnv1O851ptHXDWRrabjo50ENv2g7j1fMv4gblH6Hzz2KThbtdq2W7M
LPLRTWU2tDcYf2EjriJIMqCNrChZoEWUOs4FnoWiHNcg83OXKG1/y+llQRYMoiB2Fd2Pj3k9ONUG
oAofVavunGdsdWwOXKXOfzqYfukwC1Fj3DhpPaFNz80UFs3Q23IDLJEaV7DrHRWv1alw1k6QYq7f
6FiG40SgGr8zIgQmaO0StzqktXj69UkUfuVIx/EFX60yQ9fbBtcBymj4h6WA5qGPNtz9sk/U+6Ft
hLO2yxbxFRYbivHJwN3lR5nCn13jzCLC2xJXMY5Bm4PaRSbfqscGD7lkbWfYEri8F4q30R6MgmuA
X/yEJURqUp62ZHGSfkhfbFACw7zPhnSqrpxwDLVsPSjQvbceqvJxV3kYKtxWQ6BCbcgrTQy3UWP5
gOIov0031StN2duDb+I7UgmBcrszKxSaTZk0BM8ng1O7AGCaP6zaMuIAg3QoH8pqIEja11qEKA6Q
DyezGo93Afrjwc1LWRuPLaYE1X1VJlHlQiU1LTcSPXQYtvU6PzoFNHw8o3qHSz/quPIq1HrN2/VW
3uvXVhV0ykMqioHQwlItILFI8z5I6LOuMr2vHcT+SLJIHzW0r1T5s68FS5ILvS6i5mcbqPCaB79D
hB8GiT7tOCxktG7aOO6GFdGYbYM+05PZDo5SY67zLvBQymPXmKy7Llf1FQcwfF5OZtwdxFBTpyt2
VAVbPMuwR02sLoHkXqNZVG9ojfXjylFA+rYVO9dvXASiEBetKsSRBb+OuioG/Am6Ya4lgmoo4rVd
xIq3NoZ8ZkqHklkjMUFSHjNRls7GGkfOBQjcHeaHtVazTXC0FPXNkCXFTzkXmvsO5m+2isIgmi0i
sD4gx5xl2u/KXBPjQYOkmW8LEmumnUf3tt3paYcjjJFFDXb1URoj/+sxQNg7jRI8h1ZawUfJc+sp
m0gfX5V5WeY7u/Wcn2GoEd1QVzpGsVPj0Wquisn/BmxSYoFJTZ9tkyjW65UgpOKSu/58Kzq5rQG4
Idh02FR1WkrLsDvw+tDWwi44ZoHpH9G/wSEfteyOg8zbpHqDs4rRoih6/672Bir6MyoaPIo/mo7L
1ilFfVzlYxsccXLK9sTvEpgdDpZb5sqlB3yDL8xDwagEYABZBFc8vUgBoGta0UzBEcER/jAK8RIj
HtTQxiZPX1d6Hl4g5725ITIgoInQmY/gC0vnacvXwOKw+DuiSLM++5AaviAYzC/AJmdHoVNrwjKV
PODitquWQ1sMwsJjdtLL+kqRhendOSOuNxegtnMDzfCvivKY1uMyDqAzja6C9x0eSynKvZ7U00aM
UfVRlJKXxrUaUSY4JW6JC6ypQASKyVQdHuGs+FcONAQqzSg7zIa5F3CCcxOC6SBpoQJU0Ic4nRBJ
NVKs932IvVT12CQO20Q2sx2N9gvt3c8fn+gzoo0Yk7UF/no6WJQHVgXTIzxmdWLcqX6P1UQ9VGsx
6peA+rMfCjwLJ+X5cy2pHlmSJbloMDagIPQ5ZKvOq58VrMW6T+8/09mBAF/pdLBtANWfPlNihOj4
GiM8EmeBSsBULPNZqL3T/AdTfOYKwGACTrZnftlrpC7hVMBdMYqOKambLxaWNo2bT0WSfRTSwVyC
Phim88B1tOIWgNVUZp4+tUwIK5Ct6weavh0tO3j66FujsWrNDqnwHvhKi1Hqhqgw1ZiT7CuCiZOy
U29TE6PF90d5u7HiUQxahFM6JpqmsYAcE9xNB9XprAO5ouragyhDADZEZ/A//cOf53SoBUKl1kln
F+No0dFutUOJ4+AdzalLASdnJtvcvoNMCJQKbLtYQLj1pKWR9c6hiBRrX7YohjyuvBeg7revDXoB
PVDmALNNX7aW0doZhpZU/rHogn495inu6LVRoiZKSid6fv8bnXkkITn4HDgps5PDYiZYnaXHber4
RyXx1eougyOYHmjxGtv3xzlztJ+MszgiJnNKnUBJg2OjdzZCHGWj1b8UC89Ey5PTtrb95uO7uIAW
QufcYc9j+p2uWJQ2djgX4Ed7NJJ2rcd9ei1geIRXvRyDH+8/3pnXaEDFY5bbpoDeP3/TV0D+qPeR
EiPJOWKHrB0trYktquSh+P3+MG+nBnAxlDLcl3GqRD5xOgzgp4rvpIiPtZ9gDB925Va2OXf9RJm6
9f/dWDMo/OqRiBC3FRxY4iOuANMDnFKDXHQVkWmCePX9od6+vRlWxpwYX3MYItpiqBa0z/OHITw2
qfCeAQa0Lf1V66PNFowm5i4dbSq+05tmRGoWwqjCNDpi9FFbGw03z/axgs3WYTQ52eLCMj77UHwq
qL0SKspys1A9zbdkK6gi+h5EYCCcttFa80LxOtcipyUzRC+OWE6mmfGlLmaEPuP9suWg9bpw4DII
jaRkU5LdVaXa+W1r99EtplHK0SDjHvRDS23vwl/hzKS0ealQYcXcsnYWX0/WETjQWEZHqwYy58o2
oTRu8yh/0XzVsN3358r8f3vzwMRFzF0PCjR1sdPjf1n0gVJFR6PFmZhbEE3O2cTSQNp6bUZtc+Nn
tX5VOXR83x/5zAfFQntu6VDhzv+cLoiwC0MHh5boiC0kYpASG8y218cLs/TcKJqK6MqEvmS+4eBI
e4jVtGyiYwjn8QX3riB1+cPQv7C85419+R41+o7za6RJtpw4HlCHJwfeoyL66clsjOIpsnxEFB63
rgL817kw4LlpQgHF2iPCAOrj4qRJrZEA9V4Jj0UN4Xa0lW6L96Vz3SA3e3r/S81f4s2zsQmb8ymK
6mtRwCOwjMrI8MJj7NfIeQ3bhzt6QLqpPufY5LhkoV1q+J19uvmDUVWZM5v0dHL0oPFJqIQRYmbN
2KLgyq4tZVBWlbDqC7vluRVAN5MC3mTXRUl2OlQVNvA2BvaxNmySJzMok5uyUdLrvsHPutNkJGc7
POe6jq1u8/6LPfuU6AjmBwUOsRYV3QAsbkjHi46DZtZfhdNEKAbqqSEqUCCcu7AUzk5RG38cyfTE
aGqxsQRBircCYxzt1tbWhNQUbjDF8SbDA/PGVCfjy/tPd3bavBpvMW3SogLYAvc6pv1o0I1Pfvmt
gqp7iKJrGlfprYaFwwVGx7k3itYSJiEeUlw1F29UZEnQO8qMbHreeONFgY3bAgHBszehql/YO/8o
8ZYL4/Voi6kD7ER3C4v1o1bVheEOGQnRNP+8+6jFfyGLsoCeIkDw2Nittaotkb0gG7lUWSwjTNDT
mDbtZOok4kIkMtTTGex4weT0ocVJ3PcgnlliZT/LOABPaixcW+kt+nOkO1YQJi2svH+opO7d44js
X6WFiPZDpU6bAJfUS+HW52aATnwJxxgblbEMBLTtuje9CMfEEU+WTZxHfb3NtBiAGB5DG+PoaH3n
sC8uoDRnJ4FBBcXvzgyUxcSDmuB5bUsjvJX0evJMPE+Rp27KxFQu7B3nThfuY1RZM70ehuDpm8fy
u/Lshr2D2Ol01XlZ5Jpjp27fX0jndijALdq2f0qTJV+gyes4q9sxOuYQZ45qYNZPSdDVt7rRp4+T
1Tg3wjOaK630/I/SLOeZJeEkYsYG5LVMujSqWMVRVYuOsRNLfIOncuPrnbiGc1JeKAfmj7JcSxBK
dIEbJMSaNyRqW2lDyvD4iPnTr9RhqjZ1Of2qS6F/Afsbd0Fgj19yO09/0fOsL3AEz64hQfmDdAwi
t/wjMn5VnhNJVPITLz5W3Al2ipI2SFlwBwzWOjZMT3ERNi9WiofMquy1n0Mqv5AcZGwLuxVPlarQ
/Q1kP13YQc99eFQoEo4IPC2SIE+nVzyOFdAxJZKaC8DTStOmrVdMzTe9HzuguiT7SlehflQ03bzw
Qs4OPQcKsI5gqyyrM0KmOidXocNZudfjWx4R4LTKI/pkbpWqRGcpQtL41dR4dldPHae9sLTO7R1Y
nZI9hdQO9vliESvCC7gM1NFRn2LtroRa8Tf6ouigDYrv1sQM7JygE+OFqurcGQmHH+0KEOK8pk/f
uFNGA+hbER2TzMAzS+ZGPjevAuWuAynfi0xTLizuc5sVxgDgbbxtqo/FqeyPwRDT0YqOldBK8ilS
pOhuMijSW1lhklyqds69VkMHIqUxAJNsyWbuJk9N7cThyAoqm3H68nsd+7NpNmYl2x5Di98BN63n
93ews68VteTsWyfIqVucUKhlWjNEJHlsu4F+6oSBIi1zeq67WSDZbnHMqf9+f8hz73Wmbc8oMCXr
8r0OpN6NEQrQYzuI7M4K/GF08VPrUGd7RvzwHwwmUabNLQ+6lYtpE/o2DolZw+VeVsmzbGEHbvMh
TL5XVkwD/f3B3rJW2ZUZTDWBsxz4eIu3OTgZhl02b7POuccoWMrTi+/9DR3ZaW1qGIolhvYQqnXm
WpGOx91k0f7xMR1fKUNwqQkzP9ty44aUxwkBawqwYVlyAYe1VpjG9F5bPKDTpjnGeQA4Sb1jH0U8
lHdtG+PpJOi73kqbJsCFo+Otcmp+IexVCHE5qdjDT1dtiXyolAp/hWp2PXe0WsWospOjG2E9fVfY
ZGmspwCrQa0xbpXQ0lZqgJvzWvb9pXvguX0ThjR9IK5kALXzSnh1jhAlFpSkBMVHXOLsLcAVbmjG
5Jc3LZ7z2xaL8x/YGSaHIs/NS/Ni/u7LLzGrguFKkODzpg6sq3b0EyVOjhlpMDlpj4rxubGj9rPS
yKhaE6tT70TXkukx9UVTrJOsHCTkX5TUFza1c7sMtylQDNQgTNTFnCB2lUTGqY2PWjtC7wsr+ktr
bOJpQU8jiP+2iX3vt6Ik6nSh9js3skWDDjcQUrfeNBYangtXswgbAf4THC2KTA02rdIYj0kLNQEL
pj7HBAPL7wtv/9x+g6J4bnniA0Mw7emHNwYnHw0iCY6JzDHbHErc/dSsfOz00Lpw7zj3jGg4mWIU
Zjzq4tqhmFMQQuWg3QC5fesNTbYG1DL38H6VmzoNnqOsUy+81/OP98+Yi0q3lja0wCKL8fPrQmy2
/Ee4BNmNlxfp/v3t7dxZAWpJzxrHYTj589/k1QrKofiVKmyDo0dyy7Dq9XicdmXWtthl6RnhgH2r
VBeqnbNjIkZ0AHAgdC83ENzdkCiNRXzsM9rxK6OZMDxkhaOeioWzyTvr0rF/bp+goJyLK3Jq5RKj
xeS7LWOhx8chhLeGUZmBzWPmlVe6Hps3PfEYmLJwSrqKU11qvp2dP1RUwCpztS3mn796w0EHe4ss
m/io+NV1rnpHk5i3NTFRD0ro1e6YXsI5zl6U8Yv4XyMuNmgSlhINN10srXT4swall1sXpYcNMCGf
Vt107mRlX1J9cHZ60027MGgv5Zieu6rhDUQLEGkFhMfF+gSzhQxbMK30NJO70MFSmrSv7gLGcvaz
zsK0P6wEUMfTV5tMgZjKtI6PQWbFWwm2v6qJkMV+qQtuMYELtl0z2gVOJ3Bv3183Z1foq6EXX5Wo
Hi5QnkYzg+6wsnLMJPi7tOE8rlRrJhG/P9rZ1zm7DsyLBgLB4osSJNJVRp0kx1GZPGtldx2VVVH2
wyV049xjQZSbmfKwFIiUPX2jegMgr4XzxcwutHwVmXJoIP9qKYBChcX1hVri7HBU4/SEDBNwerH7
FGQfhkTVMlNNOg6rMEvKF0iw9W/F9NrkwjF57iVyt5tb03OnRizKxmSIAiWbFLa6NincGr7+esqH
4MKcPPtINrsbs572yVIkjzKgzn0nTI4NPQ11bQRwY3ek+DZPfY3P/39wg6IURAmPhgljj0VxqtR0
yZ22So5tLuKnxmjGL5Vwgs/Yshj2ugZC+A9QJi5sfzgmf+6qi2LDy7QMZ4spOUpLsajx02LXOQ1c
xARq+joPRuO+9Orx6v0FcOatOuhcucwAwBO4vVjp2GQntsgotoxJzE6olkhoHsJPm4PD9Av3i3MV
rgO1YL6MY/qNvPZ0FbBje2ZFlCfwRIZuozPr69BIkn05ZuPO9Kv/5uy8etw22r/9iQiwl1OJknbX
Xm4ctzgnRIrD3jlsn/5/zT7A+0akIEJBDpwggEcznHKXX9ExCwyLjynIMxyVWjQwFZiqv+VaV+7s
phtPJT7JdIzQXeCaWyMq7C5U8Du38iAdMEl+Fm0IojAsVLCiLU5GX/qy7X6/v9Q33iv0hmR5HlYX
22p1JtsSwsKwIOyLT2X3p1ZFcFYw+zoV6mC8QfkKzwDgnWHnJrhxOClbSr4qZ1OFwHa95F0sLXkn
lQ9cYrvi4zHXg5FEBTQ73Z/erdoTN5zO3UbASpVvFVtBQsTUoGyLYGpnMztprUcDztar/OvSV6TL
QPrTp3RojulgpSfChsKPmwiGNaorr2GOpL9dTsov93/Vre8su2YWp5gYc025WlovbMigiwDwk3bq
myHJD4pWNReINOozZNT6x/0BbwUJyCDK4p9JIr0hY+rh2A/Fwj1FBBQesSz0jkutzzAd1FGyKtQj
IujorXkCVCymJ+UXVcnKnWnf2mtclYSe9GN4BFbvGv0l4EEex5qy6vIlaZY/XCWfnxRzcD7X4PUR
y4YHen/mciet8jZEs2S3HoMuKPSrJ27KchMbeZEHbmHMv4pItZcPeOS27dGjpuAjUPQ9oyU1g/QR
EW54HjLE3+7/hFtfm3CQUja8Qpr6qzu0HiGWWBOnOpvTyPHtqbTw1yI9/Om05dB/8BZhVTsvxY1Y
iS9N7QsWJWn7WsOqbY3Yzkw7DzolH77qKUaxYW64z1hRfnTmofYxVFCeYiiB5/uTvfWNqQnB9aOI
gvDOKn+aJms2MHQrAkcfqhMkLuWiooH7rOVqA/1ESX9IU7+djbVyeKG+5wJDI1mj127x5q/ZhQry
93mvWEVgpEn1nYJvAmjcGb+1SzVeVCNqjvjonIDvY+dnhpFvo+p0pK1TP+MTGWPOVpkXLCzSnUDu
5u2D8TnFfcJuyjir2yeslIR7Wy2C0oVGgEGO5wPNG5OjCy7gqGhwv0IDptCA6Zlv6h2NUJT/YIGG
x6pBEVFT43Tnbb21G0lNyKYJIxCjWf2kOZ3rERPNIqDV7IwHzE41m9URkoiYqC0vzTCX2s5C3DqF
svUgM2r+XNcstB7VaNvTi0CZa+1soVT67AGbeYbG35wnC9yA5yo4UBRTiOxkPc57G+TWtrR4UmnQ
E1Js0rI8GeOypPMc2CaCE/4o6NUdBsOASgCmHbnEObZe2VzHBpYnOjYUv20ImAculvaITHfzknbt
/E88AZw6TK1b/R32UQ1xSR/zv++foO3byKmTWY7sOOo0Ha/fRsSBWhPbxiQQNTZtRxgT2lcjb81l
56RugyzYvrKnye1IoXPdhcjSCV0V2V/rGyp3M/9p8RDWonrRcgfK4sOzgi0IUFBuOwZbbbtmER6U
BRtAb27akd9gHbtczChBDPvxgTzEpBCslQHkGruB7zPukAmdcTcDv2mEFR591MR3Rtner7woqPOy
o6Gd0p28/kiKbnTMlhIDTfAqAQLm1q4PlCQR6NYa8bcC6xpYdB2AlUOjetnwx/1Zbg8U49tUcCQA
V0fU4Hp8NIMt4GE4I4G2QqYV9tJyKvVBxb9YaWvqkdCP/+oUPEw+eH3fdadRqVBMvf8jtodKPqvv
GFNNwoDlj/xXraOJ6UokypgFTjLn+DwgFUwjPqkyTow2g3pqMCOcmlz/cX/c7RXGowYAQQKpOSPr
8Al9mqgiXCG1ayc9RPE2XqLThCXDfLEKhvcxQKofR4UyKGhXk7yLz75GP5RIQtb6xBdv0aL/m5Lg
cnQGa8CsxGg+kpwnvzW4U+x85hszBQBPk45mixSmWoUOihLZtRAUPvH7xp44GV0jPGZ5CfXSmLwE
OlSuujtf9ca9IGNSokUktcGJrrYWgpHLUkG1CqCsTgjolyS5F88j98NfTh938o9bM6SxIRGVXHim
oa72EBWBKnQLEkx7NKALl3CcFndSvrpdPwZU3Ps9d8Qb86MLic6haXG9AvC6HrECTmHXXpgHmt6r
9vPSq8146mnB1N/QfGgffm4xBbLAiyPWQcl13eVfzFRYs26UgZEvla+isxAMWNsfI8pZF5NOxdeH
zwaFeZWcArgcNepVvDtPbla6bg4bNrXzp6U3jEPh6fPPEidK/Fbgs+5dhTduAbATQPMlwksnxr5e
TwUboDRZRBlArtAVv57CtxDxjkNhY4lkDcL74OWIi+/s0huvJCUCLmCKvIR/a1wOnJgYAO1SBlxA
+lcF0tyfTRPPz/dX8+YoKG8hAgqafqOspLWRicOTWgbVVFUnzHaGo6uMe2HijTPA2kHfYf0kJG+1
I1FuLRuzmbAImsiJz2YC5ugwJlaqnxfdjfVzp89atvOCbQcFAwsrEJkekhP4KNefzYgjfCk7rwww
rbV+deLF/GwgPPBziUPrc14J2/IfXUtYSmR9AEUl1H1NVUpLqUWrGlUgbFs5iRqKeDj0yk4v5da0
kG6l8k6nDt3A1W4sI9NMY9tllMKBnajnMMELRMudDrX1btGN83+YlYRyAAORAcfq22Ge7PQuSgGB
rYzGa9xDyDSqeecZ2B4x/n5Tvj7kVcDPV5dkryh02tqsCca8TF/KcMlPYTQMvLOFDuS2S6bfwsgN
tZ0tsr0p5bCUTxDDhR2z7rfWIXjNyfDqABGV4c2KUu2F9jiiADYWG8rj2wOoEVpRBogYwCGrhcSc
vg91XIaC1h7+EnUhLnP0uNYNKpLsPHnSkA/c7I4GevjsDWMbpAJDGjxLrOa3uaP6d7q/K27sQkJr
D7lRsKdbRbY5LM0op6gV6DqUMiyGoxfN1f/R87oMJqXeg3tvh+MGpo6vA7UFULa+QObKRHgjW8Yg
rqIfuNw5R0XtPtkW+vF9Pu8RAbex7/t9/x6DURtea74VfVOq6FtMgVYpNpi1UK2PoZr22Ynn2/tY
DkXsoebVFM1pLL1xrxW/PQxcllCo6O/xsFLVub643BJ4f5k1Mycc8efSbb/32vINYxfv2FjjW1mr
zfnBr8mjBtxRYl0oMJCYXY8oLAPKReMpr3HrQH2fzJOiI20Rly7v26I9GjG8j+Zw7EA6sL6rG0xT
O3hotaa8JrmuPpGg9dDQkn554sG360PI/bAz4uacU3Qm4HtPBHUaTqsVTSahVnlDxomc22L7GJwo
PYbIuvN3q8aTtXM2Nm8qo/Fuy6SJyRFLX68mjVis9RTJoBlmjJ0moXwyxbwHOrw1J6mTj/A5B8Jc
d52nsY0MboEkGDGh8zPchXy3cJUXJS/HR4MEJiTpb5x3KYq/fnLy2EpLdJLToKmm+gU0T36atVHf
aaPLj3BVyGQUpDZlPkfgs6GpctuHg4UeUyAor3ypAI2i5ZqkrX3oC8yr/xzLJFNzzEYiLfogjHCq
Dk7W6t6eut2thSWOpeHF8iHVJ2+HfyV9saKG+KiBq6fsGFYnoTdV5yP1YA2v+O2J/7BZgGgSz3KP
UlaUv+Zfo3ndYAnHGsjmS8DWOr67id9XZd/vvD63ZsWLIEF0RGK0Ja7HGdu5mMHaAKrJnXQ50O51
/05cfTlqIeo1/2kw8CMU4Ejt1hjqsA81WB0MBhB0oGrgpdEJxYD216UocPJ69PJ6Z3ThQIn8L7f1
KnYYUdvp7VGhQ1k0Hnwrq+0TBCKM9C+I48mbbhfpw+eBEXmI6GJRm9DWIVFRI2hC5aoI6CVIls7o
lMoZbzwUuh6fGm1QlNd5zuHYr26SIS3D2GqpKrZ5PzQoyWgFJi24ps++M9QJ7jqNrEDcH3Tz/LBL
2P0AWEkhmeZq/9sL+WPSFFEQYVQXJKqinhUUsNBlaYunpe5+4Gdr7MR/m/edFh3JuLxgqCFvmlgp
DYwU7+MYZ+kpOfVtbf6ovGb8lTs99ZUQXcadSW6PA25b0umDdij45LUhQO1W3jSNtA+yiaqE71VO
95eiRvOXVpnRbrm/otvZ0amgPwLPgmiTbO767DWVasY2qLagmBQMyHW9VWt/rGf879zeiRGMsopm
zxlj+xkRFwCvIkHYZEBreYvUM3PbLnrMcRYrfEFdGQGvfDb7X3UCu0OfThFSZSLRdm7xG3MFSQl+
kLCJbtdaVdYugbEtDp2/zFl+9kac/JOXpfjmmmUDiJPW8+f7a7v6kPRWSYNQQ5ToWZja67O4gCLs
FCxqX7mHwqMm+14uikR+3Dt7CtXytP3rgZJDsVd0Wj7ARR2YKdefUQV0pNauPb+WeAl+bpPKpgq5
JDuxyq1RaF7gPcMvpkS1On79gr5SiWP6q2p21Bi4s0+paeQ7W9KUt+JqMvKoUVkF0wGJcvXuWOE4
tVVs4btFYJgdDS1t9FPptUggJg272PeGzpmOTuPM/0S9XlcHICL2x4iECkNW9Ax/aFHl/EpfxXN9
s7Ol7J+Rh0gpJV3O8iPipGAJhkjIoSuAkT6PKtJcL2aFMeNrN7B3jxUu3vmZrq05XvTZqOKzmoeF
/SbasRl83Yy9n55TmDMti5F06TCbThR9TG2ni1+z2u3Kk1fP7XiM1FZlpUwSnicVuMr8XHpN8TXL
Ygc3t7Y2psfCZbkRJASeSJmqEOL2q0+06FqNuJGrvjai7Gg71t5JK3I0yry0QY2s0R8j0sjxKDQD
i6GNQX68rmRoRaaYSjFqr8bYmEfNqK2TBAUexGKke/tiuy1wVSBEIEmVjoOrPU41f7DncNFe1azv
8ZkGLbB00d67JhdotflcwNZ06NiCiLKuFtB0UHXL2sl4xfJDQZmwnXCedjrtFGmZctRn8U+fanZ1
ngeoZ/fvixvHi4WUQYkD6GfTLjeUcSiSKZ9eG6ss/FIpo094JTs7O2R1+fLFKAWCVaLYRQOB8t31
VcFBUG28OrVXFKq+2AniU5OrHpoy/hkhx3KYw71sYDstU+fk0VaTwAPantcDKqUY7bZUtNcUub2n
Li2/zma9RyW7Oci7EAaFBTbIalZe1Yk+tfEWjHqg7yLS4jP3xeLf/0LbG516sk7Vk6qMR/dpFc/1
ed0bCv3mV8ADYXUe6qWzDoCSqSmj4rrLwrvxqSg8QSZHtRdA63pSjtM34RwO5usUe9oPgeLfswGd
/IUuf/TaQGk/T8Aadl7JG3MER8qwUD4AJ61lrhRL62YE7sxXEknlb9Ntw6/LmECMwm+keQxzxV4E
DM1pM6XLDd2dVYvFGmctaVPXfEVcC01wxcp8s45hZSGd54c0snZO2CoC+N94smklNQioJchd9K+M
JivsMQopYrymYYYZY2gVR2fq0F6sBnFAknH6dH+/bD+gjFXfvTIwPaBZdz1eUiUQ7tCYeCVKdYZj
OBt1/+wobtk+a17nNB86+C2A3PMis3aiyO09Zhn4+sAFMEHUU8y4HrpXCb7GRbNeE6Q8j+Gkhn8C
IAZkBL7oMrXR/KsJC/A4acOe+NaNRZZoTCCtZM2wK43rkVO6wNGMLzNi3s2IQ2LYI8Q4hwdQmi6m
xpP98Eel0sBNbVG8l6/DahOhd93ggUzNJnaiEk/LIrtgRB4fjSTPBrwW5+Gf+191e9cwHlrhJI8A
TwnSryc4e0ts5kmvvLL65qHvcbKc3GavZL+GRrJZGQbqkZwYvYKNvs+0mJmT2cqrpeDlamaL3w31
H6Ol/mP1RnRwk/5zErud76jz26hZT246TTubaFX3+N9PgPLBIWW23HvXMwVvDVCSyCYQpi1i0FOh
PX7OKsJ0JBc9t0dHFT4+lqBeFoc/haahtuioiBDu3Lvbc0TeRfOCbIiEk87z9e9YTL3BBz6LAq8J
vcPcilqjt40DrF1DXK1TGH9mPOHHef9Db8+QdAgkLaK6R7qylqUPe0JEG8+eYBjc8AOg+m4+mXVR
q4cu1u0ZVUjV/sPQZ8s6aA3IxZ3ht/uM0j+FSEM2bnioV0fYcVrVSUbgXDHCTK9dpqUYzTbjzm7e
HldqL7JUjj0Rm22NSUonJ8xyMLZBqeh4hKfjC70W7GYH5YW++14Gf2NOXIdUHokFTPKI1WHlouqb
NOqLAPuZ8kdmlObJ9dLx6f6He89ErqM46VDE4iEsB897XaeO0d82F12pgiR1F1s/NKyedA2mkHgR
Qkt+VqWpLj6u7DWSnQpC4uNLhIrE6LslCo92rQ7O0S5wGvqMNJr3d0RXQTtoHpDdY9phce/PmhcZ
z9w2TrrDd7i1RFRneXkps8tS+/VmL1LhVKXwiiDVhH2kWa4cnQpV3PtLtH3mAQRJ10FIOmB0N8W9
CVeX2QvLwFF0Ew9M1/bHMLePNdDh8/2hNhOikg7aCegr4SZp3So2E+Fi16UTVkGveclxHGLl6CKu
utN83NwRjMJZYU+R/9AvW91VVZiKUsvHOkDMNzlja00Y0c62cghDDGoOAMiHs7D1eGer3Zic1IAg
VoLizDRXG9owxtxG/aMJertfjp0iYKqa2nR6eAnJrciF8ZKllrguJOYYkmczxgHBGGrDse/6iJSz
Tvz7o2z2BMJu8oalc8ZbitfI9c5DEd1KmmRkLsjmPi2znb7mhDU+9Zi9Jt12KESF3uNMuK1QxVbL
Ni3YpwzeUgfL2NmXTpgOVtA2VD8lfvjxIPiBrgGlgZqaRIxdz4oqTIZLetoEQpv073ybDOUQbPpO
iJxPyaEZRYhUzKI/GtvKYfG8wvvwHXm3mqHap6Ue120TpLoBCa2fU6TPw+VHmMXF2Sty5UGGD0xI
BqTJTxhNnkXwcD3PpG9kFaJsAtXN6ycXZPMlzrL+JDLnwTbZ+1AspsRK0mGllnc91GRpwsxbjaES
rX5SU+Qtu8QUp4y60IcU+dNP9zfm9pChQ0IgRNWO7A7LlOvxTKdOPSU0mgA4r32qCqs8F5ryICjz
f7OiOsgRACZP+eR6FKsRZpIPXhMg26n6kasVh3y0l7Olz/VOzHpzQpQgaSth+QoB7HooR8vssV/c
JlgsLfwDZNL4S9fPy84dv70SWbZ/jbL6TLSI8BtAriiAWoFhue3009FI9RYvCXCgfyvW+Jewh/Tr
f/hYKLnLu4pPtk7qGqe0NMjQbbBEbvQySpVyAxOIx1eQ7Q7ogxwSXYK15bFl9qESt3YbCORwOcop
FiRxMj98IxKRSCiwlOuCqrd6i0ME7JvWZaN3YZodTSRXA7eJphcHSf9f7i/bjRsR120aTpKryxOx
2uMDggqQvZYmiAYv+py3i/o8a/GHaE6GnSfr5kjUE4CPSqzquoybULKzyt5pULxUhe926EJqceoe
54Sq//1J3djn0keKexd0iYQ7X+9zwpjeGIq0DfopUo5FrZdnPTJ+/Q+DUIWUlQS6lesItlBtgYdn
2QaazOr7YhkP/aztHaZNnPy+Ewh9JbuCAuTqPm8HtOlrMbDhOKnPTY02fjNj+0Gw1jxHRbnn1Hzr
K+kSWCKjWGkFeb10TkJFyxMzs0rCKSUOnIVyLpWkfxODVYmdPXHrQ4G0A70lhTco1l2PZkDPDIt5
aaFMG/UliVSMei0K5/e/1O05/b9R1liq0IPOhS5pG3RJ0vqU+Mtjk+LnUsXRz/sj3ZoP3QOCGAIz
g5759Xzg7fULRck2aJVkeE7HxTxG3RSe/sMoZId8JLbfBiIc6WWFeJ/XBjVycH6rzX9pBU4M/2EQ
KTBDJ4SIfR2pJ20zKtGYdUGox6Yfjf14iWfr8SCd4JmXj48Dom6DlUWtz/WEW3UBAAP3d80YLO/Z
xNxSv/yH2UAalbww3vJ1Uot9U28vYdGhrooB78HLJtU+tGXZ7MmN3twBwFDfeVg0QuRe/Fetr/es
HgJUwrIV8+yTGjgHTL0ezme5s6FQSuYqHFbevOtRcmFNyWAix4Y/lHEK6w7DJQfowsOLRo4G0UrK
N4H711ejDGCJrdZG9C0ftGOaJopv1OLxG45gBPyFdKSTf65GiYbUxnbTAmWPfcMvepKof8EcMz5F
S589T1xCf9yflYynrpJ0SkrMhx4fpS4q6qvH1S2HyplcwMuLU6viqYr7Rvk8xrNYXsNxrprXcgpD
+5w4OFs/0R7uo4dDdKqGVIENYiQpb76a8Fiw5JM51EHWdpRn4yjSftY5ToxH2FTKb4jyiL0bcPuK
kPUwotQYZs+sAwrTS/GXmk2OGRGMOJalYhZn0AXLxbAwEDk4elHslYK3Y0qtKAlypnJDpLQ6CaqA
XJkCKwuiWR1j31Pzxv6eL8YQfVXMVjH+qLM02iliyL/z+ttejyl/079OX9SNw0S9tw96oeofNWzs
fYta4u9zRgx6fxttD7q8Trjq6bZrCN2tvqLrLp2poIsYwHBS/KkFdZw3Ub3zQN5aRLYq+ufUyqj5
rCaUDFo/qF0jgtnIvhVmJw7YTn0Ui/4s0movuL21etIhlv42lF0kMK9Xr6q0JaOcKwLM2boXRLj+
BAk8X9wFQ+/7i7cZSd5e7Ggw+7S0eGKuR1IMKn91P/WBW9WKn6KwCYHH6A7JMrc7Q22+E/cWLzLo
YpNwZsNVKOamSmy8kYOwRCkrSz3hp329d8BuTIgoEMA04CeJNl5dyF0zDVqCGRhqIUmjH6I++XvK
wgKjcAvb7ocXj8q4DViBs0yTc7UnTFymm9HVB6BBdgWzu4bbiW2Qp9XHBrfHvalt7st3BLrOPSXz
YErD19+KuMlqu8IcA90deQYE0LzyiMOE3T7h4GXRMp47vKdo0w3fGlI+sROIbJeWQFQqWPIOUeza
YC1nHC/4xGpg53lyGii1HDstFJdxsfY0CjaZKxViNibENs42PddVsA3kaImbsTBAxWLMiX9bRXbi
pmfsjM1Az1vnz9wIk0c7nzTLuJt5k6RcMqnz9fq60dTQxW2dQLhwCS50fyLrgo65hvXtoMx7akXb
80DVFcli9g6dMvqf18NNoxiyqK9cyMCDeuxjzT6o+u7tuP1o0iiEBjycMs7eOm1RDDTBPCNdgjyG
iu23bs/udPrOLXFLRGxr55DL43V17yOmSs+KRhwQfEluvZ5UraXS1GA2Auy7TT+ugDvZs9uedWtS
cWJu9GMnEnrJFIGfukbfews2+wahvnfNaRqB3DJrSRg7Br9RCGcJEEZro7M7tgzRGV2ff6DF1VqY
ceLi6C8xHi3n+5fB5nQyNIARcCnUnkmjjOuZm1qMJ2VYaSh7u3V9Tgcj1s5eHcf6iZM6TD7PruUe
rXjKl1OtdOaDAjUSLWVCh6UgwpdGeGCVMDY2UVSlDWaQLji2WZnn/qLFxFLx2Gmf8S/da7JsPjWQ
M/A45Ar8Qxd0ddP2ovCSZbEtOEVK+6QrYWY/W5WV06LkjTxlZYLZ3dg4wCLMXsctzCRTNk73V31z
iOSPkEbckt3kEBpfr7oCQqKY88yiwIBYDVdS/rKUlr7TW9gcIiDzSC6Tr1Bj1QFLXo9SdPXiDi6C
YmOsVS/j7GR+Td3fF9audfvNoWSrFag5l6y3OkB0SkhaNDcMLK8353OP70pxjLDrW46mQEP18Oj6
IcNLlZp/CIMpIV/PzDEap5iG3gkmr44OdoQ8cZMk9U7StwmepCAcyR54T6ooGznpWvdoNmWuEwzU
6d4ct9X/cgCxPNcjft5eUao7xNbtIrIpyJbBXLKQfLjrWeWDYiy9cL0gnt0M2gbyAUfHm/JPNlJl
j954vE4U3WWnHmwyee31WK1u5VhjdmEA97xEmVyZW1+p2/qkdqaFxSa2uMAkFbfQT5oS2zmC8eay
s7435kvziY6nlEqXzZvr35DWlks/hU1ToZP+VGlC+ElRuafBEfOn+xvmnWt9dcMbRL/UrHmdaTuD
VL4eyzZyyU4Ys7c21Jr+EOMZXF9SPrzxlqmNaE92woXrY0GIz0hLpNCf1bZtzUs9zLPyxI2Ym75t
RR3MhVF6aqZGnM5f0UQp27OSJmN40Mvezj60i9EOYDY965+2a6zqUOGZMGO+mhfDcLCbGuHmOPMM
8a2dE5NREBFv/VTkovfnPK0QNZo5TeYhi1poiLCiyvBLZprh+KRmlRsdWi4U5TBqdneZKVCHR6R4
TOOSmf30phUA9z+Fnh2Gz6kAKvdRG5WmfdWipm39zqvRn5jKxDSeS92qUpw5zb4APJebxXf4YPNy
bs02nI5zukzFF+FAZr20kRpFp1Tvu8VXLfKig5vb0x/ooZTpUTU4EKekKBDVq1OIrie3iCb3MLqL
0XzKOn3AGrm1LeUJJd5wOHLOxujMuqrmacmQuPkkSlp33UGb59E7q4nTtd9jkSF1fcjJxgwkN5qm
N99aZWx+CL7X8DUdWrf4fdKFKH5RkpY6cFRHWfhlanAVw4g9nOLwxTWSUvwSTro6/+oZVTeDR0m0
6HkZW60+1Eg61RfATRbxL5Gn/QnQrFs93d902/uD2i61PDDbNCaJZa73HLjTDne9Insj3DR+H5tm
+RYbGBMYtVucFbUudyLB7VtO9kqDC59CejPoZl6PV07agnjRUL9VY2590HixBz9EEvw7xef4ZaRT
+wrsavjZTdq0kzjfGlpWFHmqJPx0nZBleVTgC2o2byVktOGpLnM0JeHjL3h2zIZTXWY4+/3LqE2L
d1kofO8AercRFM0vUkIsv/kJkC2upx4aZjcPinx/7Fz3cSeqvrQqgrqnUihY5Zhd6VnUvNPht/uf
ePuQU7pnuVHJYusaax4ckg5Ji3dR+qY06YiV8Tyah9ht7HInidluJRofKLCiOk8jkQ709fyaKjNV
waP6NmY9d8BQ6fk/OfzebxxOIE5trln16f7UtrczQzIjpkdlFeD89ZBGrGPK1hjZm5ItlX7WsUjP
TyUM3+HjouaL+3R/uO1KkoWh8ii1zSSUePX4JRU1JFdF66BAkfqUD7N2DotHKexEm8AQAPHIiJd/
8VZHspzGaIG8GAaZYfaXGtjmr5VYhicVGbtTBkRDPBypMCAfTAqAyEbFKrzVzdRMMXoJA1hw+sVL
saTA4OlBX0U5LdiRgEh4TN+VtK6/VUGFrLTtJH3zOOVvxhLbR0eJnIc/kUtnlAebRJNuy9olcnAS
AqbKqN9ijCFOHVaSh1qPup19t90IKG3A1qW2yV4g1VzNxeqKOhf5+EZhUXyqC3M4pbG+1zW/MYqc
BHUQoH5AruT//1elL4/0haqBPb6Zejm/oA8dHgoKMw+vGJZ5Ml8msXnHdV2PEmYU8W0rn97eoZ1N
oSQ/p7pe9vQ0tkeVmgNnlZCRPYbE9/UwJZAx2EDD9Ja25Yc4VJxj1kcpdjMQau6f0rVsmix40y8g
Iyd1ARm8rubUtjVxI6bzm2cpQGR78hj3Mujj4v5Sd1Grngg6rOaXKbN77TDCTRn/AODkmcg3mdNf
qSUU94S7/fjRGiPF+nvBd6bY2UA3VkNyiojzoNbyG1c3ieLkkUakM78R9MjqY64+TVov3lyHCOb+
ctzYRaixc0dKAJdsPlwvfGSog1gguL1BunDaQxiZTnlS7LHtzvcHujUnghsyOdR1uI9XCY8RZu2Y
WenyNmRieIEvWBxnSom+uzjazvLdmJNHwihp6yjQAJa5nlPYZkpk9lnxps6q9tRHS3yMsjzbWbnt
g81jzXWFMDxFT7Ks61GcRDUWJZqKN9EM4klPzfoblEXrpFACPHiIPfq5EPNO5+TW1EBaS0VxlHw2
WaoUTI8mr2fQGo56nZTFUaccundGbnwsQBcUr9AU4d1cBwVRO4hUScvyLampHHj0LC7AjsrjqBrZ
L+a81L8LOPLFAW7YeAnb8WVSzfF3M43ylxwbww80yttTVIFos81iT/hhswbUJaX2sISHwLl71x/8
18WH8vCsz47Q3oaipB5gud1BVRz9+f5+3Y4iq+WgQAHyUJ5cHwwacPDIInxq4xl47pJk2skFXr+z
Vbe3Eeg4GfFJ2pEEna52UUp6W2V6L4JcL2b74JkEgT9RPxDdx2ixGvW1FGSvT3SfZ5h3i+PWl1xx
F/elicpIP4YiTfsTRuXLdJjscaBSsszFnubZZjvwIy1CbHY59UWAntdb3dboB4q2FYGu6A029waQ
OvRuDoqe6Ttbb7vskk1ANQ2IP2XhdV0EwAC5FkTqgKZJexycuLoYaeb5j35ceWQZQQ4idV6uJzQU
Q+U6SzMglDCXfpGSzSD5rD8aOUmKr4TgACqmMrj27lXNrNOAzKvBotjaSzVkha+KWdnZQpvA+n0U
SB+UBDFvXMOWG6hrwOFbRiFfOIjU+lMYy1PV4Mtih9Gen+l2K1CvYiPQipD9uHVFzhpT8szc0Chr
e2FyMDJYH1bXRBS1c+P7/a90cyzZFpe2Tbh+rM5GFXYwNVGCDJQyRXy7jc1jpfBueDa13ftDbbcd
05KOMwh6gVhdx+7YyeUCfQItGPvIPmpqFPrJ0uw1hDdPBp8KmC88YcQ5uMRXj+2S5WOvLywelmuV
P4pyphQjlM+9AUOnNar6rNnJHtfr5tQo0qoy6domlpPtxh1VQi1Y5rk7GyXlvzgTe9W4m6MQSUAV
AcrMO399ojTRR11cmVoQG3ZxFF3ZfDBEtOf7cHsU0DJod0t+xqr0bffTPDVAN7F96q1jmKbNs6J0
e0Sqm6NA5+YWgiuxAVJmVox65eyy71oHefuUe7nplT3Ux83NAE1LMlzITte4w2LOSnugEBFgsrQc
9SJ5s9XwS14ZX9Kqfh3K8DEnS2I7Nt//H29dsY/V1MI+hi+U1v3vZYQTiPCi2rdKsQf83jQo5Ejk
WLS3KRptnGs6lIWFOStaYIx4VQ66+5RE5ZMTo8RhNMvXZql+D0X4CTuEByUc3ufIakJ4JRWngSm/
7L9Cgy5vrT5N2B8IgocXXQwzcGKvfMopJz0azzJJiaQCR0MmQa37eqisZ1ssC5skFp5+xEfaPVSe
QeFx7PdSllv7kQsXzDfPCBHJ6h5UqS13dGZ1XC89TPu8QnmxIUtf7l+Bt25bm6qbRLxR6VujkJLJ
FNbcNnrQho57wqXmZwgSwnejbK+fvvYb4zMB/qGGTQsX9Aj9ieu1g7fR1aGolqA0shhpzwmY0Vzr
x7xyysuI28ObWOLpVQzacK61PjxT2qyfyj4aqXg6eyJD2+UFD04ciR4GeqPwsa5/TVEas2Uu5hJM
VjQfy9xDh3opjYcDG3JO4FYSnkOrdu2RQ5unjVDg1IOSZfWjfvjdmpo9FYLtVLgW2Y+o3tAr2AhE
0t3NKNgacxAptXLWogGbMLc3d3bKJuJAOwTYBZ1tySvncb5esDCMhRZ7sRMkjf1xdq3XAcbmIUbZ
ik7z3mbZTMmisYJiM0RI4D+gL64H8yaUNoe0swLUpkx/LExcYQpjT43y1iiwJyWakEYO3+h6FDC+
Q+pNgxVYrdUcbH3wzmYm9mjQN0ehAAo9FeQBYI7rUVy3BXcDJSCAzZ7ADVYMDOCj8PP9g3xjFClB
IR9J2P/0xq5HqUFYmAtc0CAyqsXHJ107Db0y+fdH2VwXdN+gvaBgK6HZmxB6mr2+m5TURTyq6z83
OQ2ixMj6v5A/ETtH59ZQiCvBxeTzSDTm9YTcBK3jlh8SFGIoD9WiDxfHpJ+YeGn7aMOZWYFdkgah
xERkv9dDUYLMkXIqaCoqWexjT4rEiIp0d1csewiwG58JPyBJAKWVzrZbDZVUVV8oHf3LSMUPVYSa
eNXcfn701ZcTgihEPZpEh6bs9YTamNJeYiRMyDN/JLgmPxvCQ13AnR4tFEp9BkBIOKwRa6JjcD1Q
2SPXkkRF9GYomji5tf5XhV7bTkYF546/5qoLSiZA0ZvcjdLdlmyllsRSui3cYGzbufJr3Y1+abBx
m46CtpgJolmvnDce0yb34zkbo2/JXE3uJwcLRf0lomo/fs8TNStPc9mgO2YTPtZH+ol6ULfZEH7X
xrFeDrHR0+usNGWwDnoKGfm5thS3PaChDyvl0NvdhJ8wcrzlBV/QrPMLb57zQ+WqkeLrWMhMx8wm
Ij6Hfd7ZB01PR/NUqdNonAtv7Juzp3VjcYkwD/w/ys6rOW5kTdN/ZeLc4yy82ZhzLgCUI0VVkfK6
QUhqCt4mgATw6/eBZnanq4rBWt51ByUlM5HmM6+Z7obRtdud50TlNkXPy5l9WhWT/jSX9SK/gmuj
l2q3k3sX54nZ7tEn9ZKD9PL6d8EZfCaANbTtIjM3fudViZluV+31ofcnc1HTUDZAV56mibj9McrN
JNnNUuuo0Sjp3L3TpWvhBEABlpZyJfIZZnmdfq/LgQ1PgOqpMPsxR/DTuioxswfrGUyNqed+jY5u
9Y6nfOq2rZktT2ohnG+5Joua37ZoknBaFPO7a1I82Lhztegf7NGw+n2KX6wewPJSdB8RiBbdXydq
bH1jA1Zo/hLlkD8CCtE01D4IvbZVb+EkW3YYTB0zDaGxu7lrpNxNAjeibZ5VWruPyA7ReUCZbHyU
qTZ+U+ahBxbDW2gVgZcokflM+TFWA3uZivk3PmaOHmS4dPRBNZWNCAo7i5ynhRDL27aj2YxBVY7L
uLO0ysr2ve1MsO7LepbKA08i1EWzM+NTzRKlPz1HRvlGpWqWbFs3N74mVmUaATy+otl4Mi+dRzWf
C4jdY5Q8xVLxiqCxRaOgrqS2bTg6mVTZGMOoh3JKEqw2oWmb93k+5tpdKaM5JVGcvezUQ0ie92ZX
5YvPx1DouAundYMSHv8c0NfPkt/LHPdu4MVd+SuKRfVkx5hy+RaxlgiaWGZPw2xM6sdiGYyHWZ0K
jIHZaZqHIJitZsFcWUod4jZaL4e+V8seRX9PTx6txSyysE9MJT1qZqFku4zcMt4BCLGTzaLUrr6Z
k34AgLF+hi9towl9S4FAtwI1y2SzneqsUXfAQQY90HInaX162960o9+azX6SFst3VPTscXXD4Dz5
ZhuZRZgiJ/N91DDzCQXwh8aHnz/poWu0mhU2OKZbm64Xqv2saW2pBonR6TlQDE8/tYaa2idNrUWd
+5CvxNecc6sFtpXHOkCxQuu3tTDVX6+/jNcXO9cLoDC6uBDlruqTQxunFFc1muayesIMNfmkIEr5
9MZBeMUpomsUmBw6TJfoF1q5QzrmS3UcVbq2nUCE3NEVGbw+ytXLa1NRWgXjYSUDC70sWGhSlbJQ
6u4YU8La9l6T7q1U0T93PWq3rw91tWprsIK7A3glwmTyx/P3A1MOK9GF6I5W09v7ZJRlYIyaEb4+
ylXouo6ytrOgdPOCXDbNqh7OF/7Q3bElD7oDvN5BLiTLAWW+RRP8r9dHu54T+CRqmKwc8TgR3/mc
WsWL1EJmw9Gr5YzsmF37aqy2mzeOQq+R3imUTNLRFQJ6PgqqBREtjrE/5t7oWmEppXpvTd70Rqdv
CFAQuam8s/FAhVAGPh9HF8Y0N9DUUJ6EidnkyVj64CuzT/RGzM0EmGgb20N1S41jTQbPX3zadegG
gXZcnXsuySJFmkxRL8k2WmeMDo7zM9MkpmGxgL+bVzT0k9729W5Q3kwxAt4Ik5zeN7rEyAhdzDdW
UXtaGtt+XzXatDNXlzQkkz68/vGuZ0ekSbL9J+2wADmeL2pnLEa5io29N9xI2dqKadxntBVDq3HN
bZHr90WK5ownpPHmeI0Yl3QXKUuCHmK384GNoeW1NHrvvWxZvxjA2L3AA+1GPH113hByo6hAFrK6
vl2Z+5FXta20Fe99N0TZo5c72VYzG+VLn9B1R+Jg+fT6cl73U9ZKJ4KvkGxXnZNLMC7cSWeIubaO
jWzEc5n2Jl4pcgQ3lGSF8Ekv6nIj8nIo/9K8eZVRzZUI7Fwua/GuKvJ62hYtDPGH3CmswcfuPLrV
w7u+VPkVKaLzLq6YqksyptbwDyeRJ4/cvSoxS5eFGYGwnwzTLVPVF4YivaO3ROzPLXTZdI1jvm0y
qcOxtOYxRHwu/4Q0pnHf1MpwozP54lDUl4En0i+E03++n5SknT2ZmMOxS+PJCbgSKOhYcTwQKapd
a29vfOj19J1dC5RQ1tbc6qBC6mGuv8/fSn1zU/SqPjvy2PMVyyMcTQXfqKWwkH108TwLxMBfO1RW
5+h+bYxq+8k1MbQFxthkDrrYWhrvsQunXyK1JL1VibnKU/j1QGdzY7IJVy/W81/PlUrfA8Afj46i
pYEhM6JWmmjvUt2Dv2y18DAn5VZ/4YX3hnIkdB+45ZTV9PWX+tuaJAZyHjNt1yNX6ZD4WMFYp4g1
ubH21596fdXYUStf8TofnwvENfNymY76QEM4MJR6OeJR6qXhMC9mfCMweGG0/6K3OCuu+KpYOJfp
olE5W44wIed9mg6gVSMc/SD9/Hx9T11/s5USSZF1zZVRnrq4i70a19dyjqYj77byiCBjbB2omOth
VbpGuUX3pZ2DIpddErx5YFrt1JC5uP6I1p5/t8KJgZkAST1SfGhCCuqKn2iKDAfVq49a2xZ7uUbz
rw96dTVjf7KGXJTK13fOWX/+t83iLGhi12M8H6ti9p7ScYnvK8Xy0ORLx3eizJFaf33AFz4kpUnS
c64ITFAvJVI1cxDkhRUDsvgPsZMhXoIk96co6tPd60NdHwSeNqqUfEgq/d5ll9KuIs1YnHI+CtVN
7vUsR2qwTG9ZCLy0grydEIORLL0utNWmEWvkZvPRjJL5s2OlIow1q9ipQxaFAwLVNyCiL8xq1YeE
CEELEbjUxRcTXofzZVqpxxz46QfutdKPnbT9/Oa1w70RKZtVyXyF5Z3vC8pDcxXNrXoshhKVPSNt
tl6v31Jof2EuK2ieGiXNQq7Jy/CjLIqkQmr6aMnePOTSmx8o4tzScnhpFC5hKnk87GRiFysmKyHo
S3faUTjAJPKin2CPTmX4+or9cQc7f4uYAWVdBF658+kani+ZdNJYcZ1IPY40C40wagwAcjUVF0QC
60n9qUwusPUeZO/j3CWttwXeL+KYclGjePu5U/U80CNv+jw707z80GVVOJtKdQYrwDJTusdOr9Qi
UG1ghHd51HW/nCi1+7u6TUf3E0loo6IfltKiNKwkybZzMipvtE0nL6NtsdoXg5hjOS8hEz0KbMVY
tdrRLFPnPUkNivp5k67IQ0378vqCrut1sZ4roZHTu9pTX8WmU1dyf2SqdixqFW62ZoE89eHPGScq
xJ3YdEWm2zci1eutwnPIqaIMtvqyXbZH3R6Jsmmq8FJRcn2nuykApsUUN7bKVbi/lrGhSrOMKyVX
v9j2ua6NVY4Qw9Gz6/FnYYlxy8Y1nqqFgtY8dfYXE7/rgzar5g18+/XtS/oGWJQMG60JXv7zPTpE
BlihhD2KUEbzruhm7fOQg3uRM9XL1z/fC0vJUDSAKU5AcbqEL/LW9IqoGSoyCvlgsFXuUn1wDq+P
cv1aEwxQkoA1ygWC1tf5hJweTWrs0Y0jFd8urCxpbcupch8mvYs/5Kld/OXhqb59fdDrqaG4jXIa
OFXYncB7zwdFSbno6ko3jrRfvADDwPSz6yXWm2PpFQLFV0Lynf75pWvY3GTmXGOndMToMH2HWy1H
3ZX2g906t/C919uCegsgUy5J4mn++3xC5eR4jUL38+ipyc9u8fqDOjTzVibiViPvhVsSxTlA0TSm
kCTkwjwfKrENnK5bwzoCAc8VfH4h8WWbPEPc6aCZeCCGqSkbGEYYDWl3drIsImzttj6qXut2Gz2d
mvlLmk4eSqSjuba2JlPN9rEzpqd2zuM5nDul/Qsf5Dh9dACIxHsdGY1yY1dqmkBDcjFB1oYy9XzA
Km0ExakQ860oZ12w87uLAw7XDh049gBVpvNZor9eRdKtjWMn0t913xqBYw6HJoLko6fixzwmhznv
8PlSbkSvL2zNlalDpk00siLBzge2C7FIyt360fBq+91iKsqPwuq0GwfgDwDvYn602HkE0F1hnMs6
3YjqSre4nXWE9uQGFP6t94VrD2Gc9f2j5ghxVFHp3c3WUAfTLJsTtgJpWNv9Le+06527WvnyphNP
0ofU1vvhb/Er+duQIjXgHh1sJXzKlErQTW1N2X7JN2899Su7bz2MPICrotb5UL1dx2VEE+1oKm66
MTCvoB1CT+T1UV6YEFhiUCvU11ZsyZrx/m1Cc6z2bmKXFulH0gdLUal+XaYqbSbbu5FwXD9Dztq+
J2Zdy4ZXjWgE3HJvaIR11GJHCed46D/ZWj4GcedS9NDcBNbfpM1ZOBlFc4Pjdb1PGZvqOBc3u5V6
7Pk0vbIj5EPh9tgodRZiSxrvXDnPNz7Zi4uJXwHkWmrhaFGfj+JCmsJ1YrSOsgHQl/VOdBzsrN22
tZfduK2vTzwTclYE+GrFAGTsfKi2UyZsRlXrOIPFRB+UN+LJS0vxJWHbhrlhlH8VXTZ8jSgExn4c
294tldKXJrua1mJtSb/h6r0wUzMZm0ZhSfHq/jApyfiAnmL8hc10q6D3wvnnyUWQD4wJEOwrL5K6
M5GjiHT7iGjP6Oy7dshjv4nwlfE1J8ucoPYS+bkWaVcSvE7FuFM9kbYPdqe5S9iCxKpuJHsvrT8B
M68YyTtx6sWGMvPZQeWzs49mLGYK7AW/iT5/bES7MWvb8kWk/RRevNXq4s1ivoDk4UaCF9GoQAHJ
P//0C5YmcnWgORI6u8GYqhFQ9LjbpV0/3JjlS9941VbhDWX5gf+fDyXomFBDTZzjWE26D5jJPiq9
jQ5JHplPr19E1/gspoU4DRuKCIRCz8VYvcSnvI2lw37qRyUcllE+Z0WLEmOplMuj1MQ8+84yFMdZ
5ukUwqSN8m1f98OTyEp72hm5ntwqkrxwb7C3CbwoIFA9vARQjVXci7ZO3KNUO/N9DYb7YQJG9vH1
ub8wCjkOIo1onq7mTBdf1E7jBvLI4B0dOUyATSpRfx8te377Xb8SGCA7kWXzsS7wRnadOMOilC4v
SpmDN5rnJ2lpcqsltnljRmvAcf5gU1IiMwXZt2pzXxYFncxcnGFU3WPh9uOn0Uqie3B19G2dQvVV
Mxo+v3kFEasBBwxvhDaneXHzVkrd6pSz3KPtRIXf9AXsXbe/ZRL+wnGg7cl5X6U0eZcvFnAYhRF7
bu4d87IaNpE7DIFWOyWiu2p3I+R5YUv8YaWBBlrlwy51VaFbDqC0Cu9oF9oYjiaNpmhMqxtP8kuj
UCqGm4jMJffqxS0Wq0qnwHpk4+V2G1hp6gWGag5vznLJxzhGhDE8jUTi57fIpCUV8Ucen5ZmsHZV
LQdfNaJbrJYX5gKKil3AfluN4y5CMxvNYKQ0kH1qpFEEQ+rkh5wb8kY57I8Ny9nO5pz+EfKlX0xw
dmka6mZSc0psZk9m6Q5LOHNpLZ+0XFSFj49nGx0ix+6m0Iwq69dYaot9klapwnGu9ap5RKhcn57w
kQR0QYTVFQGxOYbUq5KEkvkWt9y3VEVXxW+xdfVC3Jw8/jsfKmVfRNSqHlxX1gA5VKeio5JaVvmp
Q6vk1HO1pHjQ2r3qe4NEaSuRs579pOaT9Q+1g2qCr8Vx8VQN+TB/lBUy+Lmv25lpBszAEPdNF4EF
MmIlRUQBi0vPz3Ur+yVzLDef0szq632n17q1MREvkvcTslWOr2rUiL/JTk0XZKm02b5XzFRzjqlX
1O0hXYw+gn4iEY+q9NmjsbiIZfYxuxgbX0GFNO/CGJyg+VPrsdp5fuOl4AAp/lNa5867ltAaiQAQ
BJnd48D7H+LtEId9iVL866NcXXXrKBB6YMat8cllJCYURdOhQrlHtx6yk40bkV+OsXlfGNO0iWQh
vr4+3tU+X2X1qbk61FXg+Vze4p7ZejU/1Y7ZkNbbVkeVNulM682zWnmGxJiUHShq2xenyYKsoaIt
oR+72OnC2smaLUw05d5qJuVg6e0tYvH1KpJCrgRmUNEaNbiLbKfMVGWwO2EcsVcyT9jbeYmfgNH+
HEeGEvvqgMfx6+u4zuD8IFPmYGYoA6wA3Mva1Cy8vsmNkQiuK0sntJymfTblnDQ7u7JiZ9daymRt
8VWY7Bux+x9Fv4uhoeOAZAXPDMvosm0JinC1nPO8YymmYX7fTF7xK3eq/GvnyDzeOrk+fMdNiB5e
kU/xhIijh4DK4EXDc9OXQjl4Bc5QvmEXiheyJ13wgoamVJ8S2xX6jnyxW8I0hVUbyHbqm2+GU8Zo
xQ3ZbAVN3g3ppqbY04VDatX9B49A+nekj84XSKXG6KczIoS+CgLxxyho2t542v48kxfTB6xErwue
xsq7v9hbmqLNgw1P/ojKR+O3dNqOmSct089mz/ppjPPnyh3DGen8X109im9mZze3rvHLj7/W7wjp
KPcA8CawO3+SugQgF+IF3lHJ8nQn+07r6BjrcR7MfZ7fqIJeJb50TwzKdqsCPPWZS2x0JA1Sz054
Ry8GwijJmXxYq9/tiVZHpbS7qtIfY5dH4PUNfnVRkBhCrwa/AsIDAth65P6W2o9GBwGF6tRR18t+
2wtS0jKGLPLWUaiGgHugHEpub1+tZOeUqpWn2Umm9fBVKnXhI1isf359lKvIy2UUuBIaMAtmclnd
tdoF1668yk5iVPKdU2rqO7iT+ZYK16306uomIm9nICoFVAyopl3eRJ4UJUpq1F0KD8MIe/o25bET
RDDw+2FMbtxC1xOD3brWtnindHQVLkaLk2qq46aJT50cm2BkyHdN0RjvtXJ4s+Mg1Q9w2dTHmRRF
Jf18P5TThBAeNhWnbKrp8bRduR0LhFde/1LXu45ZoJNIbYJiJEnj+SgKtToinZaXsIuKgLgjOdRZ
7O1eH+WFZVsTJp4oOthUqy/qjm3i1E4uk5xly404bGqv+e4u0Hj9TFSJGr4+2tVTQc+El5YZOcgA
09A4n5MVpdIuJa+7asWLb5WIp3mt8qtrxnslG+sdSNJb0oovTJCXELQ50i7rC3wx5MCNZC95n5+A
tzeHyOrpfM29UnC6+mj89vr8XvhmCG5QGEIUHnTFH/z7326KxJliU40bdKFqET946E9/zMyy3rx9
FHqvOq/8qux0uYqjPlORKtzyhBos6lmi9zajN9/6Vi/NZe2+Ik3JsaIkff6tkjjTKgQLypM+uNEW
Xor9I8Y3/vtb54JelAlAatUapxJ8MYot8L0wZFSe7GjK8QzBIi3v0aB8fZTrh4NRLD4KJDEUKy9P
7OKoi16LqjrVhbHsSthcG2/Oly2iTf3BVPTJb5EIv+/b0r4FgLne8iR6f0wjyEhWIsf5MkZSa8BN
J+Wp1pxRPuldaWfv4cTo06nDhav6OOvN8NNuIit7s5b7H9MFBFMQK6S6dbkbRVMILZOiPhWJLd2g
bjx85vDQffsRo3lOT4jQiC+IQsv5FIt0jpzFjetTNC4V2gL4Q1ol+mZeYTtvvhRXqQXeL14upFkv
Y00jK2uQ5319qppl2FIcsU911tc34srrMumq6AA1CjUbohcQNuczSkVmDIpS1Kcxy+Xezs18mzhK
tCMXSze6bOywLEHNUh53gwlvqc3oSvN9xZ1343q+fkNh63PUaWuvDYzL3cPZLihTOvWpwU1nJ9vK
9kuZVBtD6aJQy2mjvX5Qrg8948HVp2pI5f2qjlG3s9VacdacojrNoGi1M5bB1a3A9aVZkdTyYK9S
IFd92EovTK6voTnB6omDxfCyoPIiuKR61GzKRRX712f1whmEHgjsmTQFeONlTkTqsnRz5zQnjooR
8DwZm5Tu9tYrwDe6i4r+QdvHP14f9IWlJD5YS54r34ki3vke4t6OEFJctYgi3QsiBC+tQCeCdW98
shcWk8oWFWzYW7gwXUKBNVDNkzWr7anuK/V3alf1U5nb1WeBid9Gb9I3o1KhiEHT4i3F+BDxuYu4
xNU7yY3tNqeqmo27VTZ7q08mXRrD/Pr6Cl61BhiJe4VyJNcXEetFLbLrWiCfMTOjDGNsRFy0Y0C2
A8Oq1XMETNKiVD/ZM4xtb0z6Q5c19Y3f4IWNQzEZohooNG5Qb/35395zMejtuCyZOHHH1caG+7rT
N4Ymh/LOq7WmPaBpoDxVtWrVN7KBP7zls9xuhc7QIOXxWEPAS5X0JEkzMEGDdSpavDIcHiirQSgV
1YMmvkPjs00PXgMw6l2CiHn3u3GmxdmpsszEh8pZoM75eW0v9m/NFnV7r0yGN+/6SW/FyktSq8Pr
n+pyE8JcYCvwjVZ8xZqinS/UIEFaj4tWnEanEuG45HexEp0qM/5C7/itmdI6GAAcakVrNnilpapr
9aA5S1adklpoOLoWIx6r6lvTF0ZBnplLaoUykStdTEkUjd6XVd+dcCi0A8tSvB1b7ZPlNXUAUqK/
8eZcbvZ1OBB75PFkFvTo1hX+21ZrTECbrjuLU9oozq43eWMKb9Q2sMLGQLpTsROzdDddZ8eBPrfJ
jVvk8rZieDh5BEmER7zjl2o3Rd+InsCrPxkK/jJGocVbxYZe9/o2uR6Fc/xH4oFbkSv54u6wBRK/
xhIPJ+Rp3IcWwlu5n8pW3oqQ/7RF/n56dDjuGhURxBCol9uXcYItCqXyhkGeKA/hlKMb2eTuhLeo
d2jKLtW2cJfsm2kprfaYdChNLCG8JSRiQQb0iCS56iBaKhg63N6iidOP2Wioyw5uXjYF7ijRlplH
ZGagiXpZ5g+57S67OCrtn7mjlh/TiNqEX3ZJhpOyG3tfZ/Rej7OiKp8MW9jZG4MiJkvZgLx3FSta
ixTnW8fIoStObTWdak/5ro9mskvqzL5xwq+4GesoLrcg2gEMxTG/GKWNdbdMm5nK7Khpm26yetNv
Ab3N4aJUyD1500RVTJl6D0XeeIqrU2Fw+neZFbtii491hhJLB7TOnxC1UUIaTYZ8Y2q0+iuwkzm2
NHapolxke03rSop+S3MaPZdgu9Sc90o50Lj/s4//16/pf8fPNVkAOPtK/Ps/+f9fdTNDekj6i//9
97F5rj703fNz//Cj+c/1r/6/P3r+F//9kFJeE/Xv/vJPnf0l/v3/Hj/80f84+59N1af9/Dg8d/PT
sxiK/s8A/Kbrn/z//eF/PP/5Vz7OzfO//vGrHri6+NdimL//+O8fHf761z/YRH870uu//98/fP+j
5O/dz3icL6L/cf2Xnn+I/l//cNV/IuUPBJPLBHjRH/kY+bz+xPb+yTOGSBqWdi6duFUyp6rhGv7r
H6bBj6hysHXZYf/1I1EP648M75+gMyjywrQnUlytj//v5M8+0/98tv+o0F2u06oXjMke/Z9rASYa
jwXRLTAPNHsoRVzc6XGKMFzhxu1+bLUuyLsEwl3ZeJsFmnOQONlwYzsCM1oP3/mQ/9Wyo21EI+Aq
op6VKm8a20z2ouuqyXcQ/yf4LJRdNOj63gDGU/l2YSrvp34Z9jm1xgMNKGuT1a2yl3PV3MtuLP7i
NVKORSzSE3Z9MLm1pQsaU2k3fdZqh74gsvRHe+gfsizvfrcTb7Gfd1qEQlBhPo9jIUrfGktlO4AL
/5hXs9MEk0jGOCinttuVk/G5dWc8uusmSk/OVNGGE1aa9T5ux+bX2PSiX1rrKXfZ6HaNnwozb/kH
lehYlZrmC9taEAtSO0jW8V7VhLsdiuK9UycoS9S9pX9p0sx81tI03gkSmK2ql/VBh+d4aCeH7p2N
wtFmEY79WCaO4XupvmwAEgPDSUdxsFLV/era8vdI6g58a8SqlXzf7AHoYLoXDoOafLScqrhDH1al
CSjbXwJR8LBzisg3puQ4J4uDP9WspyH3/97s+59ph7tCXDRLyIZHw9jI0q2D/rnJDb0diKxUA6CE
W4ybJC1HP4vtL73yS7TlEf0FxW+tYviuFB7+PwNCbW5T9sEg4+9CwVchXR40cx939rOEhY1dn/Y0
R833xsm+Nn3kBIpeJr5domCAtKwfA6VHvt3Jgsm1N0vV4hNvYUu/ON1P6TVBMnBzek6LZ3tdfEtT
4fhL5yo7N0kfrAYBdGupg7wq7+Go9h+cvJ0/Y5N1yD1rQ7cQWdBlb5cGqyg3pjrvcZrVArCpd4kd
m3dVFf8loWcjoZIGdKusoGy/a1m2QYBhJwpXeddmfYzXtWx8WOVVULjP9VyiF9I9Drqo971r/Rga
L9BaDNBhm1u+WpZmYBiYzg/lvKe8+BWK7efEslNasArbEEMRdx+pxsZOotWZrZQH0xY5nVVNH/Yq
r8NG2rPjT52zzEG+ZPqvBnEePMcjmOWlrbIFHgHQKEEujV2mi+HgQWCi8ANJEGx7WBfdEJaz1iEc
X7AhzHJOdpj9uB+FigvPMuqOb5v506JjK6wJOiVmK7NfRUKwYMmmD9Q2U+49QoOtglxsDP03Ne5R
CH1KbRid6my4GwQ+x22m9I3u52UybirDepCd+cGW+vyVN2raTXI6pF7lW3MttpFltwcqoJhG6Ryx
RZTR5yE2yi+99WQlc7Rzuj7bxYXtfRhh9/swPJw5LGlBnRp+smly2R4MiKymD/Qk54uM3afFnvxs
HMrQVKsq0Eqt2PZ2M9x1mab9dqIxPmRqFAyQEfa1K2LQneoU1j2iGVqfCuH3efbYqG1zpwPJDVzp
GT8UqD1YMUz3k6690wer2ueifJKxVgQAmOdDJFr7wVOjeGtFzb6ouEKcqXuw6oLaXdarnyrYvD6i
0+IHlQQ/I+0t8r71qR2FujEEywCfVJ37PWTPvRJFYevF7/NZiTklVb2h0ez5U3EsqvK3UFYxhbhd
2P0Wt43b+7EqP2XzBGOiDbly5gO/6fQgvfpL2hfhhNvRscjab6t4TlB2452Q6QdtYCFjgAIZuhBF
Nd3hb3GohmpTFO8WJ3qcZPa+mKc7MTgbI04+z0Vt+S3CDUh2TUGaJd/TKfYCmbi1XxbN5zQbwRwU
dwC4nmFOWhnqB3b+4E3Lsi/mdocUAtHQmPNbq99su43v6TBnT0YamKPUOO4g7AMN4mivKg9RmWnv
RiQ87hWCiLA33Q081h3oeCMs1WWVtsjZ8aU/jXH50C/NBqeTcNYV/IjspNwpphZKN3dCdcHCTXer
fVlYVdCrjY+saLJX1Y9KL9K9NqgLt0F6Z3TL10ZV2rDq82HXoszhi9n6qqbDFxtZstkpmpB+IzA8
ABNuoWLjZObpvVLZi18O4lveim8zDjL4PuhzWFjx+8zVMZGZR2ySU1PspYyf8J+a94PZtcfFie/r
PN8kSVcFgH7cj00qvpRZ3rxzrO5xUr8q9Xoh4ogl+mb0VXdGj9bZRfW4AX/1oGRICdB7q0rPPmZj
YwV5rle+acXhzCAUpofsvYlgyl3ZcoS8/LteyJQz125oK8xhHiGYB8m08Cn4/TaK2fg+KRqmUTXO
EK2VB6oYv4KJrIIst767ZbJxlUj1+6FSvzb2fWcK5TjZ2LDh9ts8WdpOetWd3f8WUPQ/czq4CFN7
fj85eh12max2eSYOjrDinSXkLlbRI7OT9j1ljtMCJLcqm+gTUnOfHC/PDqKxphDvSBGSYDhfIlXe
L6uKC+zWL4lU7u2p2kSmgfM6ZZYwatFezodGbkWzWkLVqfWp7CbzZPRmeVo6becC6PYjJRIbs4cG
MMNM6vL+a6tGue7z5pm7JHIOo21vQHn368d7iCPqwbUn50BPF4nf69KlPpo4+7TFAD3Nk35XCDfI
08oLkzTKfUvNQGvFAN9E7ewwbfpSeLp8V2XFkyHTzO9m497WRU++Wv/Mm/b74MmwHWdcA5Im96eE
unsSd+8rp/Dh9JAWoQeGwjOuPVGyyxyBTqil/e5z92DUM+CFZk42jj2ajOWGmT0UPqrfWhjl2mPb
YiJYofPj45DzCRutPaqEg1+J1nmoG0f/YHe6vq2nGBRPVwxh3Y3qO43bNrAzjVSl0p+oL1XvIjnh
4tH3WSgiu9ovk9p8blE73CXJsLGbGcqB7H3wm3u9pL+96POmGQcvaES2NdAGimuQ5faAxFljL6Da
0JyqS7mtGm+8Q0N546mi9j2MDJA2KXe6otibAsYLiDFf6XAnKmRCONBq0s9Hc96JONpNXbXNYQP7
Uw6TwuzVL42FB5emtzu9dv18RjVosnmZdLd5b5rpx2hYTJ8Q7kHxRpYwHtqADMkN1FGJQ7Xum80I
Er3lrg7EEvWgjJSgpxwR2Gr/mCaF5vf4vvCKF6GZd67vVsU2MfFcqLVjhI7gZsBlZuN40aHI0ygw
BLdx0cLmiBY8voX6AST1O8RZHF/RtPd6XMe+VrXeuyaOCLNy9UuNI4hfTc7kd5oKKdaYqw3tsvkh
tomaBgTp4HlgXLN3oyk+OJJgQQ6z6zfO+DGqeLJKWX4nrzMOYhV2KsfkqUBKFiSreR8jMtT6ioOb
jJ7E6qFJIrRBYHmEFU2QL1Dpu2Cqu8+cmT1173AssenQOpk9Z6rVb9MkdfaWCfHTnqFeJ6n+E2GO
+gk7vUdBKzgwc+lsBBEWDduM95fL13F8V/lAQCqDLhpgphupb+b2roqT32A9tEcFo1Ru7eqhL9rD
UlW+NNHcxez2T9gDIRCo2lYti26rTe64ldV0QB/32V6GfjMk3h5mzfey1/8PSVe2HCmORb9IEQgQ
gleW3NN2eq3yi6JsVwmJTWxC8PVzsmciJqKno6c6nQbp3rPGZ8GQceCwL+wCBOr9WZCdsJttRHdt
3Q3o/TGRPUR+50HJ7W2fow/dGfrSBPqog+msJm+9EMRKYyjGY7XFLX1L+ug7EP4IaQ5UbhtVHBNk
qzI9eA6PCJHTizcIpH8GCQy/vR1+s75xS26qmn6GrOMpU0KmcViZJ0gF3UFHSKFK1HGi/Qvn60Up
BCWHVvcvjUJ/Avpa2A/8a102dKy9kCrZMiupziHK6YrRyB7w5rgdGPrH23Tq/b+TboRJV9gFTyzq
Tqul/8Y4+KZbN+e9kecRgfBC9J9MdeKpA9FfsG7kYPaC7lCzf3DsQ78eBk9A1D4m6cWQ5jXhgXXd
e3PfTaI2KlNIDacUX7bd1aH/VY7NIZFuu2JI3HPM1BzxcRl65OcUFW0wV3u0GFnSFD2k1ClgUAvF
+EO0wE3SNsHfErhcip304EI1HL2YhE8Ab6G8AhIRlFdiGlNMvNY3XU1h5pd4/tn6HKvgdcbXfUWw
Mf4L6t37k6gpDfn8Q4WhT2hK7qBaXN8BQn8NsX4eJSQNSA/Hs07dk+B9m4Ipw+VlBpVHkD6lfbi0
mVgRMJ4ule/OK2XLKcAU87RBZ/koW7sVdJLlmckkOGiO2d7w7t5x2HgP80J3/dL/E4nMatpem02Z
NC5NISsQTj3uczlvSx4O5Xz/dwSFrMvuusxi+QUhKsnqkthX7I0h7ldoYLHIzv8Un8Wr6CR9ZrZd
fmBJRqYX4JkH33j+jMMgqr/kIPxLKQLkT7UR4rnWXs2YvKz5hWJj5MUIP/hWzA7nEbgihnHf5daQ
G2Ik/CPS3XfdUCc7OQOKC8y/CODbGIYjLoUoQJ5E/F56RO0rCxlKY83vkG7ZTMSWMwHxVzdAKd5o
I3KbzIyktd6OLGR5pP28vn+rNebDrI82Cg2Yh13RS/bx7NtLpc0RwZM6w5s3PwAONLtwiUwue5cL
jRO0FTM9oJH+ewo3nbZ0zuEW3dI5mlPU9bxtii7ZFASmT+dx8a4bAqzrTsFgtozoKq/52Z+/gvZ3
hJrhMmixO5gBgAHGMDaU49Uk89WvN7Q1+lmCxLGil9vvdhtHqF9J1D8mokpOYbQUZgnCj3jRL5D8
NsdwrpBtFi/0uDTrV1PiZUyRM/YDY/ILQ6Qp7wPc2JqnEv9X6KxUSkgVPih9w3aAUq8D8desq44R
qa+qNccVSO+fJYGclZX0oxziQ1DaB+ypG0xQw9+hSXYQ+md88rFdbgM2t7CeC9p461kitu5STcEE
GHXMNuthyabBskdaFUuJ4sMlbEoUUXqtG1NY9nZsbrJ6Rb/UBAQXX+OLiYCeNH50mOOwRe5rc2yj
5uwxjDCoV3UnURKWIV9ffLhtLDO3mdHLeN/QogtYldppCp7cGgcZJPXxCXk62Cy9Lblq2OjBnwT9
fhLrTWEn+aqg+Nr10G1lU7hUr0kLV8G03BeEe/Cd2i3wsRYSWUMpXRrxkiSmRTxMzWuwxNReHPSl
r800Txc0E5RDFshF7RAtVz77oo+KaiuXHVbJbo9kwPYY33snk8ghSSiuCMePSIMdDA89QObk2ifr
fKlJz0Q+yhBvLkVGTiom+2Jg7jtLGg1H5k0YUcBxwsrRFXJm9Xldq4+A2afJ3IMw5pVeG2qHl56b
C1o3MfLiDUYnBDqPGrApcUH4kpyZ7U8WmTzQ5wfuOIot3JO1sxnQO73zXNyncqHqXazYt/2uI/s5
8uxPqDHRFKaOU+6CTxngTgV/hSwZ6rC30tL/QBkuhs0+qkyO7nAvdar9dELuEwEpX2wcRtD5BAG4
xDquKBb2GeF/I+l2M0X6eR8SeYIOK8llWEOnuTXx+9qvH6XDmFbXUXdYMIflLMCrnczk0xncM43x
X7t1Ok9+1e7nAbDMOiCacRXd1d/wTsIldIKSiOStA6YvhruM3HKyQ2yWehtxpMVD7+NSbevrLH+Q
KomrSNq26Oa4PXq6h3qKAyOhlf8GF26Yd9KvUxkzlwIwXY8eTa5QxJmiDJyfEePX+GdRkZhOOtlT
MYKJXsP20tHu11hKixgA7WHnmL2U0z4A92AuPi4bXyc2bcPGxzmSPHSR12Sjar5c7aEFAdBx4UmM
UZpXJ2S6BCncD226MXU1C/mWor0JMv6d62oHG8ErN7p8HxJW5bQnNGPQZqXoHPdvnpNPNaiGd7Qw
4rJf6uWOgUFrRHyWd64kPwjX1HuwxG+cOwqnIw8QkMl3UsfnoIl29yTGHPM8XL1hdW7qBLn/SmPS
kfKFWv+x6dxV1WVZzCN9xpQKgy9l3tlE8Xs/AqV0CktxIC9Cq7yRocqViZ+QgvKrH92zdusR9/7D
PI2FG6Md6+9RouFhhFwK3FiXQpGYhVt14NHyimxJXaY8cv0OGvdnDnkDfiDgX1Grx9TimsA7jgLq
McCABtbikvSy/CNCB+BwMk7vVK3kb1nOa76M5YoTCtTYGIyYyKYGc0XEUG6wPdNRkj+i1uV1QydF
ib84gd7iOdqQ3inQ0b8G7eQZ2l9PDIGY6WDKNuuDABGj1Q+M70csgTSHAw77l91FekEs4ly/z9oe
AMe0f8NywscTEkXZpJa7ug0RrEnaVzVImzkNAwFGT1WoZMb94QcT0rAR49SrgO4b7l5NA4QS0ln7
gR+xO3ag6oHw4tO1EigDR8gmWbp2L1CuuvOHuPzbrgtSDeYgqxyuLm7J7v6N5D3ggnT0ASdMm31F
1CremgHLQDVzm3ezQ4qwBbBp0HS4K9f2McDvG/jU+ozsBsCC5Wj30BDtq3b4AQ5TFrReeY5UUVug
qQe+mZYCBF4q+9njPEwr172yITxGiMHU3NyQZGoO28r7m1/ht5ys4UezuicigNRYNZO8XAKxH5yH
7J0lbJ5hFvef1RIL7DJqHy7id2fkdcbzm9YBeYYfzz+jk6m88W06TUiiSYlej8vWgnAVJEsg7M60
dFDYKQLEq2mLktrTYKcCjBZ7I7LkX2ZhIyCqGihfAKgV3rNL5C3D49JiZt/a4WCI+YIINmu7eQ/i
mu82gYvTT05LDaLVNOoT6PFbG7h/Gs3SKfar/qFr0eDJ7wrncLiAa4Gonhp3g24mSZUUPSwpHDVF
mID6TAFFKQbEXx9gNZgOBEiwSoYJ++W6PPVNd7bwreROLg32iGU6Jo3pjstyaip1YiWzadgRiHwS
tI+AVMdMhMM+BZV5nSpxKeOgyjnTGSPorrK0/yQ9Sg0b5o4YaEkGc054wk+IdnrszgwFn9ngw2ud
hgs6OOtNYk/pnutpQ5wtnDKYz/vljQgzn5NuO0krqnOHws4HjIkjwOXqrVwAIpbMtznsAvx1RJ1M
SipyqcBN70aU/imbfG4LzEkw/+1Fzx76JLQZ6bfzWvl/Sj49wY33L8GMK9Qc51vlIW1fAXNbHcsi
gM//kC50GweI/QBoJp4pM4aI+h6C7jQY/4UzT3JB8L1iWx/zYPSep9B/RHXm9KpmirOcICM1p/U8
5J6j+G5InSMHqf1p4ugWs+mVYVaJomXN8UVgG4UDzqackyrvyHSNFuHtJ7/FpBBhXwirNi66frhA
mxTuWTXhXFsIDoYRuuJe+AeJyFsuENBVtfi2cZeqXbeg9Zz/RreaubT9IuCHWhBGjuA7DsA8wuD5
EsXEPMmSBEUvsLU0UGE/1oM6e6gbBLqF9UW3d6jLFymKJF5qnz+IxBauAzKO+WkG8VIf5qrr9kaM
p5a7Btc44LoKB5I333j0COOSLOjoyV3L+z5NOu3SUAZP6HptzsmcbLtIAfboW16gIDX1ETMM2Zy/
nULajRmojGhH8OfnE4rKwmC+jgk5YjEFtMLWv22g/wZDFKe1X91wTdZH6IT3Bi4LVfP+ENspW4L3
uPS9fwDTKuwKcVVg41N/4Rv/LTD9pENPw+NQRl4G+/CcjRaDwt2eUJMbYdKglKg/ThVFXPJm6701
/Oj0o+b8EMzdJQZFnzMA6xPyRlPUGGJroKrdm1LD90TVdYC7/xGHtwTF5pUHn1lxYUD8DrSVChG5
6zACafrVal+eZiA3Xlq64M1gbUcytT5H0OVkNYw/Ou5BPkxTf8E+8R3VwYtUYNHwtb5Y9NliNqNt
mVeQ46Xgp6fnkk42A4OmimE1uYiHISvLcszhLAPjv2CSQnTVn2Zao2I11hV94vcFRDTTgSaIzSAL
XEBIKazvlrawf/HWeX4FGXsxyDj1J8X/Yqd87puNXudpUc0D66cRExwr9R/ls2OHicndKcy1k5dW
RuJ5NV1UYMAcAQIxBEEr1wYo21qHvbjzA31Tk2cr+yc+et9hvdaF000DhN8eQA/cm3XDFyMGNAby
DafmvEd5N87RjrM/JPQeuPAzj17i1svDJiZH19fYRoYWrI+tvCT1hfsy5Yo33W2//K2FvmlonoHI
4giYAdwqqMXCsn+GimjcmaZ5gpXuEFQASBd41+Ip9orKBIekelPa5IDDnnEUkmzsV5sh3+m19fHu
OO3qrKLWFrDB/qhYTFjuguodiwC2VKt3dq5yb4LCYPSbG/a8TAzUYU2ToBCIhkSbzbkh9sVWIQpU
ZlkYmAOd7Q7E0CTzEvu4Tj3cj8rP4HBfsk0LUB1y+0a1QHuS9Te9y6Fx/DGTYRMFY+KZh3WsyJ6Q
hjysE9vZTV0h/0gOIWIw85B0skuBkM2pnm18rAYS5JHYHpRnh33nQvx9SN9TJZIkrTE7QVGK+GrW
P4h4/PA8oHV0ZRByjPHr3IF0XMOoRpSmwiI0RtVeNWJJ72lmp3JDdjENk3cvQIVUiXssgw9s1/En
Mw8nuBduCHlsUtw0fjEC00vR0RRn68wplv7mWonkwcQ+8tAAZpdW5xsWIWNlHo6zyJcgqdLS2w4U
msk8NrRN7SCwJvrApbZyA3xAApKCLwleBETsOXQnpxIVIKPlqH4PkZ1ehfSKlT4dRBcdItcZnDfz
nMJ+Ry9oUvrXjD5wCofBBKkGkH4nO9SaiDBP4g1B+xBsYvKZ+3Fnl7ncd5gNw1Txxd8NcRUeksHR
Yysw34BzEmu6YpZHQE1TV0+TNiSPUfnyBtb1LCt/FyG3Glq9J9yUhxG5mHhIGnfpZgm7A1ccVh+V
jHj9IRHaYwXBjxu2BQrezW+fzf4Lk80va7bliXlOmbwJ47GoukHLbEJk3V4ldkl7a2KNpHYqUg2/
3g2d4I+lj/TMNvSnXLvQf4Iqaf0cIuzrcN5755g074BpTY7JlCDtgatzoGD8r6OlhISvfK5ChwyR
SPzxSfhAMZMs7S/8ZrNEYzRhbVnoxTb4CKBl1fymcbUtvi48vgKGadgBA+Zl6+88wHzCRg/yB3Xi
Ak3ImAXcoxH18zo689zPHgCMBlvS5PZdBdChZlAZbKn29O8I95JX26caeZVQ7FdVNk8OyqxFfs/B
nznqwSWrykoglRqU5jcLHxymKMv4rl+3W2yACmikdzZDsh0SOqq07O01jhRm1JOq+K4MxivT5uzm
pmhWPuUKsNaz6vwfNAUsV+J0lf/3kav1J9lqGMjHvB6wlm7dgBNpXp6EqEsc5TYzm0ktKb/N0n3I
6NCudk+lGFODhbWh/m+RQLVnkuW4rShXwFaHwvEaXwM4hxbrHQXsB8FfBpUYAJEQ3sSqg6UtwDEm
IfHKITX43ZDleehNQfrwoXbuswnR4K4g10HT2klNbbFs3bNeRHxCMkCShltwYgbfx7KK4DwEYDa6
/tFs4Bf/w1cbA8NjmbCnsGfgmGbdILeO3bPIIw9eyR5Ha6KAoKl4fl/bJcmjJQnxv0X7vngQBwpG
ygza9bNi09XN7SGO6m+og28EbjmwNPFwRWbmURILeYKLaFbXZhcFPfCMDic57N95TNT7xCl2Nt9W
134MTrwfsGNExPxjELIWrU1QbpDwkqZBR35NvmlhYhBN2q/YAbqgljlvFXA7Um8/bVWiZn6Qwy6A
XuF1W8oG6pqhS44Inwh0mrglPqqhDz7uueER0l4QpSCpT9DYdScmaoYigWzg6MhM51g3vzXSaz8c
2hRwA3fRwwArG9kr2uPxash7WCuOpFHeXvUIdHGnI+zZLgjwLHf+9NCyqbzIOSJPifXH37Xm7HHo
XPIjrDZxurmlugB58HZii8FerAhjaVMD2S7+smyO4CFFwXgZnEcl4gDUiQhfR5Rz7ql1HDQwrwq+
Gih4WL2BL1mj/QoH4U8YbUsWCA5Ip/fHdt/pAPFVNYJd9kidXx7moEZqPx7GHQ1U9FibNvgl/TuF
6y3mgbMQ8w4f2LdzSC8LqP0Gfgs7pyh3NZiixjOH3tEH1vX6gm/LXKa2Cz49hN49bXaadxMNugIp
pBh2aon9iTSZsJD5q6ra9us6TSmDy+A5iGf608C6UtC206lZxYoRcNzHEaysKzbdi6ijj4RN7xAP
+GBUxS5UCyKAQht+mbA7cu/qJe66hngW8ATpT81WzBb8ibnmpSXuwzaAih0r+d4ZDjN/aO5ca/Qs
aroWGv+p0snW3r9WLvKx1T1+SOvEJRls9bB6ccFruMoyMCK834l6xrjtvY0mlkuO6hwFRyMcEtBv
jdlC7JiturcgTEoQED3VEJxEWEvqxp01Xc/QqUq0fY7JUyfHHFbhPA5IWahuub9ssCRryLh+Qr+v
MwABkMr40Bzgesg1aMtPxO+R3Dq7YKkbp8KvdHCLV4APcCc3mZr0ATJ5C6iOmDt/GB2B3McFVA8U
CwECmF/LrrYpajfwoXFKgxhAlpkGMRerv2U/Qpk6UjodFtNtoOwGDRTn/8M2y8e6DH9b5iwEIgY0
AguRxcAz3rDmEN9xl3Kz8hRx0ubg2bAce3F9WiZwYnzg8tJM5XKCSo0cbbXGH/1g5wKWCDDWfCWn
quLNDcbbbcrChqwPA7pxCxAD7R05XtMNVl+ItaI1Uys2nxRWvnZNo9lvv2VlEBZCenvmy7jtjK/q
fY1sjDM1VhXxuHof28Z+cFl98iA59mphF0ARuPz7gER/ViXj81C3La65tb0C6YtAddbqQpxkKC7r
3UtXcYFfb0IAO4T0jSw+IucA1dqLnU33o9HGeEDPL+pxpymacFcPZ7nNOG1aorurCTjS9ZEY/aOn
snph0Tz/gvaelXlokLIMz5AEao/WaoFcbyP4q/Oj5YBwZHUAdqVzLqfntl6GG2wf9NzjxT8i0Ks7
oriBnVu+DJdEhdAdMYbknmBs3LXyWvJTjpBtDdUsvzwVewflmwX0nucCXMoT/L3rItxzW/p9vuit
sUU9OvFYhq2/a0gFhqKK69SbRlxuUI5g/aofqcJvfjJXHyM1qrUtf7dU3mdDro5LBbSmiQTCOEwP
MUsE6UvIe/qy0qY8sqmZwFZh60G17WYeW6Aoh7le0Xwy2iWAJFv+qQ0FgEFbCOeqxRyZDusPSPH6
LJyGBJ+Z/YxEDRkzvbki6mg4UxKUb+APFkSAI18D41n5CI2Wd58IV/TsMC7tEVFDyxefW/NKobi8
dmh9yWR3hX4Nv2/qkUxsQf20Jcr+Hqa1/jshBUKkQxyAeAug4QHi4JX2lxrjdsuQfl9llJbAltv5
X8nW+UHUm1cAzXWFHqCbYzD0PcOrZqGab6AVcVbfbM2wXKLEWh/0TM0IkLwSN6jJPWx3eK091N5c
8G6N+RZ7PK02gF9rEoWod5oCFBrJGr+t0cX49In8TSa+XtuEQx0GsCQdokEdvXLYdmoKhmxz8GfB
mz+f42UgGBHLMi+twM9cjzrvCXc3o4R9J71qbviTqjN2veiLRQgbAVOkQo1y1oa+QSygAT82IXss
4+ip5ONHqKc6KyHyzeuoVBh54uSA9rj42QNsNuyR61o9lltir41et8+pmcH8Vlvzm8Xin9vq6IYA
YT8v4ZZ+ZBKqSCqIPgbV0DyYDtXwUAfLzHron6F86i4NFg1c6I0slO4E9HJV+RTENYMQyZSHDaEw
QBXm5iYEcftFNnoHhyqYhK3j9xozda4ZnLBLj1p4PQaIL0R5wDyv5WWkMR4p9MNlkPiXOLfQidiO
of8rqUL52CuzfErmgBCufW/TAX7aLyuceGmkP7wt0tZ51/fJt0RIzL+qru0NQY3icUQD4FKA/qoP
YBcSk+JhTw7gAe4TUhzXtwEfW+Vxa+qfZrPqnYClK0py1xUmQ/VAyvFdI5AiI1XN/+jZddl9yynE
AMtALmjnLgHtG8DfG9BSVpvHNeiqbGwG/D3PRLuF4KhPKPFfN4bwslQPKhzSGXOWj/kJmissuia+
qq0LD50fLLkM7PSvhQ18t3odDhN0QBmcgPgIvJTm0LRKPc4WMc4t8u9y4dcASykkfDXkt4/YaEt1
IICmkP3pz/xZUhxeY+NPOz3BFlq068BgnwC6aMuuNScbTTiuwxGSaDw5088U2z5AWBYONBOC+bRA
xI+g+uYcZUf2tCXVXTTXe1iSZ34ynJnd5AZ5XJNtvoRW3N0DM7Ng7qYQrhjj/RImWQtQaODhxhvq
PgDqY68leIJyqdytj1/oGshHVuntdY3YeBnLpS6ziYV3RV7b3NY6hILTtvSswToUk4EuLyTA6aET
J7tOLuOZ2qV8alUQ5InAXIckLh8gW9sfqnowU0rROnluGGB6EMskhyxO5u3cLR/Kd1FqFlREgOmD
9kl57U+go/i2rrz5dgaa8IzX95M2BLoyNt6PZosP+jXclj2DhngHqg5TWw3yB8NRrPBgYtLBK0TF
/l7jhD5xwtCR1U4/q8dvVoTJLyACYJyG9iMOMPYFkEWtrtL/dO83+3kY8bQikXVMuyjpb4A+qv2A
E3fX9sy809pGD5sJCFDZwLwkUkB2CHLYe9PglDeok/X6xxEHrHIE6BhFgqFbDEHWf5vAH4e0pmx7
URBsZtXauB8TQJOAREHvC+BviUBFDWR461qIrDryoWYcsrVYS2hLaguh6Yj5Elb3h6qRHPEsZP67
MuHfmS3nh5npa+/gjSNYs26AdscDkYOnveRQJECnCw0V/N2naFunL4p29WdJ4mg3oyXrrunCl5gM
WDR8IhnqZIO5QNkh5pxGOLReJwvq3coJz6V1IS4NMmDv0TfngpwEXv+8Koy40ANp/HDQ0OWbQiSs
dUG0npdSY7Pql012uexWAKD4vZcpUL/5xUdmTJN2y8huMQE1Ng7r/EZ82MdCNVV7uxkwsKycABs4
U2/p2roDlOrjKTRD+z2HmCfha2ywHo7zvvW3Cud9n7wNzRz9EIHRVvTrnnQlLWr8gbmc3XjG0Ab5
PhmpTCMCBAijf/nsVYwUsgH2UnLlY0te8Xw2MfsFbZK8YMPonmm9NUA59X2KdM2WktglSFGpyK0b
lCoWDvmdrLv62Zv6z3iElHbdMKtxSeoCr3SSdaJzIEsmddEb5S9deCcvBwQNZfVoIsiwoHHHgqTZ
DoHS+pccoxNdOqyGKtIXZkj02xqjc1tN6i8EXC6E4ktOx9Xx9UUPlEApPMF4WUiAnU+6haYJWgBy
qWtRAxNHLBdqJabuIZnU9qdvSvXGJkMfcQ62Gx71iH6hTSz5ZnU8fkHOsR43y6P9DK7oG+/Z8Kua
sCMhF0y8wOi3lWcxlL/HDo3DIAf8K7fRijljmuanBlf5R1Ox6dmhag+KT4IDq2rZI9Q8W2ZMSREl
oD0cdPTLBXPzOvrLvOR8glE2dfjmMgPTEoOmtkSKcjLb88JDaKIV/l4yxNHrFg7RcyMqN6QBbztX
UANgiSiKl47hEUm3JKkftahHcOQD2JIYUPVrVOHwymegllhJ/LvQy7kBXENbDaO3q8Qkz5RDJgnh
CBFXvyE6W7ADlEiudyN5aEscWXYNvV2nO3710C4+78JBVr9IKKqLgFL41vQzf3Kw2xrQItgckTjW
0Nco2cYlRdo8lMZGIOcIG3MRzFy+eGJGxos/hCdro/FNQHhzhu9lRidcPf0CfFxBxDVDyILA+zVv
ewfAFbaUl0BV8HPG0OK6ecAB13O175fmJfanR58RcZ4XFRQuFtsZvRjNh9kYbDsTykRxFozZqH2e
LxIrJRbRCmq11vyZdY8o42mN72S9rw+Dx8aCOqV3XQsRVgWk57VmqKWdGdtygVa+3BGBaN2JqGML
bfB5Vfij13L1d8h8hBdj5CLbeIm9b4NWtQGQRNyrxJB8NpTA9TcG/luYmBA+CdI8ybgXl9kk3cva
s+anszA5pY1n1TVkFJzuCJFQEcZtdOeaQtQIbdL7DKBEemwGAYkMjdc9CjvZTdNwBn6ivE89LvYS
hg1uuHX2HmPJZDYOpEF09NQ+9YPTH4GW027s5hKVkqgmXzA4nMDTA2f2h5qkAbaxDPfoWMjYUwWW
/7hoK8Yfk4W7XK++fO0xOX0YA8x6DSJxsRKx4rqP4p9aMTgnIS3+uyBcKpXQ2qCVMWixHIUNHPWw
FqW1bKKHAN2Gn9FQ49kPqwoemBWNr2msO0xgGrV6yGPZCLBZIMFkgRB3ZWObgWdAWaeV4reX6Pom
g9jtzaDVry2qmrzt+PYl+6CDeiGczpos/DC2dz1VuMkVYLL10pkAOvQUPjhhRH83UKW+srieL9bQ
4QQXtzmpFpXtKtDiiTiIazZOwxx2DQdFfGsyrHbT36V0+ryEM2L7bC0LV8HmCM05UuMxjSgc7WNS
VsUWaCzTM06Vr2YIGP4Jn0L+nwAjNLJZ/lCkEP0MqnrGdOcO48KmtAEJ8Q3tOWzYs66OQvFohIIP
7x9u09hDOSm87H/ivrP7Mtlwd41xtwMoN51iQEUZTlVQ0XgpryPcLVk7Qb1YRS44LjCjfGJUL/8i
OGt4Q8Z5UO5Jk7CTF0s45pMe3MLdeoQogrWRr1IvIOonigaLgLswRwovuHmEtIAKXNweC3iHLH54
atyAbtKczxH8MxHvsO6wI1mrwceltU0FFg3+QnsN1g6OMhks9M/oJ+G7odF0cDMNMhmp8pXCV1tA
Mc8ATFYAXhAFC02ZkRZf6By6J97x6MeF/YouADyy+wXh49gKxAmHvA+W3BePCsLGfyRGXaaaaFmD
VFxgIup7hQeaum1aUaNpyx+F8s5D0Nl450PmDNoFBfJUS5MxvDcYn6GqOvV4KzHdzE11HO6LE5CS
9cSG3n6LxBdviLlpkSyWgJhzPO5/hv9Rd17bjWPZlv2V/oBCNrx5BUDQUzSy8YIhhYH3Hl/fk6q6
44aovKGR/dSdI6vShDJIgsA5++y91lwwWD0tRIAmjzVXQJyk85yOND/ka9u3Huu7fylZKE2BKltL
FTjkItb0aVeoiBqZVMlvol6JLz0xXqu+GIe7uZPjJ8I8x+eiJSTUrkX0GbtR7so1LO14MbTRuNCt
TMEpoFquUSE+xkMz2Qx8C+iTbbHQ2Ccjp85L5U2hiNrl2BzWMQ2lwP5XnFRWXYhhsOp8q15lpdL+
imeENgiYWSqzQkU0VwqoSqShW+D2RZPV+fOiq8bcoWciLHMC3tYNemy3bOSCztX8s2aSf9CtHF3m
kA2McLpcp+4DN8YoVc3S+47ZZ7pImEBgB8yZCmeY2Bn2MupBsUlZtBO1Ll1NiaDu6uF6Uk6SYZMG
U76KWyXiMB0wcDGNMXqajZJ5JfchUyrqoxMlxd5sIzA5oahdtHZCY9okJdYINahRXYWJOypIFmOl
6nZZhareRC/m9jmPSNMG0SUbhWcQ+7LT1qm8gWETboqobh5GguqxZmTqKcATtMlrtXANsR29OJ7C
07+UtufUrRrRqpmlxFGIhPRKzTA9gFqRHZWIeWPpgR2KCXx79TO0iA5Eu9ZmDhNC1X4PAh/9qATV
zVbKDGBnkHO7GYZcf2N9yIlPmGcPA7JC9lYml/a/IpQzYyEO+jKmsFnGYYiSo+E0+6+2CXUzVNJw
NaKnO8Y+0mFBn5KFpMbDMuLksewwBf1fGJ3/R/vyB8vzH+3Q/y8ana/B9//7v7zEn4zOx9f0tftg
jL7+/L89zvDv/yJ0y1TFd5CepGEz/rfHGWLOXxw+AHcAFQWppmMw/o/H2fzrmrmAPYAQDQUuHhwo
NuCrxVn+C/Yl7mdTMlQZPYhp/ROL8xWh8N9+YwBahBzA3AM1dKVyKresm54+ZVYUaPCB2LeuhJ/G
DlWTTZglGMXQ1NqlMi3UiGSN367Pf7zWv3uruRw3L6zx0qqEv1vjY96+sGUlejxltCZzuYudXo91
RxFkUsJkHBN/fqmPGInrZ+SlAL0AbmX907hgH1gZfVqhCh/yelf4ZDEnba97I+bSLz7QOxXs46Uk
sEvUgLZrwA/4tj++jBTIk5KmSbejW4U0n7Bx1G5m6DWilj4YzI42bSQOnoYrQl609XiteWM2lhG7
N9oi1Rpeo5Ez2oCjWHfp8dEym1EFObpEm8SWZwNlkdKR2jyoYvVSRMmem44mdd5O04PUT81T0lfD
jz4KhRdDUFJbm69GyGiM+0NfM+dnoBVO55hBx4PaDdUL42BjG4Tjm9bE4qnO88GV+7FDaSSQHw2l
uFxUqlTtpKysL//4O1GgpEAiUkHtScYNKkeWaAVJg4igezA6zxqKzPW7MfsCIPLRwP/+zUO45kGR
+J8qyjdfiR6LxAQMZrPD+/nYV67SHcJqQNCj+4375w/0zsm/+frhmQImuCaykCF7veF/I7I0XTBG
GgqoHQHeTJNFRw4yt/IVjzZp2n0PYuYOnNyuudw0FCetRux2nXaLttl2rlkf5e41EeN1VBU/A0Fd
hIOJAO5OaUZ7kA9aYzmY3pDiKNRUj6aWcYbLkK0jPlR2Un3so43Y4jA7+yIdCPGbGj3F+FkLHKyO
QLx7aIi4MuRFTA/YjPEp9+i65iUuRW7Ap8a/i4vphG7OsXwO5rM9xqdJ/+m3j9NMaRudWZy8VNr4
jPBL6ZAZkzPonmIGC7kf+NtXQ0nvzFJe5d25jusvLq7ykaz0ny8SsBntbROwmXbDduqiPO+h9zS7
Iowk5pK5pyP08eIk/xklxUQwghTt9GB+RSgkLI3ZAs7c9hSSSXLAdiBiPg4FNwt9fVvUyJYzPJu5
NSnLDDq/k/V5fYobMTr6dEUcJZ63jOzSRRsqaP2bMcLqLP1IS61dJ4bWo0bsjb2uNtUVIyu5dZXm
FyXRy3UyRgNfD9oioOPhF0iV97v10x1GbxTuJlAVw2RP+P0OIzxJRHult6jHTMWlmRZ5LEbTZuZg
i5wgJggp6x7VVkXATMwpPRzmeHGfMa/FfLtGNCoyWbB0p/f1yo6kWHI1YiYcwaQHLYkU17mGWdNn
tVmNfsNLdEm2ULH3ffF1viNmbj8JQciiKMrXYNxbrKzQhXSzDKmliY+sH14AgurA0pdtOamLhpHe
MjWZPAwmVINS6p6MWJ6Wf35e/2b/gYjPgs3WIwKUvLmjhlztxURmtaaBldu+JcRbDJfa0tR8/YtV
6G9fig32GhkIcud2Y8hRlVXN3HW7WM/wSSmIDrIK4EYI1varK6tyD9xeWQMEFbgkFPDG+yr12yok
Sq3ZaKT97NJSbA+ZmZkuFETlNPTtsOViKHYSziYpyXWyCyWxXFDAqzaQRBJtukL3giZuDvMUZl+w
mN+JUB/fmEGhQ4qDSLGByeeGOhQYxTw0JpvJ1bu1oDodbE0XOZjFDMnRk2OPMALTdKxWefZRortI
NP2Vlg/4YqH5L/V0mFdAFgfk8714CLRJ/uJr+lwKGSJfj2rgoiA47zayVPWDUGcLL3fF2ALFo2W2
CJMxpVNc50vamsk6bmZ9J0GV/uKVP31pKlUQN+K1aCDc/TaLtgpEpu9hniNKbhASTLhcAiiq/7QM
AitIfBaVEEkNFCo3ZVCJ95RRdaxuM7EecZJimI2NXPD+/Fx92nLBn1ks0qJIecdaffNc6YGoz+nU
z1saDkulrOtVN6OLpZqtXAET8/ur/Yds9J8y8galdPOP/zMv6f/zAwffz/984Ni/1k34mqb/a92k
r/mP5uPZg//0P2cPQ/rLMsn2ISJXNv99wvjP2UMX/7LIA7veEGSrXUlJ/3X2kNS/6HOTWMPSDGRO
VnhS/nP4UP/SYGUBx8RgAd+QgMt/cvj4eK/wiMFnkYBIw9nktQDKfdzQBuSPiEmj7IwJo3akSkJ9
YF76ARtmOFbmFyv+x+f736+mcHPqmEeuocTXd/Pb0ogvchhTnLVnPJaJl53kOaDVGTNDJqhDYWBN
ez1a/fal/M0p529ek0Vf14GkGhxzxOuv//aaWYxppMvG5NxPxt0YWWysyBbLJlqIPTiESE62kSV9
sZz8zWV9h41zoqQV++my9jr94EJK07M8a/Oqb811O1pPrWBu00iXvjj2sKt82HK4rjKzNhkmuHa9
ruxwHz8jRX5uxqmon607rfdMzVUYYyc/RKyNDJKa+EeEKyPPnzu8XMjmu4PZ3qEt1Ghk+Y4YuDL5
d9KrhYKTIOXwhxn8MIuHsXoK4f7167b/pahrRgVd67ZoyuJ7tbnTw21KHqG2QO1ohE6dLc3mZW6x
VAeUs7Uj33f1ukE+s4tPRbiYlB9Tca/2lzA/pCGMkRddWM4lhjQgP2fFwA52EtWzCZrlOg+rEIIN
JWpkYZmEbmesouUor/DvuAT/OsrZ9NfK0tgw4gZMhP78znqcX/XQzbTWYb+IXtSn5E0unUQ4ztr3
VMj2kV46hAJXxXEgalPNfpriy2ReNPO1AuM89ZzhypNcvZG65TZXeZv8s/e/kWhKkQruCQPZumca
GrNkK9WzP5/83G1CTxzwHHY9nxiNzfRsxJhylCch2tbjRmdeks6lbUlbsdxA0miYSxM8zLQP2kOA
vNbjXghKt062qu8aw0snOLq6DAQ3Qi331RZ3U/L9+y5hZ6PPcT2OUft9vEuqOKjpYVn6GatAdR0I
qwz7J9+dRMpVInBUz2wiZZcPFcB1obovWow6f34YPz0XPAxXejgOWuIvPuEkkeuSMTHp6rk1X9up
ZbSPGszRGbtjuST5/Z+/msQCyWNPGAQN9I8fWGN+2xUzI7q0sx78sLy6CrvSyft4N9Zh+8WrfVpo
TJZlEyYNxRUcvWuP6feFhrZ6LzDDTpGGKWgixgoGiPFglP66xcqlW9HDVOdfNVbes53+u6jjS+VV
IeNBnQV+StLPzZkX3WUuqomR3NeThsdoFWZEVFsthytM0NVComCy8dWMiwYuNsFF3MtleA8e7QQJ
wbSbDjpH1ibFAmatq4/x+c9fwTvv+sP7o4emQvLnjmMqQ+vn41VhPETimhxYl7zcGxCDZgbAUExW
muyi1cTNr4p0mFegUdYiznc8/YzU0Ev/hC02WYwokYbb6qVdxYITe9keSdkGKtfGQIBt4+lCe2bt
mSfVocMPIkS+Msmu+BpbcnRYVKktbHQP9QHoS4btP4RdsylWWmnrh+YtuIQbeVt/Sze4H5f+AvMN
cU0CsAgb1oV/1l7+fDXeF+LPV8MwJEoz4s1uN8CgFE1tqhLrYj4Mk6N859QVy+BpHCxQoer4v4xt
8ZC2tnxMt1wIfFy+6Ja1B7UF6Ez9WKGWqZzqUu6HbfyzeONzGGjYv7qrrE8byvu39t/v86Y3VAPt
oq8RWpd4Xe7UyQZGH65rr9jiglnlLKO/EIArz8lh9vxT/yzd5btp0y0M2/cPxHlDBvf34dpaAVyV
zwpYIIeOTFSsrG5RpC4oq5RBRYjZbxerjjk+QPPDiDRU9ojYuHHYwXqIOTRgbGNlbP31cJRO45nw
4NZgtsQPuphAGHZU3TLVbWW+U8ftrHmNv7eK4+S/isUL9qscoE5tq8/pwbcLT12VS9hp++IOyFJx
qffx8qvK+720vv1+6RQT40ij01CvFd3va0BCTHDmh715iR7FjXSHXOou3jWH7GDZ2kp4Uh8bOzt1
FXerjdoLpyoDRohhKNFxc8fY5L5l44J2kVk4zbiuh2NdL9FM5JJTNw7/XVovGdQbkccxOawWOXL8
wYk6d8LarTkAWDq8iOpCCp1mF2+xieff2HcM0AC4m0seOi/9Vl2ETbc2n+Jv+pO07w+ZJxzZeBD5
wzoZmcnZA4vHhbGIpl6sfg1yk+ehwomlutj5cZEPs4vLI00WIuNRrOtfJNYqHw9jrGncfQQGGArS
dUVjuPPxKk4xNU5GzXPx9/4+euw2yjp88J3STXdViL57IUC9LLwQzU2OEcXO9vq689JtvkV94Fqn
Yo150VM9MbflJ/rn6b5Y/flBBp/Le/j9m6ZxQTeBAyODA0vWbnnF6NnHakbUc0pNDFbLQtrEFrwB
T+d5DJiAKuM2KX1sV4ssWAfBpozWqXHS+1MMesDaECPXwDWxHsx20zQLI9hrkyMq7uSv4sipgCd6
QW+Tk9D+mu5C3yW/WzlBv0EBKku2+gOWp/UaHMtfsr7oiodgejbrO2lc8Ot0FxnhxyGeG8fs8CM4
A0RPyWMQGsmXucD96k7DpogPTBTq1PWjJX6YKFi1BpZoLrDEY2cpd2mx6cUHAodQyh/mZF9Wy5Ax
Aatxcxcxu5vzQ8tE8+q/lfMHXTlYlsuD2ZPUZXq4iOh2xmezsbu3BieIfkm6bQzaKzn1wlKf3iZq
RchdaNXcTs/tCtFVAnWixtSNfhugDsg4lIsmc2toLlgGBNZIRXO4RfMwIaNrhmMJGcDVkT8PmE1q
Y5eNZyM89thTzcjrzcfIuJdR4WQxV2v4h6UM7BWd9hWPuqLRwLrN3fQzudFRH4nnHO2zPYzx2ten
q4FXRmdSGV/sHLeFEwMNmZETcn2YuEyxbooLMYtVnXFDfaZB86OpKd2UBAG4WCGmDEv5q1bR7RPI
y9EEgdV+PR4a5K98fAKZkuiNpmBrpV8G7EaqCFXL8+/MEa51/iaMVREf+zrve2UXVJULvd5F0VGv
rNLY1IXif3Gxb1nW6GUUzlIcVCmtAIXfJpYIQ6xGYjiKZ8n0n+oh1DwKR9qr+o7ZKn08QFmtwqYq
ZCcrEQ6g8E5gqDJOI+LJmNT0Hx5keTuUNRrBfQotFsO6qSxZm8YgE+X57NfDUp070FVwTPSq8qxZ
Etw5K3z7Gm7xRf/oYxvT5CowbIRTdo2/1lXFujnnjZHSGmQtiucuKpuFmMDGQd3fOCMD6S8OlbfV
LA1CihSqFIMRqPipOSsEqRoGRdad26oV7MJftCODSYY4ISfLbwrKWDdBl/zFsvqO+/6wrGLDtYiK
YerKug8R/OONN9ZyqdRlKZ+TZFOYThavQ/WHlYK1KA5z6qhoHq2DEbzm8H0RXTE/YVEQD+YVxpXY
ZQH37F5tz375mIvHcdzm42UqH6fmrWq5S8ZLmO4GQML6Vm13VMtJvgXxZ06rvNpPM+gHW1KZz4Qc
4hq4R5nzTD5im/VOvDZQEMtwaRtOeObdDDF9XtWxPZYnI+KpP+bdXtNXmfgiVizg4KGreaVO+0T4
VXDmmGXNgfMG6tEz2HrVZz04d9bZKB4rg5PQyuCNmHdC4IHNSotHjFHFeGgCd8AHmzu9cUrFNU4S
lORS/guJA/XAjvDaK3OizHAaLkX0xn26YeWfhYUlPJnxgzwf5PDMCdvQcUCHdsRVFLAF/YTcqfWv
UnHIlVNU3accb/V2E0vLEEt6P60xEdjogsXaNYRdxGiszMgxMH3AH/sJoM/3sBAcM3+Vrh107VsT
Rg4QiFJfphJqO6RWp3zisLNCaAazsyTURF1zftaN+767D/nRKNGdWrkATxnNx87C1raQlRU9isjn
4Hxdq5tygfF+0L7IbPi0a1OW0ZonfPHafeV5+nh7VVE+BIZGgneIY4MDu84orQSLiCEOD5uGPjSS
yq8ikD5V09DtNZ5ZVWYh5WVvawUUggPh1qJynvUfeU/MwAz5aiECjTaLbVL9QtRJGIbKkKsLTkq7
CZQNBlPJ36vVI5piFpRmfBFMgBF7jENydoiQUycolTkKaKdJ+uYHjooIl34CRWMNqIQ5o13rmyk+
NmrM+IErO22qwgOrgD3I2CEnUh6o6mbMsI5unSxsXnhyrpPNwOsVTya7FmO9uZl7DI7iJhc3Y/Mz
yD1VW7QAJn/4+hKOEb9inXCBHmbFroe7MH4uJrzwaY3VDhxtt5vVE6g626gfDQWdOv63u1Tx8G3m
0RdJywSm31ZkXGXES/r7RImO382ZxWyqEmmSAkBG2TDepVrod+laO/qL1IFD3tsFwDa7fkbBC2EC
ne6VdDPpuL5OiNHHorI9aITOaOzLcJeqb9d/CGJUQ9kj86isd1O4TMjSFfuqnqZiv0wHmCixsQ/z
/V1Brw00LewmTVXXKnuzMv0cIc8kynMHhtgo+AtzjXUmlR7WIyv9ZkWvU7y36Pkg8SuWU3QJyaoa
V8JbeZSavSG4UrANejfXoXU99F3vAMK35ek1UE8K4F2t2avzUtDvSkgo1AGilEHcZEGo76bp1ex2
VgEjzDjj9eYcvYP3U6F6OosCPbsCAdkmR9kK+i7QbOI0an0Z4oMJ7hutWPjdm8QcNRagx9b3ojVd
L9nEebBL0PXz7/Yyh2t4ewD6iDepktGGeTM9SrtO3sO+kq8y44ManetXXCzScSC3GTWxKexTmBpB
daf5Bz8e3KhfavUPHMdWuJe7cRXBy/Cx/uX1sdEeMWOvkoDjeHlXtYtX7EWO1r0Vo7aDGL4OFX7D
Ea/F+MYYNTN+4ksCAo2tZ8YoWyzzGsRn5Rntd9JkjcxnXfcUo7gehfx6Oc3yQq9ZMxME2+p9Vm6w
s45okDv6el13DJQrtvwNK5Cm3Mt23bt4mLSEwTc18yoGT22yF1Dme7BdH/gyl/m3R/lNKL2QvDrf
E0U3PgsPiNqkHwgPTA4vFeTZhVUgQV/U+P/CJftBf4L8BMd79HqecpeNJl2G6yn2fGNZYIcoYLIk
myl1y4c22dJW9chBnBdI7scSitFadAnNXA4OiuKcp77ZR90ixHa1stxmwfoQviSBXXwLtpZXHJJX
4ViFsFHs/jwuuvWwQmjS3HX0UvU1dNTwHH4DVAkqX1xVFyRw/WkC+aY60brcxk+gF3xnOtWqqz7l
X5z5boaT19IGATjTSUUSGZ6SV/VxZS6o5TOUn/I5rknB6iOcESPpURwQ4ewq8MQ6yVrEYi7zgNLX
CmADEwa9xewB46HSDyGez0Ywdo2YfLFnfKqF6R8S6KRcU62QMMnXdee3AYIFIScCdg3FLEzhi2pg
o5O8j/5pRclHVzhFGEBlyOK41a4obeRXZjyJ5ziiqii17hHy+1EVodSX82srzschtr5YMyXzWjB+
KLfoVdK0RJR1vfLMED5+NuRBgoxyUjpjQ4pmB/xZJq5oRMFfygKvygFu2phRdWmVy4dYWIbcp/Nj
yhpLF75cm+RDuG8sP/D3aVl06daQzthanBH5U1U5Yw8oijVjO4U/O/04Dz+l7NlotmL61ndHklKL
+DHvf82mx1S8hwdROwboeAHnsJvEbqc51JwSXXgbRzf3QBx6+eTUE8k1uOk9I95E9RoqGqRbGa19
5PDEDKRDTzaThzDdmLSVPc1RV/KWhsaKQuTULDhMOvQLXVpXS8mbnGrRe+jqD+bJ/1b88h+SX+Uz
cl232DJH4eeYGnnVQl/0L8lT9ia9VFtpLX+bTgJ/1Y5Yq3DymSJjFHsoXP7Mg9Usecl87oXVlK8V
YzcOp3xpKqsye+uT71OGTnsr9uh/9mJ81w5rocnxNF31qateu8TVTiye0c5XOx7wWfaiaiMlW4sm
TrBOo1WueFayRJbBho2YHawt/9+fxfvqJSnt7AUCt1E4Bv1OWEgqS6CdggB6id7+XKtz0P1886CA
YWB/7YB8Po1MLWpGdPozmCNXqVajvopjbA7AkT3fgmDp8e9VHbvMmhEcjhOHG1v9ZoG/VBd9eZ8b
b11xoBdvzvuWwhoxvrTEEgPyKpw9kHsBxzdA1KXTnNMX4bnMnOLQOBTXdAhSW7+0/mKQXBAY8p1/
mZAL42TzisLWTupz/yj9Cs/5Y8bdcAp25Yo3tKn2oZfwG1jf0gGZvF3s/LvOMxa8x3X+WL5qj/2y
8EA6wCBNLiz3v7QaeJJDV1nS3UhyuxJ2vF2uwjtjBQxSfCU6zVjp6xKAFfaaO90rN+E3mNypaqeL
Zt3+ohPIxom++kXbJ7y1vbLXFjhIF9kyWepu4wU74BFu4IgeCaeJLbzGNGh4oLCyf6PXIl78nX8v
DvQ76PqIP+R1sIQyqcQoyOxqX2yGg7LqV/oPILI4LT35TX6KccBwEcieU+8rhFbPPFN5uYhnF6r/
gG6eHiqAznwlMrPqf5QQMfr1pFzCcl5q484CjtI4/BoAzeumAL3jLL7kT8lef+kGG2RvsM8ekIvz
p1Eu+BPQsC6s9MIDmgMUpdGdMHGqwhl4OaiozbYXtma/v4LQrOy5mTbEohms72+wEpcmQJqZrv1i
CJdoTvoTAjjpYfih/ez3cssUw675nUzE6c6cEA7CY7OqdQdShd97JYEn2hJyR5KixMSL6fLDeG5z
WBY/Q0xXlQ0eBCiOOblih0N541tA/7eg2DXJ85W1JHlmsQmHEwErdbDSu19qRD11URgR9xD1l426
x62kNHcDR5N40cKbQbcNSbxcXnFoA0sdtE4n8YFBuQwRB6YWjO+YRNp/ft4+t0B0Ha2mTLdJVpn3
WDf1rarVGQmV2XzOOqNDXsYT7kcA2pOeeUeYGJs2OWM80+XueE3l0DLZFfjDIaScFq+SfLFjf+pI
8XbYNhTMyTLztdtkuFqpxwLMknSWni10fAtRK5mwFow1RvOLfYpR36elBuEMlYFl0XOhNXDTVxdT
HweUVM7n0c1W1aY7jLvhESWlh338yKMRVUDRnSzcdKAziVCQFxIt4gf5qN5PWBSOdMnj/hgnULcB
2HAe4STs4VjAwCRHpPLY5vf5AR2oo71mpFdott46qWGnYEpNr+HePsrGImvvUtgh0NGz6wbVxQD4
3JpjWWuLx/jX9UG/m166fqXE94F6mHqySfiV6Vhu5Zd6FayzXbsAoriMltY5WQqLdjsdVTdZ0lt9
4ufuWN4f89dhVx5kb2BdUnA6gMQ+GNySkINjmO9QbjdTtGyT/dwex2SfqbwPVz2OsUPHF7Qwy6Gv
MP4CBnyS2HIkRzX4bpzhKDxc18a9eOTtB99gLwQP4pH5mvis/BJYI9MtfWKD4JwXoJLMYTgQscbo
R+Wsu7pLzoBN/sGO+tZTbfZbV/bmX+TvwXUTHvI3aE54R3i/ycNwBQLb1U8u9HWpWeH0fQ7P5ClE
98U9RyFhA6Kj4gHt8+uuaf2wjgM2bkBKKMsqu3kDjpUxSko4YNjdr2KR76u76Jm2ycY8dBtrpZ/j
n+Q1bIdNvUvvte/TRt4nb5ZC49g2jjSF+aswbuIHBWqF5aodR2i7lbYavnYNAOwOIkDjb83mACFJ
8JJik/aradyN/alrj5G6D1QvQhysYyl2S8mLTBYdlgeXEDCrWVpYjbvVHC2j0CNukC6GWjr6NxrW
Ouyo2M0arEvcLXbyBBzvqiwQbAB/7bHswHKsJuAP8FXVfdI4oe40fG4I+90+be+EFjKrtreiRyJD
AVEZX/R1/+aZZVKBCElBnEga7M1gxewUaKXElp3nOSvvBCXKt30GANvHS72oWm36x2sEKmyJnCB6
H6jqbofTcaFP8TAIydmnoey0kXkFSFabQkx+TKbwlchT+tQBoLlDzYHCTpJE1ombVcKKS6XvQhP3
XuOXLsbaN03OO9A1gAqm9jsaOD+CaQiasSBNHMVFiH0KqAxbqs521WbEirNb6dYkLLGhhw7E9taz
gub7n5fy26+BK0836NpdF4kZluWbJmc14iBo4yw6l7NVMNrpuE11HTCJqjjzIHfrP7/cu5Hj9yr/
+nqmgoeFDUSDcXNT5ZPPlM1lk0akF8zDNq2m3Rj7ppc04EyiaP5e6ZyophhL12TODFpC0/BoDUNi
U9N629ecGfk8NbBd1V/pmP1p65XGrgR58ud3+q46/vBOpat+AhUFuwrXRru5MoCkgToROHqRv3W8
nmQjn07vhTtYqxd/aW6yRXFiXhpegk3xU3liqWcoGn1LE0cAK6faNXrs+KgWXkYBlrOaAFU6ZDRc
Ik+A3p5A3lwAYZdp/UgR+/+lU4kiWlnnLMa5u819R6u2VHlgneLaxhir4Co3HeC0VypsmK6l1oOU
6Fseo09roL52q2xPFFQCv88/D5T78SKqFvQEKESmLX8L8jB6KxbTCa9AZWDoua4SdDJ6EAYMUSiX
qOXYj55aVj80VgYpCk4YuzVFIJry4YtL/C56ub3EmD4Y6/AH3fabNSDRJYP2aype5hLnD45KVzEg
7aYhG2UpjLLNU/sKYUMEbEZ1lYl3quT/imHbrRmKHL/4wm/2dV3SSLFFSM+tTcKjeFPTcBQOdR7Z
/CLLkcQUJ71T1aFf+tF3iCVUrQ8T3M14IOPkz697/X0/XgReF7cVi5MKseX9aPPbmT7H22fpTZRf
YNXBP0PUVY7xbEe6D+kO7IJu6M0XA5VPDz0fFdUvlRudBF16b1/+9pKkfrUN1svsEhdxv6iN7dWm
zSGPaj7OEu/Pn+9vXuz6IOFvZpZucpX5/L+92BiMWlRqGtc1rp6jEK5CohACKHUPE3bwL26p2+KM
354mAtIGysHrtnLTulEqRaS5HQwXcoVoueUNtbbMyObPH+l9s7j5zjSLPjqjIRFZ7Lu87bfPFBOZ
20iV3l/MPU03Wq/2eB/GNjwQcebxp+hzTA690cpMjxocMpGEGVtD0Jo/wFgv8m0cngXrrhy3JWGd
/rKwNEdLvVRbyJlbkuAzukN1UOr7EmBk4ErNchRcC0h94rYR7hX40wuDg6K1DdQFJokaPqW/sMBD
1K70i+MkU2tQPFSOhElF99m99GiMUOsXxMiVB2ovfj19TAhMIyAGglLlBFSfvdO1IOLdOT2QV95G
pCsfYsODS8IhHtMQES090hswekS3GMt422Yr0V8mw7LfE4rwxUW+nfrxVV71cgriY7Rgn3wSqiiA
40jF7iIms2Pp/R0zPiAW8uj0bf1MtM1dSDv/z1/sJ12iLumWxpyZ2+h6s74X/799sbkRDnmKE+HC
TBIrdTiSE2eEC0XT0Hb1jeqKikhLqB9XudAGi4rA03/8sQ2OVQoSbcKYVZj5Hx8XMZiDcNDG/JIK
6mMaZfi01RBQ9xWd3sYyOYTFL+Kl0i8++eenlCUYPaZMQYb4WlQ+vmzT4cqPeox9k05sUmsuBbR4
IN6BjwbCF/3Fv7nKsEoU/AC6jLQGndnHFxNakcyfuuDFBvNSiRIchjRmJPArHI6FkJfstl3qzBYj
pLQsvigE/+bVUZ4qhkz5QWlm3BpAC/b7MIczfRFy0WJmAZs+D/ZKpxEKGUX7aTdUkPBAzD0ymXv+
8w32+TJbFtpDBVQkccQsvR8/uaxesQVmXl+arNlWjXxNCyfeogYnOgLx/eJeui1Cr0v7tS2moqhH
cn7byLYGEfRLpTUXpBXtikbW0K5H7H92J+uPCuxtB2MagYFKYn5xO33SgiIB51PyFdPIRZWiyB8/
aMinMYSSCViWTYjcavE+RA+dd5euFbZ5rfAUy4ykx9YQcEEqpoNC1MRZvNatAAlmmYpeO4ueMaj6
pWHO/uev4VN5ztvT8LGx2zPYV3jcPr69uEwFxLiBeJ6q1nSCcfoV9sCa9aLE6Jow3acYIFwiYpRp
4frhXM0hugqf2khm2KVmqteaHakwOuVeqZzBPV/B9yjeyviLt/rpjkGuSrS1LrFZm1TqN++0z+eB
IEcdqtYVEUzwq2RbZSU5vpx8DysUZX++Mp820KsmW2fugeZCojS7WQespmsA0RsQZwgMQFKObiX1
u/SLZ1C7VnYfNlAZAzyltY7HnAAb86a4HrRaKRo5jS4VYjWQsZb8okjjuQnndVhFxU5XUasRJs4Q
WK3Kra7xPiwhVQAF63e+GMBC9a0E9i3yntHQ4MUlw6HUiNlNJHoK+vxMCCmj3TrW76xQQDc0d5I3
y99NhLxC6L9ZRByseRt0S2kKy+l4sCqNbnduwd6pJ9QGIoVKqwobIYFzZWW5GystXwDMtWVpiM2p
ozvqw6U7zfA1fNk6IyuYtLY4GlU7Hdroi/L0b25ZEzMVN8NVCcXmdPPNNJFqml2Txpe5zWInMBkJ
9yIQVSOVCkecafklMdmNYoNHHOQ9ql2lyBi6itZPsRX3yf9h7zyW68aybfsvr48KYGPDdY83JA+9
UQchihK8BzbM178BVd17xSNeMrL3Gi+iIqMiM5U4MNutNeeYwl+bg1RPYEaWU00poBZevcEvLb+Y
dcQ8ts9fLic7xOdsxVzO9+8HVyXyoPNITbmzepLTzF6ZEJEKUGKqBfxCrkXaEZvEe+VUVFA7BTe8
1QEXQoGvtFVpGslKaxSCQGD3UzJFe3CbF5mj8NvKjoDcprkgwunY+obYff71/7Xn4FvEEgBkAV2G
xaB7/8vNLq+10OrVLO3ytiZfxwVNNnKD0bC72NIXqTt0q39+TWbKeePhoDYSZ9fs5/AeUDD1rYjb
H1Pa/MzC9Cn1k33mkk6o0QCDKLr5/JrGbzPV+3fExp+LzaI6b55a3t9pYpq1sNMWomu0MnPsy3eO
12HReSRqMiAlPTCerewSQ1JbHeAxCZgnjFOeyhwvS5ZdtSZLgmTON33MljrmjMgl8YQjG8GtCweg
VwBduBSvTosO+BV+PsaqY03lDxOQUCclEipjuzhfjNmtGK4UMp8y2fnjNUHMzghQikMnJ6LHJq2A
PT5kxmtfrRv6eJ21l97GC3+h/01DSoT2FqLiIpMPBHe5T7CwAM2b5rHHcWMskEs115a77kZaYih/
6Jfaa7uDQg9mfvillbcJZfKMPOMBM/eltE9O/eBTyLOfZCohQp8g9y/q25HiWbEBlw1ZzLSuSNAg
W1R7Yfql8xVZe9/Z4GhkUGXVmgg2zs8uYXDV1vgPUwVzYvCzuP73G/oTlPH3cgDJlcElMIgiwzxX
Q6b62I+dLZgqTRMJxUCV04+uAvS1Ra+SLz7NfwM/zj+TeSR4LAtwRs5dsJGVZfrMTrrt5KYXN9DF
/ekEPmeR6iQuNWtiDlDIPzvud6+89HmJhX8Xts9hd2jMF1P+NOTPoafWVV4H5c9Uuwz9BWB4mTxN
3RbxW1ccfZ1mzIPhPowjJK74KVCAdsDPe769ieiXQZxr4dEOqCuIaSKVcu93t314WQiAts8d6NSx
fBMNKFuTQgZvqOmipQF3sa2ISBuePP8whvXCwtbTkyMw5hTYKakMTQtqVFubAKOBF6Ckkz3JirKn
OkeFOWlXo0InQVPNKzA2xMWihdLo62S+0QjsIOlq5k/Deou0cpEb197zwKmqxgCmoejPKRsEz8QL
b2eU7khhu+afCrxMRPhQaH1EHgNmbFzoDcsK8duZerG+4SHoKcrXi/hRoVqC5u0CR76NgbLTRU7I
gy2HvYtH2gvuveAmql8K+1ZHOhM+F4h47GPlceTFWYTiLYtvfX6M9PZese3KF3RU6JmHVWoio+CL
7baaRcoEQUkrWe1dsZgeCxa/pR8uPG9JwYWGWvcgfhl3Q7iiFW7MiDGA81gW5NLhB4frrrzRbmgP
qlfzCKqDQn20LfKlrNc9MwJ5BOg5KNwgYxOExh/m1VJfJe5rL4DZrotgTVMoIyuCvK1kHZhL8g3s
buvEpMJvSYMt/AOMJKf/5jXUJvfC2VdA5OpNP9vyxhplCGCK+W8P46mtUaNjlGuGJz0Ezy5euuJl
oKGLHJc4Cuexf5ucFX29zt3iMqRTW4t7Lzn46TIXh6B9Dtx9On1z1PeJL9PFxeKy75ib1l24TpjH
+E5oj3rbolub7sqFyx4tmQr5X64uau0uQSKV7DmcDeKQpCgILghCissrG8VI3rwmc2N5WCTNPjdu
JD9eK9+UcaPSO3+4i+k6NtYa14hb722WdtiMeXiZ+1emsRXBNswOMtj68QWZhnF6qEBpW9hMdsgk
8+lk5EfbWJHollm3Y/+Eo89UD126yfZdcRrd7SA3ZXRfJ3gEb43uukMB4D8Jhsc07C0PYPoFinby
NmDtgIII0UMdbDqTxRcVJ/n3ngB/MMuc7upAhnDAvl9vVF60RQR763aiExghMk3jduHAqtmMhn4X
E/m4nyq7P8m2kosmIyNoENHK90j1DnXKKVUnKBAng8dAQDpXJeyDHUX6p2NnCBpAk032ovPUvRvn
90R808gVxTp1dGQQsyIsR7XVEgi6rUgNXlgKCIgikJJkAz1ZWuEToAEDdGhWIZsl+ofNiF21SwCu
CD+ngvhXNFpfrMF/7YHZGWE9nA+Enq5bv2VIf9QatBLOjhFq6Z0guv3aDtWKKLCVkL5aTMpgMVa4
Wtzgdega2EHExH51DP/rnfADZqPgbIKcj+HzD/zjB1idoZzJstI7TnHyIijBf5vjpmzlr6hBQwi2
tMPlQ5W4Hod+mSfTG+5xmk8lH/rnz2J++++WmfmXQMoR9IFADP4uFP/xS/opDb0UNsndlOovgTWx
do8cvQr2vFsb3I3HvP75FX9vq/66pG3qdI51i3Pg2Umc2GVCo4WkBtrAYXeLnDjdxPlhlp57nckA
B0Un9nadk8JWND60uPpUD+LeZDE8VCSlIy3IHgJR88fcsWYLRPBfWycLT/x0BhYtbNDDF0/pt7zr
/W/GbjAjwNj9I04731hHkx8lY1Ql6OH4PhQBX1s1EIDT+51aGX1EamsKwFIEnJvgTG9jLwuuW7QW
AX3HLk/VRgaeQdAHcVmig3gPkJv4xcDYEDVDFGZekE5MpvOCaQhVRtM228Yo7d1YIL8Kw+jHmDvN
BYT+LQhP/Yu7k399A8DDqdmihpb4OZyzHWkzloNfELx5J3BXLMA03Y96/MX+Xvy1wTffX+TsrfuB
lQiR+ChqGp2Ox+RkGwi5JYIa/iJdrH9OQOKSnVKTTYGC2Y33XHWnfCB7Jnb0epNy9DZ6cRpcjEI9
OWlz+2mpo2lYTfGI4BW5rz9gYspsictPc3elDPAnlJqz8Va8XfOrrfzfo3iuqgvKWa45axfPRnEZ
uTb8HALI7BaFU+GE07rSFVUCwkb2YcmhxWZf0AUX1jDXeYOA8FH+DEqt3v3iFf6u5Z99oLQwbFST
cy+D4+r7GaX1pD9yTNJuuyrdWq2ptlXLU9QmuS8sAm0NAQl2Qp4nE4vsn9E8eVHLJgHDxDqw2IRZ
GS2XGHLv56P9wx9mzKwHiA+6Ca3i/Q/Lyz6PSV7Sbok/Jkk16G/NqdqzP0hXzG24gPP2RREcNvi8
Q3KtjzoFhaUzIpdS2tAAowvvimx4/vxnfTAJcZxn1uPtWThczvEodaeieAzK4C713fxq4jxrm93W
T93+OOX+3obACYmY+JdBDvpS8m+RY1zaR8sy1kQBDMWFSbtUEt+xC5o2Y69g/8q9cNxUIwHSAwaJ
3z/4/wNW/g+9sD/e3V9Ex/si+XnGdPz9J/7NVdGoJP/LwHk3T854Kih7/hfUkX8k/gVox6KliJiW
si+f3n+ojpr7LwqjJod+qqQ4QaCv/DdaRfP+RRuAggBrMyVgkgH+CVrld3HofwYmembKsayt1L11
j0bcuZdJICUeJ7vU74RxY1annIyITZzfjOJYiGMf7E39tgwusCwsfGy39hUJOU28IXLTW9RPhJhM
2BC8Q0cwQHkI6Ef6wyL4hbIMeck9e/JixbSo4mtnuMIC1qUka58yItMJSrVnD6TXb4NxPZgXBK4u
cODYEwygmEV+oREo6D+E9YseLSGEV1sMDa1yoZMSuId7yYgPVn4dRd8048XOT4N+SRZbU51Sccrx
9+jITF370kgeA8nhE2zIKHcjAqLgjiYupPBTUx0s46s2o/F+0v3P86R6wgunSGqfd1B7XbSFG2b6
XRNZz5YKQB0H0jmak/PNGToKhx7tDG3TP2lDa1065qhWJPR+VQw40+HNP2PuE1HmR6sAL9Q5n9by
xi3NRk53SSgejY5wFSvQoyOlFiuKn3u3+G6X8iHTB43DZL0VeimWlpmOd0VMm08ZD3+MiQ+KE+9X
V34OOzc+Liq6sCd0W87Fiz+2cUXhimA03f6uFrW+6eDwErsrn1tz3GaxfRCmoe2RyvwHOvOPZqVP
CbLv0E//K5H2/0HO7Fx+/9+pT4vveZB+f/vZhH/ynuY/8+9pyRP/Yr0D6kQfhkWGZe+/ZiUXoCys
DppvklI/vRDe1H8mJWH/y8ZOzjRh0CARNF//e04SOrwn6dH0xvz5T6ek+Vv4nxmJyQ5uLf95C+Ds
zJX6PcL++FaIxxntUPOi3RQXctMMYAOC0HTAwefplszCr/yc748YwJp0WrPsLLHIcpxhln7/beZU
lRuFvmo3+u6Awq/x76UiKG+cVHw5uqF+QVjwV5C1efz9eZPzRefezbwyuEzlZ/shAbwQ8rXEz15Z
0D5SAEJGbpsEbaRfySze9/p+398MFGSGn2lPtj2PzT+eZ65qcgdtEaHpy+ILb5IkmkP7omSVJJsa
pvAiap1m+/v/ha7efzH0zy7PaAeciKkQdRf7GN7o+8tbCdEzqeXWu2Q+NfZpZm7aYtKuRdiQEF4V
9QTYNJRXceRWr7npNv9sh0cfDznLTPblScy2lb+0RL2y/M42qp3fzS85GcRDRwDYt0RF2SocUZuh
Vw3lsSTALEiBdVQZEYu0/oQdoShojDuAPMPWNbr+uQfdG3yxNz773n//Pqq2dG5IIUBtd7ZNjwqr
jVqqprvKDTlWZySiEgJloxDhENEGuXb9x1TwwVx8VuH//UAo3LoG0ApUKvIcI6jVrdsSqdiQ6s5l
UXx0wlhwZ7a71jlo3YZkMOJwSlbEUPvrzBXEHyUd7OeB9Kd2/fmvEWfDbxZV0WSYJxww1xwOzoYf
OvGihhOf7JRgvaIsGHgQpR3RHCrkYQOkiDAmZcErnqOufLOjHBhub0/rJh3JGOt8N2TH7gOyLUSN
j4Jsp3pJvKl8DFrA9/UYDrAuSsdQy6E1EPb2LgOuYH65yHISBLPQxfcnoGFsfFX4l46R6d8+v8V5
w/jnYP99i5hPOIr9HofnI7BsW6OISL+C6NO7s9anApratuXwkNY2mBenHB4LbxZZjRjIrvS0TDZV
Sqmr7mSzTXx4skXmIzk2LFBh7ZDepVanfxu8kRO4itO7GNn5i1tY/t5puvjNNFLkOlMrvneT5gWL
IW9xNVRCmY+yaXRyUAFaXPYZ8dNV4KV3n9/u++P6b5UcpRr41tAjZ9Xc2Xyjqd5PXI0UlKmbKIp3
kngEXMvLz69yPmr4bLD+69QM2SZLFo330wppa0438BZ26GaDZy3ky/HbZq/qyfrpJkDlPr/c2Xw9
v0JDR4k3T2Tm3B57fzlnaKpwqrmcmRUBJpnowA/DYWsO6ovp4IPxwMIwr7B8MhyY51/yx3SdDTRJ
zaZJd70KgsvUy4eH2NbTu4mQtENnRuldhg3r9vPbO5+k59tDicdRgNQi6kdnTxPjhKenbZ7tWtkG
r23cu5hfyHvAPmsVhgn41TYfR28oX5I2ZRDVFp6Nz3/CR08Y/Bn7khlawkrx/r613nZiULvlri4w
FUeWPqfSdchxlsLK/C9kBh98PbxJ5HkziVCgeHx/MWWSVd4moECovqR3MuqZaaMeNyu7DRS0bfvj
85s7Uzf/HhQU5gTOGOQNPOCzQVFYehxVXlbs9KoiJkYqx2rxwBZts5BtASx7gip8bTgB5TQt9jmF
FW50Qa4OXVcVkgU+l0k8av9R89rZdfdKroPCP9QDDu8jW7vwZVu+fP6jP3wjMClRmfDxI8p4/5BE
Zie2CN1yR7CptUg0dia+k+ZHL5DV/eeX+uijt1HVcZol+ph24vtL5W5UNRW3xHao9i8N0RiXXTP0
B01UhE6TU30MTWXvPr/oB/c3u1kFxkBPt6EfvL/o1MsqEbmW7waTNgl4Sp80z4aIbcvXvvA0fDC+
IN95HPLBsLBVPn/94Vil0wgv22/7MKcEiAkxMyc8xLJCMNIa416YbRtgHS+si548zi8++I/ulatT
hqenb3A2fX+vnT45vUZm2I4KNr3oljs0xtI7dVHxlYRqvpc/trbzVIl+Tc6AYhNPxfnWlg26PU+W
2U6yZh2G3GwOQIhYm119Mh8DQWI9VfWpORC0+9Ur/eA5U1YxxMwYZKsrz76jyk3SyertElOcTvCQ
9KNbpFD0wwdy8C7jaWTuinqBIW2ErdgQKcVu6/Ov6qNPmePuzHkA5frXq54a11fKtcqdDHV7F+CZ
2PeQDsmubm6yQKPiQALuV3u6D14vMyb4JY5naLScs00UqhVTr8iu2QWx9K58TbGjcwSxdSvU4vHm
8zucH+LZC0Y+SMeO7aMN5+ds8iw5IbkJJYRdxV7tKsrqB9V8uUv94CL0fPhWZyEezaizXTFciznv
JmRGCAY/Xhil5sXkCSIw+PxmPnhy1OBmsQvEJjpuZ0+OVg/51uR+4gyu5GMSNbTUylJHhZiYkOs+
v9gHQ0OwlnKmmk2CtMbfj8K66BM1DG29A8Istlno0QH3dHa0k+1mR9Ro2rXfFSpa9sRJf37pj56n
NNGmzzeL+Opshddihm075PUuTWxtVSv5qmFZWH9+kQ++/RmazMePnervNZwUv8oZdAf3o2bxGU5s
GqZgaGik99GmSSps75EXfLV5+WAxZ6yj6+fOWKrOD1CTDIkrSf1sp7W5fMyTUbumqV7du2ZBULIN
FOXzu/wtdTwbAOChXZylrB4e28H3rzGg7palE6qi2DQzezeMBGcC3dXCXwwG54GJwUMK7nn9w1Qi
1fLynj5LGBXgXQIrrn6V0kjv+lhwCiB73NlqJVgwcHfhq4UMONkQBjl3HgqS31u38sy1GVZqV1Si
uWfjUj59fjsfjACAP2it57UXUd/Z2oTms2llrhc7UWpku5apTaJD5WtPbWyo0z++1jwxsjDMUkXO
nu+fnCPc0h1FwuaWMNFVa/TTZqo13IpzLeKfX8pDS863joWIys77S416RVCwGNPd74pHo882B9/V
VtIPv2oenmma590dQRuCMgMz/tw2PnuEWRRovT74DK4h4ETd2mZPvcAut0ad6t/yVkzWStZWMZ3a
dGTx6UbXfiMTM71rCClMyHSU4np01QTuq8we5DQYIDX0IloCsSpeP38wYp7S3n++9JbmnbY+5w8h
xnz/ZCo5NtYYUhAhKyw4lr1Zfk+dVLsom4HCeY9877UjCPy+taqgXyTEay+LWkw3AfEPp3iShMQY
entTkzK3xANB5ktKlzm02+ZgR8q96d18APXVd6vat7NjT7z2F5P2mVJ/fuAcMFnh2dDQt/hrO4PJ
WmPD6kIHFyQjpR1B2ctYNj5YJ52DPdPPlQaAcZW0YY9913gdUzRBnz9HxJ/vn+SsUqY/MudkIoOj
s/bXITQvxjIKjGLntLU7u/GqIDwRGVLj049LAse17oR/kxz5tn900HPBnaojfWUNYfRLJMXjgDgJ
/o3utXcdUTIMhpjc3aQYwL3V8dLSwxkCl54InllpUzSngVtb4hFee0gcMFyPFG9WdaNuqxDc3Bg+
2M78eZnDPsg8IiORUVZa4szZ0vnSTI56jnsioS3tdavIg+SBx0eG+anEkx/Y8bYpxwcdzZbyvolB
B9nW7PKEhJ9+TpX1pn0xpasp7F/qEk2jN51Gihjxys5tyOtgGBK9o5RCFm5dPbro38reXpaWe9GI
CJB4vQfZSGoOqVZttYmDdK+a7Gfna2s9q7eyife5Fa4tR72YLXhd1KQWxYswLajfJMs21tYauaKL
NNF2U18dBwuTUd8Ea1nPCFOVrzCsmstGWt86A+MVvtV7qftwcK5N+EwJxyXiFZNFETZXZD0GUD21
i9EKb2UNICpP8xc6wYuhi5l//VfTqQjVlkvq3c+UNEC/4zmwLpLWf4syjYdImClEilCKq9KZNkZ1
CgJxVG79MiDjauyO0hQhJHWPhz721iN2HUNz137gr7tpPJIfii5AVYu+tQ5lXm6j6rYvj41uPSv7
TU5SwXe2TmilN/X4JgtCwuDywJItxYFu3U+3+zUJ89A144IJFeJ9sE1razG51t6JrbWdNwQGIFCl
6fJYGogKPUq8Uw8SKy0cDpfJwaiM27Rr0Vvh/1RFcC8qe8NXjAgebqeOGlKv/Hyhm9MySBTPdVSn
tLMfAj7n1IkfOmC/LQnY9ixIJm+wsY0fbZBuLA2NnDH4V04NiqyxH8qkeRMhxLzYqZapFsitY4Ww
ViETZM2LpgvixgbiDUf9m5UVBLwqTr++tpXlVVPTgqRIq5HniSackHu0uHAsTetiaszthGedvMhj
0NqXJgKwvOiHpU1jsCKPcWGy8VXeg9PqSz+Wd+6gWQstzYEvz2LfZGiXGakODmHUSJ5fZFL8oBdx
qcrwmGOua1MPppPIjpETXVqFrJdg6deDAauFafIhnqo7vc9uDK/5MRnVlohqAznqz5rBVdbG2mgZ
2z8ikDgSwHGp4sdYf87plyYMkygeAKmpR6/Jd5rXvJosGxiDqyUhk78at9n7BTBarXgLlX0hfGKA
QCqGQ7TSVb3WFFr+NHSP3dhdEA20C2x/XyR1vaR3gBEa/FBKUgUuyAdvpg4VFknE+HgV4aPOPIN4
Ff8NsY3B05DlfpuzKi4yGFtt2e8L3V2JHqSNdPc6NVm9C28nHmBZJceUeaRz4VG4cdWvlFLlizmG
aAvSIjRRKg6UHdk1l121qf3ykjjqF5HbC/R861wO5LqWt5FMqhHYibuqxhR4ExHmdokkmmDshY93
mfh6vgYIM0lr23epE2XLaiyusrp8VXqfPoLPQ2YpN5XufXcQWMq6u0WphNv60nZaKCJK9sR+klag
lLMlyGqR5O1FPqI4D1qmIK0LTnnCuX+RyLdMM+6J3b2yQn5wCQ/J2nUVSPYuT4rVBK+X/TK0o/AG
EIBRoGYu1XPjabumG27Gtt2UmfMcM636qC79sfhRTGwAimDyV4YzAUEzQ+vJmhxjP6LcI0SiOJZ1
nZ7Swco3XtU6yyRrKuBsmeWvdawL94HCxM6EE4hTHHCAXhJ1XE0E3FO+3VZ9C0k9TGnPFr4drVoH
Z7c7oqXtptjB7J04D4Zs1cLpuL1JFt5aq4adT4LeeqgMrB++VqR3URpob27pm+xS4lT9dBo4C0n+
SzcKsWpGZ1qHgwGHMfG6ZWkHhOSS0vpdJ/p7b5GStwDC71ylQpvWBTLoe2uq3zyfEYI6Tt9RW26Q
FtOIemCIzszzNLT3wmvUZeVqCLtTY3L3hLampyCs0p3QxhIdbu5r91UxRs+jqIS1gChn70Jr0H5Z
AsKm67VMhnoSjQSaRal3H1Wmf8rTJmXrIoHI0L92gbq0pbVpy8aaEBXFchXTZAZMjzfkskBDCAGw
89V3rzIT9J3KQoJQ9t8QM1qv48TFF62VjS816bf7Jq60Dn98A0cPImm6cGvbWud9E99SQElb6vPq
hW109sMgpGVPf8e8SLO0fPQCZP6j1bWXdu75AXrUBGe824ffM+nfNQ4Dfg6yYXBNntzAokA0H2vG
cGp6SCLxkHr1Yhongjqk18DvSKMUfriug84do2QlECUCMNOLa63Km4uIw9xTZCf4mGs/OritX+w1
k7C7PJPu5YgvCcJJ0bovttTq/dTMc49ms5726tkp7QQpH5DB2LTe4lpZG78dzF1mm9RmLPdODsV3
YjAyiGqldteqpL63YscksJZ6ZCeKAb5knYFl78h1wAVjhuvGsFnO6kq8Ur1qbkL0RySWyORAVwcg
VGXHD4ZmaOuJouaF7odrpIT3k68gqEV9e6B1V+dLW+vTFaG+08I2pn5dEAe0jlDjhmifB8AEMQkV
4abu4nHjG5W9SNzYxWxC5jLAp1Z13brVhxKQtpNSTHNHHVaJ6zXpkvPMlvB193WoooSql3Q3dh5O
y2Tw4RfkoQH60c1WGPyCi26q9JXjhOoyDE0T9n2UqlVge4DyJ2N0FmOlu0dTCpD3kZzVuJb7TfUx
+/acPPi87LpmyTdu7DM2geBllKk9umN42U7+9FQPYwkXLTJ+RlWY/0J3GDxoul28TtWNrzmCIx+b
6K3hdcHGL2V8Gia/vHDyKNSZMFqQdhS/iqVF9DNrSR+trD5jcon68oowJv2V1HAsyGEwHHr2yLeN
TAO2Q5pYqxTwA1JKpDvKdhZebXEi6kuDvWOrxE+7y/Ql+1UQPvrQovgUT41u0jDV8oq+dA2QxaMS
rY/HxJEYvxGn8bhIMO3Yk1TOg99r3ZNMqPgFuW2ptTVaebahkqKIMhLjD9cZcpjjs6Qu6fUqBcml
bNaAmJWnQhtyGvECZsj85HCT+9701EXC2FmIvVeD06nyOjJzja1tNWivRgxdKNVFuI4jlT2WIavh
oCekCpCpLVZSTYSum34N6rTvTZIL8qTd4uyNUSdp0U5yrj1Ynt/ca/iYMVQA0rb4iAU659wMNRii
s8o6yQibCfQ2YTVvJsA5Vl+pCDeP710MmZdt9G5iFx2U5r1VemyVeM/Jnpcnqg00ZbUNkix7s6lb
3SlKpq9N/mvoE7rNk0x/0qYyiUhwjkl/0TJBrrxYWpgmmHwHx3eWyDYBtKW6gw8y844orl2wR3YO
6rRXTOahWfnfbdV4p7aM80NfqOrQllLzF4DSu2e7h8FrZK29tFR4tMjA3mVDrJPRYCYbs2ahHj2n
XxpVXW0ZtvDlNNGtcTByr5boVkOqtI2BUhVvRTuvIBwnv/UISkCm0am5i3DeJs+pFrNZdnAQG7LP
1nz4xF7gcfxpaVCEtCGV+zEdyxeLUwn8qi6+EaVVbxvXKe9SYfXrzNHCt1Hm02PZx+m6qvJtK0R6
0znysamBuula36+mft4fhmIYmb0Kn11wl8TcqU+l9QUzlrzsXCs4ZGZnAyNIeqKdxBjurdHU+0VJ
Oy8m2dRsj6Wso/s8yw2ww42WXMy7hVOFrb04dC2w+TV/gBiJYEAjO4RpcDNJ3BwmFux1phWsbFCT
odlrVnQvekff+IE53NeFRjpU6Kq1a6EncER5pUlleAunDGh65lHr3k0OjKEV/S1fW6R26d6HzpDd
FK1fVjjhtDDC8WRQqGgc8yeehmAjU7PRV/lYRTe2YYWrNAsrTAgh0bzIaMu9ZbFF4emnF8AQdiOd
51d4Ht5+yFRMUVtaamv7/Rxuqur0Qo1T8xb6Fa7uqbSCaZXKqqQd3lOpWwVOJNYD+6BlFqT5r1Tr
jKsS3fCD8nIMjq2hgguVRkTURKVImUwL1a2azi7tdZHb3Y0KSrFDuFvsRRZAuygicRw911kEqHiu
QL7Pn3Y3HWuYDVutKaiUDaUNa9A26oUvze8I1fB4szFfjlrjs9qaOgQcO+XsUlnZLbk9Yi2tsESa
U1bTkQnrZ2h6OSL00Tk2eVDtQJXk39UQ8ME7waosNLVvW89bSLdSFwF7Ts6cpM6y5QrWtARHQLZF
vCql+Rqrvn7Sa4uzCS7g56hxtV3rO49GaUyz71wsaCjgWAqx0O+jwWMXW2S4uHIv3tkTiWGBwiLg
55a2i3qQeoaRmxc+WwTRz/5oRRWRjacYFwr58kKjiU/ETBXeoajItiRdhQDSYti3ylL5psK1ckqS
0Lw1k3660kqse3rvtfSEHO+2JjL4rkaa0S4TMcCJzjCP9fro7vn2i6fQrLVV29f+4xBXzY3WFzH+
qsIBMjQ/osZJRmolMeGZkV3vnLoP1mbyzOrHLJ6LwLiXRgI3rRk5uNILpIhgBHl0GTT23uAhH/Rm
+u6GAo5907ob0ST6zsiLmYNcpeFCq/X6lg3OL1vLim9qyjmHhPVT5w/1i1N7r5QV1HJ0mAMN5t8+
sSKONBDBdau4NpkX1nkAMtBJ2ket99GfCi26CbspBWMZB+M2qHBsZyKflkZn4wqrEaR0ghpr7bXZ
JSkQ3lrabbX2q6w+ul5gbcIi9bAu9Musies9eX3RJfWo7cgCmyx8czQ2WTUFT7ULrXTMKAGY2X06
hpwbmrY8cK4EECj9/MIzs24eAy0JzfK1i5J5bzfYa0/wFzab6zwro5cot+0DJ1yJIc4mG8Ulv6Sa
QliocaNthrqnrGBnxOZGQwPHJZ83mvXlGEOPyuv20dMVBxXT6g7IfaEu6AZqbsOI4gSiZ+RRd/D9
VSQ1+4Ek9AnUuVbFkFeMEr5yYXjLJgm8dd5p9mWcklZmTIXaqkwjui4ySxaAzLmM3SE7DbFV/ijz
3N46JA50hW9tjBiUQthF2VPXB2rboyZfi6K/r7xB0O8vLUAjUXJZB0E/Z3Mll4GGMVCPdpHMx0Oq
lzoO+V6/qrtWbcOi6HZGBXO6zdxoVWllc5g45P3oIxNogw2wM6gcNmcdYUpSjt6S518unVKGB/Q+
3ToPzW8Rh9XVYKbTOm3xXfYGGGyP4nSdxdMytiJWRSOlBNFqUX7l9W25TmqrW4u+kie3MJ29EaY/
jCZqH1u/kjtmdAVJu6WDFBvJWnZW8NqPOAXtKg+RxJjJI7Wa7nut2cWNF9nRs1D6QlYW2JrMNY9t
TwI4osF6Qc6lOmhYa7xdlFNWLuRQrkdEtry7dJq9ASr/RRAPrukRVgSZ2WFHxzHSd7qowyvPJgRM
Biy6ukbFS8PRfqhHdtOhAhHqGIW+4pWly7DUarbgLTYNgr1NniklIsNFrafYKDXtUosSa23FmEET
3JmGGsaVNqb1Bqg63qLGK2+HJA12ZcRc2GdJjfOHMpYHW3xpc4ZZxWlWXNrJMKwT3eXM7EVJvjFa
UkE0tGYbrf6/7J1Xb9xKurX/ymDuaTAH4My56Cy1JMsKLVs3hJwYimQVc/j130N5B3XLY30+wAHO
xQAzG3vDlthNFiu871rPiqxwYbOxx5Oaiu5yzMrk2nM7F7RQX21G15oYp+555Y1+QTxaL98biUO4
FjvAncau7swXLZTJxgo3dRlFNxlnpgUX6FeN71cLFFwES/mDv8u0msasrqh11CU2+nC6yGTyWR91
9yor7e5DPqVXXcEGv9Omr3bZpBDSxaWfEHZo9qb5XcZdvGzLYoS0ACTJpFr60UpGbZ9JOQEUGFoA
vbrb3oedWVyUMh5XsUMgUNc90h5WoNH1h0KI7r3WzlzU2Jwp7qCRaj3qd5kxW3/NRnxQnWTdph+6
0Bvjyc6URV0vtNtzo4PLWfZluNXNJOZtH0gDs8Pg0Btmus7S5Itw+umirGldLWU6eUsvoQ9ud824
JaQk/9qxt9o0CNzODFOlwLOhtZomc66ns1lZUC5ommWZl/aj3Ql90eeZtoZtkN9r9TMa0oWPR6DP
MhoNFx1J2C7MIRrfox787EdqXLVTQr53FXufRankknOTsQti274DkjQuihwpvUHtnHJLnlqAxTKP
5SPF79rytAwF8jayk+heBsGFISDf+14vt309NFeZD7EqL5qCBUWSh6cscd4ji6KgMxITkZnunduF
21H29Vlgxy4gq656atqoWevVcCWzcoAoyeB2MGp/cKPc+aJn5cG0++KiKzy1TEbyOSd/SM4JK3Ox
WNX4dN3E7DeDW7cXVSjr21GAtm1zzo/LPhsoXaohEXsLpw5upvg7ecIOhmwtWhsZFLtp7PJzPaTF
Ri1MDZvGik3ijYcJHGm6k0bRrZVPS8PUrDlMs6bKlpIkYDr29H1gR3qhhZ6x7qfwUkus5tZyBZW2
ieJNjvtqVRue/GqFkVxapVazO+DNC2IAtwuPXvl1ilIMcSez44OXDP3WsdV5K+LyCscRZeNseAxE
9S0msmrjVTQUeqcaN/oU6Nug7/PzoZMusEDldt9ofBjFUotkd58GY/yQ+Wn11Sm/pxXAHMeR+s4M
6RZQesuXnjnlnyJZJgRCuO151fX2uSiH7noyR5aQ3i2atRkG9S5MDfiybhPNiRlwP4b5LK/I1qGU
54Y3Uc/kFUZTRvZBkd6yug5LUxXhKo0EmA4loDgAzoC7gJkX3Ig2YZZCkMCGUQr1GOb9QG0NFPZQ
injdtEnMbTXGc0ifnyvbNM6rPgAXlpW0DRB9vh+LgcS0ONUvwNVFF70EJoB2TQabCpOjzgm9ivtN
zAnDWLCNJnescBTGVBzUosOfK9FbODaJSksjqoiOFVqp+lVtjtTbMtQY9Ur2JE5yBLmjZFxsJE3L
M0+I69gh4UsSQUpAAg0dexR0dQQBDbqcxBnyUZ2Fw1cHspMw/bOZHaIlBzxhLc0sGjcuPk/i8vBb
4F9JY2PdJskNNSuawzhaGjWyHfQ8odhGA2GzMLssI1oyGy7TX4V+Des9TeAGh5m+NOPJXme5tzQQ
5S7dUpBMmcA8JKHCtpNmR+8p2RiBti4nt1wYoU55ogzafW8F4S7r7euqJ5lMVhXbz9hU93pny2Wp
Dzj6wzbR1rIPhwf65LhrHE7SUnfL7z2ahyfSUcjY0zoA9uy+lpIS6NZwI+uypZH5sXA9wbTATpsc
jtxMv6koMrZeCDNd4Q3qSUdYtHgIzgxdZGeeZuwj6TxgRynOvLzGT1m299KgLp7ZFkzLvK5XTmlP
6zzwMdq5retvxxDagbLnEKO6sJ1t74XOLWVTAaSgLbeWytrLAX3yuYKUuolNO36k1k+YTF/FVJbr
TtHlCMmrC2q6bH6SXGkdKdGctAgPZcd33jJKCbl35E4qL9jVdqQtq8a1z/N80tnDNtY9JQVKzD4e
KHJJ60unG7zrIIjo3fekqlTSZx/eUtLeuDWvLMcpcxNlQ/MBI657PYyWWEwxFR0HYsq8F3P29dCB
V/CE1T4JunlQI4LB9gnPzM1bvbES4izGyP2aIPAhG7ROquvCHFgwKppMDfuG87AlOIPFmuadH3p7
7JOKrpWhebvWFPlZoQWmufBK6jtwvcKPkxfLs9Tr9DNfRsbBoMYE7l+QRhXqccvU2k0ckRE9Plbh
DMVPVLMxdCILEq/JwR/XAJJl4aUPYLKqW6Oyy6uordhzZ2kP8Q/HKG75YNIqF+qEoFcSpUXyFMmR
3125XR7BQYmGSxdBxMqi7/aliVMIw2WcbcU4N6RCOfXvJ02rPshQmPssLNRdakSC3QTxCaNGJ2Fd
xm63F26vgzVKm1asvAmM72IShvG1T7Lqgqzu/LOeuzIAnjGk190YU5HXJ5W4F3lTsAnwS0m4pd8g
/BJli4/XGxLzwU46Eo1aUTXL0eiKvZn6LMxD6oGD1gqToKw+AXlYcuK+0FuE4peVV2gmBl/is8pS
976OCWaKiXnxezTKyN+zD3N3uOVZVwfNgMvXBkanLx1RFXvlFg6Vopq4YtKh7UOQ5YB+C6WoFoZR
6jOHIZfpmaoe21rvSGbr+LhtqiUXUYv0V+CnPWQBIUy2beuPPGRvQUs1AKhhEp7QxqlSQCD9yAeH
2GTtorY0FKHozOGCc6Sjfi/MXRhb5q3KqvpqjHULOnieAK+JTGlfxhBUaUXqTc1+yaZIvorb2SES
RMN9Mflo50GWYNmwnz+XFXbkhKlUTzdsMMtP9TiQh5iIjn+qhhmvLwa+CcnK7y2UhpdOG1eUR4I4
hF/tDfcyNDN92+djcJ5W00RakNuK8jIqPN1aIPtM6tuUzjG5rHoUbT2CEb8nXRfXt12qhLGxiRnc
5Cn9/VUnreyWXmUkzjI/JOELg2BlrXS6YclyyjEtjiHYLixFvPVhm1rVqq7ptrIgxOjn89GwcEOH
+d6D83JLtEmzVcSwEx/ltdyQeqy5pQbKU9BEjiJJjlGaGkRGlOws8hoVj6B11S5URHVjGXoT3A7b
ij5ShucEHWjK3rRGrz/K2qvJYLJAwedpdtCHtIMH4NgD/VDZgCkC/Fz3bXNljMMIZiNtE6I0yoA0
k5ZfL2o0m9MsXvGbgHHKiT68HCQDc4lVC012AMjFLdiZQC+KLj1sGpuw7NKdH7ooegpvjD4bWpRe
OGNa14sOPjVwV5fCEzx2DkhrQdGyWypkCJIe4yhvvZy+/jKpxZjDFZ2joaLQQbJS+/xrZYXJRUtp
/EBFIAFDmaiKySKrhydwpeVd2hfNl7QLTfDovqU9aSYKfUda5R1VTY3D3SgJqvCF5S0wu/T3lW5V
D2VAwUIYhX/gzOBeeVY0wOAQwaWsXPYHZVa7LPKFRkOxZr5CQcN+PASDuwoyRYxHGqcIh2vHXOJp
ZF/ZMJFe8R40+XKgOAtUv82Qs1vGGNUrU4U0D1o89xExCb3+UR/tNlmwK+oeNMqNe8pYDK+qS+2D
T5m+WISlxdMoU+D2bqVnPFGRqn2XYNewxqoO4YIFLL5UhPP3CW4H4PZ+fBlkQXYdNEWYbYyQ4irA
d978iYdOFTQfhzWKtjEm68J2DlaZMxLoh37KzMb9CiAmvYhVZFKLHHvmCL1BBd9oNhC7jOM5vfUR
iziNBp03KJOzbjFVk92unMwJ7uIYPljuBQxDTZU8iaKlfbSp7Rb1bZc6Ftxi00eO2wVGvqNQ1d9r
fpLudARv7zGOZrdRgpgj6xm9rA0EJXtudjs6XnknAj+uzxOn9r5y4unzlewaXhAi+JiaImsiPivQ
JNuzBnk1tNCAZClphyakWIqJHzNCrdhsSWXWZ6ZnxTesR6W78isRpmfu2Ka7yvci5Ci8JPmyp8/x
SKQRg5wW1hVilGY7OlJspMqYesUYfaRFxe0E/TsW7/vaH9l5xBHJdbSN0s2zkKlFkPxd6ZE01zLs
mPNdZTGOy3R+yRvFaefKn20/xViLzSxudDhpFwX5DKJn0uci/NIAiE5mBdSG+8CsbrGu9vSjwrTZ
pPP0XLAKkKs5DBe6Q9JdUEgFQa0gomAymmHNzp5lSLj8MWVnfWumxXgJpbjiHuADua69UDqPIqsy
oAhp7FJJpbg+l6l4SEOeNRCUYk5EVZ67/nI0Uzd7HzfDjFEo5ZmuKQnPSdPPmynmWbDSKTgOpk+l
26tqa+MM/HMVgz7mVK8n4XtQtkyUyWQx2TmhZCbRS806cK7Ut1mKuseJtPimYny/LwcRXvbYFddN
7HQ7LTLomA1srJe5nLhJo5nkzd7rJEhlrygotxaaH2rnY64T9CglA87sHMtedmPabU2TxuuqECU7
bp1S6TamZ4MMp538RWoJppMCJAtxGH2G3aVpy7tBgTNZFZUbvO9UR9JczPsflkTSCSuvytXMi6Ut
UjvnkqYCbXsfmalpKOfOZnRvRa2REhVl0nnKWFXYKhtTuVNRf5nmKKcu6IeybjWETAFLQg3ODiLd
BUNq7dp0cJApOQyVjjbtUvm0P1B3sWgAk+rvbb1x2TxWrFRwe9G7WyPEHBlp6YK9D4O3SQMalbHy
zXjZexmrJltEc89Zvn0/ll2z6FWMMiKua2xd6WBcU6h638JCWfgFOQAusomlpg1YYtRAHHbb1+fU
J/g2TmyF9ZL6uLYbspJ9IAxEJvqONeBDywmpo04Nx2SfBjy7qyk0cNFoPYW29TAYiXaJ/ECSLBko
2u1pOTk/yKS/Zbv+t2bqI8v19pu8esq/1f91ZLH+7/86+kt3Mud/p3/l6Cfq/37+Y0h5M6Dh6D/W
BfbJ8UP7rRpvvtVt1jz/9j/+5v/vH/7j2/NvuRvVt3/984vkpDP/tiiRxbHBGlvYv3dl38kiQrX9
41edff0XaAn+/l+gCOsdEE8dqSpICA6ziIr7b3Xzr38CigD5gHMDDxZmN/SsyEv/BEUYzrv5b+Na
Rv/v0qRCkl3Lton5OdN+hxqVEzIyfXyvM0Tiz+9+/UMPym3jTnMv/vjvl3zBV0gBKBUWmvU5u2Im
8p/yZj2RpE6cDM794MvgAtcSlZ00561JiYl1sqHbmUIv7uzEQjsjRSB3NkeYs7EisJRyW7Vqm8mg
g2dU0xuy82MBOMbt2WhoWjjmYMygYT7RtucDc3uUaM09S0kFehUZRumWxjUcdhzOmp29IS0+1tL/
cb2Z52FYFm6eUzxWTN+wm8aou4/qol1nvSIuNa2N3xO5/riMMRMT+EaYILxZbf/CCRhTVzHCIu7u
FaWJNQc8SR8+9jXajUF/4zNjEsHgNxe5iWIbC3e31MqqfcMtfOyo4UP4hucCskAfjpqa4Xn8IRIx
y2oDX4L/7Mdd3YzRpxHx1srP/fZBsxWIORmGH8xS6h8qm1SfF2/Iz0bdsXd2vj6OCQDVHsZ1QGD6
yfU126knQxrgR5ugJ4GU5KPWHPxri1rsFXWbbtU6qbm3ynq4Sgf7I2e69I0H8epx+3gFDUwbmFk9
aAnzn794DkVDPavOouZQmWZIOBi8uaby3DeuMn+Rv1XZz18Ub4aJd4f3zCQB5/gqw5D2pREPzQG5
BbuCRBCnFrfOtkq1+I1LPSMUjq8VYJRgX8GXMS3Sb46vNamuN6Q9jgdUWhOqFkDumiRoTBd+cN6Z
ThwvpIrJzGo0pASVu9WSRkCAiUIzX9ILdt9Irzz2jczfnVgG+B5QEbANY4M//jzsacs0b6v+4Fra
YwukHcJvsWP5/TBkGs4J9Rb//PXNBlaBA8exHeZGAi2PL2j6CGxdGiMHOaSEKhD1vYro6S/iPPHe
GMGvLgXCz+AYRuqPj8XiNDigKR3k9pnsDlmbk3yY2N5qCrqYdNTaXP76ZTm2F3EbuRQYM9/iepCF
Ti20hSpTFYd9e2g1tDcDLhQOvW61DCvHuZGjq68Nr/LmPvRbQew/+5KclnQXaKDBGD4xQFCbiZUt
quGQ47PaGU2rrVxOxhsbo8H611/y1WQ/IxGf7ZrYNi3vNH1niBDyBJM5HEI7vPBq8ZFDBf1VL7HY
SFmff32xVwOTi7F2urwjLLPc1ONx4imTbVsXtgcxKOpygG6KpaAXsVNjri6mRMv3bUFg1G9fFWAF
ig3mXdYXc74FLyYcaiICnl6sHyY0SJ9FX3yx6BttrcSkw9aykfdGzfr+62u+muTYXADXI9bI4Mta
9skbwaewuy4o9QOu824Z4OFHLILf/bevgkeRzQjOKWIlnkPIX3wzTvsBvc1wOrh1HKxjp27Qewzh
G+vzswHraH4D5UbJHuMgLhFu4cn8hhrX6pTTuYdU+Zc5YZAqIvu0UddZQsR0tTasTw1eDFQccXYY
9Gid6uNuaJAmU2gph8Ovv/RPXo55lwA2h72Yzf7t+HGWFj3dTObugdrUok4oDcsBNWfxP/nWc+wM
ZiHLM6AjHF9nRA44dUCKD3E855miOrD2yaV/29trCyj9wjwrv0wkin8l8C18K6zoZ1/y5cVP3hRp
eFnAeco9FMGl3V543lUUv5Gw+PoSAIkg9ICSwt1rmyeX6Kyi0BE9NQ/WoGfbbKryTS68bpFmjvjt
ccog5cVnT4mFl387vpVan9t2LNrgUPZuvxYmHBK6SuqN+foEDDJP2PiHDB9D9uxWxoF5fBnDS6uE
OlZw8P1Oitnq0nyL+oyErzCFLL3iZJuSJe0U4kw1Tfy9pKTOA7QEIemytO1PlAADpDqhi9cJInzx
NXeKuS3QGESkhXZcUqn3RcIp28m8cDGVNJqWvtWMe8RU3TXSNuLDfFLdSD2xCQZuNfqHUVIyTGr6
yWS4dnHw3ZdJ/tYc93q+4atjmHNNSBeskCd32DFECYy09w5Fncm1ykNrWam6f2OxeLV75QYzbXM8
IO5kzs05vsGFhfbC9OvgMIZMmyKkybsIG+mZ52aQAMEsbVTlba9P12koACbS889/K6Zjfsb2fDCD
Y8vHmN1qxx9h0nwKlokWHZzeRKE3tJQfcTvukGgVa4EH8I1p4PWNxfwOQMTUWYnhWrnH1wOUWuZG
1YgDQsK5YWLrSzcnVO7Xc9rrG8tVZnghx8qZnHnyLpqDEQ4YWMUhZpFGgW2hvk/HMtwJyinXRdRV
+6gAVGmVNBzHKFJvzAU/vf58GsXazsn3eQV4sZBUo2NnaHLFIbCd5IpKPtFAeuTuEskGB2V7sEI0
6mEzktrHMjbeggSfMJTmpzojBnzMsRaX992T7z9kPYib2E0PGW6pXte2LK3V3sP9CcxwpJMVR1gO
RuDcrcWewS3pnZejYb8xuH7ysIFrwYgErWfaEKSOH3ZYGhKdDY8Bu6BYdn7rr/FGjr8/pPyZkUbp
05vhESdDmH5fUJYeQwr1IfjHbBjOlZ6abzAyfvpdmGuhZFhAMowTc3yGCaJwfCEObqNRZO1R46W5
V78x556QVZ+fHPs4wydvEuwHL8rxLcMF0gBo0NNDooaMTB8jFd8aTZDPi98Iwrbsy/gyQ9997+a9
/kWnibzkhDus4YN897yh++7pLbkxA4ZIBt1UjN8NoZlbe7BQgTkUjtYZEq3HOiStOewMwgZ++9Xj
C8yUFL7BfDQ//gIofCDH0sw65BMsXYQp8FxDCiu1ZoClx2y01EL5OS9MhEvjW5kkr4+OjHYAPWwQ
fYMndXpUkzkRnYoz9qHAb4i+AeNFoynjrNJJnRTKSLejNXi7vmz1Ten0zpXswvFmCPVkE4kw/h+M
fwdgIPxeFyHO6b1wqfIEfV6ktFR176zWE0konV1sf33H5zt6vJ3kO7MXeL4O5bSTvXEXeEPVdFNy
mPxeLEMxxMQyR/lZgl7gbJLO8Mb1fnKTyVqCWDe/dTbv9cmrACOpYohW9SHou0/Kw6MgY0q1veHi
rR0s96PRdB87u47ogPaIx1qdoHK9q/dWJcUbS+jze/fy288UdHZcbCt9CpTgco7HW5zkWPjGogGk
ahrlQgezdc7BKF9HQR1vGfX1Azeu2LiRTfgFoiHS0ZDz/foRvKo+zp+CBdyZo3rpivkno77UeM50
DJu5ROADki2bB7aj0VmvE73Q6ySsInTGNFrlxWZ0RPa5aa3xLtTMb0WQX8uxuRmdKnijOObNG7QX
94b5f65dzGAfiilsMk43cBKvO2k8OKpY4mnWq/SjW9c4GkMsJSbNFz/vFnVFctaCeBbnMvKz8qNb
jjaKyHRysdFkVnZVFm34GBuNXnPCzBy8jLFFm7bvantBkJhLuFTUGXdYY4iV0cZYvm/cCVs0W279
oxkF7TAbzAtUu9LQiR9xsuu6r40PlNZIjUiA4d3hpMMNaTmljtRFRuVjlGTxF6Q+9h16UMR/5VQT
XzJwLEOArKa0oeMdljddrxWPBWLtw4hmCft6K3Ge2xYQhSVZKvGTqTcT3shYBHs5uMUlW9boS5db
BVOrY8rP1jTKO2nE1tfG0ywL1WqOWaHzExyS7mB/NhDVfLAnvakWqoBRO8NX2MFOjKWLBIneF4V0
FUNqz2YcifSc8BAE1R1OAgRYeaqCiZCGScMgFqv0k17k4Y+jwP9CM+OXpNn/k+0KXqJftCva7ilr
j/sV/MBf/YrgXWDOh2yqlbz4c1PiR7+CPf07HbQs7wS9DGqmbLr/bFc471zObUwHc3mKBWyuhv3Z
rjD0dzjU5rXf5MfYNv5Ot+K5XPrizWSjYulzvdjnw3FYtE92/rVnq8ZRTkPkCWEu+di6+8EiVMXJ
W3uXtLV/VtRDvnWjSl4DRlTntgrVJhvd6RoXVrdvBdK/LC62KEljbJeluAiCprwzjKHAjsc+zzWG
aGdX9bRPjEnPVgrZ1UUZ74TZOGH1xrbl+Ow7H+nZ5MKopQhOKZ514XgS1qGHuEhL7FuHVIZVlBf+
OvX9L3qPJf7FQ77+cYte9nnm/c/fN+6PK3EkpeIF5Ck4zflr8zpIe9U6t2ZO6mwcDz5LTpdsUVjm
+zKI3UvVKuahADPvG5P8T74kV+SwNKPgYGefbM1AzcnBz/Xw1kkC+Cd4sJGF2QSQOO74xqr26lIM
MgA+8P8Czt8QSI/vZ8q46YIuR5DVu80mRiOVuzgstYHm9q/vpzXvwY9uKH0pg9gDXgg20PrpyuWh
rIxyd0Q4gWcMa+wZdeKNP+FLL/V1OeQbJ/AWjnWGimnZ2Q/M0B8wYy9Twr7Dp9z7Ri1tCSNnF/cN
PfVrvUL31NlnuU35I7tFXHUPCWNp5d4uU/WexPZ91RHugTQHk4zxxop3vBVidFg2NeZ540k4DKev
k52JDx/Rjc1M3M3SiA1ph5LNJ5LPfGzkEo/KW0WtV6ORMFiTSv0zS85kZBw/J9UPnkipTdwRUuNu
p3AgzxjZ777Pw+JMDX3wQWgeiRHVmyPk+Dgyf1PY2JwwefNwcFNUP76yl6YDiaMsna1HCSia1c61
GeZvvG2n+RNchpMbN5XmGvwx3Zs/xouDLE4ziOskmt+1IbJvej1iZ9Nv2gqUv6PhZytSAGs6L0AG
oorEjDqM3UVl45xAvpBcqbaw1tpIaEv59Otx++rOY0oAhwaniYol1MKTCVQNJVgdSJT3ySxqR6kB
ysZAVBQqMsgMAv3WnUFWtad5H359YfPVnZ8PgS67Pf5Pd+a5avbyljSTi5PDqe4bm9AzgtboRyGd
7YsPZT0+VFZ3l2bjuPSiAGBuZn1uUHj3SPs8bPagYtrrGNPvgoSOJ9morWjNb5GBjZva7GdJpq/t
T1s84ms2zJtff/KTrTJjhp0yxwPOZLj36UXPU8GLT64pmrkRNdj70jEvwZ9t+0ytpI8QLej3aQFN
pikWiWY/GO2PcfSfXco/mTZfPIVX+RsPT1mW1P94Kr7+Y4McqGCUvxBYzD/714bFRQ4xV5BBvvJw
5pLNXwILfw7pmEUX8z7iz82KYb2b9zX0fgnc0CngMQX8tVmx30GfQpkBh4ofBP70O7uVk1mAogSn
AY+zhEs9gmrO6YEv6tH2J0C17tM2ZRteWXl2NRSJh4CYiiEeEKDN6RBFYg0+oSM2jnUBVdG3gsiN
J0LRMOQMVn5jjPq0xUVcvbFazrPs30vY88dDP0K2FJADGjfPqfcvxnU/8MErysT3ZdpcK8Mkb04s
feKjsCa9MSEev/x/XIpmCX0MSv08reNXqOm8HibC1NyP2iiXbV9F60iP0zcazq+2h/Pab1L9pdPF
y0ov/Pgy/VS6cNDz+MABusXeUHLSImN8QMawhMWC4aNvVb9ompClLhv9q6nULkWVYQcInYWLOZZT
t5iwzMfOLUZBuDxGIFbpOArsmjfCI5tYoFfepfABlqqOQ+yApbMKOiw9L8b7TzZsz83q46dDu4t9
NXMliGrqocffZWRfWI15HR+82U7vsSJcUzyrl2yxOJUnCm12a5wPdu6tWhv6RJeBdBoFhsPGwYCq
pm1W50DT2zvH7tJ1J6LkP7MTmrJnCZfDuvnvz1APT+LbP87qjOnpeF7ip37MS4ZLrAb7Ggqr4BMM
GL1/TkvPf8Lcw9pLERt49N9Tk4EgjBLITDbkZDNPW3/NTPwRTkSKJayd7JzmnzoRef1S9DW/B3+P
LWY9XhSIuhRd8A8gLjgp/ii7DaOidfS70sBCAG7oJs19sTfwKVAJ0rINVbNu0TjyUiJBTaakvRSO
3HQGOFOqdsQHF0+2PRWrqJmyRTRgQE5VfZd71Vuv9M8/KQsvfQlm7dMptAANJzP233etkXxCquAs
c11ntbW8fVEnn1oBWSghrS6bsj9Cf/6z+LL4cpv//fC+fcrlyYLL3/9rwTXeoawhzYXDAhP7XOX8
a8E135E8AaiYDg4b7b9Htsaii4dl5rIzvCkTzGqrF4su6yObQ5sKNLtD57fG9nN39e+xzSdyLEDN
OjEYPziu8w74xaoWla2W5/5k3JlQ5lFKkwmfLUmoVl9VAp8ohgkCcdiIhiUH4kwufWMKoVQkpvDO
ik4v+00iVQF1DKPZOsKmOS3qzHWvoVVg9S10q8aHKkbTW6Umnop00h6rrqbRUJi9/AxYD09gIS2a
nqTVazd0MKd4btp2+cLMulGtW92Jv2LS9Sn9FoWTLdK4mvxN3mQzDofzX9n0XbnszW5o1yopS+0T
IeXB+2SIKKdhvenORNahVItAmi3KcZjeOA2+WqwpueP/olJNZ9OBnXF8ByuebEITwriDuhkuaxPv
V57bb/F2X+0+uIrBLEcjnE0BerXjq6CJRwauEgqghV0DCZDVZrDqdqOZcby2cNdtXozhnyyoPxkY
fBXKLBanXWqkp0zo1syLyaqc8c4Fx0AfU3afBsvXIO2HAb4RhcYwmxtHwbZkb8JgMDyYebWlSCQf
JGoL1YCsTu3C/pIXevMtxLmaQo+BnbZsvJ6cezxjNrEDPgPOVPZ433qjEy4HC2vMOlFEixZjX9Vr
uvtEkrP7nIl0sKcAXrX9BP1HeZD17Bw8VG0A9FvZlhpNJuTwSgPlYqxcW6m9GXrljRuHw2McZZ6A
D9haTw78j+92LsCOprbCTGIjb8oXv76Dr57YrLoxATYZdPfnu3j8xPqhRgI2uMMd8TXfw0nuI0wo
y8kMdpoIkx+P6z+z7z/ZAL+476+OPhdPsn65q3j+63/sKnTvnYs4mdYwsyUiZablP6qzuv6Owig7
BzQXBjsOnt2fAV/kEVLcmQ+uATz0l8VZZuVgfgUR3CFPB3Ps/9auglWZEfD33KuhAuRAgQbzZMYQ
cVT0VatlZyUkuSUmp0gSBmCUj4UdT9tkAn28cO1BO0vgiV1a2BuzVVpMZXdG7k0+cBzyIT/10Zh+
d2o7ofCEBeSyG4OiWqAIIFowD3NkoxPEZXw09lk86LPhP6qaj2rMjHs3SbBoisIiGR1EHeboKB+A
D1WR5MhlVt6Drqr+XBcpBu0g667KtHR3MpwgguVOm2PrUwHgllC6frk0gsk4QByqN5mD33ABPyX9
EpZFtNFb2Ia7iETY77ohlFjlZV/semIYYDoHzWWm5f7NNFBEX2J96y+RcwzeOi6ocmi5ZtIJapV9
GwhR5Pu8yxxtkZpovAEhwv4zWAjO2jLy0ATCdVr5qa3v3HwILnRr8B9Gv4eGGvsubrke6NS1mxrt
LUyp5FAOYflo96LfZ0FZ77ux9PapPbUPg4+WAGJRHrPQlS1UNmCBzRkO2E4tO03CvMk6k7Z3PsWX
iWzp7JAOEq57t2q2dq8HGOXzOSqY5tZaim583+GpumE5DbZA6SmtTzVwO0yjbrkTddxeJUNl3gBK
hHLuRYqQdnrJcFB1EVk3QpnNapgGPr+X7FXS4f834mBRWKW+1wqtrYA4durWF+jnF4awxGPZTvll
G2XaNsaD/Yj/Crdl3KR3dVOnCOVZqO0se8yKEgRLGKiNlUTFRZK3BnvCoIpCyCRgGDELYiGMO7Vy
OpHctOM8c/qNATDRAcEKJpW9Mraybtji2PSLTWvfUT67NJGlrkbViPUgxuA6T6ZxFQWxs4qgZC1c
Uov1ZeSWzZ0lJwhUWR9cuFro79xwsA9JOUbXvouBMp0sXN7SaK/NvoXGHVl4ukRJTHwNPln5/h4G
3HRJynkEIS1Nv5RdZhaotY1wBUUlv5BZqH31wN+vNdvuUTTKHB2uZQ3udaRrwfnYYKZKy8T/nMWp
JP63KpL3Ct3zNmq8YSW9aeqoPatwaQwEQfdelF+6LUbicYoVdzDncYFeYj3LqzbcTKUTg3UG1pki
ov7q1IM8Q5KAvbBzajYd/dA2Dxwzy+Ahri9Q+tMJVW06fUhx0jGaTYCPW+n2pE0HTo8nOUtX44Qr
nVy26KPeqvAi1oX+XvcD7TbINbD4jpVcR5kDCbZV4iE08JWCtEYoEmNU1XdFZFqrQQbFDaFuGPK9
wr+FM6o/+YxkYt10vV5lVSk2mSK4NPTd8iLP8wg/spHjaNPd90x/TrsftLbZ5QEhNJPbF0tyPeJ7
2SsSm0flXjWOCc+jc3oKscwf8bjAIBjj5DaKfpU0vXdpjnV/OVKEWBYNwapwhd0Po59JnwCSQD3B
KkNL70tbYlo0A4ZYLdhF0pOC7tbaV01mm08G2I8DsMtwG0DRvEFRoq2dMohQkPmk2gOlKP4fdee1
JMeRbdlfmR/wttDicVKL0lkCwEtYoQoIrYV7+NfPCgB9CaDZpPHtjhmNNLAKmZGR4e5H7LP2Mlcd
H3CEF+sgNru7FuTpFhSDeun80v1ohJPk/gYELBmawFPIqO9OOiCWJ3AM5zQ2ggt6j3YnyyHcemkb
PPdN72yFcuEKpajnVwL851lbmfwyqywqL5T7/aONe81jACLpCSP6p9b3t2E2nHV51U46vtZG5zeb
ROIuqhcS9aCGTQ0NzFgVCdIqnGB8dTcM83wzT+B9tCfeE3+4i8o5uTBjK3PG2+vki+yTRG9aYDLl
OrIyvUXhagJh7YsvVgWy0ZO49k2xdWONg7PxjbndTXHW32am6O8rq59OfeNj6jSl6ZcEeOMdTNrm
ugTUfVCmNX/IhghDCm+ymkdmkMOl6ZykW6YQK710ZjpzN1t6QZHbybxO5lDXq4YhjU+hSqDADRCk
jkXaVce047ylfd02X0ytP2rl+49j1QzOPjCq6QhbJdrqIoJiUIrWeNSh6o6Tj16mj0W9TdDGHEao
5lcMFs93jtB6WHlamevZi/ursZLq0Sii9Fxl8fjaF02zw3W8uqFME2+ttmeRYxWmryokwQ92O7WQ
JNSpmBwbFXB9w7hGeiFeNFdVlnW3tjWG+xjIQ7zygaB8rRprusqCmZ13iGyQC9ZA698R7XXrtmTP
8F/X4ehWB21k5mvRp+GxanS9t5rJ+YjtRvhkSQ/oZ8GDtkWQCNwwz+Vd0ib9sQ/i4UwbAVkGKMsd
okQDtmAe7816lGrVlsZgr1REm89kcHw/5cVwGBt3PjhoQ6GCqm4XdkH6Qm8t3E6wKi/FbLhvzpiY
E+sttZBE5NbGbIX21jXDWFe2npxroy31F9QxPoUvPwQf3dbDZlwGPA0JMRJ4rdiP0rI+AYkFr9zK
FK6xVTof+BXQF2GVpYBGc3e+rQ3lHEDyZZqhCVj4RO3OLip1cRociE7abDZGV4zbDOzkQaomuYMx
W3wZ6hDMWdT5E8pzL/EhyNkteRoREUOuYZk/GIzQnaXrcsXAEY9y1t2dmZjGKZCddbRFhz9Io5by
Se2clsGZNXhilGSOndX7PBxmc4U2wtw3RqLTNWgx9wEdTPC5n5hbRFXLkwpeDv5Ly+TqfewkpLL4
wSfPWdVaJ9Ouu1djivTeb2xfg7oDDsaMKE73PjDAGiODDhBw0UbWSeBKw+C7755HIHJ0nqN0a6rC
5r70XnfnI/qEOe3W0a1bDfCE+274XNupPhYjQczslcWXyjHKjQG//yXuJWyhyYluWnKojXZD/JnI
p7964ZiNQGajHLs37CBPo3XMIR0U+r3AYCA+a+a0YXC3s+9s0ymkF6cjb20mjniOy8x/g4/JadMZ
YfnaASLc+mI26ZXV5bGrRvN29g1xwvHNu0en40hIunl1dOKguWqdCNp0IboG7Zy2zW1NrZv6Vhse
C6K3HYsRoqeXTHs/DmyKo3ZwFJ2VLExDAanFKPtNQNP63JRz9jHhfIvRn5Y2Ivw+XiDrNTyhOb4u
0F/D2nfYVVVvXyvA8cchmRbGWOxn69CRSMssr6h5cLyG9esCEbD6upIUprOZ9mDVnmYi6ivwreqh
KYg0Gg7jDQPt89ntEoux/Vndc7SB+eXEuU8oEMILZbAQ7FmpwQPklIEBZOfzHosKuW8YtL+YrkRJ
GOLtlg81D7VsRH+SViDSrWJamQKxmxUbSMRDuzHnAHc8qGREzj1T+dG0GTBCOKmReG1lVRPHSF8H
Ryc1BaO0o/8poUD0qOthuPStjXkiwKk3R6WEiU6hjs2cCZZ4Yb9qty12aPDkqg3kVjdRssJq1NkI
hifcdaa68uIMvTwYkalOiR9T0xh8G4ZXKOSaDrt1VOAJr1Uwu+3a0pCFTO7/1kkhsuWlM7hrlRjZ
ewHshYZxFH2cyxIjbrp410ZPE2MFGie6qjkNb4UYzA0gY+eOTJliTQpjuIY7C7x9RaE0uuRWwp6j
KzwpCBHtfTw7CdhbEHQggAVz/iurHf294+d9s8J9N91hEWKQ1k+E1kM7RsckS+RNMo31HfPswPfd
0dgopIzXoBL8jGNIAfjUTjSTP3jWzeTH1g5y0wj+O0BCZcFiiyBYjTw2i30d4BT3CmhnxOx8ZYfr
BijXtp/T9IPIZbKzx9m7i8w52ijKSgc9j+m09vBy3XohxwIuCPb8PLm5f8YUFQqYWxfyVI3gTL2s
iLdUxYAl4dax7QqL3Z7K1Lxm/Cl/1g2k44Ry77by8K4jMu47sU2A89yXocS8YuycdVWX1iEbcv/e
6Jw4XTdpIx7MIK5OEbMF56II3E+DMuq1o+EzoxnKEN+W2IOboNhHAFO7LArq25RH9FhXBq9Akbk+
TL7LSm9HuZVpLXhvU6h3N/eiLU95L1f+pLOtNY7hVVCANAjEEJ+8Du76una86zLxJExgV3124aru
SWSGxyYyDjUwgLtpcP0boc0qBUkImSrOXYwxRixWN8x75SdD9t5nu6RoyfNQi4PL4noc8Mx8V0HK
TH/k+vd2tKiH8GL7QmOv3w/j6D0rSn1XNoNkcBC76i0AyvMQOaW+NcaY79twiiuvA8DkubqoVj5H
/q5E1/uEZcbwZYrr+J5zINzbErcDNVX9Z8cVzolV4X4tlJWTRvv6vjWD9q1Qhv8s3cz0N4bvwdSl
0e7jNiE6uY4lXHYfjsnaGooW+4GMW1xIsIiTjhYlv9DOWfR9dRvAqdqNUrD+RB1X616H8W4kOutB
U3bmyko7721y0+qja8fdlpvvbqfe8tZzGYjrGYnqTRaL9Nnvi3Yl5EIyMR2Q96NnGaRg1LY2hu7c
9WQsoQK56l0bgAukI6UshEaTz0wzENO2cYMSDmytnwQHaL5NcXA4OMynvuPky5QsXxq+v1UWvvg8
kSBeQOosIDooiVEvj2MYhU9RTRW2N7NhXqO3kHCKAlhsvTElpH2DO34lbQXV0QIYu3XytHrnd7tV
UDQ0LQwf1iLoP/SGZlzjBq7dJWN077JZeGsRmJBpoKQSAQJZHZ7tktwqHkXWnZVKQM+7szon4OPY
ZBqElk1n91iZYK30UJT4aXBoiWaLVQelhVgZ4EOR7tyYVEKvLfhU+9oQ/lfwNN51nFfqxFBdcB4w
9Tk1WERsyIbkXVE4/ivc1XZjO/kuboLubHmZszXauWXf9MCIKXbZjav7+lQ3znQ7pGV7GC2vfbWg
C+9KAjIcPtGYVHkV0tRcWCTdYI+rBH8yuLVW9BSiGr32tONfL0NCN40yzF1PPePWcgWUyrwLndvZ
HuM1A/+MuNaG+aSDqturMvO2Khj7i5cJ4yqMEvUyOIvtkYCofC2xOD1ZWMZxWZS9Cf0XrvWu5mkp
sqNLYrtyO8U68vr805zbzDXpXse7DtHeI+jC/mjEZX4JZOlsWndhArvmtNO4xz7botFfm1Cx/mI/
uZll3Kw9v2WJgmX8JBeo9AqEBpWOHmmbZ5Z4H0SEU+VcFFd5UGW3pVyerVCH7tmYStwC4tB/VYYO
pjUaOJSy2AjlZ4tLQf5vjLswDe1nUn8EMliCHZShHuUs9CWoQNFGw9jvqgmWWJXbwBZdOe66LkPc
umRLR+yU5m0cR3pLGDKtY9NKb8YuGhkD7+A3QXn86Lut622dzho/Jgbqu7QV6H+LvoNZNrjDSgVq
3FDRqT6MfXSpxyUOas35ukxrUAFpD7080VV9YLFJAX6T6dm1N8yJXMWm0J8hEz71Rl5vBRj6ZDd4
I0q0MRfXdd03L5Nt9l+gbjnvCfIDDrypR8JbG9HOgAywnRsBeM0IFhMXPezmZtYossOTMhGJ67oE
NZZ9+9xOOTVn9HDYrrKnH+bZE9euX4GbiykGcRADCpqt2vvUaTO6Vdg+rGSC7WM5deW+FuQEMYCn
m6H1in2WjeN1T3nshtHVUW1saSQ1IU+NrVzbOj0lJWlb68BomzsgrDjssDf17NggpUDSgInyiqSE
5ZPHH5O8Hk6qHaYNK6J6oG8SvuNx6GWQGJvkCifcKV51TZJ+9tMc6+duWoyQvRYmth9NPqiz2kK1
RYLJUdpuwdq+xMa8NHSq4nNgSdxOoDmsqLmoeLdYBprAHAz7CkQ6NkBGRdwPClzLtVq2uR0RanAc
Rr+QW0vZ7fuYlAP9+6XNRHqGOAHat58dtGIIgMGPON3VfoflFtlkiLEboKXMEOoBGxOaShlMDgYX
mHI5Zpgirro8U+vIq4Nu7WTEjlt/NAHFUiHhpMVA/QOwp8SknDUWGyMC9UUFEKfDVdCkI8UkCNjl
SavS/NqkefEiDQwL6ozB9G0a52JYdWnUf4H5DwmadLW9lqoA2DD2qQl4LR3PYZPb1gdKg/Nd4gXR
rpszS/IpcnwpWsq3XKBK7JvMhOUIMDI1zjjo+ceZIWiwV+yvxC9tNN3NvceD0E3mo01Cu+urCXuq
KCtXJqq0MyOG5akhgNzJOCFwbThTbhpoXvsQoSJNa5260w68HV5RTl3LFzpPQiMTM2ewpYOf7qs2
cjm0pJ09FqqK9Maj4jZtwUlVexJP6wpweoFXdYCpV6lzeZ9PllqDKO/fK7ylNjMkcIvx1Mb8GgTs
glNleo/SDfFi75LxdnJDDvoJ84DD4oh95VGBylfzMI2PCNi8vTXBjS5lWLxOoZdya8AsrkMQ4Peg
6KZ7lWAKWcq6rdaBNVa7bOrTcd1OargfYo23hqlTvQHn5wO5Szu1h0ZkMCU69vrkBlouxC7nsRcu
D0QZTzGRX8AJvCkrSFZ2xLMRY2R0QUky7DqVIsErKiG+9l0d3hrAvr7CJY13BQMA72VO/TmyBeDd
GSrmisuhMmM0wQ24Uvsok6HejX5vYDuBtudToJLmDnOKaGWVo3iX1He3PVZTKUlto9j0ZfGQ6Nn7
yIB9+yWvo+SjXZfJoYYP9Z7ZSXQNxq342FK6nFds8BgWiWgIoTPOwTluMPbBbtm8Gx0zNnm0S/uk
i2R8zvzB3vMdTJsoKZu1AYc3W4U2KWdGFZs4fKgoiA5qXo7Cxj3YSTdS9G3mzyR9lGOSpijvIs/K
3wq7wngJzan+pG2f5DaS4Ef1lDo7Z5z67Sxz9eQ5FFDi1JS3MVMd29ihKpPb6dcGya/2hsfxKhBr
6MukVd7enswTJpIHo8w+WTAUcVXKiH/jKLjOvCimLmCQi+RjW4JIjPxuk5HgrmnrZS/9nGPtVZB0
wWUdESDxoOTuc4trETWeoameehrEpzD1XblRoi33pc1484q51PY4w9Zv1manvI/dxD0m5C2MW47K
zCIPdcIrwrTkLUgpZq6qgBlaHWfyqMKuuxpBBh/J4KwcJLQ1wuyMW2wZMl5h7eC2tGakqgvXwigd
DOS1KpotKuHgLOKCKA+2IxZajlV8yBI3/dT5sb7gfh5fxhmLCDzJzKsZjdbRGupmN48GXneZVakV
iNKBQB9DQaIbLwR+iVUHFUR/fDQAsW0dXZTnvmOQzxzxOYG4qucTFlHDM63znGx2GLZRY1GDQvy6
9ZoyvsujRty1blwdwKuG75lZNDd2KjX+dEN9lLFj7xiAsbdMB44nCgc1M22F92wGeWjSRB3Cg9t7
cOyrqXhuUqt6QiJm3Co8Kitqv02480ZoXKtxFOZr4NMVckD07iZVGR9mlzRlsLJ+S18njllhJq4n
ZuJZt8mUXTxOhY3rO/2lbLIR46lIbmTMuM9gOd4Nzj8uiVAGdBxy4XVFdvJauEa6HTXlrJXVwcmk
oVOeJmbX74mIjYNM8vjKC1Iy2N7HZE5HrX6AnoSnSmLVNca9jQO51W0KniLEkjex7cpko4UxyQ1G
StUr8QIjTYMUbHyFOQW0/iuc0wIPmZnuBPhUM6vNQ5zUILeDwk3btY3BzfPs+/KK/iLNCgFekGaM
28/Oh76SeBh10qnhwpKEZ/vEZMM9QhPhI2iw4mxOCnHm2ov6aTeYSdevusw2X+G8j9DKVbexlW+f
k7Gq3/RUjzvYvyCAhrFsic7TtsACwZkIL4AM9dRUEyCvuwHDkQSbs24gy+1LSW/aJQxKoliMG0Op
/BIOXeyvHRO69Kaoq5laYi+iV1fhgbNqB22QqLWODJH8eR1RTMfe64ssvqltckW0Iha/UeWOHI5T
19f2WrhN/oiPYGSuHUwU3oZoxmlgUGDEz8hCaveQu4g+yGTYwHAKsOjKh2FN6Vt5S+cswsrxZcrs
BmeEvq3UgT5qtK9BZMbneeoiF1pPwqbc6CC82JkxQGtaigCIRoSumQXIWnyGyJ5zI8GCrOuqrcnj
J7ZVFpRf8i5Jsgd6HsyWdWUh3xxPFe7BM2JsxGSRqS+Gqjsg+eGAJ1uRdxJBagoYgL5sx1UnACDe
FHY95S5RlNqhhgalDTbWAp8g6uqbbaj/IMRo7BmYI28f8Dxo943jO9WqC+LO3MPsX4CNNrD8pgyc
A7eX1qVBI60K+yY+qkRg6dh6o3Wl2zR5k8PcO5tKTtax8tru1LVzeU/ORA3dK4kRCNPrF2iCmWZc
YGiwUCmyd92NNYRD6q0BHGyUGPpAjIA7JX6rAEAgWA1HiZnIjpoEx1lANw8XEqwEbuzGKT44BqNx
hz6w4V6Og6DvU0QxY3p9UGJlx7mS6p0ow0atQqslg8y9iSI6AOQVzUxqamA6sytpez0cgpFQqII2
+EBe324w/vGOFRRMfwcs018tuopXChX2ZizUvLVbLgEwuXv2jWx80cPckT14FMJbJSaml/LwazVm
JM2xSq+Hpu37FUL1bF9S5XuJKU+wI+RB8XU0yvLjkJh+TG945P8WTC5vxzzsYWFarXVt1AH5c1Fn
xWqAo5JT7Cs4KClVAKqXtf1Aq9i/LP2vO0m5c22LYhArk3m8lwC80Y3yAs3Ci6t7ym8Z1lSNBbEM
zTATh9bBxfKD/pupnmbKsVezP3cnBFV0bRmq2jkeVQ8V50RddpCT18RWcRvG1bwJe1iVK4IbP9i2
7hxe5gXuZgM7PNFjwS2jIbq3MVwjzbfXjh+L21Dk9gF3C/lMuhsMK5jPEEYHsEuiZTAs8OyG3C9v
hyM1InOHIRh2tUGC/9CutUJ5yoWhOFiNYtzR6cL8U9szVVLbe4q0O+MhCpL1BhBA9DSWoOYLLohG
goBberWcos4qNSOsWRksO1qxdK6txoSWxxQrj0RAuwt+pw0yE5eKN4RP/W0ZScJFM+6Dk4mfLwus
HAsDhYOqmls8Uxx3a5mLe5UfY8/1XeL9j1Q0fw5a/IXF+N+Ajcv7vNUN21ycDP9LaIyIj5CK/Xf1
4nX6Ll/n//N/YV0WP+torO9/8X9kjP6/Fh0NuphFLuP+IdAFzMiPmCZwl4H4b+MDf2hpgn+hQgXc
5zF/zxSNh8zmh4zRYthgGW9hmtoDq7T86J8odH9V0jghrwU3jbenkL8Mz/2m/rZG5P9T6sUf2wmL
XFIG98Hss5uGuUTRtl8WqnCb18lKxQWEdxVvMqfcYivfUdk25bar7PefbuKfyOcWSfAf0p4fFxQs
GlzL55T73RRbdoMjZkx8P5Z5s5jKkIl8+1duJukGM2oC7dF4+fae/+jp/f9t/BYZFQJYWA3LDCKU
MeAaP93o/1B7reEqNF+6oa7+RFD+p6/17wfYCHngeEpcgAIwPH5+gPkRCluPowQA3yIk/58HmGlc
mxAYbg40Nwg9y/zXjweYH4F5Ax64jE8wpeH8MzHYt/mEPx6Y/7j03/EKYUzemo5ORrn/nDhYMptf
SjSwOEzhRU00PN/k/oYCwUz5Rj+1aKuqLd522FwH2OVGJybhqfo4aCsX5dHBf8vRRhrH0Hto2zsP
/m24b7A0Kg6+fgnGq8x/p6OzruihpsNb69ybzlUUP070ZZisxW8jX5vua5ogLroR443fnFrr3Ht3
dXDlZHdAFnL+fRbRWae3Pb6GQbUuorNpUg1LbzrBWP6s13q48Z09DGX0TJ/96hBFDzJ8dtPbWhBr
4aHq3HQLZAljqWraNcV1md0509Ezd1N0pqPiVY+cPYuvSIuO7WB1x0S+WvT2O5ayCfw3Gx/K+ZLY
j9o4ivzF1J+m/Ogn11F/KIejh2xV7jteR+48hlCKvYveyIQAVTyHeByiXsC+JL9V895Ld457m+Dw
I7dZce6bg0pONtIV6ivGqo82SXLS00eBuQt1a2bm7OzOF5ioHfzp0OkPkKIPQp2Wf+qddl4SdT/m
j40ERJCdy/K6cm8659L2l6i4zpLD0k4gYaFUVK0qfJj1ZgAZgp2UOPgNEcp1Y+6sZt8mt/98h/jz
8+1/4dG1jCP993Nr/Vq9vv8iu19+/8dqd61F+PltegpmBypcJKT/Vt0vQ/A/tJ6B/S+WOxOL/174
nJQ/lrdj/suDeGgDd/oxEfcPjidnEXT+sbidAFwQg2OGAcKWuTH3mxD0J5F90GhD1L6ML74daj1/
RtJTJc5moljXDk9l4I7wyv0WZ1SsRerRbKo7zK8BVG8KRqd6uZsYA6CkNFhThoFcqUs0BLTuRewb
ezAYdvZKK7zuU9zuJBqB23ByOgQ+NgXYsD/KLnWz8tqOIwr6jKz5orDuPUsH6cUAx8TbuDnqMI2q
aXT6XdSNVmfe0CFC87PKQMHzp3hKVI5VwvfLwhQibLOdk5mdXWDCKaiFXIJZWCwq1Y4t/kdm1WfG
zEABqi30bhF+fpmPSIRZA2eFbx2Gzdc/PQB/cuZ+G4v76TYDN2NQCBNWB8Qg8cDvGvmSwKzBtD1+
wamnWvpbup/gfRoWSFuQlRWmCiTeo4zaz0i7tHLW1ACKSoHsacb0mQBC1tZKuinGNpuhpFK95Dc4
SdXbmC8nm48TLVR2q87WePSugmHEFG+dB/QMLaSnec83gFVn6+PChck1xoNxTGNerYoYV3UIi4lE
84jLrgtreEupy0rCfR9ntofipi0jazqVuFHSfVgYvHRQZRkHeKTTsfffodqY9ZPDfeTqKmEsL4ht
q7EIuRJI6wVCk6Hg112XWUjrIHrSqIuwcx97IQx7B8M8a1tXo7/PsUF3mL8HbtSUeI4wjvSO+Msc
kXoMslYMazDz5Ps4RgdIyw5tm4qJgB7FFTchZyCQPzlZnfFureswWkSH0jS4hK5tlSP2Bd7Ool17
o7FcfzqOyP2wsrLc9vNff+es8Z9XFl+5T/cfSCgjYKADf59S6PLB9TDj6Z6ZVVAxkjzXiTTK5UxO
nrtBuOsNydaKkXvII3pdzUMuhlwO2cEsMfP4O2TiMi3zyxMIC4SI12IOBCwUZEN+/tNCT91ksEKl
IlpIKEG7NXbDsUo2pkcHDG9gD/vndD9JKq/JvbAWK7MrlY4VDf2/vi2/jUMuMQ67H7AM0HTfEKq/
jfVo8P+Yv/f+Ez4otVveUH6ppmzfdXnqOfchX0jERMzI81hoDhzc38kz28nk0UrnAM3sLtLj8p9J
ziHFrxJJ2mDe+tk02+IWsecUoHDCyi7HgyWyMSQsc9O7/+tPQeD1692EjUJ8yHKmQ7+I7n+9my7j
eC38kvlJWZh9InWcGBEqt84o63Degwdq7ekUigoH+3r1129tfoNf/PJV+ib7m7egxwngwbv8+uYU
O5HYaTuGgOZRjn0cJzib7W7ovZbvMLKL5c19RNk84A4+8DAqDdHTgrumFNhX9k1j0R0qADfHy0qd
AAXQbhh7zEp5LgiKumHTUYHIwlucJyzL3XtQdPmZRCLDa3pUcnwERab22YXrSU/hx4iRFdU8NFjv
soqdpCuYkgndUTjhzuYEYJFhSRR5LZrN2l0Wbt8XXCaGOj6vHNrNyL5DoQzZ/LbsMUwP2YrTZU+K
BOKbYUNx0uE3u0nlaD5TP0g6f93AMeOT2JY/87Pg+6tM9B55aSRtKZ9LOVDgfZACScn/DKqKWYNN
p3CXl5TIQta9qvuWN3fwPXOStygtRjmfe7i3WFXXXmW0n9lEK+5w1ePZFG+10SdWs4kQvpobs0lx
m6BGhnUQtmKDSQk5pW4vTc+/z2jA8ZVUjR9P0X2Tj5UnXvEBWW574cctXx4tzUI1HycTuQemv3PF
/X4B9D1k5lWRWXgFHTLMWSikrrRgNbDB6mngV5l5W646cKKGzxVm8SQuzjQsu1r5/TpbkUpxqdAL
87dgscdAoazZ6kqEs4U0egLs0cONZlXRROyNLce53X72skHwNf14qXhxb/Bu3e87qhriWj2UpcFQ
XBvn/RTv3XQxzXgc63b5clPG8bPiZZhkQDV/0QNn0SlPquUDywGQ93i2jLlnj6kiK+aW/s3aWHax
P5YGU7jkQ0vUxBHLeBP8wF+XhhABm21ZJQd63k3AeIldYX5zCiMRhTgMRvSOg722HApc/Uqj4Ge0
xEln2/bQmdDCtq7yMeUmDEYZVPltM/ejbO7++iK/gXB/vkhUthQrlrlKEJ1AKX7biucRs1K/QZTw
YyueQ274Z4V1FY8ySNlFAGMEqinEbtROk6A5ixRYi4sapqZpKCqrDKMYC4W/uHR1ivxnbdQJ2eyK
xhFQse2PL69NyqJAwZgWokIy63a4cCIQjCY72UIVk3wplt27+bVbzLzUX3/MZYbpp++CjR4uL/sg
4QBhDxvVb9tU4kVGr3UwPNejQ1l7HWkd0gz98aHxQqBWv6Uop/nU8seHZ/qDi/rxK3aa9i2imawc
xD389iVwsmurY0XRXO/khbL6ou8ciy5nhYcJNnFsCVRdvb1bZjEVU5UzKOhcMlO5KcRPaJFN7V6G
2rUG/YDPVx8/SHyXlXfV+npeRBuu1bT+eLa/BzPfb09t+DFv8P0Ppm0se039fecxp3mJQbMgW85P
15nELFduWk6sSSioLdYxIGQKo8Eeq5/qIXn5EXmYypr54CKmc8SMkQgNieSmmSvWBqHK8gx0fhpH
jEQ4GVMRuypLRssHYhd0/ZvhLoqtg8mcA/GObeqxERsKvW3vndzciaNwW5aIINW+dDE9x1vQBDWP
62YjqOL/7Yn06zcN2ochNt/gLGKhLOChX1ddQweR88HNLz4CpBqKUjTNRORWxUYBKel7mA4pqsyw
gEPq1OIfxIyU6Z7t2ZackLpujdT5h5FGwJwc4RdjbNDKrP8MunXaWG6KKuHJHRDBG1vaT8t/aM9E
fUgNfnKbBw5C4GG7Abifkm8YgvnNvFdWIBPxNhuDQXISMmlj0+6X9dQGa8zCJk56ir5Dhka+i+hq
XgvkA86xi1GPpH9D0v2tXEcjihkzKG2Aa0IfpOhv91a5DNoh5LQu5ty1sVink9JxSq+ZPIM8p4oy
t7WPzOkMstl3DLQ41uNfL+TfIkeugHVsUrm0ocWxmH8P2LoOEbJu5SWuq9x30ZMo5c47EZolj3zu
20yTrRLmzPiuwZMs367vlzb2af/0OgDauQuChflyqlu/3QmGAZ3Sa9vm8v2cstx+ORxZ+YRgO2DY
iq9FooFdFgSrntBwSMolB/nry/gt9KOgBmcBbB3D7xSWrd8fdvSrOEJ7ds8X0mPVAPsTl1ekeApb
Iiv46g3M2eUM7TFlEv9NGvkf3wRvvFQlHcp+y1347eAA1djlda6bSyJSj0yczQK93GaKQsF/fmw+
djV2c320k2man6PIxNzib+4AacxvC94E1e2yqqCjW2QVv98DibSqz2mjXepkZA7nxv6+wJji49s7
4IrNdr4PcrwBje2PgLJEYiax86qjjNoTkghKAzuT2Q22bDo5xOlUGTl5GetfDgSncb99pu8vbBPU
o0KVBZzweC0T5aIHSdpGDOoxFaIes9shQg0gtoafw647Bk7i5N4ZzfsS9MnI4YB1RbAEcZ0/13i4
FxZy5+4BWO/yFDcG5tvziWy1mOgnMvnnGXgWGkD2Vun31BhrR8Q+jF0i8eKY/r79ZxNP3+e+00vA
CUWqzfqryVWMfe5z01gODXSCMdEFo7aeG+6sqdf1U6V0xxljVtoh3vp+AtbICAdKbG6bD/wsr/AW
JgqrYe3Is9ZLyr4zTOIY80W4bpHfVFE9mOo6KkARd3iZxXzGnWvTSZyuuqbUjGcMc7SAfaMgiqZw
JZ28mZhFDypaYIhnR28e1jrzRPPEfak5aVFc8WXvyO1zLkG7bsIl1N/jR9mVKElXqR58pq3Y8FN+
ppF/cPdk7SznVTNpg0tJCVq4MJTjmpSc2baEF3MVOsbFF/5b2QAJnctv/vgLJsuaB6XizCWxJ35e
bnBkzxSe937gpcTrJSNF4jINzlLUMbLJUShSO2+JxitJuEBe0CjAo2vr+xPVV6gJqZQor+A8LZpF
F7A14T7yFwgIlrPaVELwdo5KrK7b6ZR7hRi/rJBAoUNhcqmYPijfwl3wPI41Yiw8pDM/arcp/sTi
3hhCRjV2/VQN8itTfd8yKXOYuUcCn/hMroIsjwx7HVfTQGIr4opn3LPTLOjX/veloSmQsT8xpGE3
A3aZSTkF4qrUcZcyzxr3M75ciNqzIPlakptZKHCBtoT9vcNklPJPXRguMTTkMu3HByJWfCYhP04p
e8ezoBc+tSeEznGGWLcyMhKejuGW/0fZmTVXjQTb+hcpQlNpeN2jtyewATfNi8IGWrNKc0n69fer
LfU5p00ExH0ibGBvDVWVmSvXWgkRNqIptdx5Ms7T+rGM5imcP7FjFrk0h5LBLWFyNguPLui+tN1m
oS8UASuUF/z59X4y/b7neZZxXYrxkI2O5D5J0xzbO8ypk/NFjIjURdtWaW7v2/ISnR5VazpFx0V/
yhaVjcHQJ3fozzSVb9Zy5vcH9y+nJ577NoY9RFPTJvV+Fz+aorGUW8nkeY0foDdkvg53ND0JNUGN
hxaldFXoGnlCTS99BNVvv7+GX4JH4OuwgekKBnT0LPU1/h8Upkl9mY2tMT6ZNrSBp8SUXv4wVxR2
L0blUHeeqjApCGu//9rrvf1vyUHU4MsY/CPI03RH0n5XF2V4pWPa2bfIuZgWBruqhAuNAiO2GV14
VO4Eh/eBrnYH+RGqaePLI3sxn8VdmEf9snwJE6Md4htVL7ztY9kUflCfrFiRuN50OLzyrpMls8j6
ONWiPtsbVtGMz/EsWgDkJsMjTJ3x0miZEBwnPhpjyMldYxXnlKOrdpgdHjmJ+Yd60MWp5v/WILxx
0CywGpwwgWkYv/zf541xmFJ0OIfnsFo8q33NJrclz0vbbuB9O9LiS3dWoCC/nmEr2hpHZkSD1R5S
9lvwuZ9i9AZ7EDWNGlhmx4uqqX/5BxJ7S2ZnmvDh+hw8YtAAULZ+sGskiDlv+8GaXHUMUa9Z4c7L
IT43d9pkt0yxr4nJXy5eFM6kL+XYNTzsvjJ0NLIcI0/dn41veJO4gyfKlcCbnJieRy+uFuqWIZ0M
pT+aRo62FQosUSja14ltTTXUbzjGQ/o01Q4g6g1oSzjiBUr0texd04UQA2NURES8HEcECIl8MY4o
y/Xe+9QyT+zd0qv+UCW8T2QpAHHDd1mLmLfCLXyXvGRM2QijeQifHDfFG+Ar6Eo+PS2JE7PXdM7C
6Z1ko+BpTLarEf3f74H3Ww9UmqGIwI649NLveJ8+yoazds7L4Amwv1hexLrXZ6fwWQJ2UmAnwBRz
yZnw//29uAfS4aWZ7MI4eHffgqGmqXIX98l0Db7XrTuNqSso9OyZbnJoa2AqbvG733+v5bxf+7rl
EOo7DnXD6X3eXiSMt23VsjyNFkufe+xhpzIsYU1XOaCgFN7KkgazcZypxmvxES13VSJ5yRIM6/QI
m8xvLzKZUCns7I486CtwT6DU8IfU/p19POk0fiY0FkxqDRxOOKb/u0/DySyH1HWSpykKBqrEIE/0
QmB4axd8IwfI4vBgZ2XUfsnGDvxsX8Wo3b9T/w3kulspEtUqXGqUFH2RVQfHqY1GHdra1w/698/2
HbTB5VIHCRM/BBxQcWJ+9067xkRsW5Xio5jniYPESxO9iiZGzPJTfQ0cqcI45CBs7Irmswkxh8iS
205EXfL7i/llYcNRCQKMZPSqBuR5dzE6TeglfY8nnCxS9pI5YNTf7h3R+XxXFywEOHic6fLy+++1
fn0KsP+ohnxfaDvv94cr0+fjpW1dThq/MXrIcaOGwqtqaphOZiPbItlapBzQUJJ7JjJ/2nKuuHN0
wIB3GpEOqGDWibWw0oXL3tDRsm4YNg1MMGlQ2h7neEgfrThZ+gVKVgl7FbxW5SL95/c3dZ1P938j
pY2lHoGSd2vpfOH9dg3dOVnEmI1PGzoe1jL0PgxWMwfJMfUXr65vRoBlPPOq3Gvy+CbFyqBHumRi
2dIf4k413E3f2hapIPpRpkaxjoGrnhfYlBFy/WzwHIN5Zx2l685xp9CG0eYxNMvY+WWCg/jF710P
6arbGyS/X0YH9SjKzWuyYCsM00iy3UR3cVpAnesfFMPd38mCZRs4sd9l8XT0Z7MunDO0RlfMu6jy
zLGCGprgvno7MN7Y+ITyt3D7t+11LPOoEallmPWLQ2IoHcoX15JalxUXVoGpy9ojAGErWc0brl9M
CSHwMNCwwz2jNmpiyn3hSH19DYyoWZ2p84IS24Q6D9zKuMSlWUuLLHgiG977o5Um7R9Ov1+iDWQZ
bSuPtR3GsL+sTU8wYxyJb/80Vo7eoYsEBcdTJQrZp8Dy+hn6VhH1Fya+iT8evr9+vd4UGEZD6CGe
B+/yDnKtNKPlUj9tUKZrVybxJR8CPJVgdul2oytyh6so4oyX/ofbv079+M8y1pw3BlvpNiT0pfd7
M+ldxpMvzfgx9mJdVWVI6DVG6sQo+fdCRcsUHrichdqsAXLgBdqLyxo5GmEjKSq22szA54ZfDhzI
/BImvm6pVGt/ZkvnZ/ySjE9RJ1oTKwVmSzHLzhDXb91WFvRL3W9q46GHEj/7YwVHPUSkgolTb80+
uihqVE4NHAXSKmFo8e839S8HlQcWCCGX3jWUCet96jEVXs6AjXr4uB1RlCMur3wjDjiUq81bPiec
YZ5XOayW2Uuq6UmV7R8LgPcJqYuLMOuB9h1idGYtvCsA0McXIp6LCbO83ojFjrOM71D5UHBUhwHr
8fe3/s7zGudEPEg912fQGB3LEAjvv5EVfbAXy2iIPyduBNN5b5l0Sh1YW6BXpIwyCcdX5fpltOu7
PmogBHDWFdM+R/zrt7ukpnn2p835C+uE5gCPQOeD9AZ+DVndVPQzcobkc8ycHhbU7OQO4R55nk7E
1wSN4esErtoYeCZIDHSCtFzjDGHNpWXBiHcdecEoeIzeIqiuu9TQb289KMvYKZcXP0NWWZ8Xn3fx
3KgIKsCeIXK69b0moA25M7uw82ay0a3HiBxPL3N8IlgShRWSeTC8dJyhQpQeTdNd7aOpu2/Cqjfn
fWz4tTh0Ao5qsmv8dKB+rYaUoW43o0LzCs6Bbpzdb7mlxeUFg6GLTVjDetf9/nW/zwXY9NroMQSn
AfgW5rvlNfRWaob0CT5tlWXZ+v14kiluIidK0xn3A1Gzvf/0veDB/8k2mZ+n6beY1kHBpe/G4Ln/
rjNTyYLVPtqnHntNI0DDjjSBpg/kyoY+TE/p0wCVpiEDbxcVTlF8hCDFrBx7bYR4DrWWfZP6rWW8
Wbh+YWMv4wDUZ+vrbO3jUVL7MNDb70smLdCJZdvu8SGS7QOKEDWb+H0m0BSJr6buileqGODDFcA1
BWxwRrPT76RomkvNCNGwVRE7us3sjvXIQRQmeYsIZtBN57cN2JIF5kHGXlXYyY3nGkyIoWNJ1on6
QVrQWMqzEdqd/QpboZDyOIvS8V/yJRIEY99F0Zcfo5Gpwu5dY0dLYp6XgVroUZm0gOID4rcacUIl
8lRm5wKvvOjB0hGC8kBgoNEyGHGsQ8yYWoQNCEvDFK+2PXCmtrWZR9gT8wWbDOTMKGyj1MBTQ/Ya
7RFdF0zGX/MM/iX3ndNC80CPX0jjM5ZwJo6l0BXauTjlADi2f04DHJjMIzK9fiEhW/oZg4l07DoD
ATfig7cyG3TIinAqw9PFXZLsHCN6apjMnFds4kPb9LiR75a1q596QIl8iZgMDMltYyaFPYxT5zP3
snfmBNcCUvokcy4luNvQfo7BXzLn1mxCit6nRWZZ2gD3Sd/s4A7hJ/aKnkyZb2Fj2MFlqFuUtft8
iooh2deYfxDoNipAfz0k8MsYeCGoNoY5vx+DWuN/K+y68SOYVqHLA4NXysnTNxEQ9LhInQj12ALy
EMeBQNWR1yiBHgVgqR1/rJ3AOKtYngnzJwiiHtY3ZntQGBfSh8kCI/tTuk25+N89RiSHdOLSZgPH
Ycby++DB1q6w5a3FZWTKEzKFog5jmX22/MinyU7bGwsbeHyCwVVoonDNq6nvsRm9UQW8isNkTWl+
J3tOwUMNvnevVF+D5Q5W/LkoBuh7IWOd8DrEegzB2eR6+CxCWmAz28KN89ugmWQh832Bysg8DC1/
l5xLGwHRhyyH/ndr1MC25wFAJz0kMh1foy6fs5MjUlUeC9tqnymXUnlsgDuLPYo/EtNaera6eLU5
YSvg4Px3aKLY7/e4kvmxe7D6fLLuwrDC5scnddiZIma9DdjBH1SAXHVXMZgGFqyQ4W0sxi6A+1f5
9xQXWCXgKVAH3GzufyowGnrA8mRUe3oP9jfLC9PbYhLYQ6SDnz22ZTgcWvCPF4ws413et69ekjQv
hmXnj4XL6Jnd0rtpz+Cs2IxKBuA4CSyH+4ZwZQeHSeCQEu4zpy078x4MzvgRjrFzpkFXHuYoWY51
zWL1RRfccK8W2A1F9k7SD/jsAb7sutAdQJrD5b5fIuSrYeHPX8zCXU5947pyP1pF92FMm/ojPmAt
bhPxcsrnXjwjlnPOUWjiZJTVuhWHb9UdyVR1Nt1kxgqnLjQE5T/AkIxv0J/1n81aiL9nO0i+RF3f
Ps1GG93H4OcXzAr6fDc0nXuQKQJEDsjl6E2ZS+hbsuliOv1wJ7N0+iDtzjouqs2Oeeba4O4jah0o
cfOPmil8nxooWh9L1+xvQdmTR+WbaKeNNmuORdkudybOZJ+AjYtbK47Ex8BeZhcHTViZeVwEd+aQ
uV8KMbRfQvoyZzg0xn4UbXQj2qEmmlTI7ix8ONHzDCjRGBZffaoZsSb34M40MObReI1xV7sPZY3/
lmX3n1Cv2weFu8dZ+dJ+sJ3YOKhlXKB7M44x9lIwvBkxoRzRNeFeZb1ZtABufFRmN06K2dhiG/0D
jm/12aK1Bt+bGWwOGvm7Aucuxri10v0I7SmYjpCmKr7Fio4G+MBdXbvzjmlQrX8Kijz6J8inl9CT
w5tFeDtjSxXucgrCXdcLzsM0Nz+7HMBY/OXBBxH7/o2Dow74escNMKlIfEa1Ro+VyUgWevFAVq9D
mQk8VppM3rM00/0Y1thSCLva4zmN/7sZ5NZ9DBD1OiGthy/fBnvm1IQXwXHyJPFd3xEzqxewqGUn
lzF7Tao8LXCuriaUt9grRjV+CGFJL4PJn6PT70vGIL9xoKJ3tvkjw1eHJwibyHZ2s200X2fDH05i
qbNLPuDIzKyuJWfK9dw/KYIN9kmI9AfouLtgcqpPnkobFM2ltHKMkNMxGeJuN9XTeCrisvvb8vvq
MaE/eETBiPMMhg5muotzFR+BN14Usv/dNMi/ENr2F+ix38fOefGKcoJImE8nY8AkdEHxd8LCoDYu
Vo9W/z50o/KGGysc3BFU/UhGkYSngtpoPDSNTUhOmGatJdc1x2vlQsDFVNp8RUU77VUooHW7NZbe
MFoTbGNShJJcVfHDWypxg6rTvcNKtPkWltK4zbN+ZHO50wNyZXWL6VCG+ZQnygMVcPO3InbcIfdE
uobI/6mMGhPlZJL3J29W3ottMQDiEEVGe+v3AkH7QBL400hK9I3VUPfgADaEZz2wPX1oJmcA/Iq6
+lDnOHfsQh9Tl+CrW6pgb3ctAvSKJ3wLa9A+mBIBbLJ43bOkC3Ec7CxJTyMWCM/YKtFvqoIy4oYk
ZwksgGfSdjxHaGL8lM7M8ROmzj18iIyBgHZv3ip428fAGcrPAP1iN01L8Bo5Mv6SxyZeRlg72cuO
p1B/ssKMgcSTBcUzjdriHMsg/YYqvbvBGS55czunu7hRj9ayVQmWDYtd4ERYRWxNBtGiwAyb29RO
qwNgPO0F/MAOWVqnP4I6afawnIKnFs9CaOxufFMEy7Qvxq4/gtPGd+WCwUmTzo9c+Pes88rvDWZS
IBy0uWTucHY3Tn9sgyXlf4k6vM3dPnxM/ck9zqloT06j4nInVMr8W2GIe7fGBtevzW9gcO4dhijY
+RROf1ahhbWTwd49pEhbvy4urnROLPAwKHNE6RjqtJ89sEo6LnmePhqxYe8JwvIZh6XxxguNBe+c
1j2reY5uXL47O/ijazwnwTjSnapCxjtMGW5I5zwOkuwnE6vBl5su8mhELGlARZkvlsYWMIHXQJuX
exRO9UKihk0XdEWySJsZWvHwoUlyKC9bBcrocQriDZ7YaqFOIZV3ngc02hrH4ECBGbOWaEHPmOz8
JiktOvzHnvZVEe6nIlZMZPUL1nJ/wGhK8U/Ein2TXOlSyb/i8Au40oBwpR5K/Patnh7ky5T2cfNX
JMIS4621Wxcu1Rg4pP0BItGwEni3szc13jgZPb3sfVdCyzjMwzguD/BE4vamjQyDMSvAVwig2XVe
9Yhisx+HXRyKPjvi3pAnR6NrmU1lGNj2vhhRNQc/TXqc0S38V4Zk2G5Oiodm1FSnxndrRLOqibKv
vYgZXgXM0cn0mW50ZFn7us5x27gDoJ0EjhGmGzfIuuFEwNZRsHHnYz9GRnCv9LPbLXMEufoUqYzA
taNIFx3w2kT7AXswXexmuI8kh8Ei0znAVuOvw2vHpFkWvI12lCBl/xPGTD70O5Tlnfjxb7PKroP8
AffKOr6dTY8tFviyPkd5xNgiRFj54r2qIo2ig+EuZg6F3sqrjxvFt1ws3Z4w67haXtYKOayXJqAG
SXiMfjJa3T9UTVp/Yc5KlwuMt9OgWl4z3Nt6XFPj1GTeDv2clRVU5srFMjDQp8DT1mraeFRh5DKT
4YisW1TtI7kUS1hRaFHTW0Wh0XRnsBfGpC6B0c3xmU5AzXemI05tT1ixAg4UV95IHgMyPa3YQFU4
mhk+NxALMKhbq3k6TOABZTMUJPUwtHWFT8dVs5Y2JrlUtibVJdiQ6rsrCB1Pax1RT5VmyWuex/Qv
otikFYjAhSqo9vyLucKyflLqNYmCxOYprleDOwkvr1qh/46Sjg9fy/N+tPTHtrh2osDn8MHG5JL4
oxiNS+GOTgpK5vNosHPF9aa1P0SjbOU/ParWNrujLsY+dDcqOhX17RLD5x/3tknwL48DREr26UqA
r+AadlBLEpThPDuM6Go2I6ChvtQI8I83NUeWAZ8NjgHWXlD2cvySz6Ur9OORTcBqQ/OFt8UlTuGW
vAydq/sznhnwQPJVeYOpBWYfh9imOuiPTJDNrZ8wEGMJrB0FlfBZPV62vEADBlZpwrhPggvFOr3y
nUR+0CGVUAsADf6zLTY1++1ZNa49Teax9Y3Rpn0G2s4bWznro20vifvTkHni4prgkBOZx6zBuVhe
Qlzo9fKpWr2b8Bv3rm+EKVo46ayvaesBxq4K6LyXkVxQZoxJqF9oRMJSiPssd/Hy3JUpnSukg07J
I8g8vG+TA5WF7hl6U2JN6PgVLCRynwiDA7JB2sdcCkMnC56xVWFnR88PMx+qSxJTll4zg068zWun
c1j83pd7k1UblxqYatwvtAx1f7mnmWMm+zSjcniYYoFVGw3eRN/TMPf6tq3M1W0frxlHapTJDROz
3hX0X6aXif5B9yZnrKbEncRXidPFK7X+pIOCnHIVir5zt48EXq+w8FNM0wgCwzx9yzgWzM94NpvI
lsGUsvI0IPYZ8f0K0tdK02QURrShlT+bSTHAmZmcluK5a5vMfUnwoSnuUw924qmlHvOe1rOk91rd
Z5bXCNPHpZG+GmJcuIuxN4FcjdEEZlg3XTOm+pkPjat7a/ioa9SsHLEpEDjR9RwUW/M279EEkPVe
i3dUdSzJqh40hQOCDAgcDgkYmpFppgIBY8uuFd+UT2Ppu0xIpd9y0etCv7VhyIt/N+2VkraiQF1k
CqKd1xSJxghq1+4Rd8qofMWopjSHHezpCTHm7MIISvfrebRBltn1cIKDoy+nMEDVz3ichfM+8iu3
ph684r91qOhOrI+ozfO6bHYiCuaItUD5OH3104pHa3USq2BC2ZXcuFzbyStGuUbsPPQFT6qasCZV
OzTCOs47ACr8UmHowz0qpphOT+sZvYX52c+AWcN8dn52QrqqxCYOautTSL3O/69WnHp0Yx6rPeNu
UT4UMDhszIZbJjp9Xo8ymDUZe2JDQYvApN3YrQCKbqMa/Qc1t/qgKbH75x8OjQKwjVAANW+DXeuN
BO6lL9GaZr1T65Eu1PAhQgjC5bclzQ6s4yaSgGQH8KP5xesyATbT/0I2tb75lUsDZVeHn0VRrnN+
VfYk5SUb7RKj8+0g9kxjZh8swtINNAsxokYfxyjl4kK84nld63pBLq/pYlmqFEeig5JvefHGGTLm
ZZoxBIE1gNGQW5LPS6ZS+MdClDPHSTNlOOZeRq/QJwHQoM554sLk7Jvr0ORuKqIPfsJWIVNO+tLz
9AJf+7X/8jFm5jO01HNw+7KTwueJcLG+Nz/BoJTXs75sD3rP8iI1mZhJQm2sjxtPRTo8p4ye47H6
0tcZnmZETk+IVK5cI5qBBnzKBQYpyS/moWyPa4xzl3wc2psorTpnwALdxqPhFvgzaNqz1SGdqz5W
oTehTza9ksV/BuXPTfi/PmjOeJuXyQirZISCAP1ucOFpYq2dY3XuZTfoFTWZZmGYIVfp4JeorzmO
9Wr1TOkwx6Coirr/3hWWBMp2WibppAdhjrOvTpY161aBSQuZJ4PrHRtHMrWPR4dcRne86eY4/OEV
pI9P3jXkGEV3jd9XkD+mAOXiSp905K1b6QFbA4KupX6AU1PpDKD2UsJVlI+C17l11dfgxe89zFgd
EFyy2625N2L37ycYLJmmrG8A+Wk63UoYQFwa9vK8H7c3F8a/YxlSMDdlNCgpD0o1CLoeIXVTmh5i
J2Gi7mEj9tKy03LXMPBDw/6S9cFShAjQrzt5W8brhq6SsXeihzg1piXZN/AtZPOts3D6OUrUDON8
aFBPcRdbpuOs7z8tDd/p36DsX5fXteESx1KytPNwFKw1z+9SnpXptvrUTSDGkphNnjuyFWoPHOgp
XbNwEy8+Hvr2APM202RMQZrJf5NDq3doFiWwOnbpRBNdHOqVLdAhleERtkYGEY6OdZfh+IrbEcuF
+Resx8ENVeQ/tXiPsYoRJ+tA1RJK+cSyoFSFHVC5+jPS0Zv44K0xZHTwE5LDxomg1teboMa4jMXD
vF9Kl6c8b5rOeZQkfShtK+b88pkWIZj/F8sSJ6F9nhUDEP0EqZaPHs0ohv7Yl9RQElOjOW5h4Pdk
R3R1Jhsm8n7JC4+hAW214Gl0WNPorUlftRDpggtWjanfMXxk7XyhrOO9WKtWrSFp4cLkNQ1eIyJj
sHXwNgT4jzj0AWQeCbBf6u76jJilhms+48bVvuIqp8kwW7oLCNPyAultJcNFtnPHQtrWTFvbutGr
IC3zyz7Cv3U+B2FEj+Gc0k/MH5LRqUjHyMr0tpnsiH0QFKbeZNtzhSKod0qIgIMLmSI8OrF8Uxwn
Yhd2vqcts1uIvOV+jW1A6ZpINwNGqqPvmPicHjLPwVLzZlszW+UBW/VagHR0iy/bsc/gEH14Yid8
jaKlb3JVW5k0Q/fprEPFpAf6H2tFGkvofUTqLOl5ZmuQ3/Y04tL13qmJMataG3MzhpSq32F8TyA6
STPlkW0HtlEoTVLl5lN41ZsUEbe3hHUwZGAM89lfuUrB7OhTd2v5uZjf8WC6NbStLeaqlzrkbEc2
Y0P02T6YycAvs1Fdc4csk/y09p/TJHLr86AWR1mX+pp9M0lo4UuM2kH6c5ekFiffcWig02Sn9UGv
Sw6vMZdntP7KHrFuIwLwCAgAZqlj579vc7B1cIvbTr98053Am3ZQyYn1S2fo09QZSO/JpBhRJ2ZQ
vIGhRfMSBjg7m07iVTUWXSGocw3kZGK6uBJS1vfg9IF+6aboiPKYiOlL969N1S3l3gJ5CKWFrwrz
Scfi7SfgA/2KNsoBBaEO0FYnkgDOMHOcBVSFdVM0Xa3v/18qYdLr2J9Po16u1TTpLCaxWn18tLAu
dcYM1sL3bdKR7ZL7egICaJkmx3/DWzJZXpIIWh9BRtDkI4W6pkDQdPVSX+OAtwIaYJRXUdqyIAA4
dU6jn705T3mj3RJcrQ2gtNOLltkX+qjVDF2ed2xLXYltitjR8jWOEs6q5shdWsTj0DCAN6AajcOk
X8a8ilglCDafspEWy8DXDJet6F0Es3e4iJWTOwy13p8DTHk+U5dr+lquOcyWLY6hggl50OQfKZgx
oiAw7ba9Ra1KNo4iQh/+/TVjW0Gb2AlAMPcCdBCfMnzMJO+GYvSKDa0ruTRYthRJ1/69mhgPo1eg
JjtsoRuhP1mmi3Upf9MkCKBIw1Ym7sqUbEA1WDDeFRqxr9Rb2gQ6yVuzqM5VHEvlmunH2Hjxddl6
UuTZMNZgo6Q3kXFrrTo0u+yof4YYyZ4+vFeunCOuaNm61rdnZySMY+Jsu8It245bc80pvZLb55W0
uomIHcZ98GrX9CmK0Oi+VXlDye9zkOnXu8JdZlpfYbI1hm58YbPGxZ0EL++MpYOYkAz5o4+r2KL2
TBQILbIeXc7IDANO4u+VAUZPoWPxYLutn5yzBPV8gk9ttnIH0UNHQh/TRmKYZeuhXowuuuJzwsmu
+yKyNIf5musRyGfN/4oRFb04YaYP740CAXCjz/e1FAjWU3571NCtrhAGtlW8dd/rNJfGn/CQmx4C
4ETP3XurHN6yyeXFAcxuIsa5ayW+2Dj3ibvtAIISrfOSFf9aCyBjgjjwgEjDEmDEg6Nwx14PsrKz
MZSjt3Utf/9DyrbT8rrpTHpDJglrrx9R5+Suj4cvrsjhjClRx6/t/YZobiU9tZgOKttPJlxP/sn2
ZvNVf802pUpcl8MGYaINn9v2BTox9N1S+zU/bZBLHWe9b0NhnsxT4hn6kdKFu1JVrgt5JZ2hROx5
eNV6VoFXksWSJwqIfQ7u/ud1p7RToLqHkuNbPlG2l/OHooEBGuywBGSVQb7UGilo9P7/RsdV0LAR
qTs0oBwGaUOZYh29pFva8daqS3KVExTtdkTSYcQdi3Q793wldTyYAux/zWPjmjrtaT100NBarzka
9oU6UG14iqSo02llO+qtupVKjqd02iBXJcN2WPlVpAV6bVTo4rRaMzfJvGx+mZTgPfKCVXHHTwjL
sAIlkCJrq8kyr84Uud1oKZ8lAmz54ONHORjTdrUdWgYKTG8ytCKSzrK+odibJ7M9wwEOrPkARqf5
d4XlO+xLmHH84Onin8fHJtGL9AqOg43xqp3FsLgrNrHm5qsrcLhieRupNr9uIj8D+qcobVydZrQm
RsBgPfCc9RYsK9o7mIAbNX80DUcZgZphEBxSqG40Dwi8dOF2xdLqpbAlJuMKsC9rJrURw8kcr59p
Qh0ChVzTmqr09ZlqYEPg0xHrM7hNe4euDUDC4oEy3SjByLj/4fY7tIW5lDU/sK4l/jBYpR0fGc7j
9jkTjahRxQFull4CAfOBuTnMj2Mcyk0cCYIIlgc6J+gA13OcqTxewz/sr8mZC82U+15rZuYwXRGy
HBml3KUwbDjcN6bVtikYXEeTIQTTZfe5iDt5MHBUde7XuY0ubdsqmX12Zo45OnnVCkCsAWAT6oS4
qw9HvCPbtKPvdE1FN8jZXMFjD44mrzBZs75g8iuaGAghdDFQLamuQyfJfHii++DErrmXqurm8QVj
M2eiogwqi4k2i4X8g5zJK4theahRvUzisQ/jsNMOw2KJ6iL5ObUmOdTJzys7e2aUFlSac2J7owiQ
VFnxgB2SD/WK3L1dhmGf4dTb/ER/I8fpYCB6zB8pta3i4NX4lQx/dSgo3OCAYC7JQIMWjKyPdQQ4
dF5GnzF3Go2yHrrMr5q7sYEUlZzDgkr848zkGudSzZUsXiqW0T/CoK37UnhDOJ68rMPrFDCPWbVB
DHXqVqpm+GrWTSsffcuJyjMDi5YBFhXjivQwK0YNzeLY4ZlwBvNLho9Ty9o6lXY0m+dammq5s5ds
POQys2EGSZtpSSLm+IVu4obM8uxFKDDtVRP8L6dL1G0rRg+XNJx+pXVfMWdUHWrIXd6pp603YMy6
KHkXpAVT6k5uF/Y9GGCAgA8jtEIZqECZKDM8GLCHi5k81p4jlhgtwMnYiSpS2pQN02PHp1vLXEy6
h0urZlhIQdbhlkoLu3WnvUxRBDE9CP8rj1KT88E7mGwD59AErinuIzJ8hpUYSc6ggVurTdPe2+EC
bk7LYaRnpT4UeP+2r1JUsFrCMREKjzl/kKfZne0KKWVh3jBsqNyz9trxQ40vR31pQDzdh7DopIGL
3DjU3wMOZYaum56XgXEabj9/Kxf4TniwDUziGnfdgDgQZBh7yTevwJEEF/fpr4Q3wUjMDceunZgm
EUtEtzYEgTvpwRq9JWVV+478JhbSK0C0YSIP38Q1K3DoW3Fs3MOMsb2PkGR4MrvWDWfpwGPPqb6h
BFMzpHMp3JuY1guef7hDgqLK9Vg2ILGwVes1UGyJ8pri29ejKJX4NP0VgLRTHKwpkowjjaQxbQQE
0F4lWCt/M7RDMODJgRD/QCeQFGr9kGztX3L66dx8/RTLurrPoL2iHbH1MlAgqoAdxj6I5sN0ldVt
AWeFPNcWaeTYzfVsdmCb7aFQ640/SKDsdO+XTNO5GDYDar9EY9MycWpyl8oIjnlvkW6mqa9LpMWC
6fezQ00mK1pqOhH9n5pNJ0eT1XC6dYGU8nNfB1H1lvZMP/qhsJsaLpM5muVTXzBn5Z+1vbne7bzh
Tp32YVFGSAWczioFYRaF2ds0g7riBXVTPh8l6OIQnNCLxpNzwHNfB+p87XvhpktWEnOTNhwOjG7S
6l4MWR2cGaIDNTMybSSjHxqLcazzGfOgHtXMICgnmDckLdWRUgy4n3gOQxW+DiQeeKd5ECnHfc7Y
r6g9On2OO9mrXdjMcjzLrkhjOT77HR/vNzdQfaxwvMOen+PPwH1xZqSu6RzSNEZ1vW/qkSFsU2kK
Rqi3TdvsIE3Zxr6h4pQMrgkbyE/a4p4UQAT5KSUtOoleJcU57HElpiKAKXfCdsf+lJtGYz52NAoP
KMcmWkZF8Xfep+KlD+r8RtrB8J3g0zM5bzHnYxSKqD/APORLCz/p7wARYca2Y61+jikY3A11nXxO
QDEfy2x0boNsZKCECtmIPfiy+6PGfqM6dCir23MyFtP31oVStmOQhEr3qhvqtyau7fZ+hgN08AFT
PrWCeT8K8/t7BCsOAzIU6qqTLcrm0RNT9jajvP7A6VbwljM3OaVMp/uS1NpwMeKcF66cxxu7sBSG
wxTZ5jc0X5xqRS17pqsy3q3j5Rd64vHg+IcYrufFBv3+AQY93ToxszUY2Rea1Y4WBA8vrzv7jRZE
Lh5syjzGvfoqY3gCDW3cK9sUhNzyRu8c+2R6ekCL9Jh4uqQ5etggziCD2d3bUpUwkGLbc8ydS/8O
HkWRKObCMKrRzszmAYo13eLKLxh8lVEg0bdr5MUvU+eQWY66z6LY+hqY0v82KCv9nib5cAvz0fmg
JotVFnrRKaxtBnE0hXtrqy4P9j0N1Glnm1F7a1m2/JvYRmQYly7/27Dc6pTE7DtKvS9D6SVfI+oh
7FRU9rEyw/LU2314FsKcTo4zmd/s0k5eolR4e6a+pydlLNFzwljJH76yCzqxA3NCDEzLHytG5TKJ
w0gYShGaZXN2Sj/9MUnD+tQFXTId89Fsv8N9xZgOZiMAoJsYY72r85iTJaqtad+0Ktqh0ZrpVBt5
/Rj0E6PjzcEuy8MYVg5EUzNlfKHnq9cspBY7VDHDiG03GiGGTO5dFglG8BDj75Z4gDeYzOKTVTGQ
b8giXKgYK30RVRnDieyVii5wN4f4yLkkPwXDHN8zgKQLjjUZ3JOK0//H2Xksx5Fk6fpV2mofPaHF
2FQvUiKhQQFWcRNGslChtY6nv5+nO3uI5DVwZszaig0SmaE83I+fX01/mXVPlkg8+iDyVlp37Y4L
sd5bQrb/qM/Il0CiU1/f1tEc3nHYfNMRe3RAMVR8yzVrcT6k/ohlDZ84+AIf+JtYWvsLvn9leKVr
ozt8DBbITM6dP82eF+/Zfq+B+8HxeUJzhhfZCIn+mNsxhF6cHgBQtWqrDXiQ08WoQqIcVnzHKWbT
vpgfSDDM+jtzgoZ/gp5TGyf6aJnxdVn6YE63fjD5znM0wugg8M3gbWNuMWkZU9nh/1I86LpZZCz8
vJD6XBAPrLnBSq5pjNQ2fUgINYBJ1Auga02uoSuzvuftMpGzEg7e3aynOkh0hfLudlrINd+WIyYp
R5MA5MeqbycPB1mne0zSgIwEAgnwTWwhKEJJ2xCmHSN3QatWbescrGiHJqJfjsy7jX5iGOTWYzqQ
TP5L2fNrnrAwXbId2H9oTaCZQDh5zcU36yWBC13Nj4tGHkf9ArDWNfkzVkVFhnHpv61NH6Wi6B/l
UDxWSdl3v/+G+8nrg5nwkE0GJw7XmEoLd5bXB7Pn1fQrBG6PcQX2g2UsPiRMC7FT18yUTmyPc3VV
mL2JHC5zdAgbUVQbqQPoPIg/6jys+EUF9Fl6O0P5P7uZjYa1iN87/+CE2Fw6W+A6HD3RXNiu+9k1
B4u/I11dNGAwBxGoDVnD8N1ubKShUMn7iffd3A0AFvwmQrWV0/DpbmjvDYa16DmlwzA+Mwul67wf
UxiLsBs1u7XCTSJPVKNDy4V5M9FyOOtGupffxxBoGJDF1Dp8fb2uurg8thWEKM+z1QUcU1qildgM
teHBaaMgyD+W8kZMrOLz8ol31/fsrWn0g2494Gk3Jst1ASnNHQ6Mbsdubty5w87tKcJ8hAsobSAL
e++2Wcw9S7pCbLTjgKUbI2aynZP5atFTsdsiXzh2iytn7mo73juANTin2GBTeQIPjuaouYvNkJzX
26iZGh7Yisw20U8xorw1fMxtNzHSQzXaebhuQZ6E70OcT1h0PGHEb7mfw9wXp5JYpYObUoZpAWoL
9Qx4qTrxlZj+l+E71VIK9MzFooR4wC6u9/SsV8u6h1zv1/M2YB+KHayVGSulodZG4vxWPDNwKDUC
KH/hSWyCeeTaLC4ZE42JbREJgSuFBfljokHrowbkyisCir4PIcJshAzTLI1g0PZhT3Fe7AgzBmHa
15XdcBNto+4Yod2QW4V2lYWAOuVO2QmxpzP08DrRdcubr7A4xF9pFw2a10V3+mjiJbhpQ8LOSRZb
knHw7mu9mef4A4BpAX5iupnD0WtMU7gbtTcAJJ7w9GJknhLyrjjn3GfPoW9GayH7sk/q3rjtpEEn
XogIGO/mPm2cKy0N5mgfmXbnJg8pbD3OcUicmo++/T5fSAzwabMtx6Iz6cFvw+7pQsbTuM1iOJBA
rywDU4evqrdEYrLxKysMhtblzOEhVWL+sGxUDS62PK9nDq4Tq9A5rx5HFIC2yBs2Lc0C64fhX26a
spqRjFq9S1N9K50a6VqInqcvzVuXeDCcAo+SyhSmk6Zbowx41rCu9KM/ppBBSv/CcjWc/5RTSgZU
5B4b2OckKsNdKbtqh7KZqD1iNmJKsNNcdzrPccSICmwMH09xPGWOCw8HkHJ2QtqTcA6Es+4q7Xwd
voLfIy/Yd238vxPq/31swxQWKiO6AFhonw1waf5S2kL1ri1EO364iB1boY3CxiXvO+FnoxzlmrTM
cX/DDxAtAR4vIOmht8c1bar7m9wwrCL4/sHFzBsNRnfPu1FQMo3e0uyQ8Nj8Qc3ak8+5Gt5UflJY
SmTVY1EfZsspRvRAGu8XLptS2hmbIuSOOkpYEylXToQ1wnmTRlXYPqyEwzkYDIdZjXslsZ4NzVYY
Nmcjp6qLk6q4oSKeq3i7uIsQjSrtKKmQoZb0W60YRNuFWbqoogfXRcfFe1AHY49pkNKNKsfI1Ons
tXkE83KM5gqJjnBNMptFdD0RN1ttuHNGnCxgZ2Biw8eV8WVonkWrpPAIgFM5Sin9mFkjkwSYA7D2
anCeEOdeKrDGTf/sDLHD3ZtkMOcgBBnCRbi80dnIJmDILaSD0hkMh+u337nXYmG8IXQLH3COg42e
Z5iWkNb9YArTCkUo0ZXrfYR6jNZlffYPkPxDBT8ofwxF+nj78K/VsRzepJXEcKW9Ezj0Ci9ewxF8
uSpsf75XOLoiXCmRrET5o6QQ3UD0R+KlUq3H/4mpwKU5pskLid2cY5B5gPzeulQwYsHiCcAx5bHZ
wwLXCFtOeAy7hNlAJ5Ct6Kx02o91VfGuBJNQpcUJoDLOXJItoUYr1k+hlz7GFC4kI8Z8jtc1AJ3h
vZOtB9SCQp02ABElX4bKj4rxXZaVYvFUll8JS71bEA1n1FTvb991jE8upz/a2EyKloeNGjY1l8pc
G3AaoW0fPZRRhZfZnsLHL6sDRQ/Dft9hPcF7QbNDrGnwTl3ki3KxCKqYACYYwKyVxcn0m4xIxlof
huG2Z69QHkLXIYZvw+syY2tujaQ0SEBT4QES/RlyGBPOTvGyJLfVs7GExZUzKMRRFWvCCFPRaWbD
Cciy7TQkw8ue5pW4U4RIiy9xhxpHgk3WxawT8OPoyRR2kQkMgWWK1m4pQcoUkwOM67CZNniHoSEJ
LLWZUgFuapMu+CGK2gk5iP5TqjPFPzA9mg7Jw5giLLcmZBi62r6mtZQK+UhKMqbHc2QtkMDZsiTD
BuwXPfVB8cok/KxPMc4OTxYEqOw9ClJoWFLzOxdgC2AkwiZTDO3MatfDACe3KvaBNKvP+jPBEI/U
bqK84zHUN1KkrBpfCBwF9OAXrZtU1+PEelftQFfoZlVa5sfTvNFXzCuGm2gtBIGjSwPBXJGMfFuv
z3ytHO4uRAxJJ1DcxrYB/cmuOiOPIKUq5mk/mwJMloB+Wtl5cEU2K4zd61Ti3OqEPRE3DSLS+sKY
vVtwzG1h92UCG8vNLvRsMmDzvBVAVLWE9tZhH66ZmyqlbzA8OHqJe/uRbMM0Nw9mE9vgdlNmC8gG
PUTEeZEzLm7eUNJG8Z6yJJsjctbcYUm0g5nQlsFWqfIEHbeHTc0bmEZ0U6KnZJzqqD2ZsB3iU4xX
PSVkTVucAygaj67ZmNweWfEbKk9pkTvWvMtsphI90kDfFC6l6iXfIrs3u1m8sOTEjIpF1bxSN9PU
cOBp9/5giPBbpnSfCb5dNVFsqo+b+kB05sbiH20yhrF9qx5Cr8VgMJBESMtzBZSjoLF+FoZC25n0
5vrdkhQz/WNJelBAF4skQ0z9oDAmvA3EU+/tGeKUIsAr16zM0KDHXxmmvxL9AdO2rmO6e3jlvK9x
Tsmo1h2zrQlCcE3ho1hp7OutGycywBAJPo4F7qteRj0pvdHb1E1kEOal2L+RfGBAvmKQSQQnqDEB
A/sbcroRpJ3IsTbAxz1NS9oVPvoHASUtdASiczWiqoRcYvyyaznmmA/XB1x9EqfZdsh5w/fILo1J
v27MEqRhDwY2TfQ1UNwwdJyprUvSkIcZP+z7qioFRInyP+vp7brDUH7Nz9PIxMhiPmDtr2dkaMnq
gYzDdo7W0Ed0R9UyH704Itthk+hFTOK2qdkN6WWVHo3Bfc92lzHZ0xlgGkp9t4FZNUk3EG2BrMDr
7TAW8WCQ+LRsDuv9ilQwJs/wbMw1jvqZVCU9bBX/gIVL4HEGEwqeYmXQiJl6mQaBIyqGXdYOgtOq
ZYRrgMRzjZyEuntrr3VcclQ3+nBa685/xA/SiZAhSN2D5HNP5zqzCGvxSag4g0GBCdpj6vvKyKEq
4dgejrAQC43cXfSjtumn9Xs0sysfyKgzgLyzYYi84RrKgKCICCsYzjsE0uGNzMJWEE2UE5UC1a0y
NxZ6kO4cfLFRwmd3tplBP9307tJE4ybtOtTGT8Ycj+6YktZ+fs0mbQoFsTGZ2hX93GZO28TIH2l/
xfgPwLc5v8ujD/2zuEsqMt/waHU7wY9NpCgBQ3UdG/TWZJOofzeA9lac/MyM7ncsOLT1GAgSVpXq
rEQHL8HbIAo2kq7VOANsTqSVgkGUofxgKoi4WqYQiXS0CcKI7MadSJQrH8MAzqv31Bg1/Gpo9YH4
N1WO25LUo9FnH4ttNZpp7ot8TB+lnCRvqPNRxBtJTZlDzQZbVM8Li28BVRjoWNmB03DQxIQdYz8n
gjRSAgz6A8geJiB3yrIWjLQR06T0sR3rWAzQqQRUtN5VATpOBxgfC+2XSJBOv4aJIEfC04POPZ99
SmLJMYdPKuaYTvI9mZ7PN5mpH0DbT2nTT7dFASSWXtUzO2p9P3pk7vVbp4NvNB1dqYyoJfc+Ehks
X4kXBDdagrUiNw/dqZCZqQtUfERLksrABASwLmlDaoqR1C5FLlHLZShJdY4Z2Nx9NWMXwySoOPrZ
GBExkShAGimxgFmpC5aBi811+ThKqjlxuOK1A5oTG5ZcQh9KqDPIBVKRGpBYi/pFUaKSFo0/Pk34
MPCEVG+iyQj/Y2oqR8FOiJz+zOhx4a3xmsPA56qU9A0kS4DHmZwB17NRTHvmFStW0Gojn2bUed6C
Z38zADL5B1PzBUfAkXojVc2nZiQEBfR4ISqb09mCspB8NaVhybGGYNkn7lvQqZUcR3K9kznEzv7U
MWvq87WJ1yjumeq61SBSN+M7XQa2sXg4kvCsoHB1+WoSDjxeQ2vTU4i56S6aMG2ijDGwTvfIn8XO
9mSO8CzDwySLv3JwVhbuxTHTorqZ+1rz8lunRe4FjOs04fSC9Q6T5S4PYd7Y7Kwaz/1s85fUsrJb
14yhZXX7rAVX8jZl74g+WkTlz6foaoumne8bolPCuPD5WDiIR2NGPi2ozvKB8jZr0cJ62Iy+N3EQ
RnVLW8SuwrIP7tAVp6JTBmuPb2ydXPwR2AlWuhje2OH8hQjNwP08YXDNhSmaHl1kThFbMk63twY2
2DCUqTTNjZuaWf0RiYfoCFqtLzqCncgOLfayQUUB0fGDaklFsuFYt7V4KYcELEuDJhMKOuvb+4nL
3QS8EoxXMBdi08Ru7rzb+GETGeckxtIYt+6nhGWm4oXw5hSs64zC2nLcdeZE1Cyev+TUpjdy3L19
Fj/tJYXVKO54Lp02nsqlC4ynx5pra51555+VUurVyWJGAwTV8742nUdRgSi6YiFlcbGsjN4+mQtL
GtPAnA+PIZg1BgktuM+83lenYdU3nROOd7EzC2HYPFJlMcOc6ahKGwL7AHeB49sH/ulZOOD1BiEU
Ng14gx7X6wObvU9+TWAPd45ccD3k2XiCK+u2wW7wMVS1wJgMAQq2SNbtb5/G5fXTWBCzu2dwE9hI
X7oUgqyNXYRQ/45oEtkfjQX5lGa5YNGx7ReCELWXf/vIBsllP/iuYrkmjBx1eolYrtIludzbIt2K
MJkOtdtYqk9yL2Tfs/fTpm6Rq56VWooGNUtd0OA3Yj5WbBwbXmn4waghUPzKfOpyiJqGx71waFQE
hmU5l+0OFyoL1m2hfqt22IpV3p9ViXKISlHFd56g1OU4Um/zi/skRsJ/27SJ+xTogU06gYFJW8A5
vR4prYuQ37HBi0Go7BWzaEkNgzk36u+WqG/sAQlw7+lf8swVjW/DakvjSzNgxR9tg4ZkBhrekReg
q3HGHM7Kr5w5L5tTbgDdwiToyIXrDBpxcYZ6qFO0N6t9OxW+v8afLKft6+yEv4iNKxDzOROaR9pb
8YfJHaInM49pQJFDzjEMhvvZw3dg2pc0V7yBXujZcWnKkX2RICdcwj5TqyH2V2og+tOh1h/evsuX
ryP+Hrbjm66JD4tj/2Quyqw54oIfeHeK1qk2yTWuJ0zDUmzhn7WBpHDBnDDWwuFWv30Szms7VofD
k04DS4fpCDfXn+xYWdlG0ZFe7lJkcyw1Y9NVfnsXjEEePkfzrOHa02sLRK6nlfmd55rJ9LZEuihl
uJfZ973nLHV2RJKtwx0J+yj7EmsGESHWxu2MEZtIf6DiTI72AoDNViESFlqTQcIxpXIXg3tBiRWL
kSpGm4LuGsFDuiec3FXHt4rmEbYa6zHM+q+B6wR0QltJ7VfdNoZExVcOE1FUsBB9RFLEcfu4C1VQ
qBoTOkCmC8MHxrTvU1SpCc89R81EfuAkeDZZo9eOe/rkVueXUP3SmNbwmC1Q84/62Gh1xBXEw1Ac
MynNivxOFNa5GcexvvccSrN6p6MD6PtrOu047e7Z1Mf689tPz/hpDJG/wbyhO7DVUPNdriWezywN
Lz+5U53uWl4+lQz7u2vahCiLCLqa8gDMUzKzHelvrlqKjbkKD0SY6aJtpq+ZsMNfgYP5ybRECI+6
7AIQr/qoz7gMTRBHfTf8FWR7ibu4wLVYxAncxcDg9NJs1yJTjya23t6yt6md8hvaO3KSDpKFrEKm
1JsK8+lskXbWyslpOx5hx+i/ejsu5kEPh0qXnBE3cA2PBvAF7DRCE289QL1bb9UA1elthoUV7bT5
rPf8P1UHng7D2bHArT2R5XY2tPuhYAIzgQCVOsWtgi5VMdfIUo2QwYS6ETwMa7dftH4vp1SmAET+
gQ+CRuv9p1ItGxth2DjVt0mcekw0Bfsw9/P34+ceBtGPXtAJjC808Lv7VX7HT8e3aCPBxRNNdhu4
72JKL/Ml7hffiG+UV//EhCC2V69iRArDETqJRoqi336bfjoBHjOkYBePXcp/pufXq55LJ9El77C7
xkH3PHvY5/2WWvwi2LBiXnbYxCdHB26v9+nt44sL/HHV9WFiUpcIP1C2mD8tCNk82WQjRctNyuSy
fvD9AdewuHND9vucdKt1B9ckveoXg9y8rIqoBJlHAxxIqQwZcxfXnTnWaK1F1d4QdRE3ZBfbdbU8
B0WbricF25eZUVmfeqMV+Dlojdj5KBA2Cc1UtEKbdGAP03kY9K5bshvo/hxasxCND8ULAN8QMzzY
ZMEYQoEkxEajxdIChwwycPURVFVwL96+rZeVFbbYDGybxYCdu1jrXj/WEL7TjHtEetMHI1YjG0jd
SeYR/uy3WYMlRTY66LlkGImz0DH/OpDqMmLtAEVucH/xkJ3Lh8y95jETc24y3f20FZlyCNowz9Ib
SUdNzqI2WdnJjtDbF//z4Zi5AHIg33k6y/PFs00T/FaCcXWuI+Hr+fW7FjkfKWB7SWj/xQEvkjS5
x/Sc4PjwJvuOTpDvxSG7LpyFi0ZzrcRM0mtgjpCnYtAxCdhFhOyN+U28QIk0YNS7mC/dmwOEz/xA
aleotzc4amR01VTjSiV8OJEu5DRSPTqfxctSfITtAeRdYiWJGnl01qHP0evyrWAajnC0IKolXASa
UUuJLqu8xxBWrhNxiGSAVJAzwVVKyZTUzBlGoRjwkkIA6X0M6urQz5aE33ISzaAUp2C6dFWIr9dT
IjdMCK3wC+rGQuSKFCOCp2fPSERZ971aacdk1eGgNqA9W/Sj8I8SicGMpSbUfatXis0RiRZCq9MS
1sJB1KagikqHDtVYD+KSeH84srwPXeqK1jHsTNFUUf4ZcJ2F4EpRjuWOIhdbwK8Lxm3dwW81O+o3
U6u1i3vsCpI4glParCSgyX26rk+4uSCMnRB9HpyIzLdHebPUZkVNxynO4ezkVA9F9Y0rjNTWZ4Uh
0+I6y/3P23/ZJqTPIlqGZ+9pvXT0JT2GxNUsxlZa5aqdoG8G4mZ6zSgENwoWwxdCBIAm536jvAPy
Q6qktks7sZ9yVKEjPic0u2yqGjpa9d9Ul366wfUjnb9IojQYf570m4jbTaBIgQtoSpssOQ/X0hDy
K02qUuEHtOWh5rUK3OvCrKfgBqfGbviQEiBJNg2tZmcNdrIsCYR1c3nAmbErgMbIq4ss/Elsm54R
/onFFyhWCRn09N7dZj/qtVB9KTMb6aOCqkyLMNFHozhuXAO7UWtf5RlRHBv+imZWn6W6c1RK9JKW
QgA10iCi449VNriRfvfWQ5S5U77sVD9WAfhIqEUPUnUkwwE74q+4ACCy35DMkdn3rY5jD9r9dcjW
j1JyZDXIkF4KRH1kacbpGjvPUooNzDoM32hmGPYz+Og4PJCdW9TmAcMrbXn27BXV6APmRkKe7CC8
BhDLnGntsDFOV6PLd52EBFWzmLg7oZfGFVfI9ZXNhEfrksHKXtk12LnVaUVj3wOCWg8KF2Y2FET+
tcDTd3zy/KzXgCFks1WJIls5C6gCLlhcO/kEO91In+SwHtyZVzY7v7gjHlYNdrijb3bVHvW7GIYS
tw41Wt9XtWZiqrAdJbNHbtUzUooYmFI5mJpm6uh4MBO0uO5qLAloFysvJmWO5aaYBrZ7dLjOQDcv
R0gBz5RIzHsvs6IJSpnycS7nmMVWXakcYv7iopNUyiIpwVMGUvJVz/zA1z7hUzlae+hmYp+iYCCl
vZIvTn+2ptXPfW51m74rkVPMdNElS8mwbKDT9RNuSVLyKH1VlJDKxjWcuYes20h/nnuqC4SPMBs5
LKqOpn9fFybs28pyxoJurux3S7DC9WcxGpGWI4w8KqOddSZfAaCaOxNEOwmoKLGmLZveyjwroJfN
dCgIic1XlQKshG5tNJ3JOWfHAOlao8eG6Lc3RuzEd05SuSuaOzlRJmXoM4kWc+Uw7jIiTDP4tYFG
FuQm0GwU2I20fZjk951NTlprWfyPBIjzdDchKnpky2R4GfC91RZTPprvY/s863XcBSZ5pfyTM6V5
ZrgZfivoSCyyYhVQnnISyf2uezxrZZV6NcIBd30eB1f8tlolFOwqvUjU9CCbjMohQMnblECxhdHC
uCxx6svzCNu4JFmfg0bDMRvSGxvgYVtqrfAGMKRwX4pgMMazqdKJ3hPbr1jug79nLp3FMv8ebGgV
4920QI3HghzhPr9vyU2/QmhKGvGcv9RRqwekS+msiR31mrxLUX9BG1HLnO311DSTvwp0RPVNsurs
Md1Je6ZFio9Q6YEF3FmUGeAWSj/by3mlRjXFojUIMFLbw3509ArAuxewF3U62M4ftdQvo2hcRJkg
fzKkvccsjy5rN6glYuOgaEkZpRLjKGNCFYvxUCLHIYtKcEs8mcrBjrMw7lLNX/TbBskVqEuNLudz
S6pK/CkCZ8TymxaD9pKn6MFk9FcuRaoKn6qhobEgqpa2NAOQbjplilsp4enmyIi1ZOxKAFijEf9C
AA+NujAKysw6aG4WQXVXeuDOPhsL2fUkACx6xnbub4ngCKNy59IAHLr9oOukw+57aVgvh21gnYPx
VCWglnvSlJkBTkljDjABCZFfy2AbNYgA4i3SaEtbDzmSAAaC1FGqCVkVjmqgS8WRkS2itlBQHQZH
KUkIcoeonI0UqSLQSNnD40w6sqkad5BFlaL7mKSt8CBxNRECYrKGxKwj/bGc0nQotEpppQHVf2DA
rJ0bz+97oMge10wZ1tFKOmxospvDFdHAko68xrPiTdEQlIe3rb6R+pCZG2c00RstpMJa0YSkdRKa
QSH10lkKOKsOuJJ3Qa5HUoGmnV3IYjk7yeKpleWh8i5SIGAkIVfpzihBQDU8pbRUWia4siCVTZ5O
VrYwnN0Iy7IYAS5sS8gp3EkmeXpGpxRbG170RPNFTK0czcq1IJXvXCqo1MIibLTgdrYdNCLv5Pdl
UyXIokLX/lrIh12dHYz6lJg+ovVi6GZPlqsL1Ncao6gbP4TRWDoVWQQigS73PcEMYgsgsGdJ7tDS
s1bZkegkHZoih1OGw4aJ05tNNb1VcOzSORjBHpKQ3Bc0l9IfEHxbFNWp5E8ZlBc8/6bDoaJ61KfE
MiAgSWc9V7p4yZuk3jEI+ms77Hw/WXP3pJoVWjT1mbGNUL7F7qZJx3OzmVUyQ4g3MhkhQ9LB9ABs
Jb/Nyh1BK+M4mDdsvCXK8fNTJ/1d5z9rYiwaLMmMHHWTVfQQK3TV2FvBPIrn+06ySXCtx/ZnzyZk
ruod+dpRl/759vbuskcR+KZHIgOolUOguX3ZpFsdd66SqMyvi7yGBq4MWpUrzSKRLOU18786sAUV
EfEIyBnIA+DVZSsuz6y+8as1vk7zuPG/LuwUPOQENZGgRCM2GvHq+xKXBab584H/49v8n9FLpbQk
3b/+i5+/VTUeI1HcX/z4r+NLdf+leOn+S3zq37/1+jP/+lAV/O/NX7lLvrVVhxXm5W+9+l6Ors5u
96X/8uqHfSmC7Z+Gl3Z59wL3vz+fA9chfvN/+o//eDl/y4elfvn9t2/k//bi26KkKn9T/3T6C0mN
y7P/t+ZGfL/6R3Enfv/t7mVOvlU/feDlS9f//pvmu//0zpxZ+hwIwsGTfvsHxtPinwzD/ycZ8zY9
AtEhcGzacGXV9vHvv1nmP2l4iuQVKPj0rnXOoKvIvuBs7H/SFKURCyeV/iB84N++X/qrR/jfj/RH
edBF21yHWWwxowg4lB0NYfevW0ItiukEBXFzR7c78XZNZS7GQ2Y3mfkN9MV0kSnTK7vBMcPRDmFO
I+z5h3ulTujHE7hEInVugGeBQYrxDCB9ibAlE+Y1WV9DG+ow9d6ZI0v+ezuyjOG0OEFcX8+LZTqP
YUs0qrZJUwhy1ywgfVVsFSjrdoVoKPzivC7gIB1kmIsCUKAb/P85LxHy0BtTbtyaU593O5+pOtq2
iT8hf8QVaxQ7tda9lwGBGUKhGPVYsZCQ1I1J+oh9aDZtbTvWvGsspdEFvn1+Fy1aSl+bvqxoKjEJ
idHw+sERweBSkJgzzuXaMuxq+ov6djFi18I4D4LDx5aIXLqWfYUy/H95aIEZ+yRFOi4mRfzx+tAQ
CODyLF1z7WpGOh9xXZh2kC5M96FK1ng+atT87R5zSK39xUVf9PBIrrFFqxAkAkQWOOIiK0nTqaxa
q6yvuwjz021DWlV3kE8gxqF+Pr59ocbF8cindxyBAdOMFzf7ki2BH6IN38YBCHCTFY8EjPGXG2IL
/Udt1gt6Jxl01RsKWU5jNNtkwt3VK5mTs3hocZBzcB6A4DXeRIJxjXU9BLnHqRwT5/EXZ3oBGUEk
IKCa9YCOveHyX7Fa/QCWGBVEMG02jZsVwc58IvS4Dk+NcFbfRM3cm2w8i/KlIg4cV702W3Z4V3XO
VWPPfXLz9rmIQ/3QvEcsAXDCmsi45OXm/7w+lZKyEAKRMd0QbDL224YU+vxO9Mugimao3P9MaDHG
0S+GxkVvWxzV47JdIo4Ylv7lclyuleaWpBfcVAQgjTsIdA0JOUS64pTB5qv5sDptqm80+mDzsZJv
C8HN47u3L/5CnsVp8BxAbgDjTdsIfHGaPzwHa8FpBK0AxuQtpOBlOwgRW7MhiYoX4+1DXQxOcSgI
RcA0TOBEp10OzqK0yxGFR3Ojz6lJaISFsPdkF+m8bpqacJDbtw9nIOa6eLLEohmCCEEhT4QUGM3r
i+uSeg4rLHKPXaUt1T7C8Pvv3sKZ7MqKqFn2jDncFtKgWNFupe4+zUlUKqCWODBrm+XB8vp2A48i
wGB1yXdeA221SCr/JmwTc0+YxbSFz+1uoKCM17ldWJ+awJ2uGl1z302Bi1023Iq9NfT3aLzi9xBE
p9re5EHYBNqhSQjPsa91bcXk4GXMc+y62mb4O8AP4Ws9dOMhIvL4FFurc8/c+LUYau3o6EiXyeTF
wMqhPxGYoXGVr36BgXFj+jc4ZPdHHzO9Dyga/IekCggAiSqbTnPlHXRUHrcUmGhfNB0PHgRhGTeF
VA8W1Y/wNUhzJp98s+DgcKgGJ712yyoicKb4KKx8nsbJnPdkN7S70RjCI4E47hWZw/GXeuj/9npY
wljaZc02mLJ1E6KB3xVunx2DYMajgSZWcOQ2WJioARkg0kTXpqUGG6XauOotxJcTtuPPoUGyj+mS
VUKLsGy/tNlgiraydyidsPoQNWjPVz1EZokW8Ks/mQtM6aZd9ksVLXdkDDx2aBGfHL8foBj3xpNP
7MW7sdLHv8fUmbd+6gTldeBZ2McuJJE8AejaEE5SA1pxhF/oFlcjHdUveXOfHXx2qi1BeM2ticcY
Kcn9iqYh7I8OdozHwa3fp0VpXVexS0qL3dDlRqNLehi/Vg5d3+wRC1rajRl16y3Uo+FDyF73z3Qs
8xCxSpA+ZP3ivjfgZTxoUTyicTEITInHYI+QVrtp4L5t5sRfgi1yTgP2Z+EbxxH3p72WF7gVtIIS
sQvGJf2WoWExacV27g7iQZQGB09rgKPfN5HG4Lqf7dkZrqtw+Qb/3dnOsDs2ebp0J62M5psRJdkf
46Ql8yZui/Qq1rQh2vSJ118R7PwMdyD/Cx0RtpEIZY+p1dBAhkR633haAjQDCcwTOyScGvD67iMe
qlN+XEgw2gn2BNuj1TvkZoLfNhsjTNi8bGOa3bjFSYd4hbAqdkxP494wzbDY1E783muNW5CFfLt4
1V9uU4UbBB4ndFPFe8OJPy1G1m0yP0V80VrA+8as/2kk/nEkKm3bR0N9S8CrvkV99BBCUT6aFWJs
K8/Sqxkqyj4xiYUxtHBh1Nn+dBgNrdtOiLXvp94LjrR96yuzqKvHkgDe9+4aFvdJk0SPSRgttynM
6n3bzMMNOgQNkZA3Ohbe0ERibXpoWeTzmeNIHB0hiOS1LXk9ko4Tzy9WDV1zWw1ZsEnIbbwz4j6F
JU4Mcv5HnIW59mci2jV8iT+RpbYEXhrf1UFdpn8hmTL+bnhy5vNaWu077JgcBCJl0/f3fgp98lPg
tUn43NYsNQUBHUmaXI8uzjp/+9U4DlvNXDr3Pemm+l+IVcAQ43RoV7jPfjQfzcQnf8uKUAUdZNFQ
auQ35BvX70f7NMc2Z0UDz9rPUHl1ZAgg3vhXdWObHBZtJC0Npg0VRzcMpG4FaWXGp6nLQ39L8hnf
MFoaULG2JOBFkIu87TjXg3+LHHtFADaXSYakgFtQbqtsrtpbglxsOujMxLa9bypfqFqNlnnleUBP
nm2K0PT0TamTbrW1aGZ1e5t51N1WXjXZt07NFv2uCapmfbT1hnITvc4avqwL78ddUWf2FxMYz7nG
hm79WAYMsQg0sKU8luaQXpOEzh+kVHNv8NzRR0RqeX+9Yq8JicQKXXraSDct4msLEtHWfIXpa/Te
+K4oGnLNhtit18e+nH33Q+H6VQ7NLpgCclLpJDmbZvJrH4VqHZo+rzR2QC8lXdJi18A7q27MLmnj
kx4QgJXiHOAnk3tYdZ5QvPfKJGjbA55B5Z3bT6Z1oPNqvbPYDKXJbaOXi+1uNZgobKaJ98qz6IaQ
OfzS0cTNI3MXs7y+xVl20nm4OAzC0gGCLo+Jjk0p7z70GH1f+no678YG43h3s8ZAkOXOQL36F7xP
PyZjDOCU3jKUrkXbE4g5ekcU1qStJXFEwoA92tlwhC40+Ru62n516+TCVyaAu2c/B7BE25einHgs
mq/XY7ejBElZLSf+Mx/ZfpJgtCcOJUlvUcRnw2dsSMqEyY94L4CrZQwr+8UudLhkuFWGDh5bKbui
6G9K8bZ+QoqgrycmSbt7F4VMmDhxUFJeoSmKko91b3bu/dgtK3cKcaEV/lm2S8mUFQ5FEr5raPwT
HQaml9veZmJTRQwTBJcmxZWEd7vcYI0AkYygQbuphFki3c0Gm/h5SD9oTRB/8iKSk7QEb5ncD5rx
OHdZc4raPOy2QyMYd7glfHbKLvxoLGNwXZexu50So975ueE+UzJ+arooOXF55WEqqc83gTW5G5DD
G9cOp/zQDPoSbghH7h+DYf7SjD14OCKzY+in/p3WI0Wf7IVxZtbdyUVH8l6Hu35czZq1BYepLWyh
ikPO+hO8rXSHVs7DK2K0yGsI3J0xxM4uhsy0aXFwINAj8IZ9s47VIdOc4Bof6GFPTiDkUhdZ5Nav
5gyMTe/zd1il5DtfWwHCABrzedcEaX4d+5jEbgZadHceSG12ClZbP5noZa7INDWuLGOM92kxhQdU
ss/GUiTeBiyc8EAMc0CPbHzf53a5tkGHbkzInziS2fnNWDKqMWkhpYrEP39TlrXz1Yzq/GhhcIPj
7LBuumIoT31JAla1GvPGt6oFlR7efmWXvtjQ/N81kQMogc/arlrDYWsgM39XiY59Z0TeR4y/DB+P
DL++bfWyJI0jrr2HdGoDqgQLhdWgr8Y2aHs8hhxtGD+uU92iZeyrmTVvtOJla5ELCSGln4y/AxHW
g7e29WyGbNQ2OY56yCcwnCK7OE0OQ9KhbaLub9H6x6HznBnm4hw8jL39P+02iNJ7+rgp6h8mX3ZE
TpdSAhJYuisdvzQ3dem3FEPm0BKfRXmAD1Y+1O8TFuvrKEpMwqKq8CazJhNDp7wat2OAGtOqYeBv
IHsvV1kfLdqurQgU36RjO1zPUT/9P+bOZDluZNuyX4RraBzdsCICiAh2okhJlDSBUR0AR+fom69/
K5T5rETc5KVd1KQmKbM0E4Rw+PHmnH3WfgJKU913NmWkHb/ee+hqXFd3lGOyD2Uhq+kwx4P5lJKZ
/5hi/XCVNFhOdWgmzsnl0nkQtIqdwViQamigGgc4AQDtSVNbhLqjlBPMw9hF+x7PrR9dP/ufMG6v
vT0dwJ1OM/XM3yPB45e7RgM4vavxeCXlLzssrCbYPPWARxoALdHvp8ntjLBv+vgK5Ke/U5bFvoVR
EglkM23Sfi961d/MadN8pXcsezTyKYp2ft0vT9AXHDYUlcvQrSbfAquk6e0O95h63FPqkLc2Ojvt
Culp+7HjMvqeBT2nXUjP5bsGx9BT14/qMOG6PoftOIxpENNpiq0epYK9mHUILH4x49dm4fl3kn4y
jowvEuwdXr5U7aNZ5tfmHGsBMMnpGXmzS+tJajxSt/H36LzKfZLZcdg2E5qBKK5CJI3ph6zMn40q
Eyd+oD3sK/INTwxtDfObTsCDWaWGe7jgkkLNTCBEJy1ejtybjpbTU5S1XAv7Q2D8wx14mJ6uSH38
6KTAHViOo/EjEpAOaFmd3VAbLm5VWdxqkKe+j3UX3Tp57b2jSNWFsGfsEx0yTrGzRrc5zml8RfFa
kmPKMHP0M9ncLLpkirVmy51K77STAnf4zgZZ+uxxUcEbDfel7wSrWYDQcMoveTqrZ6i941H03g+z
5IDJz+m9PoAEjYyd6jqXKxpOT4I2GESPnlYfjDT+iT7EuYLHnRyaMjWOoMTwSBkMetiasr01u7wJ
DFt967ts9MLJs7MDljHGo0NK6DAURXIiQaWCcrZ/0oZNr2VbXNPzGIfopf33emTqHzruAFdU0tw9
JLTxrhtjgZ8Ufn4RxWi8pKT72W6j9k6T8DA8rUuOlchMrHuVe7Z1/FwL0dqBUaT6Ife6ek+b6c2l
7YPTT1vvqQm1+64y+auZkwPUjIiRujS+gAXUqaPF+jkvIQx2aU7Fx2tPEe0/nMbw9LVCC3kGZ9FY
hF5aRAf8uL43lptc/Nr94FKH4aDTzafSifLD7PRcR7UsDoqL7Os4Gdb4fR7FR+Ap2VXWOvGVjaJx
xynrAVWA+4s7VvU4cI+8k9w82gAgR1YGo6eND5HggAz5q1fvzFYv3du5ILp2Go1V16ic9DRF6+HZ
PRZnqDF3GuT6+7S0tQ821yvv6GGUIk/4rEoM2rwu+srZx4A54i/xbnaKB6Aq5ue5qdtjlSqngzWa
cSkzjOyTN+XWobNzXI3LyH4AngVNMfPzc1qZX/pxUA9jAtarqKPhvlT1eAVsnk6HxjWuI2fu9hHn
hMdI94a9rEDsQVrhSGdb3lPt4GrZWrn2LpXmJ0pU5slJZhJUep44h9LPb3udNcxrOvcaASovMaji
O0tZCxlPm56qHvj/XlDqPC8l6/XccQraY7irBbk3THdT4843xHa+swbh30x14lzJKPvG1Vi+z7iG
7CetNt+XomOus0OdptJ0Qly5OJQxTxISEHV2LgA3BvSTpY/SV8MdTh26Og36TCei5xZfqa9QBa/r
+g4fI8zacQI65WmtPZPUYxFf8ovCyXSzk2dS0iVlveA/bkXGr2YUHVI2Nw8U7N0gJ6kbtH6TOjsj
a7B7rzIXD2PFyhiIqhyYjAlG6BmWmV2T3ZtZ3jw4jpXtEb1wVdRm6uHUBG/9lLOZXo7tSanhR0pH
MAW/unWqY1um4FDcTH1dXClwG025oKJINZh/U4/CSsXPNo8tsFVNjZ3UjXv8i6qr6LLX6rXZXlui
9m6nwRR35KGs9y2NttARC9c8DUl0XZSxqPfVkrt7bjUJwDbAgccu1cYpsDkAPgKcKd/1lpE++5Bz
+EGL/ishocHJPuK6Ok4qPpCHix6F3ul3lTOYdBdxJrwp4VOETaoGjBeN0rlSke4CuPXHYyy0M8ow
A2GEptOf3doFqB5jAXfj6t3Pnjzu5TY5HMppqI55JRYU/JI+xEw3nxdyMe3OxXfqwHmfAfNaN4RF
VAcMwM9c+E8qzrR9Vgj/QSyGCozRTfELK/KTMdbG3qiz9jjWjTzHoqn3MS0hM7VdY77RqFcbnKNt
+4nW3+79NLgok8iN8gruNVda+yOCwunZadsyJDtZ0AQJxIJblKu+YOg833vQ/4cdNCJ7wp0DtumB
JGe/A6aZf82XfGy/zDNRzukIRrBR0oqER3olvuP4Ov1ksxz2KR/2ph2QNFiwPL0dgnHx2IsUF2pE
qtVNToc6K6bZD0B1vHiE10IN9pqUURTfRI4XHXCDUsY3HYMT94R9QEFjU+LYT6bNDkbREZ9PDJYT
Xyt9ivxOV9/0TOy+e5ocgzonJs1iMK0a5wXD67CdPUwp/MWJo+E03lKYMJ7wd/J3uhJPDTvtrd5k
xU9yJRw5VKwN4j7rjBo/vAO0uqxS6Lx5t6vh9x2mScgM3P0F7U+GLhdHMjDwfp1l8tkaXI5J12iZ
LzxapVR5W2deQ9vpHPF/ZvCbpca50V6wOFXUSod811S6f7f0brocyhqK74fY7wQoG1pybtXY6M7X
vrRM8LrjOEdB5FB5R/qqdyVtkR4atx2Oi/ytuc5JIiZ06+FWW/PBH2bTokNuX+rQSfcpL8YdIVVW
Io7q9/WZhTuavkNoybpuF0X04H5sMqe1wr+q+d4Ye8XP1G+75QEgak5SDz9orpgZiPfmuPRFk1xj
K7/IazACg3tvaR1U58JKUpLN1Wwm/CGMeuYKhQlUzWIIx9WNz96c9vJEP5d7l8MNW+4XaUfp16Uq
rIvH+8LlsZ+tFnukymxd76qTmjm9+6van6GnNq9rYAHQIK0cLqNJ/0dFegKCBQxQz8e48n5cNKWH
lYt8/X6AuCjPODnOBRwYWCCB7mOhewI7wm/hwhlPTzbu7J7YGwOML/zGuf4dPaMzuyNHU5IF2KDp
BpoCjwsDFQu04jthz8WVTnqhP6Deh/E1llMlf2m4t3IJGjihnxXcTSNcet3RIO7M2OH+WhCQLfgf
xIvn/MJ/TVZyP/Ut88kwkks5p6qYJZbW8N/IB5rwYOu5yb20cxZ6zZxItOlNnui1vC5A//SH0uVo
+5nFWJr3nIVkwwnZqN/jwGU8Z4nl2PWu4LbWcIe3milIY67GRI6iWBBdzjK6Mwd1ihSCxG5j99HO
8jXnV91qxvBhzHyLT5cPns4fLhh9Jos9Cxu+g21UHJ4KN+I2oqIYqWjEEfNDa+DKhvHa7OH+Cbv2
ymwTV4RNJFmkDCyNrPd9vFRVWEfKhMLKjJaBmMzS3mkxVsj3Ukp+Z9JWGYnFBYPh8gpcsAGh1e3m
CbboaCec46jg7B2mxoktcPRvFo66WnApyojbcmlFfcHsL+b7RMAfwk61oUAaFQ6Xwdnzwyzriy6s
9YVfTbLDvzaafsIm4bf6PkFPmd06nmmUFwLgMoWp5YwFhRtZRocRQ9tkP9aKsxUL34SafhDk24Q7
uB5nPupBVy3KN+/KRoqTnDnxYDEb/FWxE78/a2NNjfFo5r0PfQ2cQn2OoELW+znThuVGa3Nn2FWF
6oYQKrBnBrAnxvJubGuEuHLqtWsmF62SfSOqM4a9bvMgUK+pZ781NO0wuw79ft0i1RVXTXO+pmjT
u6FsPKc85WZf6A9JhnvzgYXQXg6oJwd5Vy+O7ZNWMNrydhKlf8AxSkXhwmGfM2zpO/4NFyP8aT09
m/AJIn8sr+zOTEnu0nr4NPjgT3e0tTFrSdN0Pn46S9V+F/hh5gdDDEjae3u4jws+EQY29Kv88Ola
zDiUVnxuEG/FfKD91ny6WADbnyuluEyZS6x+WHzqZ3JEmXWCcVnNIawRrzpg1x5Zh5mFIQouEcYS
7XGpP+XlZWp0Mp+//RWcXQNgjxdvfFDT3YJpzq4x23E5lYNx0V07JonBoq/oL0KLaI9hzkERunxD
JpGiEHI1LOtbeW0McdnvUsvqykOCeep85cxmE7+z9Kiqr6VW5lBMJ9l35FKTSnKv7FLDG/CaGhfy
j07lpoFk4rqh2/lZv48rTV4PM/jqs6sb6pfbwpz6RduisZB5NiOQCoYQZHZqzbTcK4oiRfFZND0x
n6Ivb4AgFBefprjKqVPvF4sfd2+aA59AuSLPjuZSxMfRbMz40OYDTM5dEWd1frTxDp2vuLFTutyZ
rLjylyS3k12xDQAstAdPVvPB1pmmIaVJMuuarRyU9dKfP9VzCVNrzijYUohoWD99y2D1mjJgNAjo
aQ6Fx+w6xZW9QHYOO5FedNmdqszoU+omdn30NdvTDBLlnLRZp4sIOL4gJ/bOn9KkgjriMyPMrkut
45QP1LPox+/7do9Ph8ZvUIWWFbssvVgMwhzS3MOoe/K0mH5qn4wk7+SZ64b/UYgKxBgRrOZD7Okd
8SorPJ+LpcVUaEi5diMNNGwsAvvkc1N70XgQGLjhgPN7j/hLNzAVSS6DKpXGo506VXzLINnV+0rg
x7xrUBZ0nxT9cc7dXyumW5uZ8XFo9EqGk6Gn9n7mZmEtO03AVTtqbc+HA8uACkIkwriswFCzTjR7
LvJs8inPakiE3M+91bU/nMaEPz6w47H6OBhDwoU0+4+ZaDxx0Mu8/aIMVx+CYfaWEpBWpUaz2ydT
73BS5iNDgp/jWmqnEh94GpVx7bWOmtFX6n4UlC/IfHaTdtTLdPLfaWQ+YdhWce99zRF75bdiypzv
pBnq+abVOiEOYBM5ZnAisoeHmJPvch+ZgzV8cOO+JnynajgLqTnDTV7G+vLQwNsYPjhIi3rSIMyk
9IwnfQL+Gy883UB7yCZ5bS0LzhbsJ3nGhqKnRYr5gp4v2l1LaVsdR4mT3MkW7SUhTKsHDWUHrtDw
fffJENfO96ho4myHxVdS3XiNXWAWwTJlLAdNvwjTDtWErZN+MHwKCuM1qsdZDTvbq8aZ7LxVDIEz
sNN/bQp6kjHTxcAE4URNR+znKfXRSOwM0uachxs3KYfHtskH9Z7LxIwo2Ohs78bN+1HspTSL4qSi
Qn7B0hdJ4i6D/X7JYU9UOU4Q0D3jjvxTUQfc9DrrKqZoSrK9kZQ9/j4j2XqP34w3x444tWlWsnWh
GHAxh+fZ8B4hDP0w0pkVQHMM3Dj2HodK9bWxzU6QCxiH/DaWmpoePVTi8SGNe+ZZ6ZV8NB2CXHUm
daHUScNmqMGsHqDW46JzpjnpObee07C42icKTe1pHPVZ7UUnS3kTDZfOzn3sDPOErESLf7outc9n
7qxa+Tmmq+Obq5my/q7PNPmV3KQSx6VrqcY/Wu2oWSLT33UAe7/5Qzsmn0d/qqNne46YGxHpTf8X
BZapPtFVEw1n3JDTA4Y62UIOO6EUcW0hhc5u25iDfIBtQas/zuSz8JG7DOwJY26tu4H8Upd3EcIk
FS5FZ2ZPNnV+FvoMTTZU1yRx2hxai8BPoIs5dP1IktQZUG5Hlefsy7mmpJhLnJTY35OYcS3urRo5
DvVJ7OowQqChB3d2K5PLe5zD2FYrHD7ab8WFzYOwKh5T9CRUofrrRmHScmrQ2BmXIku63ODYY5p3
9CDRsw7yZpjnXTVyPYt2i1Z18+fKzuuU7Ehpj7dF3ZXiYQCWIk4YfbI219zQIRviu7ZcDQMm73Gg
oCC7IOdBnKbntI0q/15C53PvoMFFJqUWTiwOSRFlXKK+s7T5mjtD3we6QU7kyYUz4gekgQs047ms
dGTN/Wg35AqxpovqQ9+RemnInFZOnAcFmgpNvbO0oTP8W62y6EPGpIeDbh8s/LNp+YbYbaUCvFzf
bZOzvwBlAeN0LSm1OVM3ztBMR5hNjvXYidlvn0opVPY8YTwwHX2Divv9kvOFPvs5/tt3v8Ul/5W0
9FVJ6Aul6f+DAPX/R2kpHcivK0v/TxNfBKol/IDLn938W43KX/lbW2pb/3IggqM4AgBCWs/iu/6t
LXWtfyG9gq/D/xScAh30gX9rSzXT+BeSUoF8lKUMZMKlD/hvcalm2/9C8eg6PsJTC9mpaf836tKX
aij+IXq4OccaK52eAH8SVVGSB3HePyFY+Bb1b8hGX3myvtJXQeLlXNHzZKgBO4m6Ymm8N4LhtUev
dGvpMne0AVtZgE7gXre0+9ywtI3PXimnFO2gZZRFWaCP1kLqw0/4V+bmjf7u1958Jf6LUGrh8OJl
gTEgN7D3cfqW8PK1J180aH/I2SD5SS6WRhYsUzlcLeznhzyb/cc/ZvU/aIBfe/rl///xdDNqlrF0
qeaTcnH3qZDLwdHE07aHX8RsfzzcBW09CnRPQU8v0ikuu+cRj7Q3VIevvTnR9efDF6+ladjV88Bq
ufjGy03axKdt731hFPzx3gwvDbXoroI2bs271i7775ZM9WnjXFmFpluP9ehg3w1ws5+uK9kbt+Am
/1rOWYj/WVX+z8Pi+avo5J4j2J1598T8XqsYwIG9KYAodb0clcghE+JKM2f3LHeO8rAl0SAYbBly
z19FZzq0WSsqNwtg/r/jgB2fbIU75LaHr4IT3WqlWkPlQTPP+felKeJzK03/vO3pqwAVNNRxCWjz
gB5nErtq44isIjO6lK9TklvB2CpuXbCT96TENwUPov+X37K0PKd2S2YJCDK6tUlLQxDf+uaryKTv
plN12uTBAOcP1UKKeMPr643DvQrOBJ3hEo+stJ6P2VXr0d3rircAaK9Fzyo0F24cI8esPHBpm0SP
SfJsdrs3ueaM7v+VZ//vnoxr+8tR5xrbY1zH05W8afsPlXoDkv/KW6/l3hzw6ebU5hwN4HBbRDks
gVK92zS7vVVgOhY90ahbZOAJ61xlRfGcVLb1ddvDV4FZO15LRs6SgXScjEZTDIypvQA02Pb4VWQu
hU4BVzgyiNqUvF4lTrgQv6UBf23QV/GZV3NvxDoDgxtWdYjskj5ip3M37REIc19OFWlwNy1JPRya
Ru10Me7N4ce2QVlFp3OhYuAHL4O2F+3O7sUPKxq2rVneKjZLMrBannhp4Cn9UEzqa2LIceOzV6Fp
RLZbL3iYI6jFPyTlwl64SHE2DYq7isxuIM/eNLw45IOrwsIrIJfZ+23PXu2bg5eUhQnbM5A8VrfK
j21R3G979Co48e5wfa/k0Y3buefukjFtJndb9Lir4MxQCIoGCHeAu+rOxrxXbHzrVVhOrWgbvA2o
8eeks0wWbwfowLZp4q7CsiXdiTApYZrUGjrcRMcJyp8/bhvvVVTmEcYMlFFw+JO5yI8RdgL2F/S5
ldp2elvTr1y36lTSkXxNFhJd2lPSWBu/5io0Z1fD8NO6pHW1GfAkBXyMYD5sG5ZVaKJtx0veXX5L
Hr+hsr8BO1FvWwidVWRWutvjFmUlAWwu50Hq00dhx+YbjTWXSfEPG/Laly0q6zS1/B5dm5HcllrH
JUIf2227srMKTjMG4UJ1OgnINk4Hqyy/cCF6q0fytTdfBWekMm5SaLYQZiJX8rQWciXas03f01kF
KC6FvkWRAPuv9Avtnyg39W2Ht3XDlKZDq40tzNZig9pjowyf66bxVp/Ua4OyCk+giLHWI88OpviZ
vSJD/5xtHfDVtpl7qTH2xeVr5mYVeHH3qY19b9OF03NWwTkOaWGaMQ+nZLGTNq0dG3fkdbsmjrUc
aWc+5Yhln+3rAG0cADKb5om9ik3aNUUH+iHBXhzBL3xzcx/72rhtrtirfZM2Y6pRKDwDk+6tHaIY
uVcTLqDb3n0VnTYNJMPk8fRKH+/ybPxZL5qzbQ9awyNlBCvJTIoEaKsHpYd+j2xpo42DvgpOEdP+
jK4uCZzalAeEKd3eKOpk24poX0Lrj9QHtd0+1mde3dPUflH3jvq8bbxXsdkUpOnjGNaSlaILAZg6
0HzneRufvorOGEv6EcwdO1AtD3NDA+Gy8VuuQpNqpz/SdsMc16ixJdY3miLeyv2/sl7Zq30TJvic
a5cdIhsb44Bnbbnvp7+REf9tIkisglNhuIJVGprKqvcnPICHwwBPY9uo/BtJH71GkWj07FXdTTof
i2HbnnnBMfw5/VzE0N2w9EnQVfONyvPbZQg2zT+x2jB1bAgmz+94Y/xx4l27batcN+KXAipc0uKU
yR5/dgwqu1Fy2PbGq1D0KYp5SUIjibWA9htvrfmtNvFX5p1YxWI+W/o4CTaFOpHyIbHajyXk0W0r
iFiFIkYrceZOfEIkGo+NdwtibluQi1UoTuLSvIxlayDmD3EflMnGSbcKQ/rycMrCnDswhPF9plt1
WayNCSVrFYWd78RdVzDtJkhdxwjXnT2dbfG2MLwUn/4Ml4LWo1afLpO6QuBHL1904YFu22isVSzi
4m2B9Sl5OLjWZ9dTxk1iL1q78d1XAZlfgIiSnvygrxdvN9Cb38WatfHdV5ukijvdq5HCBHbW1E8L
vu9OaOEtO70BWnglgqxVbMYYxGkyVuzwOcJ2+rCkN582hb21Cs5qcOGatcRPURinBEvsPS1lG1Oz
1io48WMDJj9egrM4umJ+B0r/L0LRf7vdWKvgpJHWTjGnZ7UqvVOGl9cRLZXcdnn97a/9x6kkA3rf
Ohar7NyZasacbpmRkcse26hNg26uwrTBm4n7Dv8A9NnlOsv7H5LG1YdtD19Faa8WZZkjra7C+GDT
YmBMzmHbk1ch2ke5OUIv54ic+LQl0I7p+IW+cUxWAepCStOw6U6CfKxOSXq7aG95wLwSPRS4Xyxb
uWd25MFYtjKvvUfMbYR0obgbx2QVmu684I9R9m4w+N1wAx2wvEFw+hbr5LVXX0Wno9OgAMzECVPZ
xNhXivI8j7W97ZDy2/j1z3leGpKtqKMlhr6bI02Yyxn7ivm4bbasQtR1VTcZXcpKGEFQAv47g6SR
08Z3X+2imYYua/QbJ8z8tj818WKE6HY3LugXhNefOx3IYizty9oJvV4Vd74dL4d8lt22d//tbPHH
uKvRUHUVMzI4cGoHNDoFHCdDbFu91swWOlJhkxjSCQH4oddG5XpGJZjdb/qqa48GzPnQ8HueHUYo
SYNc9+LrNHY2nl9+45n+GJlqTsxpnCsnBGBcvq9FbZ2z3M+2LTHGKlZ1Tor1tKjLuE/9e1urp1Oe
uNPGkVnFKtDjC/oNWfPYo3eTqIE/F6Lvt214hvlyRjYFnK2sz52wnE150mg7uB/qrnu/7auuY7Uo
fBoxmDNVZuK4q9OoOsJ/23Z8WYuDtFKzat1lZArZe3DonRpFTGdr215+rRDS20hoF2udkH4Cmh40
RIGFF28TCYHcejnwrjF7nkPHZIja8v2FtXijBm/cdp/TVzuql7bgnFO+KqnJONAymsoyc/C2jfsF
KfjnKoZDQeGXyHdDmyaKD3ZVmr+SCjbApjmjr7bVHp01bsqswD52vAcEkvSd+Wm+bY3UV7GqddnQ
qI53t5JMuynyStsbNKkctr37KlYnOSeoSWOoIF1kBMidHHgL3sZSlr6KVQk4wPJUZIcQNhKanrkY
ZLljb7s/6qtYFaixZCPYtUHfmGE7WF3QCszHt43Mal+d6PCIGmhMYdGI+YjBe34C2z982/J0dy0X
GrxSLXYFjaXoc3eX5dCJJsOqNn1VapEv57uT1XUr3YL5bg/miQOkt1/oo9i0r2IR//Lpvtm0ZTLo
Dhp/rb+bgOHv+tjWHraNzCpWaw4FlYH3dlh1pv1Oltk3c1q087aHr0IV12m/bGlAvkz38gC+Ygiw
ycg3HfTow3s5MHbP2l73A4dUW9ybQJRubWd0Ns12zHVePlwbEGXbQ+tczIDmQ67SJcCmqNr46utI
NWpD82ElhKNRxjd6amgnfamsbTIz/IVevjyNqLAJBqa753Q2Lgm12FXC6DaFKiZGL58OQs7sOxMX
4tmL0p8+vThHPGCqetvj1/IhOiFqNMVkMkiRGkE92PN5NOjL+M9TckWD/V91En2oL9++7EbfpMnY
Cdt+9AO64b2dtPT+5Eai39HEZO1yu23Pc99c+yC5j1DPzQ8ZR/xtKx1k55cvMHJdwJWVvTdaevm5
mt32Vy7GYlvIeat47sWYFD2OXWFfttlVg6Ye6aXy3ljpLu/475Vkeplevnte51bbCtsO5aDB59F7
+AxSL8p01/Z1fsiGuTnkQDU2HT5dbxXhsMB6blksrInQnEC0ZhqgWTX3/3kqXJ7yTz9mFeIDVMLC
RdoQGtiM7LFpELRJ2tvyilBsXw6VrXs0pixctjScV08VXskAgtTyxjR+7d1XEQ7QHqBzmrvhDM+Q
W5zmXVqut1WD6Np/+e5GR0dMLDmm6F2hfkyqda7HuJw/bBr3f1Mh2RhU47Zuh51lmgGAN//UwCvc
dPjEF+vluw86SFLKTU4Iah70pybd5qeKK3ObhopRfvn8yXWa0Z55fjvPJjgISBvHaACJu235W+uR
Jk1lJVddLrqx6p48nZ7wBeTT6T+P/SsB7K4CGB3ikDqXWdla2RDvc9bYve9X/rvCSq1DlLXLrqde
F28LsbVMaSBNL2GUuKFlKnloRaPuqtGQm26+rrsKYJQJi1dGZKliuHk7U4oEjAdl6P88VK+E2Fqk
5ODqNOmKc9dM7fwjfZTNDpGBeNz29FUAY+UzzWLifEFr8HBNaa0L6SXbJrCiwvpyknq+0WRTbJOL
QcwBRg9CPgSVtLGibcejtV7JoPKcxyw9YV2YoB29SPxqfG9bSsNdC5YEih81mDwdAbQfeKb6nNr0
c28a+bVgKSutcRiwsgrHYZoeh1IY72hRzt8IsFdmjbPafwsTFzgXVn/YmkZ3P1w81VxukdvuAmvJ
EkBoLcEqxg19zHWjc+QZ1SOkJU/bNuf/TbhEJ4vSzcIP7ab3dxHNPqE2l+7GSbOKV4mFtYfPpR+2
rbTuirzQb/A2dT9v+66rDVdkoPSSBAQEvE26aHvX/xg3atx2FFlrl1qd9i+jt2Dzilqe6QsvdrGa
hm0r2Vq/VEYwTjzN8TkT0gCPiXHxPYmt6uemkVkLmGYk4f7Qm4y7gyccwqiugBIYFw/bHr/acR2w
Czg6zH6oZTCJDjYWLdnej/x5U7IKl7mXi1mTQSFrY5gVNFQ3O70snHsXKdOmQj6gk5dPL6xogphY
RuFsNOYhddoBKRP8vW1js9pvK92RoEyqiHyJjUaKxDtkUrBR255+WYT+TFuntl9hoOCHFoZ7O/gf
sPm63N/4XVfhGmf0g6KAiUiKl82Dkm5y13fatpY8116Fa5HTrxRnuJ8nimO9owvrrit7sU0z4Nqr
/fXiGFV4yRCFsGf1QLM0+VyURfdt28Cv9tfGaoFUm6UWpiOiPWeQZmgP1A83PX2taXInv4og5Whh
4hfGR8eq8oMak/bHtqevwnVRGcY/XYHJClDLoCfvdhw7zdi2xq+lTQV+dRIyXhTGbZ7vgZFl966V
Wd+3vfsqWOcJyPSlSBbmVm4CpNbqD0mx5PttT18F66InRef0sxYO9TB9Nie4KZEL9W7b01fBKiB0
mVnPMlYuixmOSt6lUbExobTWOkXFaNQtvMkQAAA8uXmKdtOSJNuOBWuxE2iGUmnZoIW4lKoAvKq8
wGe2Fd/cteDJjCzymQuuP12ZxwteIqp+hNSN5+q2gV8Fa1x0VpvHlhYaGHsi2BhHZezNPtW3BdRa
/CRxJDBqEgeXtLtzEJYXPVmATbcF1Fr8lNl9ObUJS00PRBP75lmeBSD8bUvNWv1kJMKHeGdH4cAe
DtCrF588b3xTInyJy39Isawtl5TikjlXoxZ6SQ90Oeon/UiLUx9muJilO6dy3GVb8Fqr4EWCBhxf
TBoYPnfcVbGFEw2cqo1PXwUvXqU6VaCFJdmarCtdxGLXkF7Ydrhci6FgJ+W+VsTxsR3tEWcRTII+
VuR0mm3XhrUeKvErYECA3o5db0ShbdnjSap24+qw1kR1milIpFUAXjMo4j2OdMA7MWj6tSl816oo
0dtJatDZfHT9qTl0id0eiiST2xaHtSRKJrPmpGahHUXP2TWp8vGI98a2th7XXO21ERDLSLPs6Ain
dEhIUWjOTzE08bZcl7k6GetI+5MW9vcpMzW9PKiSAreTwYLdNuvN1XY7tHWFPy/AAVcJfYeraX/T
qSzeNivX+qgFc4NU6GZzavtOaAeVxwosQ1Js64t1zVXMSr82Kga8Pk11XOwtv+r3SWf1G8fGenn2
rm3P0aMstk9K5v4RJYB6j1/ixlvJWiJVZT2LcDppp7RWT/Nolz9zd2y/bIooc3U2brxBjkVaKMw9
RP7VNqT6obryLfHlZXL8w5q/Vrs0LniTWE7j2cfGBoOWxu+mU4s70K9K74zskNHH8cbu5diX1f0f
/rG1GVcfRZitmr06NxjgYJlBTi0yjm4Hb7C8AVLaazBki1bq18qDGHqbjVjSH7FRnKOfmHDo1gzM
XzYpIOK2Ur3cJdqidbca5g1DeaEwWTD9HC2R32p8LwqwtgDTYZXNhWNeJRjCKGbWEvl6KNPByr5p
kwUODxawMxpfsHOfi4mzalqD4Z7mJr8qIz8tbt3EleWVHXsq/tKXPZb3O1W1U/MIi7PP1T6bu07I
HT8iir9p5mjEEbQws5I/tFHrYCBO2EfEHyPUBBjUC4FFy15VcxO9qwwhp5uimxYHajp0sw7SYJFF
DwqDWOe20hdv0Q4Seal8wNY9wztpnGJ9cg+w9OzmU95AlD/SnlCqM3BJz97F3VAM1WHA7Lzg9yf9
Up+XRsB7NXQtqT+bKrfKO68yfIi8YyOc7gZJhlkX+3GcPO9HIZRR313ogPrnossHU8eEqki56FXT
BGZwX5pJHPNjOy+b+/PAM+v60EK9Nb4tuW4nGP14tUzVframCIcc5M2mW+0Sj84BrEVmqasgjsao
upPAoO33TWzj73jwbE0zcZOwTd+egxhHO8rbbZnJOx8Hi/zkcw1S/KBIwJ3sWsPLrxf8ZfP/4ezc
livV0TX7Ln3PDiFAQhG76wKYR5/Pzrwh7LRTgEAghBDw9P3N7KrorhW7YnfX5YqV6bSnQfqPYzw0
SwfWXoFYot8OVbIm9sa6CK2vrAbUaH7aBJhsbT6BhChh3l0AsjxWUMEFP+CKXK0GhXdagLedoUdd
ehRzlgTmC7DBvQXSNWzAN86xY7dG0RXEATPqgyRcpwtYVfOkOQAFBIdsbjYbXChiOi0hWIGEJh4+
5sh6/+JqmlYvMNqbecQGOrgqdR4zSJ95HkQyqk7M9Qn7WVvaNr8nwoOt2WPmfKM6m1mAv5azam6W
I3ijURseoC2y7UV32ZUhyUINpWOy06KWJd4JD2r/b2JlBR1C3ZgSy4Ymhdj5PdgmaMbysdqi7Rc0
bmvwFRPwPQssXACLXzWD6HbR4M2ir/SqLi8Yh4vP7LC3DGVAUel+FstVXPdROO4b4EUnvQsEzmeS
Jy4CSLngIEP7b4rShnucoIO3P4zZBvLdQ+HW7mk5RPAtedjH5BjYN9cgtJwDcFOhNRkLphY2ZPAq
LFWB+ASvORkJXobR8Hr6FVp8kl+msXSQ+Ii7cD1r1JX4NVaqLX1MjeHYHEYi2z50jNVnD4fOPYTQ
bfwFmpw9j5jJuI6oi/LIcAiyGVgUYR0ifqjrsnmKVejllwS4Nz5ILiq+XYh2lSlvIO+Y1DW0xWvs
Yb2IS6Hku6vwDKqbGMhrWp/1OnZ4ecCj7MdXi8Mk7ndjs/C6KjBS6ftz28h1NgXowtBUFHG7Mv/G
YLzYvoOolOMLpD6DaLKpQmUeGo4onraHKiwRKEBZwEio89ZzwO6AXsdYmcl6zFLWwx7qn26kRzAn
QTE6YNWR2TLrAMMxv7F2NgD0KQEKmQYMp4MXkmZAt6UUo1euacyPWk9lGu0XhJmtyAG2UXOfWS2c
FADhxYaYjKzAGL0nOHnF4wgBH/sRrcEkaSZmjPzge4N5I/7dTmPUP9SVTc078NY9kP7xEg/utiQN
XT68nBsM8DQrGepDWybzCHqRGWrXZsRVEDvvvWR8gTh1HSNFr9Uckhm2tFhDWliMsLXV0FXQwIbv
i/Mr2fFYsfi3C5AetifbS9G3e67QPdlDhGnHWzM3TvdAksLBtE/QXeJPFYAB4CKKyvkyS2GhqLsM
N4kX98tQx8myt9U0t19bs5jgJxy8U4hHlBpIFIFB1gt1B2WGKTDg3AxM3rEqgv2CTslGTqSOJ9wu
HPhCmeHyLL9WUA6rB8Vb7+760iT0gI9Gxr9IJYgcs3B1k3xGBOIaBWmR6i62WAtF0ykFI9ksGJRP
PZEZem4DjokpnjX1OXetky+xCPvpSC7A3Hfb+hjocpPUlfK7dlrM5PPBL2R+cKCNNze2qdoLLgaj
KnmIhrEqZAtbIaD4fR8+8Aqqg0y3a00Bw4790r4FpYNw8AFJB3C9xZgI1gxXKx82vvOhHZYrdE+D
hMAlp607YA48jFdgykXXpllH4B77TNolBnlRX3wrJbRGYzw0mavAqVEXjGt113A34oAvyyX+ALeq
1R1sRs0U+gxLPSNcC7DAt8ubTbmwd51STa8PFWkqlR50OI8p2YUyDOor2mti1zufzgpGRQEtlNxu
om3D7yozIaQjNaqqKwFntKdB13SFZoprnZvhkvVn4F4Hw8MwAfLfwAWzrdTsNo/qI8DeYyJ1etca
L3+UQQ+qOIwtE12+Q/zsW5nBmdzMX7H3ArNjiw21h9Rj0RDk0NRHuQxI6S90+cmnj8SFmI6VwtbA
lqIbhlrD77rc5tXsB3TjxAvOS0JrCPtqOCoJZc6xw8hgsmhgWKro+rni+ByvSqpWcm4MCN7Put3s
fBOTtZ8gJQHQMokuagmcASob8Dpu1QtwrHhAcmonDg9LlERT3efrQrvlFXdAE/x0fOVUZkCklvwA
eWFUfTei1ePzmLoIEsq4h0gszE3LjLgGCzuVLHeuV7PN6xD20CMEXDURUCGGGvBWIL+5evQBhzUC
kY2J9T0Q3fCNAkE+sQdYUcgsQdKowSDOQRKW2uZwE4H3GYQy4pcMWjufq0r22FfiAPS2T0L3uPiz
PqmS6ScEeLP8HhrQ1gdMHHferdmMCYfmh1AD+CVZ4Nsmegtn0UD1bMYemVVWpg48z2ypQDYKYYjQ
g8L7Brv8mmRzG6/NVQKqJXtEwzsST/WWmD9meRoaVIeZqTXqcvCrVvAISDWc07hMmtd2c4n+xWk9
0DWLdbTgoGjFGLJfGBHt4Z+hNWvrN7nKcpSZTANESvCBJqU5dbZqQL7GvVbRVwvEKDiswA1XAT5A
Nk14tMq15vKQ1Ih6aV6DzAj0CICpQYiFEZBJHOIteGNlVkMqX56qyll8gmpdwmtEKHH6GrU4GvfD
Fl7gVnoDuOx97SOl9ouhflRZbNE5+dFtorcP+FYSCR6zazt75Ulv6T3r4jTIBIOyIeMgqfZ5ABFB
2MJmA7LVY1/Gy3iCSbGl+y3G7wfh+dyLl4lXy4hdSivXH+XGoRCFuCuIugmcV9LHN8GGd+KBrM3Q
QDlixKb6DGsASQtHTdNOGAU2MN00CS6NWXcaAUwMU8kuElbyb6vA7BogZkgE/jyEeGV8TDpcUm9A
7XJ+XhrQj99liPPk19bjA3uADSCZ7yqoC+ZbKF2m6ly2mmOPD3m9T8+TtuP0Oxw2Pe8IgYbDZbML
q/5YzlHj3tUAMsZTZOK2epx9ELkebNgxXF9VbZU5og1d+RA8Y8b715GgVfy1wXl38c6O88J8RtEb
9c+w5VCE/7P0Q3JaTeNrfuxk02Kjta4C0JfDcnDJd+hUk+B6VbJ79ThE8PmgVFjDkUaWoMRvAe+z
MVfL1rXbBxkgqlmRAybXIP2O2JueHLlfeodtlgi6LfFS1zWA5jnyqTG5CZRQ6gcF8wjaU1RH6H5s
8B5+SAs7H8tVUooE614A22I5M4y/ofkLxMMKQMCCVMsHJDlqAnzMCb33dHruWzpVn6sYU/z4OOrV
egdrVdvhbQO0Wt/IYIXGjMrK6/cIdF78pgfGyakZ5GCgc6uW6DC7WqnnJBmqTkH0u9LuCIUFZhAD
xHavDnaF4c6V86wOtpmCwEBcpdPgubp4JL4VRtTcATefWTINU1uY4VrkeCrDhtqCTHNDrsfYleJV
D7qFgxf6owGCKpcOL4uOXXvCp7zhJbAbn7C34BgisofA+gk1cQcXZrObExOoYk7niT8G0i70PM4y
5sdmgzIU2w6LaG+jdlOQJHXAcLPnRawLDKN6dD1uGwkV0cYa664I8RV7BF2ug5Ko1LydJObGUxc/
qomwbi58DLLYHpbWhBwGQNP5jgx2lrbA1nPsdyA0VPoaUSdEMTyVIdt11km5byK8m+dug04KM7lb
g6SY16EBEhp6KJAmXV+rq7qLfYvJmtCr6UTWyaUFRV7c3s4YZbMnV4HMjqU2UPWh+sH3xo5cY78I
0mSgvq47gi5NkUCQMewbOHgUzyKZbgQSZqb6X5J1qX13HLOwd2EbxRejK7ae2B1sO2rcjXYa52vm
KRtOcWkmnPahm8mpjsdwucZSKtATGWumWPxUMEstsGZts35WeH/Bc2i20BxGiCO2OzbbGKxunqKB
OaOIRUV30ypNt9sZJGWr29zBsU6bU7JKuEiLmZW1hiiVJaEAV7ZjVZz9W3WXv253JR2mfvsmlqcF
dyGwLV1vMFOERvnPf+/r/6XaaGiJN2qGgbRdiIEOhZFbpXv17/Wv/rrfRbvJcURI2ynpK5sBpm2e
YQIpH/697/0vpUY4c0ajo96fDKvDMwWZ/+0SK/833/ufmuJ/USf664JXk0Sql0GlTj30jEzuYrZd
crZ4LE8JJrtIhg2qRhYTowEe+7Xbkj0BKBmCHIUkCyq15BZQcQtfJ0XQtS15PIhxBfp/XCNcQSk2
GosYSg/8AQvPW3mgphdD1qiB8qyFyUbeBIJre5ZzHVZ4rC3adI2r1/+WgHOpav5XP+Ff6pGLUaB4
W1ihZ8DRAohVesgYCgCOSF+IfkMNJUvKLU4KlAKCFKVQoLrXDFOAYQA/y7qRNcMB7u0uTKZg3C+w
no5H0UU0uWZzGagctozFu108qUBgUtqMrba3SMUZ4qNpGlwKzZC0dhjvMBPpsakwlBViecyim/Nl
hK7HymGpkOPu6iZwKtm1cOrwgo7V6pvc4zCgB8UkBRtcjqF/7nqLHkgGZUpXLVnZli1RyC2RTa8H
EyUhqihmk7bKCWTQkIZcQPq7TgaLnc9xuoj5tkuZdOpWeQsLbfHnOf3/4ojfDd/6aRq/v6ebj+E/
/wn6/bf/xCr5rx6qpFpW09/+JXH8n/6S/dufLwLybfExffzTf+z+ULkf3Pe4Pn5b105//oG//8n/
1//5d7b38zp8/8//8at3erp8NVn3+v/Gfl+q/P+aFA5bbT3XH3/9C//ghPP/iFFQEwKZsBCEXogB
f+eEM3FBiDMM5CYsjpPoskn4D044/hfDmqIAmQlg+BCo+v/DCaf0PwDhBSyeJVFEyeXv/eNnv//f
zz0+tn+5t08xQvxPLwiLaRLiX0fiS/B9Yi77L6ckuEIj9REnu9mNi4RyC2oq7E3S0c03uL2ofw7+
pEjIuQOI0KqebTCrIj39TMDt/pSYROI/p3BqJLR6AUwNAPKvICmyWKK5MKybSrKpD/Tj1Iuq3iPW
Uq7KJkgaIF7eQHnL+m3V4Z2BQFLk2zL4LQOgPzHXBCFuOsCxxSvkZuGQ3PjGG41wckz6aAfX1bZA
ETkZY3fTbFb12vYGJkHojMduH4/c//bdMP1s5Ej5PkU7PavhDNoBGtQUKDzfLoAVPI+u03iNeo73
sL8LgMfcqc55/NH6FUlj/yvACmYBQXhfYHf6E1i36GrDiQJ/YZlXfIYKZ0JOuUGSlg01oL2X3P0A
JOYVCdPhSsHIlXOppn3IkFlAlHyV2KS9i5SWrKh4lPMofoDFuS7UOJiiXr3czRhEvt0UFmBInLKi
59UDRhpYljbjbeKW6jRV6/gEoxzbpbNMT0hvKfROyQRr5vSNAt5ShIbfIRMYT2YOzij2/w6D9SFK
FNTZOPn341K/tG52B2R/256vTf8QtvRTQEmVjyjsFXE5mJehA9Bc0U7vEOB+BjL9iRIuPB+U9AdG
tl8Rq4I7EkEySlEOzeJxWwqFdkoGW+v8pIR7X/ESPA4DflRYTR2aC7J8UVgG+wkWqThin3PYBZYt
+YToNw9lh/AqxWm5PMMrX5Evvxn1SiHGbeAa5449GQgoT8AdlNHZzvMUfZXzRRE3AoUSwHEJqRG9
beooFvuhTqbpgIYXuR7oFqc70UpTnSuX8qdgmXSIlBTG9/biHjLAvBXRHKaru0mnuMJE3Qp3PYhv
KEIk6e+ByGldryFPtYLeV7EMvEQVaSJhfbZjMugCAedsDiaBEG4Xy809SoIOxBWU6+GIK2YMn5Cv
0A++8TQHcXA5uqYyD2EaCwCxcLPUNOGQNrMN2fdUVjmDc+Mdj22Ub4GDvAN2MxTNSTcdK7BNbiAZ
G36juj1lWuoeJWwYBc5ey/XWIa60dtcPZRvYV1uXcHbwRpW5QlAPd6Kvb8Mlupe8jwrDoi6foNWr
M3GJ6wpVNniKU8Sd81Unkig9U4ijBpQRUBrdjhYFKwhAluDKhy05Aqy0ZEjdozwOgnUnKjpkVV0a
e22RV6CPOSAvKqxesMkI0ecqPgWKvsc2mQcH40kJEV8sZXl0ZQA3qrEv1dgnPwN/sdp0M+TIgw88
zGBDdR/3bD3wAOm6CEKx71NN9rEZ4V4RcsjTMr3oneI2w14tcNwXCfGkzSn0CSzQjdkyVWHfROha
PdTNtp0vi5qxQgU3atI7W9P6aiwHfRowIHulEiSAcGj5PQqL43vfrcFVP/mo8P2U3qQQvX3AQa0z
teCxh2IOH0aEsm6cXP7IVsEK4wEJTaHkPdiLYSVTI6+v0nFOD6QfIYhFufXUUkbyxiUwe9eDuFao
Hd72GupVKKvJkcR1c+UrH1ylcRS/1Alob2g62MxCybNb4U+C4NE8Ebwn2Z9/Uk2reYKnKc2I+PNd
iVc54sTK/CxqVuDXgX+3nsb3P7/B3g7k2C9bVKT08hUC5r/HZdTI/qsP1aMEuPg4OGP91J9kpZfn
dMVHgrO3vJswO4SCp23zahzqk56naW9jhp/PeL9HrUMcEqe2DCX36ITMuUM7baV3hs9+l7Z4empg
QwH0Yz9SaKI//vz7vWDVm+esPSiLP0GMFLd/PkOU/JdnssAumI5xBeF0m1RvBK/el7RJeqOjKvpa
mok8YKey+bC8helt3JoP5aLxXWMT4nPp5q7o4GyiWTqvOPqwYfBDhcFyQgdIPHOsfzyNmw5e6wF9
tRYzPzBsApdmWp1e+xBzux1N/e/aI15VKJxiBW4TcPtpMaRvUZKIgJ+AYlhQ/8VnzCi9RJN9O59B
LR2aCqUAEso+i2kIP2TWDm46xySEN3rgiToFSEaeLYqM54WvACF5dlf25AmFx8cVBrtFR1vRp35X
Jf5AW3vS3O2pW48uij6HNO1z0si4SKXVZ8LRj6uG9M5HBg96Gt6ncnuba9HnkTLohjJUr7YutAe0
cxGaQ8Wd4c5Z9/U4wX4jrdrHLhl2cARFKGeipJMGtdzJWpAMc6PxlY0w0EIqqLfYXEc50xyFLJnI
48jwiFvPujBf7fTBDeTPi4OEsPTrK0DFNT7//lnR8qcby18JoHpFqIOnEPq0W9wlAjqeVR/DkHaI
/z2ebo6j2KH3s5u3FG3JSbGXpU+WglabfYd/bNjBPxhcjfUcHGyPmT6NBPjAbHVCy3XFwR2nvxdi
99vKjwT93A68YVxZ9fZoJziLUN45WOj0sA4aFcMaqjuqAn4zJOiMpX6SueV1erW2GupPNQHHxKBf
H6qXUqMpG/hyhe7JnpF/v5lpOwxoNGasndlhSqE+M6H6VUNpj5bFpa/U0xEdR8Agg9iSQlgQt+FB
RwIUrsfNBWbnEt7tiFjQ3WMC8mxovCVadvE6U/j+WHstW9RgM98tRa99utMtzOeYCA/OM7n4m0d3
wvvaHLA8w3YuHE7owuKs7iuon1b90axo79hoih4g5IgO0s9ljnKpuO/QlHwMLfPgwbSk0GmbPvUj
pwdstUVH1ZVo1AZtvRSys3VhScgBXuGxBus8FA+ljE6IBtOmqIWnIIOgYo+Hr6pvN9u1d6INuz3O
agz4YEWbPKDNNL6Na8wMZsRqd0prLiBAjNPmIvQjRwwsTGcuyi9UrdfbEtWVG+SaLRTiMcTZw9A9
1MT0+WagDwxxSe9gQStbXHlsKrCkGh1GjqVVWGErdMW02Y+kGZ9hNARh2gd9XzhwLn5qoYMDUGBj
sSSjzTfIBE7z3LHzGjXzvkZvCtWdVJ0SbcOriDX86HFefS2uR4ePN8EdCNMzHlOprkMxbnuci+Fp
ZvGKGvbilxyeSIF+S4xDBsuI0YoOFhofuA453bJmuoj5LoLmjLJKXNcblwUfuEOs2A83fd2PRaMU
CmFoAmV6IeOT9rVChx8RI4MkLR8UX3/CSDZlsPbVMpcjl4/IDnzBEzg39eLRZkj6ZOe1aw7GVC3L
KozN7RzG+KEkGxJYaeVQlJtf79HOF1B72UsIjfYcU8Gtx6zsL3xhdS/81O4mg/N/hmXxZV7WA0ys
U8YA8Dyhj3OO4DdGP3ldvyXt2Fc6cHIIGEf7R6qiVpB51Q3KdUlZ+sMCEDwuRLQnMEpWToiPcSel
TflbdB2G3FvOM9zJ7/DX25twrPuHGG7F3Ov+FSYJtRsqspw1Fh6eBULGgtOkPjG0jfJoQgA6rY7t
mhVfKOX6N270x+1ij0WVFScaSW9n4R5LAjGipyAy41qmABSNuE1KUXUPaNfW6K4sONXMwt9aMT03
CO3PmJb44sL9Ii1D7JUEUaHVEKNHHOIyk3SDsl1IPUIP13wy34jCyeaDtxtuv62Df82ZuxHvWKbS
OM5WLOUf+wGLeAg1bC5TRjOmSIscnWw7FENvOq3p9WUI5qDhRcwXiCJfSRyH6DuJNr2S8ArmPcB2
CJVpLi4DFK7q/X7ROEdH5HaZDPQAvSD9SNH1PCLg0h9YYsShKNrzOoA8HVS9OEJqPzxgoMLnLmzN
FQYGNX5NFKKBVsxnR5YNTZH1adUpg2YWWN864jSDxK4tyja+1Qn7SFv70sAQvidcbeh6uyQHryPY
W1MyCZW8wku/DY8BR0wJ7Mvll/od1SnPasPcPVity25S5huVHgS6Bj7AEVT1zEazfqIVdw/YoJ76
S4+HnreADnli0gYPmytf0dEOhgIBFnbUEC1l64CZG1WP8UFwTPqgxf4L6zwKqman8zjG78nCJnma
cdUd2yh4Vn10igKUXcrYk+MU1exuVgZDTeF2CKpOnkMRy6Lt4ddO40pAvIv+4xCMNG+d3Q4eH2OG
azvSO9s7eZJJjMcZEXhxMas/lmhYv3loG7K5XB5W7T7CbWhftIcpd4qHRxtEzbOMKT3M8Rj9QF5l
9xg+/TJEsDMqTDgLublDV+JuI/1tx/XBp4i0tASKF30JfVKsW09hDzglHtxPtdTXBJ/rWxkyUKPR
OIGw02fQUImzQkkuG0sb5lMi4TVt4ZGZsd0PDyqlJBNoCVz7eNKPPk4hBQ4amHhLjBQoqsh+Ftt0
VO1W7mItxRVU0QjPgp9cV+6Gixks8y6Yv8smHV9RReuKtKvFPg58gmXuHiZUNZSvEcqGty1o6gdY
dssbHwa4wsqUFBh9alF8Q8xT4sNkwDrfex7pAkS/5K7uKwWnLbC1OQYn/E0ygd+twyi5SSLa5VXn
ptsGh3OO1he8Y2tnUGdbu8M4LKi1hcji84psXzoWG6zB1fywALB7WC55KIIVlq1YoETibdwnRKQL
wjcKggX0gBZZT6XzJZg+qxlt3IhjtAhEQHpgdeKu0Tj78Gha/Ug2j9YPGmDnOjExnn8sMaL08b76
VuamWVSGni150wEfoakv+XNrOXmQ8xRfN2JAcWHxAQJzseWY/ganS6uHGdxpjJKxaK9p+5bWFTum
8ZAUYBpxbCGb+eTn1GZpZTyODVabPcMOwz1+unqHxYbbeLvQIV3kk6etiX+MDF76hanKZW6Ixb3W
GiJmQe1nj85jrpsUH3oXQhOZEEQizmm0NNBFhscRm54ocJIrzZoLRhQ5FKIN8RBH7fxkUyqRs8P3
WQx9tD5WvQxhZJTq2OsEE0yycddIUaddzyU/zVVoCzd69dyLrn+M9IprIMY5e2PQ2jl2mGWB8ztR
t65M5691gTA96gxGbFQrn7okIlmL/eXd0sfB+4R2zLEXDvSJi9QGHlzzg5h4OHPXxz9rTbAnxTu/
n5BEImQSFg33hOwrtE+OkO24wtDWYJvSa3TRBt5et2vSXFOKwgedUWluy/WAaYntOsYoKUGv/Ur6
aruG7tKjCu6WY6SWCVGC4xisw6skGmmPsQ7lLgniLoMF/Fe/RHZXNuXnbDCx0Y7dzYi0ygKKcjfy
RT9wtrLfJabw0eWRGBRGJPcQjGV94LXb6gxt++EnPJjtNT6SuuBtGh/4SkVBSGUfOILse4ck6pj2
JYY1UUzIUb9swywxjsGJipcgm2JMxAHuQ9HNLDfN8aCLsCAVS4qtMmudreBiP2JTajnOteZYawqn
XCSdPwjNg1yMJngXQxnnJLm4Y03ZPaEdt+SykgM+mMqcB4Q5exTwEQM31E/IZxKKhws60ixUBpDi
bqXzoY8a8Fyn0tyqxpW3i1AwGFcrBkPQHfzZr/im0IFrLOoXhh3pYLrHDeEyUL5h8MImpB3VuEyF
w2b8QV+yfyId2QcNbtFVkZMwELbi+6pOYkGRCDUE+HpnaN5lPNW/261uPzTm0/ZoygGS1Hf2MJtu
/WEHHCpEihHGMo0RIUZNhKnQLf1Ik17tmkG745ZM6ZFZ3e9XlGPeW+LWXYNZzCqrIQb9Eo7o1ykd
LIY7aycewyEldway519aTOgTzumYTxOPvx3KRIVUqyz6Jl0ytzZ6LxwqL7RsExRGluEVpaXy08HL
fFs205RrmKnRtcNsoATE/FeNrnskY3XrZW2ObrIIWBIowH+uyxI/0gUE/3hplh8philxNMTp51xv
1dUApflR4ULucvD62KNNguZptiUO194MaCJcEmi9Bud+gSTYmgqjkQMul75CNpzJTpMoi/swvVEq
ra8wO1l/Rsq34+U6kQzNwa65n8aNFy06+EPGbA1mrx35bcQwHHHlN1EPh4pFFnMTbBfQSRXxwG2E
8YQal0kTzleYODZoWKYhcjBpxJ1eGv6IKpq6CTE6/9FSjKthyqers9FvYz5X6fzWQbFUlCvu9RG1
tOdYsvJKMBcA/hjQPRXSn/saE7AuurzeQRB8u6HH1Bmp762R8z3t+HLuyw51MfRCIWwxOPPUdiNA
dzvMqCNeN1yVDwF+bQg2V3FPly5E4ZKlsFG3w81QkvKMM7O7rVQY7brELHd4PaaMr3L6Eghwhl5+
RlR8YmTrKUbR9DrQ+m0Ky6c6gkR8mslcYNB1KTgek7SiX13nXE4j8ZO5Zte2mFUZo05eoWjYPk9h
TBHd0IIo/sL8UOfgOvKcrBK+7inKfEyiIsTbsItWWiQIULNggLm3ainNYHLbo1O3HjD+iqN7gLp3
WIfz3MvpCR4CPDZW3cyVpDju2m0/NxrynZDSs4noDDbN+grV+3tvBIZUE7ezet73yDIxRUHmmzBE
ZbAsuyNe8C0Dlam8GaaJFpBs6CtOND8uYYuhYeoRhmF9tZAY7sxpAy85Y2w6rotdD+sI7AgR6tyP
5XSD9KeRuLPjz5k3TYGt7gXvGn2IeuOPBpNa8RzVOa0jeRjGLf4GenV8YsoGu01hRtpHSJC2tW3y
CINBR1/BJxIAwIYZ3oTukDMBiMuduvFaoKaK+WqfmQTTmWnTvDvgFAuM5pH7BjMQN7UJQigJNhfv
UjeKO8ZRuhX1/Awrd1iElpdoA/ouA90R41pJ1O4NK6uHeUJVgHgeFBiavdkkInULt/fRuVGehGX9
jUaNaM9Hj/woQvI89vjsU5LkIwuDM7Ai+MnwODwven0UGiFwPas4QzyJaM6gAX7JmKio5p1JCNyc
yXIuHV0Ky/Vw65v+hLH3t8HKm3kIvoYZfdYA/rcdWXl9S6TFMBDmGy9iq1ySkh8xnc0KIlNEdUn6
mTI7IgvR7yjdmBwQNTxdmJ4+rRhEyIfyEo93dN8vqOturtsFQDs/zEOEB8Bj5khjGNkiTcihnTN5
G8xBpkTUp9ni07sKL3ce06HezY3qTimmh6fJAvvQv2OwNMlWwHn61aS5ius329T9DmlBmTG0ffaY
zbT7RDGDrsUGhVg93sRN/7wkDe63EbVWHbFrLeBpjkZ0AoA18DsT8WW3dUsNn+b/Yu48luRGsm37
K896jjY4tA/uBCJkasVMTmBkJgmt4VBff1fUbbuvmPW6aD17kyqzIssQgXB59tr7tDuntKjape1A
m2swRaMvzCdXG96UpPxmmBTdE81d2DGhLTCTBPnqzdimvOFsefPzsMqMolWj76pWf809M2FpKaaD
o+RT43CU6kZzuTZSOCWS7Pq9NFvz1NrqwXVaVI+lnG4waSYmt3tkbNks2c6u1500pq9TKh/tmFIH
fPKelV6FxWjErL2td1RLoT9xLMz3mXzfIPKpy9UUlnX5xPnwS5Itt1wgGmDpJn3MVP2xotPcFMLV
d4qst2tLEx9uDOAi21DPNl8QmLKX3VYfZlOlJ9OjfTTnbtY0hoQrsnm/Xo730Ii70mo/prE6po3x
HHexFTaF/rDBXZ/ypMqv+oobqxR5aMj6m4Nv3O8r7jMim5CsIAWPBbnf/hqzfWg0Xb/a8vzE7Sc5
za7e7g1NvJeifUqK7NuUgS8krSYOBd3tD5UsUYg4iJ6TMbH3Jsc0IPOip/u7Nx8GnBLR6mzydjWN
D/rVl4/YPJZjo3VrQAZKe296GDzItWjCJFVpwKW8v08IF9zXtXrDH1RlV3Myh1n6xJI+H8tqbn2z
VOvewE4I798kX9ulFaFqaoa4PuQB564j2HzOt9GI5LGnvVlXx3Le3iolroZE7TZzWfxuUaeyADpW
DMDMjgGiy/xtbax73vdxMa3Ixn1hMu58c+30iGrqfiiyx2WIwyVH0utUHd9lKX9pUtW574Y11Ib2
AQXtwVz6nTLSY2t7IR2BIDO7OBK05vQ3yOizFY9hrdI7JcWLljDV2+VYFMCTW6c+inIpwlgT34dK
P9rMhomhsZ9Vft3q3lEzvEfhmGUwWdWJ0IiTTZdl1zL9TRbG3ZI3wkc3UyQ8zF7o6PqpbGgpJcvO
eUn7+tXOR46/dfvWLdqdXaSBJYZHq0vXYNjEcUZhTLkFRui37au+5TdpvPhaNYZsUeFSts96ipOH
U+yudswbU7TAFGDORyXj9SaJm0Mz0iSU/ntWlFVVjOKKhmVoWTgny/fNoq+d1nvFadLwBoxj/EqK
uunbGicop1Qhto7Zb1VCX/d1eatSfY6WLb42uI7YExkHfRezNjCPSumizJLplCAM7LzOPSVeKs/d
IDJubmbtfqHQZWORzTO/jsf51nP1M90JKOxyhYwqZ8x2lBDaV+CW8W5xrfyk5Vl2LTUav5bKzamS
krxcms6e+kl2TAeNsD6jBPlHMGxfCEiZv1sdB3a6XpYhg7wuv2WOzS2cczUsF3IA7H+kD30bLRzl
iLz6cJzJCipgCoQW4lsWuYGyOwNabaUP6HSUlNLJciOTX8ZxZY5FxWT35mhixSJ0hz6yFRXihCpF
NrmPGYj6YcIJQGqcereKgooC4hO1CF+p7MgvGHAabCiWqzrs5qZn0bDtkzFXD6JyJqQKrL5qfbHi
+tS5xegrXb9z1FZEhtuWQRV3L2Wq7ubJeEbiLGgUjK6vOVYediLpj/XWryEWwfc+6QQXbh3EPXea
J9VMLvRv/jBuztGLpblTnRkHoL+rr6zt3mi3Nqr6qQEXxAtZriU6u3gj03mAdmnzwKboPlh6cW/z
i7ou+bFAnBxcE3e/Inj6HoVXM5VDUJVxES5efIMn4MGtKUYMLt4A7Ag+u89hSksdXIdMFWV/HTzx
VU1LGfRohdHUZhfvy/iSNOpd6mPYxRKJxLGjyUoyxrF5h/Wh3TUlbUzLUn8n77s6aA5mAMtFd3OL
1OXoYESTt3WhKstzP05hombn2Lj5m9YgMhQk97rjeNNrs7m30k7stqF78GLBVdp+GB23v00Wdwn7
eHGu+sZSYTxStp4qdmWWT/Pk1W7gzkkToi2np3HKrB3EX4Ori2M7sjhF8phLqOs0VdAn3ouQ+XAD
tW1fp2N2HvAcRKCKB1jf25xUMo4TbDQxF4w+LyLIowhFEpa+MHsqOyizhZHfzrqb+c2gG37u0q9i
zrJipxDio9TioFDQZYtZt2bH0qMYrTuGG2pcCyCXpiubJjHTNjkRXrB74CXqh67+QgwS4FnSWvyj
SY/ZZHwzF8oTTXUN115Fq1GX13pilRxAZRkIi4uKu5rcbirNranOcrHDWDXn1DPNl8lsl7K6a5JW
mD82o427MO5Q5WHOyY87mo1yi/OCMXCFnB5K8xqtFaRf2FPRHwfaE4irru1JA6AE0aEw9Ymm5Tt7
kDOu687qv+VtWlJ/H4ftS0oJbrkfKBG1fkaRcd7zh7N9PXL/bCJsRmt6x/4e97e91qw/t2Lx+ggJ
vaUOXxFXdqgqG49NFtcTDqAFCaQJqqRr9DC3e01cQXVwIHRWN30joTYhGsa23PbBQOziNM24L7Kr
xc4a9TD1seTgisEmDxXsUX2qk1SqnUTGpihvS+UErdlN+h4Lf4+GXGxNoZ0TaqrrzbzEfLmYDGmk
UtMaxjD3cm4LeJImkS1+P9JA6LXu5k0/SVrm4ILLF0uMEecex7vNgCIYx3NFXgJu/TXEZpNNvqg8
eQcl4d1Yrvi+dPad18NhW9PkBKVTZ/uxGOYHz8Th2eVthzc2jgHgMpV8rfK5vdMKDf9FT5tZIzB0
9tJAr4V3BOB42CbXfqqS4jXp3Z2TpxS2RRwYlZp2SWHeeXNFm1vCryBriHhae+seQbw5JZrXegGr
odpeLDBm7+fU98bl+ZNzJqL3eW7huOcu3WlJ/J5aSuyr0t2T97xvJ87AfXm12pkI45wQ2SpvMiSO
dENcyagmusYOUQL31MQf1jnNHERFYk3fSXAed1xeug2TdL8053g0uLxx7D3P1Vr7lVyMc2Wnaehe
XlJt1yYl7X7fa2ZzHACi97PZfq817yaF2eWO1J3mljMetyMc7hX2JqYl7Z20hHXUMdo+0FNmyIxT
5TkecGBqi+Fcl5ZuhVQlVxCFPD5qU299WReFv2revrRj8dFw6AjHpd/nwxYf3JYO5Mko6Uez2TCo
rfwwVi8/qkbdNBgS9s00P6VLtpwnKl/3XefREX128TBm+td6rNMA8xq7jKlRZ+63FtKaC1rtp1Pe
0F2IC63ctp21oH8v6UDfi3SJapg0LlUdAkO3nhDjzAOpuyqUq9FGlpjXfZmUDqcEF69gzk25HpZ7
OGfHd+wqCRxD0qtNxAk+UVde46l9sGqvfSLUuPBztTn3sHryMHeJGyKadO/xXBJDlZH8Ljt6BSXm
IA7DBLvV9wN3iRwFNu3x9Jh8e/xXJtFSwLlHZjv1VM87Z0AyHx2CAEX7jU4487zdesaqB3WBESC2
NcOf4+KtcLh/DhlbW2Pkj0U+LUGFXy5CXn3clqq6lkWMXCs7ToOuGmVoV/ny0lhmxWEG9umEkK1W
CArevY/9A68NWVfbN7Av43spS7u5HyWXQ4NqvdjVJQ6EO29t8mE36ql+svOq/b6R4wxHMvFFr6yS
SmmgldaXIhMZymHTPkOs2WdgRoV3FuFSbf1puyxZ/jjEWDK9tkbmqq9KMMCg06m5tJJssPlyuBGD
th04c+QvUL4kTy7pTIBKvJxYwDhYe3FZBH3LOIjquJ/ToFeCU9dQz61+EgYttX1zVIv3waUPD9Ok
bJIOl7i+6mURNlY3n5aksR402xlOnqqMcEk1505Wy7pDa8hvxjWtH9K2fqeZoXHNJK6Doiq1e5qX
3xu0sTr2NPl5RO4A7C9/2H3uhUQzwfLiE2g2y7pvFTx9mIlYCzcnyWPYnnQbzzCzX2mp94yiqMKV
2GvV6doxj7kiG1n2sBQIdNZKbYp9+OB1pvaj7mAHGukGw9rsc6NugqXb5iMrxM624YM8JklU0eVS
McgLKxR2LNiZneI6cfXHSaLZ6RiRUbRa37Dmc2uNxtEwtSGIdWkEUzbvNq/g3c/zkN25ujVxnK/R
GcfUxe9TJaGN8P9stKN7kziVS+shzANBk/d6AP85HkVarP6QGv3zlhcvpofLb1bdBxeg8QG0Dnqh
mR9Tlt0NnmpZfjiu9USBKNspdBQU+Iek0tMg7qXL+Xt+4gia41FkncBAP+/IdPqyyUpSni3nUzzo
/DRiROueHXxn0p/7WQexWRc55leJbdv4yGf32cR4el3OdrkDUMj2C1x0Dt+zymqLuCz7PJv6lpdv
1MGV00QV3Ox45aYYSXeG0L4r3XMi6kTe0cA/d+Op1WLWMcJiAX8y474L4LR0f8ht52Ci+s++M650
0dwKcbM149fC7uZrEgCKfZkPa4Ql1DojMg43eG6si1/mo2Y8hi1Om3PXg6P6VZ38cNIMAqiL5nHZ
UdEnY4GZJrvHGfvWrklStvZuunI1NxRySg+VCahhjpvgMI6pojH1jKFuDJx/JMiFQ98MhIYBogdJ
/SSVOCikNmMdyxCfSoC/1+MbiEeZjDf0Qb+qDHhWXF/Trq0SwFnsSViHLVdFySbbqzzvNbCcPPVt
CKSQVjqopMksiBWJG7/LvPgw4CM9KApvfF+ArkyuL5UYm6Ak3q7IeUvFkCXgujlJA0v+oA3aC00h
VnQreH5pE6w1zuvGVm/fNXhyzmVto1WhhJPmNZy1Yq7xg7cHJDhc7oIjedNQqDSxLQI1eG8lDlQq
KNq7KdbHrVUGptyEPg14XeY513baZG+Nv25cD20PKxXF5+O8uT8EThcvEM400kYzY3CJbTvWvKxr
ukDV3ED+c7z930Lrv6Dtt38Hwf9/iLfbpJ38e7w9IKm++v4r3375P/7FtzvOPz3bAiDXCYr0TPvS
c+BffLsn/umaNqqmKw3L07nK/i/fLux/UsGm2G67LFiGd8k6RDkf0//6h2b9E8ORKUmnEroUJpP2
P8Hbf41BYe2wJYHypu4C2kum0KdAIGGarQv/UO0yMmlWc9ebeFp09T+D499C9L8mu/zxFM+iauK4
Qtdtw7tYUP4UO0kP0Ln01FDtdHJPao9Ag8Xdi3S5Ic3i4U9v/1/8/v+pFdcSlO7hv/7xh6vo/9pZ
eJYjDIfPLSXBaZL3/uuzPJVnY9VzV7AaFKsv6zA5BkFxuAm/eIWGMg7719g7W9vi7mfF8dB5dAZb
tsdiKIflpS3nznF9d2vW4dxW2jgBgirXZQsbremFZEvTjEhkitVvklz/8ks4ghFiC4pIltT596+f
m1RwD9imIhxCPpflLTHYPobF37ycS3Ldp5fDKHQMaEEua97nKOO5rjvMSHG2W7Xsw3DWA9GCN9zn
2GyWHZxnWF8IPJY/ffvd7/KXMeAIHi0dCwjJM4R9+f5/GgM2S3beGDLbmf5Xqk1XOCWCOZjCJpDR
tk+e5J5kl99ELV0sIn/9vq5uM+4Mw7U+f18dCaShoprvmmjbteEcxWFx8sL2TOUmrJ///u3+EYP0
+e1KZHjTIl3FMz83GroArToiSbbrIvt9CbOH5LCFD2zKIVSWzykwXKLU/0k1y3/8jQvOvLi1/vps
LDRkhCDkf85ztHKhdJUb2W4OYKxCQQ6UP/oUsEL3IYmy5y4kewYkiqNQMF7HkRZK08+DzE92w4Gr
3l19PZ/z++GQ7Lzo79/LH165v/tsn6a/CQ7mjQPvBagPEWd4cQ+UYU/tC770o30P7XMCUv3Nr/FH
zNtfnurqBuKgA3z0l1DUusHTTF+CHXWPg7mTIaGCJyOYD15U3BBI85qdx9u4pcTnW3fxLYeks3YE
xLlqnpq7/mQdqLD9Zh28jPFfP9LFzMQEZw30WHY/OYmElBdgTKU7b5v05kq3vf5hTLJhPCvHFOHf
v/bLW/31YTSEEew9xGtY7DyXD/OnCddoZZwaZDfvqHosZbiWBlnCl+H5u86Gf/1Wkm+E14HlXbj8
49cHkffQVfPc8aALRFApL5iYI4HaNvc38/kva4hLxq9nCqLZHNtjRfz1SbYk0oCCpRYlnbbHkBEZ
8gQeGZj177aRT75PtpHLoySMLf9yobA/PWobU5GUg+JR36zTcqQvRJSH7Y4KphNAKEVcXkJKqLv6
pr0R37ZnerCe4UrP2u7vf8XLc375FbmeGKaJCYjN2TDMTy9XM3F7VUupRcuuDqu94/c+59ffvNfP
Q8UxWB51A4ETJx0xVJ+GinCyjUQDpkqNm6nPLlTnbwbj51+OJxA+djnuGLZhgkP/+sshRRkoNCsb
T9AE3l15aA5//57+8hUssDO2bkhE5rprfc5shbLq3FUromQh74eGzAgH49xG/9lToNJ1nfUdo6Jp
Gu7nIDxZzsM0rk0V1fkggAlI5uq8Pv7Ny/r8XS5PMeTlBxEGU+vzMG+7bSL1hXruErsaFOvAjCC6
REft/vuv83nmXh7kcSKzPINjkysum8qflgg6G8kkNnq+ztS4viBzKNisaqazsm795lH/r+8kbeGa
QnC+kZ9zY6eyHBvqJFWUGnb3rCm9vcHq9p9luTJpHcYW66sALWG7/5zu13njJKSCz95QCF9ZL1xK
qtrv5uRfv4uLRZPjjLys5azav742fas4dlZOHkkw5BBav/I9QWLG3/84n6cMKylP4drJ17ocKD7N
fC4HiKFAeTSjnRDzOJ4eyibrAEwIV4fK+93Y/t3zLmepPw0GlSMzUNNGKKNjHJ5GjTupPeYHSxvM
QzuY5m9G+WXK/3llY+AJwUvkIsPAYKD/+jzq6aVNvjKK7gg+tljWjT47DTWHtrhgArd1Wv4u210Y
f+z6f34q+wY/mC5t5hZT+XPGp1tM2VDKDEk4TkjUSGrXSG8B3EZo97CrWrBruqO6VQDUx0JiF8mG
VGtrlXbBaOankjwerB5Vr+s7zEsbXhV8ZxOWUDNZg9adnZ/j2pq33LcEXoly1PfJNIjvJv7ZFNUo
Aa5xzLbB2JpUXrh6abvzdHfDt2DZBBVZnUFMQNlYEMOjAj3xs9RUqMzrZD85fSqUn9NY4kCeyFwi
wmpyDOkSYC8RQeSUIAi/I4bNobi8nd3K1DnmpjldgY0Siv+F3zh2gqow5fJoOvQiln4qUjUGRBeh
VXglFbLArqpF8UGK6X5INQHNBCV5VwKPL3uxWfJ2U9n8RPgiH7T1pF756WLxEZepL791KiEcYfBK
lsYijocHh6zu6y7WR2Rot7LcYGpdMSFOl4PY8zIJ5SC1KL5VCqyIEgahTmGJiYUSuzZRAbT1dvow
k9Z0fQlVdOO0aqqjabYgEqgQOeA3+YbJOd/0amdTQMHmtU3NTc2HaoPL5ftL3IEd8B4vblD8Y13m
Y+pqZ0wtfTXwtx3MGWK0MzY+N5vrkLTT4qrZNnSY1pvrICVtkVQtaYJijRaxNr5VdXVLubm9IGVb
kiBysKLh+mqdWviOnNuvnYnxwjiI1dV7P9FL9yfSw9AGLnQkHgXq13ow5UMz+okk5CXAE62tQUE9
KmEb1uK7gh6IY5S6ELFIhO4kk3zfz233LQftrsC/q5FjiCZXGHXDpPAutnW5lkPjXerNckS4Rp1P
QoXtxY0GK5ec+QkKeksLDH3oUnqJqQZW79H18gavJ3lD3E+oOVG41TVExLaeoaTyDE4Z82jVPyft
lF1KrsrcriaUNVI9VNxmB9dZYg9VA0k4SmtGoI/LvN3ZArJrJVwOvGwQjnWJ1VNAl5der8ymzfzi
irp+IW+0/DC8yv7mNrrbhs2oKjMYbdJ1UO60Blgno6CnS2Sh3jFzEeX87W+VU+V9oHFKfFeZJOAz
QbD+ydhCRN7q2BJkSksY36oYL2qJMejg7Iudusextrxyl5gmeRc55ggKdwynNVzdQfC+Zr17kzah
kKsvW2K2Aygo77kz0Af8brwIKF1b6PXhAmaOFIbZYn19xRgYpgbm9RZ0+kLSTLoK1hpG7xoHR3ub
23xSX5/HctmTOUHoyqXfkufXXCjfhxySIdK7UnvUTZoZUXzOdC00GtcGstjyuPTlllJI78DBpmCU
eVnuMxMdIYjJQzIA8dAfozz39DcaIxsG72Vxn405m95amxwkbJcWXS20qpjQTc1yX2uluvHcC3g2
8Oqv7MrOVdDY4/isAB8fCAOYBO/RkcrvKh0XUGfl43nQyI7zXcvVfxiL6ojUcAf3Rrf6HLO0Rd22
j7gntMM31CU7PXap4WWwZFn+s+DuoEdGYZHNx0jj0NQZclpDQbjrhcWwUbqaJalACbKYpLUVFT8P
UbUQ2+IKOIcYvEe7Ftq9MUxzFU4ZOeLR1Gj2Dxw+ljziZ0v7i+UaZi9JhmwkglZYNeGEBkgVMupg
YX2qsHlwwBI3xoClFcOQrCd/qYcZwMrsoGXTcUGNE+BjNiwCkZ6+FuPP25Gu2W2R11BG3q+JQMcd
c5DEYMDGV/t9GnNXsFII4aObxvGe/jOFCEcjK4H4U5l97TeiYTgxaFt1k8AjP5bMpcJP5w5HnDf3
ZNDlEyilT4pl1gfedMlf3LZhSYI8aYZviVKWHS14uM2zWsHSsCEhIQXYCj2SiYlBgOEcehUSr+nk
AY5kNaFRd32yu3Rw+yKHVopAW2WXBm7Rtldl3xoiIIKm5MleiRCqiSmer/FAZkXULaKlfUviiSmw
kIu1UHmY7eDNZTbw1Q3rFS7WsAMMSNnPLtdSJ2KOY7CGC0+ImKiJpEQd71nUZ6ycQHaJB520Tvrw
o11pbw6XvDWab6+LeUdQGBjBHFvMReHpWFJyLiQfCnjKCbh8Tj3xMzP0F15apBEDe1CPMU4lbHhW
bV9cLYBEPpKiRlrGgI0noHqKJ3KoZPPmuDmUcGqKZQJiu1BMmrKx4k+l4Z5ZSiYGRluNFv/dK0R3
Cbnr5fSWKHNpInw1sBsppJcK0TFwPA8Eyr5eArIaLCJJ8xGrLanZ0KpWnNLF8bYAtkB3D9yVDUKo
5tK6b9SknjY5XbBRbuwfuazVWXojoYCEXRGGZTimZrAHVPMtuipwYUvkyAetV7Z2P1NS6II8XuUU
gvMRs7tUKnsCUbiED/YYRUPPHObCN+fE+lbZtftjxS268GjsHhxkksUEUOg5OpCWt+6b7vKfZ2U3
3yXZdI7f6pcDySBWXSAxzivrlkPDKnxFgxBR2TB18VoT2JEGpjNpb+jlBAa2gyjMXYpS/lVrXEXq
V1bhSmPE5a+j1bPm6g7Ot4DgvvzrRCOWKSCP9xLGGpM3Q95ay8uYIcsOY2k1S9CBdAIJ6rb+05mM
ofPd2cJhNnjSTQJL38a3vjIrWAWNJEFsM4Z6KY0N/26FsdhC0hP9Y84WKyJHz6fHeFFSj2LLwrnn
cGK/cjmdfrOy+DI53CGzmAxltn7k+gL8OWh6i0lPeiUQMc7pxYMHypphR3hy9q2Hft8Ckyl1VH2O
r48l1f6CNJkpvEhjet2N1SoDt5fbw+omJIS5eOM/6jHFuEDgRh/YxdjXwZjbhMaVC0J8Hs/uE4zb
CntsetkuEwXhJNaQ1TSEjnsyR7DGUsu+6siN/Tp1vJD7Wunuz41rQxoNpoPCW85jpfbEfAgB1jub
mNdZK8yomU3rSpL6wr7d6zY0fmojzOrUgZ4ldo1tb2qJ/VqoEXCT+MU03TW9Q2lOQZCRhpps3goX
7y53JU6Ki05sde/JOmxj2GpLS0bbYho/wRzxgSw9uF7kzLFNq608n66UsHMJY1/ZJ3umI6ufdqYc
z/hHvTODfcpC4eQgfdOGe4f43WKUkV2a+c/Ya2nSnoKBRk2GIRgGl2OQTjigG61irV4c01PiLltz
rUgOxHb03c+xy7T1mSq9ueYBRyKdXOZce98uCp3tb+Y4zeHGgX8GKV+ticGXgejeNPg75+up1r32
BptBXECtK3h8kniNmVCpeTJ9bJvza5qhM0TATim5rU0PFNL1ngn2UzDtyKbsdI4HMw63oMgKN7v3
tJ6j4sUcf3ETivUSJh9DNRhmkr67yeT9AKhiO0qWJhV7rasK62V065gQH2oabxafNAHcqTf92uxg
SE9oEpk1BKtMSi0ojMHgZy8SpJHzIDeYTbCW2rnaDKZNhRGtmiTu/0yznDAXNrnELKexJ6PCydbv
k7FcEhdHtX0d+8S6mBHNdl9wr4FByopOu0bOtD0iBea4D1i1bUHousAvh0/DG/HSFpmmsr2el2L8
MtoTnKuRWfFAmGbai9eC/HcchSWdHveAiVVyO02TOR80a2Oh5mCPl79XtoPMv2TTfHJkwzIuVs+Z
T9aAZLx38Y2x7hBzXbKgxvJpJEc1eyXCZX2lLYYh9/FMnuZpqTX9XRJX2UEX0Z/n4MSwhsFQ2v0E
xAX+bu/zjfBh0uF0ke4uKaxNNIzLKu6pTU7ujUEakcT7SReAQB97SwMVmehGAvkorIe80sHK8QlV
3O1lZQ0/jKSoQdz6bsFwHeNaOuVi4/YPVq2sW6tY6Pw8F4N573ScQ27wtuX6l2nrB1iiQbMLSNyC
pKOjx7HQect0fptwmykAEOPO1LimBSGr76jMof9mZJzK6a2qFcIvnJrWsaVRW8ldX64pZhBnU0Qu
kzfk+bZBMkxE7q5Vh+t4oUmzYpstMGSW3jvdHBpiAMrSbOAIpfpO9onqyHtZV1g5ytPZm1JxWeG1
alb1sCzaXF0vbP/qlj5iGheZSmuwskMAP9Z6vz1gGPfuFkXUxb4Cjnu3K3dTJ5s+BuV9k5vzF30t
sVarVI7ysA7VKK6V3kx61LnLxlZnj8n8ZsyrRQOSyWjmqK5UR1ItRK54GIus/lo1RgaAAun6U2S4
hE/WxpXoBoYS6nn1elCwpM9oqz73fSJuJwCr7UgeOB4LJjP5pz5hxqUow0X3Oo6HmiwrbgDEnIRe
qrMn4muyPkyz0LpTR94cjhm1YQo6N5uWafiVLdy3qU5a6FOyUoS7ccx+RI3Xhoue0tB4IBKzl9q3
pJ6J5Aw4AENcwjd5gaUg+T0/RnfgbKNjG578bKtUfDINGHo4JZ09kfDc6btFsyp/ykzvJdZW2uhi
AJ+eTbvv1KNN+lcV4CZLf7Qxl+TdJrvh3dA8jWt2vW6n0su0Ym8mants2qklFTxPkx+jbgEmWlpV
mh/V0EzxSz/n1evapWkWblvWXstsMxKirQpCpwsIE0UPALV+eOu45MdKr7OfxrB1WlCnrd28Gg2h
VWFSx9l2NoFgPqAtcnkkzaYk1distZTrR6acc01fCeYzabLPVk0iVFDgEO3vqDimz6VdJs1JEEZe
HGmll2tAMJP3pau37svUxuNEMg49AvzR1justZ4Fbk7iMAamRLcW8JNp5sTpYCEBvGV9qm5HGouV
gUGXThFAPXN9IFl6uSorFg8/zUuSlkq2Fb7bUEwup/tGPKcXYpDokKzAK5GwyacEjo3XllicGvfB
WGd3uuxr4wTLPA5Xk8YtBKMCiZvJVUt/gO+2bpLuYYwtOC4dGuoBnL2FuRgNd6t3DYEV9xUXBVhG
t0FCt7IttwNkiioPJuBULeo6whSp8kxEtQ9NZxnXRZ2u4pwl3E/fOZgVzJbO85Kgn9ppvMJhXd+p
EqNfQGSEw+VtcxRpTGrt6/ehT5w7xyE9e5/To6nj1GGIn5Ra1o5WC8PY78kNgZDKHSDjcFM0n4hM
9teRBdUk4I1DPldqNmJjDbSpnqYwNeNOO1B221JC6Tio+Mk6T3noubFOyy0um3er0fTbFcqV3pNf
rRGF9ebigX1asfbnhynRuFWtTFVcTCsG6pOb0BGc8LA2IaCcvrwYY7kQYExpE+yzi0F0WujmyUy5
D+396zASpe73GgcKf8GD8DKn+fbmYN97naeSVBPPzQXQs74ywbQk12hHhQc3C8Axt/JuxUXLDDBp
lwEMYzXUGVIH1KfIExnw0rHXxZoDrVdSotCPCdcn01/GzntvJG5EP+mq5NrIcDT5Q1yLFYLNoPBJ
Xyr7Lu4192u8pfED9u84PltgX0tIynq+31IN84wF0tWHhVl4ns8lZqj3Pdf1k7SMZTwNxZjeZRO9
y3x7qrdTmshWC1MHgxbe9IXQt5Z3bflVOVDBW6AJnzC7QRNaIHIsRMY8fRWqth45umyPcVVsfHCx
APcbciCu3Mvn6VtrtQuuVADpECuETmRtlQ1H0ZVWGWwAQP/N3pksx41kWfRXynqPNMzDNhADOJMi
KZHawCiSwjw4AMf09X3ArMqiIhlBU+7arFdlJUsJAcDhw3v3njtstLACVeco6qMR8u42rW7RyKr7
Ea9Q7yj8Q3BFOxv1Bw/o3G3ydoAbLtJmpbuTdm04pUAMmBKUDhNJ1LeDqFxiU+Liaizpt6yaTs0e
vMlQR8b3WLLEtHGLZCsOnevaSHESjQY4lkY4eEGqGHB1mdsUfUvCFy4yCVjZh+dKFc8pbfsyycPO
2vV2EcPOSCWq7BZ4suV7dtNcD1bPSj4KRFEtkMGfSQSoHwyAESmbCrWsvkaMt9gzMxW+aOrSdToJ
G9W1NlYMfhvfLZUBtisRxZi21urR5wDlIcMDdj/xkjRmlrY0ncSnvmSeW7KlaQ2QBHm02kx1s3Jt
iDWIrb2YA4SI0oWDXIKGtW0vRmESD9+1wtBiX5RVFJhzZcc+sA3ztgptB9ME7G7sTiYvl12P+OlE
CpNeWs5lh7MppNqwIOpf095sn7GfYzQoZJz8JNJzojCtDcV9V3vjo4jV4soT+Vhv4Ut0V6O+pIWx
PrWvZWMoj70cBMFJVYofJAdyeFO5rnZv0TrgxKgVaA0bXc71qvMUyfRgDwQrIEaMpzM7nKqHjiKr
itIzV0+TLCSmp89Ddmp6GLrPYjDxvIL7ns9sdJrZCoezd5obOKtxki77pa6cJ3PDgt20+BCk90Bx
jmKt67X5d7vFJ8GhtdTATNiNiyMyQ1Lo51FTPbdTVk4+Oy+gVCgJxYSPjOrWCumn0HiXU1+v0KSX
P/Kh8k480+xT33aZrn0jBz+7gZJZ3kyJWjR83RUbZRLGu2QNCZ0dtCqx/OGHY1499aq+uNUdChcy
tVnwhRo7d6DChjspdeSdDUT4jWRnqa2BwHE8NLrCA5kHuOyFxOhwrQhnYOtXRU8x4Tps9Vts5VoR
6pscfPup3QDMFnivJd5VxSAJpfJCSA3EsXxz2Mth2sRQd1W4rvfYUXr4WYdDGwBfMJAlRh3ud12F
P7AcKjd6vI1sG1OC4dXDFWJd826O+/yKAlt43hETZ2HrzPvvukmxiCgSUZzOWGFeLDXJcT4mplGd
mWnNJDNX6UzIQqeeocfQLpRBrTtfUfL5RYldPiKqsu1DNI/ysZJkW6xQrU5PXjZCcNIbhwYIYSXp
Oef4HCUHReVohed3cP3Um6n3uabJR+sY408MtaQLlKkc70cMMSZ+TTYTvjqr3g+z6/nw+O6a2h+Z
Iuc1MPPqu6kk+exrQ2j0ePviWGMCHJxbQ3J6ZVWr5UWhxDOWiJzNxErtYeGxk3YBWMmuEuCr25KN
dN8UL64qnK9wRT3UG/1U3CVqW97rHYUMKJZjQdN+Gh0QkrB9en8M2yJel2YHPjDNkhAhbtOSBVAn
MJrjvPS+ozUGG6G4IYUMA8PQF1Cr9Y+I/VO9otCx1CeUtHydjWa8J9G6ebCGseTLNONXCpRMcSEt
cVQ3ntmcp+pcPhf02ssVjh2cgOAyjBMQAKlAV18m92ncStVXK935YkYpB+BkDiH+gCfja4xUN9e2
kM1wzTX2sIChXOwOm1poFptfsiaJyahN82WK9G72HfKUXmbqHHyrg4MxJKvTiNXcjUtSmJrY4FMK
s/aZLuqo8/v66sLJLY18FSr3CLwBzQM/0bUEwW2YoKBSQCg2m5TsBXY4GWu5YoNH2sy23l8PQmNX
RFwDFoauKbwbB8DJ/azWwlzxEYU/4N116LrZCCPMpzjFGU03VUyspfVo6sumjOVMopHCJmStBoSP
Ldi4BczxtRoVt/NdjmjwBysTlp6QyzdrmBTxNpomw3kzYPkmSUoOibqqKCBwzyRMFOuch9itEohf
kw9zQ8d6WoQ4dEfQNoTH9BDZMFaqoQxIwNBb3zU5jlww+0OhOt7M/VvLGO0jIhJK3ATXIH7baxlL
B1IXqJt8o8z5tHEo3gSjnXz9zYvQX0fVp9NatHVMHMuPeNfBVfDC4OQF1OCkgx4MVpNfQa3oflNp
4SBi1Rw0o8j5DJID9vrEKfMZwpks3+hCqS9SRwuRu+ef5RLvSxPoDqOMRX7jMgJNyte/3ksKJzyW
tGvWVZWEQaUUFC+7Fj65WpafNKL/fikkA4hGVWYo+GL70hGlnSfbHqW1VjBz+6ao6eZGNMTGPrd+
cxi4i67j7eXohm463tKDf/eGGLf2ckw310oYU3SJG9jFjdDYH//eSFiuYyINRkPAOR4J2K/XySeC
dLwwgVc7GEZg4Zz0K3xXn4yEv3fwDdQPpockC/kQso5fr1JPLe1OdD9rqsrGF75oh3Vb0YttFsfZ
dwkilKIpCb6//RANF++CpyMjRay0H2Ka5q4GOpPCRGlX9ZbjuXYirDre/u4jpFHl8S3RfcdJ7e7J
E5KUWcYBqbGOIdOeWglpXOrQDL8VxGohuEJetqhVDG/5dtW9AWGNWaznXmquewThHOUQ/ecpAM7f
vhfvbUQwFFTGxd6LsgZhDVSceFG0X7ZESjR3zuJbOX6V5be+l1ZwLygOeR8I3l10qHtqoqRjby67
2ljbUK6puYfaFrMErA4jstaFmojr49f7+/AzkTwZPDpE3yh/lu/63cdEVnPBHoO74tSgXyWWY+yk
Jdo7Qk+U6zmjvRC7LvuC41f9+2wBTUZjqnAQMhvm/qD35OxFfR4byFa0GdIhFTnojxjj+3r681KL
xwEQ//Wfz+5PGP3zf8j/e//3cBDA/2lPhcPYOeyp2Dav5XP8r51Mnsqn98EBy1/7T3CA9oeNzg/L
AqpuViOTBeLfxgrL/MNWddt18FtAEkX6+pexwvrDQbyDCh2VowfQ32RM/dtYof+BIAhPBS8XzQqf
vvY7vgqGwq9fA3I6B0UiO5VFwEchXf91dIpO0zMiYNm+RkTknEjyNDsf9C6efI/iFOhLWjOc43ML
H/2QiOHRaGIT3HyXVWs37MOZKXsakjXak0qFp6QWVCogpe0szuTm1jAc/NCQsooNUYAD5jZd0Klo
JtdbJWAnieOTkf1EnYniQ9fE0VXTKhXye9dEfRERKCjJXWRbwrFyngF+AOo+qYam/em5bfG1r4uk
oktVd1Ywk3k6+uyuKwHuV4bqzpwQAlDogG/gtyFUi1s5arAp2r7ly7e95rFLIAf4WuraNwIQ3I0d
ZX0RFLgtXzJlEl9guGSPnhb1HI56yGJsWjmVgptOlUunHMZgUOkkrrBwTK8F1Uh0TG7lPMtKjx9o
YLhfOHsU07qo2NueUz9WDPy35Rz6VWuZ9wJoZ8bRUkndlTcoxYtGFGbxFUi97RJ/xkaeipBJJYT2
tnFH8hdRShFaE2ABs4X5NoSsAiPSHjFOSQK/OfZbuk2hEEhKBtMnK6huFYbkLcY93VWXMoUAgB0j
zOkoSTc7WZKKtfKA/pyauitelgZNArLKSOHvOlSycYyRg7vKwkafNrU3Q7aUA/BXLW1beUqTYoQh
gdiiOMVxOZBgNyO3AFRrK9aO+KzsivC7ltep20WNcK0Epg1bvXuJMUk35zKLlPBEL+B80xN3n0hx
NF+cWAkfHPz8qp+rAwGQSjH3AohROnSrTltqQm4z46OdsRJSMBpa9Eo1IroL0xHma4RvsyDPqzW1
bZwoGuTrvhjTe6T9dDm6EVSfrxRLQU2XPNtVaSfZhRbbeI3R55jGlr68tL84Doe/lUrswAkJaJEG
BM8ZUzr7ds2O3RFRfNcAiWN7lGgTQGBR851RSZX1Q0P8nkl8K/QTveIcjppgRI0QJlPzUKBYWI+i
ocXeFLZ7U8VJpWyNfs6LG60DXL+SXjUoJyYw5p9NB1GW3hqF0icyTzqXjyA0nLOiVUnOK7BjIlJx
rJbUipzAq21ZFApw5ravAZ7PI4uK1eVkjml53HmU0KCi+KIVSxJzSjYxurYqeVBLO34VJfABv7Qd
8mHZgloc3gxYUbwrowpG0h5v0MyY49bIBViHKWO8rxPHXDqtlUkmQz2WLg0C6nzk0nKM/Envs64Z
JZ1ir73U1VscunH55GjA61aDaTS37PloZ8VGQzfeVHI2YaX0THEBF7cbN3pRwz9RIhXhXV/p8nTA
aY9Vs7Chqem1mgSjUha7MbVq6om52t+8aWnhqeGUbPLOvaRPI6BE11LetwWyMspgTfXYiRDCuqcl
UKSUMjN+uKGodondJN8xrY4ZLeKOD2iaxomqUOO6fkL/EBdYq3QkaqbhvZn1HWkR+jy7q6mSYUSj
uKL4NJC/EPPXqdCuojIdrtHdAcsrOPpBgJmyjJ0ZFTadIAgLtENfDC5YbD2To5+kINg4GWPnjcE7
jKd5KEdaQcjWKOoQdp0jd++pB7wtV/+/cP+Pw1p6ZOF+yjNYki//OmmX/2l/Wbv5m/9Zu50/HJTg
6OJM01zW5/+u3bb2h8GqjkD8TVjNBv+vtVuxtD9UjToSlSSPhZ+F+q/FW7H0P7BLcihgI0BvCVjw
76zeb3aE/25lFZ2dBQ4T297bwjbkAofEGedBNlpXY0wrvzRnxMlzcoFy17n21FZecB4qbx1Kjg9J
xnxQJaCt0f7YoIJHeir55O3UecG80QP8ik9XfHJefYt9++jX7W0pYiVV+5ZYDpjNcXGmm1N9no0N
0iDykC5oaIe+2njWBmwDudz9lN92BnxyJda2uhrxcU7kHxMinEcgVMnRDAFkrI0KGa5TueOG4HPj
y7u3/+/96y9mzOWQ9NEv3Tt/qpW0mRizjOQSOqNGI6E/KZTQK1g/gMPN+MwmLZ0AgzhD8wt7G2BM
W53/w6vvHd0Mtw2xkjdZoCLa3DL1DiAAI2vjChaSJu4KOGowmeJhqNe1NvQUssPEP37xX307f42g
/UJPVZKjYALvDGbiEIg6gq98E6HfO1GsFt3Q4KlfaJyiC+kc5zN5+69Hk/9ec/kt7w5CAFtoj2t6
GhAcVWyHgkIa+S/5BWDcl+N3pR26reUs9u4SrmkrhToPILK0KD6baxFvRqIC7yhn0oubw5jKIAIv
L2Jv4dRFCWO478iHmS8zEECepYxrzyyRJ2ftDwQN5rZKdOmjMQg/een6MrQ+GHLW3kmaOnZVtvDm
Az1LR79sk3RDb6Dd5phSA2NWy1PQCdlp5EGGcUI7vqMSlG4iDRVIBf6Pj5fc2qmBYgPZOD5VB02/
rGc5nhmink7UlqZyJkBFwNPoLo8/1UPvbe8AW7RD0uUQiBB8jQVldEusxzHtdwhlbo9fwWDa/PCp
MNO+f28yzqKc7V0V5L2an8aYpFARuEpg5SRq9+yZKO0n1U5pKVLPJMmjb6OB0Bd0YNRRajfoNyfg
w4vggc4CqPw++9YBCw7I05SBk8KH6HWSPMI5EjvazPjUxqrfocMHcNJKbZOhf6XjPW6KMNS3fTeX
Z2SriJOxZs9XW9xyQyPzzIwo77ZZVZMWwDHPNrwLyNou8rDGuDr+LA497b25PZ0IgLZNuwrIvQE/
UifOGpIiorV6crbHL6EdmPcW3/77xy0aylXksvK4HagyCfKwNUoOIqRKeVlHxTd0VY9mF5frAaT9
ygV28cmL1pYrfDT892bcmvh0x2zMKsgSfBpwflITQJOpmRx64v61AJtOAT7NHZu+/pSZ9Ao0b9d6
HYdBYY+WGswdmrnVJw/i0M/Zm4Lr0QUkXVk87LowzoeZphElfrBv6AOcFUFOp6Ub5RuosTBBJUog
RcsyP28FJG4TZtsnP+PApLBfrOlLi89d1aog8qIkKHVYYFk/NdR3w3thkEeVlIXYEI3OfnkAOjPT
Mdy57iw/WQ2WyeeDt2LuzcwWRVOFE20eAGzCY8JJbE2iizhDq5SzRSVX9PiNHhjbS1nj/bgLJ5cv
qycNqE/HYtdSz2ax98RaJXP1+BV+Lbr9tcaYe9Nrk4NhDWsvCzAYkQ2IwR8NpOLxBjV5Iv40ZUza
t+MXW7IaP35w+1PjmMqSomwZuLY6vVBxLOn7OM50altYnraoJejlZy0BKaCmIAbmtMeIm5Coflfo
FfOlY2SPyB6RlJ4oEJ5Te+DpJB19vLx3s4sxb+yMY9SkPlt6Fz6JItTkWsUF9ZhNrXxEAxbBv+2q
rSWRugGZjMlcsCwm0wUYRjzAVMZeRvRL4lxDPmpSiEZwtEFTOyQeIku6aGlAXhohvuvNnEvvJJ+I
C/AbKNHzJi9C+qAqySlYE9ii7WzyhbV1YhjymmwPKh+DU5JPaLm0ow3kMGcA0ClJjHZBw7dsdeXb
ZDYZtRqlAKdNh704R1QfPVrsK84QDo9LvAvR4JY9moaf4lpBk8uR0FvJdEhtIPGOsHH7lNEWlXvU
7fS4su8MubDaprKafyohOtohTehAh4prBWIqjRvhcrJdYYoxz5vU9u6mFmvfRjPDpOaiUxmuo77Q
MfpUklaoFxLrAKgZTX5L9HqzQandWOfTTMNeWYJvOcST1ZWf5uqMqaock6V/aAun9zVdpk8pRZA7
Iymyq4yT94nATbezIp0qTddYvHlUcnCP+ryOJ87W5pAExNmi4oO8g/uMg521m7NSe7BVZKirAWdT
hgDAzq5IL/KU07iz2teKLPifQ1p7EGedmpYnCp4Nm4Rqo7lW3/qoGEDQi7ILez+0ZJH5WjO6d4WL
gx+RyZB/ITYetKJV6y5qJijvD8qc0D1C+YnoE+kzkCoHj8sD6ek0/omxNLWNWWclUYB6pBSBN8bG
QzrZfWC4WUOCTJo+kRtjPxemgh5ERtVU3otOtZ89koyU7dKxRYCMmDe6sROjFL5WKwRaZdRMKLZj
//liFkXxNdKrMvLnnOiSIBPYaHxD60iAsGPNOinT3jvJlEiR22RoGI9NJh4Sp1ZvW2uCDGFAFGxW
SZ304dp2Bx4MYZPyhmgUtgzo0HH+uEmr30pT0aN10mHERMgLNZQQR3tdII5Z2Y1HkmdD1ERqAFXW
qGJ11JdoT7ophydgomi8vMkSgNW92S6JAhi7W1FbEJ4tcwIlqUoECgOJMzvUgBKlI7pSMHYMa5+E
DMY62eY/AYbVxCTSd6eEp6HbaKosAvwmZxEoHkFbYwsH9WroNPsWdp58aFSl7jaQpBiGjBxgYKPB
Ym2rRorfMcav0hJp9qPiU8ODkDfObSjr8qditPazG8EsXLoo1quYDMJQNCHRAPRC9vep0urIgGgD
/+h6gp99qzXK1yoy03uMBCiEIqp/cp2b42iuNMOctJVA2/UkCHO4lPSIFsog+XVKIzF6JpiQ2iVH
rCPfgtg5Swk1Qlj1S7xoeNxr6msUYJKfmMhI6yhcCw2UVZ9GoH7vOq2g3DWmhXhyGE0o8AtIloFe
QZfJhpiM9ZwUu8e+lSPcDSSaA7iyE9GFDTXPVBN14I7IPNVoSsegwwar+yEsuh+Z19Qw69t0mjc6
KrzzsJ0HMlhQd3+h+IOzUO3qR8z/U3GqEhFwgaRuPhEy7pwVnKHqq9mmvHjpTe65JmYw8Vkjtqar
DBTnopDcTdT8a16kCCwxjPZqAFcq6dzPJG/naDBxVObME92UBNgPO3iJo+e9WpWahJsiH9TnIqKM
Rj8mITyw9Eb5Q7BjLbcISAgGwXcaFb5NSexi8qoOOaCNkALHbJ2i53LiXVhHaMYGpTYfVa8rnvp8
YLLN0Q0sInCB9dHOMsZz2/dhyBTOlOknwoPNrcaxde6NJp/h8RXwwIK+TwoBCFc5Y2MsR4NUB3mW
lQyBrKefi0Tj+CWWI8AHe5N9R349eXOfcTTlLDDqxP+1WICQcJwe/9cP7HyMvf2CG5IWUziENAph
NT7NmDsih72zNh/IB5yi4ZPndOB8s98DLPvBLYWmlQEJIhhcOnW4zCPlIiJV+bwAhegPE8haW+KB
IZT8M1XH2zP66NntHavKsRgpXJZVUISq+IrIghuylZTpGlrk/JAYNgI/jfRJdgIElsBUysPKWGH7
I8EDtW1G2k2zSFCw2v2ksVGhDmd3sGrtvlF2aUX6FsN82WUoE2vkXOZjf2ZYFFSnuhiu62LsH5wx
Ia5ooCZ+outUGNahY8bhysBqXe/UjCxF31EEigY0nM2NhuWPyrbZdJY/dm1/k4Qy+1pOBbUisxTV
ZySGQwPX+HUnKgZDUqlv2Ph3E5EFpRGdIHuD6Dkbv4fJ+Gsrut9ZG2XRFqKoqoCyLnlSHYGMEZaG
4PjA3SPA/Pef3ztJIZOH7uvoZTBCpd1oZUa7y6M2L0kMo6VUtbfo2iFM6giNqeeYqMgM+1Q27Lk9
6MrbDFzl2rUkikUTD1LM7m1rzmnyte4dLD96h1Ipb5MAQ3C6Yu5hdzhk86kw3fZSbVLzk8/7wAe4
9EffHwmIr3Ya9OApGzfyRlOl2BUln0IM+Gs0JueTqxx43fvYqciZEyXCDh0kPZaziP7duiHHyh9s
9pjHX8ibaOWDj81czgjvak8kddlKvnCuDVKYtpBRCRskRYYdeKU5a4flxycIYyJ2yQOtJZGGDi6R
EWqkh6+f/IRl9H70E/bGhFMrnddTQQkU9IbgLCfyErwyvtayLrkRKDYRG8bNPcYtydHbsC5SUVg3
RHPjzW8ZmmRNF7vjv+XQQWzvZF02URJaY5cFCrtmiA0qHSmV6Gs4hYoPSDndON7U/7OayVtZ6d2j
p1rjZGnHGoH5lxnOJgSlMiplYzRh9eX4/Rx6vW8cr3fXIPsBx1E350Eqh/Sc/iviwBS3DxZjckfn
Sdu0eK/ZznjtieAcustDMZ5rda9vjv+CA2uIvvz5ux/gxFZTZK5IAgvP1hXS6/BiHOr0QRHwXQm4
adcJfXdefRkvprJpe/yyb3qlDwaVvlccIKsk72NpJkGIZfsF+1RnbRPiL7TYGepzaRTEF1qRJOSL
uK7hHqJ5+wQVSEDPk+h4dnadIZedvdbx4BWO4II0EPO+ij6bPwh7EgfMlFarZlv9tBnbPLpT8iKi
shfnlbex495+VDoWlnwJw6JKZ4Ts0PBpfDI3HHquywh+91xLs04JBGf5iuWoc6qMl0pxnXcbOQ6o
bEfBOF6B4Y7MFXF15UvcplW0Pv5wD8xL+t72Y26qEg7AHAVeaRePdjROm4lg43Vap/XF8UscKva9
LSDv7k+WJVscwTWoRRjbCXr1DfJkheo4pdFMs9u17hrxiWLWP/EINmt7TMvb49d+GyMfjZ292Z1K
iDtNolN2CZCg07ZG/qBW7vw4OZZxUbMh2lgGogJfYXCzr9WjkVpQX0D9zoF0oLDFvL/qKA9FawOw
9yWIDyKfG2uSAYblYqtQcAmMItEWmbZX/8BNUTyYSUx8jlQRdqDyo6GkM8CYkRHjXNi5llyKzva6
fzbP6XsbCTyoNLPyLA1CBP4kj8/1tm67+dzIcb+kSZY+IHuPPtmtHmhv0D38ZajaGkrqyoVkkunz
q2F0NyhiWk6H6SUhTtqudYf8uwm14ZMv49Cc99bEeDd0VDud0sqlQ4U95VxzpbxRqwKRz6JpcPSk
3so29ra5lz2Fs0MGoZWpK8m3en18+Bz6OvbWEOKF8hoOeRaYmIgXvISzSWgnbvUiTz7pxxy4xFsP
890dNnRcXKwacUAnTp6Eia5iZ0iqs9wu5k++8QMr4Vuv6t0lZrfMiloqEYG1AAGiQZAIJqzsvG7I
+cbaBLgEps7zP3pkbx3jdxcrUZNRGHGjgKM5QvFBtU8QJhLFPKrOJ+vQgR3bPgE2dgg4RqqQBQXl
vGsychWCnPCkdZjcdrglPxt9b9XnDyaPN17nu3vxOmGN+NQxVYZ2eYZGngJhGiorE63JRakYyoXE
SnuKJflK4wRxjVy92DhaVX+Vpa49VUOBByPWXks2wissliRWd+pdNKTEn69sAmyDPBaAlaLs25wk
9nbuIHlRg4CirijjapJRtlWabgd3mHpfXRAUgwiXslKfXeF9fCZ7bKKAgHI9tRQvIKoPWCwg85Ws
2F+ONuHUJa93E2YNux1gTWeZJLYNaXWyiVvKxR1xsODCu08G2qHPVdubbUkmrRAz6OwB3AXZkpYV
aVhdY+Otruw1YjN3R/6BGpBOE257KD6PUSsk4a2Etx8ffofG+t5sWOGG82ZDi4K2cKLvi/H0dtYF
Vlhc435P+Gu9gpfTvx6/2tsk+9EI2ZsPHYFHtJugLOSdo144dlttjLCcwcA1zckw6vGus1uds01L
MKPTg/AaqbgW+kJSSewQ5gd5ALHiwV/JGl9ajbo1SUbZoBeav+N7c5cOYbq2dGJ9OCyiRJqIxTn+
4w89qr29utdjxiJBNgqccWw3hl6qKPnL6RIGyLcuyZIbHBjJJ6/l4MjYm0mnKcpIjcCfDJehDExj
Ii2dzMgfTj/1Z0mf9Kc95L6zOI/j2yErKnRfabsWCel+x+92GYIfvCl1b/OaguNJFLXjbhdB2JQg
0gIlpfrH//VDexx1b48qWkA4esReINL+7QcKqnloNnBjWt8bR+cMIIiOqGxOTxpLAJE0VfuTDZZ1
4NaWF/xumlI1bOt9TT1EtchHAmJbrtUsJfysBKhy/P4OTLn78ntqeqk5T0ocOMSuPRihPl6obfjc
unPZ+5zwPyvnHRIW7aOhQQihKLKdOMhwia2EN043BmDXs6HpOjBfob5zrVzdkpcNFiIdk5tShyeV
2NBKVnClaRLROUEeq0wboruM08nSy3Xr2OE/fNZ7MxyyYqObiA0MSJNOb0Kdars26zkNKUv7evxZ
H3qde1NYMrmVrAErBF2ceTvkxz2h5K51ZcK1+mRfdWAbp+5NW7CV1RHAMZdoU0zog4YMR8m8rW4V
3g5XHy64SJMbOnL1J1c8dFN7kw1yVzHXmEwDXl/n26NOGl/dtLAV6uKTndQh7Y26N8cgBI56wDCc
T0H131HhLna91+jXeYOJcooUYz2Jqr/luoJ81SQO9DEWvhW5M0rjkmg8U8s2ljMCSfQAQZulLUl7
Y9w1zfhZHfbjD4mu+q/fqvRER9aKklCHtSiWD1bmT6kzbSubHpqTzGJ3fBAdus7efBTaQtGdiPm7
0SaLXnoxnUH5Q4/MYRpeFU7/49f5+L0SkvDr/XhFiURMWAk1RjmfcGbCtBx6yqYZwKUcv8THMze2
wF8vUdFrxUGCNqHvB3yUnWdedKKcNsf/9UM3sPz5u8kT2z96bNIKICZCUzNxF21CnRXCnWja/7NL
7M0ZmagwpubIl1L4PBg6ge22NcFO4C8/WV4P3cTelAEeQ7qEI3MTsede1aS4+B4giuueXL9P3sKh
AbU3ZShxMkN48oogIr76axiqOGrHTDuxVRiEqEG7k+MP6+NdCdkev74PfnozysxIA2SWBE7Ul1Ha
EgIHpX0NCgVUGmEtx6906KHtTRezzcIyoIoOzJKqtV6Se5s6+Oc1NfY+ucQBeYa1byjrIr0EI9an
QZoi4xuUMTxVx0SBYFiCQRoIU8LEbZ3r9Ck2SaZ1q0Yz9dOmcB0gsO6n+/IDD9Xdmw3c2KIsUHKM
jiuB3WvA7o+jphnV73AS7TtAeoTw6lPanPR6KEm+buQTdBztuyXbuiJXyDSeu0kZTr2MvD365dAn
layHIuNGGu2Y4y/krWn39z2a5e5NJpWSWJzx0e0aUPIyQLW3kymRR6TjlhzmZtONlLSRHyLstSvX
bw1YcrTqySSMJPnkuWVhD3QmwBi8S3CCJR11R3yTkebuOosUyR43+Qb95bwusIps0iiFMJvFZ83Q
nosexm0FK2MlgR2pf6JbI/ubDV5mBwqUSMqoOeM1il3fKd7aTCL9ciRCVWs+myg+Xpbx2P469kl+
TvUam3uAxELH8D5yWPFStLdqw4lx1n+SE8sBvmm8T2Zv880m/NEj35v+UGvGcGzjNBhmD0+lKStS
6OCYwoZhJzaDh5KLkSq3PVK9leICn3svaY7QLYSWkyRrzpCoflza8g1GBa/RIE/ULKtDin2/sQzv
lD5R7+uWsu2hPVCSKnm2vhLlw/cC/62DuUIJd13mticLGJH0Qjq6L3FPtBtoAUgmllD6K6qGxm1u
aOO1FLb1QlhXrK1btc9bv2sT+4Kg3zpZAfOFXZEaengFh8KCJ6B4w5eI9jU5qbVdSWIYn+lEk6RW
TKF+WXYaMZ+cvejz6DiIHEOvYanOHbAty6AWCPcVlXpCp2vcQFYC4ze5Tr6E09HAUhxM6mQJAm7a
hC1OJEy9bvFqU81Zj45FUlcyGu1j06vJk9u5iCkxgHj0fLA4Tfy0OXxSNYlzXy2+dDYhd9ZEK7DV
vKs66nFSzRNRgWYTgwLuJ1uhe9M6+nk1LMw8cvPMfhV6LZoH7i95IQ5WOw/TCNKqbUiiKtEhNVtb
VPGT7jQtLbgwRa5nJUUekyxoag9WJ/TTPC7FBlRHK3ZqUVKv0AgIAHw1DI0GmykUgaFwO8kgK8d3
Wb/i64LZQPPLUKYGTJhyfK3gYxDlFvfiS+qkPXIE18vDRUfkPYuQQFRyErw8iAhjqdYl7FPsKVCf
FJwlACIuYavkL/B/rYd84igKLyFzQvDPZvrVBc9NJKYeZ9+GJLYcn3x4ktMgkbn3HSYdwFFzVP9I
5cSnMmc5KYRNNPUnGokmcqWiWPDRfQh9iwpKMqRnHdwRTjTwTgzI4WHStCo69XKp30uoIT89Et/i
XdkWRbZ2ijYMRkAwoGubEumDOSF1WZmDQQha7Vqghu2ok+Yuz6bhjmNHiUxMJsR7cCyBtDqXhTnu
sgFaqmH0hr6BK2GahI87ycUA3ELjuDaoN0MUE/9R2VirEt2L7yND4z+A7o1FQq1H1Tjp5xniXTZF
ebkhpAeBnGiV8kfSmbbwR9l53wfH24YuXXQfF9R0DdMDGExGWvWuVxmWfkSSrJ/abT9jFcvb8yGv
p2xLaUs8Tn0SPbXqnJCPlqdLKSsGxWq3qnfa07Ikm9F1+OkDnZDTIdFggRiUO26kE9VuwB6P7qIL
+SnfyKbmhTJ7mz+8NJb3CsiQccVX4ZymujaOflaWKumdjppe2ZUlH0IpeiJS7Qb2JjGuUCmbyLsl
5EXJ0NzSEqG75TXpF8rN1a5MFeu5t6d6zViA8CbDAk5el4nkHgym80LYMgxALS1GHonXtiT5EGWF
Uhqguth2Xj1HzNphfRENI+HChpK3N5FVqpPvUvyw/DnzQqYrt5FU+7E7gHOMZ/DSqhyyOwXHHFAh
kJL3yKIVE/RW7P4gHYvjJlmDgojbYdFAYai0rghURMgP/MXO16nThTv0iA1Rql5ozVtBRfEyL8YM
aAwjLcEhOYOOtOpewWGS4/BiK0Vsy2QoRMvnBs4BMtFdeKdqCEQsHJF896pznhlD5oKULboXmKaW
t5o1Z95OiaciGtFANOPLhqkymwD1iB1lNHj/y955LMmNXVv0XzR+6IC9Fxi8CZC+vGWxJogyJLy9
8F//FlKum09shjTWQAqFusmqzEQC5+6z99rdgFgOtPZqsJWb+Px9bmBOYXRoQ5Wapx7Kkb3lpePM
rOM2/6SCZ+w3xWj0O8V48BUwC/CXEbgJ71AzDO7RggDh+IVa4ZdcvsMF6MIIrDFlnDe6DqXN99pu
PBbWBEjY9RLnjm89rCIr9mh4LLiSodJFLj1MS9m3+wgp/91xhiu3aJ4jXSTtxoD7czGZWvSN4t+E
KwHDlC+MMrmxC2l9hDF8cCD0NbSpVJjOMcJiL3dWzH1q64GRBn1M5dVdPaks2VU60qei9MT2RcMD
1Y/rfggZdTqWB6rM5o3nreQXuCBG4yPR6C+gU8380BXhTZNY8qaAtv+YVGx0l4zaUr8xa8GlmJKh
9XUUoBB/W2lf5nh3uNDrMbwFHe/Y9KvUxldIL321dRR2LvxqzY0Kze5qSuYnPKHr5pSm2UctW7QU
62qsPvNJVHOgMM9V+L6z4pVaVn65KslmA8Sx3Z6QGQtQQFyym7muNEBkibui0Lusv8f1N97HqTe9
0nSqKOjtoCZvRea0XZA3yQisfsgh//BI1zG7VJF+oOYUqKCXl+9T0g6PCzPedW3lHTFSPYKAVZZj
k2wmLdQGenGn8AAOF0xflVVrjbKc4j5Ikj6x9jXBtA8w0N5XBoPW9AvWeTVWRsqYiaFGLcxHyiPL
QPdCr2PnKsOj3ZcofmzN+0u8A+BoRwWioFz5hnZ6mQxtXfqTY6r7//EGLgymBnc/lGnxBWsJv1qs
lfWXPx9Bf3LKcX84fbjRtNiLt2QHGLvyzhM9qwVOBoHpLZi5W2n/4sD2s4H8h7NHFulFFkGI2Mfe
fAsCr9pnnoLcIpzQj5yMXCwWyf/oJa3BxN8fcAt36I22MsO93k7D5YydKuCmOO7AcWGyxzn6C1LH
T4bXH8t40pAHTK8Lbw9bH3xcYnzYY65uPG77R8jBNstBHtJD1nu/0Ht+cn6TP5wWeOpMJT1y3p5H
eX2XYVP/jk4gjjJPPv78rfuJquusWIXfv3ejbqvYBlK0lwOqIo2G+mYlIu9EYqj3bkXUqW6g/6FQ
7SHBDbuB+jm9/+KH/0T3kD+M5joeZqGhgu5h7T1GAEuCeYjJAhFbDsxIHzbm4CR0dHNboNM3P+bN
qF+MzUgW2s7KjaVybUc56tuf/zo/+3h/EDGmxayLehjFXh8rntjRAAVxKdW1l8R0EwPHp1M46XcR
890vfuJPPt8fyzCh3WneFILAdbBtUy8ae8zkc7djZP7VZvS8t/5Xxx/rjx9wTyQwtmK+7yvckFqF
fN7VfP8CepmiD77vqQ8LbiSNR6VBVYbR115gpaMSJPVNc5lPOYBjP3TbaL+MZMYL5YVXYdTTpZfP
pLgi77ay8/wu66qP1qHT8c8/i58ondRE/vHXRn/Pegnb/jDZkb4dMVIFNOaOu78GN5dO3raW+AB6
al3ms+0cKkqGtxWo2S0GGefGMry1UjRug44mgQc7dqBvdLWz7RLe5D//HX9yJ5U/vLPMi10mzIyU
kEY1tElIbmMVU3RKeFIfcYNM/+Fd4Ie3wqjgX5jmKPdOR4dFnJv5FYeqYVObSXb35y/lJxfij719
Sx7WWVtLd7/Aa7zqPHGTTzP++RCS3H/2E354HNBqYlgaq9O9cLWnLrWsW8jhJQ65Wf+FrPaTj2Pt
0P39nQzuRc7GmC+TTMA9j5BLLqqpMnZEoqu90bvTLz72nzzYxHr7+J2cGraWrep40vYUFr2g3hw1
QKEbt4g/m6Saj5no5C8sd+fM1r/47oof7v8w3FqdwE98CCmpCJoqj24lvT037FmFD6FYHCy6JsiX
pOUVAUwrqCBhg4mMp43F1PTs5d73AlLVBoh+djmEk/GcFiP9F6M1bkwkga0bYQK2K23mOQk+hsAF
TYp5Im4tuk92icRpINjK4NYq6ZLWaNnpZrvYauzgd40xE43xzPyG9qhkb8k6uwqBMwWqn0fgyTUV
QlIvjkWeYY7IYcgwOy7bEhr1NiMGs5E9jmMkmA4vnZp/caH9ZA9Lcv+Pn08T5cAT01zbN6JUR4MD
1pa7Xrwhwas2dggYvXRnUuZZpp0AwOr3Md1km9yFw/vnl/rZC/CvPrYfHmuZGdHcFUJlHkblWRvX
WHJ6xUyr9VuSWnuQfY25AThBCUtjK/U2mEOBJUz0exeON0fnGSL8mDrOtZeynfnFr/WTh6344fFm
xZHqbG2MD23eGHt6peo7fIzm5vyi/8u7+IuhMyr/HHix7+cfEFXnP/B3zoX4zaaR0pD0e/Osot/5
H4yqlXPhmlAwEBBpefo9o8r9jfO06a1Fwjq0QG+9p/2NUWX8xh8w5UordKkope/y36FcOGd9/J/X
KpWPPEMMMFlrBZ+0zR+XEg5kIpFBDg7iicg3lB5IzwEpbIrT2kmEHkjYdHkdFsN+wtRoYPZxvTQJ
nKWJyclM3fAwJtOEEZsmmFcVu/Bd+A7Q/hWX2uMMrPpzhMZublRUniDi1/fst4kjddo0wnlFf7iw
agN/RmQN0X0V2qYMtHLJ7vq+cy5JFcpm402t8zxl1N749UKLN47neoSUZ882aOPMUPzCFD08jJHu
UQCEUviC2NNdo0IA1ldjaHQ77BG8ohV3+kKvUziyArWI/ZpYt95au4/uaAIAaBoDAP8WqRgMeovl
CKl9ytp+CxzJgVjMV7bVY1hdc7t6aB0BiWOvlaW8aMzQIStKLjHa1Hkh2HbY/LCtYVaAaMRoRF87
FfVXQxflGVOVN9v+EBXzXcyR396jkKpTobsaskQxaDcURdn5TsmOsLKJpjv4mUR8oGGO/N+mJDoX
rp9L4RzrRTcPUQTg4hq5zV44Yk3yq+F0IYU5KFnaJlSZhwOVGBMHejmkDu/9SJSWSEqC/tfA6d53
nuMdaiEpp7BG54FNVXivpXYEikxZPbDevDPutSKmHKORrryy+f2iDRlYpw8iyPhPUUvyxCfx4h51
UeAjY91EDwiwqXn2NTumBIn3kLNuXmjeu2gni3oj4XTvxoSR3bcyvNwHUy+cB6dLKGxztXx4HDMq
79B71Dq59pQEIOaj7PTOKSkziK9jEhIqQd28gvfDgiSn5C0OJk0a310cbIUfIrqWft8YSvFu50Rl
9NHTVqCTaTfE3Foxb+RAgjSoZg3bd2/Pn/RlVN+GRejfp2rRb0Q7s7gOSxNYbqcDhgnqEWfbNkOD
BJxga1RCFc2cvMdi7EaQ2stMqMxVA3VHYf0qS/oigpncCGEe6Phsd0CK+4szXi36pCVb0MTYdUY3
JXVmLm37mo6uK3wxssSqzCHZGXbW2VukSnGimC330O1DufhLFJv2lgwMao8wq7p9n7Uwvw4XFN/t
Ekt17JNI8kYOeWFvsYo4zl6aA8VtuuhNqgyUc2GkoHC3oKTqR1svLDcok5hIbmoKSmBpZyk5lkXE
lfZVmw53rUebwZGGGm8OaGBAJ3e1xX2vS/jyQWsjoFIwZVTietJMpMaEw8UNchPlhoQb88/OcFV7
0XoyvqwFUQ7f1qdJ3xuinpMtkBraZuuFzwIhpaq/I9jH3zIzD1/IpC1v9DGs2q0mxNcyJ3kadLpd
f81jDX9kFaU0k+kjjDPKh5wi9ZvFSwpgHvH06HKQTJH2zOEa0i+qJBNL/+qgob+NGQHTDUMWrQ3F
WAJTWxbtTfaOY20m+ICfXT3BKYjEpB7Jsrrd0eL2R8dz2g4PaZKPd1xjFrwQZWZ60ALkpmdOmxCu
3dnTUOfJhj67nBzpfCq4cP22wT6462VcRNuyMuv+orPpYzv1ej1O14OdTBKBVlKWF05ANE+i8ng7
7KbF41c4BgUWPb2TBXShpRWPILIzC957TbuNs6EJk5tc2BfVtLFto78Ydb3Krp1aJXLbxkoHgU5b
2XyVjnFk3xAO1d+1VJq6H+Zx6O7zHIhzsCT66sgTVELdNI5bERyyap0eTCK8lMuI2qGSQpu7u2pB
Vw9sVSbhJpyFDaza0GK2u/Fc6SetSVgGt33hiNBfEmH0pm8PzSwmXxbMH4inRqK2au71J7mMot3M
GLCoHbHlqAcon1zfcWzByzDdaG6fpaN3+bcsh8nig4J0x53gc60Dt3HdeZ8h9HCXmHP7ixsX7q3i
WqTl0eTPb4rJNN4jp9Le2ZnBn2/DGl03s5JRR4EtuseR94YqV6oWvF3a0HaF6z0R00bNcXzt6Nl4
UqBCXpK0CHtwpl56tQCgMvahO8DgxqSqsQ4cq/oj6qLlA3pee1M1WfpaN9ji4lgYX0K+0B8GW4Yl
GDsPTiA3HdluiHvJTzmO/ZPlRBX2xGQoOkrMWT2RI4IM7Nc6zXmQUUKXQoDMdr9Yw+RVFwJxiMXg
UnAmb7pWbSELLgVPCW45/QhSzg9Fxd3GM22LTrx5qTCHejoNaITGURyxRT6YorTnw6hq57kax7X7
b+rnJ7OmVyYYsjyiC62J2MFZ40gbYtJxCt1lRYtrm4Mcb2CDcbg5GUk0cUpYwizeGQMLTj+LJzmS
y276Z/3MHNCkbYe+Y/QA//PFNbBTsGN6SuSo3AAGODmWDqAsJQ00gUR+6oXZ5eIVvB7ux2KrOdHC
ZZZU5is4QZagFTcU+MIQyIZdWnjOq4icggIFNhyoKKJud1oPvaGsqunZMVMHEESoi3d8Ct2jBY6Z
J6g90QaUm8rjKU4I8kNWmnccOk99usmc3XpNX3HDsAe8da2jvGJLb1p+N5dJWk17nrZeqV+U8POe
+5R2gkBFXQMxgK359wwn0vdBj6gtsmudu1NhX5NRo88YA6y6cUqC/sTGqiu2R91L6TacTYjjV4+J
cprMX0geYW+2DfNIiVAtDyDvED9KJJjLvLOQwtqktLqt1PEFbjhadIcwlLQFYNKjKzXG1VP6XWzp
n2Kclhk4XwwKBtRK2G6sNMqP+jR4FASmpvnoWr39iIM5whdHCiElDJKG7HCjmplrSt3HjhIUEdBW
2ZJYrUtEKoCF+oozHF48veysdTObQbylEzohye4s1+xqoGeovldHPIuu7Sd1nl73dpQP10WRclSm
PDV64omiZ8fUy4xnKRtzDKxJhbtYrV0gEy5WezPHrhltLdlTpGNOJTyhsmzFU2exZNsvTE4vrYzp
T7OsOHukSbemTXlMomDQNdTZKcryS27qQB09e/gsoGB+Ms3O7zlci1cXqD13oW796KB0gangqGuW
Ad95SeqqrhVfcxF2t4kM4ydWKm4YRD3jmD+yL9eDUMuyxzHtw4yViiG+zn26XJRR4jQ7xxo971RL
IAN+O4adcVRJSFsKu0vjuSmG6hYvU1UcwI5NsEjJDm8skk8XRtiP8aalCGBljgNo9OOwkUcQK4Pp
d0ZqnMZlSXNEz1ScIIqxGWEXQeqLfhVaEbmGMx6aJutQAvR1uHetgXvjYjIeLLrjRLuoZtVL/cRk
vDAjFLTOVAyJG7fx1Je4Eyw9VIjt3oePSXeW6jyWmxgoKfXxqHVLqU0KTbkp28W7n6n1YG/vyvGR
1qb4S0UhRQ3wswxbvyrN+EupzeM3mnrgy5UZoxMVxQ6mmwz/y0VmF/Fdz4IX9Ow4yseiTokN8IyP
rhPWk2tYuqbBzysnsugaOhTRxjr2rhdpJNY25WtWWr32QvGUtA4g6BcjoKSiPGljRp/p4MzOMQMr
9pSyNuMG2878BZWjwhs21PwOYxmyNRtmalt9ZBALJZQuo7/x1/57DP6LsW6Mfn4Mfui5/bwV337P
ezz/kb8fhK3fPID+lhSuB2TZWzXvv8Oa3d90aXB/4Hqni/t82i2rtov/9y8C3KMOYN5lFQGY2VkV
sn8chF1YQVAD4EQ6cLj/LVYzx13UoT+cg4VjCIvzr2EJGxD7D6JuZJqtSA3hQn9ZK9xqc5HA68yU
2GmeU5mxc428Zr2vhxhsSC9+KUQ5XThROJpAy8jOHOzUiJ6xHPHIVIkqFz+jqsQMDDbsO2As6/9c
J+ttyhFnlw50kqHHscgo24aa38IZ09dUW0hxFDg6rL1Lccfg25LiZbqmnOJilq75Zk89p0GHWbz3
rUXSLpOZbSU3rCBNczUwrP7IFEjIWo1b34DZ0KtgrtmVbnmAtfuyX0kbVaKilEEfN9CGXc+A0V0r
pAxyt7XfGW2Ay4zVAjSyFyKrj5GSbAsHmv2YvMliZ3dsdhf4hZEzF1vXpVzTt6rU42RuCZbALDTk
B+eY+LnUxnHZ6W1X0PUTT96dHU3hd7vvo6fQGdVTa1W8HDJV1pe2j+J7czInmCi0f297y2QiGs7g
V1zPQGBF2mgUMTGSun7V0kJ5CosxfHIsLeoveEPnPeXW1M8pOc7zpsGeclsnaGrbRnMStIm5WlN8
1eUYutazpavueVqGNvclkLKv3Rlj6yWyf8rPcFvmBfe6OSNvrc71XpKVg0uRNNxb6O/Fvq51A57Y
ysyNWAMz2qwk3ZZmHKYxr9QM2hubfuImjOx3BeEECG9yBvIqLwLOC5OpfXDPyF5cYOVbeAb5muma
4YjyFfAbQRb4Th0n2N+GWBbt2mcccHpGA6/3UU6vMLjBEpzxwfNKEoZhvLqJB2CCAChADafDiPET
tgkIYteqk2/6yiXOz4jieU4KHhUi0mgbOmOMxRlpHOZlRRGLWlHHi2Vzw9bPCGRbrjhkEDF9uCnP
mOSlWxwGXQg/Lk9eg6duafRacoqSavpeuPakHWtNRpgYiFMUd1Fe15jlRO7dzWdMMzMZ2HFba1+m
nITYybBzPT2KsA0fuqGvQoTbSZ/MJ4DlTvMOoVCkF7O5DA9M1NQIlrZj4WRL2K8HBqvS6dC0WvgA
oinqgl5DKPF12DWVn+SAme81AY+EYUdj+ArYti/jIXbM6HoIsa770jYiKEIqBwNTcjZOL0dzHK8o
sJf9hvMUDHWmPQwNZl/hpvfqaOluQ0hCNLjBD2OI1RXON3z/EzRhUcV2FiQqTctd16SICOWcGv1p
iByoz7qGLcrPitKmd81wIqaXLBou6erk5Ii45TSBRtqmJLK9ni4XAV+bZ5cz3BHS7R9ST8/i7UpX
6Y4jVW2P6nxW7YrO+yxHWv82DFjaG+ya7MZLdE64FYOvxpvJwdfGyPY6/vU0PEXjNbIAZ+RpPS7X
55Oz3kAJwkYjF42hYD1dx1PFSbs2m/prCyq+gSeixFdSuZzKG8eZ39hNhS86LQ/fyFtW37F49JZf
pw59bub5hF91bLNQ5teTv1pFAOiTbXvhWmFGTZVV8u6dBQMzRTugFK8Q181ZU6jO+gJ2RPfdOasO
ViTdGbhnnqfHiEH2rvEE4Ugvpfk3wLeJdlGcdYyqa0030CrkjZrCXfBAtnWRdaOxbIZBZsvqu0AV
UUuSYw86qyXzKpx4Zw2lqeri2jkrK6QtUFkoOmak8iJXdn4sZVhsGzuTpzHrW4nNsBq0LXe0IDnr
N8Yq5TBl8O+6dkul5nxWe2Z0H7BeKECpwphC4cyqC7m4fYJ+lYtwinKKq0r6UsBSUlWer9JSSOcq
XLrUQXGqzurTRGF5waS0qlJz2szN3m1brFBA05sv5lnBEuXyWa6qFsFYIODqLHbNZ+FLnyisYlhc
BbF+SBDHvLNQhgiHiT9PlPHdGR3cpv1ZVgv5uO46KF2vtPLNnDetUy5LN/CaDEU2Tot5N86TYCAl
8PZIDwb6Xa+E/WCeVT39rPB1etW/UxZqAilbJcDkrAaGZ2WQWtIFldBdYSjLWT2ck8Y9mkNooJIS
h30ezkqjdVYd2VbKK8ZYtMixLTjMapYp/fCsVoIvKF5EyOs7QqXzSODPXbyH/7QqnWfVszsroEQj
4kcNgMKXAWQP+k/Js5/yAAzRd3ba61Dx5/o+KqFqwFwyYpxCg6DGuqqKeiZCg6fur8uZ/86NzI2s
wX4+N96+tW9R/zb/cW7kj/x9brR/M511yqMAyhCC//xjbhTmb4IoIV0Sgn/ieav14W9zI80DvzHL
URFk23/7h/8YHEkH/SbopnH5Sz3+m1jFv7VC+cPgKHjC8Fexh7EdfjnL+jGyzcTlmiPVFlsryh9K
oIW+4CuHpTySf12x/aEK5vco7XV9+M8R9f/9pB9hIaZt953Z8ZMIXt/G8IN4Rjj3TRv+Yu1suGcD
zu9+lGQMpjwKnxT0dbqPnB8W0GGhGs1TlMxDj5W3GiDxb2U9hwQ5yAdamKofhqker+d1lWx1qj4w
M+enCbzRdYiEunFaCHMONcZfaANQuxQz9GmQurhdYvgxdgECMp779ujx+DwYrC8eUrzA6DtTwtyh
8jBYCi8x8O9h4qqH3D2Jqcq+5qT4ttKMEW8oVqlU0GZ1t9EHlq4UrnPADUFO49zO5FfI68U+hjFp
+2pU2o074N0L9dB+tSdzbStfwKIUbQZYouu7+ZIbevcmq/wzzqiU5BxzPSgJctP0hgC4kUcm0+pS
3g9a9zBBs8HF/XnBbRewq0E2FQqQ9sWwY/fakQ11qwXsayF6xlas7dNzyei0p6MiuclG1/TzWiRH
G8f8wdGLN71qzEPYrFuZZlAR4lllvLW4hB5qRmwkhCnreiop5g/aaypmmtGlFNoZ+z1nc8yoeUGF
ryZ6XL00cfIG5zxGbxz0pM4XzZTj5/LQLjrRXMa5g76Fm41q0IKxi5RBds/UNT5Samgc3Tl1NqbG
vMHIaL6LxSLQk+ilrxA5rM0SJtrlZEY0wVJfjszh9h+RmKnFjEPjUbPq1VRYhU4SzF2RXoqKXM5Q
5OGxxcC5NRdQI2HrKTpwrewmzdvotsub8GhIyLW+wf956AtdwwVa5PmmrWZnl5HOpdYRa3yQ5OZw
qsEqPsyF0wjqKsrRQAUp5KlLnfhrxMnO8BeXA9oy5IKYdUanxqJbJ09a5ZsZKXo9qi41P3iwMGVk
heoPnAUobooJ8iMKti4d0wk6MY5XGoAJ12zsohr2epXcJEou2AuX/nPF1J+KySPIowtEVDzwrXHf
6V37rdd1dZGGkSA7xpu7ODSeJFRqxwFScjz4ZcOEUJuoOWneNS+NGKKjGFILfzz1Fr2nxXJj9WR4
8gEC5lAky8aahxE+qOE8s92qbvHlEmqIyiwIqzr84nZLyrEyhThqF/oJM0r27GCvc/2myV9njbBV
U0mILTpt8nboUAvfzMuxXDEJMrPUngRSdpV4RXRfDo6gR8T2nugYNqnkEe6eIYUMAbDqK+Io7sRO
xdCfrCXWb3qrDq8NI2HJByFqeogpuaRsdgw/kySKbyaHisllltmFl0zZHeB79cLpQ3bgQ+uGCsSO
tsgPLaZqfWvOXpEeunLWq91YDp2+kTxhu4E0w4qYajNlNXv8z00Dk1JMxd2gmylHIup29M/Sy8d8
h+TVh3s6xd1yHzqg+HzLs6rqKibJfeBleulTlnHvptU61z8V85TczfoYzdsoQXUiCQAw9IpbPe86
zamZG4RzZ78ujSa6zYQUIHeARvpuo4WZPZ5EUkOBh4R1q1MkIFPdcPZMVpweWihx4waREvWshLtb
vGHs7il0ruxs4zA3yC0bd/sKvrRChsZSM55iZwyrUwmx6wsDhz2wE7Omt2LANOA3Ntpw0Jhq+uh1
1AGsw8p6prrEk6dMxt33olbzgzEXsfWYZnQmBxxIaXWShbnER4rHKa+jjxfQe5yiNW88y8rvySpR
oZ2ET8AD272OpRKvj60FoeouHYg7WNcrOmqUJI7StdAsBpbJbO7oGKrGU4QW0rCmCAyAQc/WkLRE
idP0ux3PS8CSjY6JhpZLBDkx8S/WrvRtSBJ7zj2nllk3wCarX2i94K7B+3HUBu0bHLzhsrG1+rZD
fQn0vOdEUjkmpY+wIvkKPGRcXlWnB2NEoFvn5+2NiXGxi71H1aubVohDWBYuXdyaq++KRu3rSJxM
OTUbt6TNqQxt4wa+zTO2gqBc4j3PIcog2gvZjRci1o5FLS9oEH4ex+bFoXJmP4Xzh9MYb9bQ+Gln
7412uGRb+eTq8fDE02jPQuugC4R1OqlBhDZrT9QIkDQ0qWqKov5YldV+wcHrD2J5zma+NgBv8QfI
5S1PWlp0syuelSzf2+8EEveVZd/Ydr0p8vqhavK70vJK39Pt/SisfYLU89pzh/CLeD0VS8zApFj8
rFT29VCG32N7fIRTfCMNLhKvvKtNcPPSbLdV7H1p4UkHHrsHkCVhsYuUunNrrqNhOUi9AU3Bintu
UIHS+GPSycP1sx953/qaRETjeJt4yZ85R3W0p4PUyXJG5gxILrwo6LflpeNMXxMhD5btBGv7l1Vx
982MbZ4WJAS6t3bgN16Myzibb8BPsiZUK9XSYEqq6Wjvmp1qRygu8qZTIxxlXVxHlcnT3+qvHNs1
H2zZbh0IK80wPRbRmAWCjeRV44YHtlJcR2ZxALa4m2uwxTKfv4LKrUkF5adx7LZ24pKJoiuZW6Zm
BiPGWNQtzd73U1NtokkDlM6hmeph7K+V2/hSOsCkvTao3FzzTWnu1z5itn3trRZzwDKoHQ5qy25v
esDf1mD38GYnq7rMlz5mE4d1A8bBySYzuEElp2o8yx8TBwuJnpVXLPCifZaXu35JjvriXjgqfsur
7LO09OY+tqPtLIFZ26Z5SpE1hjUWyULlwSvci7mJrJuUtmHoQ1Bx+AG8+LTcynCGoWLpO9lp7MAm
98sczt9sWrQ5nos+QPEn3hf3lMErbDeiM+SdKdP6Gm2Awi2c3b6ut9d1DXZ/og/8Dn4o7dqV88JJ
kbdMzReeTMOdyPUj20Z9T3dcdz+0fbirqobqGy08eIs5vpnaFF81cpEnrIC3YVIeZqp1AxtfxFWm
OcfG1apDMi7HNlITSULt1eKJf8D3PPgFhdSc9u7KiY6RFlwZy94UFLvuEsqsrzFJq5eYuT5A8QCF
pcz9HI6gt1W26frkBfOq2rUT1kxSePw7kQomd7pTQ/JcGeM9YtSFNyqSO2YVc3GH+3o0zWtDaldk
zOBPCySgqosfplm/NqzhaBX1nWfNpz5RlwPAb5jX+FY2XlyO+6Zyr9jALVtXJ77SRBfCbg/VRDd3
45S7uaeOzkFNmY3vWTIepNXcN3H4jI58bznWdZS1lzKPbzOvH3bDwgZvXtbYY09/3Tx9CJb1M0kp
O3OPXtce1EiZWGNfanxd2b0AVFDZFbaS6zzN0p3rJtfVYLxbU7FZ+oQoGFaDBOKsb2juq2E399Fs
FAHK+k1KYS9OsB3ncooA84xsS7Ex4kW7FHr52C36Ow533S/zYRNrU7JZcZJcsmN8UhbppJYXHrms
EOdpQt/KwRTGYw/kgfeF59JySZbsckn5rkMI4l5YITIkiWPdy6YD64yuS7eycegy1MaJ2ne/rtli
dXUvfa82nzRlHEsScVu9XaRf6MN89EYavbTW/NRdPsRsTcFqtBAamfZR57a+g4woTkATdW6K6olm
6Afq1jVYEwMe9hEiuzIdDyeX1SZ3TruG2dgn+Ej9Cxspklu9O3wMURUGFHde9WLUTsmobQkir5eK
96Ly8nVqy41U6fKwsAv0oedjXJU8nMDQNbt6BDtBSuKL0w0zf+X4lYTVVZHzvJECn6tBugxMnjIO
9gJauZtU+mkO8t3s8v2stIu5rd5CTKnbiVQvt6mtLXh78yjvdrVAYmiEsezSGIW5Pa/do+EBrZ+H
Sy2OvH5eiiiv06T+Rvn5hauHpMDFmq1srATlEe+eiVX5YqJ154rmaek7hdL8zszVRTgo+nc65Flq
CVZN16jKg0izcl8tItU3pV6nTK5RszEa4qZWNX8rlr7esHin1M/q14KAusQx3DT7DpNyiSiagplU
+vQMW2k6qYhUI40b2SPE8GsFLxwDcVs8LD2ctqXWqD+JQ/OyID7AaasTOAZKaaANMSXrtOK8l4h3
UWAWsbEtrMp9gB7HBBBx8lu/i1x1EaIpykD1zaCk61KrE+cZbdXDDRAP+260oIyJgnjWnGRYReKs
87buirpbm1vvWTGLt0zPp0NrW1dwiePdqLvZNdGG5BuVlrLbWJ4Sr5rwtAB9Goo0fpE46KIw63BH
eMfSjVlT4qyZj0mPzclPJxMbPT5q5UdGYV7SiJmewCsmgT02zaaEb3obumLYidGZrtus6h66TpFY
gAh91WbeV/DILKJxNn0Lc0j5ULQ6DjkiEkGUcY1WXlddttwF93ZXrYS7TDy0c5ludXDL112pIU+Z
+bQLMQxtapYDpFac4QZ7oXieB0Utph33HKXmWl2JcZAXiqRPjzCvwrvai4pNBokisEK8MT4w+y/J
HJsXrDGMO92gsZQSByu7IkmePGpRxvgb6vrYBJkTZjuuWPmBA6giCFy5Xyauwu9S9u12SEfzffKs
/FLPljroSblexEWboFRC6+194rQqph11LAjA8N0/Ec6O9iRw5KGxw+7KCWnnyxP9W68aucPe2XGI
id3HdJqs/2PvzHYjR7Js+y/9XCxwMNKMQKMf3J3uktw1DyHphQjFwHky4/z1vTzz1q1Idd1M1H1u
JJBAJDJEOZ00O3bO3mvfdqHTPU6ra+0WM1GeVc5l6q8x6S7q+6gdlG0sJFdmDfmiZ5cgQ7ttFiZ2
6/Cg/erc25D53B2wiHb1bj5/U1eoGq0JIUqSUjVB17F5bpeTXbmeUD9rTIGqiZTP43AnU3dZhmtb
dJkz7TqmXjm26p5QtX6zIFHyom4pUM2XE6GjEdbMErvrbDnXRpN1dhcUyvnSiwoZ6FmMRptTNMlD
JZaT4wsW12oyl3aajMhZCZI4MHVi2LH4HoctlA4inqqKJaaJAn57CtHU2zOCd/eOU3an9myGQYFh
dtAX7ahZuiECc7BEDgEnhwGk7N4Jg+liHGzKk3WMtLfAKCbOuJnaGqFPLWnE5IIYE6/f0d1SJ8KQ
1UYM8V03US052JBBaoTzoWHjBx6Zu+esEr6uoh0PfNT5Cr1Se+Dg/7iMMwkYyaQu4wUIzdh3Ud5P
yXVu5jeh1h9BBlZnsYAIjl5vReSEeFcpKgah1wdFe71wPfsqAXgO9YUByZws/Y7sVn8/z1iPR/IP
rnqUwddtr6bDUK7lMUUVjBWHoZe1eN5rHOIW4n0+JLYPqA453h6l0BDBPl/wPYmn2KUIXnyzR6QU
cqJwGR21c5huUYkEx96l0+371nitK9nuY1Ajl33jE71QxS575TpbNwwrA/Im93PfWDuJ/3zj++sH
mQA8eYyvtkSeBPvFwcOGTmOotlUa3PtCHLW/BJHy1hO/D7lwCyppzXPUbZqwaXatsi9JEZEnXuWZ
DVNClkDrjBYsFbe6bW/mDMx1Gtj9PhFzeNWFk7NsaGXlX0xToRw0bTJdkozz0TYm2AVlT/6mcsbI
qKI5zAtJwcIkBGacWwPZZL5my1rvMRhjSMuUtU/jJLtMV9Xdds3wwLww2EmdvIw2mgm5TEWku+V9
7juBUm1kuAJI4oL3nazNOWBK0IXs1iSNNxXNiLF2vNelqrt9fLZmzfQJICl4N9JXCzPW0uw4VVY7
jhjD0ccYsvVMYVESMVraI2TZEFS+bCuHBzOxixglZUwDj3TbIwe1r7Zb/NRALFPF0gxQrbzJ50XR
1IhvIXJxnNDu+Oah/7sMF8Tbm2b0UGi5MJXP2RvPPhkYdNCS+7a3s5OyCFNBtR7uRxv/DboE+81h
Yb5sC1vviD6R1yzx+dbvlLngGFNGbAQDwwtZQljP3GjR0icqzj8jxpz5dcXFGZlALaexCKrbfJ4W
Djp5/WHF8XSPmNFnDh/6+Zvf10XUEmt/GfPhIwZ6a9S5vZgIQuE/DlVaXbk2MWW2xroStn5+lqEj
P0wqy35W3cBmaXlBlFX18FhD8DxyFscZp6HEJBbZBGA8O+SfdXgJxcqB+bDmtDdzYjGw0Yct4IdK
xTdWMDuIwruXZSjWyyUuvO1ICu7W9zSAAtetmEqXX11YC1u2C543HO2r8G6cpLVvSSCwWZdCqjLZ
1fk5qxr7z65YQvniEoG1Q3GVHOZQW1fkc2PiR85KEwJOZFA44GYMiIc53cV5IygWUYRO+AF2y+yp
jeOvrzwO+YXR69nMn8MPyaF+bdyREjTl9dj4I0+KoFA2znslyAbweofWs8f4mvfpLphHeKSqUvuh
QASfk4m9DVUb3AHrrG6E9m7wYpdmsyL02jE0DS6Jyn7uS+fZUQhKTZ1ykG986r+l8zdxrVkleCSU
JgPZI2na64OX7iwIBnpNCbPuCeNCeVxfhoxxxdy+yVxd5LF35y3qHSjSB6WUT4lL2B/G1v42FfN3
0a5inwtTRbGQHDuM+UiTCcsS8YPkonDI6+z+0tGTf8c7p6/XpuhPmi3+osods2vxj1+kXTJHQQvU
J8mkZd8RBlRcESJ+7WfLF69bvlpIqTixTctjvdrmQUw0OLo+SZZtqStcYL172w4VZSaJOwpptDNt
RDYdB3eY9rVfh19is8xffGjJ6cZT1jVIv+uhzARCQaT8iSISh4Cbx2BULzIMjszKy30JdaQsfHY4
nSCPm7u3Oli6nRtPh3acryRURIqGHW3d0yKFeu8W9tEitXecpy5GOTxOGpX4rHZVsT4ELSHL9OH3
fk4rJLOba5KYXGpfnMF+3kPbyLL7SZsdbfAdSU27xudZzEkcnOrsUs7+jczC11DbxxwbSStcPOn5
VdKJC7VWT7Ow1R4RxxbP78XQsF6G2b2xhqcxbZ91PWx1oy7orO5TcOsD7ZCwGq8Sk+3KNNjjNfnR
MyYwpBIsgbmrrdV/d12w2ugfS4fNlnCpndtZUZPoyDTL+iWX1cU6Ak9LfWLJzjngpFqVFllUvL11
ePSks6/ikbClUQE2mbF1mDsVevvQr15aNLlppt9IUwG9wNH4fLRZkytgNiiKWoIooK6i2H4bK0zN
BdgxoLytdrFcYDy6WsLgOW5B54RuVIqBp2jdYQgGZI5wMSdJRNL/D1z2N8RBZz7NJqm+V17b3cxV
aC4mt9mxa1yhk2hfJ8+7qiCNp+N0KVJ29SyeL5PE26UNCDJBlBTN3VPf1AcOpjyrsXeqYWjQMNjO
qdmO/KZF0ry1ud4lObKCMNtVdXvHDO9VWiyDKmHTtoNT5dcPtaGBhG6Y1goMcwhte9k4zAYcvoxh
m8vgNEtzSAPwkkN553ktoBjC0ZHkRrJXeyss6hO38jr046e+11QZ37zJPZks28NQuROTOHb5UOwM
0oogLu8WhSRknfkhdJ857ITuCDIrOSUAhgkZqx5BsVyXC90vdnSvd3crgk8oxTZwicm7T1JYmmv4
DhgIRgVOcjYP+qPWxezmkeetLprT+YRI+NqolvVCXVtDeyQJcVf6vMtWc1nHHPsH3rFwnnISLibS
dNnl79syOXlj/j6Z4W5J6oxBQn/l5us2dXz1QGN9oQwod0089FHgB9dA6KEQWecGpkZ50IzzvVe4
tLUZbhM4nt+x4d+XQX+tKSlXu6CB4NJa49MXI5wbP+yPIKAeyEEaNlqOx7Y0kIFoxJK8dMBhvW+F
c5yrAUfWROwMbac7fEcnAQZ5GyTTAyrNx7SMdzJ3CYuDylV7ZooGDxVWH7KaxhYeoRQu4r7P7Iss
hafk8Vxxto2CXLx7KiYxrxjeGjG8aMHSiU503RVGHoW7SHRT+rs9Dewuw885nS/1lF+KJtzNdfY2
pvKeudGz69eKzvvwXnrjcS1UeMks4kmwarVMCJl0YoNOP5ZxuUpH2EN5cLeE+UWiYpZLRj5OFqLW
jcO9dPTD5NNUcKeQELBsPnbCufSL6hCH/rNarVvpUic31oqcPhGPQ1abbQylBEX09TRWP3LSgObO
PbSzdRsG6dcQ9dCWvstlLDj4nY9yDR99sppbziY7zy6Ofpke43B+KILuYbAZ6aW+uapbc8P+995k
5NAEjnouk3Q+VG5P/STJCWM2SF59fSt1cdLwVg6xtX4hZ3YzVfMRUs0tnKyVc0Vsn+B4ZY9Owjnc
Ij3wZl2ZzU2qSag0Rnd4XLPqqcineZsS6hcVtpUsuHU0xy4RO5cyxGDv2MVyIp8K5Uq43rQafrcy
vBe8H+WlWTp5SGah4AR57UXfSed5OU8HiSelQ4/FZtlItyclccae5Q41DR+lSdyYKGdfLXj5Kw9d
uB4z23Ou0e7026I3ZbdviPiKHK3PJZAK9oyTGSV35TmoskwfK/KzPgrPze/KpaPrU4RLh7UhtndD
lrkP45L5d55M4QstWZgQ51TYP8YxpBODwXtgIYoRQScx4QOdnX6U6Rzrizgj1RyAQjK8WVO3sENO
zXRHElw7AWlSA5sVKXwklGUfACTJTqtqfd8xQ7xoClc+elm4fgksH6BlNaobK+wcVKUlJ+YwS9ad
GYVN4m4539E69N5iK7XfJzrJF6h/0AD5uPbBn9nxNmcMV0ZZQswnUrBqH8tseuj4ZqKF8iaKW8wt
WBDHqDZJ9jXsJBZwsw54jvt5y2zdox4nGijIe6Ssw+ztGScgU23i8AEIGDlrtuHcWFJcZLgGXW/v
0CVhYR+naxwSsLwWP+A7qt3ppazjGYDhKK9Gf1JfUwD2e/RV81NSDGKjFNyCSZTzM8ZMFHgIxRLE
TrtmQeqD64kNACFCe2HcerhSZ0DhlJnveZq+y97vbzO6B5GDzvtpqIQ9bERjRrLWiuZyWYfiUfs0
VtspoylDX3W3asfZIuqstwWjFBtRHHeiTBhK0kD15fpRMxuEwBeG0+VsmfLQmp71x17lXqquPXaN
rnmBWNq6xN6Jxrlp6LnvZ9puD6G9Fses9w/IE+4ZDXkPabVSB5NKYyIbLcpuVnUdjVTbX2Yzw42F
dBW5pq+hKfrs/35S0lDPljHqaaHuXI9W0+jRbOiyWF3HjbRuiPtCfilHRHcbP5vpXDRjeesuEyOz
WiRHoeeJvWOKz7sJuosNUK/hJsOKAWbdyY9xKnLCJOR7p91uT//H7JMiKA/UTuHWkn4FI6thYx8I
LbqxR9mcpbWGYVNByMQVuLHwMewLyE9maMz31YmhICaDrvadnIZb1doVx7UAdN6wusNhnEL8OpLy
jSO+FIdVGN1TFiA42+gU2eYGJa24jvUsrgzYgStRtCVWnm4lEixI22LcV0ReXwwMQM/S2jym9ne1
eEKN5rY7f/YwPIQ2HQAsVuFtVQ04O9vFWqgY++VmLqDfIervXx3jVBfFmKW70MdRMfe9f42vo+Fn
WsFNGxu58zGBcU+XCmtB3ribv6216v12cGglhO6CP1AlthuzXsccJZoydl7DIA/SV09KEHCkdML6
l8EZXfe3PnU6p2MUGSWjYmstLIChzMb6zr4JOmn6w9+KqsgN+Lw06i1TOxtAs6gTF57xeUvkQvqS
xGR37n+RT939LtL5VSX0RzxFoMDe2aErXNzmNm2pz0DUERRfJghHifxal7dho7CU5vraUp7YFykD
Iz815i+YC2e0wi9yod+vyXQvoBwQVGQIsX5FY2BkRxNRhHlUzK4pQZFxwMIO4hzhYhNglJMC8ecf
8pMU6nxBXPbSdoUMpa3cT0wDwWHasUReRHgal5t2sP07AqYFLTZwkL9d6n+VeSjzeHb+RJn3Qw9/
VOXxv/8fVV6g/o5fgrwTHBGow9hv/68qT4E1QDgWCgazwv1dW/YPVZ79d/R40uEJkTL0xFmB/k9Z
nqP+ziOL6OzsnOIZIi/mv/7zD+I48+nPv74G5yfgl0eSh9GWqBYw6mIPxV7yyc+R+jFdD50nUWdj
5m8bfz0ETvFXrPw/ukaC36+C8BDdhPJgRHMbfn3wNTNE/J4JM1vdPli5OrRh9hUX5DUxoOEuK8Y7
y2t+/vIt/PUL/ts1pc8/AU5w3DTnBeAXDk2tWvxwqSElNQbVY4Ote0jUEJ98s36dcVBfzzVWkD+/
5qf37bdrqrO4Ec8NBtfPbJWpL5KFPddisJB9ccK0vypNsm4AWJR/sXz9qztKPzSwAU+IUHy+ktP4
mUxUT1N/NtNLU8P98xK7hG7A6Y50aefCs6d+TzOx/At+0P/4jFzPBbsh3cCD4SjPi9wv9xUMnucX
wu2YWqiRWZPonceq8c+6ptiFAfjnd/R/PJ+8O77DMnbWjzrqc2qiD3ghMY4gRgO5wbbNDNugQxvk
/+MqXIk10vEki+UfP1O/wMQv80BHA8iIa1VTHeHTbqN/7yq+L93zD5fwSITnfyYjeXXrGZHFOipR
cd2Fo2vtXYc05z+/yufv53wVvGPwSNjcfJSpf/wsLTJsU5eJiYZ+pfaunOmx8eLgqu2c+PDnl/r8
5XApyWUcYfuB9Hz/0+JReIg1cDWaaKFDsg0TSJWcQf4qMPNfXEUxgHb5gn3ls6f98QPpZS4HlbUm
aifaRRaVMbG4a/LvfznKDW3U09RZjuucb+svjzVQRI4cbWeiibPRxlSoDauBOda/d8dYGNgEBHFX
LOwI1D59lsXPBS6JHE96x2k5j9sZk3xvdeIvlofzS/jrsh4o1NbqvDi4tlDB53gPvgQ9kjRhY4M2
QOmwMly4ll28JUIxE1CFqO/+/IN9wkkFXoAQ2qfnyM6E+kH+hhf/5f6lVUMo1Yh8FS8PnOUOUOLg
WIASXTu/EkH7NREki6yUg9HCefzoCgLUJNrCv/jkgHnON/HXDy99h+eF3REjpA076NNXaYRcRzlW
YzQlFEbbxpAosLHGVTKeIIKoRWLYOoCnBKJZdz8VOqxezicfdc+MPsEeV07Jj8XG4nTF5H42192M
Pe8Vl4voofkx4b4KjZXS+/MqzfI+YNPNALe4+sGaz7E7eCRBolaNWPVFmU/tnXGKadzXU6tPdnOm
zAN2mRUam7Z48ni/qos0gOx9yMBJo4ReMpXuaEW6PVPAIZA7GxsSxyzSKkGeT9Py3cQ6X6Oxj1fx
mjidgauZBlV2tGnPFvRbLKRIpkjm45D7U0gkWF+NW7qdE6ekpV2XG6egKW4dXa/o1QlEUEFECBH3
pyZrsDOV4dn6ZXy7eQbAS4pbZps2Cms/BvJD1XzM60XnuyLB5t2GnAE3BN2b69rnoE0gYFuQU6mq
SkKDPr+4QZHJnK5trPFoDU5D2nGZmrMBsq8wb88BaFpvGuQXIzXKPtfttSJ2frYZaTkpYw3yPP07
fKJBs5XaEkfBfqcwdjKi2Nlg//aNZTAH1Ynnprsq7PDneJkL18CgqfQhjrvrzOlylg92JTFRmfn8
U+xiVjoCvrCA1df0q2yRMTsbTWy+5X03YUSs0iGJfHtO3lPHhA9oc713K50k6ZD5MsJwFkWJOEBM
9kSQtAu5IcudCTlV205vJmnnn6uo2Z/x978OndBfM4Aj8a7KJrrQcQPxGFf5HLwKGBmo2uOQHKVW
GHkK9LmzQp/GurWRlH4rELilFzkv3rrvoe2U26YNJGQmkrSvEg6QtAdkwCMZNzzcSOlSs/eWBkMP
AtlmYyXSvtFdoF9MzYno4I1Bgs5aZ63NPC6GMNqmAdFxLrz3Hfnbsb9p5zErdmOfVgeryOV7n2Tt
K4af4MvktdAh7tQY5Kq5D22y7a+H0GmGIepJgz5kiCOwCaVu+MBX5grGDRMMn4LiaNqQNR++BAUd
oKiyfuORE5KWH5WFQOigZcBwtdAFCoysV5wC3cLvsIgOhvnylPjyVhQxLaUSegkpfERRrackTXIk
cZqE4fitUKu+TZJ5wh4nkuD76pbtU9vPaP7N2mMYU+E0n/sD3fhuTYMPNaFF5bcA+TxbNiW9Y9o2
9WM60RkDMRC3t03jgvtpe4eJroumHEmvk45Pcshp6miVh08FBmX/cvaG4ibVlRjpYwmv25clmONr
b1LizVpHwExOPzv2Efk62HpLB64XxVZP+vMAL4MBQJ36125VOT9k1q4Kv6eMr6bAdcttmHJ+2/uO
7hn2hQzmmXHrwCTXXe441lZl67BunNiRQH0bFWM7cAm2Dep6pGGTWrSNbBRmR1mwajHYRsgXkTmH
Azu36E2hIquRNgy11f+cxAzdBJFrhmKm9sMR3TWi43FkjH0Fiq3hoZwsjcPO1cl3Yh47Is4cbYtr
v23Tj4YNbSGPHdXPZvFn/8cgxurF04zQD3pwxduiRPqOSjl7WZ3eeyvXmWZnnLQ4RZakCoDbpsn8
CE+bcVrHLBTp51n0i+GCCsPOGgj4/pJY/maRUryVk7d8TGQ6PaBcynO6v3HfYf6b5Yg4ZcVg0ZkR
26IH/fjJ9sKM8ASLBgqAc3DvG+6w/a0RzHGjIal4eUreign1sQ8ELMhM8JNjWokQWjP8vIgFuQGb
yk9kd4m+17sY4W6xXFRp96XEBJOiiKVZjI1cND90NhBvW5TKQZcdOm/+KtfXs48m3ObUGe2msFyk
hUOSTYyQxMLbKL1CpJdkxYgDz7IU8Gi6+etqT8bBqUJnjI7MMJrj4NnLA4me6mdYdyDbcX4ApSrp
mlg7VFvth88a8B3mqgWDXFjBvdv1fgKs5QxCSkIm/JuRnSjCVGyYFTVjehc6LtbNeMbtc+Z55+Fm
Gr30Y+iNhS5LZYgUYj0MU2TlIbEfTewUjzHPfIKs1rXGQ6ZxYm8GrxmqYwuK67ag7Ylk2zuHtCxp
OZRRnOrup5Nm3rjzRdIgwZUZIqQZGOmdLZV/7/k4pcrarr4RtAysxNKqYFZKwOVmXbT+SuiFhi8y
5NbTGdzyCm+8JzyHADZwNW7rfU+mTC6Xpb3gw8ljUMW0vyq8MYtoSXNHNswMzKGtaq6KZBV6I/s0
vxsJOUF6kg/OvQ24r93goLO6PVVFP53Vj+0D7l2Gga6d4gqJ67n8GQLOWjalaUQNTsZaTmbwRrl3
Ofrduz1gINh6oZOi+gwW/yIQaftFZWg5NrN2YIZ0Vp+9lGBAmKvLhoFhunjLT7qBnr8b6qHRJ1Ej
mrmwsH8nkPx8sMSBts/pdo0suiNRdvaDKlNe7UUH8spBmd1u0ELXt05fgDCpGBYgyR0Q41V96QXX
XenJs4sAeA0cFGc8wsdDXAq7Kb6f2eJ61trBvtZSYiTtitg8s+ZAS2F7D29y6Lo2Etgx+NHZ7nQo
yWz7QV40kJByKfPlgDB0eBzRFEnCWgisu2bCMTPQwZQSQv2arHctqvV1sCXSNniw5iH2MiT83Vz4
0Yoi4Z3VoqRDPbJP1YED8x2Ml35fgsU+t+BFD2w67sUX+G3utxWwxMXAELbetoXrvjTIarPtqjPr
FtkaokKZeSmS7s7cUgbYH4K5Xbep+NlM4V0eByaqwv5wjHCgHvTdDyo8wTg+8XsCK7oSDl5MJeMm
rSFtSKl43XVjT+e2Q75x7/Sx9WRVDhq6kGHuadByLbeAacaPtVJTtxvciZcMHXBxiVle5Wi3e8q/
QgkkUz3tYipjZ7is8emQZOXGxQPHTBx9Qd6KR4Z0gd7G8dpA7dM2lBkVWNBZBGDMete2WMQ2oed2
0yaYwvzS6NSGRGnocmzUjFwMbqNSd6VkhdtSZQVttIqweMppqGMExL32UbnOWboeG4yRU7daZwkP
o8JUTyvDhzyHP+V6S23v1smY576r1LUWjIMOndXFZSQq4zBbWGOXEJ8KxfqFRd2QRXxVBik+4/cA
moNxgWuNVplSzrb1HIkxpJXepwpjR1KYrNr5DQrTCC/NAEN5CBDV+GcAIBEVWhDZPlsK6XNq5heg
iW3volCNO1SlhVtUwDBDbKQbtEb+W0+Y7m2/NswP1ZRTiOGV5AXg7lsftt2iuQKfWT3Tkw9BUjhE
eMwdhqqdHbjjnawSxI8+zacR4VXR7PUCIAKmc1bm+zqd02aPGpMoT68r4ENyenJscrNGZBSgC1wI
wo7+1jEAZs1wuwqts0885gZpF4NqSxM2CpcnrL53chzOjh8hvjdMrYJt1zF03jSIH9mLgwmjZCAt
MGkYLgtnL3oPweGymp7jRUL7e190nXygnhvwJnZ19jxyRuhgeRuPoS1xVsiX54XB4FrU37QZ9cny
bbwbmIUYF/sAFn5Auqpvx0abV9vT8zN3rfrBbLpzmdQzsNsITI0fq0n1A4L/ONjGaUodnJV1+M4E
yG02ZtHE0NeLF95wBiIFBEExg40py4mDUcsZ5OCKGeZD7PUMYSE81M/juFRPtqT7hgShky8xhPjv
Mx6UAM17Qv7iiOUfyFzvl5cJEj+WzXLic2SsTdfuoDFOirSQjy2mEmeDUhcVvG9lJaq3LK7fHS0m
DICYU1p8EzRbNsYpw4/SRue7DcuzyKnJh/mZ98suqHPq+WdajpS+Rbiar4FXTmrrcYZjiS2Akey7
bspPnpZnn0wxL/hAmKR+bYdJjajl8uEN15x+lakuYJCt7vI9me2236Y1dozaKbBqee7y5OftJDa2
j5ro2PegA6N6TNR3VXTVlSfW1bAbucP74C+1z6qWxCfLFACiF997EuQP3aaYYRFRy7y7S5k7wbpD
rkZdzWn0IhVQ3JjSzGZrjQYGv6+b+UvahDHOyHpF/KE9lP2bdjTet4EngdNIRg96w4Ag+ZolhXVr
NeX4HcUl841+qCloxwpbHtTZ3I+qPkMHUU96elrqQT6N+fnNrHIr/ak4tD7OzlCmV2YBvkUpPgmO
LqTIYcLomwr5mcPsdgPYqr7PhQ0wUyrS6AlfmiaiXiY0mHUX1x+FWlDr0rBFeJr7DSLQwl70snEw
4YBvreN62aaWrL/5BcZeqBhaUTEFvc0gdkioQ3w8p19j2WA/ZZIUvnpWhoQJX8UiIvTKkqFX4cKN
ibMW4c4kKSLyLFuPgapHcpjiWH2bSkZ1m650NKd2p7Sv/Bax4A53UPPql1O6EPStBN4ZLD4uKO4Q
2ZEesTNtgpY0qE2rlPPcrmVwDxNuKfkcRhe7RnvWWysn8yPEC0Ax2BTDLTsKnHAW6uo27fTytoLK
e5b4BIDfVHP2M9adbiMCKPtvXt8nP4ZxLgy3Ya37nUqsjNgeMqB/LtxSXAtjQN5EGwdsmdoVjxNU
2HSr6+acqew56RYT5fgugzD9MsBzycmJS+i1mxou59ZWfeCy6jCm3wcDSDT0g6F36qFJMtek3EbN
sHQAJpiPhtNV3zrtjB8gkWwPmU+NENYBjQvdgzyOiGxqlgilJhzFskG6xrs7gGt0TT3LnV7M+Ei3
Mz/Hyltsz9PMDHDndS1TpzE2Pi8yDwPuJYVLbS9nU2L8I8bC7OBa2OUW6xpEkIaYzB+SE869LbP5
h2W1udmi9JmyM814NTzzCcohFxXduhmzCv5nNwYC0ale8/e4A1ksctPBBg0GBx2Qq/JgB54mROWE
nqCMGi/FcjxwguHXkn1ZAQDskqU9ZaHxrgPohc8ij6fae+qdLg7cZ5kw/d5NAyF3WDuGWaGxX3s/
0/f0IBCGk+CDqA0E/fBFdqt9mRYpRkbL1t0HU7fZQRBlm+QES4QNUVVl5+PWRvthoyjH5pVi0UAa
pWhwkvQt5iuR43+PgqC3ejjGKfGFlZzzbwHO6JINGLksMI68DjdZWvPvcDxzfHES29cWcvYXy+7O
KRXt0rwAthSPuamUv+2D84tqz3H2hRQrkguJ+kN2m+v5pxta7vc+r9no3KXkDCTUbJBRGY76EEzy
sjin2mHbKR30mFsXhWS4rYJiuuu99K63HGCYbZVqFCReUGwSjJjpAb+aeJ0HywfIMEvi7bFLVfUW
evTZDqqXlHHkgseLjs1Q1peJLIPu1ckHZZ/CtSbfpEH/zwpomGHh+XP4pjauBrREPl4brqwdwrUz
9HvwrFhaSkglHmfCWOWnKq9jhuUrGBh1OWJIxW/lq4okGjWkZ6208afSxeuRYFso2fW2TeNB4u3y
VF1N7RTqJzK6huYmRwqhdj7GV3qbCHpMfxWvyh+edDrNSLFmb8YguBb0ATdt2IsBd164xsd2xnx8
0ks16gzyQK3M7UqOZUXJAHODvN9mEV5+p3tM8/ce4Ofp3S1Aq95gEypwDU5u7MmDSOES7JyB2xcN
8aRpbPLSYqGda+K2LN4DMoT02Wq2ZveINBS8YNLow/0gPYfjZb8Q5WXtetBFbJMW1M2uOjlghDUm
qCAEo7sbGcVzqOlr3YzZNkmxG2BtRmUAbDf0OLV9nwf+iJcso6pwNzYkbm+vxNoS8zd489k1VVga
y/N6PoLYePh+pK6tr71x8lnWOnBokTNMuJ1SNxfrYRkaCseZKK2C3cGjO+lnQnL45lPUNGuyLlvw
MY8Np4RnlsMchqO1iqXH5VEM6UjwoNtgCNzMlVsNP9Q0ZpLu54JojaFEU/1ARDX5emcZD8cykviw
PNpul3PXTNIwQMoNN+JbJg322toe4TLzbGdzd5pV0k1PPhrmYKCbxiDgbqiFLemZuaWPwciBwID2
ArHLUGwmS9TZI/uWKV56nEjkZqfBmsJN97v8mQRhtznEXqe6Y6F9P3uYEd0TUxfMHiw4rCLqOKNu
xShYDgMplKADGAbsSExq3AVMtmgCb4eGjeSZTdfhR71AWmF5lwWzFnfrV/ReXyswYA/MfBoSBmfj
hWV2SHydF/Pl4pjZWaMe0UmiDvivemtEZZclHs3jwsOXSlOZAxOifM82PVxVxDMstpu5bUt9miQU
K4pjC71xAQIgHcwaBbJiLL39bXrwv+KB/3AFo5n/t3jgGVzfJ6rPb3/jH1QfD+QjU7ZAKkwDKE9R
jPyTBilCj2EiCmT+CkKCf1J9PAQEir5ACCgSa4T/Cw7S8sTf+TvMhv7xQ4N/Rz5wHqX8MmpB0xAK
JjDnfITz5Ofz1Ac62yjERPt+rWr7zZRnfxDQ4yfqNQwsv9yZfzHQ/zTy/v1aDhGhfGKKmM9ilv9m
7zyW7EaybPsvPUcZpAMY9KAvgKsibkgGQ0xgERTQGnAH8PW9QLZ1MVn5Ml/N28osB5VJXuVw93PO
3mvDlc2srCusyK3dgWGzyO6k6Xp72mbTYWJ48VjkDSLtPl1/alv+IJr4C5HEz1fmNQ0Gq8Jznd/G
w95soVM2oasWCQ7GxgEO2+LP/OuP96dfpcXnY6aOEGNLwPh1AFnZ02gVDS+SOd4jSWmwGOSl+Luc
q9/ndD8/yy8v85sswpCE9qG+sOgwyOxmqmFcqK7XPrW2BqgY+dd0aGZGIjRzUIw5ZfGcreQvzFPy
N/ikHxymf1k7FvoX/mezSH+LPFJcIlJP8XuqACJdyGF40YLswElwMPgnPTu1pwLY4Q4MuA3fI+0P
qg/q7DP0gtPfZYD/NmX+n+/ln+/mt7E5O24mbK20IqmSBj+Fc63Ns/1v/sabEksw/wcWRa8cS8If
f+N8XDYWfG1FM+bQMx3g8gZJg7XDp1P/e5NmyBZIUJiBMpX1UAE4v327tjUkiJvZ5+n8gwotOE7S
cfw71hYIr992AF7HdfkkrFlbOObvQhR9IpEauSDnSc8gaYeLIl2PZjMtA+V7GtcHW05pemgzy/6w
0ICvO1PEVss4iZE/DV7qEgnfSqeP4ShFlcOtOm4PYKnm4r6QHYR1mq+6feuUWpGABm2xCjOsg4dK
TWw46ARNd7jqywzbOGL/kqFMTdDzPYRzGCaMiHS8bDlt2cDVStO7VAvfzCkvWicoCKS68TbBu+9c
g3lNEOh3Oo0brehcqttkNkDtuNIOITgtT64aIXYwC7C9cLa1sTxm2z8PbZEN/jHt5zZ/tMy6ZV6g
OoBaXtchqkeq73+G9R7H0IAoYcGOGA6WaCiVUDO0TMu/VBTvlJuqNV4B1scazx5Ni4gkZ/LgtarV
PnuGJ5oQtMMc9kk95IfRtjOa2pWXDPuVnFoz0KseVWkHJGgrSGlkJrGgTaeWvCRlJrZomBsqo22V
jae5KqvpmKyadqFvyxUMm7X31W7m1rglZXTqAn9MRnM3yxiOVloaGd7YSdcuGdPv7qDgLy6REqX3
1ddzfGcH15+9q0Rb+Ly+u0Aq1ywP9UExj+W7hWBoivpKrsu+zmYQKwWejZUaB8ovDt5a2yhwxp3Z
m0wEhFi8u44s0jvM6e49kxDx4fCMNEEJ+vTBlylXEpX6CCazAlArCCKxytDSluF7OnOnCblmUU30
MzDhXWun6lPhgJnAbqxWRl2p61HRGl1v7GRrll84P2k9KUN2r5ldj1UwUGdBT9G8Gjm2bn/RMHje
IF7Q4h0PLHPWtE3BubVukjBcG5Py1fbr0thuwQR0ox5pvxcMaC+YL+MvCX3kO6TPKz6CbE76wHQn
eauWtn4GscQGm7RJcptZFp1Dl5HO/QDEb91Z9QCc3M00+TjjBf6qhjZrsRmqmV5cp/X2Vuakz2s3
x3lY6Qgcdl5GSMPONvryBjgQjea588ZrJhMZjCGCn+/NySqZ7liLurESa2auI8k46E2IbGFCXfpE
XoB/oh3b05soXXqswFwdzgVdIzR6qcC0apnU75e0mghozfsW1lhS0+kgEISYk4KFfmtqfUa8Kz1o
2K1l3+GGzgAjDIVhfWW6IPWrxq8oT/E0vzGzIWiLZebdqo4wV77MUcGjdUv9Tfi1SwwN4JgWYnpr
P/ix5LmMGa19xx8u3sd1Qcji902+kTiM/LaO2+WJJQWZLiGAJERZouZdqxYsO2CRc6y5Bl9Tjgfj
YWAPMTDy8DPgW1h4qFe8v5fYqWxuwsIaXxbpVZill9EJM1bMQ1UD7QPW01ffaiv12l2fWwXrlnEm
GS6L3nJu1Z0pjnaXV1eOgfIjoOdfOsfC5OHGtd92BR4D0pQAlrh4M5deDVWAWxBjaQbeLSWrYCmm
wKQn+Ua6EBMbzEnybkbPNRO/5nXfdF2DxwadG3DXohnzNaV46VxnRTcOuzJFLb93M3ct9sRS+Hak
iJvUo06AM9tBLaONCwTZme/bvCXoN5uahZZi1XZxaDaD453joe17Mne6nlj5TXxxsFciLK4NojQ+
I16fSD4hDekxHWhGEZFu6WkQZ9ICvGVYThmlTd6vl42Ee7einjMJGzFKa2fWwy0EkryNHGNwZ4wj
WPA3f5+DeSWeuvyoL0tHwAFGDutog2EDJKWPxJIkwm6HgDwMeng4zf1Hx4W1EXZoxxU1W62Lg8C6
xDbYC42Em8qY5cH0EyZRdNFjFTCRgzKNCigdo9mbCkiGzO7W3eC2OiZz3NA6bVBSTfd46F0VFZk+
dbhhPLj9BaE2y5CW6kH0bYaHKHZM6wo5QaowiaO65CBIS+9Y2ziAQ2udnbvZVD1YYne2nCjVC6T4
a53BtDAa3vy+chpTuzIm0+lpqjbQ6zqXHTU3+vaJC2ZiR14q5Q2Cbk1ESZGXXqTrfAOgBcj+QDO4
Cd+KzVcV0BgmpFvoBGleO4A1mcgmTomPTE+tMmqb3Bw/bVZhFXJwWs/O3M3uEZvq7MN2jvnCCOPq
5v1WoM8Bfs1Y7Xi+nIbC32BWgdgolgQjZZYWgaex9B3UKMbPhj/mF7ZVxsNe34qTvZggmuE7Pxpu
mwFVlLHzCG2HeVofmzWXRujVoTO1vkDkkzoOf4VZ9vm150n1vR0KF3phldPArzjPKalJkx0PboZa
4FyinrWxR1SbS5jPRmlau+YzRonydilM8TKOkDavtVQbGnYywtI3tq113VkDDCo7c8di30Ohe/u/
QnVcTl//8z+41/2/y9T/Wr/1H+9Z/l7/qnTnj/ysUx2DtD0umdxsN62BcP+3TLXtf3BBpIK1LfzA
5g8B/P+o3G3jHzBlBRWs4eFRcLa46KGZtjgDC4k7UnHcsshKaTcTgvCbpP3/X+KOLhVNpzDQdBLd
x5V4K5R/LazgyaVAVFK0kGuTHRlkaq/aZFc3v3whf1KdGlvh9M9y5sfL2C7vVdg/4wp/K6xqJCvG
ijQxKmKyQLH40Cavx4Th4KKeF8v+utl/j7LHJtwO6H9FnrTHuTCKdwHU/cIlJskhJ2TiKB1GvwTX
sA33cXf+6/f5xyr6x9t0DJoKbMkegUQmP9Wv30ZGvQArvTYjx7KHw9ykPNjV6idX0zh/SzCdXjIP
TOpIVfE3xc8PL8Fv3xDKTAogdPIIZ8Rv1U+NMi5bvILNPy1KAg6H8XmsFIpRa+r36+Ri/m3G+L2K
t3t4qo/PDdybZ3vKh0uFNtvA9v03WvY/Fn0/vwy6Jyw13hQmge3L+kW0mqdEc+hTjSS1Jy9vC9aB
0uNW1Ze//s7/7GV8eiRoUs3N8fHbd94NBrEJA0lUDVSfE5P6DlaK6v9G+fqnr8Lz4uIM0Vnov1V8
zPtrKpNujpiR+uiBiBDAEPzx1x/lT1a52OI2dcESYqn/9jDFHVxev8hwO2axdaEvtYSLrJsHcxAJ
p2A8BqVvl39Ty279lT8sHHYQrDKWCY+aEtP97ZOZFjFLo4xJLS7VW0uT5G71GIbkfp28mVtr1F2K
aj/glg2Yzzuf//oj/8v3ur06O4jPNoWDxdkq4F8WCbdb9Cwd1n8hyzvHb9w7Ecvp4a9fhO3w9w/J
uqCbhjacYpqG/qZq/uVlkhbdaEMyLyRaCBbKSdUFsGF+RqJBHCEcr/w19knpsM26v/RYQ4FmklkI
wL5kDM7U0ZzHt1ZfiiLo9KQmOVBa6i2ZDOdYEiJylRaqPCOkz4EFI8/axXwiN0Z/t2Mmm9/X5BUg
51onAgs6yYxNK/Th4FWDgzwol1kkHbyMxKjYzIJkok/IKogk7EfLvALWVN5zhyEhLe3Fa1E06yGH
pBbETCG/uxBLP22z3r2clAwXfmYocGzKhBUJeSZ4or5wKxCBtRBlxSw2R3JRfluSof02Oflli/E8
T7lnUXKi/olMx4hvqhm8346xC11/3L5ni8wEYzdKa/262uV0rvjTZwzY+dPA80+UkpYtMIUTugMJ
31TF7IhqexK5iuqxfmaoBMcy60r+m9l2r/MqazbWIXw+N5F78jkHCtbEjDcoaBtyUxn3fgmKlu7I
EpJ7R52/lvaNnnhDH5boWt8TY9EYUZfGA6ffxBA4kWrfq6l5WCpTvgwWFzxoqAwwc1rAIRbMoyem
BJY30afl0nYnc8ito8vE+eTSnDsYfWN114XRfzd1mewFqsqD087JkTiKZEd71oBk24hTnmOvXdEt
nCZ7ag9baR8aw+IDgND6EMkZ9aDe7Aw05KTnwC9Yt+B7oY13eT4By1OjQG/QyCMwXj00FYJICaFq
wj81cZfodAgUPYoPIuD2K/Kj68kx3m0JOCLWKxIZKNKOvSZxc+Npvh5nO8OA38mooBoal2I+57kW
R1rXDG/uNB4tERtBixWcgnIHlec6tSwbTVX2zIA+HFBWTJn5MVW0QhLbucuK4SEX9JuoRYBAgLq7
E8yRT5BKTcCIgK0IdDRq9Ay0reQRevublx+bvPkywlcDUPK5TsYewjEjPL1+cVoYlugIGEsKxMBG
RXCsmfiKFkO8BDTkTZzwBlq7pKeJkZHVxbQeS4WBqsxBOgMcMN81tvnYOLZ/1PpcP/qTT/yOvU57
gLkMF8d7NLZ0xmqbrnVq3epefkOmChQrnajw3N0UBUWho3Lr8+GG+pSkJMM/DR4kcQKo14dBm81T
2sn4Lu6Lj9kTGyJ9khczTbGso/I/rzZE8Unry1DWLmyjarnIdlMmJFIPnHaQx6GxwKIqeHHz64AG
/ehl9UtNDB/QKOeW+PJ7YmC8JwhA8s4sdf9VTt16yvXytqtH/66uHGbNCgKcofVrZPbyq9Npu8Vy
edtOeyeSGfZF9jVGHLYbtB6bAa76kNERiehr8tSYNvGYc3kVY1Hf+cabzNBnuiaRKEW9hCTNfKwe
iPvBQI3FtcX3diaMjsdxhgZmN+iypKd4xmy7+oJY6ICi8SrpEK8XfvNiNGv7rGXzV83zkqghQxJW
q3a0UWLdDLP2BVhaHCBmgrlML2q5Xbj9bZ0BfOAVhKdFZ2mNtN32sxg+YkzSu0pAU/DTN81KkX/3
6DfT7iJcgJMaIicws+yG5KiZToKIs5jzA3AEumyufyiMWOxaAZZ0Xu5hn56MbnWwJyDilsuPx6m8
m3VUsSZdsUCSK+SBKlzNwT0M/XhWXf6R59BU3ck6UzXTOqiWd9mRWbjaMLBafuKmnZ4R/KOdGpbX
yXdvpqmqow68RqhDzYtsq7Y/0FFAsBG+ccr09ImO4cuitPJvbnS2+y9nIzZm/KvcOvDsb6OZPx5a
5VDqRUeTJvI1jfZeSQ+z3pu48XkonNgnbki30LnBpWrm8X7xs9K5ov25kAYwoFAnCKCDP2tw7YvW
0YRxgEVu0c9xqfcY19My7fdiaZiwC9TcM2ZDB8UBWBmj27tsqzH2/gFmy1DakLbw22Z9aJd2T0Io
vJqdRByWBPmC2j8iz7GBMjoUdra3ez3Tgk6bcaQaVqH8QNprMYXI2avmTJkM4pi2sg/cyHeyKWi9
OTWjOG8HK1hgEjugyyE5BS7UrDGsEqvrAuyD+ka8MV39bNo5SFCn91ZGRp2xPepS8uMDhOJS7zrc
Bo815IskSEt7/G4COfWofifDPHiDgppZIZpSAQE3wEPzCt1VWPaO1R/1zJXltbfoaR21yYJlJa9S
spR4HqvqGK80lU/NJEnkKl3FXmjEGGBOi9b6RdiXIBpohTUZx5eDOBhPguPt+7Idm6hMSAXfe7IW
02lIsZvuQaozulY2XGVrQD9BJDAKwmBRlTNcBFrcD4soZ5z8svXeNOIkaF/BSypdt/8Rqub2kUCX
R4BiSUAZm6IySiwSntl8pVibpisTutR4YPur9LD1B7t96shcHu95K/ad22cphDKCWlOef6spAK6U
mh/f+YrWOOG+UzUapMOZcv3se1JTIart+JlmQIavJuVni4hwtUFDY7oJ59Kw5mBCu84lg8GiFY3V
PEGp0tnQGjeeH4F7FUWYspe2u85RfBCCLtz7zkz1MkyKhGkfYhnkeK0DIT9Yl8GI2h5MW2DqCdo0
04JXDdEdiPBuoSlP3pBb9I+iycaX1DC0e7q68wt/ZTIhEMiLL4wC+nfwXfO7CSeNfKyp7wKpZc50
XMCxN6FOH+12sbraJLesUlVgIMDg+SBF+DXpTBSkMvf7Aim/y0yfbYceVT4SgYnYWYxQgxSIuLIY
1JchoxEIu4hUFMRdqUqjTV8N8lqTzgN5Tj2ZDqwKxIJS90D5LFxPccgl+bPG9SVGmIHaidJsldde
ovJ3XDtDDLUJPBf95jlbgqQbtM9G7PFFLC1NuKg0OlZMg7QcvCSM8rNtOGMBdJ0e4pxom/aZG+p1
XbgsL98A7B90amRuW3n+wMjDSuJL7+uI91uFmgbW7+C9KSAQ9U4x7dm8ToW8bZKCkD6WUUE81Vj5
BcTPCd56X1g+REHiNa8MAXvjnKewafkaBa0hH+GGuSsQ05w41r13B0zIE4RhU2xYUH1LpiI+dk83
w/lckTULepo0o+KAHHT96NoJAYk5ilWQ6bq4X8sFZcSs9Ut3Na+NdqPgeD+zOZjiDOg7ySKDH0xx
ROopuS92TvNxnZmvwIWfdQ/pZDWrY230Plkwaw+FvSVy+HZWJuyJdCnie3SqRsJMooYqLOsJvWQt
3ZXY7r7s9b1WaIjHa368r9lc2eaubam+QrqD8GcAstmPliMTItBM5V0XzN0o1LrFGQ8MTtJDN8Ru
tyf/dX0Vea5/Bi/raZgXl9UN6KV16QHGCduoZVHc7VI5+ooLCSwkYO91fFt3Y/1hyViNu0mk/Vda
bvITjRagt4lYAfdM0iEGAaPrgaFA0wSOTHVSvsUIyBUIZUMCWeug0yVghTkO8dB2umsIoUJ7S7ok
3ciq9wgRK6qYqHEdy9jOXyWS1JSUtQrRumY7cETNIfRFjeNPaPQ3a/DAaIOmCQ4J7w2l1SCM7mbC
dQGizRn0PEg70z4tCV8M5syyEsFcO1scTrf0r2DWUG+7Y761bYeyfQJ0PKZRPfft5sbr4TaykRXD
qWEyxm1ichhWD2P8xexm+5tuCmweDHPk3eg12jff0ejuF6aDu2vOE3UAEmXMIT5w502vkmaMUIom
z1W1healeiebqO9xlJCck6TLydQVl29OV/Hc0d0Hibx4aNqFndSkHkJ4QvBrZsWTrDep+6oMLlvl
ErN5KWtY5cEm5Pep5J6tCHcgBuPkOa28xSSQPWCVY2SDMxDDAaPvocBNAd5lJ0F9kuLFib+eClsy
vEuGeZ8ofUtrTDxGCL4rFDLELH2COES4WCNguURsHAwKzdEyqhPMBXwA/Fwek77VG6Hpt8AuSLZG
9A+EV30yc6xinO0FQy8OwENdt2T6sRkfNgc2UlAO0yDHQHqnWHNzuKYDKnnb1ZhzKIJg0jDLyvIj
lYjsg6bS8ynsh54/CEH01spZu0EP6Y4ir2Y5oSgnzZ2wm7S8R3zH8izmmfGs7zSov8skJu+GzPTl
o5VkwvHZ1uJ5xFq7BJg3BnfjwNnJTpOS+IfaH7r0k6hKmwtynr7iBSGuPck1TDXuxOVG6V53A7vK
f+jhS+SRacbeRJVgI5ouJ7uM93iznTYY57IBSurH3iNnBDeWgkmuRQc/ay6Uj6R3eABsI02bsLTo
box50Gzz95n7zma2LYct1ZH81JDMn3V9Ampo1ifmpMnZVUb8Ks0mh7XJSQSGjJNxiej2jY9EDc59
ME35KJ5hTdkeHqe1XlXk5RLlL16zLeTc7Yf9aJjxC6pWU1xV7EH3RI0UXuT2DiUxEVBjE+Iqk6zo
JdVQxvmgGhmmd6+Wi0l5v8CD9i+tGvASe5qBlL/STFSlInbNyzA5K27jNSXEqvIGnVwa/o/DWtEb
2dfm3D3CI4m5TmcqxQppcgKyM7GAmpRL4E50PShGSlmcuVwbym9pQW4kvN8OZKZvljmxSdXY3tpj
AbG2qLM+Dv+6V2P8Sw+VWy+YCEFArwfX+Xepjin82TWThHun7dSfSLTxq12GkwQuG7HVcNZs41Pr
VMZ1bi8gONsRsETVMlU3cQNwl/MH79T5EvBeqxEY6Zh1Qa5mgw6SEZRmfc0zb/75nv9PYfcfdCj/
YnCxDWSz91+nFvz3P6cWtvgHAAYYJijYBAqkf8J5bOsf9KcdtmVnI8fwr/5XW8fUAhgJswTLc23H
MLZRxz+nFrgCbA8lnM1StZCJ/RtTC0R5f2wI6jQ7DdoTtk9So4PubKu9fmkI9mIYFw2XcQTcL6Pv
1KIqFYCp2zV1A9sm9MTpLAYMzLqeLFV5B7MSb3RsQ6hWl1QrONjcz9VK/OfSPluLOGORv3KbJSx6
4iV6i4j17qgUjufFmu39bEOMJsuR7XdIr4q8PRXEgAyVHzOa7UVoULy9WZUPCw3NiVuu97FomR3X
lnlmjHHBJP9uFKCdcaWABJynXUq61W52548kBtFmcxEMtA4gsZVWj50nj1mOonudhs/astHaW6VO
nZObd2kPv7tc14cRgFzCWATZSe09iLya7hU+bZIb4N3PksAI8JxcFxkODDEAyKl5HMAk6zYeMFvT
76mwEM6DKN3F04xZP6avg//sNCIU3MMYxjTVC/9p0NvbJG6dvV8VQLKs8bjIpN2vs1V+DLC5hTDy
E3TddYf0AQJfHaNZ1rKTypfXzjSdwLDoG67VfC3Jq99NG07ZKHzouGo8zF5MiCg+squeqIo29p4o
ySIFBJ/6PX+aF7M/VpY07jHjisi3Ep9YAQqKRXsY4teGrFCkLJy+EiQjKlBYEPTgxtV9brXhG4nt
sEERGQc+Aruwa8mLcMln0ceDo6yXuqI0ILnkLXapgwmLQ13Vtrh0nOnRzGr2HICHzW5u+idXd2Dr
aiRUe+6ov2iIIHbGoD/5Hv2q9GYZZSiK4aVuOdgEl1sjVsdeJNdiHPBfDTYdNQ7SXY47flwA4dmK
Yn7V1PiZS7Z/Mwx6vcdg+0YbT33YjTkca618kr37oMERJXIkX++qfGFE4pGMncRyjhw7vjeqyoSO
S9pQOtILESuz5VJXxskAI0ykCr5s5O/WCnCXsHCQq5pDqcQl4nEEZXkiCm9Eh7HpNYb5e0WfhPpP
z+88ZKQEtRBOqzGzv7RNP95Jus9nm6Ij6lhye3xeD63yaBN4ZXJn1RW1Nic3vfXCCSah4m9ZyYqA
3vsEfwXVZg4am9iwOaC5zySrJJ/aq1fzmKDLiVo7xrPt0DRM9IoLFV0vI4jFpm2jI3+F0bv7wq2h
uEjDjOw1s3YT8YoyPrkdB2k5YKJBH/G0wpQJ2J6CkqStFDvK/TpP7UtNgg8wab18ciV3qrQxWHwG
dOCl9FgIToX7meQKbqMPsve6C0HKdbi4XXXvmMuHbxcKT2NTnels1qFu5FmktSNjeQfF1bjvBVYn
rJWqDAkf6S6Z0y0b1n94grS7WcHMFDK1Uz8XjunflT9ulrXVj4deQ2WTJdS4jVvrx7K18iboc6e8
zMgf7tET52FmjDRYuG7mT4YWG7cF6HgZVj9usUSpmDPBskvxIAdZPBV868cS+MaD++MK7P64Dhc+
JsxdphLazKl0MftqCVOGVE7ktBPD4A+ZeN8CdKsdhNPyfdC94TS13CLoXdQ8LRO8xBAKYGXy+PUW
RjkvQVrlwrIZcTN+Npaceisv0qOyMOahLSn14yBmyI91o/uRMQ/pZ9QxOUYTF1UZMp1rFCKLwG3G
V5/lmXPJ4SSgD5Hrl8FyZ1w/83QCTzB+5F2zpZONsSIPCeh8u9UVPSJEIyBbFzo2zZtk51SYAHe1
W2vn3qpSQi3BQCJHE/IzWUTJ9eDAGwiSNS5CUs9duDQA0n9a6mq1Ik+xeuOqx2AQSj7mSe9SgMbr
LB5K5ehXHhX6d4UZEap7CuqbgMz56FqJTV51bJ/cH1WT4PGoMC5Aa7db/4tlFeA6ttKqb9QE8gON
RzmPGujz0j/RXiL4YGlL8LOa95LEKVmGYKwPFNfkhrR4QuqdllcNeepV/I7IczF3iK/kG7ns2k2y
JuWhWIb8nvxs/5kren6AzSJOLecD61tz89sOQV6AD9c7k0VCcnvSmjWnIiYeaKymc2OoaYg8e+4u
Uverjyy2Exz42thG2DGWh3WmWbtai7xyDaimC4Dja9eY5wvKwAnTVDfh44bJLI5MPJOT5Q7pJQWK
tjkcWa/JmIc5BuxttVH/Iowb4WgX9NhR8u/0pZEhIWeUGmIriktVxdfekJAGQz7BvsJ7vTNKj9Jr
buo9UQJtyNJlz4lr+bpmXv0RQ454hI2grgRqr7PXjxBTOZgr7F098I7a76/Bpxgkm8Tto1R5yzjO
aPdzQasv6MrumfbodE7UPIdGm9+Wse99qoduCcdcqQMCb3CqC1OPdXKaT0munJ0hCzdcs9U/Em99
teJC3hVF7ZzSqSv3c1zpr53rNGGcAtlnl131MKtceSisxHxyNAKxhmHYzxaZrs0Ii5ejtt0alFUJ
PLeeTxhpj42rf2Jvigq7bSNL529zVXqwfA7G1PSIDcLCbY+DuWMIErat2wSoWcnESzKoBh2UIUKu
vL1IHOjp4iWRhKQ3QsYXgn8C3Fgvw8L7s+cpJFqBaRryzm8k+hQPtRnnn8eZXL+JkukFAyUqLa2+
BWajHcbcsC7FonQm/3b2TBiM/7AgHd7BD3WiBqt9YGepQsKX62dO+gc89UGhuBWBVDmIuY4IR4Ni
TixfZad7ehYBQ1VoeCrDbwnsHqnmg6jIAJ87+yHVYKDo2vjiMM+tNKLAHIaARzQXx3Y6WrEZengo
7JFcxBKQS2t5a1AvZHeOeHO9NW1Psku+a10VTgWsEaq++5TOFCa+GAtWblSvyhrr0Ku6Twzx26OL
lxZrVhwVSx2oqiXxdOm+eTxuqBAe5upxchXxHeLVz+qIyRugW+aos0hQyywERDrIlb9iUXrosa1t
QwY2VPbpUGKq7np1gxbyZuIeNGVeFSld3g0cfkUuyz0y5R3H4WHstvQWC0D7ZLphZnvuVVZWe2y/
9JEG/4kOFp0Id/mOjHWMpACn3Ekkj2htmWFr4LTwt7xC+TrgQoyIlyjOtG5CI6u+d4nJv1SPLfG8
JdMkgPu2Ze5bZ/5OuMoTuNM1hL25cl2hrZskB4eE1WvhVHGYyRadNpkmR1MIvHOd6R+cDFEBkSTa
iz4a2YENg8MBcM1aiwMhuzT9F8ykSbEeNX11HjwcZ+0wqWDgokKmFN2R0dL1w6gcAj9seR9nRnOb
OF59ZgelcUdPC60ozPyeRnKVsg+z5jVXhebiGU1kdOWnVYNTMWKufaSZDutAECA6psl16Q5Ii/OV
hNrs+4gnDsmuFCdmw3SdS8ZJrqptsZsNxaEk1ucEPXZADTtdWroj026lNLCEB3uIdI3RT9wrR1ak
uBYEDT6rHn9pMlfqxMgCjYBN3qViAHVq+r4/9D0CbRZq/KQTfxbI0ndvUfSPNGiK5tyDA2bqMVPn
Z+jZ2w5gstM29iEpARh0TXrr6o1+JFbHvDN88oGwNEmIqlP3EOPze7E5lfYmttorsmVAwHvCq2D0
6LSF63n5FHsl+Q6mTLjU+Z0f0FRHnyhcGcxWbHO3nbMbW0kPW3pBaG/vOsxOFwbows3lN1V70yGf
0ELE3XrXrSC/Q54YQNX+SDOjbfOz8mLjCt5VzKWR0IpR6ebzZK7FtVmK/K7mWhQazJLIfHRa8MSo
jVsHtQT+cxdURqnB9PG8t6konKt54ZLtu/Z05Y18PcoERLAsxXtskcMmKq0+2m6nHXEXknw0fq2S
moE/GYxTa3z22vqQY4iEAbes2XOTibO3fo8RCjEx+Y6/VZEAiGV+AkrpTtV1P8ZHM08usck+W8x0
bZr44K00GzXv01jJb0010KQ0ICe4tnrtbVzffT7epsXdYqxHA00rKS3Loeo2/RfADBJAYnICeiXr
IPZWcqh81OJDjyBAKnrtgmSdHcEcgTl23PHkaEWJv5aR6BN13FQILw1O5rOqADPKvEHagCCWgBE6
fDZ9EV1PuT+njfZJxiU2EfiFyVc9K9poIiIwLISkP+yKoqWoqAj/1QfvjkOquup04oRT19VD+swu
uxbl/LHuFyPEnmPu4VQU38Z14nLXWz6Hbq/376s1J3wK21TPuRTxe9waibHDwmufV+LTUNfyKDLm
a1dGuQREWk7FXEHVvE+jdwpUzk16T2ioH5GAiyK8IE3sBpmNuROwpI9laU4nu5jFnTfqYiUxJQWE
ZOPst3esgc+0f/N3+rrEBchGS475nIoQWfgUofmIAR70GHRzcNfWDuF0RbvIq48NGJhoGBP/nJVE
xfYwC45+PLXHTnP8z4CIxm+1knRFKwTT3Vy7+4420r6tpuxEHNL4zVi15Eq1VXxnzQCQGpEYNLZj
u7uWTlUexCYjMTZBSbFJSzolXvCzHjw9m8k4sTboN5O1bXTvRXTs1YtsRPOg6Ybar8YmX+FJNB6U
gc6g2NQt6w+hC91U6ybd1C/OpoNx7EI+o79lTN6jkhlzGe/jH9KZStZyn216Gm3k1le2mXfd2FlF
2azaPnDT8nkSvtyeSeNV8zaBTrNpdbR4k+3gg90kPJuap+JQOy+bwoeMIv2rGzPC3+nj5J/NTQtU
rQ6yIDq62o3ctEIIKO0lQlwUn6u5vIjFbb+ZiIvsTWW0MlNFyrIpjzYNUrapkYaeqMD5h0RpLXsZ
ZptuqTZ77dN/s3dmvXEjWZv+K43vng3uCzBzo8wUqVRK1urthrBdNvd956+fh3J1lxSlzJwiMHcD
lFFluxQkYzkRcc67UFiJf+F9ZiGGFMxu7tvGl5Sc3aaBA3Sfp516DYsiQkkMbFT8ApPqXiBT4YKe
sl6AVP6CqXJe4FXOgrTKXkBX9pDH9+YLFAu95x3pm57T8GCT9FkwW8mC3qJ8bnjagugqX8BdxQvQ
i45qv4Zq+TOROxXXOUBhuu5UN84CFKO6HX+JX9BjMCiifb9AyqC7TFtnmr6pwfylN/y7IBoJjxJy
JdiLTVn3p3rr/088/o9qkPs7nnp8fvzXx6jmaPqvqyb9lv/RvE5CvvzsnyRfU/+3YZJjtMgdagvY
mUTfnyRf01iIvItksAatw1ZUsId/wqeRAdcVjbQ3lEUSB7B9/5uIVKx/mxaiB47h6Kg0A1L6J4nI
Jc34F/jyRXKXvBKwR30Rr7UNAdfMYlSHgBP01sGCQI0md7L9M/jOBUF56hECDNcE0edoaB0ggaHf
qOXoRqUE2tJ5fNX/d78bfE3jXRi0f3+MCTqWPgGJIeCPIb+TD4RpuPXT4RJViUOxJEMJr1LRnQEW
K+89Cx68ssBiLB3Jc97lVfKW2hKXeDhKW8DU16HSXhfwyaBkbKnFuFWeQGTsr4uJ9Rome3R3bttJ
96ZA85bedYbJhQVy5vPfVi1+DySlexm4vQF211nyza9eCatKJS3m0d8WofRQaqkXDsEuUbrrYBnY
2n4mU3MGFH/ukUIKW0cTz5TlAcFTOfiUk9IsW+RtOWflnGulmMTG6BxOD/J70/X1Vwpo3dZOTKOG
F7ct03gTy+E+1BPv9CMEDvXvnjTBPZHYsxBhFydSjMxOgUUHg+sXd7Ocf+WcyJ0g3EMRQjdGv+nN
7rppY1iUxR3FgnPPJ878bSKTkEUmTAYSrYlLsgYFpSYJdS2z/1rirz63GeauqZfkzgF95/0URPvY
cB4GJ/XQcHsOm/YceXuZLOJaogKmoasPpt1ayiCvJ5Pjo1er9Vykpgwo6hx/UevsUOKGh1DAc87J
Cq2zCxnFSLiGoD9UFNrUaI/Q37ZDdS2vyFZhDw1f/4qpcEid7jrBWYVbpdeX3LW74u70mL2FkP8e
MtYh10R2OJalsPbJ9uUoMSK9a0/mTdugRiwFQKm7jTY4j1LTXFMFuqEQ/v30Y9+LbMDGNWDrsB5M
U0CuZ77FghtyZmM+YHWa3ZW4DNVm+HD6MS+we3E4KDxhg6PqCtuCEKS1AEfMuo39bUKGJSnvct1e
aB3aDnDXpRwb+7jX99yAkbSTDkuIiYtw50zSAX/aw5Cn92U+uzPVVSma0UEJ7hH1QRDMuGglCJ4A
s115Gl07Di5REPOcsvoA7WtrzgDVmXvyqO1lKlM8fDJC9/S3qUIh7PfYoYnAyZ5zviqLy20ObRsz
dMtBx9l5Cq3sTh3768Bwbkh+bVMfqxkZtSFV64Ejw202SZi2yTdu7jvSR/vFNhh40xdK5xep7u9K
/LCG8QOZxM0o6VA4+0vdB4oJcR0K2UCNO/PgfF+mVMiQ8PSAVD1MNfOSstacSDsLkiZ3TFe1Uozp
eg6L8zYgSwBEFnEhynP0pIwVFsKk1/w5VZThu4V721gZXk2PBvx56Ay3RlV98LOvlTXehlpzFY/Z
YcIRoBvDh2nQEXt1ZpSYM0rYVAJAoB0cq98hnrVxqvgLIjW75YF6Vtyxyg/dFGysRr8NRtA/Zvql
mloACfYfgyZdNs3oVhHVkjDez6O6l3ykXkkKy5rq5VN3aXBlUjkfRnF+10fctKWw/mAo6o2NFnoP
EpaSynWB/5MV+I+zU32TSiA2ZT3eqgPLVrc/Zkr0YCX4T1Up+ppz8tRPiOnWeXoXO7rn6MFOAoSE
j9IH25auOnDCWCygAzW7BRCptOwB66mfOFsDLLQ/xsu+YIDPmBz0pDekQHaGa5Cjq8G8ETyWQFKY
v0L6dom7S1+XU3mpYR9afUVZrtxEVKFKzfhjDLgrVj53iZmEtlk+KDFXZz/dZrP1KA3DdRpJl6Q3
DktblCTcYEY2NKGcEfpcxtLD2Af7DNY/mM3J7ST9CVzODkDVvkGEM/EjyoDzs68ZN6bBxJPmKy3q
b8jdbSQ9PZQ4P+eqc4hzksiSc79EHSmS3YB8I/qtrkqSrYoND3jhBfCQB3wfgRSV+AHWw/gdE8RL
DDaWXxellLNtNt1VnEKCNcznJg13Y1uPBEwmyKBkh7iS3RIKUwaNNVOaq6aiUOTrwFLDvdTiSJrE
e9MIKDz211qBukaDS6rfXqW9cYH65xYM0w6vj6so6B58NNTsqv5gM3CFPm21CQwkGcd84GcCJqEF
TdtylB9NniHiLoNRUuurrtH3y1CHKb83OVjZ0kdwoVeDTkq4Sjw56PHhCtymkC71YLzEaHDBqDGP
++4Kr2vE1bV9MuGsOfsvc6A12cn04NeUzG6l+rsUXDewi0dQfDsdHbFlYzXVJ1vp0GSK94Yy7AK6
tV6GBlw26n5fGpKfegZeiXmyIGRhjjxn6ngmQr0X5JHaAQciQ/dwxO14ruGe2K3qbDW7/mChXQq2
0e0M9cy2r75lCP2Ogw7+U4ClZNNWTOFoE8OmKSvIX9vBSX4hrXFBAfYiSIu7lDsdJil76LJehx7u
xVR0OzDjd0kefF72VNnwP4U9M6kZswfTbj9ZY3rwZQOwz7Q9Ha4Flt9/3hICE0IKHLRFSHirxSH6
xbazlRSkxUsF+Y3JmX8Mhu7FqrYf+bfkKHvF7L7PmnoDI921YgjpQRFvzrzKe+cknDbUl4MSbDXh
kKIi5phqqelspyF8iFr7Sc/n710yuW2WbU2r3alae50P1TcgFJvKIlhQmj/9Du/OjVevIBy6xz6D
MUBFmATJeGtVMBtBL36LG+vp9HPemxyUdGCPGaalMEeEEwDgtEgCf+fA/Em/lLIOXUGingnlZnZe
1kiO+7hFkqYjDFVa+HmqP+iOdKkRhRy/vpJAuuI5cCjqaJ91LNuwuz79iu8dm9m/FQh8kOn4D6Ev
zADQqlUrzhb9V1zn+11YE3gkaRcDfzLT/lKp/V0nURIIKL5lbG+nX+CdO9liwWWA7IHlSq327ZkV
NVYEH0fZ2WbKV2q2O9tXf0Scg9L83PXvnXsPwjUI8KD0wLFME59U6oiqpJWzVeOrrNMwZVW3sW9v
S3UCeqsTkX/z0o8qVKnLdV88kPNI2BgW937Y1ELnpmY9IuDKI0udgxgbB9DUjV0Hl8tBt1aobJB8
BofQ75ZbZzQHl50GLsIfEm+ZEROXMr0y9hMFvEnHZAnkwkLTMM30MDvGvpnrK9KTn+dovCwL2e2w
V6mGfheb2XYp+uHUvbM4BdVBcGOb2SGLpI9lJj2Cmofm13ygiL7pqbGi2XJjh8a+rXvUQ4w9etD7
JoMuU8f3WQwipTe8yoy/IuL+dQK/JKfVoeall59HFx5kIS6Bpea17DZ2YeCs3aGGyB43hp+X01jH
8/KmuzYqQBdpe9Xnwc0IEgLh9w/65EPeGkAX63tFnl2ba/aySjqHv2/qDzIR00l1bzksDViadknw
OdCRfi64sbRYX4fJr95OPI27st6ND5UzIw04UieNweaWHBGj5krhHLyctCw227aHn9XjHBBKCEJI
D3ZCCUoJqBAFe30af+hqez0H4+0Sv6da3/vq16jyHxBV3HHivW5gbZRYBF0sRxG/tw9aHFyl440Z
In/cBTjU4m9Q+B9l6vpsGAfSEDjQGkhr8ndzu2lKZgH+mwGnz4pTr1UEnGqcxTr8Iq3D/aABjqEP
+7b6ABz5wZnGDQxYd/k5HCUulx1VHg2vH7UbyeHXID0OVfRrpP/QVr7O7Ke6n7jpIbPkYEUsRxvq
4FdqMm1BItwnRQoy23mYLWdXt5yfUlRZ5MldDjIg4T/aOuYvYNJv4LdhPmk9+9xHfKf9YOXTbR/1
1zrCGpRxwE72FBvQe0qyg2GOt0b2YbYQdKk5dDdfTTSgqiG7W3JGts+xyhhcpcQROOuvMI/ca+xC
rb74fyf384S4ZTFc51xOCyO5z7mwwqKwt1JNt/HDVOE5JJfh45ILWeaIOU5uQJjq8e9Z5uCyxWZO
A78/OcAJdXU5Y74OO0dvr0yiKyKbu9YG1lPPbo1V+TI2tdTtTHDmVig9WgUdJHHtjFLPGBNPARw0
Dk8s6efTwU752+aH/RH4Rop8uIE5pkiadhQKf3w7gkyB9LjcB1QqUzOnymUa5LHuRUnwaFmzG+mT
2/gcAzXn4fQ7/C3g8gokLU2yhppKIBTSPyC65VpGHHTbpFSFcrjhoP19I/WmrD2z13PTFQPgkoxB
L2IB5cLkF79XyR1UTaTA3sKT20uLRUM4QV6ImvAB0xy46RzjGz25l4xwVxGH40r5CA7ma1WFD+VU
vQjr7P1SOvThQHGFq/A4fDchr9pjYG70gisnsUGJ2Zpw/gHiaEqHOCGtPoNaaO3lmLN0Lpe0sgzc
LjI8ZeJSQM3XVgd3MFEmJNk1m5zCxnl0zXJyhwHMZZElnu931whi7AtLuykSmH8a+SMLtdA+eAAF
6mZU2h2TGTUNPki44WKG53/RT/pNkQLlisLFsczCADYMPsWgBC5Mc77Nlel2aJcbaEqM0tR2RDCW
KDhjNF6bN/BtPudadC8lxV1bUwHDtx4FbS4VJfGyyyxiLHM15+Ko+g+14j/KCawXLK2Jwy9f307c
qHPpUWKz3ahZ+NCpgQqdMvV0vf2OGuzPaTSxkbA1z8SiHnbzFUqkt8Dp900gPSRxYm4lqMWFuUAo
GYGgkg5ZEnxqNW6E3BxzmA072Og7IsE+iDIXwfm9byMNZnCpM9iuQi5ras4duOixi8d7vQmCh6qV
oYahC8leh7uVpDqPCc8kZXav+C0wxPRQyRpuNvKNzX0aXtluWRcNcjdQJ71RmbZMsz0uAjtkjD2F
e0Zn9JdtGe7LeKBiFDwsYdYqrWdlyPER6TY9lfILHZuAl8axdovGhcUNb8oCoWtUqdeqbIr4gZkN
f9FBuECe61GlqswWjGS15vxhmW2w7WzjSoFBgV9ChRrSwvPK0WdDoLhLLepzgH9Bx4R7xPC8pBlv
NZuyGzp34Cu/JYn9CFfrVkvTe5PYYrXFYbl4xwTlmYtUKbffsctGAhjGDZXiedpDEr5HFfCjoYYP
CGQ/4HbW7ZyOWiV1+Lug8Z+XK3aI8jNg4ghbg+5SIaKpKLtLQLzQbduZKTsl1MpugEZQcrcuFk8l
6wqOOmyr7qsZcY3nvI2iDwjWhUcvo4xcKNqelP8eobGnpuF0Us3jbWKNxgWWKPkmrjTIunb8xcn7
8FJDXLmjRHK97PR1Hpw5O78TOWzZ4syMJR+nJzFX35LeQhRQtrZ4Q3E6ojPZeM1lCer5ISE7cToq
/v1xaKAsEg+QZgGSm0JpAJ1JdOranAtS2l0v55OQWzNu2N+WmV6Ow5nHvbMR4NbpoEm/aNPwS0h9
TjZ/BgnN2hYE/ZQLdg2L9CKZZZeczSZSkq/yFD4OdnKIwsyLmm4zOvH9yzf/P6gC3kQ/ahz5frX/
a2n8R1FONUmV9gVJ/9fvnoqMf8T/5c1PIBH05+ttv7Xf3vyG01rUTvfdz3p6+Nl06e/Wg5/F8n/+
3/7lv36+tPI0lT//9//8KLq8XVoLouKNRpLK6B+vEd5M3/LsW/2mMsgP/C4MKvIiq2Ry1F8SyKgk
ccv4XRd01EVvyaTyAFda5u/ZeP8sC6r2vynUGVQRNUgIULM5FvzJT3D+TX6Cug+ZVGQLuKj/I+Xf
Ze/+K+MMW0e3cMf6m4PlPMOFI1YvQI20OPg250m9tQner/rh7ndDr2t1b29QfzXP67+uK+RxGYDS
AQdiwcW68uPxMGkUcKZhAHtUNBbUh9FeZO5RFD9TOXq7Lv96pLA+QrWw+hJJOA94NhImUKtatDKT
CkCrWRCEuwp60l0bIdl65tByrA+FqgBIBaMwq7nwQijNOkghpbxGbjf/h2K///0kVQgxVRvXAFem
wtObjuyaWqqB4g41uOY0UM3huq4j/Tt6dB+atK8O0Fztu1LqpR8tO498pgb4NgPy1zssI/yq3Cil
OmoNOnp6pj7CbxtkPZB38ZB2z2yy5+yQjz1kGdNXD4GTatRI3RceZab+MR9s5VecVra+MQOpGM/M
ySPDpS7H3FcPQdY1N0MzBIsT5eSlB60rnhJnMqt102Ep8r9uv207ezTCgp5icd0WozncG3Ounkm/
HOui5atevT3cYNBaCMN4NoP+nEzZnLlxDrsJivqM4sDpdXusj4T0gxw4oWpSDvUQ8Ch2kkLZyVRS
88xcOta6EBUQjMkVLERLDwWc7r7v63LYZoBT693pt39x+X0nqoklJiVH9WeSitIzk2kcPgSRMckI
dZk2crImMgkbmN+ojQRy0T8kapVEVwryt+Xegv5SHYwMX+fd4LdFfdFGjikhFsDFERfOXFHOveIS
jt57RSFoTFExFLZFmMJ5Ave2rpBJYSV6oGeXoQx9+0vUJvNPpewTZddLPedido5im1tl1rpNRUlr
3WDgP/9mQhlI6pIFCSqvkQbEhju9gsSTd87302NxZKxfyJev5itGcmUSD3HlBUWQP2gyFhdIderF
n54DR1Nmx9oXQgaqQXOCImfppUZaphe+kuPIk4X2x3WvLwSLloveSAq88jCyiZ8ppcU/MKjMLte1
LoSKTgnqVMYFkBT61OgXpYxoDKJblrVuGStLp73q/HSuLScH0+3ZcosikaME1ScVZexz1/UjwUhM
AbPBzn6I6Ks3kRFyNpDVZn0jI1bVAPULpF+ne2np63eWysuJ+NVXLHLhU2oZJdyrarzt5Kj5OUid
Yl83TN30ljsO2sGnH7XMmvceJRweoOG0lt/KC7YXrsWGfHDSPi5EEuvGiXxYGx3fixZBq0LhPxMK
js1gIRKgogBulMSg54BRdi6tdqyci8wJwvjMRx3pP1lY4Vo9Di1J3YLSZJmDwp9UjUvdIFlZCZ9D
iSboK2Y7nclhH/kcWTgo9LZUqv5YVeShSzvfoRtFlX7uwvz59BAda19Y8GNJUQDGISfWRLVhx5ZN
8YeeotR2preOtb/04qvZJsUj9VmE3LzI4YbLZavasjec00BU3lb//nuOkoUlX4yNmtVyXIC6IFmn
Da2d/ggDJRp3spSE6hdEWoCxhhZYhQtYiglieoY/oD1XtrJ1JuQfWbZiIi9Xgx7YCUMklb2DjI2m
/jHICJlgMGpLv6+K/zQui/qHKDhbUPsnjuEwylBtmgd9P/iWdSYmLHP3nYUqq29HKU8RYLK0rEL4
bEqajU652qFeLDU+lccIZqzWRBXJGN9G/4saYfLF8k3tx+kpeGxBCVEClkIyVTrHCygUakaJJjDj
q0kNW+kDaWvS6thEFcXD6Ycdm49CeCglNfCtPOUK1ZBMihJTaS/kepz9VcdVwxGiA1QZKarGtvLa
dJK20BFTplrVe6ff/v2AykX27ThlThl22AiUXmjqOaZVTofHchf0+b6rSnPYtFpk/epHI05Xfo4Q
HiYjqxCq6lm+oLeRe6ye607JzjT+/sDD4n/7NeD94wYXCM6VQ190l6GPuTU8hSx0Z2keryVoJNvT
/fb+/DYcIUyoyMwVUcG9fDDSLH9WZlt+VHGqwWMNa5PPZFLt51YCkHYpO6afbShbImR1+tnvzzhQ
x2+/MrMjtdAUjuc519krM+psOPq9Brr/dPvvhx9kGd6275RtbDUyV5hyChbJq0QB5QK9D1LV3IyI
Qp5+zLHPEEJEkGql2vpKCc4eRpXTmLDFmXRnPuJY60IMKLI6A9vDsoS5BI4KUsqj1M3V1bp3Fxa9
b7ZRAp2shLxZD3ujHQA1Ru3lqsZtYcWHFLkrwAU0Pk7xRW3p8mVdBcrK1oUV31eFik5BTbc3Gh71
NjQvrYAhuO7dheUdSiqWKBJzM0rC6luMrlIHisxs1vU7ObU3m7+NulKKqUnpxdlUfCgMCfkARz17
EjsyaV7cd16dLcxZUkp1znj7afilxTii4rIX79Z1jbBspzyBy4e7hpfWWeGiuYRIkozB3rrWhUUb
4zBJ3sQpvDGO9nkPtw8ttOd1bQsrtdWBq42I1nkhdDtqw8WMrJiRndmCjnW6sFKRCkl9VekKTxqN
4LJF/eyqR3jz+7p3F1ZqW0jYDePohwBGiJyVhF1iVGTVdlXrlrBUIVdGtVZydHd8S7ufZeU64FR1
s65xYaXmZtD3I2kSL5hmnFObriYlilsoPojrHiAsVgQJU6C1BlkkPC1Al+Yw/EtrXQC2hKVaaaVt
hYhaon1T3enY7sZIx617b2HzDfMWk3Nz4EaGjH96MbbM/kOemfWwbkq+6LC+igM2ZpIlNm0F5iQm
eOPSl2JIpF0zflr3AcJiNcYJSci8KLymLScCcdE8dKiMnsmwH1lQIllAscauL1ImZVFFTXozmFiw
bs1Gwd1l3esLK3YKO2fWQlSN1USpJnQEKkrTeqcY5rpQKYILjBrKn7KEhEzLEU6KWuVgxPawLlSK
FUEouBHGC9QD8NbQt1ZVgHj2g2rdu5vCqm2NEo6jQYqCyRk/+rpxUBDpOEMIOTK0prBiy3K05AHZ
VU8Np8Gd4xZHrRLpujMBYXnHv9/aDFNYswVOQ06KLr6nqb7KwqXKzu3gc04d2Gid+xlci5dUrXFm
GSzr9b3HCes4a3ot7P2SfSUqY2szjUqMI/poD89S1frNyuFe+vLVYp7hofVxQJ+NEix9DHR0lBl1
a12oMIWlDDAOt/GEycSCti7LEoqN0/rJuuPUYkj6+t3l2u81JyeIlrZZu2NX1HvLHlce1sRStSoV
RqdhWexNeqQcTNjpdz69X5yZTccmq7D1quh6KtoEKappkA4JwHftRitvznXNkeZFm9DSVs1GS5oc
4A9ybFt+W32WdLPtdn0lV9WFVY59t8fz2MJROgtqPBcaBKviZF/6aXDIlQDAGKzoOdliC62aF3Mr
RfmmgaZINqdx4p8JIpb3rQpV/4YsOYmmzs79EJupBHZh2CXYwTcwnqOvFdiwCGFZZUQ2aZjT53hM
KzAnDZjPLbbNVDGgSHpxWBpglvoikhFmUPrcHQNYz6DeWtgwUowL1g/HDzTtqrFa81dfjo19P85T
MF/oZo2Q0RRp9scwVNHTPTNGAmzhP/kuwxDmb+4ATBlQhfSqSSviC8C1ZnoZNg1AxXm20OAMkMgF
WNfqQXlQO7323diG8b0tkBsbPXWYFDQ/qV/n5wxol7PTO1HBEAJo2YxaomZZzt1qbp/aXI1uSVR9
w4kb7d1Z6zFcbBLNBv9TObd+XeInuGpbE4kF0xRGeRQFhYf0nez67bBT0zw9E4WWEPreVwmh1cgH
3FRwwPTmpsXt0grUacuBPTMvUA6/6up5eFr3FUJQbWoZsQctyb3UVrNnRSnD69mR7HMZ+GOrbvnz
V9F0bIBBzHqZea0BylPKLX0rp4627n63UL5ft54qiYGVhQ5ZVu9HaTO3DYUoq7PLL+s6Rzi5tMUc
oS4L0FonH+PCEG/Re2nPbZ/H+kYIeJPfD4M1qYkXpzW+LoHsfKiU2jpjKXWkdRE35etS1A5Nknol
WC8Qd1PtGrljngun789PXVh13TBLZqV0jZcEVt65U1Opf/ThBKHtdM8f2esXj+zXIyv51Zhq6txg
jJegCg21BslyPUIIjNpqln48/ZRjfSSsMsWIhkTH1sdLisy4TuVyerTTaD7T+tLKO2tYF5ZWmOqj
YTth65VGANKyV2rsN1KUDxE4R1l/U5Rx3a07Yy8qBa/7KzdMA+HgVHJlnBQPcSP9ETno5KzrJiHo
zwomX2Ex+m6OJL4L7qa+6uuwPxNHjw21sIgTAyl0HxEPT5bHRUINWWQDrHgGXj7DjrI400MC0eW/
W5dIMm6RLEudqKy9BtmS/ioJukl15VRNvmBzHZbXht5Ad3D6MuYbVSfJt7oWdQacKEPJb7twRNxo
VX8uKLTXg1WaOWKXaJCDMYfysrUcufjEDi7pZzaPI9NahMQYGCwiGoGkkT2mn/qe70Eo7Rwg60jj
ojG4xCkNkGQTIpVU6U9KVWzhPa5ckC88mlfbhY9BBDeVisZze0RtQYt2itpO6/pdE4KW0TCcVq0F
XjKzODcasfxLmlRWtq7fRWKR3UIr5IbruHYtY68cydXGytCoWjVrNDFYDdmUVa3uuD5e6J+HUXGQ
r5XmT6dbPxKsNCFYjUiGWvhYcVzDbOoQjAkQ9sWqNNkORVGB11ZQw175JcvUejXKDlI+8E9lG6mN
yNyO/cR4OxDET3/JsoreCbsixRHRplRpyyHwRtk3op+IrlblXsGmZnAlOS/bHfm9Id9bsqR8PP3E
Y30nRLAmwxAWxXDfjaRK2eQNjtZQhaNKB1G32ONqjtkHu9PPOrL8Flns133XY8CehkYsuYMfz3hl
44aTbjJNbpQz4fjYA4RTCUbpvoyYpeRiwGKjqGe1eK9kY5XN6x4gwh/Bq6h1ickY7HU/+jxk+XQP
EcVZ1z+qsMYrnJShzWYSoCosLHBCV7axrZ6r9x/pHBEMOPdjNKj6lKMnMnUfjGlwMDZ0/lRl+odF
dsw13o5tklWJmfhcUREX8a9qzuI3eAmfw6gde3dhF3eCNDNkP1NdBaDkyIUlymvsqCp9FZTREL1L
tQowNGE784Z5cOAWW/7wnRPPXGxGYFwrY4eIBbTTaWicOoC2N8WRt5Bur2S83Fd+gzD580ByJGAN
iZfpuAZgrt4eUkQHnwK0B36tWsAiQK+crVDrCUo4oEXlvrXMHFXSNvi2rnVh+vvqgA6JbcbekJPO
uMzTETc1juhQf9Y9YIm6r2J3VndGVY48QG6s7qOa4S7azwry5OuaX0Lsq+bjaFZZvD7aDHox3aoj
Vt67HExdfLmufWGbK1R/wg6nib0ZCEu6sad8vrZRGDTPvP/SzjubjwjR68e5hJTrR8v0zC87Gdnv
rYTN/bQpCtM8M8jHHiKsZKsOLFxHfcZAKUJq4XqX+Wg1VwY65AEpme26vlLfjgXI0QbBlzH2tK7U
d8VQqRu1UVZWIF+O6a9GOjFRiSjGOvZyG/emCzhjJfbklfl53csLK1ntnTEZcpofa/VbFZLQCCp9
XaVNRODhgdaaqpWxyJqwvMNXN/amCj3h029+ZHRFxN0AgXduahKEQVjBGlRQgRk3eeJ0T06MCu2Z
pxzZDWRhHceBPldlKUWeKYdIbCe2HQSYFWj2yqrbwoJ5vZLhZ1phbNihF7dofVd44A79qK47yYuw
u9JCdWgC9e8pWIW6WoW5wWhNKxPdIqCuTOATZ6EWeV1vAkI2URK4zkNcp1b2vbh+ZUNNa5iukC+k
pylzpIOCG+G6nJgIpRsBBI8KevueWiiSp+At4FE+1J5OT84jgEdDFs6fgWQpgZkGoWfNlZPugtIO
0YZNuMH2VenYmwg3t+8NikjR0yjF0rcpU+QKG0+bHLV3+h2OTV1habeJNJS9yQEfV8jqmzG0yW0e
xOco2u+3jpfQ23mraDUO71T/vXTAs9ZqKiTOJyhNa94dwt/b1k0MoUeDDIeHi5JzrQ04lKEGehbw
fOzlhVVdpJImWylDLsHhvzYCqtFYcxeryom6iJcb/coIqrIIPMXxfxkN5ifkTMLdup5ZwuGr/aCk
qqFDqw29qiOVLvtc/ccBCf/Trb8fVNFaeNt61k1tZKMu6fo5hfQL08n827BCCOrCL7pGO/OUY90v
LOxa11WwKA0zc0jHwI0ddJ433ZQ2Zzb+Y+2rb78C1qEZa8EsIfZlSJSXFES1h3h7uouONS6sbMgy
5I3yTnIxdINol+mYKEz+87rGhTVb9YTS2KZxiIPhti7KBH1N3Vg3d0QIXJ2WQ6/EkuOGURUdtHGW
rxBYWodfQND1ba9nVN3morQdt2sz8xKxMfPSh5O/rtttYclGmWmkEI4DT2uLX3aRYpaAHemqfVIX
AXBq3ENFkRq6HYPlA3rINn5CeeSeHtQji0rEv2lVreSdP5PvKi0IVbpaB+226NPWLf2pGFZ20DJf
XwUGimyoUNs5N3pUeL2+RxcV08Ru1VkOjd+3rXcxJFInLhxkruJ456O+7w6Zmp8pwhzrIWHBKvbY
zq3v+64TUcBF/8AuIJ7ZFRLSYa6gYnN6II4sXVtYusGsqn0IJcg18czZpGPoYpa9MqjZwtK1upHt
vIqWLStJLnCISne4VK4DeMPyf9v/iAHin11SW8CuZvhcW5CL51Br71Z1jCUsXWuGjxHFmu8O5aAj
X1R+aqZWWdfroqhXgZNFXs80PkohriiZ/1GPpe/rXlw4PftdAQjFSQOvRKznStOC8CAVICTWbVTW
Ml9frSlnKjApQzYahZz8hzxVV2lJNX/dqwvrtbXrxNSiyHGdIU4OSLZjj45jEtjkde0LK7bSgh7Y
/iS5VTIaH/1Id7CpR/xkXevq257JdX1wxtDEfgi4/gE38dELF/eoda0LCzWzp2EaR7bBAefrqyzB
+Hga1eZMtFkmx9+TDwgAvH13NVf1QYlK39XGTNuiV60RlJUGn+YkG7ZpmJir7hi6CIlTkzAHclEv
2wpkWx9Hw2GOolUpGnTN335FNNLdqk+8T0vEINvEesi6s7fSI10kIuLU0o6lGOA2k0duv9jtpCQY
mExobeklHI2DUY3hOioO+sJvPyTGUq0fush30wqXaKT/exyVJmXlGAhLGD+GSYcEwZdYtTpecILI
f1SK7a8765vCKjbwq3YmC/hOHmvylWnE0Q+SEoG3ah2IMDj07IpebzPij2EiFSYXGzwF16WIMYJ9
2+9ou8gJZpG+i3tftYs6JdqmRjetnJ7CEtai3ExjHV/dvp00bMYwfdTSVltVatdNYQkXg19pPcgy
8p8aCsT4Z13UGCGvSm/rIgYOEaq6tCuKR7OCieMF1hYoaVWzksPcsnwrXjc1RUhWAOE+tDD3cJVe
xYkrDIarUTatMzNzORi/E+VE3FU1VIUzQ9t1ozaaMy6JGUJ9LTq9zTbOQlzK8yaV5A3qt0l8pt+O
nK9ES+HWkYw2jwbJDdW+vXOcfvDAeg0PpxfDsQ8SVrLWRtqMOZLjSpEd/yrmyXgq8UW/lznMyZte
SUuEFtPx8+mnCSYI/8FB6IawsivbJ8DO7P0owKF17ocawuuAhHL/rpSr7E4xM5JRtdMYyiGUIOZg
RjarzqVdaPOndMwcVPqyOXV2U5LL/UOAz2S7Tc0wwlVNC81h3UYsIg3rZiLFh8Cjm7WB/rVuExCS
MqJZH093w7EhFYKEo2D2rhQjpxQ50C6mNnU8RJPX0WWxIn4bgvQSb9NQr3xevv/l6PHPoUrKlR0j
hAh0t/oM1Qguu/KYefJQB1dqkK5MUImwsSrDgDMAhutiqf7BTCV80lADX9XnImisQfdomKzecdNB
+RGk5rPhV7/WNS3cogf0gzMNWU5X9Tswkn06XY1Vua7ojnvz2+GEHhqNbcGL20rzI1Ljp9isz5zZ
jsxDESQ2JTW1QCj2btUW0V5LZAznck1ed7sVYWFFjyijL+fss1Ghf9IsybkjAWOeuf8fe/f/w9mZ
LcmpM1v4iYgADQy3QBU9t8e22zdEe9iIQSCExKCnP6t8ccLmt90RXG5HbJoSGlKZK7+1i8RLs5ll
iHhS9BVYjjJYdSq0O9bXiNTZ74O+gg8Ja8QpKVSofxg1fYHv88Fh2S1PbHjd1CsIUAJcsj71ARjw
pLIHj7+9QioWokR0r7wiMHH9sRbl9Gmsy+hYhLCXSDXlhGIWSRBVxqG5R75uKFzY0dOhdbSXSCVR
1UN6XMaFr3v+3hk9PAIAoo5NmL1AiqBpfOk9THZtBgt3xUR090b5/bGyENtLpKRH4Ls5YxeownAr
9KrWh7Bjwytjs6N5///JuddI1TMqokvVQXe1Gvktghahu3d2oF+Et02qaKrtDfEV/PGofCnnBNjh
zsG4kwiwc4HtA1KgQJfPtxpcIH0KmW0BNMIJe4ZOv5eZxL+Y3MH37EM9TTF75a3/skh/mpP8ctVv
YPVn1SrjYqMced3BS3SfhtPaHwvl93KrdfWsbOsIR13N7Bm1aJg8Dkt7bKXS3SbQUUDZFzfHRbXU
iDuS6qG04mDuaa+lauPLnW8LyiKCGXI6KEicJHfq2EWB7s7pdg5cGTfIJMA8CvTUoCxPPty5jyWf
9iqq2URNEEheFsgnqIdQifi9oG57d2gb2KuoUGjuo1JZvHsAM9q6CiMYCHvHRBhsr3+NYE5UyxXb
bwSu4otfV+ZMlCjfH3v33WFt2bB4YYxwGmyqp5LAcMIZeGQce/guVlcza30ZIBJofF+mow3fLyU7
poxje/3XFHqDF2+I7Dy0BZwjEHfuV1hAfzz26rvTms6CEL9BZAcvpLaQ6C5KlSpf091dBuAPt7K9
+mt1s8eZstBAlrP5RMG0eyHOerDT9cZjDRPwBv49IvDqwYXTksTF2unuWvF+uhs4P4aAgEPf709v
Zbn1Q8/jorbhF7ixPUfyWJMn22u+FhZwtRiFwNeFEUjVprsuVesfu27vmWwxGgvGsEWQp+TinWEi
BPt2H7ahx3p42N6ZYWk4NZEnEeah4y33fP8O7RKvyU3/IihgP6+pv5xPtoPGKAxaxNa+7mCuF8MD
wPEVBip94MKl6KjHbKY90drraOi6/gS/xWgBYlThrn9oafwED/7yDkCu4E6sl7hYvMQ/oWgD9xYc
ygeffjmZf3m6Z0PwuT0XF8i+6JfFbO7Kd/N27AKxh7bJNVjrKMa0ZV53HSaK5mO4HCx97llt2+wR
yVrk8ge4YKGxnXywHcwBj436fjmLcE6IRn6UyWQ82QiNxLAHK1+hYv0l7vk5334ZdTeEDo4lE2L8
sVpRXJXkJML66dCr7xVg6H9AmzwxUTEvErTwTdZdAyWBnPSxObMXgVXLvMmZ2bgYzAAG7STkOyFb
8+HY6+9uy8pDG6kjY1zwWIsrSFxEYTeqj91Q9sovZOLWqoXvQbGIoT439dydFlgbHZs1e+mXK/Vk
kxDflcP0vggnhSYetEO+klz8y6zZS7+mHuxfkHgx7hE8rhMKG/rQP4Z0YXuImoRYhkCmGRVjOTWf
IO+mbxer1LFAfC/80hRoAtWEIfTdrn4bxUP5nNDBHLu67XVfxLf+onyB0zFOpgEQjXV+DmWNuPnY
lNydvv5EcbnCja6Il9VWpxp30CoDWLR6d+T5dC/roqUIIlYhIwfXef7csUB/UKur3h57evz7Fm8q
MzJDalxTcCq9h/lg/EbMyh1arv/jHznAOrO+uP8WJRnGtFmmKa1mdSzPgl6U398d1tbIX64iKgZw
qGHKCJ8XqUr95tjI7ALmsUxo2wgWFRdFfT5WHs2d1waH5jzdy7rmHtvvdDmfFKe5DEF2ItzfDk1J
eLX8PjCMbmvXrLjZLtLYKtUgR11LPQ3eweeT358/VxaYf3U5XBv1BN/350TSr/8e9T9H4zCi/v3R
bbnKDsDhsjC6Hj6BMuyaImn9LigSLY5FtQDd//5HJtd3iwfjrGJpEY8ZJeGU2IBz+e+f8OedGFa2
vz8dmTkNoWQYFZVPW1y1Evi/pnAAKudDBwndy7oir9xqOeA2Ma7BmM5CFlNy8CpH96outtJ+sVsU
F4bFTXuxIg4pMNUxO0apB3rm9+Gx8NvsjI4R9kUzePvKjzIBa5CDg79btS2FPCSusOMoUEwzG7ef
yeK9hoX/25e9/PsvkdlEbaPGFdH2tgQa+Hso9oBQPZQwons919gaUAEMEkbGeTKVvRfmldOvNhFf
NvT/vebSeLdmgW4NO1kuSVG3iaiupqaT5mYi4froxaotb2K4eN+B7j8+VdvsbNZsUwNDV0/6nxOF
alNgqTEfQeQMPlcLqOVXJYvVdQP93Le1HBLYElXd+u3fK+gvm8BepSGXxnN1p3FsLN38kc9eANMb
mNDpNHCr9/nff+RvH3O304ww0JulW+OiH9AimKOUsYms0mVJDy7T3S7DFV6WLIhV136ePpKN9y/M
zMfU3vAH/X0uxhqp0aoiWEajeBj5OqGDxr0cGpq9+GzaNi9UUx8XxHJ35lEdfZoA6Dl076N79Rmc
vYDIgZalEGjhA5Sx39ooNYmCyuTY6+92GGRBSKcATSngzeWeOQv557in88djT9/tMF0DuDhYcrj2
r67+OjeyvZ7K+JhAie6JbCV4KRDAC+S6yrYyadVAEpzCGACGTcdefxcbbCTSazLgdIJbEytqqgnw
zvVr28xfFtUeyVaNUdKWFnrOAR5ALerTCiSMYy++W68JgAc28ntelKOS50iPN/BuCA9Omd1apaJf
q7n0eIEW5QUFh2D8MHE3vjJlLmvyD3vvXhjWTQ4WoWKJCqJ6fr3AeuYHMXryM8qHc48+jcEt7wUc
7MHIkcdy1XD6+X2DQF88mN5u5EXsLe4mkSxe02VdlmMlK7oXiW0tC52mDUcuvEX0Efsbf7ZdIP3T
oe+9tyUGuR3KjBiD5iO/klE6mox66lj1mu5VYiMb2UouUivqD2EqluGbDmBnd+zVd2us2whOzwEP
ZwwU93S17cpSCSfgQ0kc+DX9/mmd1TDKWNE10ESxegQw0KVckeXLsbffLbQYZVQ2wwwRltr0Hrx8
l8M5TpyPPXy30KTDbXBporAYti0owFfsCgO22LGn72Vi4VZ3SscsLMDCVmnF6PeyTV7jdf1lb9uL
w2pDx4GagMGkthtPsqugdaPzm0PjsteGqRWO6AYwnIJv9qGk/sWTT7ymSPqZ8P7DBrSXgfUjIm6h
y7CYFeuGKxQ9zY0JYciREqdG6BiRVcjKJLQfatJ6ZRqHMPzLLwUQWLr2qh3TpGkHlUbR6u7h09B7
qVNe+SjjHjbt7Rw34lAai/L96YqEgfRGh/xkCNVa04AHi+vgsf5IuleQccj/If0SYTEu+oxT76ll
08EX3615tKUms+NIrC6uJEUiRlvInr+WVSWXx/zpC+6WfOj348YcQrKZwj3oFG+trJ7BcJsqeO3W
Zkxt7QVvar8dKzRU80rczHWPy+108RpLDa+sfwoDu8IaE3LqNZ+jcXlPiPHNqV1GvqQxHDmWk3bb
+tXHrTD3SPhmtYj60qD35EvUS18fEiXSffU68CJk52ECVyyJEGMmA7AK055q9uPfa+kS5/1hrPb1
a28ee6EW5BMd2IleKoiIo4w5l3wPo4F92FDSOLYR72vZzDZAMgrNi7ntm3MorP6SmEAfq1/RfTEb
LMUIwQ5BatGDySkHZR9puoN97HRfzO5jNW3SJzjAF0zUrDXB8BBbH5fPf3+Gv+2Xu3NE15D6QRiK
mGqAH3K9riIdCD+WdqV8d5DUAyZQ0jBeDNp+C7CoU2SkjrUl0b2WsL2kdCsX8iKsyiqVrnqfBPG3
Q8Oy1xJ2kaF+opFgmWM+3fbg6mNJ+nF27Om7qA+pYhJEWofAqQnzSIzH/1thIvN87OmXFfdLAoTX
UxM52MQX3czI16XFe+cVdGKvdcj8bZvbiwrRhWol0g8h6s1Rd0fbZX5uO6LbUy9KkaQB1LQfoACP
H+TabewWOYzefJK8B3d1Rev7+86R/qEJY6VzpC6WN1JXws/d1q4uFdUWexlKjhPqtL5dHuA4yV02
l/PQ5MhdD31uNKhBr0z/n/W6P2xDe5gZxMV1CNMrjm2uiaBFDiv3nxgIYymkOlt0XbmqK+8FWGFP
KAy5O6hgBrSp1QFMk499rsvK/OVzobmrqlmJTm3ie/znNDbYCw/OtMtJ9cvD16p00IiRqGip9hzc
oKUNsgB26AfzJ3sZ5UDnBIJeFFYmw1gxgBBzamIdHQsV91C9pJ0rWHz4vHAxCH4S9OEbeFg2xwrz
dC+l3EABRMx1SXL4TfVtURoZTpQ//GOQCroXU0aV1WZeVo4QiUUpTnAka6QYjw3OXkypIC2vt9CE
RSkQ88KasuqfhSrbQxVuuldTbpFF7XkyGHtZjddUcJPBpbo/GF7sNikF1x1/NRM2725DTREVs5th
PNg7SfdSShiUdQiFYoaLIwy6NXCiKQxeqlfyEJcw9w97xl7zGE+wLTE9pg2bfM2yVfQAJhM0Plc3
Lbfhf4f2hf9RPm7GjdOCcq4l4/x+nYWgAEQH4rVy8V/yHXvtIyCR3HUtjgmtoxc9rB3Aof7gb5lD
42C2lYL/iPxh+NpyJDDRNY7w7NAP21POurihiCU3Xqhm+tqUyYuWBxmMdK9xs17QxbFaeAERbPkI
ZnNfoKLvH1txPw/EX3bThDGJmBXhjLOBuItZFVxZwdtjuZS9xk1Mcp37PqBFbJP5YRGNfp/EZfP0
71H/y6Tdq9soC5utr2oKTYnqtkyIelhztI2Y5xEc7/VY/m+vcgOLyopkqPAbEFim5Vi/Z07xYxNn
r3PrWMVdU820KJuhPFVNvV0Fih08a/Y6t7Ir18AGPSvKsAnOcvYH9FP6BzfrvcpNAVA9eF3HCjNP
ckxX5+mrOWiPVpP3OrcQyWLjVXi+Sjx9v3EfYnAYzR2LUfYKNsCEpkBUDSs8PYfQI7Ef08WC9N8z
8y9XkD3UDG8OsIzGQbPUrrkN2rpOqR7CVyp2l5j6D5v1XsA2D+sa9DMy0v40SJfpoZ3CDBijDWgw
Eit2nojVn8VMzNd//5y/5XH2qrayhAmaC2IKxX6ALEC9TXxKNzSA/HfJTN3bIZbt5b5iOnsO1jJU
DTCYyA/mtPTplDqkmILTxHsyp64f2uGdjUd525aN36WIFqPlBs10qIb/+3X/si/sQWmiEe5idkiL
pQ/MmoZQ3Xz0oUj4qsbqGCyc/gy+f9k3py5yifQX7AowJ8/HYGKZ1/frK8fxX+bPXi1HGuYNjjta
uIXMV5pa+ZajO/PYnr+XynVLHAEc5JMCqJMxB2be3PSjro+FQXtO2qJopceB4elz51Lakfqeegd1
9nQvlaMWwqEw6mkBlAq9pm1C3sYuea3dJvzzytpL5eYG5RINtHbRq0Qid9O36lPvdNem6IyxQ878
cDpmbUX/RzgHcMpkJQ2K0Q2Y+nACl1/jmW4Hp9DumhRWpmzWMiJFLIAVOzHBYUSnTDe9RiH/2xwl
v9/DWjlg37/MoiVJmit4CpS5gLLi4OvvkjjS+mNUTdRHuTCOM8HCKMfHOCakpf4uiePVukc+E27x
i4jMaSt9nndyPHaBJHvlXDet1RSiBl9wHO8ZKmAgckp2qIpN9jy0zuuiycGxtqBD2z83cOtLo5IO
H/+9df75o5Jkl8bZYtEyOfhBEepm/oikfXPfrvI1Y6g/x+dkL5yb+xj5kGEKikqNkKuv49R/jCpW
fgEcY/RSM3mlTb2p8j/4YpznogLY9JDEluz9RGtK+NbMSwC15IJiBwCgGWrG5vrYsF2G85fTYOFM
sqUxQcHM0BRjx8/oejsWZ5G9qm4zVRx3qwqKVtvlA6sbfp4JN4dCdJLslrEeIswCiVfvqqj+7g/B
JtHcDUbDsZHZrWPHWb/CAASnAVL+T6aZLLpTCXk59vTdOhY2nhUiEL+AGXJ3lsgZoGbYHuPHk72g
juJ4D6Iw9ouphhYzhYvvBFtJx4/toGSvp+u2GECrwPrF0gVlHq1iAWQlOaboIHtBXcR1NUG8FBRQ
AdRflQg56jZHE00gJP8+5eFixYd5KAOQ9dbxZoFlUjEFjX8oU0P2oLSIN7iF9otfkGEj1+s2AL7h
2noWr0zLPx/08En//e0jr6tULbHP1RLQytT3km5NZw/KplQ3U/OMFG24Hlthe4GdYJNXgRiFo2yj
2zV4GNtDNc6vaab+rK8je32dq5sA/lGeXyBAX5c7SproMXRsA1af8rnKShv148lHEwrJx5/B6qGl
tyeotbNsZ9X3flHDKu/Bp666M1boQyEq2SPUXBTNsV8BvQ6WWvU4THAe6LZtOTa79ho2W8sKtLAa
YPfI6tPIxVcY77lXptZlCv3v7YzsRWx8HMF8dlgYJZvnb9Pm5Aduute8Gv729N0BPfYxnYisSKEl
81MYBg5ZEvavyahI8DOR+6fX361rD5V1CXorKQT8ODXUAPOw8RTcp6azKVRWy3haK/ixXPsbYK0Z
X9t5vWhMvC7fHAndewseM6S1AI59jztHTVqzDdkHvkQJyTbdy/lUjn1YpnCiraHy4y6s71wy2DqF
pj7ieWLG0s+mCJ1OGdJ1NsnCMY4sjOPGusli05Itq9bGX4qpaQaTNcM0bAWnM7VXSYWj/2QXbuOU
wyDPAkNs++G8UQmxyrY5X9+gJXXWt7qblM3aBuWcN7qCEfcVr5ESOAnr4H3WkpCHae01hNxaJ0Cz
FdXsBEqWY2vf1DAW+eQjzDNflIUxNR7MZ5ERu3hrJhvnt9/ozNyaTXKu51SCL1i/S+rJr1N/C0JW
tLj/LukCscsz1KzgOIVm7Gha+q3ZbqLNYYLCrg7tKe/LPgCJrDWuHq945PnlLVWeI5lEFcfdc/ip
Nfnmu6186Xt1kU1gj19JurZJnMA1qdXtC5jw7Q98uLg8JZTo4GtASlM+0LgLcajxZm3T0TNekErf
Z9hmy2nsbqxBKjBbAXL2r4Dfp+N1AGTogFf0dZwFkZE94pwweIEZI9syDy6HUdZUXvCOcI8lbySs
p65hCKn51QYoegX7QLqWT44wf77XhDSoyiIdWPMb6k22zOqh8lkOu6H+e62Wpj9VnmoSMMbqwDxM
LeS/mb8lc3syCCYeq6WF91dgHN2unHPxnLZLWZoTaGXanU01ks9BK8LxploYUGtkGuXDqkrxhDes
oecCVbJ7VmzdnmphXjii0pfWA/8oH9WGFaU2oj/0g93eSdOxp2WbTHMiGzMmtbSRQ6q6xgPKOQAl
Lu1kSHIbhd7bBLjZq87gOoEsRzLqbDRke0cgJiFXZW2QMpl4uPCrTvQ9yQPNkRYCkaye0lpsNQrJ
2xCqqzDQ4h5m0F3/gQHXnJySUZhP0ErKOt+2sDGfG6rK+kyXqN/OYxzE5F1TypmcV9WUzblFIROT
dvKX/l1MKh5cUzhbrXBP7PSUr3HsQ1fPvbXOGXqnvVRO69Sckpjq7WrQZu2uacgxJTF3qxocahOU
SRZjf0ct3Ws3lXYiQppybCY4Ta0macasZipgUIJ0C8k9XP0fhLNT/G7px+ZmjOOk/b7pmUTnIZJ+
c8sEDEcQD4oJlS8d/tcgk/iVjCF/DBSV6yly+LpXsZX2vmJbiO/p1mY86Y2p+e3sGLHPnGNoslZD
wgtrRG23u34j3rONWgcgBMjy4SMcnWuZDkBaDalc1ODj7UG2eBAGjpk5X7DOz0ls++W+0ybxc3zM
Mj4Fk4i+l0Pf2ecNd68yh9Itjs5BotVdlFgkIyGN8F7QABGEmajWDmmtulZJTlSQtCffE/Md3J5Q
+/Uk+P+3ctBt8njx85U61YpezDOrEd0TG9PTe44hFDmL/c4D6RQq09vNuq3L5nBdgZkKPPrVaixx
9OiMl91kCEJxutAcx/MiMPJvS1cv7IrCEne6DZl6Eq13kvW8vfjViO/SAwy65HEF54AmDflwoW4O
S0TiE7Meg/1iv4byBgDmqsUni9ERZIHXWO9iGwQo/5Rkdvcj/LC/xmtszW0NWfn8qbGkt/eNrJv1
uvMCvkyX0yGqg5QNvUYeOBYQlPqu7GS2RmaWWWjK8FPMkbU8eb7U3/2yXXLrIfWB73/RxphT35VJ
vtbGFBFR8G034NOHbvhy0RCkjaVjJnT7n/ChEExhswDVf8w/l2DsnemKns8e/Vh5Pc+4Q8YqyXxp
62xrZ53iOsbfIk/h5f0CWfMKqdnXzfAevJPlk4Z9GUkjLOaHJYjHDASqPq9Qls06sSAcjD1+wpQR
FYaCCdyzZVTdNsKbl8zq0HuESynk0VPsMKzLgK7vdPKZADkIGoIUEnZ7pYMlq2CIiyNAV6dIW5rD
t+0jTjBxs+qBZD6oilVaVcm9W3tTpbC8CHKOcu0Mypz3frHihbCgfIGbEHkbdiEc1mdPpYOP40Ys
BDu6L+qMyWl7N05meoZpk71VDfE/d0pMzzRSZabr2mU+i4Z3Wkv8wM5Lrmiwfu7X6J2F62gqIy0z
FoowBwmGpJiU5KaDOAoy/DUCRLhpPgLeED0G8/DFkzVytpuEg0OzLO9WiQaAMPGmXJRgsYyqRHXK
JFftjFwo76A5oLR8OzTdW9q1axZXzBTeYJ7G2n3h2ienFV2ARQ++ZOq1ZroJGw8zXMn6h2dKnrZ9
9bYJ2Ys24SOMqG6TJDRnvfaPzq2JSd3s198AwyHuxG2bfGwSViFNBI6Mm+cTl2N81U0wWm4UCjZ0
HLvMLU7+wMoOg8y1+tswODDS/FjeIDjRp07oO3+LcVjBpuKZwTD2S2nVNSXrYyf1mgWdzx7CpStG
5t62NKLXOCj8uygU7jxzolPfxss7u27zs27bLW08E2dYY/a+pBgngegj7eu2PA8hbjK+sFGGYEN8
KuW2vetR576JPEzfGozofCyHLvUrEL/nWW+FUeSLq0IM2iJSnnRTOlB53gaQgCjgigVVdHsIvISi
tamcqhR6PJNVJCBfgFSyX4WlX8HMohnUKlPhq+gTxI7N1RR4AK3AmP5KwD01RVuAuwo3pdo0YqBG
Y6FheAx5FnUCwxFYLmDSTfVjVDZblMZJXD23FQ40E04mFarXyQlz5BRXg86FFOTB+KJ5YeM03rvQ
I/ks/TOLqvGBEQSTxnQ3HIFaFoStOvlh48OWSyJEIjP7NKHKfaV7sabdKK9xNeZ35bI81ML70ArC
rrB4TkHFo9O2mDqVZeDSlfska0dxo035oazaOaOwac/aYJ3SDh6FKFM09c3i+9i5Lf3MevtCgbDJ
FHSHXboE63hC0cC8oJdT5kPs1VVql3q6ilrstN4W+w+AjUWPNBAMB4VbPjko3fNZDBO8cWiSmrrS
KnObXZpsI2T6UUN4Uee+nYY6W7pI5DCa6FMDFCD2lp5/qdgaV8WKklkHaU5FWcGtZ8ZMB153RXQ8
Z5so15QGnKcrwoKMuPkL7pKGQWQUxGE6oBm9g/aFxBquLestbybW57K1vcuSOWoyorElBmtQ3Vj4
Ma0PaBeuU6gSw9yHSWhuLwJOIMkImgXpTV0GoliGUmeir7+AudSmYJ5UwBhGQb5Gln4YwS7L6g0W
Q/gjJHJXipbEAqvP2DnR7XjLpX2Yt+Rj7bqHUcobC7ejqzCpTfOEXtPkDvEgG9724GPgkIsX8xkW
zMuW+SuVFqtFQRk6L29V1W5NHpQjDgdOVQIkb9wEJ4mcWn03uyk590YH913Tc5HCmyiMM7qsbEiZ
1ye4aSQU8YXEXpPWBphjjaG4K+Go9bnSa5CNiPzf8SRuUrr43l3v4pOoo1sEQOO9R+UkUjZPy0n4
8WdbTTdDZ2Bq0SFIaxH7PYI5z06jtxVqkvIRqIdnQyFcTpRM0ml20Zii8zDOZr/F5aWvWRbxaMLU
4BOiJN+/SapoDK4ck16Ujqs/3OB2QiS0tHz7rwZsplhL2Y95q7fqBJucMfVIv9Hz3NIawSt6OrM4
rtpzzZjKbMseRtTQUq8SXRqRsT3raIyeCKqCsLOC5+gIqFbalQz/F266abf1GDupjH8t6nrKS5yg
NvN56640wTwFlJJydODJ/kdHa02yOqiGd6VrkCHhuIOlak5kkpcrQALXmkftG9eu9pTYtcy7Hhy7
cauH54FJe6eW2MIsqq3g5uBU3gfzdNZdgyAIXQTnAFm7jz1R0xV2jf6UTKo/tTivT55Y63dtkARv
A8QUCBU3r8+8KEqu63WQH+E1DqUavHPhetqp+toyo9/gjjbfsyDAuRi7uDcwQe1pxtoZQzzXMXs/
azP+WAyYrWM7kCvS0s5Py15F1zUC8TsAZGlWr6P/bpJLW9A2QIOMxcQPIMYEplyNYzqtPEgDsBh1
Wvdq+O4HuNImbv7A14TnjW4Ucjp9dwPxZoOu1b566kqgPdHdNwj/ZKPAC9OwaZtvU7UM71GHlHd6
mREdR9N0Q6J+wBSrhEmTOPCuE0dFvjSrd0NL01z3wRCdkKKN2zd6GW1zavsojLBjRyuEQMCnlRur
RA42bfm08GaIUyxL85xsAoawLA6Ge2hT6o9LafzPnFYYO6G7/onSKcBF2tMegv8wQJmUdJ/Cvtf5
nFyi60l2oUuj3oTXfjWFt+NcqS+8QqUf9xzETbhVxqcyAZ9rkmDQe6Dr3amt5+aqnGyfkr6R5n6l
IKSmwEt5mYnN3GbCeA6nUyNL3HfCIEIRoMT9ia4J7i/LNN+sWx8/IBsQvFwscVIYX46YzFW7wFZI
VzfzGgw81X2on3DoxCoLwwkaS3AyqyjtE/QlysUMxYrO0GtscfH7RkTtp6AjC8wcvPtyggo/1czB
jX4NsAOWaonydkqwY7Jx7c84iheVNbV98CCczBGEJz/QdTsOJ8zKqXloNUXf1KWfKVtGJAygUo9w
5JLkAfPkK1o6F1jJJ2/UZjFvt2Y98dAmQ9psCjuciFzzAWaCt07CwLMywydLkURI19n3e/DCGkVP
AWvJ2yCian6eO96vZ/gfM7SztQHsgQaXLUvtv1k7iZ04JGNt83bxOfqUFkO+qERvnxevmtt0G4bE
w8ZWJlDp1RVuJqVXfRC83pAGoR6E+LOqvHNMw8Slk+PTgyCTsPkSM9wGkQ/hfhpVABOnMxJAZ7Z5
8IWHBk09laOb8qgpYQrDoTm43UiHMIZQ/n1AIJKpruxPAjvLQzuTFt9nonBZK4MquopZud2UaDB8
mlFeOgnK5luuxRMkSPGtEkgYtdgTUrSPtQ5wOSRywLoZ8wGg7msWLS2GqCbVlRzaqsA50tzPTpo8
JFufT6xi58aXIXq1fFal5eLZk5G6fxhRZcoQJLdPOiTqrPHfGdIvTb7AjvdyGGpkGXwivyBNOn+B
4lAX4SirnE6LPG3YMDOqTHWNHBuudxvyqEi9QBGstgtDjuu3DUgQeSTC9n1dqrFNoZ0XKhO+eprh
pJDSeXZDCnRreIZNnzuPLXbkOZhUboOQniRYvdeztSQ12FEeeWxFCukwZvjULU0KGiJt8wCbbD6R
Mrgumeb/QTzKrxAoJdetwsURD3zLWrwSOPY6RwTIT4Gtn3BvJWfd2uhtGMWPUa+qT57rP1vWoADT
tTmX4QR4VFd++D/yzmw5ciNL06/Spnuo4QAcS1urLgDEyn3JZGbewDJJJnYHHDvw9POFpJmScqpM
07odk0xmFMlgBAB3P+c//0LaWHHCJ6oawmohJDUssC+m7HPyCB0GzY5jCv8qG+wiKjySzxprZhec
8S4FuVM3uL/UoeUVUzSMsB2XMl9RkY/lt0mKJurJBrgyrMHal4aT7N0CyYcekvZz2hcU1AvpLbmR
yngT2bjD3LF/UHUv71vO4A/EDGL7pe35qC2Aim1Ojl6X5bdFl9Vo1DFuWqrpeXOEGTpQzdjDneqc
E2z/0up8pyg+L9VYGW557+6EomMfWu8Du38Z0zZJmq38oWq9LiI6OdstmXhz3dQ9DIpHJLf0sVis
ILRsSjCxVdMOe9XvG+azX32airPrkJ7mlGUVttJUO6YJ3Z3ovENRyiXqvPrzqo3pQr7WeyksO6oa
mYfGuM67qrCnOBn4WGZhrweQeXEqg/V+peQ6dH3Gpms3V57jvK71PB6a3L8zvZlPkLb3Yy5vPYdG
cZYTsJFrfE4DaR6coABVxSLwdtJuDTACxB2WXXpIDAsVjj8iyEHD+jwr+1bYlwJKFiLCvbneQVP6
5Bo5JaVffrEnf4jE4H3Li2aKLcLEbx2znFklfR8W/TZ+qrAS23krEqy8tKJ5bWQ0I0E6rEqVUdrg
apstPk6i9lbdUJ9wTzkcCKLfzHoHDEDV1Uh6CSwBuTmDgcG/me6TdfGjukN31uJafcFFRdjUnfVS
GKY+m7Ofx4NrqZD6YYW0UnzudArStJRy1yvnrp1KytJCPYulfQkar6Fi0EU0pVYFKTBV+6mrup0q
ky+VWcIqdp3dhNPkbWoR1WhM4qEjduYhcdxxl00TFVxWFqGqiGmzO39vpEsQE0jvH3NdiTATxeci
aeXec+fFjmSQGC8uNwGoesqeMQ8+jdzuMDDgAPPIu3vhJOwHbVNHvZXrPe7kjz5z775I63DLplVx
hlf+eSQz7d4MyiCqlMmWJCckUEvW6FNPfvyVDrTcZTKlPWo6jNbmnrlhIqw+kqUerwujHNvQxf3n
E9XOF2rW8tzbxXrb2qMRuca6XiF3yu6F1j3n37Dx4UCKmy40ZmnfArKWN2Nqv3SzX90NduotF6xY
LZ80hIBotlTCGy/tWzzf5nCCChNC9Zi+LEWOAMYrNJdqQMszz4DVfV3M9rlOAs7lyTYHA8gr8+5l
SsbAYcFvAhX1MBYFKHgyPdjZ1jf7pSh76y3Nty4yGt+2zkrOoxUVCdhemFjUOqGbi6C5red8zq4d
o7dCur865s52LEHO3PLLJYUkOw22R8gwRuVKPE1mUHxbEzV5L05wKS/CuZL+baPEeloLL50oUzgA
vwx1NVlncPTJi9AkXRYwrM+9QZrqhnh59Bxq2cZsY0dMtKMXOO6j24xeF3N+OVDwpCGvM2F2xVPi
eZV6tDGKXPZLmrbJPRHC7WE0Cnpkuy9pNcd60vZNvsnunPiwrlkI8t40R3MMA0ZF2cOCFlGB1M31
jXacbjyslhi6uNddk57NfBvaJ2WOnLNVuY7doUcGUITlYi3J5z5xRLcDAmW+Ug36A0wXi47mUmWF
SyFIWtNUAs2D2VsSiSPCvDtMnrDoDJnpzHvPA2x96wdy36+W3Oi3OF3JPQ4zYxun76LcOIRZI+68
9/O8+9AHQXock6p5LO1ma658ry/uUk4lFoYrM30ajC5/HpuU5t8JVufZr2v3qbPmZjuk06W6SHMP
a19WI5iodvVMLi7W8g4d3RI497U7iLviYj2/79ykAX4flmbFrw+i/cnLnKK84ezW5dFqcTE+1VYu
jjxfnF5qgopU5PV0V4EXvDZiKK7RJbZMtCqBcoGEdt8nonUtCT6gX8rC0VVWQcJDVRRx3chEHW12
C0BSyOJH/qx8mulk7NOIr6t9MFy3ubdkj5VMMyYrQveLczE7VKLfcIIdngv0YY/dUltLnLbcIYb8
Xfc2yNE0Ytpuy7gndt071qXwwIgaRz51TqqK77Nq8D+hdCRHJ8GVqw8TLn0VJd5sR4GzMIPQRZ3O
VGpt8ikfG5XdlGQAO3HQ5ZplkhmdulJGWZwDrcvrCh9Ic0eKSjuGpIAl7r3n9lNUmUNr37aG0w3x
mqmgjVoje7MZepSRLZKi3ZHKnj0G0rVRS+tyPdLIWiIcpQXgM3YBHvoVh1vIrKb8ngqLqUgWtHMM
rr3NcTKXy/dx7bwnVJDWui8Yxp2lyCrjey3Aj3dZ0HeIpPMiP3gIsc8lXa6+MJn8j6Zi1ni95sM6
R629iOG1WXPXSkO/KObu1hi3xji5m2vaD6XcZLabFW55+7purTN7tTed2xQPujAQc6eiFa9KGS2u
7d1zM2TJrMXUFCKVjxQXEw2/i+tCPpI705VsdJkAYRCbA7xmDc1xdPWkopJaDGaSnpO8uBqcxDXf
TDBld9+sY+pffDcxWX2VDD3KK4Yn2n4wDBCgOBusqrpX1caIcOHsObjKHdbL58j2clMeNn+Oyd5Z
dKWtIpc0849wStcXfOLrG3+a/f1Yb9MHCAkA2D2H99Xqyb6J0PHlc2ioRBH140zWN0XJ+NgyK3tu
p7EOTlXeTrT3wvTMx052/Y2xyraOWbPZO/dg+zQXvvSO0jUMnB7VoiLLKJ27cSnWh2phzp7VdJeh
URe0ElZt2/nJKBOwJrD9rKZCBbCJa1F4HwPRj3cU//Y9Y6GkDLO8GAu8QKdAv9jtkvtRF2wqiVwg
3EuxkU79uxDLZOxtkRNzGgxW8JAV43bw6AwI3s4QLNXVXN66gWSAIDa9N2e52uyaiw+0nwnRRmYh
K+M0CE/kjG11b5VALG1pvCh3srh3DXaoZPOOfnLNNLke79dOeKD22+iar7ls8i8BgO/1kEyeEQWY
XzhXrbIW6P3g1kW0ACExUix86yN9XN/t1qqQz4Ph9qeVDng9eG4RfLSbmbYW76T2tKZbXb8X2HJi
+6y6y7CXqcDRXMyNHmvdSgphX6bPuba7MBGGme0292KD3E6CMf40J/0T9lrb14D/JuGWytEObYTd
b2uZmeowDDy1u4ky9bEFhaBXK/MuXI0SofcqFy3OKXsYW8DqA4m17NPFDqvryoyqYtV2CGuwyY9q
kuvTPKfBt7ooKd+VNQ9P1KHZk0gqLkQyLgpFIoPY1xrWSB6WHAc983jTD3a4ANLdSYeRS5UmzSmZ
0fSHTrU293T021UnN+9qrmy86og/KaUVV9pOtqhpK/GOGEqme2tus5LEhrVSkYRJ/pbVani1mtbS
l/G6Gk8baOq7VkmR7EQNJL3vBR0sSHPN2dv0pclR6yzisVIa4Fp4bdfGzNObMlKBy3ZR2wZH08bE
PgGpzoMpTI0keAGYS9OrtGT/AI5qjPQIoU5D/MxnQWOv0+r76Bb6W9lsHAFMA5e3STOyjKTZzg9W
vs7+NYcn0wwx1EwD7VzY1LHDfDKMWt50c5ON564ThRNlRk3ETj+szI5E4RYfWiZ0Fk801McDFp9i
2zVm1b9JkM9Xo/bs+irA/zmJ1z4DNzZyxR4OwJpmB9PGmDgKKobaEWtWOHGqGIdRRm75h7py6q+D
mlrzvNVJ6e+Tym/emNRPXriNQRXZpW+9XdqPIIKDX09R2yTznTkMSRn1EmloxCCdvd5Mho9uDf9i
ryt/rA/JaHAsOzJp8UTeXEBgg2E31ZaHmDROzbkudx1GcPZuUQBgO6rz+vPCmDlkd3GYavd1u/dl
ObPTFou6ZRM2rszZYKLrT8s3cOOgiYQzbgCTZtI+ETvKE6N70+CSzpNrHjrRI6iepeGlgHFV7z/n
eA/IE5usLUPhGgN0bJEXH7x5ND92hjFWr56GyYEiYdt6YIsyUfG29Ki/x7r1b7Y+neZY6GS4lVkw
fdvADrZozdUq9k030yGqpRoYEM8S//ONMJ8IEZkwrpfRXGh/wZH2gxrXq7njV+/AroDt0a0V/lEV
VaOuS97+yq5YsCIyr22ZZlQtZA+teDLoy5eFyInZIL1yos5U9NnYFL0XvkETpntnqUNjCYTcKz9Q
b2MigQNMPG6c2Nnq6Znh8Wzvzaycpv3FWyeNjc0bYcjYqv2IlXG6HRI0q6/pZKoxLN2gs3bTQPEW
YVSpqodK5D1ziTIH+TMKQAke61KByVQadi+34qYvRX7dOjU8d7N0kzXsBTqzU7+1/cB4RFO3b9Ns
652fqeoj68M0nyd/tRquk9/58UL7bUXSshoIJbQZL77aRHAcZhMTqdynogkTdHnd47JuzkA1Ws7t
d9HWa7DnT3Sf2NxIxs6KipmVrrUDLcNLZ2+HK31Th9gE5B4MHlk4e8EEeozAL5rX3p6tZdfzJEwh
WC7pGObMJGvnpIPbxJnhclkHb6so2r1tfU1FasubStO00X62w3aBptxlvPWA3a8CxRQsWmyrHHZV
ysDjYK5Jezcjzv7gJ9nFDGQYnM8l7Wm/72GFTLGuWtnEI12I+YJT3dA/iGadvatMzw66ZEBaR+6N
IV3pvZV26g+MxxX/p3X9+s3wssa8ZQrgz/vVQIjaUJEioArBBTiYbNdW/kteUkbAOMEY9VytnC4x
IW0Ojb4P3yNyUw6a25pBuME8JDeGSEIDTG/WwmDjtCtDPzmVcj431jJ+gQk6H4OyyTw+3tbAJbCs
ejrNonaqaF1r7zKYW33rNSvqyeaEH6joNqo9rtDBzkvRbeFgbn69U1tp+THn5GUeUel7cjH1c64y
Rt6Gbenbzsh5026TZxmY8DR+1EaKX6Feuo+ra9l5TJxJt538tG4/LannNFFqLtkWccPZSglidxdK
9NqaI7xMIJWZ05hS7s2O4zx4wjPbu1wqfzqu7ODBzhjyRkScAO2NrwrfD120nW9gMXMSeZTkAABF
p/tLVpDTx9a4tMP1qIr8rtg8aYRzZ9H8zmy3MVuU2q4493meJc3iEBYugDF0vuBxhp5eRmPrmXmU
V0gdwmbZgK8am1r1HKjCBJhep1qfrX6kHaT1ZNv1t3apQjAk7Aqblke7FoaDQLHqqxtnWqv1kOKX
qj4NBbO8E9NDDhUPPtIagsQKtfP9ZDIvSRtTFW9OJcTtxLXAnjuxiiA0fT1MH8YR0wEV5gFeVRwb
hZvdEyWSwsVLh+EZpynx0Pp2eV/62fyVS0VZLNENjCd/XLOSSqF1v0IitKEpuHJYEUb3rQsO589A
nh1ueft5yTIZgRd4X0SQrkxGS7Ww4kpju+6dSV+vsmBy4o5Tvmus0vrSWdX6ZHp1oT6KjondsQ+S
gGzKavC642ySHv7dH4sKkXHCHdv15qjcq9RUYrnzc7P7PspuffXLZkogN11adINtIN2PjWUtMO3M
sooHz7bixKxTtTMwmvnuC4eRt9s7rRFyxpqfYQ1uvMe6cEkuH5MxjchPdI5rkRDN5Xrlwbfld7XM
hMhMrmG2JDEbnHd2jxdJaGPxYMclNI/2Phl6v7ixWNnurgqs9IU4mkY/+2MCeK7IY5RxaTr2FcWX
Nh9hyVDghskqs+9z0ja3qWcFTrx1KUec2qoXc3LsJsrWpTZ2qsvWJw/awMSHSGlM0rQp6p1DCmYa
W/Ymvah1843NQNtZQ1KfVF04Kxe0U3BEZaFgNCpBo90mOQ2DUX42mVcu4djrUoBczSP2MEOhl12X
mcxzZhbiVW6awbIrBt++cTNdvXStRT1v9kzoLdNLNrh+KwOhebMtM5J0K09J0a/2qTD6LGGwo5Pk
CMdlo2DzhMUEOmUc+Yq2ogFCDniSI6fbpH0um8unoMOvHuvFcB90UAI3Spv7YyZF3BRWznC9n/xT
W8AXw/Fp0FwGgNUdWer9zPFtex0A12KXx9IYyxuqrWHeT5h0+7zJQLzaicyf265JgC4WowPTM3tj
z5GTq30VOBVchRbx0I4Rtf+STWnHhN7zNFUYFp+aWaisvhitOX6s2guaBOO7VkeVbSojB6UFlSx6
P+/2gZi6bp+NhpfHNmOEFMqKXXHmDW73jPYAWmlW9N3lutPhP1d+pp/WkRz7h0TarGjfJTcrLBwU
d2EGk0TFbqDzd0q2gdg1W3P5B5lRqftuRpcNWGitO7YHAP3MLwvA4N5wvlC0OkywklzieOdX4mNC
xZWDHIrBBlxtrWq/Dd5yq8haL6J+svqvM1TIl2S0RQ20YQ+xQ8akE+lJEw7RWEk5xGWuKE/WpRmZ
e9E9sgnNwv7gGQN4cVq2480lHbs40CalPUnfjJr3DOW25pypblxixjsOc8eqdcyjoGwsYrkaFwP4
rdLfszHzHieXPhQWgo8Beq02XtawOy7+ZlVZEMmkcE4GwQD6KihXNwpS9FK7QTcAcDNi6zru/dR6
N8pqedr6rIfK1Ilmi0eIp++VM9VNpF1J4KEtM7CzcVsSsmkDY+zhv249KIqo8rsMDvHl0rvVa2mU
/Zek9VhI5iThXWGHcgW/TVW73neX73nf9RNFV4sZS78mzU2ZVLYVGaM2RByQozTtbctr9C6djIYa
jXrF3YNtLf0+n4JK0d9vXnuYzUUvTFbtLkCq3yjvNvH7JL/O8oFdyVK1XJgYOm3KeLqsS/JK5+2x
wQIpvx191VrMkBxr2ZtlEQwczpcqu5Zj6kQD5h7Nxxri6PIXUtl/Rye/SGj/IFxKRin4RMFFB9Eu
FNfQ1b85vurf/5ZIwLv82T+8/Gpsy7KYDCgGsdUXK6bpul4a+y9UV78Knv8VV/0HjSNqebI019w8
uAm16slIWaWHIYAFEJJqlum4th1KUrrf9Rt9dPsqdOV0cV6TR7rP6K7qHUe78k6LNNy/JzT70YmU
AWLeeBBu2URgROdZtcai+KuIjn8jW/F+UFNR91ulLwFLtHLqT0U9628LaPkWOoNu8cIRGqTp7926
H6RVaaa9UgX2dhDzkl6tRsW6czrr6W+9+o9Oy8K0Z+z9uu1grQgwpT2ZJ9Ns8vjvvfpFK/OHxy5Q
uZlahFYf1qI1d+Yg1J7sL/H39DzuDxKMqgsa0694740IatweXcezCOApsr+Q9/+bNfmjwalxSVfs
vHk9MKv/ZlZTOGr18PcuzA/LnRbDbohC3Q4sxc9FEOwIkW7+3gPzo7Npq8cRVuxl9le6FZGcltjx
MZq/5cJh/Zh/vUCokK1ZbAeC/4qrJtXdXm/O30unsX40Ni23tsopMNaD7rv8zW276q6zm+z3XIT/
fF3+K31v7n/bkvp//Ddfvzbt2uVQdn748h/PTc2//335nf/zM3/+jX8c3pvbr/V7/+MP/el3eN3f
/278dfj6py8YbQOOP4zv3fr43o/V8Ovr8w4vP/n/+s3/eP/1VZ7X9v2Xn14pAYbLq7F5qZ9+/9bp
7ZefLkZB//nHl//9e5f3/8tPYTYOX/+vn3//2g+//BRYPwvLcZ3AdAhbEvJyzef3y3d8/2dP+qbl
Mic1SbP3eEoVyoPsl58s/2fbskjusExTBNRP/FLfjL9+y/3ZRdPCP64P5Gfyev/7ff3pxvzzRv2H
Guv7JldDz+f412HPBLv9oH9KE5UwZJHWBRyfz40EhcntgFl3buj6SJJod7a06b3BTQWXgzPvl6Bl
pGeGuV2L4UMO0vfRMOVL5oBx0pm1AyfQsPTl3iOIFA6F9LKHARlUhTTcmy68JkM8+MB1bZyZVfB5
Iefmy4wy4tE3AjaX0CEfzYyETS47HPvWf9pmEDwYIyBk13VXyHM/Lelj2nqipShBsRGCfbuIm8zB
D1NYiF4MQb49y8lKP2rfSlZAf4hJFIZZ4kBLZTUJp10f3U6u+T2Uw5yqx9YV4+HOC9od/g2FinoX
6nw8Vn3ZQWb01XPJCOAB8cF276hmPtvQkplZVR1sc12F9uaqmwyKx5fJTdezdJzg2pqt/AimMEdV
OxsQTXuSBkTuNt+SsVd7Mj2mSBNOdChF1twQ4rRc0UNkO+AIbGCAAFJPZjfaq8HRxYAQDn75Nh6k
XqwjzKhwxCQgJnz8Y+e4aah9xgAlVMTjKiW65srN3c9VbjTHMk2d68VbUGhoSvXBk09az4QLJOkY
OaO5kTu6dlHnB/CjHXmjXHt5TS6zhcpa11unhKnmVcPKBNZwnlvfg5IuNb0AXIXpYLtGENf+pF+G
ypRnDW8B2uI8eKcL+NyFLSXoCShnYaeYxB0WqNYHk4HM3ttGJnhNuT1sdkBL6AJ/7hyDeg+RV9E/
tlT6sIcmfEt1HzQ9HIiMLdEoyRdC3cLzY+orXQzH2kjTyCDkgv7KH+JmKp2rDGD/xQNaiifHfIFH
PF2tonRuZoQ+L8k0qtjcsMPHVhcnhK7VkAPhy0RTRuKVwwWgqM6wYqjdl6LJ3TCYM+fouSAQPJSB
50Bn9aYspG2egaLgt4IcS8ohLJP8ZIbFxYehRm+ctyFTtH9zulKyzU0ODO9fYlYcmp0WWs0N7HLj
yoY9UgFljx3M27Wr+zjXs2kdSXuARJ0WDHUYvySPjNFVu9+kSHi/CbNdsApt343rwlwZXiyjiqGy
POSAsgB9wihqRhNYi5sUP/2PgEAefICqntrjmKbiuuqk+ZwHrsEZqfx55w4MhkIwPkc8dpAdvSlE
PmANe0MXYogMWi2D39Tp2S1LF8Z0JpvzDOK7V6l/oZEJx3iwUpgCloVnoWn/uuxmbd4wIRhe0qBo
b3Kr9w0+ZDPqSApiPjyCig82Njr1EeKf2onZKW6Mcc4gmczqqppMJ4gbJg0MYLhFeOgSxrDHLtQH
IFizgflDZnwwha1uQOC6AUqd+ejIxmJT0gTzZMqhFbNVMJ9cOcmTnbTiu7cGyQOhq3UXr+1gPSPP
HNAoQiURcSZW39slqMZAmZKku8P3T6BWgdYnmTi3VkkC57i8Un8TqeeDVoX9YFT3WYGecUQzP4VF
PqN0WfreG+FUyeZuswiPb1xkYQBvF+JclqJMmMfm1Lq1K8OxmLGEbYvKMxkAFcvMPpyKL4N/0Xzq
YFZnBMHb2bR9CCBDvrBSC9iL9zxc67WlPQ0DotnaIi5d4IUQbkYQa04XhvToyI/9lGdXNlPe+4EZ
2U3iathClWpsESbjZF2vU2kKSKtlsVOt78+HoK+9U2KQXhr2OJDeykR41yZzojqqauGeevgNcZ3K
ZgfljebSwtDlgcaZgX0ACeYkjAkIolB+fuVjaHpd+0b3okkFW1mPsBXCPFkfm976QOxF/uQG9fK5
9V2NJ8ycoruUhnWckmX+rTP7/7gkuVhe/vuSJPpaf2vecvwlfqtvLkXM5Td+K0oYiP/ME+dKpCIB
KqCLJcNvRYkwrZ9xu0RghG0kEOKlXPm9KBHOz67v8j0H1YCNZpeG4PeiRJg/O2ZgeoGUwg1cj8yR
/0FR8qvV3z/7XBibjBiRSwa2zeAeB9IfyndS0gpg52k4ll2RnhLPVUWY9X3k1Zu80u0036tZpicP
svRxgBpx5cEGf0C86j8tSQGDcpyre2BAaweHtH81dGUctcfBiPQqncO8gvpL2o18mODUxOkCuRIa
4n7snOovWvZfTZ5/+CgcNaYd+JbkE8kfmqhxInop11l/1MGUv9ldDz9WNM3JniG4o0ViDJOvJbPS
VV7ZfOpPMHJcxmqu9yDtLT8sqyluV4DRW7+2j8SD62Nr9e1ndhyxy3HahoKY50enUyoCc+0+z705
v/qLzAkPc5sTa3R5MMcm/4u2/wcs4td75ElLcJt4hGxL8pz8sfccu0bjvArU3XlFDc1zqb+a2ADv
WojrxxUni1Nimd0BUljOwJF8g2JySxgrwj277pwfxiId27/ogy8X888XWzo+z4sjsJ6/HDF/fk+V
ifkD9Nae45q/0OHXFKdJ29/MwWztNxeGIFBgdvjDuvq9pP5jCf0v/qiUrh/gYMzTL370MBuscRyQ
s1GLcKM/50NrVGG+wf2AYKrd+3JV4xHyIaqS//nfhc3jysCyhQ/x788fFtcrmaqNv6s51kMYQpzH
RvOhWDqeDrPpv6AD/ot2Gkzsgrz88xIjcJKCjoRmhkQkzxc/Ov65beUwDq/mo6eWc0N92CF2TM0z
uu7hbRwK+9XrEvF5hjbPLJmgGuz52ueuc7JrEHnHjeuBEbLNST8e5rF3Pxg+tIEmh1sWbkUedIeW
Qc4lCnDL/Q/QJIoIMujylPswZOuhf+3dbKGwobqbkcrGuCp0RyqyBA4FctIX/DehZUz6tHQMnvIi
U88EaW07G7L3l2r1mkPppt5XprTIlEuoH7WT9gxEaBgGT/U6dOpJXlschc/mQD41rBdfhpBt/T40
NibevQHsn9Xb5Ws7bZCtNf6ax1hajhHEk+XQsJ9x8snqK6vOQeQZoBftumk4kQixGsdqneYvhlX2
MvZNpyPArvb0I/YH6qtAlEwIRJcsDuJIF0Fuo5b8Lphw9wOIHu4CbOGejda2YYkq+ObBrPeoKQSM
AKi8Sb1YO6b23pkBUHVlok5foxqp0xLl8IrfGk+beyZD3REOxlTsWuvSCCTdS2l2nxztMufAsAp2
X5K39YP2VxSb2EA8V9RtVw1AATQAG/8Yv2fl2lnnhmq0sodpzIgVrpvVQ4DAVegFehv8IyCU4Yf4
3hMWdeMwhCHVzbOjbeT+e3UP9dVRw12fq2QIayQTEFKaYiijTTYJ7Hohz2lWJG+awckzXuPyKqgh
2/TLsiJD6AwaQLe8LjwnnXdDiu57zET53KQXWlbQu1NkJX4AZ1fZX8SQW9ewU+LSy61dIFNvt3XG
PRyM4ThAs7vJl/QAd1beo+oZQsVU4mw5KFyIfzjTeXxbS/carP+NcjnbB2l1Z+P0d9gKr9xNRg9Z
EMeIR9Qp9T6Vw2vfbJhsUorHozU/gdnrdN9Ch/U4AjrK31I9+1aQPuGlC1HZ7jWaRn+6UWOLV0Sb
Z1YUbIMfc5uzvVc7sEGRR45JqAnTQOmQrA9OYTm3STEu9wxmerQW4/AMH9Lzdx43A3Zt3TBCTFvW
4OYEDXcjWJNTOroDwrPNh4vRWnixl0UKmUE7R4mn6ZO3mfa3pQiMI8WtuE97Y77rHDu4Yeg/xl5r
z+HIIOFgd0XjHgJDFPeKGcPegsZy584dqs5MvSWTkTEwyZJdyQ5xh5eBgesZNLip3KbIV1N+7FoT
m+5lXd+9foWeM5Zf8oAq1lH3QzKcnL4xI8tzXrSp73ptfLQg2sdLMI1xsrrZMxJzfS6UHp5QAcEf
z9SrXsvgaNYcSMeuIp4Q1UqQvU9Vqu/G0UOYJe3MulFL0LkR7v3t0R69HGUccxW/8EPV5+dVJV04
tuW+atV9gS7pJHzDhttDhN2TS87FDn0Nq6efSPhYN7nH2qP6pKcgX+H84d5DSwfPNYSnoYKwq31G
6FY6GPFkz3YVdwzE0D9xNu3Y9ZqoXlV2RGqzPGaJwoJgxMWEBdTR+IwVALRKrgvydHMkXMG5GxPX
vha2s72g5XKj3iEXbenM+0n6tXucehvi6zjI8zBnV5Zlr2UktE+LmqcmmqcquJ1EMTz0eUXr6yfp
nRoH9E7pcl6URJ6YLvfQ2a7/F3XntRy30mbZF5rsgEm423KsIllVtKKkG4SocwTvPZ5+Vmk6uqVs
mhjE3Mzlr/9EFphA2m/vtQ2Ki7tGiukMO3e8lk7+2vZfpfDddafLm2QCE7NyZRH9ChLx1KCWvGJv
QHhGbM1bRCDUaFlsN0FVnsuBc9dcFdYT2kh/Kzvs20Y+n1yn4A24abgzej270lm1fuLgys62iZXO
9VDe9b6f5Egju3Sq1rpm5fETH66z89n87d3aCuLtpFftKXHnAClwUIur0jG168iUZrCW7MKylU4m
S7JBMt6uNM+OH6iAjM9a6Re3GpcO+4t9dp3qzcpwQ+eGec3G0A6XpAhzvV65E3XypOa+ikppuOVV
Fi+Aeux7n5PR1rSyeTuD5W9X3FrVD7LWuHSCHX4IewZ9529dIqmuh2JqbvVeImmcM3maC3+6agxA
6e38kk3dk9f25t6c8mvCd1iF5qwr11TLI+rf+nwwgzJGSoy5J24ibW3nQ8vrEDXn3WL4xloiNnY1
YaDsWTu59Z+OArv9lqy5u9IrMf/FX6IuvM9aQdHBrbPwRCxPcIUi2dqDCVp3SM0f4kar1r5o091U
sW6hlG5e8sbBc9MJ3tLIdZKzskTfgKjx9Z9pgiUsMqPmwSXC5IEN6zMQFWsj8PlfAemx7o3ZS3a6
g/y/J38UIWU1bLS6Lw+FUXq3MYaCK+65+pXj+trWCm1UqPxxjmlG12NifAmy/DCgH4inb14MlmLO
mTbN6lc0uNbGnv0gX+nSwqba3qAn+dX50X2CcKWrUORIJ5Ur13fhNJmie824jlm3KZcLoOcu5l2m
o6l7HUofhY0n+m3XXEuvxSebuq9G0XN90VfDwRSRfQ1Nx7phuh1uyk7vtlW3r6xffmbbdwUa6aeM
1XQTwzTFSB/4t4FbBTwpGtLKGJKt25j3CGzsrxzjiw0ZjJxPQkuDjdHGpxSHJ85cd9UL/ikZ8b2Y
Ey6oaQpIunL1fB+FkKZCga3SFV8LbE0AF3Bh9fENaWrrqJfpFUDeHPes495HaVftLjpwpD8G9kCv
0M012sXhO2VtY1vi+NzMpvMcJfVTW7SQW+ofDsiBrTnP/5RD/YgjPLh3A65nHcM6VlXRbFFprP1C
LyGoFdUxq2tQGUR8rCs9pYFkxrOPO2U/Y3L0ZpwWsufCmAo9F8Ylt34ZxsgfWuq3O1+DA+F7brqp
BvuLqSff6Nx14cT2l1Qzu9Vlj1RzXcb+KzXWTjXFTK1De5R+9CNgd4XXFpRFEGkPiW09G9mobX09
bc62JYBcaeNLa2OgwjBzbvQhXQ+1XV9FdvmrD7Arl5D9uWa/Fn55o2nxOugQ19hsslKXVdQ4NNxf
NdxXxm70FUPqPVLbYVvOeLYcZ5ArTKHZzhy8b23VrnQRuvQBfNMZtV1UTq+TXexC2xl3jsaec2hf
3H46SsO9RsRIdhkKsVs/Dey9galjE+F3c9o2ufUSE1ewXXjf48Z7bLym+jpCki0L51stype4yXE6
1413j4zqqrYDUg8s/QscnBKnp7Wu+0g+F9qI1r5v593shQNDKOTMhyxnUzVcZhXG1B+8zglvUt+2
t4UbjHhY05uklMEaysnTDK5m7mudD9txVulFUTGU3j9dCK160OptERivqAq0G0EdgFI+bDTkVgfN
BcAV13q6SdJynLhyH4PrOkWaZk/JueA4ftNPo7y3sLD4dRtfwXh69NjRr1BqyIeSl38gPKu6Mtr5
YGfDXeS/OkkE7GvsdwkpfiCJQocrXR8eicsxwHJzPrE5mu5FXfYrDhkwRFrk8sjo1ly6woIR13ln
tgdDy3csrMd0bC5oLvO6c0la18ufMjXMp8BnQzTEWXyXcPG0LpviLiTpkIVlnTV59KOiYzZk2IEk
nrzHjgPHNu/raA8qLPpO8YXxW9ebskZhsc5r3b+qpl+jF97g5G05MwRWeJUK9JBI3lHo9XZ/mgF1
rsuSOJ2+3OVD+W+e3+nDfOTKJNphnaqvuxhzQRG2Meay0b4t7NuxSAjqEmzADNF7fJh6h/kaGtY4
BitNltgahQhRSXODvrZCPdgVXjr8kCAweKrWXPNli1NoZ+ARJv1gj9O2Yb+yyofce2RHMWybxMaE
i1g/92rU5EOZFN9yo8muSmoqK2OCVbWaIcQcYsOGIBLoj4kzUfIyEZACgPrC7cN6RDiJij7bWo32
s8P25oxR+lWvs5vIG+x9dMG+NOxhcozD/9Red3AwD+TPuov/23+1umkjq1lbs/LKjaZj1wtGBOGZ
Za9rs6aMM8kD7iYtI5IORRUzWnlnTsWq9+zyup5v7L55hiN0NdicB0X/zBXujT4b171ls0Y64ZOI
W3eH9ZwKCfRq3SLaGPkWmUXzsIrN8KLrrjBPYHARO5TM7rCiQuNtAwTX6ziusfnlVXbuf6tEw/7U
xA/+wLSH/agPR1hfuEO8PUCtn4WGI6nHveWbj4NXfaHQjO/0Gj5xfBwCVDjtgxFjeh5/ABVm7CLm
WxtjMG9d/bFJR3Zr002pYwi5VF11QM8+e04r0L4wd+Ir1K8TxPRU2fetlx04zKLRfKYMBMvADtj6
und+9NwndclIlge7q3HgMfNk9UF4/ZUePzHI4F9mLxh4i0M0mT8CGZ5sSUKLkW7d8rs9avreNb+V
MbCVvsaqI+/Ac+wNvs5/GjxfL32W2yc/8A8Svea6nckoH+LyEbHtI9Mf5l60Y/Lg+IGLUdwjb8yP
3InDBq7oFWyvzFi5RsLE4HFnNff+uQuT8leUOVx0T/7R8RoOPrVG6rEzPqdNhuSzKDaaE2/QoHtc
h7sYPIVRwTowQs7fKK1uMZ8694KpbdVr4FXWU1VwftGL8naYgvAfF/X3Jp4gSoR+G9xi0d34M8Cv
jAQBgGO2nDfhiJHWgaOwTQ32vuCc2nWRRe4qdrR7cIDDOZeae8YhyPV7iG1hEPrav6QwmHM+XMWO
6W/a7rmZG3vvZwaHlVokN5LTxjeu+8HH9RNhj+6g91/T1BR73RfeY4at1JEeKs1weML0R4mo07mD
wot2X5p9yb44bHdabCfUVzCcJ/GouWsnkeaBQrJ2M+RiWsedfzbDgU2irhvOA5Zw65AVza3B0RDL
u6g3iLmxb6NhXaPHbA8DpbdjRaV/Zzrh9xh582PmDfEB2uJ8n7mc2FehZRk/LH9yCz4jnK8cvYZp
a9XC+BlxAWHZLXdmbQTItRKgIdCrUfodwDsYZT4cMrCWj9g47WtDTMU2sJOJJSMPVo0zBPsJCeLa
8ZtjNk7Bpjb1+s6Z7Qn/kNmsqYQzY7hafCI4y7uBvJbsdXs8DH6l30rLoTjlzOV9JC5eTipsEWJs
G1umE439j1bTLYpVktONHVsckKs8OVScv3dJU33XxwRDFGKoG9+cglvTCuxtZJXdv5PbeD+Nskdr
N/Upe75WIspFeCxvKxAzqIlw5KxqMQ13WqDHz6M0Intt6BNbAaPQ3a/IiXNW0MRK7mITOxFHl/LF
KGbtacouUARs+unJNER2B48v++HlJLpq6ORWsynkXQT1CNcSmz0rcxz/lOSmMEGqZDhXASs1+yIS
j2WeDDdO45HjU+Po3fuIobVdUVl+QnYx4yMqJs5MXWYcOt93gbhHr07dOhu+x/4Um8aLYxIFlHHO
XyGDlv9qGjo3KlZpf+IqF8xoJ/r8wK5D7y93oAPrXnrxMWu4a1IuliCUYort2w6mCuyYtUZ3fDcy
YXiIv6mAATqC61AOj2j4vloYZ3TgcuvQzPGeIAbu1rOeYLsoyvEFH0RwNEkK2onOeApDqD5FWKcv
vtlep9xLbun+LwH8iW022jghIU5PVGVvMg1QV1pyeme/bh26qfLTQ9a31c6BOX5lpX2zt4353h5h
m3DFod/PcfOlA0t/Ykc73de6F+O3FMlDz/lv1zu8lQuv6qryQueYBtNNktdy1cshP1yO44g4Z3nm
I522oR2J8eL9De68MPFOmGiBVDrTukTc8MpbLNa9k3znBB7+5ir1PcYcJzkJZPVXiL/jE3pbfGsG
8yP177AyNgGRT1U/JcewbZu9GXX5Xd2n4kFQvn5hHageh9zwYQpEXFJPjRkEV/1gIOC0tThDdy/i
8J/J0xoXrSKK2NLzkjNn92TNIUf+Ow7a8ChrE7Kk1DGaeMKBCAanUkaVuxcCWJsmXP9hGHznVk8S
bDWWZXFQ9hHtMMuCTOO2b4fC4ZjNM8pZbWS/lmNrtjasNml1BaRlOsQSk/QsYbBzbkjY8sRD9j3y
2en3eaBfizlMvpDz1j7/vtHHGdA+V/h/DkPo1S9tEBKyK5uLVaboTtaodeEGUmax4U7AuhFSEztt
AiHng9K4kXKad5yXjq2bld+6udVPaGqzaJ32lr9O58x6gWVab+QgxJ0/AnTQgr78BqXSPXKgpvyp
1157C1FsqgEHgU1blVk7/6xlwn089C7MPvPo3gzoCu8qyHUrr4vybaWX3P20vn6soiC/CZHccN8E
D48qZ3rsQwCtWmPKYeUF+fAzS2J/p2et/mynQ/ktmQL33gcuuk/00riFbAhUCzxrf/JAkYeruc64
mp0NHz5KOxfts9cm2VVKURRSVgzXN0PdyI6e3KV/heAIweYrZecZlqepk8PPCf8hFIcpRwvdOQ/k
K1I2EXZ5R5FaIo0Ur2NUpxB0C9OCwDmZp2rS611gFlSrjRn0DK5hBzd7ihReL4d8U8VacZdlenIs
kUOzuBvJK+jafB01mXtfNrpxGBrbeNUrLUCzoFvbSRrzbrRy/WTlLMKTN5bfRMb/1OJRUt1pu9PU
ulj2srJ9brvIv20K63zhpzybpEfeZhp8K5x5GpS/zkrd+zQ0ImAnXX5lYb0MV1zkFQfMXDgC/Dzb
RSVyC0TrJRfBHPWfOxywqJgrMJurqJPBcTBltq4zIR+zhuX2CqrLjPan5y27RjpfWdEFj9wgi+/j
wfnZ4oj1Vp3Tlt/KyQ+KOxhtrbUSDv5GDdX3vU86gs41fw6qZSrdLfp49wdKYQPCJ0cGEvpyD1FF
1ts7rDnWKUdB9ixHbsg3QYPuXchWP3QhNF1hADEMpT7tbZvbEdZ1tvOmN+ASCmLt/4gm/1/Xs4/R
zxos9K9W1dj9Jcv7/0iId0ks/aDqHUb53yVv/vP/LHmb8j8cDlrI6jTD4TLwv0rejvkfFhoR06Lq
rEmq4VTS/rPkbfF/WR5gHTayhi4pf/13ydv9D93ydIfiOcK9/4tq95vyVxPx+d/1OyTyGRI/L7jT
CITfmXni7IsBU9Qff/8b1cn3Wlekwbpj+fVIrNid7/FpDjKIdnVcp7tlrStV7YT7wszvdfeMtDlZ
O12MLcSX5RINLD2jlHEDxN+2hQruXPqM3VZEx6qrF0UY0riiLQizrsHfNlpnq/GeTct9tk2kh8u6
5fIy/tBju3FtR5U05DnjwD4CNxoSfbOsacUCgEsWr3lsyrPQtCfLp1qWgKT9pHH9Inb/7+qu4BN3
pEOnKMX8oSDq2emFPE9lkbywBcLmrbX5dxzi0KwxkW3TojB3Wd4Y0IGAVnKPHy+RgfPbl4rzH51W
J4GtV5Yjz0xkmHVjaz/3xs9lvaaI+2HzlI0/8kKscTgHnjdAFOYUuahxtQCv4VotbWswz62WJ5to
pq6Sgo1Z1rgyfh1hTO4Izu+M0elnWc3sOMx/lzWtDN5Wr9HvEP51ngPe5GwNx3IwjGUzgyrqx4/I
LsUHXd9iEt8VICD2hhuH62WPrgxeze7SQLaxcUbQsdeH4D6s3YUdrozdciqARZZuxvaIM/Xow9nD
UOx9Iha5tPLGAFNl/XBgKTabKAWnIfWAZltFc9cRpvBZFOB77SsD2DIrgAh9Hd7FU0tAQwS22GzK
5497XdH8/Nf0YCtDVIBgshx2mtTHuWFKKm8TYWK+Itfb4BJL5P1u4Bj+r+1R9etjzpUepr/tFGfj
IzJG7rBEaVgL35MypB0OYekIPfjs6/EVUCp3j1gj+0S29U43Wsqa3PUT1CknrM5t6j/6Pec+Ck8L
F01LGdKBgSE9bkv3TEId9uSqfKUevCSMEDWWMqYxNWAnLF1M44ajPUugvNGY+J+8//d6RVmPuznS
LZGN5TmPbO6h5AzDPsa57y17pZYyqgEfShg4WXl2ki66RvEcruGGm08ff73vPf3l3/9YXzCh2iXg
3uIMNRW6jieHozWa09ePW7884xsD21LWZXjM/ex6jXMGE4P4OzARfHe5dW1Rdd18/BPv/QHK2Db9
qg8v5EBEFtYWQD+XH+bSV6uMbJg4Pgp4aZ87kHJX1H0u2JVcLJuuLWWsciI1Kgj8xrlyjKPtp7dV
kHxf1ClSGam5Dddo1uLibMRQ0lDgd9NL7ZfVsvlaKmMVOlpa1ZV+oaD7B1c8ja2z/fjB3/lgpDJS
fQn5Bu+Kc46wKW99ctC+GH0arr2o058//gnjMjDf+ChVb48tQKYhNXXPmePOq9TTm2sw+Y+UaMmE
AV9jb0YR5F+iYlj3c/WLZGZyRkdrfp4QwnHzVepXbUAa8Sruc/ta50KcBZHrvTAck/ugaV6xumL/
L8m3LaKDiyZ9rZeyPdSkN3jXY2R8+fgPeefLN5XvRyYlOHCufeGTcESy4tTeRQXXGotav5ws/5wY
NAevPJDA/NwaMyXBhCJ6riG8Wda6Mu3g9+jLypiNc9TFP/GK3IIJvl/WtDLnQKhJw0BU3tkRwwv5
bXfznP+zrGllrknzPMunufDOHahgigrlmfuRhWdSqUw2aJ5kGEOsPgeWc2PfAGX5ZPW7jMq3vnfl
O/E713BbGj3DpNROVomZKNBISuD9Gtt2KKof3KlZa1fo8vxxP70zin+niv2xqJgtsm7IAc5Zmvp0
y011co1oD8XCRRLz8U+89/GrUxAITgtFm3cuGFar0kuPTp8uO3OZyiSkwzxMQgy+Z5tL86exqKqv
nV8vym4zDVPZL1AeY4tusia6SXVdGcV34BufvOn3+l0Zs0A7KNEGmXtGjxCdEPvg3KO6e+O7Xf/J
oqW/9xvKyE3CEjrBbLrnPqG8l0wgv0rbECD/ouapza3iHhhUj9y7I0gp1Ess8AjxtwO0VQIySv0u
m1os+YVjb0mqyn8u+xyUQW9ppsjAdVjn0QzhQMvkSrfLl2VtK6M+iWwMkWbMDsNL9q5GtauM4e4t
a1wZ9bmJZN93GrYYSW3sZAFkLOy9T7Zf7wwSQ9kGzBRbpkHDW9gCj1yVtea99G7gL5toDWUImhT6
hOFHxrnj8mXLdT86okKbl3XMb+vIH3MImS+G0+u+fQ6StD1kYf2ceiCOF/X6763BH41jrpBJjZXk
bPr9g51BFY1qa9nnYiiDUAOOCD2Wu4mxHG9ij9SLuNp//Ni/fQRvTOW/rUF/PHffw6TC9W6fYzmk
SMSG4FVS+H+EIllTC6cQDxnPax+I4abyWETOYzE7P6nOZE/4f4F62yMUnGqq7IVvSRl3btKNQECt
9GxoRokAwTSQ3vVyEUYDNYgy9LRg8lBrpxlOQ/uKRfcVm4q+8NGVkaejNdQ9aafnALrNbmhqiuoa
+v2PX9V7Q09ddD0/FMJ10nMkHPvoujWQJNksW6B0ZVyTEdDYBAWlZ0pkj55jX4VBtln03LoyqKmf
WXCLaZqN8C0iYBunwbKWlVU1wUJBLoqenj0tfUVtAdUzWTacf7v4/xgWsDazpiUw8yyE9prXkFDq
FnnFsudWxnNKKkYw+hqdLXREA/gioB0bzdWy1i/fzx+P3sAJSE3T9c8+yZRo6opqnU76tPDZleHp
dLY+6QS/kanoePsxRQQSxO5nlYjLm3tjNrpgGP58djJUNAPtt3v2pfbvnGctlr0if0DVU+AhAFSN
bmI+LOsnZbQOJXLx0XHcMyje4Ka4QHtGM20Wtq6MVs8tRJpaWXLODfbzwm+f8Nl/Mmlf3uQbvaQ6
4LpAo5TbcEHRxWQNQYILdwTq9cumAk0Zr2HfJQmRGMlZ+GlzlRn9DpmO9km3vPOCNWXIzpSQ7bhE
YoW3L4Z9MaXd0eoG1OQFVM9sZZYXQaldhvGyWVNT9saaNQ+d6SOcFTaHwlVn6O0mnEqjXS/6ijRl
LHuoZkopjfjcdgIKgKx2qMsXEYEg4ylDmSy2ZJAAC84TPrGV1YbTum/ht3/86O9VoTRlLGshkTxm
Ibh0Ie9nGyEPWCNOSa6yRvN3Wdi01/htUOvg918VtSf/bQudXd/Hv/7eR6wM9dpHi+bDuj1n6M3c
LtmbXr0khptuU0Z2UuFkAuSfnAP08F2IfMdvXpY9tTKsM4G5bNCb+SzTSpBMa6y7LpOLugTX59+z
XziLUeoZSQeoYvyVRTwR4PhPBt7b3a17yqiGOa8bg0nuCl/ZPyLl9IbabdmRQ/eUUQ3vpC9Hif3M
IQUSVWZwApLrLhphuqeMYCb8HMFsHFP7DrOaAEnH+tZO1vBJ82+ePg389n93+iAJ9JvJbTr1nvu9
CRG6BmUuwIqMzSd3F5cH/R/TNb+gfOk9ODXhkZCFyjkjkxC2K9RAFDTYSqxLcllB4NCCr5NfUj78
YNT9cSYG50Re+m3Pn4b13vzkr3jzA6Ltv7/8Rc+nlnucsrBrjHjxycW/SEIMXkD2+1fLGle+cKuL
+tzrDF4kYRSEW1vT1knE88eNvz1XGjBz/v5M4plUntYW8UnHALOOexM2fNhj1rJRep+4YW72tQeQ
ZwXZYFpVgayPIjHdJTtdfl0ZAwYQXBxrUQyH0/gRB8kVidhLlnuaVhaw3JyoHdomdinZ3ZNOY0J4
J6vo425756OxLv/+x140rao4SSveCdsVpN1t+3yxX3zS+O/DyRsDS60F4ameJp8491NBfpq5zsmi
eWwwaEWr2J0R8Q3cHf1MnQTApz8AVwf0QsLSOpnxIXONhIG29cUXUu0YJzXmIHJsCevhJopjG4Cr
CsvTaw1V4ZO7tHc6QyozjQaCB5WQiE5u1O3cFoEeQXh3izpaKnOMM/uTKKc5OPWm6aw8Obm4578u
a1uZVeAFWTOY05Bu7jhKFM+yEwub/ntS+V9wrEGeR3p4arNk3rRtFd+KdHD2ix5cvTR2G9DETuqL
Y+jl5h03xe0rHIJk4XyjdPlglAb2nik+2X335MaYmwE8y09WpXe+FUvp8wymfAg+KzpVl8oyLlkc
BM0n4+a9tpVOh8eEvjvDIIltcdqOhkEeRR18MlG+07haJ3R1KA8V9fATBeZ/Jrv75afeorq14apF
Qp2w6w4qfXSSAp0v8G6UQNr9om9FLRN2A9LrCA7yCRXFwWeRWsXG0sGpzN6W4dXgdbg/9x0y6JG/
YsAk53PZgyvzt9ObMPo6LzqBhPrRGHG/MgOz3y5q/KLh/HP+xopjNbxOcUwt+xHu2F3hVQ/LmlYW
1IRIztyWI00jA1p7UD02jekum1fUiohbdwhTA1scvTgr1yPWu5HEiWUPrnS4WZJOStyOOPYClJ0u
fBQaZbmoZgeR8jKu/lgxgUqToDPlPHna6rcWo+gp7vp22WJvKkuQVXMWtvoxPA1Nsg0hGjbRwi9F
mQ2T2WS1hOh3km51VRXDfpLD67IOV+ZCmVVm0BtDeMrnydlIu502ruWOy/a1as27yKo503QePJkh
AkrdSfFcy0XqVwPMyN+vU851CkOd1wmzRYOJEsNjN2x/2bZQrZeQQKFrcR+LY4276apMymnTTdqy
AaqWSwLHddqgdfwj1Po7kXc3RIAu/MrVakk4j2HghSFjCOvIykqjaC3KetlHrpZLxm427LEvwpOw
oa2S8bcvsREv21Oo9RK3DFjpozI6cTmcbmONIDIrn/zNok/dUManZ2auJQdab4bz5P1o/V/L2lVG
pyC4N6x1thNmMOKW6HDf9KuPm37vZPSbYPXHjFX2DpRCbPunImlwpV8QnAm4nU1VJNh/eht6SZ4f
Kx+br+i4d+j6ql62BTOUnQx5oiZ+tyA8jQWR4qQl9tvgEjX28V/2zlZGrYlMNtEhE2WRk0WnNeGE
nbkLls06/6MoovOWK+kCCtFI3oJudD2a2qL6guHqytJq50E6BEIGJ7e+XEkCnp2jT972e32ibGUQ
nDrjoOs07ePVjfP5mxlWS2ouPLaysGpV0Xkioe2ktm+9qPpVAApatmirGLVuIARDul1wMqoAR7VG
QO/ArmzZd/hbx/vHEMClR2awrGm9HfoVV1jb3AcFtuwzVMYu9Nc0MChRnLK40cgEEfa6a/HrLmtd
WVx1AaYkG+kYzHNffHnxzBGatKxtZXgGhZdVMk3Z4hV6TwJJ/hwCjlk2EatFEPAt9ZBpPV+LYe6d
TlyT7LHk/hj7krLrLdggGaXmsqyOCMZ9bTbALwMMWtQragkEiCBlyzYITg7hmetyMNlEhvVnKqbL
YHnjTkStd7hBm7jAvsUxFuBHepJHoFWnI1lBUKiX/QHKOM3SwsNnY4hjW8NF6BMydP1h4RlPLXm4
ovDsNk2DUwH0YT2b0WOjV6/LHtz8ezNmdPqF02d4x5CNzBT3e8r1C1+qOkgvBCkc6uLomHFwynWv
27ewbZbdHKkFDbgJ/ZCEk3cEV5gSaK47m8qfnpf1ijJKnTaSFSkI4mi4hPFE403t5J/0ymVV+J8f
o6MWNDIDwDZJl+I4BlW+AzQ3HGJs6Yfebq2v3FTFuyV/guMqvU+NO/MDKMjHwiHEENLdin1HsmiG
dNTKCVmeiHo55h2zYOyu48Jv9kOxSBOLJ1FZqt3AczOBTfzog4UhooiKa5+Tcv1xv/w+CLz1ApTl
upudAGwVQ5ULXoAfuIKvkwmi3ZD0P8ahZvrRjPFYllBGBr+7c2R9JiWe0FAPoFfhBQ/hYNswcYn5
BCdG5mIxP2J+TtdVRfhOl4YvKQ6hR6Jy93pbn5u46FeaBbjCAtl+q+tZvNYc98vHf83bew/HU+ad
AXQAdZTZP4b8QcYILKqxq6dlbV9+848VHBerASVZuMcpMqpN6Id39ogPelnjyrwzA6uJxg4YSyKz
W3d05lXO5/nJO36vV5Rvv8DP7cXwkI+wIW9b6d5V+bxoZsCD/XentDlSz4xE4mOKGxJS0agJ4rxl
ky2qAfP1K1MP/kBYHobuHXuYGOuh875HWf+6qNNd5eRt6l2td07vHmWgBfam7aMhWus51e6P2798
dW8MrQvR+88vRq8lxcKBOTlJgnpNZpy5HywY03oLfOjjn3jn1brK5GAgWIyIt/aOta0d0yrPV80F
/b+scWVqACw0g2fp/GNASmS2mgo4AfvRKwO56HKCLJa/OwidoiBBcPSOc2tXK49rvl0ucndJPRu2
qzJgHcPvUgm67xh040MttK+TXCQro2lluA5zzxw5l4woY9pkACnKcMk6ZRI083eXEDrXkO5jR6js
QmJHoLjAR17wOmla6Y9yhnYYuDI6a86kkQttmhrKzUgsbF7pE2fu03TKAtwVYwnEqIXfNhbLzJS6
p0xheh0nYTBr47lMrC8tIbzry8l7yeRLxyiTWAllBrV4MJ7nhv2NMbFTJYnnMxL6m0OU1pUZLARA
M8Ae18+pE8t/Ridhu532i1Y8U1fnMPJmJlk12nxOw/pfCBlnb/pMI/Pm9EXTyvRlyFzvtbJvz+HU
RHd+PUAisqL0uXaG5mnRJ6lOX15qd650qvbs2El8L6rAJuQlky/LWlfmr3osjGyynOYcokreQ35h
ph/Sz6aXSyv/Y3ane5SRSmp8IwAZN2eHTJMfhDQAPIPKdgUiprsi6gQY5sd/xmUuf+uHlHELN9/y
27og+QTy1iopoUo5WUH+tjsFDy07c5jkYFiWHN34s5RhTAJEGVRT43INYu0iT5ALv2g9oWllEJux
bc8hAZVnrZuiFXEW47qyeuOTbnpnnLnKKI6TwY0DMqlPSVHdFvojRL8lyxTPrYxgu5D42rmKg13V
wVIfxqsZYtWyx1aZIyT9eP0c5jy2CRR0ShyyoiZ/0fWnqTvKGAZanVqw6cVJWOG6IK8DR8zm48/y
nf52Lp/rH/vh3PRGQSqSOMUk7RmzuCP/dsmGladWBi7JA8FY4K452dkIqkoH9RQvW6VU1ohwDWfo
6pmmO4h5cIZXfdZtl/WIMlChCxGOEGqgPwkkWIehI1ZtVnw2DbzX38rABJ8a2XViiVPEpdkqToQO
fWlccrFKjytD06IYKp2mEyeoWaSxFNWVLzkELusXZWT2ENmDYpLiVIjhWUBhD5JgybUHz60MTSOI
ffKKeZ3QkbeatA5xln9b9NQqS8TuGt3OXZ66yWFot18aLV3WH7YyKHu986zencRJ07Lbfq53JZCy
ZQ+tDMretepp9hk5Rivve1jRlwrdwraVUUlYcdL1DY/NVc1x7MZtWtq/lj22spYGhtlOZHgLjKJu
sE4syJuzWCR5JG1RGZaWR05Wn9N4IS13NQ/jnTS652UPrg7KkXTaoeH7g9/y0GWUmIIeDv2yxpVB
aVtmkNjayBdYgWq1tD3w2IWfoDIkbb+uE4MU1tPYTwa4cw4bnezn3bIHV0ZlkplV1UUDX0pBLdEC
jd/pyx5c1YeS/2hGQmr+iWiYbQ0WAYTEkjt9EyDx3wsaS5jRWB5PHfb5iQ0EN6lLTqK0rIzKIRmC
riaGA+VQYa0uy7AEyLvsK1GFn1nfMG83jneS1fTMnQOJzPOySgRPrgxMRKowZrO4IjKvEyu9M591
YX9G0bg08sbGVpV+em2Qh4E+1+dkLr5EUAV3kzM/kHUmtou+Q1X92dRtQ1JKxg+UxJZHhlXBbGaD
tax1ZXhapc7WRNoAXsIwoNAJMxtHwcLGlQFqRYM+95FTnmMXvW0eEDQ4pcOyVVOFgMDbhLZizjy5
1aVbyKDuQbraZ26+y3rwxmtV9X2pZpjDnEHs0eOx+255pAkQhtjtQVBbq7RwNO2TueCd70cV+wHq
HzHWkG3ioEdmS4RtaNtCyn+ybZsx9vFbfu9HlLHr9+k8af1UnpvGTe7k7Dg3bhS/5oR/frIlvcwv
b/WXsq5mZSLwKFpwHaRsiPgEgL6ZA/m/OfuSJcdVaNtfufHmRKAWGNyJ7OzstLKarHZC1KlGvZCE
UPf1b/m8N6jkpNMRTKsiSIzYm81mNWVadpv3oR9qsu9FxG+Xlro90sMI9Pxr/yreIQ8+QaeanM/E
4FkKWexaMvx8e8UuFKpngcYXY7OynzkEqZ/ge+PfG2Ckb0cIaLtdxmyINCsjAm1hiWsHjDYg9709
9OXqxun0bIx0h+4S7trZWTYuz09dKOmHzSs3F9QRFt2KaT/OJJFim9DtKJ/Daf42m6i5sk0vLbp1
5GYQMmsCv9TQl6ne9WUGKy04Djh9UBskPbdQxm2bQT9FtIeGb9VBIH377ja2deiOgz+HfdnoJ5qZ
n5L677y6dhzailxj0MiYfDiUaKOyx9Dv+z3kRsz92xO/kBds/KjSk4hywqenlkN5OYFYr7op6AQP
omkES/HtP3LhqwZWmKrOg3bymTUF95kuidvw6GnzwW1sK0w94DpGf+3XJ+ox+LKwbyY2v9yGDl5m
AIITJYIzBU8XTeJEG+8x1gHduw3uvxw86vs89uCgC0r3Cv/ntvoAPUnHLWNF6AitpAncoBlSB+Zd
tcnvbPQ7x29pRejSG5aVCxHpgOe4xPP1e7iqODZjbBDpWGymMF0j0rzARoHH3wCfmzpwm7oNIkWx
UOpxgDXgFvNHytdHWQ7PTl/ThpC2gO0ukN9XTwwkqSRcYf2CVqdbUrQxpP0kSdzDVfYpj8Q32Mrg
wRqNPLdLjo0hDWC/4G3x1kLOo39XoFla5tdC80IFZSNIFb5m5ZU4Qekc/+5aL9vBbu4bHOLie8Vc
G6Y2kjQSSxSDE4S/wvD0UY7xLYPEudsxbYtotF48QwBRlk9xC9Ng4RW7qWnaKxXTOUW9UjHZeNIS
vgMQ6ejA92RxcFcQ2IHC/NyNO+/ZkNFGB3k5Q2f+yc8ZpHZBrN792yh02vA2ZLRRiuetGguwwcUz
/JDzhFM3vQLPhox2EazRuU+LpwU2xVskf24Elplu87ZOU2hB1sM28eLJb/P3RVT+iVblyGq2pTT8
Cs4NA5uKJy0NO4libL+FOSxb3GZuHaKiKRpCQ6xKXJIPtJl/je10Ddp8YSfaoFGmi4oEhSrOplsE
Jx0F4qQuQrd9boNGdQDgZR7Q/Knm9Atg359NDaNKt1WxjlEYjzJInffZU7VCywymF/dhLzPHwa1z
lGqoWk/6LL9MCrnjSwYTDSU+u83cOkghFOOXbYSZ0wKGCRw+AEm5uIFlgv94R9fbmOuJTzIVYNTu
BsHFzVKtTshOjG6Vu6whaiWNRt+tFN99bg6917xzWhYbNEoy2IqqUqEPVMR3YB89wzLWsQ61IaPT
FK9TpwuekjKiN+UyZns1tKXbbrEFMsKwaCpvVQztMfEFPbh9N8Wf3BblHLd/3XM7o/Ne+hlLq2ZW
8PJYSVJUrisevBwcoAERws5Kpqol+l4ID+5MteM7LLXiswtbKIXAJy4N2cK/L+Ua/1lidJnd0rmN
F1Ud9WDrUYbp2vX8djChd2Mq8cdt1e0IzXVJ5nEJUjzKfmJrd9y6yalCpzZe1N+gMBvPsZ9mg+gS
tfPL2K1ApzaK02haEiiOzCn8gNqb6ay7ZPLGqVqkNopz2ypJ4f84p+HMYbRzPogCp24e3HNfbsNe
lLDHzrw5jVYqnoYtoP1tDVqWm8QMbDdejr/2nMMSMhzTYqugaFCL9wV0Q532IbVBSZDspPXWB2Ma
EN0mQbD9Fit12oZUWPHZV3KE0JU/pkTBKzqH8zKrYEXsssepjUjqoe8w0cAb07kZ7zdDPhh5rfx/
vaigNh4pAg6mW9BLTjse5Im3BXDPzsmz27yt2MwDHi4DmKNp1ra3cSO+ipy4vT5SG4xU6GlcIE6r
07iEI5Af17fQDHcrtagNRxJeYLYqYzodg/BTZap3bGrckooNQ6pmsBQaoLbTqAxhI1yMMntXl8Ls
HZbch8/NywASdOKEwzf12AT8S9bBQg8e2W50q8BuWeZSwB92ifSxD6LfcCQ5eG3tEj+Yt1XFqRI9
ynwspmPf80IlQTvV//QaomguIYTxra1YxUXudYLNR7/2oYgoc32KJuWSFf3Ablq2ZYfHDan1kS/J
vLXFL8h30J9OH9TmvLNc5ECNiOGIcu5L4xfvBwVRb7exrXtWgKq58fmqjqZYdaKzCC6s1144z1Xm
f+7NWBPrpMhHBYRaH6ljJj3IjsOZnsIme+oquG1F81PB5HYb1cbxl1jnhmxjGlVhro8NyIW7wMsj
CDLUhcutDr/FquwEFU1dRas5miBT31kz0PvJCzKXVj1Gt0I2WMUEi0l8Bc384QnicPLOA+frSkI4
r/dr38F/mRAWGpqJCM8cRzS8VKJmHsB0Hb0pOBX67a5hkDZ2201WCIeR5nPTUH2cxpkDSoXmoA/p
it3bo5+/5Gu/wwrgOG7IVKltONJ4lR+LNuTHGu2q25HDKefK3ziD8V/5G3ZnkyjwyuGKPh/FUnu7
lSmA5GCHcJp9U+4rkcN8eYYCLXxeAVySGVyg3/5t53302t+1bmoLy+hYxdo7RIvsbra1HW7I4nTj
wSuYFeTDNPn9sk3wa4QpZSI3mBePbpc1DG5FOZQS89iPMHid1y0MTR9VxN1OBLvnGQ9B3AUehhax
ogkf2yYZe8eTzO56QuR+mhTzp6PY5mJMAlaQY1+xaxC3C5vVbneu8FjIWBj3x3rKDUzntcofocIb
HJuFB+/dNo0V2BWosnRpgum4xMUfAJt3xVhfK668c8y+tiOtWM5B6mvDTA/HHBLbMGHroSK2kpL8
yJuwugkzSKzKrBoeZujT7GAW0cBNsZE3gWqa324/z4p3VtWNAfdhOkaNAmeU/4hl/8NpaLstWvnL
Mrarno7Quz1x8aFkmUsn2gd8F8v5Vwug7LeSl+GIKqap3i0sDWBs6zZnK4rnaGiLVvRYjojAhpP9
CDMnzBombcUwyB+yVtmAWKDFn5ipArye6h+3aVvncjtJpRFs/ZFt8w+9vPcJ5DXdhrYO5bqeWzPy
3Ds0okFBt9wEjXDBUGFFrBNZepDOaldY3IqGQRatm3fAYH9xm7YdtkJveSgxdmaAE8Lq6F0e1477
zwqaLWNl4KmiOpq2/QbZ8mMRUCeUkB/YDPfAgG6HCxc95Gb9KELyiZnqChruQo1idyoLFc8tQJP0
kAW9uScbKgdoGPG0MRSGxLioPzutvd22DODUB7l4SQ8htNBlJVPI+39yG9oKIl3puATXzjtI0f4u
dbE3QEi47XS7Z1mCQhzFM6cHNId/U8a+roN06ongq1pRRGQXZ22GJcnaLoV/T7SHQWR847YoVhwh
PLEPoWhw6JvuXcH7+mYUOt67DW4FEhR7VdnLiB7EPDxlcP01q5NdHxbFOv0EROIaXmFovhQ72F/+
yGLqxr4NqBWiaggncFZDTDvQiRTqJ3RHnWD7PqzPXx4/VQBEc8EDeoh59dzW3WeuWhfQPoa2TrZi
9qc2GjDtYPMepkLcDTpyuv/4drtymALC4JuKFcl/qGE9cJhOuWwRWPu+XA/atPDW8rAevqpu+Ajl
teLWbWTrXAtkSQAN8c+ZpPpMqy1Zu/VKMjxH3n9LL8ilv5y0v7ahgOQXPQzlGRtWJUXgJlLi203K
bDV5FOKd76jp1CW8Wbb9hv65U0D6dpdyC1k8m6r0D5WfPedknXfehjcQtwW3QjLPIRdNh8I/CCO/
lZP4xqvF6UT2bdKk4f28BNM5anqZtqBlx+3/t+uGi3b2W737f1/tf1oDwcGiHfX//p8L39JuUjYq
F3qasU2kwX1uzIo2mSRzW2+7SVmLDJY01KjjAAGw+4y3wd6UwbW78KWpWwVnnS0hJY2HgBfm21QP
MDMyi9vH5FZccr4Vpaq26ijgtp4ETfhPNy9OtRsUhF+GT1lAz46Am3dYJ1CiJnO3zU72oFBgOC/V
X9V9Wy4S0iekPEL7NA7LZNHfnDa3zYNkvmqEXDDw3GkkWLVrDHeqSyD593LOEcj0kvdmO0zRFAC2
PCzHnGba7VSweZALgWh+BA+x42TKk1fWP3tgoK40Yy5tQOugHMOtYoUs2yMCqFYJDWEqBpkcMbpt
FJsMWdMZKjZU18epyrd72M00+xiipW5b3CZDLlmlBcRK1ZFRb02CMnrHfKocB7djk8imbpZ2O9Sw
DQKKe6KJX4RORdt/7Ne3Xk1+yZrt0ATdPmzkpwCqdo4Tt4Kz5w0d1pi0RxJU3+Q2VMCyRm73WJ9Z
4Uk13g6VMv7BjMtSQ0S4ZHCzxNuZ24ZkVjUrpwLZyhvqoyTRd7K0jyUt3Ur8/ziwLzWhEERk7bEM
ZPewdXq5DQpxzSXnvLyvlBS2x/qsKWRzoYNzXLtO/ZirkH4YlCk+ZpMI7pxSmE2O5Hg+DPkWtMdt
Xr/XZXPyC3pF2uRCIrDJkYPfU+ktpj2CHVScwo7RhyrqrxFp/0UJvrI4NkOSjVG5LHPdHuvCNHu2
NP1toML1NoNN0c6PwmmX9YpKqFdALx6g1O1uxh7+MQN18BXvAtlXHwe83DemlnfVlMc/lgE9jhga
ru1dtbTjrialJ298Gg37rNDx7aajdu+06rGVCILckFFg3Q94fdqvhFXJsFROJHfft73c16BYof4Z
5UdutgTCxXcVpKLfnndwPn5eW3QrEZRbuI7CU+pYEOTgXSEDtieZMuy+9JjudiOBgsuOlv3wNC+6
uGfgmXY7QuSym0QW3mhoF0HWaSzJ3q+5VyaweNbPQe3RI6S3CviFTXRflUF8x7w8/mp6zlIvKGHP
XAgx7KW34sN457IGBoXe59nI/Dbyo+E0+KK8aQq9PLAa2Vv2/bUHjEvb2E4fgO+VvcZyxs2vYRZH
atysJnybdMogDmPaTivUJSF93+NhPPFHwVw6jwG1i7WyMDEMT/j5wTr/1VDQd+JZOD1OYHBrH2ww
r5mnItJpH+TLLuI12/Wb/vj2Lnt1xTH4+d//qtc8PlUlKCoqXXBZ2XFcfnb+kDmCMuyiDc9dGxAl
pUqlmJLV1HsvpC7JFBM/R81fEy95Pg6RVyjQ7/19Z374wEu7LYl1jTKiaaJxxMg6XrJbSMh1+4wF
joNbFZuI/LAfy6VNFyGbx6aa/XJnqjpvbpwmb1dsRpjcTJvfwk9mlf2+9EO93sGtenPTgqB2Ou1r
HIiUbiOkvetDtJlgn4vZcXX+k04pGefa97qUbjLabWX1nmTi19sr8+oBH9DYCiO0kNYBYGyMHcHk
RY5B8PMM6gOOYlaO0Cy7ot24pmvQB2066hz1vk5b7nTCB+hgvtzvYAfqKYqjNq0DtE4TD4pILPEi
otwSga3x4S9ZUJOob1LAD3C7Coal/eNRFnx4e/Uv5Blb58PbjITB4azSqJ7UZ3TJ42Qije+Wf+2y
Nmh6LXIva1LR6GcUPr9M2H9xm7h1JG19zbq1K03ar99bTX+GIXNDOdkaHyhxJKkrjDzO3i7aIDG4
Upc7BDaLlcLATDXhMBcmnejQJ21Id2U2uEFVqV3GljHLgIqQYypN1P4EBWH7BNzts9Ny24UsxHCz
CGVgmxYc7upZsH6Mt8jlNosMYPVn4/Hc+ZVhm3ZrL24aXUMjHM1nx9Gtk7QLNl4V4Tyk3hB3RSKn
WW1PhdLR+tVtaaydKBsY6+phG1KekahLOizTzUrC4Ep+vBChtufZGkCZa87mLt3i7Kmeuna/NKWb
xAq1bc6UyVfOyk2nZdFDCJQ8oWvh0l/BV7VOVN5EjSm3BrXXVD6LabiLosEtrdjiFlGtNvBVK6Tx
krAdoMjPTUz+cfqatrpFXo5TD+H9Pp1CArWCLXhYdO9GEIS36MvDYjPZlpMg69OqD5b3XPrbbi27
7ErpdR7lPxeTgNoKFyzaRp+PpEvHlgq1F2ri31WRL3nSjMygqWDqXdnEtWPJYYtebHrpZdE3fWpi
3iXLsulmD0OuZdi//Sn+ReK89oOs0B3KidNQ6iHtKmbYj83r6XTio2xxb4UE/acm7idewfEX3Yc7
s2WFKZMMMsmfZwo42iFkKmh2hUd0dwBvqmwT0D3MmoxdBQe12Qu2HQRfoRPMq4k8y77K6tQM9HnR
g5gfZrmyBne8MTAQEs7XJCuyxU96EjCnXhg+mJU5jM/U2i1+l+asu4NM2Ndh0Z/fXrvXvSQwtlWH
c8mnICddn7booMaHRSjKv8HxCdcfrsZB7Mt41Z+UWqv5oTNtX0N6XJs5mZUO3GrewDrtdFYtgYbU
V1rJ4RY0mH/ggut2RttWM5nK+aRjr0+3Su+5ULdePt+/vXIX6lHbL6zk7SwHvvUpK+B9dIN34IXu
R3T9e1xnCHeCgOD7WOmRKuV1ugr6lG/hXngt21dxL65EzoUzw5YW6YmPLnzl9+lKO/PBq1l/k5tM
u31XW0/Ej702KqsRcV/m/XPbNMFtQUzlVtjZ9mExm7c6EEjuwSrROses4RXpxuajofV6M3Pouo4G
+wYtxSUJJD/UjLjtSVsrZJvIuvnjikWv0erpxVQnMMGu3S6otloI7k0m79ulB2cg0okPvDMDqNpp
y9vAeyPHZpKT7FO51ehcgejwwAqW3wXNcs2O518Y2Su53Mbf+3UdUn+jfUqAefpRtfoPQHftPVI8
PIu3bPnm1b48okum9stC10RXDWARgupbrzf5e4AF8/1Yd+DSLiXTD7n0+SGHIfiQePivKwtxIW7+
bfn91bxoBVCbukPcZHn1Z6jrCd29Zbl7e5UvDG7TBGIGZ0YasArGksX7LejzfTRBsMxtcCudNEyQ
cmaISbbUv/Nsfeh64Vbf2gyBIJiaLV/rIQ0jcWPi6ggf+V9Os/4PQYBEUkZa9amveP+IjSfujW7G
vdvo7GW1FW+eAlsFmVyX84mydzIiLm19yD9baaRaIMcNi50+Fb33zEwePxFWrm43flvMBPrBC5Sh
MnTQggX3lZW3u6Wunt3W5Lw5/9rh0uQwgK7QRBMtbHd5zuvEcATR26OfV/aVILfpAHm0jAPJsiFF
g9h7IE00ncqVtgcdRfWhCQP1GZWVuQI2uXBQ24j3LAurQUUDLkY1kTtlmgowXwVlKIhP7d7+PedV
eeX32IIePYMj1LB0XRp65IB76d0wbG7XIxvaHuRN2wmK4qhgU/S5Qs/h/RJ3o1uusbHtYaTyvKrx
maVXkp0q0PmelGMv00a310NVLDNB1BYTUbf1vDLY73K3+5eNbkebNCxy2Shc19mvMJsBVegaJ2vF
AAJrL3f/rDK50gr3r3ggyx50lSLpp8jxPmRreUAnkvR+ZVRKSXHcIJYOJWFc1922olVMb7SpDawm
Vaq2/GuHYlrXk1s2s4U8JGoiUS1TncY9GQ9aiR0I24PbPrcB61knF7zh1irFI+u+7fiXqq2v3HEu
RKeNWN9yBR4ix9AxBEj2RZ39VJtweu4HjNI6PPp57KWpOlxeqD/ulzj7rjffsT63YeuBoozMBVKX
GnV174fkHZdqdqkU/dje5DBnWwMATNUJbrPPAwOUNxDECZUY21ucAGALDYmtPoXLxPeEDdk+g2as
S7rFzK09Thvon2Ze1p54O6071vSHzWuvYcBfPS4wuFUhRWMeLy1R3Qk+PPo9xDHmPQO86FjL+BqT
78KfsPc6+BNbJkEBPfmb6XebHstd3Kv8pljo5tL6wk3L6pV22bTNfCzbUxir07SO97jcu+0be8fn
Cq9HM62a0+IDq7CqSULBInDDzcX2lsd9cUEq0N2pgZN81UmRkGi+kggurfv53/8qangRwACOqOaU
02Z7yOaIP3Ydri5DM1x7MX21ssG6W3XTDAcnOkWyOYEaSD+Sea6hzF/N+liUXO8oKeObNfdjl+Pb
j2wpAV12eujhBnpa2/UpLv5B6nHphmNk63cA5h9neDltTsMWfRZEvQ+qwGno2Gae0CHzs0FzddJM
Ay0/PG6974aPij2rm0VqUa8+pANPg1Isacrp4HnSjV8d/0sk+2v7jJAj7PFW2pxGlcO+B1zNJOuJ
y/mHjWOlHc4o/BWBXzpF3p+V5wuMBGM3YHFs01qqAWIz/lx0pwpOCMko/OpBmym6MvP4teLXj21m
y+izQBekr0/oaRB+CP0oL3dTmMPSYWVR9huOCW4GR7FNbhmyfoZ0bFvDwZzesXH62E1u5JbYluSZ
NRSkQRluT1VT/Yi69WtH4N/2dk12Ie/Y5BY1T1R3KqhPILrX/a6Oy/W50pnukxKWxm6Hos1yATar
kp4X16cFcJMdrzcIO0g3XGBMrYLYi9bJo6tfn7wgFDsvNs1NxyGH//b6XEiatjZPWJBINKPGeS76
/jjPso0Sphq+g3FROe08H23vtam9Kwno0uewygc0Eui89VN7ykZP3TBgOJKpXKo7ry5+v/2Dzlny
P/dBhIQVzGEWefWYLzgiSZVwv50SP8rcMGuRzYBRGv13IzH4rMLwsfHgjhOX11x4Xl+byObAtLMW
y0g7hAGsuG5E3v9qwrEA3cGvr3zs19cmsqkwjWBBM2uvOdX+vNOSFUm4NM8u6x7ZZJhRzGsBObD6
NMXZb7xqfNKkv1JQvb5HI5tXYnoCJYl1bk49pFg/xGVffel9H2YQUOEeElX0bUpD7maeHNk8kwl9
1qH2UeFWUeHdxUtf7IUMc6dUEdmCOBNvt3jZRqSKUv8ufH0P2XUnkwUUDtbWn+IFMttrV59KP8cT
dB48xdXY3jh9X5trsrR1MRUVJl4zn+9F3LGbSlf8ykF2YWfaZBNTiB5WtaY+RUuZBrizJGIYf7jN
/Lyt/qodTB56+VbP9Ukt8YPScZ5kInO7D4Hv8HLwot0oU7KrTnjtPC50PjSjee8273Oe+HveqylR
mnjlqe1z+FH2akk8PTrdJCIbvEhADDMVm8uT6vAAy0CS28G/wOkKGtnYRZCxl9FsXnEaWvm5wj1x
q8crQ1/IBTZ2kYyy6DSbi1M8LrRL4CcvH8A5Gw8zVd67jBDvdyPr6pvbJ7COK8FE3MrVFCfFjbj3
1y3bcbgqX2nFXkj4thlXrrM6jqqtOJlRqu/zOg63me+thzEHhcHpB9iYxkiWa1YsY3FqCzkmQpfb
ru690O08sTF7o6w5bMkzjB6tD5Na8pulj/Wd29StsF1hTtbpJs5OkZyeusjcS725MVkjG7Hnxcso
wxoSO2U7iV2dxUFCitBJq9mPbMBexSYoBbM1O83CfK2guzew/KPbopzz5185gZnaML+rshMEgz6d
YRdN0Lq8IWHWVp0pw6wbOTp0p3rm96ZWX/ya/HSbtXU1HOJNQua4z04FlAmTMNxwhYuzK1F04eiw
AXtdsPSdVIQ8slrv50Y/TF73xW3e1oHqwxQOPTQMLT3/k79BnrEk1I0aH9lwvR5n9RSXRXYiaNnd
LGW/JHIoVrc6wwbsETIZVfiCPEa0fVeEy0ka7lYJ2DDmrNWZAsyGPPKiY09wu2JPmZFuh54NY/bN
nDVjl2cno4LpiefhfNMLHrq00X1gfl+GDygsM9RZo+zUNR5IlrKAyTf1rtQZF44mmyeRF4ifJsDU
C1NAh1CQsH+KvBWYJrn6453B88DewxvwleR7bif+96ITxVa8VnqduGdm8lj1pIh2C1HFXmXx+IfX
wPOj2dbeQhCV7LYwyt1Sso1z9MjUigJaRo/rZtQfwsm4x4VCXnksvBDINtDRWyYvW2AA9Vh53Q+d
Z++YMVeunZeGtgI5lypqug7fPYr/xHml9jBQ8t2+g410DAONUqQl2anlMTs1cdfdbt5YHeq6rBPA
ZAygfas+yCZ3azBDCf3lLo6lEe04avLYLtjFvNQLrFS3Kz/nwlLZ+Mc8FBN2L3pr3tLdlKV81w1u
8kWRDX6UYgzKZirFo5nWT81cwoR0datzbJxjPs0FaUWbnUJAApNuXr+M0gn77Ee2txed1yWeWpy5
IV0PAYv/NGJwAjthbCuIfR/ss7jPyaNp9QPMUpvE9zwnKDsGt45d4NiDOcpm+VhVzUOtw2/rMDqu
t1UY65wF4wSnnscwKn5Bfrm7873RyRYF87aiNYJvcj9si3iE+8yf3ItkMqCf5nYw2ri7sMbe9uWA
I6Cb4XBTT98ZNbFbLWLD7gLR9cUwt+JxLddvHsnfT93sVp7ZmLsQtCq50Eg+FltIjlsw/ViHKLuS
ev/dEq8cJjboDkTvMIbNM6Je1e1p9dh4OwFWmWaloeZQ4BJx148dVAlbJu9YFpF3SHHtw9ptIRSs
BjN/9eCB9873Ig9yat4Y7sZlFDzppmr8FU519wygb/WzjLcwS/y8it+bsmVZ0jYx+jiZCMyfYpb0
KxSEpjuP9FWdRM3s39QZr3cjp+ZHzrvtFg8Mxc6DDORTnnvEAGd21oLkKISTjojRJDm2zEnFIUDb
xPd3MWQrHnQEMn4S5nmdNPPAjgaM2W8LJ/mYwPQouvXnrXrMGlLfka1dHuJ5hg11Ngs3uZ/IBh12
0A31oDIF8cIK7KOt1CeOjqdThWpDDtdIx6wdhHyMzLpTc6wS4yOJvD34668LkY057FibV+Y88c4T
GbB2fHgogvJ3wZoszXw13r/9Zy6cODbsUC/dEPVhLB+BHb+TvP44o6S/8hMujW3lqSKu/aqYBv4o
Kd51SL3eRGHvBCYBVdvKU3XDYwjnQ5UyNsFjIaNPYBW7Fao2oE9O6M/UQvPH2uMyCchH4nnRlTW5
0HawEX1cMUURPOJRVorfjsGa3TUwttq1YJy6bcvgXCL/dU2N4eRpmj6Xj2MMKfQ4XIExW6+1TS58
UxvZN29i8ioC+yY0ZR68rfR2avJKt+PBRvb5k+wMqzb+OEbTug/nrt/1cGF3uToBsWLdP/QwS9EE
tE0nw9TNCieXfVE49VAx+Hm9/lr0rPRQ4lZn/hcZ/2F5dmx75hKiGNoqU5qonOplWbtU5HlwN5ss
SHzesSs9vVc/KEb3X068IHMsxgXEW68CNrDIyEPbd1dOtktjWwlg7as5KLO5TUm3r8MwSgIeOG1E
zNuK/1BxrnkMfCCd2p91rh+K1U1+Ekw68XJNdD6EXilAKSuDNYEY3W7IHHHI9qNxXkxbTCB7mhrN
Pkd+smnpUqNg0lbYV/BSmrx2wjaJfZH0O2jUiitJ68J3tN+IZTdDQbAo6pRzjNmh9bibw+9vH0Cv
JkRM24pKPvqQFGtj7JFMAKHKSrP8GUzZJ/O4zc9v/41L8z//+1/BKRYGqtnAaljajPUN4eXTEs2O
acV+IgZ/UqBcCeu0BVOKhPLByPmL27yt2BzyrV19Ckwj49UhWMNbyfpfbw99admt0BzGDCVjt6q0
A8vgYQzbfleCzvMQss1x8laAloqapZ8lgKqz9m9gkx2eyq7TLp8UaohWiKp1oA34gSoduLkNmyGH
B4WjJrywH4O9lXjgT2Vd2mbRXRXv29zJwRvTtoLUDKTKSFXkKQxFaFK3+uNYFS7ZFmNbr2GmjaMJ
3ptdSvrVJLxnT9pzQ+kIG3BVjFMZegMyIrg7X6HBdiqG4fPbO/HV4MS0reDUlc9YtNZdymvz2az8
QzQU/7gNbZ2cwcSDUQ3qTA0ep0SIDgzHa+gfjtzx30ubsF+qg66aq6ZrIKzq0W4XB3nwgXm0vOPx
KPY8kvN+kZTsenTe797+Nf8C91/7k1bMRtMG8RrGVVr34/oVbzRwCc8bWd4YwYpjU3j465N3vo2N
W50Mjag+iI0CtqxY96Uc+PIhbkezA4vEPFWebO6qGoAcCqADxIvYh6Ac6p1CM2unhagex5G1eOTv
zH7QHb8ruqG8G+aZ35ar/K50Q+7oulC3hwQ0lV+m6IlCa24d1yaN4vh9LcRPT3pOGqTCfpnnkclC
vBx0aUDHJoGbqUmG1tE3BTZuLycuugIeLDH22KhBIqAbg57SMFz55Bdiw36ZnwSM2GhWdSlAifdL
rYvdGlXV/u39dGlwKxfVZZv5klVtuq7eDVuBg5aCOTn3QVLWSkZKTUz4xVKnXpOXgLLydyJwQxkJ
W1iIld4MJ+aoSTOv/xpH4n71O7cmkrBfz3k/NBXnCBpWZj8z0vzjz25PN8J+PV/hHC2gFVqnpReN
txW7WUA5uXX7llZqKNgIuKdmWVopXz34VP1fzq5kWW5UiX6RIhBiEFup6g62VL6euttvo3DbbU1o
nvn6d6pXNn3LFcHGKweXQpAkmWfQib+qe4KHN2Kd3SsX0ls3rbvmUlFfPx7boZ8MRCJ6I4u4lsw7
eQzItW3lntu+tzvnXtfWqCobfRlXuhbnBd4sMW98xCKn5bJ750shmx5grxYhgT4GEm6bXt+5wWWV
rXhzHFLMWYOn4FqWnz22TaehMG71LGU3z4+sb+mIs3phZAwA3yNFVHInn1CINVu5uDGgmBIUCC8D
qIYQUac6YkS+d1vzaxj6KQkXLBhn3YCN0nnDX+XOaKTm1omNgplbN/1UGi+AM1t3Kao1w7M+Mazf
72yWazx85dq19W4A22goLfIWokjZwU5kWsoYvoSoTYyCPrNmmd52eeuYDtkd9VLWy8HguAmDv/Jj
0TwzQf50+wBWQl6DCQHI59xcjg2kkaAVW0SO5sPvB7/G9VcWyW6o+73XHvAbgpLRoR4KpU68Ch+J
0l98c08N4t9CzWt/4xqeftpBbcnLYDYMPwBF6f28ifJ7y9vyxdOwcPbWwv9ktly8zf1wZlG9kjoJ
aobbvlmC4YVlEjPp/Q1dfj8r9m/r5Ot7xdqbU7PuUhic+QuButCl9A3gzWuP21TnWZ+UrV/tcRM0
HXkYGS2ferxTHgs5BgmTHv2rPcrgjRzq48nbdJF2UooTBH/chHaV3dFXNC+bdfCai5EHP2miYVs6
OVHuoMBuhYuZGCglM9zDS6DUA4eUb3woaHD9fkfdSE/sjn6/zsKbu6m7DOFawBF1a0/ZqtyApspu
4A8jFQGEFVF28OEXP5sc/YzJ8d1ht+oZylxQHkVtyiebjEQ+iGjQblQPZXfq2wweHUKS5hKYLe40
+ZFRz800TtmaRFB7vvr9oCqgJ5ijwIiriujM7sBMXy05UGX36iFLP3qia8G5zasiNgXd4/YIANzU
jZPsCf6EFSF0m60H60R9aeYwPI1z82aFX9OdDXlr/tYZ9yi6xaCBNvAADrfnUAgT14Mf4DAP0u2p
YjfpyzJACt5VzWUQfPqst/Il8ObW7aFtt+nrNh8bMgt9AQvdBy5C/ZED+uhSIsTKW7f7BgWEvW03
zPyqmCm7RIfei1MgsNv0xc7QQ8oaL0UVXEQQZs4iGU53SgQ3Lvf/tBxMu9EJJMqLBo6ExXlfkwdQ
t6o/umHxk0WKI9mXQJ+dfopND82aSRZ0pfUFuNYmHsj4adLSbZlscujRFVd+pakvy1F0MS4+Fc98
dowMNjsUShGtOKoNJ4uR4OOmUFGAUZ6+s+9vfAUbLKEb1IDaEUfrMN050+PbcGqfuiA8l3DdpaJw
S0Ft6aKjHxUnGU5AnWd/qVwlgPK40ZAwzq/JSZMptLKD8Dr2+g8jxVOu+Kff75obuZWNmlhXSBVw
KFChsDegtF8EfftMIP3y2NaL+jNnYf3x93/oWrN4JcGyERStJIMku9IXlfNwjLToBlDdj/ZxNmR7
bg+gJFu2dyOa/qSG9su03hMg/bfd9MqftqnBirdtgeu+QRW9X9N9O8gHObPuXK55+zDPgBtA9kPF
ZVsOjxnPvZi2VflJtLJMGuO5UcOVjfPwCKLLBnPRS+vTv0pd/6/u78li30hnbJDH3sKHFekoehCy
eagbuIK3I/v6++92a2wrEVMHHboOYJCL8Y73VTAHAGF1bvL1ykY5DL7Zy6IsEVckNLNzXkHDTrgx
IZSNckDJugNJu0QKuTQkrpf5K2j/jrUcG9sQHmQFwzmsLmVBoZQlVphBlv2dbObWmlsVl8WvAGXM
8xoN3+Pb5o9zbLbadeZWMIFqH/X8GfGwmimwQN7fcE92gz4rG93Ai2LYxI7vqaCqHYm2+wvmwG4t
CBvdAN/NrdfDUV/ynQQPWSZ4vB60fHTa5jawwVPUD2SFGHFMo/dx0Oubzl/Nndh343vawIZ+94+j
Ybjg2GGKp06F+hkl/nvd6hu5o+0yrFVXDHgCVJeCsPLMhRkffMHz81F3jrViW1sokDI369W3Dz57
/+O7/gBdUbf4Yst+9bxdpnBfS/Q6+k/7WP99LN2T2ze1jhHcJDY6bGN9mXZZnNepW2Kot+Zu+ZYt
g7i1ZecJVFkv2w6YYcnUG02ggek0dVtf6erlpQ+ouF4o694qSQrsdc4cB7deMgTVXNpveOXxEigB
RaqILLj73WZuvWRIDvGKYUchBSAEnoRUq4h03j35oxvpiq2tNPj1gBcRry/AlEfeyoEGnk5kbD5X
qtocf4F14x0Fg95Bz+qLgRr6WObRWpdf3BbnGiB+qjJBSJXOQ69wjqr2s1n6Nl41uSfZeiPK2Noz
MHg9DPiPSKNBQYmgRwfeSTY7lrVt8RNfMw8YfijoNWCZjTz4fFDmtiq2+MnKOkrhAV5fhFn/moaH
ZpNuwcW/bqOf1ht+20XdyLy6VPvwrLfqU623eyDsGwmtDfka93CaVzpWF5Q9YY039FJ+zoO2OHVt
O71rSFVkcSiCCbT7tqB/7+CX33nR3PjQNh4sDLydTtXeXKYBIN1l4kNkxPLDaYvaiLABtAfQEAJs
UUHlI+od7HHu1nsqPbemTn/9IM2gdHPwvb54Hn1ar3akq3LNbGwtEbA1ho0tBGlTvQafatqxE53W
9U6GcOOatUFhIh85mA8FHmHDrp5EceQvCip7PyaNoHSnDHRjeWxwWMimHcZ8K37BqKeoXTQqfK2b
ChAysF/Xvp04G9mIfLjnBbi04WUzS+04cSvqrxsa1eU41ej3or25949VLe6JR91aFOsQr11oxAiP
pcuYe/0Z6lIPvmSOt7gNEdtW09OyQY4wht4YeTR/GVrjln/Y6iFyWfW25ThKcOEO8ggmGNXXYQHU
wemk2uAweE2VI6vwdKdQ6I4nsaguqqjMXfeLdVa5OPypYX1zKQX7SMoNpCehGscNY+VmErdsOZSo
jeW9X8eMem3E8+FeU/nGWbW1QiodLsNyzfwo/FKeCzObJ69uaMxr6j24rH5og8SCmfLq0LOGQkUx
RPMUA3t9T+/h9emHNkYspwD5ohNYo8Y/6jaaeD2eB3iCvS+Lfr2Dzb2ezP8WRUIbLVaQTEN+cUSp
n5j+HJp6i5fWX5CsYQNtUv615IN/52+9foJDGz3Gj62CwyhEDiHkJd8dRdg8h2BlO52D0MaPgYTc
akD2qwvYKI9d9RVelWe3b3z9PT+lD6upvUJsvILqD1/OK/P5oze4iSOFtvhJMG7c08AwX7JZdrGg
eXja/d2JxhXaCDJISG5DsyM2ZJQ2MZFze/KC5S+3ZbHObtscWoWZqS47E9+a/tgi3yg3JZ7QRlSR
YZ5rcIdQWIGBwJNm2fyGaTc36tAGVI2AR7O22vSln7ItWmf1dxFMn51WxcZTAegUblSS6rKEs3re
jeCnA9wUt3ATWhdspUcpRw6YMeX7h4Fu1bmnm1s7FEDrX/e5HIkZQ4JnCUy38jeFGJuXCQ7EjlO/
RrmfTtGxHkU/ETTOtqn7HtL9bRcGdwLLdYKvBDEb2bdsnSBVUGGbD9TMaLUqdMKNT0ws0cZ5ajtf
3Mm5/23zvfangl9/RWl2QzwBhNWhtY5EmWdRDX25p3Wal2c+ziqa8/2foFdTEzPtsaghcoqg0j89
NcNSJhADFQ97PtDHbKygwsVJ8RKIhZ0OEPHeK5hjwY4k8596dHQfuplUD9mCd1HMp7GdT1Ao2c55
lgUPm+r1uVVrBob7MLMnuWyQvZ+70pyZOT5DYQSyFNXesQd/7/o9Rvs8G2BzuHX0nOuefqpLiPnF
++w16wkITy+lmZmfjG6CM4GkWnsqYX362MxVD5x8YSRoeAXXz6XofYjPHYPI/mKL33xkZkGDw0f9
84+QTscLVNDpswyR6IA/0L/slWrvfOUb14cNbiuM6I4GCkUXmHZcKDWndmzvpGg3blrbiHiDv4/w
4M168dZyehAQa46qWssz99b82S0uWPVWGkzw1iyxR2lowPgYyJ9dP9/DD91Ymv+A2SSrJL4U8m4p
VWz2oDvXW9M7kdVCG8rWDDAyGfDUvDRTGUafCaNOVBUa2ji2NTTwyjlQUJzqI3hqusNEOXanU3IZ
2kC24ujDLuyQP5l1auNwVPq8hVPnlhXYSLZ8XKs+6HvA5GjXxsHC301wFnAqPoW2axv3pKxQZEXq
5+VPQrVFjHqLW0Yf2kg2H37Y69B0cEE4poegWhMAeNxA1qGNZCMrMOscAOLLkR85SLok/6zWnH36
/SH6t/zwSvi1oWtAV3O0JtHdLlku3wbIi/9BGzo47cDiRebIyB91Mx3x3JPuMUAwfGg3EhTx4B/i
uWq3vcT/xP9y22B234qDaAwrtaYE/L2rEpbRv6exXu8EjBuXmu0lJ/wsWBlU4y+N5+VtTMODXvoQ
HafTMF9bpxSyeY7n0IbWhVD5EHheVJcQnM6OFy/hTny3rWwr1ahAb3Scs+qy5aZGsgXj3aprudsp
tMVqWtR5CB5gFXg0kMkAYY8BU7Q79ZoAt/n1si/6feG5lCUMnAISbXmOm69hbvmQDW0ri22btUR0
6lTnxyDe4xbdt3tvrVsnxca2ycAYpccBJXJ2TB/LauePB6BEZyCRpxCCC92aQKMpS5u9Kd9NjdYv
bThOETToszHuuV7e7ePmpkvM7d5U3pWzV8BnOBmm7HvZ+d/mnX/4fUh4/QHL7Z4UDNc6vyZzlhQr
a05lTtezDBRKveHBY9V65tmE4h4E9fV7lttdKg25sl32JEv2voI5fNm+8EY6dXu5bdVVUcLGAuis
BNbWE7yL9nO+yXuuILcmbmUfK2dT2PIJE8+IfgAw/ZJPWX/6/Se4MbjdpQoD9NdEja+7tiE7hVtY
of3YhI6jW/VK3uyikTPUQqZJZDGwlFWkDO2dohO3PUCmHtYxm+QqYT3kcMt9WSPDqs9uC2PFDzC2
S9DiPZWIdvlTL+R7yTKnnIzbBiBLgR7p0WBV2qp5CoenTg5OaTZMl38Nen2OIOQZXyWh16XNAK0M
1Ifeuy2I9XqCU2+7sO06a6G/oPZUxzL0DsdPSX+deFj7ph0qo5JumKOi9/YIsCU3SAO3oW/YdnmQ
oR2b7J26tM0yngpSlY5b3DqdQO1MuzfnMtnL9rFFiSyGh7fj0bdhT1NYFbouc5GUe/k2aLLnEBBH
p89pNwP3Aqw0wQuRwCtpjFp/e6Sj+p/b2Falo/cLfzemEkk9/QHu8Lu6Wz+4jWydymbqMiKrUiS6
xGlXVDwT1r64jX19YP5U5GgQmfzw6EWiZi/x1v8FtRt4hNvdvj3zm5b417X2BEl8r/Ke9hEydG7z
tg6mburiGI9GJNC44yfBtz2uQ//O6/rfrfbfrJ3bAhBLo/c+AN4vWSjFcT+QtcV7JfLntT4ga8PV
d+XJIjrCnb8lvBFfcZabp2NC7CmyISijvCbbWQDxDvldD6/PHBfau72nhQ/tZp2hZDL4boHVFkwP
ULoQm9I82X0YmUatW/mLE6taKvIFVjka4xIBVsyQdSRqK6c8ldsdz4xOED6igcQ5rN/CDxbqHVJu
To8cbjc8t75VvMD7KYEM2DdBmi8LTqPTrrP7nG2nBvhMKJ4cLdlOJRm3h4Cbe8J9N9ISu9FZF1U3
+XnOk2FlH3ndVxHE8J0K69xWwtiV30HkinI8nRXa+803tRunsjq3lTC8xcDawWM8URCVimoDSGFY
h46XpN3oVCpHZjaVmPgq/llDlUcgzTl1YLjd6DS69odjhflFyXovknzoIk+Je92wG/hdbjc6NQ3G
Tq/YLVdx/mjNdRFJ0cN82Mf9Frd5GLzkGR0/kYz2Y5zNCgTsGYauj+0xb7E/D4fjtrWu62waVuKp
jCbhLi+e6ZMlC+7Ul1/fs8xuJ5YlZLfGY2HJVARJ03eJn+WOQ1t5dFgei4D5V5CQFUxar23TYK7u
2Uzcmrd1WyOmlWRpA5r05XIKhH70zeoUf5jdNZx73k8wDaEJZA7OJS/eFju/M/T1Vv7vvcTsluEE
07V2VlhpkOsBQamPH8DpDCcDVqpTeYLZyhMDLVs9M48mSKSfjT+9cT1tzG4cdtVWkQYeWsncYE0E
ed9r5bhVrEzaRyKg9vXwkyDMlkjCSs83uVN4Y7ZBAuFl3/e+fyC8DdVJFYuMNHraTiGI2W1DL+ip
x0RBEnh6fz/GAXqh5Z2J39gsdtOQLpIdcjEmKQt1vO1h4v4I/HQF5BJzy8KY3TvkejfF0lOTdGKA
jESWfekrde8dfU1vX9nsdutwHMe2zMPBQFW2Xz+1LK/e620ovvC9zJ/YUDli4pndRjQQ5cNRO3aI
ZKqP++HBQ2V2SnSYLcuQ0QY+IRvfknDVoLPmXRcDTOlWF2d2G5EoiHv6HUZXgTzNISCIuiRuxHdm
qz7M8jCg7UxYlaWBWmVXyKht/TtPmlt70zqwRi/1aPCITEoEG7QKWv2EVk3+CFoPvRMrb0R4u0Xm
BYADhm2xJ3kHjXep63js6L3X9a35WzeqRzxN+4NsiTwgMCH9vkkyHZTv1oz1TuVWZrfIsqIeeEim
LQkAk3+aPE9FFeAiJ5dMltktMjZOnUbdfMfrrCsjTemXQC5OuSazm2SD7gDyzPUOM7fqpD0lo5Ey
N5w2s3tkFV2GcViaPSGgyTwEQVg+kmbr3S4Su0fWEOWHfR2uiQjb01iO77Z2uhOOb+xHu0O2DoHK
+mZZk9Y7XkJdhDHNl8lts9sdMpTrppn1ZEz07J2W9pu/VXe6OrembZ1UyrhYtdmnBDdjfcrb7ryt
tZuwMrO7Y+vAILN4eGPCvC6PWR6+96rCuKUydj9qkAzgKtJNSaE+16RZ8OypHdfb7j95aiUw9sLY
C+u+lPn0wRsd18RuP+m6rwddVBP0zr0yWvpoCGYdOZ16u/lUNAHKXzyf8MKEanhBSeyJIXRLZezm
E7jOzbXHjIkXq4n7Lnsj5oC6fUy7+bSDE7RA9HxM+pqnNZFfD1V9dFuU687/qQRmBtYeO2wok0zB
Ox1UwZdSOd7/tqQC0Jy4RsNmTEDl+ydbxSeity9u07YOJirHY70Bwp9kE3BExyPaZE7PRWarKSw8
K3oIVY1J4S/5SfelHxe5f08X5EZAsfUU9MH40EOeJJnQBUuD1hcP1xK+WyC0BRVQpOs0qLB9cqj9
E239tOjrT04LbgspMAKane7yPhGHMA+6Id89I+8JKdxYFdvlwJh+qCu4YyZAY/3N5Pgeyp/3UMW3
xrbqxzJTqjVH2SW73FIx9vGx7U5Fb2brJ1S8qKfO39tk2QL2Vgm1PhO/4U7FaWYLKPTQQV8YtPwT
pLZlDFfOE9u1m/cgsyUUAl2WPoQ82qQ1Xn7uWbecZTj4jlO3Tme2AbICT5ohOQ71zHkSrPcQfdcK
xSvPIm7VZduV0Qo9jDZRWe3N52HtQKaZQL/4Jve5eO+vRfgkN23cQEnMJvHLWglZ+DPWCbJL50wu
Kq6n8avTmbJp/JQ3pgqE1IkcvW9DKxtodGb3SHc39r1N3c/gp+obTzVJPnaf/SxEXPfdkjlmlY9E
TsxQgpqfeHIJnkBlOunMKLfM36bF86NUNJvnJpk4vHpmb2ujkKBi6Lbk1yfNT9cd4mPYd0vVJLwh
/albR7iSMuKmcchshNG690Uj5NQmJpdfgY9LskXfawz+ywh8ZevbzHjo8ocK5qxtgtVZnkTWFxAv
bcfjtLAGyoeZKB84uPkv4yaXdK6m49z4nf/MW69C7JPz8zyWujldg6GKNqazKS5WMbzNqgWqDXyE
GwIdmgOrDYp4rBnSga7K19Ts9eG4+lZcIIvPq6HE6Q0O+R3I/MdhOdxqDcwKDAWV1eF3WZ1MQxZ1
AJRFfGFuZXhmWws0zOwD9L+Pt5DDG2B1/S6rx3uP6Rvn1Gbfl0G4Bohlx1uwkp+0v3g/iq0rvjtt
d5t+r0AQWSFMYN565fq9mdRpo8oNi8Fs8v3CsgFV6tq8LUiQNzDDZFkMfsg98OCNdbEpjd1eh3tY
ZuItQAgX+ItswKFVf7gsi7SrI8ZAJzroO5VCg/6Bg3EAdp0f3Ekgb2C5pC2OCQRdW6/wakrzdalO
e7mEDxM1U9xke/+GohN1ytdRfzXZQWikR5E9b7L3zoNU+rHSYOCtDS/vvBz+be7/N2oAT/xrwMuE
LxfRB1kKINT0Bv2X9o3aumaISkPycxNqNkRFlY9/jNuYNTG4S8Ea8Q0Q3BP1Rflma7LyVAdyWCJs
pONNk5v5AYaiooxIUcIqut7u0eevMfi1qVplpXAs/aUYhzBt56A9Z3QOEjjAiE9B4clPTh/efrk2
rNal2IIwLXP2Laf91wHVzpPb2KG10lUDaeWxCVOoLbGYdCOP1l08uQ1uXbkTwBVcweA3zTv6mUMJ
IF5I7/SWkvbTVSjwGABVlSkQheJcaPMIzunktip2qW3HWyfIl1ClBD5Jaloefa4/OK2JXWnLVehJ
PBZUOhj6uR3nI5pWx7AMkcVfv2bR4CQYPak0WNiHut+eGxxWt3lbOcgqAjqyblZpjqwsa+jXVVGn
epW0y2yiolMw+Rh6osebKgt/eJV0HDr4dUGQXQNscD06AW/rmMsZErnQYnRbEisxKMph6lYdhqkS
W33K4DTI96G+EwNfv0mkXWdjQdbsXS7DdA8BCSZ1Y6DqJt02oV2aUVu+BQTUhdQ32fKYQVEVOgvs
4++X5brZXomINiqYrXRHLRlr7sHz7nFrKti1ysyc9GYQYSpf3alZv/6qknahBtLH0HJgS5jSfRn7
aKuv3fog9PuTEKR+ImoFZaLolFMaKG01zN1TgznqXqZDT/6n2uqd8P3H36/YjW9tV29CiMbRwhtl
CqBlH3GxvDO8dnrVSrt2I1QIQkPoy3Tk+8d+yr+iSOGE4gSA9dfDhTfmLPKK4l4C3O3LIorys5l4
4BZw7NqNQP8BSTwmHh7ZeoLS6Z8Dl26EAfmf2k210j7LMHg9mDBKFKvCO9O+Xpyv7H5b+xI1lYIW
FVw8hwrllaBi1ZuyqtbHYIegrg6G8qFGuvzQkry/c95unAP7YVtnc7GHG8Q7y5a/2UB1j8om/yH3
IJX+Up6oXj85bVO7cqRLFS5Htsj0QEX30nuTH2vYlTnupuvh+OmRG1wNDgqxytRICbINDC2jbPfc
7gG7cmRq9J+ysBKpDFCNyhc9nafVDbEvbdnHqivGUchepIsqEw1fvnbMvrstufVA5GWx1lB5Fyma
ZupkKvXSceMmhintMlG9TINhi0BxHlK/6QDpwo8jfMHvcA3+Be+9chLsQhGH0hOd6w7bRTG8bNuC
T38WigcXtU9fOsC4zl1t5jMOyxIN+zq/RbLlJmMp7TrSgi7sDh1LnoIfm5/mNqgfGNXM7W62qz3L
2tH8MJKn/pEFuPQJe2dIF9x7Uty4QG2zR02LkUDnW6RqLKBrdYjqBGMEvFiykezvDRuREDhtL7v0
A3S8oehY81T4bPrAxbTHO9f9nQv6xrVm137K3CdNVTGR8kKF5xFivTspHtxmTn+NFnLO/WM1M0/R
YHqT98H3fHF7w0u7KKNJCTkKaG6kZDqWM6dHAPvPzY3IIu2qTI0tv4BNdl3yfYk71rATV5tbmLPL
MqsXiKFuGFZl2+pIVcR7DhppHEe33or52Pbj6mO3SDi8Poz17j+qsPnm9EHtwky5llBmqRSCked9
yjqaQhTRjTAqbVHERRmd1wUC3SRqEvVmeRjhpO12hmzp5XGYoZTSGZ7mk0dOQIpTVEpCN3cbabPa
+LB3Ryl2rPlW/pCr2OI+Bz3Tbc2DXw8RCo8EpZsGe1G31RSTmV4N7Rl3o3zK/1DZqK8QHDXWfT0+
kBbCOzNjjvmhzWU72nUEK6/laUm8DGXi/ruB2L5bhLcVF3PDSb+1nKYKvuvP2Rp2D9CcuicFcCMw
2mQ2CT/ZmUIuBW9p/3+E+ck+TF9+/0mvz/FXLl1qndFqmiGeEBqasrqm79udtM/9mI1P+V5XbmHd
prMhRdgGAgO0dM97AMEqGXlBLtxeWbbqIgPV1ueNx9LAh9Yc8BoPvArc+tjSJrQFI/r6ZBsweAnf
bugNvxGtcXtn2ZQ2j6Lu4vHiutcJrHK2to20Xh1LJLbgYlmMGboQGL0IoZTX6HifZseJWzfpwjm2
jOh4Cp+3f8aq+lJTfudlcmufW9lrBghCMGrMOqjDd2avHld/+uP3+/zW0FbZdTZZ0fZFSdMAmLjT
vg0A3XTA2zmNbvPZdAa+ZsV6msIk9ItfeqeJsB9uQ1sHlO4t50MJV7hFwRIK1opt1OXMuEX0/+hb
rtTU+9ixdPbbPxXX2OVB4QYdlrbEZb9AdWHF8zZFO2CP6irPozJkjiffFrnkIbzhoYXCUtgu9JH2
sr/N3vzltujXXfTT29IMMh8ntbG0a+QPOpIf4cA/uw1t3aFj2YUKPBc/7UeiuwjCyPqPloWrU40R
1ZpfZ36QEaAEMtB0yjsOSC95W6vZ7XjalLmRhmJEXkRxg5KTaGsS66Jw61lLmy/WzVtJsrwNUp7p
7wwtF60dT5B19AFw7nzWB35KDHuBYvlbBWt5t4Nvs8XoulVZPmx+OjOoIMlVo66bh9mT016x2WLt
oEp1sNFPa61jdkBKuHLTz5E2WayDXFQd+AOGZvwflRcfGsgyuc1a/LoFW4pG31CMNBVwoYEKk/dP
vzhWPm2qWDiOaxlsB039aibnBl7yqypcB7dOvdeovBrqPEiLtv0cmAYs82r+021RrGPfBxB4W+cN
z5Rp19E+ipceZejYbXDrSj66HUJCoaap7ET7d1CT4mPuF/+4DW5dymbQ8qi6haajd+xPYHO+7+bd
sWthq2FmGQEuZfX99Bi84yGYBg9aDbMT0hsdvl83IguOYKjgHZLOfftplQO85WY3EIz4j0ZlX0IA
wp/9dM3rMc5hbxwZPx+dPqiw+WW5yZpq7vGo1XX3Y883nKDOTWJd2AQzKAs2wkDZIy2rhj9Kr5nj
IOzdCuXCJpflU17mhd+TtDHtadY08Vj1t8tGFDa5rIAgWk9bTRANTVrw8I+12Rx3inWAQFQehp1n
Jq13GLHHMs/Z53nZs0+/n/nrjyxh88vAiMtCthECKCykjk9HMO8H6NaB97+8GNo71ZYbXFRh88x0
p1bdmhx/pSl5FrOg1x80aeBmbDodh9B0j3bgoDewYEOfwswGBsiQeCBngCOPb7wvivPvf+41Xv73
TSmkFetIA92VgTUmDeFw/Rh64suwhG5a18KmvMHvpQgWlR1pXw37EE8jhN8jv/VD+D5lYesmails
2lu/A7I4EWXS9mh3qBRtIm5c025h897aPpv7acJ+a47thwICJWZ1ceemuV6zr6y+TXVrV6UOufsm
larNL6yiUDVZcno+SMPfLGNXcafcR9jEN4L1yEsqDapk/PgiSz7GPrxK7rUDrvfLa7/Duo17sw5l
WJUmBVBvPW/9UP1TDqH45lVj8SzkVuCzk2E8d6vxoQ4BNB/IJx5MKAE3dcpkhM2Py+lYTFDuJalh
38Eu66KRlG61BWErR+b+PndonpAUWpg8BhX3EpT1eGfi//qTvbZ41qW9eb7s5RqY9JhIDgXNbYx2
WGokc3F0p6wCo4r3Inuz7U0bZ8z4kVZVG9d+B2fIUtWRmLIOLX46FVE4esEZ2unopQJJaWJWHMdj
1ZOgOWXt2JzcYoYdgdemoxNIt+keTMt5UuhrG3K4penCBkf0ZS/YVjUYvc0LCAAM6wN6QJvj3K0H
BvHGJiO73q8oGh2Ph46KMHe8rm0wl6a5pyYTbulWozPVaigaw8XIbeY2iM8rPFVPB+KQ59cJ9PCe
OvzjFh5sTJ46zFyUqjPpyo7/DboEgj10Yw0IG28FmHq45X5rUlg5fl1fTF19c9uG1575Tw//uVPb
GJoJgbltBhjQCJSjowUmy24LbgOuNDG657QwKYPS7dtw6/uYjUv+6Db7a/7x0+yXbG37PutNKthM
I9iltueDdveQCuz1gGzDrup5oN0wYHRCeRaJYiBQ4ardMjCbEue1JDsKLY50mHP+qZr840VMk+e2
F21SXMdD1lAvPNK26PRZHyU0ltjsBvgWNrTQqzTrWn9Y05H5f/+fsytrjlPntr9IVUhifIWe3Lhj
O878QuWcJCABEiAQgl9/l7+nE24cV/GSqsQxTWvaW3uvgdFBHrSg+wSwwy30qqwlYHS9c7eutTIz
c1OcgVss3wgUL2WhP8SJLfYKGQ1nqhrdjYZ1dHIgODeHRHjRfVMH8nsQseHqohJIgmQc936jTXpY
QJuvg4rodHMVDpt+mHLrLbsqJuEWdIVihuh9U043YBWmu4JTegpqs6+PH25xV9yfmxBSRuONDRTe
xiKKzhQ96n1p8xZ5NXd0AXwjNLda+ZdmfHZJtwsqE26BV4YnbFy1b26mLn544peAF+u+nbVFXfmt
i2yBm9lNBesJhp1DOs7er13H2RZ0Rezaj3hzA1RtHtWuSwG+Em+898uB/oeFv4VdLWqQAZuouSXd
MJyg5TIeAfjgFz7S4qpswb5HpbVvfNgrJ+f/A0JZiktxhS/C15imQZvYJ2eM3EXQC7cUuiYZO7eO
fLgV3bTeAd9uU3go7gMrIY/+PaYsoS6FXtvhVlf251x4t2AI30jxXxsW9vujuaqp0ZHf36yYPwXE
fRMJ2RmsthS6sbaJpQpLXhmjb5KF3eHl2Nm3VbdIKB1AeoIQO9wSbTMbeF4KXvE+Hk64xUEpWU2D
6/DqOMtkHq2AkjSkS/blCFukEzc1ceU4DzciVwkbCMgNwhj7adeO3UILAZbTa7IU3a2rxxPx2iaF
Y/I+I6dwi6KKcNUPDbhcNycjcjEyac9LY3bu0S2IihMKchkT/U0p9gwSQtY69/3vo/JaZWYLm3Jd
CUchVCJvnJnwUrjo0s8WoUNnBdePhAbHIYm+huVcXZuxlLmvAH5aXPtWH+GVKL8FVi2VQ8lndv0t
ps3SgdLS+GfTx+xfVUEeBFbgJU3nhs/fRV/JnUths7mXZIWjaJx0N0WNudd66I5K+cOHvw/pK0fH
FnMFcTNdx0h1bx5Q3AdLxs9ds/MOsEVcefMkqWnG7mbUJ4cCR6qNmvdFgi3gKtIB6xPl6xscpw8D
HcGMeKvu88qQbFlwi4OsUU1rDMkcP58o/tg11Fug1dBF8SIbyK94IPzQVdepT/y3+J6vvXT4ewjo
uCFJELruhmOuP0XcU0dOQbHb9+qb+1Ad6OJ/yfltigqaduDvDRXZZxMWbpFWtXTN1BCqb3NWKy9K
zaJ2Bq+tfjiwCiPyE65vQ+Wp+7Af7D3T68d9g7LZmC3rTRWLoL0ZQe+g5PixdW/ZA7w2m5uqEzwc
WllEq7rJMP4GGlqZ9rN4v++1N0WWOmwLoEEWffNj9sESdy8D5OC7nr3FV2mgWj2BvtwNOm2ySdtO
lvfdTMS+o3CLsUrc5HsNC5tb7KY+E41cMuctO8PiFl5VxXopFEvUzU+K70QUazqNZt/e36KrmGSV
qGLeYK0Yelw5MYeaisd9o77ZnboYfZAeX0Z98C64onwaKv5GkvPyiD9k91twleC+kDRYmhuYDuEX
HZPgEKzoExh4c79BgP3zWve3GFFPO7+Adfaao47fZ66Zm7OB5c2uJeNvQaLhXJA4KcYljybH8sJv
ZbpUbNp1H/S3RxckGuO4a4Mgd5Na7yiXImvEuhz2zCucTn4/02VSQBK6rKOcBPZDBMm0tEoKsutI
97cQ0QgYjq4KyjAXkgfpDJ2WVJbBvvDsbzGiYwu93z6clnzgCEezqerTXOyDt/tbjOgQIBaZiPIc
1k5fSyVOvuneEqJ9ZTVuTzDpTRBKCGqea9xml+SjKvQbFaLXnvySU/6npgiRTXiQqJjlPAGzPqoG
nkG0cd8m2p5dlsOhFhcGlhM55cUEKpIX0bdckF97801uIVVYKIhhsVx0xXIwSeQfJN8pgLeFhoJI
/OJtb1i+9nTInIZ+V4Hawa6A5G/Pr1jRaqW2gB+dXzVfWhbP5lKtXuW9cT6+MjRbJBdBFYtyv+F5
VN3HIhZwhKv7fe++BXJVkSZQ2lkx7GE3pHRGwvhy39h1tmyFv4GTQ41YdS73ZutSXZnoMLz4g+56
+hY16yxDQwzIpbympUhxs7g28VueMK8MOWO/76NyRud1bQgOcy1APu3MpffsrpTO3xpBJHZBfIo5
y3te+SdFPBhIJpD02jcqm8wrnnmNFGN0uRwXltVsvCuIkfsevkXOKrGG61RGLA+zZuFdCi/rvQtx
c3K1E4+CtUhYXjr/4tkXVHG7r+zpb3GzydJHcd2HYd5MyYd5LE7O0n1G5P4WNmvbLqpLNUc5rfgj
LGSfgyXaF/i3mNmOq2aQKnH5QMqmzAbJXjohwYK25a61snWECOlC6RD52EG4vUAm+7Ocms+7Hr2F
WnqNKkNRIBBB7Aw93FGHAP2Gb0mIvLI9t1BLXFhgCAEgXR4wSAyVEGV9FM5Nu9oS/hZtKTvGudLI
5DSBn1XUxSfUsN7vG5dNmCsbFJWJmVg+OZvTcb4s67rvtN2iLfsVRtvJYlmOe5c7EX9KHvp49vZB
IPytNn8yOljMUIx5t0A+XRdcfoAxINk55vz3A7dfE9Q6YVGfN2PETzFS3mPdumbfTtpaclAjWkPb
fsnHivopVKznVHn1ThHPrTHHKJUEZl64vA1nCSF1NlwUpDe/71sxmwN99KOxmSvNc8+r3k2zvS42
2vfmcHD9fdSTwdNsCcmcB9ZLrkm12AuIi/4bbKU/71K+Rbe3FkAOwPLmXK4AM4111XyM/CE47BkX
vsV00sTvIPUvOQJGfAgL7wjw1K5WB98COs0cCV+YdsllF/YpgWpaBozIPvYZ30I6cWsJe7PgxZOh
Z3dJvLTHoiv0ro3Et5BO3geJLH0MuhfU4o6KaciLdiVvjMyfr+p8i+qM7FzxBjc4HALleKJexH80
Sdg+82Ua3vgCLyfh/68GoJLw+5r0xgGyAzqg+RCp+KGMxXBowiE8ujYmiCF8n3UM38I8Exg9N/0c
0TzS1Vc/6h9hirwrw+P/D9tJLDG98imMJmrvgcdcpeUYhrtII3yLqbTMx7VOvDx9jp68hLTpNHj/
7NpUWyDlIIIuGcbZ5QB31x/bppof5oijHPv3x8d/ntstkjKCRXUEp6E5b2Ha+9xR9P5T8F+6Y1Mz
clh5OzyKoYS7WFtV7ae/f2b058/cgiYqh1AVDeWU64bCwZLg6ioIOXmwkPgM4sPyONIeOoN//7BX
jrwtnHMZuV7qwceBGtj3cNj6HiViVwyDYMbv+6IPqznoFKKMmuNs0uafslt3xoGtb4EEeaoHuMSi
bNBUme0slDnjfe1XrPbfXxxe8x66Hb3NWR1Od0DI2SPumv2uHJZvkZnU97upAGA5Hwdq0heZVyDX
dm7krSgfbyKUCaBmnzeB5mlM8Ufp3liXry2VTVwPWNE50lO8OJ3Jwb3oxA9Ru4+TwLd4PulF8Frw
sOrbUkcPM7Hp5M1uV70Thma/z+jg0J1swDLJcYGVFxGRIp0WiOT9fQ+9EgC2GmrONLCQ65o5t4Xo
PoxMxjB4kVBJpmMV526U3j6BDL7F95GRLAV8RudcrOzrGIxpYdF1+vu3eGV6t8YFZvHmWqnQ5vCD
D9LRkBouNf2XfQ9/+dD/lPk6HTTw1JktQgDUQpyf3NzkdlX5+JYPYLGXWnDApzyJXHNEE1ijRBn9
2Pfi7PcXbycNmW47zflQ+uZsOvdiJIyO+r6n09+fjr7NDH5DP+d9Ccq6t9o29eJg2Pn0zYbVBfhl
kLm1+Sr6Ka0NhG3aRIenv7/7yzH+h7RnixyezJTohkmXo4DrnzycyPelr+PLEhb1vgiyRW3Ceaia
bVmafCb8Hay2fs003Ad8Bt3i96FXtJQQJ8FyZ50cj8HkLWkQhPv4W3yL2RzbZCzGohhz4i/6HeuU
vdRjEL2Rcb6yVbegzSSpPASpdc6XodOpY8mzFPtI8nwrY/cSsMNilDaffe9Ott9suc9Djm/Bk7Ff
szDw2JzredHZMq4sXfmk9x1fW/Ckpylv6Ywx4V5jj94yigMU28NdpQq+BU/S2jLSJzh4PbbIXE2V
yWGctK+9wrcAynniNDK2xtPBUzyJ1QxZH5td13G+hVAmdVI74gmb9zH9OLfwGlq9fetwi6DEEp9U
LTHmmrXqKFXxqDzwLP9+vryyyLcQSl+JFnZvfMwFLKqz0htU1qs3nv3K2bVFTLbBVEMTPZlyIEBd
1nZDc3ajqQ9ilvtqcnwLmwx8vxLlKMZc8tg7GVRdz6IJdqbtW9ikKpXnIBU45qPz1vtidZ+pVfoN
qt9ro7OJeavluNJGnstREa3riw7K5qn2enlnSha+9SGvTe8m9EWTVmDN0DFncrwo6n9eompftreF
T05L6zfaW8dc04Gn40CGtPaWNx7+kjL+Iext4ZMCylAeKBY4H0UA9+rBJsfZTQC3wyvoGTpdKmNd
6WV9ATPdXRthC6mE3yHrVpiM5kM3sGwKveboles+I26+xVSyOVgo6LpDLoW5d0H8yKV6o5z2yjra
IiqF33TMG1E2DhXz78gM9vU0se7QCzu8kSG89hEv//6fvNKLATZoIjTs4oq5n9pL5HGesOvSQSVv
pVGv3Me38Mo4GSfNRtxjk15O/06y8o6T4fogxULvytDwS7B4zb5EedveJBPmuFnLOl9W/UPJXh5D
DxetPSuJbSOwGC3o2SX8RFdJ34Xzl3rnvZNto28ieLEuBMXkIiwP6FV9BSZm312fbWOvrgPoGgak
zns3PCdV8cO3xXHXgGwDbx0R1qDnU+WdhEDdGA/y3Fc7sQ1QLvx9cbbMRapruiZfSc9vLtIObhLF
PuU+tg2+iCpBUlSJyEMZvQs9DydD88bG/fPZzLahF2xD3jZwJsqRxv5TkOHjSv1dal1sG3k7K7uV
CCFyDP1jRLw6jVq3j4fJtjG3lUL7YCmIvBRSp0sbKKAy5RtHzWuDsqkKoXBAoWYwk6svybd65CZF
WXOfnDnbaraWY0sWmAKQK1/EZ1bq3G/2JSJsS1UQTQWkpJbsOg5GgqEq7vqWh4/7NtDmimnI0oRV
bCvc0Mw7T4EbIk23z3UKAsu/75+pcIEf+V2ZK1a5w9Qp+MeX6xuNgVemcxtVuQK9PETifW2oKI5o
WS1Z26o3KkKvPXx7ueRzCJhKWOZtQ9xRsyJOUbx/3jXm27C6jl28Ouyia1+F410Qr+uhHdg+xATM
GX8f9EXHczNVNL7G1lT3oxrnO69N9mUbbBtL22qB7W69xtfBdzaDWABPp8qSN9L614Z9s0WVHuCk
AVrA1dCkzgxdX3Sb96VhzN9kxUsZGRqFS3wlGpxX6Uffgm4cdxWF2ZZwYAbALyn6gldBePWuIPwb
Ccd+52rcbNJ4pE0fe0B5hJV8LjSfj02wvlUs/3MGxraUg7hqBvjwFuEVPTAftHdeXTsBR3Hdcbtv
WrfUg76jpHaVF15HN9ED7dnyIXFD8unv2+kVTyi2ZSDwde05OCvRdYgMi74BjRM9z03ipc3EyqfO
k1Ma1no8Ww3C6gHU4eel8u3TOAflj9H0tjn50AqH1GrDoQ5p5vcRK7wHv4+jk/AL7yNtk/oMaYMk
m+CUe4fijUqL1exrWrMtqDSoLPVtXwfXgLfdO5g28ZvRIUB3fx+eV/YUD38/D+BTzBQpwuDqz8WX
nuhnkOr25QJbFDKF8wjcd73gShq6XNe4d1kZJuqNLfXawnz5Qv+5Gqg4gWEXZHeuwFG1aND1EJdg
4UDfU2HVvpxgi0WGKrNwqE5A+GQsl6/xFC/HqKnMGyHqzxcPtgUja88bC9Um61XwNnlf96W7A1vb
lVk/JYZnXjcAFhr68LH5+1S/TOn/v9qyLYLY1AZS4msP1f4kTg7oPi7nipP6APCZOClkKP/+/XP+
R3X6wwdt4cQeXetRziq8smai9ln7sRyyblD0EMP8J9NwY04XHujnsg08/zC6AITihuoJM2ggbp8m
LzckBo+Qu7CW/mcRuPJDXS/JkybK6NTvLcd+bL133K7zNXYELtLIZ59ir6ke5EhKeESZ+UMD6Nvd
pCDDknqlCvPItR9X6ZdHXen63KL0OTRpzC2EpRe1nHtO1MeGa3Kvm3Cc0yCCxrpuhPlcMrkPDsm2
bA411qoRfbFe1aTgKEeVO0aCv1HZeWWGt4BoPthBQHQ6vErs6jMgI/IUtL4+tvXQvTdikW8UBl+x
72JbZke1GNmrpENUgHeRd9e1c3/A1e2FCBgbcRRjoz4DVNL/izJWcKxZ9ZOy2k9pC3UTMYjubKol
3gU/YP9z9frPQSD9ntalqOjV6PWHAX4wLVoM7Rtr+c97ZovUJL0GS8Mf2BXOBd9cmzZmfOMS9spc
bXGanECbIWyQt3tEudQqMWSeNwdptPpxNkA76o1d/8oBvwVt1nUbClr0DFNV84wU41lFdB/tlW1x
7KGBeuVaR/SKvRT9AtevOA1w7f3n74P/51oc2+LYp2kBkHqi/jVokuRThFrTlcuwvfdlpI+mLPVp
7uLl+qLFs6sPwLYQ7sGzS2jr3r/K2veuPpbqIUa/ZN9tagviplW/VOvY+tc+8YerUIqm8HNLnv8+
Wq9M9BbGvegQJksB51e1OshBD+BSZ+Ucs49/fzyg36+E3P/JRf1np62d6RrBhHfVXliVflZJ+GQO
mfY48aF2A0ia936doUHxQwSJTlQKjrgDJoTJGWxuqPdC+WVI1xrxoEsLZpQMH8sEZnqQPTJ0slU2
xpC6MumqzULrjIAR7n8a/7cFU4jeld6vcuqT0qWeiaf1nQzroPwXsJMaVSlX2p6Dprm2Ur1jYm6O
w5Kwcwk3aXI0nkawcHYSlxYt2fhYAX/1ZSz64ewnwz2rFynSUi1FajsVeJnfVsEBRBtA+GmFAJyM
aFZcehIH9w1YIE8UarP+wVtFNadTUVcnGMf+KgVZfxQvYMhmGiFN4iXj5yJyxTtdNuHXFkS+h75S
3qmK4A49v4g0/lrMMui0cWFTPAwAOn1p49gj5wr99OYhmgyWBwzbYLJwZVw0SeqXkNgq42g9mNaT
KXB0mOOltvFhmIIW11ze3wsqqh9CQ6K6Dpvnrl79+wTfAca5UGrJGkOLQ0hqmdVyap+iwUVVyoY+
OnWYzkcPYED7LmkKB3Z5oIIHeGUXD6SIxKWZWkrSCZ7IWb3CGfUC7WfWPRNNQggRt8kXSKv1aRyV
ITvwln2EvJv3b+GzX+FS62snxfApSOJSpygceyIjK1KPxDXBoYWY3WHwx+kk49LUx1iQQlyiCNSP
wZruU2caFmesqZzIhyph02WuQLl8SIiri3Nl536+yKFw/GOvuz46Eq3w+9MSOJfZxIcTm43C9tKL
kN5hAjTeUsmI67tuLgHh62YUfsZURGBYfYL87gyMuKmTpTri2NRyzIhqYnVPY/xqygUkG9ah9B7h
euT5WYPa96ko9Yva6zT7EzmMZtbl3QgTxepBwSrsJLDe75tlmE8T78z9rKGtdlBG8BQehZGCKFc7
dE9RHTfeKTBgdp9Uwnh4koFLhuLQtSvKAekoie4eVETgQBb0RV99UvBl9B50TNcxTAtkjl6mKlX3
8Mac+oacUTdkq8qEmmv/Gvpqak5sMfNwQquz5N/taMX6SAoFNTcRAv/2hdmlnuk915zNfcr8eLVp
3Vmr7hnzGn7vlq4T/4q1pOKeCoP/2mJMgqdGw/kDggN1EZwqEagQSqwQlL3MqhjiDNJMYzylHeSq
g8yaJYlvhYqS8mvkl3w4FWsABGWs8QuHtdUE8JHZ+WPxVFhAJ0515ML5VPWdL34Cjm2kTHE5s+VD
x7EQz/FkbXjVupMdaoGtQKmhK6dJ3sZ1lfaxjqfyKAdSzEXal70FzTqZ5/BzwznvvvZLUHdP0HaC
k6jwwK598Cfa8cuq/Mj9AnmVWPTFYHEFY2tHSnibADRzoJWU1d0YVt34kyfgWd9iT9bj13pIXHzh
PBDkY9n6HRJIbSIXH10Ha64sjuau+ITfUtNj1wcrKN8zJ7F6JyIPjo8gx4TT0W+Npz40ke8muJ5g
XYPA2ZLo2LNw6T6/WLgEuGk2Fdbx1HrJuaunpL+tvByrSyJl23/x1pi1t8WH9RrN7NB7E1jU4cjD
uwhgEfVjKOSMHpamMztLChTZpXHtUuad0iu9hFWCzD3tY9esdy5p7VxmUGHX4jB6DnzHFFLMxH5W
a6jHUzf1Hb9niaiX4KiFLuS1FkNTfLZ+GAKrGaokZKlSc+GXKZoeffGuwVnR3jl8J/k0VKPWxyIp
THCH1nLQfFXFYqJrZW0A94sqaM7NjP8PM+ZVF0fwtuL+CZ60BpJqktZMX5DGLHN7CJT1GvjvSeHU
aU1iWEsvDSbmHQl9AQfGsp7a8IxAFLl7mggx3s16mtXPqA5ZeGEaTaxUAGJUpmYIh+HQmbqhP9bB
kuncUtAMZDoMkV2gWRaQQ2kgSd1mXqv76btmkfMeVaNqJSEJBhw/EMGQlSxRoQpRQTLQRfRWSPtq
BKgkaEXxD3quM3kf9ZROVwUMpTv7bRPF97SmNv5XakbpxxHgU3WSIR+LL5wOkH1uoXMzvodtnJt+
WUZsdFc1mG64yxBG/X98j43Dha8+8XKjrFNpsODHPyNr7QKXQsv48LlnfPZOdpgVZLtHL3T3c89x
OUobW8b192mciuQdJD5M9dVhI9gKPoqzKT7GiyjISRYzC08sWlx5L7huSdbzhQbVoWU+B0mCzORc
D1Mf5CWrGX9MaNd2IQh8lkpzKARLZvhKIph4/67V5IkDPqit68PL5jALVCTRBZpTpiCXHx3RgArq
e8HoqkS2Ajtlf6xtb+rvUgVy/D6ugkS4ni1y+RjruK4+cG3n+ufUCA6BygGasVNwCgVHKek4jnAo
uQfWvx2emCSeqS4tmAvxnKHrN/aXqeodLy+jLpdmTeF8m4RfRMD94ogWXdKKNG7CLnBpuEIXNwSF
Ff1hPx1ZRyCrEMNbIVVJ4UeItkVhQFkMh3EI6BHS62FsDhVXgfbP0WTH6asRgDwG5xnO8CBOLb43
iG9yCnpIyYWT7adju0DRekrjRZU2TENFSQw1JircuWhibepzAShSSQ8Cyv1EXVGZn/gTs6B5zBl3
Sdh/l62aui7lNa3EVVcv8N/MF7Rp17SJ56i+Bs52a3iI7aiiKkuSSXlnqUjd1eAVcBncgQ601JeI
KGp/wZYmjM4zE6Q7Vyg9xeDBh8OcmQhOWyJ1wlSBOFEdFWWDfowN1TGUdl3OTTjX7CuBa4Y5uin2
f8k1UvRn1FpeXzpH0YxDBTZrRqEeGXGBhxIclf65QboR50nJPHeBv0nslkuwUn6NwU9eEK/ntj4V
A7HeR3islesxTEgRyHPJXE3uF0Ms/TdumXfxferLcxwgfh/BlTaBzRK71uVNVB6FirpbgOrMUKVj
h9D2c/FYtqVCf7+1tv9uHF/uyDSoYzlPIBZ2E7goFmiPc0/7HvsCOsz+cJ5RvIn9M+hvA2rdlXJJ
dIx5LJMxXeEPr+5mpJY4NoQUEwSejHuKA5qoPkVaNfvqvNQjY+/pGrqSnHjk9e7ahlrIJ0IN2AZ+
AD87l2HvUsCpIq6S6p+S8H64xCK60tjXdxUDFhhHbKK/zl0CIHlv1locZLSw+C6gZojxM6OISQnK
cOKfeikKd1xtRaorUuuQfxkHhK4HqeuWvYfyo1ff2THGCgxd/dLUGGUwtmc3kB5vEtf+Ol0wga5+
WsPAXH3Tih9oOCEaymK9wDFi/hVFpppMOltlu0cOCvV0H3XVIh/4QmTwAJmZIXle+NItl25yrahS
C8cWMIkbviwnWEQZ/TOhlASnphy9+Ks/RdP8HEwJ0BdF2Q7FvxLvioSnjqK1+laMEQm9zLVrFT6s
bSK1RsWmGT18My9U8MdoRC648Rds4MFYRzOUbKG1pT0/Ku9gCLCepNN93AJq24kzq21kcFjAvuih
CKeSIKVsvHMfki4TSTuM4mjjmA0fgtDrLc0g6DuQ50n3opuPaEoUQXdpGtmckyhGrB6jIk6qbEgU
4cjO1iD6UQAtz/sstN3svQvtHIg75tZApwyU5PPa+vI5ki2sjvANcZE7aal9EaezN3ktxEtgilbB
CyVu+3esqBtN0ylcphABmgzMYOJIKSE/amg16Ux2y5Li34nlWRNU05NBhMD518+uGFxaGqEOfIFa
2I+gWMhTuPq4vrdgROQKefq44khjw4qCnU/KD1i1oKpFYCDNdyZGFp16tl28d3TsYzRiq2oow3s5
CUx6WlsdT0c8uLnUwJy4D3Gs60ofIyMnaJj0SMK826yLJTpABafxnpAwCCiJL/UylifSemH0fkqQ
tZzKaKIxktF6/uLHo0HHOijPSLrKukvh3gQRr0EgMXlYkQi2x45hYenjAKqR6e9soIOuR079UuGr
qCU3Mcne/jKzHKN/ZsBiPs0hi3/ieorj7JQsLUihlhVuOnSghf1YwsRmMEEvT6MBLrDIhrgofZXh
+OF2OcpZi7o/+xOKr/1d2Xa6PxJHJj4dJ2juVO+qrirn8YB27NiXB+KvMYdqwzSw6RE+5TN79MOK
fBX9HBeojONuEGd8UaKOP+FuDOzXVHelApJy9pcoyiSBBwQQviiu+sGh8tUIoPWYjBAp4d53Ayu+
qsucJJIVB2Y7SDinrQwG/0tPfTIfIEKrphpi7nNhb72bpRPpWCCXndDrgr7M0biy6L7FoovnY40t
EbyPeTtP16SP5qDJ0O8ZD7Lvlin1Tawhc0NCu2adAoOR4cLbNfa75gFMipeYFWicRY4M5BOO2TYc
UKIh9XJcKwpmR5oMzPlB2ncgwZzDugqq2+IGzi/zBMvXnzYG/K1Kx7JFw8Ws6E0EzyaQ9XDfgsLE
EjA2JsTSwuNpNNQaARJVgmvYNHWGO1BHj/E8BQfFS84OQ+25r2KOyTlCeelBTQshB+Lwd1Tf+c++
jVh3GgHDuWGthLkf1wk6UONCstF2/K7li/0gXaifpyioXQrseYILG0qZY0ohs7akHqCdOvkQ+r5D
I0J1P7k0fEZxHXiTfnBr6sokfIotLllISkAZoLgYngWO2uLQrr5IzVw/Gj7giHfFyq9Ct0OO7QWz
Ww0/YpS6k/WuBgwqC8d1RP4920vgjX0q3BCkZInbrCDlAEVtWx5osJqL4UFxjspivkqBEyqmVmdd
C8MtSlGyoVUnkbIt4ffYLwYoFawediX04sCfqLMYKWIWlEafrfW7r8YanFpAgR+gy0SPwA2HSBJU
lPJ4/vx/HF3Xcty6EvwiVoEBDK8MGxR2V8Gy7BeWjiwBDCAIEgQIfP1t3TdXOcjLBTEz3T3diy4G
DGYJO80aQzfyyAjCVXFpbDB1rwad2jKXSQGgH5CH7tO3mBuNIxfvFS1Y2wRAUCI8g6A96IEsmJmk
Prtg/9TJ//tGhpFNZPj/dHLYq3BfWzx/FoVrJeAlfJ+jScAckGzfSqXhrxnOd4ekC8yfUa62UsmS
3tJl7n/1cd+eBVvauz5X09NSqLWMAwU//j5kjetiKO3CVLBm6nc0TrxQwcl2equd6tHUwbxE/90c
8prntujve4hEYC/cgW9KY3bI20ichhltYAl7cOSN00C0WLDA4OwgPDoqo9P7CF4fiNkG+ndk0qSk
zOJY82Zvk1xAakz3/xK1oAXGeJvc1CA7AADZPn8NVJHTmgTuOeHteEQ6uxkqJMjhobGO1gibIQ0S
nufPydj8fkvT9YXtc4STH3WgU1JgyRyH4aAow450Pycn2jPRYLEZB30R02nsFucrV2h7EIEaeElU
y7/YKLprX8TsXdohLSMTCNHEPJRv49Tu7jCIfk3vOiKHQyd0utVhMk4vlLH5aU5G+tGGc/dt2B7c
FpuiNSvy/JeXQRA/AmnkV7NM7dlGvAjKXfa2HqGj5aUbNnnsQAN9aNyD6pR6pAvVPWftsaftbqtk
HgmvfNe6U1uEjDeSBAGyKMjQh/UsJQW8hdjHBeBRv031gPrVtL514Z9V7CjMZTc6ch8mmddvEdWw
RyioCboGnmPB2mBeT5Jy9QW/xD5jSANMh62xgPIAIwn3SYgTf1KIDR7TAMJ8fHcYEjFYGiAKKJRB
o7N8eYHiHftYywZbmu+264e5ImiiLsgs39OadTrhZTb49cZCNJna99ud2yJY3iJ9QrEL+LB5uHg0
wKwZdMKuCVy5YJ3MFPCqbkSDUeWo9R9pumdniPzkIUqD5bvVZPFAPW17N+cxz8oJ3SqtcDp6Vo1E
bn0VRV1yjTOL18gaQeY6C+mIvMAlsPQQ7TRbyiUrCizxrdksahX3sTqPGapfI0SsfhbI5w4tpKBP
HPZvKRy3dP6PZN3Eq3RY0NGG/S7+kDnJcIrBAZAGahj0KRm+VdmMudN/0eStv1tftF9SLTEtwzxg
UZVaGDmXfJtMdLftmDMrB+PVDS/LSt47abcLLoXwY1Hcfi0g5m4WkeBFSciAMxlYrx8txrU7yxn/
TEdN/0PPlv2eiMgwlbHJBPcOm+rfvEUDV0Zz4vqaoVG6GL9yRBHscXEfsjXCZa7X6HnQaN9KgvPP
S29Gdh+lW84r1U/Remj31U8HtiZGntNQijsV/oAgGX5YUeKfmDQaTwFYY1R8rGKY2WW/O/j4I/6b
QrFaRnQdaLVZZeRFU/hOijKbyeBv657hZssT3H8377c2eN/R1t3RZdfNgEWEtPZkB+YKnepQNFB3
6BestMDxgCR7TmEb1LLiyYNtPQHzwHSGS5G0gIbyUT4oTYiqsskFp6xVuC+4VGn0m7O5uPpol68y
hAK89pluF+RfIFi81qpdPRKyRwTIv4xp4j+1hmh+Jzl8sAMnpudYJ8HfANF2R7nkurvfVIz+j6pk
WE/Odt1b6rvY1LCGVU8Wi09fvR/G4QR9nd+qZQe4d0iFyIfSRaP4M7oguxarmS5z1nZ501LkmzdA
LVJTTRhC2B0DLr+d8DeKuwj6oukYIyuwr5N0kfieSKdYtecEBqHw8x7zipOMY+iA4EPXeknip8LC
GLvEv81VmfHJX4nAOkYpUSxgvBLvKFkSi03TvWU9PEzpui6lciMYjVQl+ZEki8bI5xy68GS1Sfhm
usFmgGcZr3nkAt908c7kXedHvKkDxBrRGc+NpQ2NdX/uCnB8dtIhOUd4dB/BZgG+j2hMEE1C0He2
ZF7dORsGmZynIsnel02a4ZalXTSV2+AnvBCobKk6Az7gQ7NkgMhOPthNWiWbyO9bvjtSRvCUAbCd
GhNe0Xs5jTHBaF7lZicdZrje2LpV8U/9jVpZFCem2fA76Qifnwod8uApc2HkqnBWcj8G64x9+sFl
4W0zU/8xwAG8b2jnAGgib3AAuxIm4efIM3Qg2A1eWRPqWU0VWZZ4e4RbB9UYag3Z6w5O59e5D8x/
i8Z4cKKDLBqMeIBWYMM0jzDt4uMHNX1cZ37rIxx1Z3g9pegMFkxm8pAXlh+XKSmycuho8OlNlj0C
k8jTo4uVO4MFEf1njEjEZ7MwgWEINtYPM9mEumU8JmeAkDc+2vgaMuLvoOLHk5VOmrlcojYD3DgJ
mAdO6w696tRt7M9cjK4vSRibs0h1n1RRt7Ojj+A28K5hHtEQtS6vfJb2YU76BGO63SdV050ycgyy
cP6t5jUqanS9i2zgI7bNR+XMgJK8YTIr5yHKGwmosiiFDGHmgqDL+RHcdq/LFZ2lKJNY6Gc+jRKw
ZGTFUYaj//eTXeQRm4hlvMscmUUj0dNMkAYpXP3AeXN0F7SbVgbcLUCzRiIFI4FS0y7h9Z56aRrI
MIv+NKQkTyvgo7E4DAkXtp5I2hWVZYTW6WpTsB4udbJMO2A2SMqxuFHjZCouNA/2Kkjy7nOPh8Fg
xuiIOfQIjswa3FnoeZC7ckijqeiRlALfGkwOWJgoGZdCn/00O1VP0vH8J69Wiloo6Newbj8P52yL
0yuQa1r3Y8wuSJjCOYm67C3VERCrHHNuWZCuFW8s0NhhHfZiRKvXF/+3UEv6oaYgHH8+CmQgpS02
pkobxvoIvMaTUqzx2OyUij/txvUhshumfr4KMC2mWJ6RbeT+UoKA2joToBAqu6DlbrYOSeFllCO3
/sbhBPA6ej+ssIKch+dggHXWReWw/sG0bllcS5ATrqEt5sBKQZ88H+UOHLfCi4fk1XXGpn8JMs09
S6bcVgPVRx2INiCApZ7JrM+EjdkHK/gwfft4tn2J8RJwAZklHtKEcM77don7qAICNUGM2/LA31TK
2uG4yMAodMi6eIBQH9bAG2t5k05dntcdZGtI68qKwVdLq9jz3vvEVM5n7Su4teVrDjMHg5s+7E90
DPsj6jwqE1PiTgAZ2w8xpsYfbsHwa4dE46xcgJbSe64sX+9cl6UzKDUADaeNFWJv4FE6fijA3Q2T
bfduk9T8wfqe++cw2NwBgsepi93+uo9hFKNVzX1+GFqVXDeMNme8Wp1FzFmixmpa8jjBdDNm8d0I
tdL6GspEp8dUyHE+/+jjXQV6wF6mBMqAe1BYU/HX7QjTK82C7hsXxiK+5nlxn4vnETtYYsLXnoEf
Y50Kz9AupPebDdt/GHjoetx926FDBx3zpdMFp4DlewgBTTxnoIZThbm3le6Bpmt+Nu3avebWXqOW
JrWgyWBOaBBk2UeOo6dQ+l8h99UgdxssYTOlzN8PSRqdcxUvD9oiP4+T3M8VcDlOgfrC+apWrdjP
El80IFLsPJ5FtqLAoZvr1lLsyQLYAYApDDexJXGEtj76xxVoldIEoGd015tvMwAxxlVvBkT9du2b
G9We4XitmaxZsBhcPBYhFHDM775FUqAJptjOp/C9SMCzZKyzyCGelESaTz687AEyZqs4yX/tKG0o
xitCFOi0J6CCVT7dtaIIn10QY5uFB6QxcySbkIAt63HH4KKL0RnGOc+aOCLszs/bdLAxfnxIND+s
nQToVwwoMgI0TzllOT8AGJ5ZaTPTKewTSfU8DLCBL7ESBfJ9Ie3j3Em0vGbY9YfpB1W3C6WoKsEo
yjmP/KHt1hV+F5K1lTRFdLLZZN6yfdvGSsMEvsS6SfZoRTafYnjfJmB3uvSKCQyMN2izahrpAhCg
ZfGfdezMQQvGnqAdyGuN3LB6n6n9vQWrqyOQzs8qC8argLVNBZxTnnjWBm942yEYJfA7KHNAFset
XUhjVwAIqIXsOMbbgDeoazGW5DCvq4To8F4i8hAtnMOyR2r5RxiqCRaoucTo1m2XRUDxmbfoe6sQ
5NYpWoEBkIV1j1s8RSUw0R0jJzIi6L7AXhtuZNiPLZK4dkI9IyCF1lE86YrCyv0kZLufkhB07DQ5
94Bhwx12vBE3Q4PuBFESPY8jslF1IPwxZdP4oEdaNJPqP6eYbxX+qkabsLRduckhtKWTnatlsRe3
oafkzXYSU2gY79cC2NgFWZfhJw57XCN8T1ZxbNq23iUBz8EiVsqYk7KdfNu0g+k/YgbQMBaIHYPB
NK8z5lfc4kHwAcFZC0Sz+whdKo6wuEV4aw5FFs4F4tVIG24cFsOAB+s+zcYnnnX6AEgaxGi773W8
ZNsx0y4Lyq41/20mADTTI/BCyeQfGu4vxWz6rGjq6i2dyGXvwVpZAPWvhJHsCOI3qrtgL855sQSX
1aqPdJZzMygOfoW1xcGNInj3S4xCg3qevAJZWI8ArYY7Qlt+gOxQoZC7/itKtDwBh0yfxkW/rtnY
vY0khYXehh4A60lrW/p2GO6x5ZY/h2OX1X4BHnEI0kKUA1+KqJTSidJpeMC3U/iZQZeD52koYnYQ
JVYajuimZvILkkWhZZnKwlJjKw79BEexx95CrQYIm9Su2W0Puj9RL5bwg9sp3oe7MCNTmjQMPpzV
xj0X8dHqDYVwSAMwMjflesIexLZGcXBwKfaqgEppzTzFCyCo+W18sU8ntG1ufwGU2kvQVW5Jil98
NcknHZzkV4JIAdXIMHfLd+dir4dytwOda75yFT36AquvH3mniLzD4+7HTxpBSwCie5n5NcJaf/zg
FzHUCTMi+u3i0Ku7aAjFqMpYW66eC+yTLSh7CPEwmOhUaH8V28LVVx7YVLlymrtwgaAXv4Fug0yd
LbEpvPFqS3oGTNeFxd9NI898SLKcXUCADmGzmKnFwTdj30SZ1q/cbsjzsysi7prWKPhyA9TN0Fom
GuJxVEQYAkNFOsuIfzg1JGC9WliEj5eOteoNA+WMHmnEdSPg6u3dG8Ee9/JUdLnlhxilkVTFqOZH
gCoRBA1DO8zfBvq96XXuqZueQ5gzLFXRofDvcGqxS192eFn7B7nOSlRFmPgOcyeIrKREWZ6m66S1
x5NmyPIcy8EBsK5GGy7gGuIEopm7oogT91CEsmXvOpAuv6LbIt2bs9QjUG9LZvvWTQqHKYrAPYVN
7Gz0B9RrHt4GgCzsm+d6+t4yaLGbWEKq3tWIN8kxzUogDGe5bGFcAWnywQ2tj2bNmvPgtUBkguzK
BSGWikCa0GVDWzKF4PqSBVs3wX1Pd8CNNTXYwq1ynm/7i+ZgZ+oOqR40KDMJqS/UtIgWFiB+SUu2
79DO0PA1YPRkQh/2kcPaaU1biB9Q9/XSwGc62N4HGkz2qwCklCPyLFj2ZUI/xgu+VwplHZgyylMH
+m9FDMfvuA/AiVeaxXlwFjNfc1H3MwRnd2ME0dEAOh7GEI+FoyI8QfGzuPO6BKuQNVym8vGy7ste
HDPe57M6w+qLoS2CQbL/m5hNsMoiFVFChraBaqqFKDL7iwPaip922FfMqt7XbAO7og1d0P6moaeI
W0Sf+yXw47uaJHhCyGNpIRmYyyBg+8Mawk9F3GMmxbRbTtHk2D/qKKXrITZp5yEA4hKQxT0sqZhc
DnuHQOzLRhjs5hUIsfETDNbkf6+4sOh3H2oCZjLtRqStnwh2QBOBXiGDWg7k1oDPXutIdDm83sN0
mjA7cR1oyyCACIA2HAW+TDaecZ9ggIMloYz8O/KbM4TrrDrvhmeQBc7KS06iTJA6h6+J/y8NWbp/
jNnGB3DcLh3/24EIbOrQxTHjhznvdjVXa0S9emQeFDZ2g1ND6h3wgDh6Zor4eYb3/AkUvNGqAiHK
MBl5fARshPbYUCgtRGXfwPuHrMHbN+amzrVbHqFLH6fHkGI0kwfU0iyHS/NG/x/Bi3sCT1qM8394
mfvkkWiEvyCvILbJAeHiHG//ADvdCqEDebmvuvhmnHQfBv3PjmwbyAvztYLLaSHYcU6YH5/bdEW5
9gSWY7hM0v4MckvQlyHvtvZqyWj0YzBDn3qHFHc43bUrwjOhWqdNj+OG3sSo/B8v+qEo97hXeEUZ
2gq0jEoHbwJ3tmzw+cet6SCOHmsIk+ImTInfLgjyTYIPynw6/4XmK/qn4t3ngBbAoALWtnnyQMFS
Y+YAtREf23SB5CqUxficz4hcEuWekjStzUii5RFQ4/jOIbPZrohwBB4IZjRTj1zCJvrgYry/zVyA
BS7jbfdzVCkeZfTNSm3jpgjJvpaYH/zVSWm9LA1WPHzV98BfbwF0L/QAjhkmOn3sqENDsqt7FSlE
Lrft2PKT9ICwkE+DJBMkB/2scspof1YssMlvYlOyfxBYkYe12zCQAxw17m2PQoPQsZku0x8TFvKI
bCPQcCzNzkWsAftRqEuraBhhxpRHBK8SgIweL3qXAcEu4HhSFahjvpbIfgS173kGuwMcgOi1HShQ
onkMRrgF9ONtTXKVXld0u2haOPKhG0jJxN0wdJk/p2ZczhCwp5+02AlvINkg71GamReGb3atuFXu
ASh3Cj1oRpbnBSKB7F8KbP6/tsXbctqHyU41dmaBDGYEreA5AxOb3EGVYJ6SLnEA+cWUwxiLEnNB
Gmg/3PfgZNFtxGL7SOYi3i8EoXF/weXt/0SbiaEq5pYnpdySBKwew6ZIAP1qZYvW5FVvei5QOOB6
A5gRv9zQCYNqwpfFys4H4+M85mkzMWGONM/2Hr4AFjAE+XmRZVSADXHz8pdb7U21gk9HrTAzywCF
RsNbtBr5NYIo/Cctk/7FJ1T9dQEWD5562Fa198syBAsMVQJTHFpQ5EsD6aSf62JaBRoTG/PpQl1n
cWw7gCgHLHz1wXMKhceEjN9h+Q+U3I/S+AeuX8t9lxsQ/Z0jCw3O3WRpwcSwPq5st0EDR11cSNit
5fGAgkpJewWAi22vEorXYf2GDxgLGw4xC5otUmzFUE/UifAYzEsQvRPZSvWGtypD+qpwALisgtnr
tQCMjWDdYRLZ11rMw3+IfVQIeAMKzA8/wV3pPVRkKNUd7EUuaTGorPJBGJ2mRfUrFisBLOhVzk8m
jRTAzQVahe7GIpmwZwBV6TMg2IH9S1fMFGTrzbucdPCE/dJ9qsIU9wOWprYVd3+AJJpnhrvrKWl3
llVZZmjepDv/Sc3LVJB093ac4/H3kMxIqbGMB/RkMYBlpwJJquSQpYBHDtB4dVvNiIVGRbgc2zuU
Kah8srEn7kXhd/elhDdQgnspS6bcrQ2cIuhSx4yp6FXsAHf34xgJH9cDtvZuTMPxoUmgS8K58sKK
isNQGPCsjQooV0pqZCav3A28/TvSsacPAIRMm1fpjMT0EiCSV02s0ow+5gyt8RU+YstZSAR8gIRe
kKjFt75Y73Tu7Ou8egVj6P+HFhdKgHWQoDiPwm3snAnc9CfjttXCOBMSPhAcuIfuZ7fCqR4CUjK8
SFQlyNqnxOHjsRlA5Tv1m0waW8wJ/hvGmqW2vsOnSDtRnNOtnV6K3WavpEiL35HCSa5gvUeCb7fP
HL+mU/sVIZnvb05MJg87GCxTcrj0sWb0gI6rAG1Z+hnh7gt4uRV8C55zm1LfGMFX9YZg5iQ4jPuk
238T2ozst5+peVpYNN4HaHWe1zlXEKEMC76vsaUOHMO2ZSUJkn4FcJy5Fad+GyfFb4maRnI1IZSo
D2Org4dZQNKCyjm5y4xAgAj67H4YLkpzcCrQfmLlSvBxbGgWIGo7G7WnYMtDFr9OUM6dZahTdpvE
wiuLKaGcMUyb0tK0OC0TFJ5mCtQ7rJ7WohxZxK9zOAbkRnEr8tr3Wv7BZMIgAFAJui4JEGd6HMS4
wB8O7lMjhEtDzyuSJzsuMcTbtCXG0Qh3VM79n9QhXhXC5XX7EcxHt3FFyvUT8lEX+ZLDfLU/L3xU
P70/XpXSuxjwkjMxfd5T3UF9HUHid+To/oUus9Z5rHsCq3zBRFLIRi2RuSTRRB/Z3KpzgX4BQosi
iOLnaUl3hEiIZV3f/BhBSJbZVIyvCJhAcFXHdkh2QnAwQARtu7ILgZHrdQjJRMEwDOtwYLYV+Wma
De0eIOPrARAbpdtvUAq9/qOKcZavLfy8aYlGSuMb8GJ9bAHIJgeo4HUO6NFs+M1VS3VcIJXnKETg
mE6F1MaeR2h7n/sN8s3DHM3tWIMaduwW+hZUNw8gx7wIkGHzcRAhZvMylhGxzz7YcOyRRa419iRQ
+egjCG58iKlDMFzd463Cmjxd03JqvUaIndm5OCWD5x4Ei4aaExi5P64yEIcRGp+zsrgqyh4bF6ZC
o6ovK/zJ75Z8TQ+TlOypyFZ5p00EJ+QiSKEGChzkUwu4FtpQONE+MvBfldwCuJ6qpY3jd3QULq2y
IJHxOfHUf/fIfttfrR+7x3GP1N8VSyes7CXc6CqM69Y9al2k0FegdOgKRCy0f7MjYX+/gR2yjVDB
erZLBwWCVjK70dYH6Lgh/bm4ce7+W4p0Pma7JthQ0vFOThDx0+VQWJ/1FXQckaimH5TnDlhmCxyn
5f6YwHzWfOUFpVmVGBtO1dbp6QwZwvKsZJBw9JsucUVNJUpXBR2Y5TezeagQ8CZqjGoZ+YZ0QlRC
y2ho8MNVArpBpfF9rJAAeV6FWsYaC2HwImwHzOCfONXbX+aRXgqhFxYSkrSVSzOHArN9MorIHCK2
zmgIg/1KlckPPesHV5ltWwBPhrisaqkIdJF+lf/QYQ0NIp3tA01CccDO5FbvaO8eNgZcU2Lr4K8t
ZI8DOQ93W+tnWSerFrewb2dxHDs3XEGNiBMPd3FVQRc3uMsicI67M4cFvVDZF7440bl3NzxlvTVo
CccZapKU6AoTLvSl8cwOGwNf8DSj2Cz4AmHL/UJ2+DklxbzVkFTAk3VnG+SqyVJA0y2HbAEs6C3q
xbom4ETk8phQz/7QOdmjX/0S6jA5WuwRRe/L0nf2vujt+BCthL5EPM1/ty1ApwpbRq0p8wAkcYb1
1bVcRB997VBH+ZIUxj5yKu1pjAeIYARyJY7T8gMbDKO4H8WWMzz7Jf5ELmEqDyBXsT0AensUlZlG
w8/MQz8hwojNJ9LSIkZLEGl0sCx5wDeGNmBfWgirhlDdtQVJLi1cqvF6zUmgDxT7OdedO/2If+Qd
si24msCFwL9g+xBrrUO+DGHV8o2cPIXaqGHjEMhqgV7OH7MQtQKJ5uzMbLCXM8avUxfG64sclrgF
ppQa95zlE4AGn7JYlsOSBe4CySyU4Wj6gl+piUGH28X81HovjyF8dPQRRJfbmwklkXwRskW2bKF0
GioAExAZ2jgefa0x57orcGGI1XCxKDo3gQ+FvYgtRK3wWO2Rx51MSVArsKP8GeQSPK62oMBgUYLc
U2gse1IExV3b83aB2GfEdFRAcUTvM72BIXUo0CdcgxBm6WluMWBaaW6Y55OPYl5TLB0lhu8w+U7Y
Wwpx2x3JAnWjW6CTJvGLDC9oN7e2DiVE8r9JNwSABUmQN5nd0S3j0OYnhTOBvg0NNq8oxkfQYiG8
3WqsdW2uFFkql5ufLG8B5u2hAvK9MqSwzRDXvqBTMRv+bsewlDHK6ZUXaxbc2RkTX7MWofqVJHKv
caGw18VgUwfQ4Nah/e58kcJOD5QUL6HUxkUAOBG3OAEJcInzEE0XWHnT4DsOPwgGk4ZvCaUHlEpo
FRhkQ+C8BnTS5WIHKE8s4kT9o0HDmlaopvv6MEFU0R9CiEDcLdzUGoI0EVtx+LmHc1+CliR5SUeo
GCpsk4S8Yb5P05vdsR1ezum8p9dC0MxfIeTj9gxdROJKR/BWPfZ4VcWdyeianBybO8x+ZLfJsZCI
BvuKsHQQoUfpAHVwEK62JEOb/ylknqQ3OCKvCV7qgEfYNZIjq1NOYC+47e2QVhqXwlQts8aiSamg
fVNPTqP24upnI0RY1Yg47qlaUUBARmyt5qqoXAy17UOxqYVCRQswO/iFP2uS847FY5gYx/mDWKRs
H2FGN7aNnXb2Fm8T/8CCGODuhFOLlKHFUcC3RZLk2xvY2GS6FzYD6QOYErJNyFkVhNmxWg8zwQRd
GixNRcBVoQGoB+jjARat668IazvzQaxZR45TnpkvxufiwFO/zieNfOK0hImtO2RQfTKwM9t2UVJv
4uCNy5fnyW9DANELwqSLsuXzwhtTTMNnABJ/vUyc5WuTJIU7pllgXWnlyIOy/9kzQL8s2MG1XXeA
Oi2YqnRP83/QmSXPqp27By4zMKCwaMNkm9sOYhPvtTssaCX2CnsyZH4Fb4tHH7CMAIUXU9SXbDRx
e9rkLNpLHHjys++ppxiKcgK12GPirZv+SLt212maMgdD55S+0hlWsZjRSd4/RBR7k492BTnxhbw4
bHr5iWcvy4+MCwQdOOS7BIi2OEQ99aCjgt0/4iCF6KQH60/rStvb6CGtfBEY2G8Jii40BNisq1u6
7v4h6juE2ueguf+i2dJhFU24RbuyoIX/TYbZn5EPmtPPCFYu2zMsJ1d5INBysGs+5GK8eDmb7pxh
x++XHQr6QtYp04CfMEMfjej6W8SKDKxiPxhk3CVF17KKDSxz1yCYJ2z8ZRBDV3ZfRfg7UclsgO9b
PX4Vtpv7/2Zoz/ITTSErTgE4d/ijk7DDCwhWur+zfrcAuVy8rTUkt2v8L8IHu0UiWiGBCgCsHTyU
oNhWirc5fMVmrp9umM/s/gxGzIhDD8O37xz4HbgkhTW5M9woZzpUwxL9NVC41xm3cX6ZoAB8hU4d
h2yNkK9eA0Id55d1k1q+7vnamwc04a05Q6rWW/il0OXvNvTzpYinLG7GYgJ1Bz8A6Y55mwdBg8qI
PUUX5uQxn3X0Cataqe4yYBRQ7s8T/3Ic0vEOmvP1mFDC1C2AHBqZGFMGulCLdcdAYdl67r1f360w
aP0N1NjtE7jbVUKwE3QX7Cuy7z2OMOsImD0jZ2QDGR+hSUvPkNib9t3DKn+oYQxoQHnJfC8LyH0Q
R836dnjElkYMTFP8j7Mz620cy7b0XynkO+vycGbjZgEtSpQsyfMYfiGcEQ7O83j46/tTVnV3JDMc
vhAqUYDDNkUf8gx777W+jT/zatDrQdlMLVL0dZWqqCfSUabJndKLhOOwUcvLsis4j2ogN0OUa2Yr
fHOo6+wm0ca2eQw5ABqcbJI48UonwG6a0dKWxJHaA9BtumCkKDFGSEwAK/GHDpbZXaY9kpuNlkdV
tXcCLEYrGznMRR8ETk4S0iwylJGC1tmOMuTXI8M1eOwUbel1ipQPwEWl6Ts1PgXwjSixsj+rxUGl
NYirZC++hlZivnN4RrEhh7z1kxpxpo+OTZF7F+PcOqh0/Vth2wV7ACUGXgzyHptoyjQcUH1fPSuY
TOXaAf5UIaW1WTeok5UkSMBuVAH/NJgrknlGseowqGIf1QjE9RHe7JpvsT7bugg5Fdl94BtTMFwh
9gCCBXunSDyjTch3UD+zKJ6HTvnoDBirNlo/yuuw65Ni01aFuLfUSH9LMUH9ceqhGpILo1ZxpSLX
T97iQJCKFBIhocvx+ruKGGVjNH02v8fwavy2M3rn2hkEpedOyfpjEyLN3feqoj7Rs3PuNpEJM9Ub
u8pOLqKQMmS5cuuwS9dBm1CmjRPQSVvseU5+jx/fFZtWRvTk7SLlUYMmP/h0cq4jv7QpcngpkpjQ
R29ufquiwCq3kl7a3SpyJhbruNFy9SkVliW2zZATbMuMgyau62GY6USSFbxhV1OvBPtWDpNbe1VH
VIZ1wBSB9DgTjPURIYZksN0GxT0RRzKYyMJ58Tmm4KTzsS7rCUdGKrGT33SdeaHYstZec2o2XpcF
YrjD3md3D+PohNHFXGqjcQt/Z55Waa1k6ob9Xj/Y8k8FYhvIa9QBTnbMA4VJTn4vSNors62TCXYn
9TofOzeqwamJDWetVEyi0tdNq16jU9QSclm2WtHesglLWnSsZWSr4xf0m6eMMochBVV6VTp43yEJ
HDMgTfpTMfNJrGRZWiINylL5XEUE6fFlZbU6Za+iHsVGzUFNyW07SyYdmfvUvEx1oY0eAUCNfMZF
tzncTV3KTpla1EfzQDWqyUtMo20uybQ6DoLk3GxCpAY2Ao2VGRbNfKh6FrS7mTVOu1YtFX2ghyNl
bm50h6MdQjjTdB/UQm261TQY/XQkIJNvZulSL1whpe592kFGhL1NgOLhSmS2adEhgUpyuTMsMa61
VqGmk8+tuHchcl1ak4OElxhy0lHRlvYj8arzTENZa0s+ud7rWSlvm0lHsTslOxSg6XXf2IZX26bx
R0195DVE5Lzva8PYSMPm5FhReKcag2LaagJlgzF0xA1ppTciF5EHJDhdmU5DxXLsrHxj5mkF9C4J
eirNbnYpo8p5GELD3RpVZyJPSTVPaCzSMWrSl5AlEayRqbCA5SZBh41je29o0/Sd6pfwkuZUSW1p
REyFxMpuisGJbuZKsQ9DWha+lSGBbNskM4m3g8xYU7nWbuSsyEuCxRQV18mSsoLu3H5pAptqclSZ
0ZveVngGAZ7789TJdZhb1dNUq0hEjWF6pojaPFoafqhVZhbi1a31cefqIyXbwor7B7BYLUbKuJk8
Mm4T70Y5jleaI8uXUsd8wl5tu76eOvIAfj97MrJqfE1hWjRexKzQKcPwUTOG1+NsN6hURJ4/dcy4
tRlZGZTctLdvMTKJr0o8zWsMOcbDrMX5ZaraSUgX6al/ziXSQPTc5dbkIHZ0ONrs2ho93UoiA3+p
dC25q0fZIBDlaOUbLAfkpDERrlIzih5UpQxfi2gUmae2vUHz5SlaZ64u7iu1PW1bDnCzJlTQaBd6
fZ3GKYuNzMbiizElyLNjaw7v2WnrPdrBeT0Uk/VNU1QOl0RXjgcqif2hbvX9SO71shWa9kJb0Omm
sBGxqSjLjw0oTIHEsQuoayLhvQ0bPExYZpJNbzUJ3nwtvHG5xavWntvv2HMw5eiYpRspORsl5IN8
0YXhwargCq1ODZ9fOI02Vx3REJmCol9jik6eOjS1j+EgrDWIK+lbYZhjQkSMpa4ax2yaTaZoVr7G
LdRexUASrCskqwn5G0WQubnTxk57TUbVLClIUVleY69sVF8q5eyJdBIPeUrKeOQ9mXyVJMPwhSS7
JXYaNevKx4HcvRABvuDNQBak40ypVxZb2RWGv8hZp0VpgazXEzzpKqWm8DJSKnvwgqSu1zTeKmZv
CCqihCLKK7/QESFu+7kZtwBDSVT0QLROdTTXfbWcUIl8hWMgM1KTw6k0QLPUnVCHFkUIFvmrCqbV
zigixy9V1Cz7QOlwx1GJv4PVgMqbLpkq77IdD/O+Kwvdd9ueikisNGRQCYO8tO56lui+24jeAY+R
d3m6a8aT1Obk0fabPLMIjlwj7T3WtX49kKLaVe04/BFLJMmT2VFKJ2mrC15ql2isxn89jag9V/Dl
aiRJejL+QdETtolGyIC1gIL0CbmY1J6oxxwdop1KvE5B1OCLbxJBoF4gkMnJcShDE6Q30CTmXV0N
CM6SSdlzX0iFBnnS4aq43Aikq01gB9mFheJsD1+DvgH0mthNEYKcVp3YDzTZUGxKqhLeM6ViZHCB
O5lf0YyMLTalrn4ciIC/ZWxHf0R67G5yTc+vm9mtn5vUZvLIUXpkIoptodonUkZSKcVaZqFyn5hu
9S5zLd+gxiRJPShN6Wk2eRp7dlBhoaZqDMxSQU1GWim+5ZjnH+fApmBidlbNsWRGGxeYqA3TSDSb
yBnQAwR0pHJm66Ud6M2WZ464AnyVolhMzG1LDs1nPwpuWlvKR7c0ClJ6SfJIxO489DnmA6qLcZ77
Q8v4UUMk+xpTPLqrAPAw0xH2v486a4jSGog8MHN9nc10RsTglJVno6lZ5aEg1YDukORl0YSJNySD
slepTaybUR1J1DeaOIQgGmgNGmIlcDRkWVuV1pXaBZlr9NHapCsxqZaSBCgJqUZdDzZqh4tBNPkO
XGB2Sx8x2wMAk3h4LZEuuxXqlEkJq4TcvZjfOBRTYHepLsYEELuk0wAYzCTMrtmc5XMszeZOqbH5
YkkpU6/gELwzXD2ZtsDdXOGTW57DixSOQMSb3YhLgvZTAZHE3tFk33vC39w1ftW3UUda3Mpf1NGZ
T2fNGSzXHDZaeUtN1DmabtwlT2HV6cAU9MRrslLfNbpR2V84aM856w5eCy+Oy2o3WxgbIedgdx1N
ncV5LvvpjlCCoYtyVZvXyMaadmcWKGcQbgiHSD5SO4PEVtY+ZLJPctR4GnnIrp4BKoE6ssOtpRbD
vMLHneWPEKiHxGvjkLZECM+T8Gs2BjFvclE3pLBtcCnB/SDx16uelFWs+0Iv8hqfmjvlBvgOovKv
Q5zU+fcut6mmkkRNswt5uvq+dqSq7CRamXyNknYieHYIk05QmkJpjpZrCe0Vl6htM/Xswqzu3EKN
jIiYI5XDPjPG0d6GTuXmnoFBhOIL26zlRZ2wkRbHo93s8HkXd2Sw3bumEsNDN1aTtmlsiciBQ+6U
Xypd3o8HDHfJbeGOzfM8WDLzLAcpiq9b+Rj4p9bOu7IyqkNcpOS9RAE4guoviuOJqelFae08xV2D
0t9AYvQ11gIZ7PWSI/uXBBQLDWEzgI/oo6R8o78IWhGzGds3RLbAq4Zeoy+t2biBvSXRZwabGong
ZZiK+G3CBHKvK9J47ggoKEwiMyAaNaPY2Pe42eWqgSEAfEaKxrknazvW90lQehThM7/PWYwqxz0Q
u9UbJyF09h3k8NMGuhUqasr63V1J2szXulm9krjBLyngmFTgqS53W0wrbkgEF3SPFI4TtoE0DDiX
ROP3irrE1iqFGXt5b/YXSSDMfjWO0JQw9cbfeis0VRKpzvhG9i+5x8k7XrtkhtJ1bY7EGoAtiN60
0twFQk+LFRFh9dSDgNoOdmQd8gDPfubo5ve+ItG3DcU4skwrlD1yrnfldo6tbbO5a68EgsppM1mo
ExKXJMQmCgjRKK0keAddpLaFm9NmFbmhuUcFwM+yGpXqGqScXVGKpD64cojKEUaAZ9nqXWGu+xrt
LCQQDq9MbR3sQpWzRLn1hB66Iyf7RzTjUVjhYJ22TW2rFCZmeTGlZH1JJ4XBPmgo6AJ3Hd5quxpx
M6edO170rrT9hvDNN2l3fE2UCu0EJUG2L5OpOFJEGa+yPK33VhBEV0WZBGgWOv3RzhWR7pMsxz7b
kwa+crra3eqJCzVGMR+EWsoLIzBMKiBB6u5TTibwOuS4s5OptW6KOnDbS9IBHGSwkie2Vq5rOQHw
cZXI9hA4oWmvq+AGM8Z8KVsmZtc7pd+2IofHRG0Y3kW+xxpoEN8ViHgjUB6XMQl3iiSdJV4BM3M2
DuIofw+Qg1K9nZrX0Ogyzz1hQ7yizuwvxAFiQ6ZwXmPWbq9PHQkRKYhADT2hdL3YhHqiditdj9Lj
iFprW2owu9TabF9OTdhoKsRmylmyr9Z9JcydMfYNHcuVrHPWpZ0qEC8ya4NC/pl2KYFnifo51ypx
JcDrwIeYx23hzuZDH6vt13xympvGgqXB3CjvjXnW76MI/hLbpmrJVSZJQK/qSdHwd6cJ95lR+SSX
7TQmGsX8K7ZxSevIadyYglBnxWQSrKpS1wYPmxxcJgkJ4QrB1GB76PScfT7UE9kTAHQc/ZypeXC1
Kfc5DpFqqNKx/YPGuuoRNACwj26U96YAFuq1FTvaYHfDtk3n6qKlA9r9rBTWNWAB856AXjmSdjYO
AmU4tg8edLFXO3SbtV4VKU0gFRse8ZRmhwKhsvAmUivx0ciy6q1uGrEz0BYQcobTsE2AvmzxNrHz
ywZzoK5j15tjOjdH5JIOThGMa4dF76sJcPrBoYUxKZECh7hOSnnthHHnRfnAjjxKHG5J4u60BC2B
SsEXUX2UlF9as0YFXWPIWJloM7dm4zD7AtWu5MZw1SHcQXOoH+xGSx9VzK6IgArF15QKW1SLn3fd
oDuoVkNL+rNscV7OhdreAZ4zj474s+g8ajVJLVKCK2pfGnFtpxZXiaN3iHhMwATBjCw3SgbAJTQq
QKdn0GprSqhQFpXu7jP4Fo9NgQ1gpVHhuA4rSxyn3h5f2lr9Jmc9fhGWiO7sLkqvLSuq1zS2qZ7U
tM92VHqtS+pRrQ+TwgI+6wTVrkoMeGkBLBUqV/Vp3SL1jZgsfA0iVes2HXE1DMAEoTpKpVNqnUlJ
Ke+LKqT5PLa94iuTkVySXsB4KvpsY+tI2cLSGUBfwZz5xsZrf7UUhNmSN/WapIZAMm/241WkNPKt
V6bw0M9dssF4L/ASlCQ16h0ATNKJXn7q2WVcZBpQH+m78OYTTOsxtOk/kqTUqmPCZhXh7hjNuqXx
B5LlbDWmdT6SQVRsM7hSo7Qkf5B1rt3fIVqLjcQDL5Fnzw5hD8sh09kld6hG8JeYXSgs8huiqNmE
ixFEHUYkoue5vaLsmdL6XWhEBdfsr7hFV6WVoVm7pFwZJIo/g2wIOf2C8PWdGfXQnYJkp3z/NYXy
A8ilWPQM6MIRUYMdir0WaFcuErUaf/B5l14ApfHF5/YoK23P4Hyp22lfNOonXN6P7lqHLvsDOJMg
TdhZVog9ljMsNts2685scSIW2HpFUO1P08bck+K4bU/FgFYdqzPpt4smTqESkChsUm0ftv01se4z
+9wnCOGPhmQBrZcBQhNkTtqe2Afza3ivpAhoz3qS6uIlsegxn0BeFvsyD/4wOvlq86qfee1F0xeq
SOgGdLsnJQIERS/FRaycCfJXF20ldB2bm4YEcB+hUV7rsaaD9HA+63P0wYirC9I7cmQHdw7Wco6K
mEZSHzHJeZx09QSM/eH9zusKo3tsVoTW8Jde9ER+MtofEGfVxZxsRKlGamJXe4tatkLGqcmRIyBq
iEFyntm0Ql3MTgPwp4nqgw8R6Xe9yq/xVq7PexMXs3NKeydpRVHtM9d5TZvyBs3M9/MuvZybtd6l
OXmSPXvqdQmgJA0M/7xLL+bmVPcQzfRY7lXY3s50Y8r0LFa3cBczE4xXjPU0lPvQxftriFOvCjcc
z1quhLuYm3Yl1JpE+cS8d/Rrys/1BRK2/qxnKdzF7IxaxJqt0497iz63rQi3apl80nTu51NTuIup
yaOc6waV0L7gsEEznC+t3Z054oup6egg1TrRDvugTesNygVzY9dSO3PEF/MzHgT2YdQQeyGT4KqZ
iF0hgcdnbZvCXUzMFDd8beqI/9qT8bbqrfcgOK81r3AXMzMh7YE/BwinGeFecZWS4CA30k/WrY8e
6GJyNkpecZqcOzh91PxHlCQorMSZj3QxPR23jVJAkDktNWzUz+GxMcq3c2a+cBbzUwlbJx3Cpt7X
uGo2epbaq1qc2YtQOIv5aYSTCdUXGDQrOK57JXxMpmQ8aw9iXP+6B8UIXzUz7at9IMTJ32Nzmk1h
05w3MIsZ6gjb5JJluQ+LmaV2Gq6oWJXeeRdfzNECqEwiCJj3qOtTnM+BL3ANnnnxxRTtszbO+4Hd
LVazB3AZhJFFn3wyLOafrVD+3usDB8Rfhx1PjKrLxGRgMB0+aEqyLY3+iZo7qoKKrnVCKOVJAWpf
VPa8n0oqEG0xH03HzWcfg374hEMsvUhM6mZ20LoEO6dkOZGO17ntN3NSJ6iwLQqDAaHm7IjboEES
gen9EWYhZr1GIvLqkW2ZUjP3tYSYPQ5f7YlkAnawFcG/c0Mv2PQ6U5GDIQWarpC3x3sbOg/UQuUi
6437uHGvE5r+9OPwPMmITNWcIlQi1psLPrayC2V8cIoi9TtLDTfd7Lp+CkuMvHB1m6LX32RhLy5n
JRouBGIY09JX4KjlYZrs0J8J9NpHmOo7PWvGcoVPRvkGVdUGdG8Oe+Q5e2eAMoG8S99WoP2OWPtK
Uk4JaM4ovnbrILgGMLhRw3b4kkgNy1hnraUd6BsE0gfhNC8z4oYLo8+ulWJoffL1CgF6Ob1NLtld
Sz3kpBlqNajsnVAgnGBSI0HkxCd4qi0GnPLTgKJNaSeU8oUOsx/6O44HY5VHwTEOexRw5UFU2QWR
a3E/OUGwNRW0LBa64CtYUHiFJJqpAcSaod0Mpn4zOOboEwXmuPDsCXsMDluvoB61of7Te1biZs9J
bMTruFO2wlSnmxRiEFCrq8oFTJmXyeOc5Y7H8ayQPtXgHQCIh0qRI+kRPGkcONdu5qRyDbL2xsDW
4KGygx7TTHLXmQl08DRyjmDuxk0i5FHBvIaZyPREGASew9NPdb3BZEUiHFOqNW0DeI07SxdItwvb
xzbcPpFYjFfVQF0UhVQvcIKQ7X5AABXjCgNp5MV2jyRPmVPHw6+Iw8fSmoOjt/ZEPduoIddS2e50
INdVLbtj4HZXJW/kifm5cVzgZ1un4agFnWQ0vXyQOzJNxzEsHsdObkXq9MWmpOJiGa6V3bWIW47S
VC8T+H6bFgirF9kuRhABkHAA33nAM9J5Xa0+Cg2mBr2tkBhmCYl308lTdFToF2zUypaDf9IIt4DI
t1RwT1IIh1Gt+u8uBe11buNytclEXfQYTdY1tc5VaCEHYxTArfbq+2zMt11HO58bN7Rb8NBtA7FF
TEeqvnLr4rLNY4qsGtTdlZDTpaTJFIQJWc+4ziiYUXLsBn0fTpn5YvQ93rLGUe8x+1tHcyypesIC
zZ9HGBoMgjF61EBdeQ8S5NIku6E9BmUPQL68SHVLPcaAMkn9tKrfa+5NrSSUXMbkCCgJ8Zu4sHSk
MO40+O1JnoFpSGxqs1n1RprwCCTSsziEOoILHBc6L7Z3MkzgLJhuU/gqfj7G+y7VDyTa/7DDwbkC
HAoTp2uY3nKu5pc5zjLM5nFsbkGqa145qifRWbTPVd36DjVeYtwHHAq930WWa5l2PPv1EOtHU6PU
v9b6CS53Fl2asas5a5jOCMVgHG0QIgXKupDV6Xj1GkU0C0Cvl3kmJf53ERRKAgWjfopjNd2JtqBQ
iIvuOMzBUxZbJ9fNjPrLIAHka3m5R7bCBAFp6vanbFZpTAibBOixGntVHBg7tNtv2M7Ek6sQyiEE
pskmpfJ6rYCBikEBJRlfD+q1CT5gM41SQbpSBf1pZUa65+AxeIzwoGyctrHXTtpAILHDhmcRYVmS
sVocW5ldA58KLsHhXyus41VBKlDXFSSvWoiTEHvUEdb/WoBm/iKsalekzY4XTLkOMUL4gR09gNig
IjBVulc2OYIas4ZNhH2KOR3U87eqMEo/bfX0fkAXveLAHr4ISub3iWpYL03RK5dq6eqtRyNhSuqZ
W/ZfFfQjDaySon4Imv7dyXvloJKwPbSSR0mRpN+HCqAvyRNd150933GymH3UHNW8VtBdrlDRD18H
oyGqHiz6XCnI+uldvAmkkb0K2Um6RA4plqRK27gzcpDIbQpI2M1NN2JvSjtamOlGFyLNaiaejFFa
LsRl95XkYrhTuzp+zlS9K/eDYgzS66DjHpNxcG1Pd7svTasURx0+837Ix9Dep60jKdZY3VsP1sEr
3G5GyWSYD5g8EVV12LqoLudroBH4dCC/oqkH7CGEA8MAWM7ORd+xndMyPA7ZeDGYotkPhWWvDfI2
t6mt5mvdIoesuOpFS2+RjW62ve3JPLwh+0jjl9noR0RLiR75Fr0UhtK17IMCjLl+ten44KVTE27N
ygaS5DYPQ5SJZ5VHikA6x8OCyb80KrN6hIgz92uHEqa+dhLNfskGlzpararOVZ3POyi3cmeYyOUm
sPrbGtGnDmg3fQvTCLkH9LyC+qj+HViBc1c21Ea7LP6mqxTivByk5UsvC/XgTPF4p5sujaoUfn+Y
UqQdYCrsZMXBJvOiuO8Q08fQBJJMDNdKj3CgD3KYP3bn6BSUtAd8LzSLhsaFec+OHu26Qsab5BRs
CzOHtWhMYuNqWHv0vKOwBELtOumG+cZQZ6IPil4saOG8whpJyU6FvlH6RgWz3nMKBDgeTTWyFT0y
8mOuZg07WKmLI44XF3luVbSHMJrAAdH6pr8dMZU9lOTOjyjEi0fMKP2mM/XwKeVwzHmhr8bOp++K
3CE2msp9Kuizogo9Munn01Ke66OC1SjJytVYEUsrs4FA3ogUFAjuJg5qYOWW1NdjaVyOgEipviP7
Tsfs0WiDERh8cEt9RRGYQ5psq7GncsyDBaL3fAKyJPRucf0YcC7zEGIWNzJMeIa5rfy76+B/fZ3+
V/he3vz77Nn+67/5+muJqgXZerf48l/b9/LqLX9v//v0W//vp/76O/96KHP+W/7IX36D6/7nc9dv
3dtfvtgUVILlbf/eyLv3ts+6P6/OHZ5+8n/6zX+8/3mVB1m9//7b17IvutPVwrgsfvvPty6+/f6b
OKW//uvH6//nm6e/8fffdmUR/uNw+r/7/333t997f2s7LiGMfxqGxf9MFMLwpLTf/jG+//s7+j8d
QxWGc3oNHWw4v/0DiHcX/f6bpv0TeaLKCUO1dNoUnlqjtmX/n28JU1jsWy4GrNPv/fZ/7+8vT+j/
P7F/FH1+U8ZF1/7+2ynO+VsMoWrL7uJqCIAuagb1EHKgSee9i9gHscsPg/GfD/ufXHwRLQ+yRXmi
jephpE2R1bdPVRxegIU6JwOiassW49T8JOjGVj24uClrhTLZZ505T1HxT0Zl2V7cUasEEkmvHmoa
HWTwnQZKSgkWKo5TmklFenj/9Qj9NFnBn7CInAtQu1ow80GNg4nlSKuRz6LDD/6CRdBc9hqCRs1Q
D72GiEeDoki7qtKZz4n4ue/T6/RD1jnWnUEZcZcc6mltVY929UkS5DQZfjryi5BZScAMIz8WBxA6
vqGHe5euVQNYgRE5rpkO1z0or1N3KbifO0UDMtnUntPhLTOr4+Sa16GAb505B6fuLpOIIFXdWzgN
OV5Wu18/s9Oz+dnLsQi7y8p08ISr6mEykxe6hqyqBGN0+p0NdC/MYfvrT/nozTgN0A8jLLJBoNxk
hEXxqlOtnZJPZs3pEf3s9hf5sRDZUJu1zHhbfZJINKzJz51P2iF/NG8WEz6cyokgnZvOe33DjmfP
dEIAkwV2qtF2QfnJn2B/8JYs25eHuGwp087qwdTfrak91BlNzWh+iYA2AMKDpVVxkBfZuANRjqim
H4r+MU+LjUxPwvV2M0oVYci4boil+6LyFdxwdARaN3G6jkzcAKGyiY3iktY70C/pTxSMzW5SXQ/b
K6A9Su4AaWYq103oejTRW0fN0ySfq77zo8k8BNUluJ+VoqWeSTcCqRbXJ2SFw8G11NB59tMVLkXu
xFxx/ihLzc/qdCPCbmOnzZaFZx1r1gUVHa9NxyulfwXNvLaab7i+0YsiBWhoO2Z/Q3+IaD/xTgk3
x7hLZp1wt7n99Qv4wXuy7OJejIkZOXOiHmRxXzevRnIUaHt+fW3tNFd+8hIai3UvSYYm7zPmkEXP
tJxcEUoYiDkn7X6b7CZ5ITvQ4MYN8FSv10ANYcTXpbMe4+hQTcjhdUxvmfKgNygiun6fusVespet
6cHhyf6zDtyn3OvPbnOxikJzrZFX8T4PQ7UZtZcU2EMjXwXky5K8zykdCZDz12Ninibgzz7s9CB+
mPFMS9iZSqcedCd4lgk+GOfGahsvoNvC7CoXMnvHlMDUMq87qyOzoYo1sJyDHnfrAL/OgA8t69Xn
MMvIrgFoDnnhG2EeKuz6jt7gzKhgUeee5hoeoHxkzAjZkr2rA2c2vpi8W1GvHEWreWb1XXCRBtyY
sJAHp8CV0RwXyKvInngd9txQvSdcLcvLAL2fFTw46Xsp4GR24znJU1Vb9rPH39eDeWDsT16xRJ2I
kz+58p9NTH820ssVHJ7vhGCMx0pKKoIZ3sNxVMmTnSDSYjMpiof0NyOToopXR+KpTD2JeEnrpUcX
RPpRPU+k3ejBxfYikIDcAhhFkAxyRwNY/ev34YMN4HTy+/F1sMpErwHBY3Ho5A6l2GWifP31lT/Y
wIzFDuCC6Q8I/tlaMGu6+kYxvFj/ltc77CafnA8+WjwWGwHdHROwcWwyncKO/TSMb7ry/uu7/2Bc
9EWdBDnBkLaIeA6uu6qHnTQ/2XA/GBV9USGpsgqGjOC6FstI0GOVICFbNxcODf6M5v7XN//BuOiL
dc/KihYsGR9C36vSukrqr1Zy/etLfzQui7WqtEYg0yGdFqKGPhRkYdefXPeDdWnZS752a8dWIZkf
KsxIedJsyXNuUAADe3ZXmGMu7JgsSEU54DFOLuhx6tE36WHsurVdhYhE27UAsanQrW1s0t0wxPge
TJQ+tA/UGj8MdH+Y662Sw5NOxSpqrIu4v2nj6XawrzS04m3+1qKpV+QF7qaqqy7icOOqPkxAI/ys
q/ZHg3f69x/X3sGmFWNgcyhqiLFrv3GVT06LH115sdZYcIqaOM5PQcpdIunwmX2yPnz0vi7WB6yK
WW4Iaz7kbYewOPXVISILeTvRPMzO1M+e/s83JX2xVtQ081TodsVSGWGovGiMTybCR3e/WCB6TNjM
OA4AKU6gOTzOyfMsv0tAkRBuPhmhD4ZeW6wUuG6hr9Me7ZCFX3txCEDkfzIlfj4oy0byVYKpRUM4
SUvcDSpD2v3++rofrA7LHvLjFAnbDrT5YLWVf7IeyiK6VsJP1uSPhmOxQOgm6EqsCLwwHZj+wYeA
+Ml4fHTfp3//YfaEqRqUuLDnQxnct62yMgJO4RTbfj0qH7wqy1bkKqY3AyE0h30XdXD6MEGDN2KP
1iDAmr79+jM++gsWsxQQbt7b0+kzml1nPNopdRkI5r+++EcDr/11eOIyazC5M1PLYl0zRz+L8T+6
7mJuRpQYOifnuv1bhjH7s+PRR5ddTM2qc5S4ds35MKq7SNLKZ33WMCz1o5PbhFODge1w6sYzivvW
+mTn++DhicXOrWhVZfanC4fh9aDeCmIw/Ry9h6qJxX6d9WAMBxC8h6K6UIZ1VN6dNxaLuYjhnm5x
p0dH5lufd6b5yUz84NmJ5UzMZ3hZ1el+o619V/ab82739HE/THDNJQ6pKViyWl/GujfM2/Ouu5h2
Kc5K5OBcNw9vJ/21Ht/Pu+5ixnVpFQeWy4KEGXZKLyMEDuddeDHl1GmsjaxkDXUmCNjrKD1zIBZz
LgujOcgGYz4Y1r0233efBbAfrJ1LOW4UQ3KxOwYiqW6ttLvt8apOI4D8xrmg0H7eqKiLCRh2ET23
Sj4lQsAulX05hectnUtZbjXAFwCxox7maNPhH5rO2wuXgtw8wm8dpzovdLYDxp+4502UpRq3V6oE
Xz/XlQQNPbTq806RSzGuPota0VPWizHfF4YfnBk0LPW3Y5eLfq7dCSQSzbx3NF/89Tz5IHGiLiYg
fufSqUvGYXbfxuY74pgtBE9PD9o1RUcjRALR3fz6oz5Y8tTFlExFI4KhsWfiZFJJ/YMo/vj1hU9r
5k+yBOpiTub1WNldxZxUacGG1mqrSbYB0//11X9+23+T46ZU9HAjctabNIu+EoYXvZ534cVkTHQV
X5PN0A/NxrJ3QX/mDS+2wq6w6AIxORxObWc1a9fxuTe82AsxhIEG7riwQdvi/KLv/12N/Esx8sfq
00cjfHquP2xa+OjzxI54fkV0yPpoRSvkT97un78ZYAwXVzagtLmn1cOl34dNYNtrNwXw3l8/wD/P
LX9/8f6mvVVtbQyBUc4HkbwCrrmJXArhvS8xWwoBJ918LAXA87T1QlR4EhteKO4yur8avk6zZCHV
XRyHn93N6XX/2d38H87OazlyJNm2XwQzaPEKIDUzmdTiBVbFIqG1xteflXXOQzUuk2k3x6zHZqq7
QTAQ4eHhsX2v2VIO2zAXlIq3qenT81K4qEVLU+K2bXDyZWU0Uei0xj1mRlfFfMmaLeguD/kJaTLu
vCQ4lkV+W10I+uc+22xBDxgeB0XCbwKPJIIIkXu3AUY/P3+1Mw+fy3ebmqur9jTbGkVyyoQGLPEh
FOQLX0E+/fLffIW5fhckpFLVeHLvMLOCgjzQCOcvM711gvwdFpIroPzwZWErj+2OlvCT1YtL47nb
4xjSFIYN0XwJ3uGQZ4KbRCeGt7htxu7C651ZanMB8KRLNX3gLOEAgwst2gzjpcPfuSfPgsNAF1tC
skLUAY+Xb9AGXve5ZsFBBVyFsJXnhrSo58C7aGnFvf7CePw9sX/3uWYRAr3UmOmnmNbTo4l4C5yf
I9KAHWOmYMjTaoiULyt6ETtrEXW/M+NRlVeYFUJ30t2s/JP06q5Tl2Pxok7poq5jV0/jVQGKLULB
YyXKpqifNeH+57E4jeV3L6vMwpkY1TCx03FXYB8fh3f1ye5IwnxXUi4sjnNfUf7vT+C6B5tKRRx3
0B7tKPkam+tiPBqI/8T4RNMKeoKzcYeL88jB5LqjNZZ3/33uhDAHi3yqdj33JEIaYfpTXZXqS8as
KhUmxUBHPqM95jtc/bLuwlc8M8bGbN9XIFBXGIYRgAydm0WQtcl1hTRqUP8djRIpsKSW+bhDCTWh
3nz5ed6de+PZ2rY6NM8Qr8bdVLvy0b+q2U6kO+C/bytw54uJoTrugDJoh6sfO1vS4D0aFJ/esOse
p7D7XST1x8/DcGbnMGbLD7Gd31Q0OJOwrSPhbTCxw1GSqw4O0t8b9H+SIPzBQy3oh3EHCoM7w+q6
JNOYrbtuJDXOMx5LxzgF3PLKt50tu8FrfD4fj0Wfex8N10UffbbisPUPi0plQmTBEaOU90SAcX/h
253JjvTZqqt05f9WnYfDo9S9WWzNGpLF3Fvq00aYRhx9/Tsxwg8baLxGq9PYWLgKfeK45jQnjJn3
gOfoMs93lnnHxHVGLjjkx7h6wVeZf7iza1o6xzwD7FFuBtw5suijr4QNxktr01tr7X1DX5y5xmXc
i0yMlVtcCSX0nBUOC6Vii/riZEg/0cufipVtBZIjBE+V+PrzCJxZxPosNjSakVZYQI47zINqzM0r
9+fnSqfp/82upM+ig2GFYTn64rDz0dXoxoMf+A6O/GjCXz3hTgzp6/8U0oeyf9G6dxhbF77oud9n
Fj2CQWy8DIjWzsSIL1sD5fr59zn33NOf/7MQ47DHLtsSqDj86nK8na7bTfRZ8DCsAcsZ7fTYLxqB
2u5CenQmJdDl/74tO540Jqev6kUvJxZtMt3r+ofXX3e5jyPEf5+vYFGgm1gPc2PwrOg2kPSfR/k0
676bNLMAouNTSxPINHC1TZvDqRcA8YQa3WsghtJLyfiZTznXHVpJo5CBUwSUupXf2V7h/vzyZzaC
ueoQl5y6q9TTtwSyKIp2lFkYt166XDr31rOFGo9mm+oxb42xXpNv+mLz81t/34YmStpsoXpJgaYM
T3e+5Q2QkTuZFuNedb3xUQyeAsRYk9q7Yqctkzw6hpKE8d8BG7FlGGCQXpdrwBFrTR23GReXuHEv
SmABYm7cSYLmCgKnlMLOs8+2wKz4UYRLmUk0EHABhCOYm+By/fOvIf2t0X0zd+aaRrWTOlPG0oUL
Vbxd6IxuCxUameb05R/sm5yc+pLvK1wP46AmmosUR80JV8d42HQJhuutsRnI9uvq0OF5VyaZa6on
dmRCd8c6witWFifEPLRjYKOpIN0q5OxGz24GTcUnloAN2duSngb1D96SaG5ejUJ4UKVuqcnpbR7/
Fptno5UX9YD5rA+DTtCXCo0nGRbWo/px8gIPBBQt+rLJjwEWP9GS9uC91E3ugIGgqW0ygJTddIeH
tF03mAVgKFppkm2aT3TeuxWkt4SGEvEtyWSnxmcoqGBHyxU4atUejJq+LQEnyadJOxq5DMbCWGlx
ZAO2cvtkMYk0BZpO6quLWNQOuvlsKjfgxrFGtFxrtPDlXwl0OgWReDQjvAp1YYFpnZ2nX6Ku4cj3
TlP9sVZwNizr62LuXNJBU5afwxWlToN9PKZ5l/o6pTOn8bmMg0tlMzF6cu2ieMzNG/NPjkexDRqE
7qJCWvvxxssvLK8zQUGZra4Q1D2KQk6SXrLtWs+ug5WOU93Pk/6v3u6bOT/XdnSS0OYW5n47UZBs
vfpFc1g4fiXKTZE8JjkInY2n3DW4zljGR+0/5EW/TWr8Qpap1tsl1lidXjlaiVmguufQtDaT8kFs
W+xBKT0YgIyKAkLPPV7Cz0G1TBJs42DJpDKO7iiqBZwdi3iFBg3blL5dyFmJOK13VXkbRM+hcZf5
q8YA5XVJd3gmBiqnP/9nE25UY6BzVWRCQJunv6vp7i4M5Pf7zt/Y+M+DvaQKqx5D011qYeh4rLrH
n5975utrsxeeAl0Ky1NhxaxvomqLn7AwXNDqnrLfbz69NssckIeXgNLYKrtYRSr4B/9sJ2skOwui
ZUfEHvVy25uXjD7OJBTaLKHwFFy2e28cdrF31OrHKt6rOl6f3YVf5tzjZ/mEKYXF1OXsQV444LsU
LorxvbZC/JkvtVufySy0WWZRtxA42lPGImY7NYMnYW68GiDkVo8v/A5nJudc1CxDiKPHhQ2ao5rS
LpOrrDlOXSb/nfRwjEHfFDw31pZgiNPmwo557n1nCUWPib+m6FQ89XgziI6vXTgEnvmW6iziZTTB
SZicjjsKqq5RZcinU6dWj+2pCfLnZXVm7quzJB8j5E6l7ZvyXPmclO+qcKji3qY5jXseGkDHk+D4
UmJxbphmSzjXY3xmI0pUQ5M5cmuuEJpdF3XU2RJuxzLP1KAed/QO+uEuunTbeGauz6WnUpwoI/yV
gSu1ei/14ybPQ6ds8QwWky2IOvfnr6CcFv83IWguRMUsGyyqTHQzlJtMoE9FubGM0pnE44Rx6pjk
q8L63YxHAS29Ga4VmjPFmi5iAE3lBB8FT/1x6VUSLbul2wvhqgotZyimx6J8ytRmNYU4V2afMRam
mDsIYbUENGPq5vLn9z9X5VVnMQFLzUwxK1ZW1rwmJ67NAPWo5Yyddoss+B3hkTboeAtwyVAWd4V3
m+h3hvm7Kip6GksnwvROnGIXesduoq4mWJbbRcsGu/c6uJPi5/TUDn4pAp/ZSua62WEQsJBvuHBU
Y7dv3A53zOuKsH8/7z+bnxlIkdCeNim/+t0OrYul/IV1embtzNWHHs76YlCeJoj5keVHoX/7+ctJ
ZyTgkjL7dBPY1Bamy7iruCyRKyzSq/u4f0+l2wp2uD367/7J5LJ4v9NsONeuoW6T4lny35US62lo
GCXFDmMSV6ocOv74BaXJFqPXpC8dugaQqb1Jfe4CYazLVeTDJadhvMd4XG60RWfgzO1LuN3SWDKM
n55wk1S7ILoR03up2GvALbO9OO0TbdeMn021LvBdFt70+CEEGl3X4TKBXs9JzBYxGTUl/96oTGZ6
Jb3Easz5blvpb2N/6wP00Mz3prrBrNLvXrKkDPHCsRZQ6xfp9GU092oDgTfYT3qPkT8HFBXFu+aU
iuEqqmUHSr0PGhEp3KMxwko8yv1jCXYQH83WP4rZw4Qlq7fBbjXO1j7d4+XtiL2uutOV7RSabjD5
wGp2URnZVn8by5BbqqdY3RXKnxrSki5tw9FbYfvtmrh9N/1CVI1bs6xfRpqeAv0F23CnFu54dbX9
8/OXPzOj5prQzlf6MoeDtaOxJGoO4f+1vv7/XjbPJaEq3hRpPvDcXqYZZT9dCsV/H/BNjJxrQnGO
o40XqgFqPA/D4sQWWssNvDsfQFigPSWSq8Sv0cubt9SmG8F4E7QPL57sydxY5osefmpDel9UyZ0m
rLUuXkNpkmjmh67tQuZVleuEUZI827Q9EdvoUEKFAVDQ1oyd6F9Yqqcs5bvff7ZVl1OoYPbM7z+B
oCAYBuWqG56UYXvijBPfr5sWp+nyTwgLSyVuq7ohf8cHf3Q5n1z33NkOjQVspmIAzoEjvokMN+nc
n5/7N+38blhOW+o/Lxwneva/ApuO7lSskheW8SuAGcmWkoFPaqX7wf9QjI9y3IKSt6e6pWt8m+Lm
AnHWGOiXrVvHwGwm7AC0Tr+r8UBJIwG3hIMJXU2umh2E+qDodBAtGvmErUkWofyFv/k6Sz8Fs9i0
WXYoKs9OpG08CI5nTks/BA5YPNXVLTi2pt0b/q2mHIDbgda88kvNMn1LF0Yp9TjTl+V9LN0YFDB+
HtJzkWG2I0TdgNuJzwyW5IX+0YYXkoQzj52rXgHrKEJ6qkGIQmUH+qtH5eqqF57LXkczKQS4Q1yW
fAi+dBiM6oLo9UymMBe9Zu3giz0mzLsT2SXjpBzoj93QXRjnv4/5ZupKs1ARZIEiBsDSd7EAbCgw
dmpPMxUIe6pSzdJXPk0uMAEyYr1QKXYaJ6QrYmqHZXRooEuOvvBuZOGnJYjX5S9z0eyEdD2lyWHc
pXrzR3kJFPXPdV/oNCf+WaQwgwGkSf2Ech1asStfSuXOzalZVPFNOSyUiue2pLOBG3xe97qzmBJi
szICOpt2sv5SidsrRcnS3yraP8OQK6kOfYTXxWhlMJftxbuP09L8bibNlmwnRm0RtLxw4yGrMEBf
6k9miv1XdhMbHaiGr2zkYNG4UQl9MbijkOlEsC7N4T4zP4JIo613pN9XxsSTLpTktRi7h542SuyU
8SJ58lI6+qTVYEq22OTrGtFb9zrJ4AWPfrlKknUrraaO03pz29evin+VZ7EozVW7kYzfTIkp/k59
V4pt2V8XiuYy3XrE/zOEwbwT8I/uVmJ9Yf2cOS7ORbpBp0RSIync46u3PYaldpxTHwkirnXMgPTy
utU01+z6vTK2NOMRluQMeEmzrI3Hqyb+XLULM0QTC+O0noY11EbjyluuuWpXyD1/yk2eK4k37Wt/
qd/h3HjPlv+gKPjVGB3q9upR10sgC9yRPgHhzOuH6wZkFgmgixd47bXUBpt039aUYNsL6dyZvWWu
1sXeXrI0mXfXlbcym2xZualM68LWciYuzhW7ioa3T316OAZv7bisxQvP/f6lxbl1rgwwCRcoclAt
etOtr4TrFAzOFteMtTh3zg29XBt6mUlS0o3tOWCzrnvurDxnAL0CYYfqoQHiCLl+dd1jZ7v3YI2J
qLe8ruH98qUb1b/qrka0TmP/zyYxCRWejnJLzMPaW1y05ZXve5or/zzXnDAsbMSYoCdB8gOLfEFM
+v1cE+cGuSNEhloxIirOK+/YPV03uLN1F7ZaJU46D+1uqsUlw49zbzrLmHtLtaZE/d83pezz85ua
554623u9OuMMIA3DrtcKJ4pNFCap/ruXWvzD6hMmAr/JHeSTJTBgJ8aEJky5/cx8bhGPBWZIdo11
WM4JI7oTEKtl2b7MntPiNVH9dY8Fe6hNbuj3H4jlFiUmEQbQFAiN0FTqCTNyeVtjeaCFT2Z4jOg4
qTZad1BkSii3uL2t2kLDRPEl6cpNqlCejt5QiDiZOCmbONCQv+qJ5IgnKPAgGjaMq40Xp5sur7cB
5n3aMBaAfg69nG0hpjfe/TBQUNkF/rpO5JVct7UtDZDmNM13KVy6hRcepz7fhcJi1Pu1zI4CcajH
U2zawC7cWFa2Un1pZdK3nPXWoxXqml0Evr7OQbT//EXOfBBj9kFyKKiG1+dcFYFBze1CvRBHzgS/
uXqqFJnlA3DRXdjc1PKrDmiqEa8TJYhz+ZTlt2GRKazOQvvTyg9j+vjzYJx76Vnwq+EBR00y0V0x
LjtTWqgt9oO++/PDz4z0XJlU416N2anPNkMfY+SG6oWLj3Mvffrzf0JVlY5V0UmMdNCtyMRtkHGn
LOrnl/57vPp/k2VRP/02/z49TKoGAyX2mQHACoTAJrOItM9VkOO02zlVi22q5LtpKrut+SXorwW6
17j2VrAt71T1ks/JudGbZS+R6UtNpBPoRfNVyJ/T63IWcS5ZCsVQsnzUDju5eK7NW+Uq73ncDU93
SP+Mm9TWQxr1hE9l6T+Nv3/+GmcGYS7nz0VLhPoScim09Pfjhflz2oK/+cJzFb5aF1bZdsG4MybL
ValpTw0KGQEj5Uv9mqfl891PmG3+WuMpZV/SmqF4+jLDBknUBjch2w9PqLzX68ZmtgxCZKUwUBnw
ZFPur7ujAHz+368YS56uxicNKEYPTyV/+VelyuLchFuoQX2q1OF3kdosUuW+oLni53E4Ew5M+b+v
XLZ9NYh0IO+aatMOKldIyPKjSy0K52bgLCtA3ycPUst7ZzWinAesAS/sQ+dee7YPycYETnsgOkbG
eylMd2bS2pheXQWBEcW5fD71yrrPQmZHOd3W4+GiV/tpOX8ztefyeWHMh1jwuEv1TM8pUKlxKYRn
ZoT1ZuwIouhWcgis9P7nb3tG3SrOJfV+m096V3MrrASrqbDcJn8fqLRhxb3qk3qlph2+0/qiqABH
mNzKtMfYc3/+2We+vDFbxIqe930dEnvie65sLuSDf/VI343fbNVWESIzqyD4ZKa/C/A9jQH9mdot
pEvHS0LAb9U6U7UFeE97TPOFKApUqje4qZP7ZavRNOk5eeMJTp+tYvM5FUHnbmOffuXuOTLbjU9X
ioeC0JO63333K64f4notTpu27JaDYTqV9UcwLllLSucG6fTn/0T9CBw8NGDw4opErWcL1dfOi3TR
Y4EmttkOFY4ab8b4lu4FiGhOLd2F8oW5cSbIzvsBokCj5TnitJkG+9Y/Edk2tfySWLvevO5elYbC
//52o2bqDfMAScgzfsrL6+bVLKJUVVQniWIOuyTmWxqLDu/tn58s85/vl+dcMKz2aG7gTpPdavh/
t46c/9b7G198NeuPHnVhqqz97jYuLCczfnUBmOxoi4YET9DKaUFpdB2MvhuzGPAqe+mNF1Pf9tIr
M9YGHLcypdytBXoZsVuzxKNU3xjKRuFfaY+Zh6Jec1qlWoGOXQkI/HJ9jb/rusYMrQkw6w62iX4/
qN62sIqdVH0YVmeHRexgZ297A14r6meu1RvZeBQq85A3qCjVAyX2hamZq0EsVnKIC0QeuvCz76dB
duNi23jHXsooPequl3muiMV2Jaw9g6OVXtD/DdNWyfa5BV+vrxdcOTu0yrtVdJ9SmEinwhlwL+v8
/j4oxKUmPGfFZ2FIJy7EUrNWPebViZksZO8h87deIu88WK6DcpymG4TN0CjhOtS2IezBbkDFc4Je
cRoMloUbGTpEDhUx8peVmjKavZ3n+aL0PsX+Vz+Ytmqg+ZSir4Ih0rvW8dt+IYgA49ZiHy2qMl/H
kk9DVTXYBciqbhQ3w1SvRhFLQ+GzT4fjSNQts69S3MZNvVbM9/6kvIVdqwZLjbu0SH5Ji53Vf4ZY
YIfPcg5CMYWIGwTuKBwgq8Nk1p5r7z5Gw19V6T1O28HIAra4yvb7JX4Ibh/rrtZ+9XnhZk1Bz6K8
ErWjFbV2qBxKcIwCYcnux6XkW8vEF10NFoVCNBIAeTcWlv/jRxzt1UJayabiFHQ/SEMB/XFyVeOB
qhkVIxv+xcobG6cNwXxyTyfLu6qKMY7/NMrwoE7YZ9HN2SuHCQdEEwNotJi2Yv2CmYr+2O0rfTUF
km206YKNFDVIDRDAWqiLSH3Q5GNtPYKZ7CKMwo/duBz4v83pf2vCyU7SKUucJZ+K+MB/A0TPu0dr
1S6mcsnNaWUtnBiLfurmad9QO1/VcmXLnLO77tChQwm4v9MPabUr5ddmLFHVEIizL1N+q+MPpX4H
ZtB5b6P3JrVfCX/PkFYx1nehkTpJIuwT+PLJ3pvePXkNI1uLU8fvjkNyWyQHOdmQTjsCAypZWLxL
qDFdr9+n6R5v+168t0LR1ulkKYWDh5YiCqBvjLfUcZa+UK5L03fr9LWLMvYXOqXILqr3NNpkbbX3
khGjQkDxcrZswK0MNL0EgrU2s2GdqrcIgp1GOGjdvtdBNTSLHn9wKf1lao/ZmLtGnbhj1T4OWJfJ
1CRwyduTJy2guKc+L1xvq0lw0vhlyjdaM4Bb2rW57Op+aYfatso6W2WSCrFlD0QdQfJs63QxWy5l
ApFBr18Eh1iNkWQz5H0U2y3MlVhGYDINDnBMtzRXMKPskDUVJO3eCo+aemuIx9REl+0iSOdOTGoD
vBN+GdWdJA83virfDwkqFEW1hfg5oq4K0ljIuNvlnG5mD3ETrq1KcLGPWGCQmgncD6PCTdr7tPhT
DfFRNzW4uZjSK9FKUe4hIdtJXNm5gEkIFyRDraA072051TiPtq7VP1oWgPhahWX1pmO6H4/ozwvf
bfzhKaGY0uaVG0kP+PLamtrblfXU1migWHumr7pWMDiGeYgZASv9FWoIb0oDnHK65o7fEXD6aGlm
VrQbIKJuXj2pErq8OlwPyUaj79zoXPoNEFoBrVCeLf3Bk5/bsDrIWE/69DtC9XBkpVgirV8U9bvf
UXfJ6tdKHH5LKPoMS9gPNZtANiUn70wHyrgNdmAdiYnjK82m4sTUxfQgiMVbjgQ+GUpbRCTRJppb
mCfvJigD9eNYZrbVesthbN0KRhPg7WU0bmBL7opkie16I1Ai1lfZ8DB1tKVGi6zdJfVrr9625bMu
08B/J2QvlFCFYquR8PBPDBbEHOE9C+56ZhBAYo5vJ8vY1I6Q1MfKrcSMkdsHP+dOXvaXercKqoWZ
30Y9harnKHxQWSxB1nBVv/Vka8flGPiByNXj9yEvtgRri54zQQmo0Inor6VFId53kryK2Pk65Ukx
7qGMjmLiJj2dZ+VL7tHracX8pE3v7/MsX6ilSlktWBjy8Bgq71m1lcBHKEHhpgLVONrLUGnhQCv0
73XxR5M3Sk3SV2xy7a7wPwBLsCJuMNFZR+W6SX5LzTbilXJ/i1hqo3cNGeGu02Tbix77cSV0rTt6
zyiIpFxyLSg9RbEUDbRX4cdAk53V32m169cPVvlamct0uBW6bSuHm6a5p9jDFpqM/cekSnZXRQtZ
EOBhM4ve9OwXpAU7kCqKdMa2I8RGBYYK0UaO6KreZ5mEq0JO8lWt/Rw+TL5MxkMOuanMiF6BW0tH
Kc5XGW6wZT1BxohsyfcXoXakGXCT+AfILYukXvfCp46HIaIdMWf1SxQ+K4cyIScjDYc+nwa/LBud
IgVxQ7yZ8trx6uaxZZOv79J4Ofq3quIO8U1Am6URrkRlxWaMdsyJw8IOE1eUfoniegCOrj5N7a2k
PkvJUUlarsfuSgEBFw3MrWp78m1nmkuJOyh8MCK2wz54aXwXDAZXSZg63Ifdk8DeV5k4qTcF/sdT
RfGWn0Hrh5X54GbRUkfCrmp++Z3AwlTtvqs2cuu5EcKyXFx0FglZtzbydm8mNaALgPMmecFU3sqV
lzChAXdzD0HWksaxi72w4zcbwvPBKHYt0SkvCif0fSew6pUAkEc2elItbFWzbiHTGt8WD5bgL+Nu
H/X1ygJ7rEutbYVL+siOAcWroKY8y7VvGHyJ4z6Wd2n+iVWkIB2TYNu0D17aAix5ayZv4dfHsCQG
D/sifJ5CLHGnyjUVYMO1o4ZvdfoSyUu4Cmy9y5b+GjMmgvls7220NPBqATNDAP+qojWNSk6YhUwi
w605w0xEgOHFsh4TYz01h1IDJA6cJml3uZUepKI/xD46LYyBBiG8KfEUa9DbCyH7iz4YnIw+6Vxe
DXl9X5SlU3ieG07JKuiKj2Yo10O7MPilPatycq+8SfseZ9w7kkNCgblEbaMnv+DN2ABx3LER3Dqv
l5L8iPrHzvwYhNdNp/2WpU3qncZVOdaebHesobqJdw1DoHPCCMExRwDN1VUmFsss/pjY31KyF+C/
C8WkBsEkVsiwSwgjfay58vhbYIPTcQNuq8Po/8pJpkGHtUawnhjlrASVpE23rSYuMlU9LQAraNd+
be0bGp0U7Y8BEjo2zAWgl2XoZZtmFG2lspySeRMV+TqR3gEkuXrSkAg40l5qFCAq8qJqwqUU6ouu
XldwXYaEZkLh5IWxjdt9rLcPkf6lq0dPv4/TIwloU9erKu8XU7yzfOQlUunk0RqTGEcH7SND60Bd
FkXpPpE0VwV1nuraXs1jFzT2EfbzOi1Gu57SVZ6wsZXJqi5pB9MklgbcNMJzozJqLeRnTV112p/e
wutv5OKhM4oXxTgow1MxvpIzrDuxfwcGwY8HbiTFDn0pBLce/dbHWKxEXwOb5buTfhg6w5Zk0nm4
TAZpeVF2xzBNnFq+y/raNbWChdE4AglVqw+ItHsOBMNKMl6CVFlObXbTZZoNVg17p/Kuwq0yqKSj
qrHl9K1dl/FOVjLOAsbCj3Zh6XrUIqzEcurOdMoUkzAd1AozyprIbirTqUPDMcRNWZEtxjwgZVCq
2tXiJaAxXKWL49jelkW2LOJ6HxqwqMxgjYzcEXC/MHmogT4jKjCK1icu+cy1UsQ3HYbfCsM8CdON
laEfU7W3hIBaqZUtkRRN8ldDo5/uGTbs0k3db7QhcUo6iAaLDB8jGllLFko63Mcnhj2L08w7TFha
uyOTH+LgCB4LSDbmG4omOk32RzfyWzncVfmvWvEWuimzefWuPtYAj1DpB4c6p8fJ3BWxYGNCvcBJ
j7MtfW75Cmtj2/vqvND1mudWt9ZimS2xL99BR+f3AKcTaMEqABY+LBRlAENE55myGlPzM+qwyrGy
RWwMbuC7MHhgbrUwYfJx2Ri3hsKL09WX9QjV2/ZQFsZC7+9leVw11IBy0bRx4lsOoXxXFelN2SCI
rJCwwq3iGCPrAZdjTw1HRF9/9oPcKRHHkzkCLFuYfr4IJ4N2VZBCZvll4A1u9w2hzWjrfVE84N4C
Pu2uhWueqsFxJNLQBZmVq3AKHeQLaYov8nCTSR3JHXbgElE7rIdsk2Is0yj5wTJ3Gn1iGOzYvZ7R
s5WjTjbXXnFfV8BqdKLja2j9xpivsAuMPOMwYEvjBBQ2SPiJ4ngCK6106E3qPFMF57wclpKYu3Gl
7Hs8BgxJcVlbq2J6yuiW9Nl4NchSQrQoTKzKvfyx14ZHEf/uNoFYiGaHM0otrRKVHzgJgCPHG0vo
F11vLGFFIBRw2t5blEFr69Gj5CeuIVvOOHKe4CDZR5PTswQHL1u007NRkxKkqpPq+tqCNGaLlrDK
EEGmhMq4wXu/Go4WnB0cmhq31LznqYqdVAsOk2q5srgR4/holV9mqdoqDZy1MrgT7ckTWvNhUJ2G
w8Jo1gd1fJyU26z3dgC0FnLBetR2lnc3cSgPgmblWZyC/dKVG9WBM7PKAgP8RHdT5OqXiis9Lv1l
fmyUpZEdILXjCW1b0pscPnfBXWcFNugq4hZq9irclxFljbJFCb3UsdbXxfFRCCLH82QnzpMj11zk
D4XNNe9KH607JQrW3mhtmtjfq2m/1Hz5T0yGqnfBTW88j13JbRUZA8C7DClWWClLkMNORmss5DIM
doSVYgVbESlW3Y0cyCkw4NuGObRsK1jQqyl4TM4SXPIudU/YefpB4aRRG1wm94+tMcGn4dhvTMrK
V/adTgPuycs+H+xErxYyXC3NLJyYaCer0m0oBPueK+NedFVawQQyndSnR0l2BRnQwKi/D+aXlQS7
so5tKfzdZOETtzK3VEUwb5C2WcAOl7TGwVSrx7rxVsjtOC0czTy/LYK7aLg/HUydlGQ4bBQn6vdJ
xgWzIe/1fnRgtZOeTZyLdr5eHQqPbWD6hS2iY2QKTE1hMZnvETXFnlVE3Qg9bhJwRd5NdsINcfae
J7Stnyo5wX1T/Yoo1+iqSmaWuKX/Bf2CupYPLoxGXozqR+XXgDBS5tZXtz7gtD2YHTN4XGmtudZb
jiqlchPEilvoAG1OrTTg6lJtlVqLijcz+q/c0G2hNtZacaDi6Eh8eqzEV765DjLD1hPAdUIIb5LP
2Kkc8FkTYAEakx7t4RR4Nopfr3Er0poXT68Isl8TgbOh5TPyAJwJ3donaQUhbrdSjAI5cuQw+RqK
2kGaDnzg7lQWkdjHerV5iOS1WR64dKMLBmuz7DMsf1m1twtFgIQl+440HssgXRjJlzCtQOstZQ+e
prIaAssJpmolMmsjhfxz0NYa2QNnY0mZFsE4EfNEZVMaJufa3I1Sf50m3TGz3jOpPeRUozRNsduO
XN0XDxOv1tDeWoNiCI3XdNqKxkuHRMcXPvPxSFljNB80N1704Z9KNm8sqkKxcRhr+KTkVFkf0+X9
Lmu/Um/bU2mv1n2TrWp1WdOLLMT7mEyuq1+jbJNTxFDbBXBJL2wgA5bk578zjJSjQLdht9pVqC6n
6WsgYZk4XQ6YcSv1TSz1i5ICcYSpkka7E/U1ZNv9bdoLLxXGlm2cHSLidJkAT0iTTVDS0fI/nJ3X
cuPYlqZfpaOvB6fhTUT3uSAAelIiKX+DkJRKeO/x9P0h+8xEFTuVmtBVRZYkEAS2Wftfv7EIhYyg
oxWnrBucOFQWOefSaXBSTtpwv/fELO6NQFmnlHCp7i+s4SVt2p3o3RRhiBL/JvdNRyhbp7Fe1VrF
NSs8RLQuRO7XF3Wefrdp1PhG0Eoq45+p2dmN17ldSfWX107cdU7nh+T6eMCV997krS1zZdLj0kn1
CY1kl1YPRebZ1kRtlWu71kRSI4LkNvM5UjuUwbi1ahtdgF0ZcNP11BYSqCV1ao/w1K1Y3RcDizj5
bHpQu3k+ADVJiB96O6UqGEoVxA4iKoErZccALCV0LyiVqZyqnJix7MHwZ2v66MYfDVcksdPXLUcr
PScten61dYKotAO53/cmAyWN9/54HOTkHJXDbTVkKO1ZxCJhqUrhqss9cAC0/Vm/jlmqKuPF0GNS
9KSFynCRRcoQIeRqrBv6Y4MuSxKkU6laDxquLqAT96h0bbzeD+Vk3cdZv1Fr6dCo3WH0hlUNlVYE
2ZaFTZpguw8AOf96pApU45lrDNEi6UjZJS91rAgQNSnH/O7QjG/D2WyUXdM0z3IPFUXmFNqSIOfL
HpBurqEHFi5BC8RWwUeTAEcIj7sVK5Pqt5rY4PFkMLpw3Y/Vu2gVK/K2nVJEspeq21QS3CbXhFWf
vkyeutOgG4wa0SWxK4exjwIK8b/oO2P+PNSQosvxKHuSk3X7HJOO4VkhvjX27jT/ya+sbVvEO7zt
noOJldvqV9U0ksHJBNEfzY64G+ln2T2W5HOogeFOAiE6jecGceGmcn9TV8mwMPTgzKEEdoDTZRzU
raegMbd9kL0OPdRdPT+MpbaRyNVEeCjEi8hoaEnRh+Ig1LMQxRE8+J7xNbq9KthGuRekfq9UPOPx
4o97U7gZIl7Zup7TzEWCtQ1SfynzrYaYAgIEeznXHVWrCHOZRLusThoebq0Q+RRRmj15x3MZTj8L
dVVUBVEqAuhbzTnDqpplz7k/sO7F6mxE+UkoS9eK5W1Wj+DX5bLG1sdXYEMNF4tytS6tbVXInM0Y
YWZnYRhUkBxKjOUlBbjwLHkrNgbIZpkvmkqjZppyEhuPUbzxTRVzIpUBUOVrWT6p05HM4KVJkGRO
SANp5ITA+91Z85GxdNkrgbb2ELfLwJJpgrXL+d+ExSwVelUl/21oEsz/nrWiXj65E8VgL5mLApla
E2bzuQe3JC6cthIlYoKnpDrzsTckWi+Uct9QMNRTcDLkdiFoAViq9nPwctyFsKKpCSbWGzQt+i1y
RiemrRPv+hQQpqKUHpTqUufGauirRU/X2SPg1W/Bn6wbP1QcEdJLK5Z2M7YXolxeCwv9QZXZbfri
0XIdfmrVneG9Ty3bpGAsG61YlSpwMF4fXfHDKO5KY5taHXtu7Vb9YSCwsW5DV2lvdFNYGvx6MX1w
OnY7clzbul3Vlupg9oqGwlpQAOyalhypQ1kR/jy+ZOMm0HapnC7SbG/pD6VYu0VP4O8kOgKoQSS6
pohWU5LtUDeQ5r/WjP0CiJd4Yg4D1OE5gPGIlkKC9SUFq1ConsJOfih6LWE69iugr3NqboViHRu+
2zebUZteRcrOamgwmkIA6W+8fu2V5boVMPbMxGUQglK17dKTtKXIRBh52G3wY4iz17BOmWGJI+g9
W+0PcyRJcjAfQgWbScuILyaxzFIMmV6AfzZF8gFDmKUfS9TW267fsW1sGOCrphI3lcQ6EHc/dVap
vCY2WLrziS7Ruf+Spz+GLRCjZzijqb42TQdTLjxZPlGtBFzjk4ibVg6ANE3ZOuvM1DFE1RmmE0FB
km0B9w3D6GZKuMe15URmzL6v472pT+sglDeeIK7FzORUp+6DMDtJELmapl55nAm6VF2WcbdWO5JH
aFtIycFX7uPxMY/ereg96l99tgAJb5N43yivOXHaRnPja8deP3Wc2Ugyln2QSAATQUjceHqP6kdr
fIzbnwNyq2w8qt0aDB+aoGguQVCVQHP1GJnCYW5fV5KPBPOWhqJUZVzh1pdPJqgMaa9Csx36U1wd
/OKoJgcpOITSQRzfB3n2874wDJ2uiJetIJwwBc1YmiYxshMPYXLcj08Bws7aOHbaTTLvgHdlEJ9H
nQNpmbpJ2dk8jB95/l5py0KB3liz45LFTu7oQBz8sjdxcAkuOvWuBgifBXh8+k6pFPYENQWDwK2h
cgBDK6tsleQ4Hy9H6zYWbqoW9Cg7CJ5ynpRqr7Gl+SqtwDW25LTeVrWGbJjqf7rV+o2X/sSkFLrF
vhXfJcFfKwoTqj9EkVsLD0N4Xw3k02+BCjJco+J+9qmpd7K2KhSL1PJxy/E/Mef3vWsN5SiEx7q5
0VSsS+j20kzzQS93fbzNWlN5jiZ5hbpol+Qv8mDtlfas1gNezJmIG4312ubtjUbSoGN1r5r40ATS
kpPW0rdCEg+Ju2pIIH1jzT9NvrVWBeUw2+Mk7ckMHtMWYnt7L4QPKf2i5mIWTlSYWzXYmpTma9X4
IfQX7TmLNkJVu/WormrxKKU3SPlpa9j1yuygm/qu72HYUyt3YyrZCetx75WM26OSdKcwPhp14GKQ
vkpk71kPTgErgqhh8EONSMOAg58ZLjJjVW04zqS6arfmpRWSjaBw/hH5oIJkpjuYkq7YgkoKl8L/
kfrpu1Xm7tRZe1Hxd7pMrnxB67muFbs04PZiwJpQh1uh6Wos32G51Gk+koQSggJcYo6kahYt+4YI
ncZs3SqAtxQojtzdkwuIT3BNz3knNu9y1S/hTS1koI8EIENLRaeRhMtQ/EB+VdZgGQU/yaL7ts8v
ZnuRRMH9M5vgE2qHfkVQUgO/rtoeomBSEyBN//4L77FPrnttCxYNac7+x3XNellah8L4HjP+2hZM
DEMx10auG9HIbNfiNwmT2hVHNiPCTC5MGGBjhZk0r+gLAtgnAj/4b39nl/hpqQxNKrApKfomCl86
oXOxgGOPpSMrq6shLm0/kZep9WF6wyUJ6kUB/upbleMjec/e9Dj+4l4+eydXrCRU/loSzd+x1GhN
OfE3X/UVO6iLe92Mc16JmB5HWlk0wL81Nq9NecxJt7owTVEMSU4bueFXhJ/50f+GnaVdEX5CpTJj
T0bfzGZDKvZKMY8c2xdeMn1B/vnEoFrUrtg/oeg3QhcKPS6mwHWl3U7Nyi+osWmOd9LGiMTFIJBB
qCgbToy7UNNcVX70xoQy9Caz6K10rMMgI5KXH8Wqu2nSL5Qan97a1YRPungSAx/GcQrqTVwsWvU1
3gN+Uezj9gc96E3ZrrPmHraPqh8KLNR1XCyE0sDGIV4knCE4CZEKuPfSO1n7nnyXiOe/zxJeRw6Y
YGFTmzpgziSlfmsIXdv9lGba1rUI07WhNTvKH+33fNnFXx5i76/nMPPJk5b+T59XuVFNXFhdCQ2p
5N8b8td2P0YfS6pg6Vg2yraocAx1vvccrqa+Ualx2YcVtzvKjg/7UAMG+d6lr6Y/iXhyNrUoEbNm
JybLcPjeSq8qfx8SAXECmd+N4056nx7zH3++WeUTPuH/cvMJZcHQRoPlWIWdBc2j02Y3WuCTYQpp
XCc3YapQAnonS5h71hiDVPQX+2RfqM+0IARhr0bbkGqiiIjFktUNnYhlTFJuOf3IOmxl++E4d+dD
0Vp10pPovXbl2ZLFlS7cBX4HIWorTTr2w0ymVDr/+Wv93hdCVK/WG0OOAkkG8d8l/WXEq6SvOrIY
6v5ZKcrXsOArBt7wzSF6tYCMsZbqSclQMqKbqVoa5sOfv8M8Xn6zKl9b8iiZ2maSGrLa+/s8ms8K
f77uJ6v9te+hrrYFXps8m07IWYhJYRQ8gCWTBPCvDGJ/EZV/d+9X1UMXiYpYasyBSA7sKTtl+V5U
7/LupUksUEaPBvKmU/Z1vjeSl6y+YVvPs8dSECC6xQtQTKDrxM7L97R7sYSLZzyG8jPx6voIYEui
Bkno9dy1FLDZ8YF28mSZlx8KfVKSsHW5YDu/D+MHLXTgMi9MWjaRtZIwXzLKwG6Mg9yujP5WBEcU
38LopEnv1vQM+mx3wY003E76nMV2m1bWUah2Q3QMc2gHeUmT8aUA39HL6tbPFHiRMHj8M3aGZjWR
sZtfBlV0ivSh87Yl/Gxr67ebP7+1zzjhv6jVf1lgdURhTdTiSTR7c3AYhPhEqwZvzXEA6NchP1q2
5kskbuROwUlYBXy3/OBb9nPitRVkPVi50CP02g3lwffW/VdU6s8G+dViKee+GgjwB3btT/Ou+GJP
/2xRuzZcHEMhN7sSun7WPWrEi0IFBR6zcd1SfZS/NXBcWy0HX3KkUV+I4kTCNB0J33CKehPEG077
fbPSkhHQkIdNV8PQ5IOfT09iWN9YagbbQD+ZWeDgLLiSAJeHUN/40zr1FTtIw/0Inhwr+5RsllD5
Stn92bO6KtMaNemzKZaoCbY4EPTfc6ERr220uppudhVw2fBINy78yjFl3kl/twRcLYtz2ECcpowY
T6Mt9wPhxFqvvrkXXhs1hXXfViXec7twwoPBTaMvCtVPbvraqEkSUhTXBdcN/NS2OpAOyCT997IT
xWu3JpG4jlRsMS2X3umOfu+0ce2tVAtyVicDWhHjybvT3/682nwy1OSr8ijW/VrooOnM3iR15NTf
PHFdp3XqfZ17/fwEpqfp+JXTxycbmnxVGKWtaVmql1LLWeWqsuCjw0EyRGgSZuN873lcTT01YkHp
E2XY5S+tk31876JXRUqEG7MYmgy26qk0XFCc7132auKlVWhYYk6dCIuRNpf1/OfLfvKUr62KZM2v
hF6WOcIp7dqAAJz6hW3UykpJvjLg/ewj5mruL1tcLOOtacLExVeepsRHp58iguqt+Avnok9K3Wvn
olaMAkWQGtbPsd8Pfrewkn5nAmeO8i1inu+V6dL85f7yJaJE7fUhxjlXTqGZr63GX/75BXwyJ6+N
iORS7dqxltDUP/h3wvcG9i+F01/uVldzGrYiLQJN8jaA+mja/3y3n6ykv8qYv17Y87HenE8rYbyO
ITlRX+VB5v754p89iqvpKFtECqeoHWe0tu82o/LNp3E1I4sx0kDGecR1vRxnvvjiz/f72ci7mpJY
GJQy/mEjkXCQghuM62M4c6dyjFxPnb74kE9mz7UvkKzHpt9EfAiw6MzroL+gwvpS6u9tNNcGQYpG
Xohf4+mgl3W40FXJyaEb/vkBffJCr02CfM2U4tbkhWoebnA4P3xRNX923avJaOInno4j9yxrTv8u
RKs/3+4vNeRviptrTyC16TUrtvphJ6IJG/EEjOCkDf4+wp1VGH5MfgfjEV1RjVZjLB1hEJFwbXQ4
l6K80GlnJTlsrhtdNiEAI/Mog1VUKDQ901U/3avZOHf6d4Ep25AlZ3dQpQjurVR1zVFf5ROorLKS
9M4BMLNVLDS87G1WRwixCFXhZeKQRZrDXsewb5iSnSo2UDUvNdTuUKd/jptsarzSonclTlk+UJ9O
yyVIstWUDBu5qdwGfz8zc4RJ3yf+uLEiftx+aDRTm/tJ8pcByqQuva3x8/fUsynDTEhl9Kj3GNjB
Lnj782PWjHni/e45z+/1L6sIUmFJojbtce5u0No+eMO9Bt9IgECZm5d85Pl4L30krGRL2YxWs2zi
ajvWOj2MrdGM9OX7dWocMg/ncvipKs7lg0WrvFh05o8ZlYjzbWUgJpLz1WxBMihuDA3AF7dQBVe+
imCHn47TTRn/iORXpA8oHO4yGoeZup7oPQ/tclDhsUw+9oZOX6ZOCM877N9zdF9YGNlqXS8SyMLG
MKADWqtStIzpbkyQkhIa9doPUqP1fqe0z11irVKzX2kBIAkM7fEtl98ikkqGfhPBy5BummQpWPBu
6NmWkl0Vm0H+CUxv93p7H9fZTSE0uzGmqdTRqUSkXCu5XUEp8+CYxAoesP3DWMOU7m5HKPN+ypOI
jgY9uUI14EjhghZiuy+05zoo4YCp6yRQ7WEUznkD5/NVksZFy2GzCPJlPMUPA/nfSfiQT4ObVztF
X+YivXr8HFupcgx+2KcPE1HIvdafBBTkpcofy2EHQ1YQHQXCeDvKC6ZBoR/xwVoMxVovmkVVnwjQ
sLOwdRX1PSn32qg5kZ7ZSi89ZnWJTBFOOnfVhcqbjo07UVPr0MJ1ve/apTiRbI0mJQ3q81AWM/tL
0erz2DWOiZKilQUH3sZqCG/hTRtp5iYYlBuCZPdht+lg4ftGYhMrORXETgTTRkBgpR4J2HMS6OiW
FhOUYdoSt6Dx0SVMls6HijU3GF1Z9RzVqzaSVy+7Xsfp1NpKSD0tb0BTlbqB0axbem1NGLgJZIW4
Glal/rPpvGUYWusMb005UN4zH+o0Ai2fBq2Ziq4eyk6WXMZKmS1ibF3A2rdKjon8IzRuR6QMgKQ2
cAjUVIv8vNQ2jXbTBJo9zrrDyYNM9JRYxcmc8GSig6ItBPQIgnCwouZQ0PgtBzdVn5QxdQJldsfI
2jUHoVvwshtz6veSdZaCj8FHrSlBSShgtmu5Pah3Yt9vrXgFokRf1Ftp8C346MXgL+nSGZZuW3DQ
oQVZNREOh14SoYtlkDBLt0+mu9ZEEFRCGxXVRcYbU7PHangUGYlQowaaBF7n2amXQ5VKF7Uv2NWI
BwmxL5NlLJT+Ed/jOgzseEBiksJMndJlr2xFaA56E0Bno2tZwPZNEAG85rGCrHBTRsoiMBRyErH5
S1E2VvtwHJa4QGE96EbxJU5NiAMfnWIuSKiR6q2QIU4HJxo6Xnin2wp+QYp41lBdI9zBPlzGPqvW
Xuo8XQZ0M8zoLh3PtQjB3LdsXgYcq52MYtjK4NtbjGPAyCZ+FNIKZyIFLYa8Tnrz5GvWpTN20LdS
aM9FuO1xNC+GpV7ph5YF2qifhARNYIxWNKwdscCsOaK0wnGLtgns2SSI3aR5GjTmZwtNh8SRTvnA
sdGWRQRYo+oU2msJu7UZHpohW4mhQe/1FJvYZppryEFSE9ttQHbkLH7s4m0+3UhsYVL4WLew4qNX
S1fXRaFDN6zWliGCznWLHClnAvFTEJl0CH5u9PSUxwzjQVuY8PpFaz1aB88grq02cIzO7a65NyXY
m3DsnTwOPsQo2frBJaW/zlyaN8RegwBlPKp9xhKZuVPjP3p0uxpowamVHnT/xfShwjPgGvhzPfkw
ixHSUMEUFc2HCKZHRoROHk+3einep3DixxR58ZCxLkfWSyqwIgZDXK2SQXf0ZrArDexZq/LnqtM3
nbiHlBrgFoPHA9JhHEj1bKmEu6Z7k6pDmBxk8dnsh2WUsysPNCXr2TK338kq2/6PsSk3daGs4ugM
19AdvezACcBWeW+kwVTxRSvwZEYG2FjwaxuaR166JgbyUMmHrnor6cj7vd1gXq83+Bj6hTuaG60a
FqVx35gvYEtOFHZOqT9o6U9Fv3TRM7lhjoqUxKfoaLM3Ax3DRPKOXBunKrotauJS/EtUPaThkhm1
6j2upiXhwY/H255MsFDYxr0Bl44VGA4u3qo2HReEeLCa4qhGE2xu60y0+xTyQFpHbhudvbzZdRk6
Dbg4OjTvEu6mTmXCYUq3rGdvPItxBg8XAosf3PnThdtwREhHotm9KZ23r8SToN734aoBE0ZKNYT9
JhG2hgcmbB1iWkgFJPbZLiUdjfc2Z8fpPnK0eeGYLNN22DcGUjeL+Vs+eZa0GQK6rDXMToHBmogi
ehlvodGkmyNthXCgFO4p1M5a+5WD3i/g9bo24UtZV7BDQHiihyCm31njsaklJ2RtriuU4eVPtY9W
GaVVA9ElrDJCoJCzox8g/df1dcHuA7Rv4c9JTs+xx+bmXao0dVLNp86TnZzpGeXgjuamaTtIVwje
w8auAmFdtTmscAut5sVKYIZm+VJvIFVBDP5zyYUc4JOS6+pr5U3QxkXQgfR28BUTVO+Y15SnQG7X
tVA6IYsxSuN1r6zKYtqb0nNl/oADu5AT3THybhFMaC8RYhWwPIZIQ5F9Q8LIYkIW0U8ISAW3VNsd
tMJwOEVF4hZYzuvxbZshWo3kXT1zCQsKVFp9jYoq3ijsJLuLpVOD8cHU9I6ZK67ojQ5n1R8pIlQr
npahjysVTYPxRGD6MkfIGW56dGJhcxvADhYi5K3ifYc1o4GYJPIOSfAOlVYrum2vnyP2qajPXJ+z
pNkahyiGkQaa71FZIWCjz5DHxCT2SKfrLU5B0iItQyTlywrJfU93uoIUxHIwVS9TucPzh0oIubKR
P4oC1tdAibMNbSvstdI/NyxcI0qAoV5a5cHSjlXlNOFJzqe1GG1G3nuNmsvzYRUL+VqRfRtyGnXB
1itWXrKR+9rW9cCZWM40Az4nYgtThZwtFa7K1s2iLJbtQm5yVnEonwiJlFe1PffpOUB/Bgqbz1B1
eCogyuGYYVXWMowpQM2VoKNTU8R9mBwn4YUtA0Zm7yhUTkV3HiP6pP5S9A4Tm2dVXszJdHx5JQyL
/mzUh3KYFt7caxF3/nSSsztDutXiyiXseKHSJA/bQ2s81egyk83AsqZTLmsSI3nmxeMnEPPep/DF
xGwiRvZfX7z+QRRPgf/WVbswevTQVoeMhZTxp2jHwn+zKrRUXDi6y6twTrym1mDBNZHu09IiX8Hz
zdsAFc5gwFsmCM1tESJWqXg3JKecvrpB8gBEW9dM5Y0lS0tT986EcruxtSMIw4yrZVFAv5flfZMH
m4zTjwdFPE90mFO8HmukXVA+5PVL6l3q8F5KrS0iIQwBlTtvaJ8EsdglTOnceJ/04dSR/UnyAjFv
TkbwWQ3+1OZ3asMKISJkCPKtB/tTCXkAqKVDwb9A8LJrZKKdyCYwnvLUI6psWHTecSS9s4DpVr56
0rmT80WFEMMy8C9Q7zUMatMQtawY79XivktW7fAUxaOTt1vsyuagUMpWWFgqC6OkHDKmolKcSB1e
MMnQwKNjJrqByf4qReeW8kLk7Vv36LvIHWn618rbKXSF5VvgEsp9V4ZI3EwHTd2H3bAyTcvBAaQR
dyP7R6q+RCgdButBNT8kIv30MHf9Lj8bqn+fIdYOsRnBA6XBBt5pPajxATtQzPnTx9t7xf+UEkwd
xmCVSu9eM7rmQBkAK9yu1LUarMa+RMm+k2hiJjpn3/oxjnIE0TG8uRZROzYMXX1vCvVOzAmNKYOG
M7PurSfK67ytnwIMsnWrRYMVrFQLIwO6RDoaxK6B55k2ro/qoFbLO721NnjqH3tU/cYIqzVxUh37
NAnhnWTZPRE70XwU7ymFUP+3+q2G+D/wjrOKBvMUz1w2g0VvjmXcR62MsUA6BUsETSVngH4u5ojV
s4RhGUD3zfzBMRFNGPU2FPdy/jAAoCnJiFBksmOPihwth6Sb52IiJ2R+n9a4yrp13W3mTUhOyp+h
mqwjT7GRnNtmhSBCvYxACClok4Aka0p8B8EHlhWbsIUGra+HYVtH5o2hpghrw4OiYJKbQCosGzfw
VxGmK2adnj1JXTUoYfyqPXqqssU3baV6s2zKPE+quTFacVcnjEVWIxMT5l57FvS5pmBxqs8+5P6q
eukqb2mkcJvvyOspRm8/ZsYlifu1ZMI6xATni63sk41M/jt2gGqJB4FeejciKkQTHVRf4Pa/IO/r
nd8QRfEKJuylTu9VuRx2Ztvcs5AdPSx6Bp0aVMEUgnyokdrfTCF8mh9YNVB/6DbCst0kSDfxYG7E
enoIzJ+R5R8t7+efv+0neOu1u3E1WSXceR3LsERdxBRAMz25L/IvkNFfKPP1d56rnStCkhqbXVcm
tPMKUXGaSbzv/W0mE1PU/wyFi99KNOU3Ug/LuNn27IftGB0T41h+Gb37K7ngd3dw1R3AnDzXGX98
QzCUCXW9PKZoQUoXFtnW6y0UFyRM5jcDGQohKueafSqV2WGyfVPsoLkOOCqYsvgNnH9+IFcUhwAR
WBjTFN8Fwkrq76fwC2yRnfU3A3e+8hVoaegZ2g32qh3C+0VJvi5IHJrENbSICwdnhCHZjuKHGI/E
zuj4Z+F7mWBSLzniVF9ydpMpUJ0SgRr7gKsikx7QLCQZR99TVzwrvrrU9HapTuo2KDo3EJ5V2OG5
Yt5Y+VNfdPboh26aPpSTYfcxSrhiU9d7b3zImtLB2chCDSs1N1UU2SmGIhUgc+ndKubWZCVlPbML
fY/qrywfY7EFWsPXhiChATEZK3udIwaKJ9sonrEJSTyUbNumw41bdGCAtKlB4YhEXmgeAxbJAbXR
kKczimB7Qr2YHQbKtqCieI0DCsUYki7mGUmDKjQwD40+bAQVNv/s0uGayd4SXQSs6oRUsTwG+aYe
PVsDHpTBIAYlXUeYcMUcCfIGIb20UYt4gZkb+tR8vI+a3KnaYGNYJi5bz4ZCyR5u4nJbAK8RsxT6
r9PwM8v9XYHIpwzgTqNgxJ0lRq8Ocxir6pxMA9pj+2kKj1UYshNTs7Oj9lLEXEkdf0D93SNl9Ffe
0tcknKYMXjWy1+E5UuVDlv9U8nKdmKOTtLOyf1sEd2E1Pcc9hY+OZlCXXI6bdhGy2yDRq7O7Lj7I
8QGSKMZOXrS0xjclldxRjM5G82EF76ocOEWPcVxqAHpEnLPiRSWL9pCtheLcGIUzKcXPvs7WjTBx
Xns21B0kcqSuzT5VFBcvEw7xqo2j0qLT09sJIXmP1qjqhmWfe+esTfaI3X6li/tB8mxCKgiSnLzc
pxhwuJ2llZgoGlMEhGTsUukYTIeGyrEa/XtNeByjamdlH0aAolZLnUEp3RFNQdtbRzVQto2vvIUK
6AOkDUv8EDoF3TGRWrWGZW1ByPpjhGYLZ7G2WFp4a2SpehsZ4hc9kN81cuapebWnlHHUMWS8noqj
AzG8DH7gCCb0kQBl3PQVu+F3a/n8KVf7C06tmYyBUL9r4vuUiGGt3ltIWv+8UfyuJTJf/KoXZU0Z
BxSqqF0uriOfsLxh/Ors+Pt169oL1/ClUAXV7XdDfWi7CzvAFxf+XWeLW772w9UtJe8zA5S8xRqi
8yZcwTCQI+g4E7/a3n7XaJg/4mo114wsqeNJ48Wi4ijihvxAHahsG2FXEkb3gbgaM5N1JrQt1fyi
Uf/Jazav1vlskkRjnL9WFbwqxlwVoudD/v/n9/zZQ5s/9S+tEzMOgnRqec++JpJCvhvkBvEpBnT9
jz9/wC+GyW825GvX3MhrYNFqCjugPs4r9SaswmNcqG+SD0BPLG/IytpI70Y3cLRNjqn3ZFYcR+YU
PMR2OCw5bYFpmD+u44LTrJi/WXq6adBa0rhbVp3kRlGyy6ikv7jjT97ydYyAqI++6BUDbUbUhXpA
S0HP931yiYPnvnjyhwaHNf95wo5LxfDDivHzMQTszJqF0MPoKpB11giRzFyknfSaCe8RBvB/vrfP
puX8///yumovknCWM8ER4RyyiYxgg3++8m8RnXlsXyE6JWdgqVUZCU0W3abauCpT37WafiPr4ypH
kiZIxaLOEwfTehx+cOLI8gcLcZAEoO1nazPq7Uh/kSJYlLmypdO08AL4qJGdG29+xModX8rZpARI
U5IoM8gDFVEH9/hA+TVWWiJ2bl68rs3GVYLn2HuNtcJFG7cuxvghH4d1DNU4CW8VGvkZEaut9eJ5
ql1bqyzE9mEa3tRBPZMYDUKgfPFUPpse8t+f9xhbgV9ix7+TkhwAJLEHzIIJeqOL+y/u+n/8Lfav
/ud/8u/3vBir0A+aq3/+8xC+V3md/2z+c/6z//drf/+jfx5fO0Tv+fXv/O1PuPK/Ptl5bV7/9g80
ZWEzntqPajyjRU+aX5f3P/L5N/9/f/hvH7+ucjcWH//17+95mzXz1TDQzP79Xz/a/IDRP+c0/cdf
r/+vHx5fU/5uk/3Is486fP1ff/PxWjf8uSr9Q5QsRZFNEzdUeT5a9R/zTyztH7KoylhlG6ooK+pM
T87yqgn+69+1f+imqDCALdWQVEXTWNLqvJ1/JEjiPyxRUwlIkWRLNmSEAv/35m7/Z636nzfCw/jX
v/8ta9PbPMwa9AnKVcNZ12VZkxQuZBqKaZrytfwpVSQx08pIP6iRMtY4MQpW1WKUOFYQRXPdZ7/P
6UUxbwqVWLs2bJUGU5pehiqaqnrtjnIu6FvZ6zqa7g10LEBg0yeORx07wi1rHWm2YGJ/usAWSiQc
L1C9t2Cq68CJ5dp/izyy1xd9XWsINPMhnS3V0qo0NqbSw7Sf3AYTDeGltXKxeDNoWFX/zdmZ7caN
LN36iQgwmRN5K6lUmmVJnm8Iu21znmc+/f+xagPdKh9IwAE2vNWCpOKQGRmxYsVaO9zuPO9sSuJN
ZmDxyetm4On4JV+HkOl735O0rIxPA/Z8u//1KhHDkH/c7sM9cwxyqh46/07pv0R+mH4ON+emn/Vk
y2q9H/tMFLfRXOWUrmhQOy9pkKHnUKBD+zQEaR2mOwVJlp/RMojwznK9FsWichrdAhWp1DUVGpSi
NEiC1ZAT7pERGZwXLQfqg2SeGe51G3f7lSwxS3Hb5kGJ47JOU0YzQydW3rfJplP1xGXyHdPkOIlm
qqE3rLKWjLf1+PWvU+/XPspNNlIvYR8H34bOQaI7M/WYtMxEW43gnR3SLKZ0zKbht2QwtCL/LAVK
V7LG2+vaGimxqeQccneuk7rRDsg3m58kc5LNz7jpUXmRi8rq+3DKRbYfkzUUX4ZWR18alWfozbmd
6q96ZHE7pkJn3V2GrnbZtl5ZgNzyH0yceSa9NTZaputkQojqc1Es+fTorGua/sYVxFX3q+hKiMit
rOZ91vHovjVOMjkvU6hM87PUSqAwneYlir0Vb/J2smvUnU1DnRaX+JpMId2hsPkcR1VcXOejRAym
ymonu4yzzMsokqtEl1+lGFDPkq6u9YN2m2X4nSc177pEriP7Jd22Qx5mUCr9wXOO16cuNv3hxXYu
oEpe+1Z9HmDtT0h/NUXefWtVNBj0JsqFhZaR85NgZsalp16k9eo90igI4qvSCwOIAEtgg32U9DF1
WUwLNz8T7PLiNvdRasUUOe7kReXFefwh6nIe3lhWsK7hgCBC0882eFwAUsvbLArCkQrOmrvERVLx
iztuCm1eUObB1ZAbycCxk/VsKD91+mvTaIj58eJwt6Of8nkjb7t/rn3NuGHZkXpcOBj/fUHeHVnn
Uo3BpailH9+71VR5eywy4/oq1tMo7qYMpsRe9CuvmRk6/k2Sulg/QyXr1a/FZR57bpXO7o8XXXYr
y3cwEqlXG898jYro6n72Bw+1pimnKacMU2ZPoXB5Cy5VhYPOFGam5yPNSh7c6K7Db3FYkZE3TOXt
Gtqw+Va1WTo/LWWehDtkLjPnqrTTYm4wDJqc710WJ7+qHBEcNIQilT6XUR7K+GzQCSDwmSlpod5G
zsif4KM8fb00Y42kvevQWYxriSxiLbP5TIokm8FrvQVUN1xkjjp2Frn0zqeKRixUHBtdVyZJ18/H
O81mUNinQWWy+Vkjkcz6N6J3b6qld3dFlHbu9xFdZO9OOHqa9uho8qgoI7j3EBiruE2RxIYNU6pQ
7oNI8cD8RfXu17kH2W2jAG077ZrutgyVl93aJEc4yVYlkcivo3i4TqJBUg/LvgLhzFUffKyittxU
SkdoUU0kxyfoNkjVdIVh3LnXmoUnxGp5Ot0SIXtBTe+TI8xwWPbrQEC+dMJVsAOTmlU0OFkdsvHH
bB/SiazO0sFZKdan4ddae1X8nDRVut4Mo8sMbTt6TXcVUOafIUDXyP2EXhGwc86GvBfB6jTPi4qS
+MewyljsMeWLQj7TEz+ipM7BuOKsLeenPOWursu5Yi07c0EcVVOwsHkYDrXyhuw6rW4Yg4lL/va0
id2UAEVZziD1IgjEYmmc+DPdudlcUieU88NowxTxp9GxKPSfrWqIog9pOw7jnfYxBpyQMfNo2OVo
1o0QDIuu3HBiIwqUEDNH39FMlmafDDnvZ3TMTHo9expeiWNnCWVggTR4NmWSKJDYnn+j3EmI74tc
vGbfdRG6MCxJE4DXdB04daIchjJgvx1/vFkmhVrlYX8tLSavt2IK8/wF37Xe3B73XU8AXK5sKBKU
5piKCZ7KurFgA1L366e08cAI6rzuh4dlbjP3achL5FozGTbyruoS/h4RBG5EdhaGPfzgizpI2KWR
z0ifcwFrffSfgiGIhm/kTLZ4XOEZZPfu5AM6CrpCPtiVVEl4FavRt4wi2Yb3c9z8Y1aPHH3V4S82
a83CPH7d9fXovCyc6hypmYRyuiYVWl1JZbL6TsBpi++P4So/HHx54GcrWprbNonGkCN4NtQkyyWq
w9uGnjM8dECeO9v06Bwh6Ycu839Suf9HdiRet4Zt4HnA//AqXKmUtu4p9Ikigypt4Q03EdLM8cXM
4L5BfSOiMRA3Imh3Y5IO2GYmLsymQBRZfd1ooZ/ZxPLb6DGyfpH1UnYoQGme4DtX97q487ksDw03
6QkPZE5oe1LuIHjpgEWl4WUrTZmglEpQI32jKP1Uj65G4Tz1wumT51d6fJ7DkZ5Olne4mKdd3TaP
bW+W+fvb13RiTMA1CS4KwX7jGtdXRO7X1cbo+HC3e5PuCy4mvKwdhehLUXQoDgZF1j7ZKi/tubvO
82+TSbIzyhHlZpcVIcH7mi7FXP8xug0inN99HnnUZbz/xXaZvRySBlG5SmbI4gxN3gU4luGadY90
XtiiSuS72rCxg20Xv31bJ80AbouHbY3LH/C0Rsn+BDXpW5ID3E8qBHcHAq6xTv2tYwjN7Bu/5s32
Y113N5XNEu+rGHzygdRzSYrmrmUHD7RnHlM/qJebJTba7rEgxTYNHjDb5p0r3doT/2IUhyvFLsJ6
wlJZ6OB0UbTxLN3QhNW+qBjC2fWxQwJU+WyWb06AT+x5kpqup3O5og7UJf6Y75xidLunMMhDatBR
iduukDDPcBnN5b7LDaKTWe5Vlz2aRxW+cjFpYTpsymFepr3m59t3IF8DA74NhOC6UfkMlLLWPx15
gupWIn3joOZ8SH4giJj0JhJ1PTwqn1GSC+voBFsJE0mS8E4n1Q3Zfw4ZOCu4pKAQPlV5NqCofTi3
yHXAZEzS6fqpnkX7kpmWcEggZO3YzM04bSBGTIgsTnP9Uw5tWzN31nEIFqPPy0V4HccDvZbzTJar
3R+F9PnoY8JrpqhcH9dirtD6SMLEe+lzE5rbQrrj8g4Ye7j1/7xcHo2ksU5AIohYmCwnO75B7rt3
MphajXScAmL0LLFI63wokdFUSXElkjETj4iac8AXUyjsQ2fjMYK1vbjisstQL3+UqarthfK8GjBb
+g6ZrDMsvrmzTuDfuLMsi+CcgBerb46nRjQbx7nh2Zf+Ki7aXPCdcqxMBU1ZMBrap3zA3WIbdLWE
23u3KkJ5j4epB86Jt9cGC/nV8kaBVmkl2SJaBz6x5pT7X65RmKcZ8nhxFyZyH7tTnX3KI5yynhWT
UOtNpfQmDI6YOBL1OSFmH8f4COszVNHU58RtW3mBzleW7DBnZGrbQVQdqibkj7w9bzLD1sWQqLA4
uNsKgnidBqjztxM6Q+sSDuYialU//Kw9BdnUSfsCYHmAGIaHSp7ccJyvL6oirUxH+ws5UmazdP6Q
yKDYLUHVIFKYPc/J+lWPmz4cqe85+UhPb1ufl71+EFX1JV+3SR3joO0sLr0svqygqJLanM82wxx8
azP4Tf+QN87TUFOsZbTLOyaB+37R50UUPLlz6t/LAZ3pIkA5rDZqRF9tyW7Yd5fTOuBOMiTgBVep
K7p5xwTzcxhaRCHQPoKbgRqgLufwvPSmEuZnNj7RBblei/G6LM13U0+f4YDOyCIhLYWL3bNAhs/R
vj2DFgt+aAxtHgO32FUoEsfCdL+1sFhET5FOzMXkrdGHPCzH/h/XVjp9iOlndefHGlJEvt+/FHXz
0JYI7i9GX5Vzfj9b+8HCQ4+kc0/X6jFyoXAn0mn2db38HNrs1sxQtpMAbeE5+NGVpn1qmBXc61Yl
FzKd1JkeUAmLJLSQeEGwlI+rzwQUTbeZsG7z3ItRZh/isX1x1gSh9OqXXOjARY3tzoiCH9sYnqsA
ETFTDDclumHQ5YMTwvc1+XDjCRwp5jH9J5YQrhucUfIUKmXQ0n/rmgcqBeSJcQ5cMvshmpfvxjEv
iA50t7Udcf+MVv8cdEB+zobut8+kz2qUv1uiTfE915/9oPvjdjn8xHj4FUXtJ08OdH2kU6OZO/3x
wvXJWBjDIZJPci0Q/Q529KHClzqhQneWr7aHNEP4HNG3WW8mvXoXadOM/c4J0B/ddyOlxPnUCOeM
DOtBhP7eTWHoavcXB/R4R1GIDnqaonjaT/cIiFwWKr2PEaU/S7twvbA9Kr6FxsSns/ZHqsTvNa+f
mky+6Cz8ukw8JaRvQ8TxE2F3mIliVFXoc9fB3Y6260AsnlST/KTD7SUs8rbCMquTa7dv6KFSailD
lY15Vh/eVY0zoy+NEJB9zNsQ0TeMZZI7mKEdngSCRPwiCYVAMIvcmYMtS3/RZYVk2Ua6TyZq7k1V
GvZC/92mRXpfRCuC8H7Ym/C9lOF1dmZ93wRCgai5RnguAfuk/UR/scso5ZjxWWxkvi4MNKRo8/GY
W7hjMRrYc9jU31avogGD8GDR3y8Gr4ldksauc7MynlW9m8f8dVGW1MB3OTu09VVgTnolaQFiZUWb
7I8gAxQOMpC08Ck54rQi0/J1Sdkn6qKP/gnLZSrOmrVfmz8AnB0iWKBU1DJvB/XTLNv3LQipFVu2
FwBInprA9c6SpEJkyb4Fq+7/QZ2rbH818bTVnAyWR/uopfo5lzr03A+hHG16xTCZLO+KMncRDcPl
BG9ZNXDh7eGEe+f6XtMTeJPW08Y3nLdW+J53uP7/dCzEKJCUnaNs7xYBrie9LdcOmKkq0a+1kYal
6gfG6z7qRWqmyqOs9/GdMHBDb62e7ZC988BOkmwuiBybqQJyAN8KrumEokLsFPXQY72TJSP2UqkI
8PFCqQQlRmxGlviqcSNKgovjegpchyRtXU0Y4SiReN7VBBs6vIQ4ruk9mDm2z44qh69wBnoYB6Mj
mWBXKVK6x/x6XGckagUlL030oDbTAwIBsLXffsyHkfN/k5vtrqwrgWMV1Qx11+nadKHb99bHmIpp
ItKXNdWQMos2TN0LwaHffJtiZwOdlmSOn8c0Ty0yELUIf6T5mkbQBbPcEfjeGBGYq2JJBI6fZgZY
6e1EFhcfYDXLIO/vJchxr0O6Fe2EuyVpqYB9/Ob4mRphzOeRMZPmSqzripWSM4joS410QPcIsjEy
taSc97P2v5aYIEhQVwTUTFKJUxWkfvUrIUZYcasqgf2yjFr0ZoXYO10p3cMYRY+a8i20vlaw6DOQ
rKkbPYY4lsqiZ/P2q3gtJrOFLt9X0mVhKZfRndPOOVr4QQM12QOAGtzqs5SSSQInV1j9uBq49TLO
yfqusyJ1RggiVBvv5Xmv4xRVjK8U/1OWlgCF12nHOIwUWVbSOvt6ycfyY1XPq3xRmQt8jEA7ebuz
NKBtBShHtlMQkLOdaWQSMArWWMa0+mbih9YcxPepG502vq3HAI2K6VCPFS0F4+WcRQqS5Dj77s5J
s6z9GGeW5dKGYi1u336iJxQnHqjx4ClqSlFhNAfDSV3cBhb1QgLy9RBJ4trqspS+KNMi/1a1NQrY
TqTL+yQOYdmkK2JtN3HDsMX96AaDPfcbTjUCS75CVqz0x5rsDuJo0IQZaqvR2lSPqoHF8jkPxrq7
PAZx16nzT4Nt3PJ7Rl2NncNK6j5V/YpDd1IC07seM4eS1DWz8p86X2T9mxlphwmlQ+X1ziM4faeB
ZzxjAkVNSl8rOE3dZeSOnsRbFOHeDRkOGss+iuhs2PMmjdH+akjmkZcWabcg1Lqo+lwZhVi7HofY
2VHZ4HbRFxXymplWMYndXAh5q8aaDOL46qohEf0O3xYcUZLQA+MVw8jjVknf7BH5X3ZB2FL8lMUq
qsu1QjoGdXjPzy/HMKOun3haxe0SzPW3iHgJfu5MgBBvP4jDyf8q0FmqOKsZpFAmsNS4rzGSJFOO
F2bAqDDRjPdgXRtP1/005NUjAIdX7JQrGzhXB9St4UfM3qsUV4MQTvH/c/xSrspDH1La7ZR7fTlt
RUvKq0S6T3xcSMg72xjnsKmU99RgLbMRwP9dTYaah5ZXxSne/DSrZn81oeCqjiv6CNGtvqLj9c7z
er1wtvMX8E0FAnE4Gnt/JS0ekKmn3TLfZ0NfNhjUbIcXE8fuY5kmHf1Jf/K7G5TLWQdH+DQYjQcB
IBjDZ1EhRvLObj6pQrcrAksiixKMaW3l6Mkjs+EQL3hINfulxWBuF8DzwspDdduku4v7RYjfU7eR
aKI7KG2KHPCAREj2Vb5XKOwzdBXqIr9EMRZHRtJRvIvStmOtFdnmMdmlibOb/V7Y67nsUXxfUtfd
l7WAQB35QDxXtZoNusdZD28jcwkie+wZ4ss2ytv3xAdOFiyZD6vU17SaPXYvCcfJgg2n0gxjsS6X
sWmYjeNM9vDc6MI2eR44z1FlTeh73CMxjoBQnraiux1NnlzXNvFhXby9HE4Bri1+eMr6RgpDz/rU
4NyEekD1KZgvk6l02h3rcMQzUHa+d+l1Ujw4RU6ttJSTXK4SkoES2XM14Eb09mUcFFz+3cUcUa4r
2ZrWCgithsTw9bYZalQqi6jRl7gnOn/c0M4M/Oi6ePSmqGLUdAFU2ZtBx+WjZIyeWTSAs7KjRxDM
+XrbH9DD0O3YQWAWLF17iDV2roG60zTZ+kLdKh8GUy/DfcgoYffQLnooXwrryUZeQFPRy0Ow1E39
k0ZRWb+HNr2max1WOZgJeSaIruE+T3jIqQceNtEX3GNcUkBeDaiTMLoBP7wEApyr67R0GDwIGBHv
LoGD85mRyIYUbaSn0CKagMUTQ1zYV1wUQeoNO+GGKAtX3rRic9iAINUWv9N9UFQB08aFYTLKcUqD
ZQ1uN2YfNb2FXRN7brFeY0Gkil8VgO/4jnDHX+Au+T0mU4AQ25Y29E5fv0kxdrZ2phImq0FtoBYy
y2/oEqcfO1dM+SeraAGqqZri3RqUSXJFPzESDxgqktl7dZqU/wPXawHg/gzbYnpUwUCi9vaKe52V
kUJYSaAmKQPf1ZRKJ0GHtKLwZB6XNwrlGEpJffgMkbZBsks8iX2bRNlgeezbxozoVb7fcVCv01Qq
WiogYgCMFY96zTenWYw3ycFmobiZHLpD1yuTatWecxw3jSavsi+zn02IL7v1zEqZlqIdz8j41/u2
Rkgd14y19SfAZCbL7u06DncFvXq872SJeD6D7hFjkbm/7mrtQ5zlNEi+B6EkKELv5xAcxcDX7eEA
6kD76QVpf5kwxho78T/YHRF0/njAlif9c/tEMag7ph+3PkoF3rbUeCaJng4g43hz12O+NwzfnTxe
wl9Z19sVvAKO7yMzBZXzTlK7EYdeQfM8Pe27gQfVJ+ApntaRrrOs4Lajvclanzqf/QvLopATHdHY
VIG50XJ29Nc5TjlD49FE1afIIRD8tHlQpH/KYua33l5Th7X9bxRjj/vKVVu5FRhSfSD312tfYTVI
QsiMQW+ioH5WEU6yd+3qMnFQotqSoa1kgpARmk7238MuSLCAkAv2tYucTP5xbr0l/dG0Q8FUOQQF
C/1d2U3nH4fjz07Eft9jHJY37+3Z1zgwm2F7kmQEyjVKEVtOgIyBtm6RmGW8Nnbg7Ex0OL7MBiud
26YsPQYZSf1xc+VkvBZxMf92MKZGYxf3wP6cqWp8TNGCg6o0WM04X1H36VUhh2nAX8bmFQbK0sHj
/O2HfXpyEWR42JrGz3bR7ODXz3rCEI3UaqluIpgu60PmzWt6PWFwAUzaiF9BxDTyebQlAFdDLYkf
Ud374/PbF/HXuRUYXrXZ3rYXBKByJ1eRllItqtL5bRTPROw89ih8j31lE5UBDhaDI5IcLgSF2b4M
axbpGNRi+D2paAvxa4CigzK6/GdqCiP2xx5XOSqYKlkvIESMqdgoVse62/UyUkVVB7G/C+rWDbG2
rbC9LBCd2AhTHR//9i2eBkqyFeKjcClcXd8HWnr9nGN3VIbUeoQGKmJcOj2VP8UjqeIe7ySguKiM
W3Fli0Gqa5wYyWje/vwTQIswaekRArF5hCjP2NNHLLQpQh4yImqNolq2cYi1rJ5D9sWxIdqlxaB3
NWUNdMyFSRJEPnXwiD9bnD35Wz18A7BBXBhqwdfvXN5f69BuRT2pD+m+CzZ5cpCEYYv7rRTOzXh4
EcfS53jkbsTh6qV36ujaGcN0uujMgvVPod304QjRx1qM8D9WVdwU5VjOd1IDvu+WJVnFle+WKXJ3
sAzdmyWr6BAe3/XbN/BXMR3YDVMVvgB1hC9+ihTNy+xPjjfEtzLSeX7ReU7EGNiBc1bknNmXbZ3j
e1BPIxUmNfnS49ilJiYu/Srvfh1RgyjPxs2jKw9viqxq9QfEqyh/IpPTI3McmBAvw+HASfoBEY+w
6OkF4DLYt3vVpyzgjAhf3DqV1LedTFbUToo1SR/hLuKYcrzvFVqVuem72f58+xGchj+WtvEDurCa
ksiCn75e4l6R+IPyW43sbMH+dMsaAQnhxQHkk2OnfxidQj1FNDy7/duf/dfyCQRHWGB48vz/X8XP
QKunWVvrQFiq1PQHmCbvH/MgcslJJAu7O++ymU2VRAn6oXHOvx3dtzXR7wyk/XWgUhVS/G5FCaUh
edXJRi9wezJO4K57v40VRD7UibNd0og8vvatbpLvEDVJTRkW9CvgY6nsc68qZ710OXmjCxv12Y+3
n405aV7TmdzQS03Ro4C1AVBev5i2ces67lJa/FNKsnKsUVymrqIPoVOb7FOVFymiFeME7WE31tie
3EQdKtRhgsLIgPSpvGrmYcTxt6I1G+L35VPujoc4oMeG86CGCEQRFuQr1ihNNCTzpyMqN5dzBPXB
9zLqomh2JMpN60TQQe2nxIW9nSdeETgu37IUSFBWZk1KoZYN+zx+UBRvjIp+SPiIlvMeJuUh7bBz
Ay5pkFJiPReEqJsJWBJKjLf0yL9ksYuH1YFoAiVlgYdByoYTuj78gqVhC6OxG5A/0GEXyjv4WIhr
VF7qY7KZxiHdxrprahC7hFB5pH44oeAimODpvcfjmo6dIp4/LUO04cOILofRLToRaXhX05kKL42k
2XSZB3H4Xsg8NNb/TZMo9gK4FK7YWBUqoPY/SZNqZHuQZMlA1kVkx+dJcAacu5UfyV0iqwrT0MgF
uMKxCNrVmRs5pbePD9QVHE/k+OxXcMhuUghE+ApWSWth/8ID5PY6AaoK5MILUrqRDXMGEDHOrCYS
3w1EW8wv+6irz7zDe2vNyM+rfulxZqJVhtnUJPNwd0wO2zJ3nGubdVH2cAxevnRRNhk803sv0eyP
+h0wSx4yrf8+GkMXHn4UNHIPSMs9Fa5fO+soGWdoPfR1vH72anSr9/QnnC9IxlEkNH5OYtBMKlZX
Xp2k0QNtbL7jLpiaIYixFQPDlBQhLV4mIT+UjTTdBa3n/r4k70iQGqoalCXUHG+qvbTgcW+f/TW/
RqWPLaZDOemrIZzB9Tsv6n6O66Dw0dah/3SkDFZrTRQ4YprJJLbKIPG3tasWvTyHa4+nGV9G3U7X
bvWNuVJIa2ryubxsCEGQj3yKyglgu/ZDwKGS8ZwILH3NC4PqyHdUWBfzT69zp1GdoY5XRrAGkmxg
vH6kgL09bqBk7uEwgh1BM6Bp0WffRDF1zT1MDv5GPXWczCjljG7zs3F9y0fEE0BAX07J+hkXW8Zm
Cjfs/Idc2I1eBHM2xkJupDqiWQeCefwY6h4uD4yeYypNYf9OZ8WB0BJXFrqHO+Ox/q2XNbjxEhXU
88caHlYLLwxizXZvZCcx7PYDETXgYMEn8NCXoVyYh9/MKWzEpko33TccNfi1qSbPfkoPxMg8jikA
XVBgrAiXGPWx2+Mnr3WdIkwWK6QKMUM/UMaP7NXjch2cgNuiCky7m8IP6yY7XxyFbgStnt4T+7G3
AANHmLb2Vm4P0I9LE3KMoaBnydJf5gcibpA3JXMufjnFTzSvLTM1fsCwJ0JKGK9jnab6eXzMo76p
n0avTBtcmACv8R1bbI9boay2xezh0eteaC0FFI8om1fvTyFAyj/lbmzsRWxhgF+bMGGp2CMkqn1e
p5shld9dzLDd7JdahyGjFAwLYc7uOCMs/7rMxwve/mDupCMNA7SwofwOX/Ex98YznBdh3R6xlKwJ
aW5AuQcy94eq7lBv38rgUZV8J4yzFdGVYtzI3ww0fEscKfufMcffVzV06XCT90LCcllXXkjjLfwt
7Ce53O6A5hiRbFzKtfRYQTCnShb41MXQJPzZk+tzY2zLFHGeFNOuNB4lVEBZUV656CHROHb6DjZ6
tYxds6Odz64mX2TD2LoAQZ+n+ookwo0/HFcLgkvWf6CLVv/j5kXSPvYNYXufegvFW5lPRfdNOf68
sXvzlNTKC7mX23WmWcP2PzR5RscVzq8ynfR55rVZ8hmtXpcede1O+Ls6EN+uptCk0Xk4Tda9FtIZ
yhs7YjmIH3jRknP7Fi2mMl/ZgP+LkHQleHtGdzlFTxX3xVXtRdb7OIcgupf1gYA6l23GbuiamOeE
lvEG14XttkGOa5jhCm4+miZuPsbsFZR+aNJEfS6E7iBDh+IDTexuPbM0GpePEzb081OUR3BEzrUv
F3OBn3D+yazLGD2JaRrR3JAZC/andc28nLNKtPpzZBZC2dX4CpQLLV+TowLT+QG43KEV1h6CLRM8
uea5ante+i0I2/HhqYSe+nkSR2ImNjQQrivV0TENqNs3Qm1hUUHMV9SXwrFJFrhxmmDVLrUMHzwY
m/ZpmqG3MwWpSFjmkNMyRg0kqObvdJJthZgf/LL2S3GIWbbVCGKIEeLQdAZYQMQxQemsD5K/K+/T
2qvXz0eifHaYw0iGQfj3EK+rfxa6DNW9C4NI8+P+cBGGYsbgsxLbap28Fji3VgHei+cZfLT4yrAd
NG6W5Dz6rBZZpzbvtm5hijXviaxRm2P3Q/09uHc2ax0fus7QzHso+6bbG5Ms5W0tbVFdBUuPZul5
Y+PNQjRBlrltvBHKilWyvTjGnHxAgOu3oyWL6DiTE1oTuvc6aVrkQJRdqr3mKPjOcNkCeJ8PwYqE
YVEICj34/fMV1LgeaTdiLKJw7Vo0V60PU/ts7vGU3mejSL29SucVFNV3K4W4IQSwi9nYRV6Bw1I4
JwqXIEy367IY7xT4VrKXir2AGk3ICQchiJUqvDQdrj1Ff+1iSZo0hxGfujWcdWde3L0LJwVnMsVb
KYB1Wll+GTvORoboq/ZbIVNmtISmiLqCQpXEGyt9pPhzenjGwxJpVnw61ihhwdkvz+DdbZs2RXlz
NzYu42YoJmzRwCQlxyTr+HBM8o+vhKhwhC8L76cfLNs22mL8/ASnTlZfksTRw3515NbsmuygcfbL
R9+xT3k3qLB8oCXCBJFbxGv1gWGAxj4Hx3cRrttZlglQQZTaUJdZLn2I9wwCeIXN/D/WnaYVt9M+
b5aX9BBZYwGyfh7bofDQkRTdiq5gw0qQl/PhWKX7tDWXD2nKMYXQh3B/nEuZMIbk6gnk7kO4Umc+
RRnB67JodKaeR45NtW/8tn0H4TBbif7fpIsSbBvKZ0pwQ3KC06m9oWllUcyFvJm8BKnXJZhgxDHo
Se5+SPPPI1IF/2qQdsBCLvB7mnmhV/8AzduqkkMWgncmoUH2Xi226TbVfFaL0/qXrltiYaw3Os1c
hfzFYtILBh91xODYQFO+YdowiXDmPnRebbC4820QD2L5kkKZwA+CspVtWmepGV8830k+hoQ7ibf3
lhUwA8ZfTu1YZrtRNDXKeBCPi7vM7TPe97FtOx369Gj7cMKXtt2OlJl5nCdo4FI+Gw6PX3HHvMa5
05Zu/uhAZ37xhiX41pgB5/luDKebhaHLBxGUaEsIsjNE0whi/7CO1mhXNCvPIT7MoxkSuIX+AtFh
z0wR5ozZJgblL/SCr+g2B8t3H57Y17crRbDKv94hfVx4WBActCfBi16Xir1s6m5taxh5nsOxTnhg
axwbzsdMKzs0BPusXct/KDvr6FIMJDWPadUxiBEtih1uFWTVaw1X9Y+TjdFmpBuE6w6yP97cSRqi
ZgMcj0D+XHt59yVPi1kzT2NkeqlQdQkQDjGl3aU1up1nTqE7HGcHBRn02M+tnFRPu3TiPs4g4ajw
MahnGb10Q+CiEhYxIHoeAOjjWTWYrroa5wq5tvjQSD5ORP6vBHf6tv4J/F0sN5HGP8SVYUnRS9MA
aCZf+5EUZ03Vg5uD+NLzTMWWBuiFg/aYiSdjIxJYqMs6fTymw0MZS3hfDK082gqF5L2f9UFGwIw9
PK8PSewUWR93+jApfrG8huBMH+at4G/NpOfaWePzMFayOXPozXFktO1gdsc+V5aK9Qericip6OYy
fOmbtrgYvZTUDIoJA3UJSSLN30OHIuomvj7OlR0Ttw5T+T+pnHL9YMbZXNvQyYhjtMOebIvj0f5I
MSc/0EXMhUW4AzO8ht6JXpvtzTJMFcJIcLsJY5Z5Ks9dEhhxSXv1Qni5+3W0URNiwhJ4dN+q1lw7
a+ulex+YGTEYES0xUjYbS+bthXuwTXodezQsAWNof+v/I+zMduNGtm37RQSCPfmarTKlVGvJsl8I
22WTDAZ7Bruvv4NJ455dMlB+KeyNKkmZbCJWrDXnmAzAP44MEmWWc105SMU5ko5PxXXkN1sm5eh6
yIiujbShyws2CBrzyyY5hs7XsivK/Lsu3O9rmbL2GqaIK0ve2SKSTaLpTqIKgu/GBNTejVOf3aVp
m71Inc9QCpPMBLNMd5exAvXoQ4LGA/5NrkNQxXSXN22bw4lel/bWbynK8qvapDZdcQIxVE33VeS7
X02XjtWd6mMzOU+GNFNihMgW/8vp+I9ONL05O3RpGTAuoxf9AXyR86UiLM3GeYw0kx0DdQ9R7CMo
XrQTg7xvvI5ezFRJTWNmCPVfzRQflAq0ok2O5ALHQMjIhH7vh0XGaqoJR2qrbuvYysfT5If1exsH
Cf2wySinBxkr9AZmQO1w7MwImZCNvKy/sWW/dG/9ZLnSWDth7vop7Lg290egu+umqBwzosddWeau
MxvNary2UNVs6os1MVradI3O4hseaMeiqneHNzTHpjqqa7W6Vn///Xj+cckxawU03ZGxMh2yP+6M
tpeLVPqwOtS1v7IqFsZqAJfozZqUcsZqtJUUbg53X+IY1X/pSl4BYf96P/DrM6h1sYxZLmLD5RP+
j1y0xuLfYWqsSd9o8n84t8nxJbWwce+QFNbvePHQqgdB7dVH72pQKIYO/Dxz0ri/jFfn4CAMhyl4
pGp5EnRtkM1f78H6fiFpYR+1GSbhPQ1KHhqbll92O1aVcEClTk106tKwsU6c0Wv1avCzRwwg1nSP
S58JkxTvc+UORsk4Asc8wdcLry8FwzhuKRVYc5uag9UL+5JTtRvLRNKablfXe1vpIiRMZNQmDM0p
tg/mmJLy0FUx0NGyt10G1A0D+zSK6+DoZpPy9KYYh2SgVbMclFsJkOo2npbjIp0/9uGuo/X1PaUg
DLeRROR5CebJ/plHIKL3tq2Bv6YKkdue1hhdyHVDEFFGm4YJHzXvcO2DsAayBpXXEseueN5vG/zL
xRcZNi0S9FWCIyRrq8WiicUVS89MQ5ShtL6tLVyxADn6ZL5ZOkCf/d5pQK3Ncap5V0RGv0jKfvru
pfiDMMlCA4PiVah3GnJDeVBKUtY0gZEY29ivRH3rxV0I4DIYpECj2M06eV4/Z9RW7BWz7Sl5HA3D
Bw3bTy1o91HWnNVbkB1usTP1SPSy10xW+5eh77UJ/X9P6GJr9AIkiCajMYulwf4wAHLhXuG96q1z
4A2szr1JxsiZ0QHHU/LfSpCrc9idV1m439bUYMlVDWfnMvBPharL1wZp+HgkW9kybnMEse4puDrj
5mBS/m507Q5mF6fs7AmnW5W9KBUsYdxRGv9lmvVBDL3IIuBn+ILgjABRNGP1f79ujTRFY6iyOGnZ
+MErU/aiw6Y1T3SKr91v1ZJU/1w4Wc8iW1c1zfEUR4tzk8yVCVqeUvatpUPknRXyquA99+IB7aEc
TKzet+5g4gyrw3QWx4yytL20avLt7XAdc68tyJo2/uT8RS7wb17L8r2wwrGWMWxhwOF+lEsWGKU9
e1yc2w4sds6WHcoBLx8a79w2lImvUR/SGf/v1fODHoC/GjA3ZYlnuM5I5Y+iNLYRJbgyGk+6QHT3
bTDcqMIG1jOFpAmW0PnxSuOUa/xf+ymZScBsu7TFa9YO7qlP8rLbtOEkjwkW3/wotAXCuyhZjksb
XiP554X5N6fFx3kUYJXrLNv2BErkP/yCvpdbjOyyGB/4hMN4dWiCn6/1PvATwbFVFPmuVh2C5nzO
kscUSEb7l7sFuuVDOY8oEOtCSCVPqYN++cNOm/lOzf0yxcmVE9wLEz1FuEumrmtR7zE/eG5KxfC5
LQpB4o5Z4xk4r1qJdaDT2qq1HuRMbxZX93V2UKV9yH2+ToBWj7GRRjPDFRppWMM5oixDnLIo6vTi
FkES4t5apkXS5CC3H6/1BDpfrz5AmfHDvTDoU5zXtheLGOOHJpT8hSKLPXFCfwrQlfO4vXTcu+rR
Dg3PeuGR8Y2jTKys/MGZenjkImjrMZpEE+3Xz8mUkb8aBx0THxPtV3Ro7XyMX7D/0/2y7Up8Hh1P
j3S266q8zTmz6tdpdI12v36FuMVz/4o8rJC/RMZ4FaOM5+TuGV92MOB1ElnEGTxu3cfGGQ1FPonJ
six10iYXo0Uk1l718bGLge+58hLQ8mPvOdEjxnXzWKVN60zbgpS+8iCyfs4uLfYwY+sqXI1Aw7AC
lsfOoxD/7ZmwUIdYD5XGrLOXgNiaY8j50KTJGo3ikcfKaqChSLzfjZfyreM4nUEQDE3J0H7VPZij
Ebrva43LNLkXyYaCOrhDmypHaFRGD/DSTO2JL5u6KT+3CrqmdqA+MYrYcPcDcRzeO+98bSKkYobz
IP04lpvOCfjdYVEzC5pTbOD7ACU4fKvrkhBoIqn2nXDT6QBwQKhtZMaYsYsBl+e5MXBEPaw/u07s
7L6kY4QDjecPuQC3jyh6HpT1VtqeyVq5DuBGf+Rxof8UNe9hGVrikJtd7ZH5E8VdecpUZFY35fWq
5YbHhzODtJK/hlHHxjEL5sTam62HlqmLKyG/F4Jvv9OI5aJDXVMugu+FvaGqoxic+lkkSqV7n6T6
9JLEqoiwG1rEm87kA/nHFA9hdouDudBnKm/dvpi5L6ZPwegV45ehmjMXnvpSa+U1OMZCQAl+iVQ7
GicFg+hEwEr4NMoY+QJBEsuNJoOH18mAZ+vf2AB/8xKkKurAu6ZhF7zY0m/sNztrMj/Yc8N0cknC
1tanrMNbAO6jmmr5y0Oq774X5mgNp2zuveKSCE93oDquQ9C5kLz3+Jt7/yFO0oh2fEGfa2f6Vdjt
rcJV1g1PwNjcRLWv6yP4FiRgm7QAfGwECT2TZhzJpWDMHvcvDd4B/qSPw4GWXjsgvyqTDGaOq/AQ
EgWxvIuKRw3nf9Iu9vgEq1r/PPOZSAVxwxpZzu+BcZIMME5bh0foM11jXgXbCWT3N7Th1cryf8XH
ssOwYbvYIJbJvWd/TFyMQ7cK0sGxT7gcwu/IGOCmB9Lvbkq787cYaLHi2V7PP9varcWp8Huw3nbR
qL2wC4Jv6K4P5hGyUboAZDDPljGP12uBJGfcjfUITWrhweTnyea9eS6MLsqejdbM6u1ctaM61hx8
+gd7kaXtoIzMeuv3ZvjDqYvOP9pN1yZfINBWjGtA0hTephy6ft6oOocN7RWeM+2EDs1oa2QKm2xN
V8kDpO3mrbhPktRL9lVUB9mzQodWb2Me5+JUMRyc7tRojSh7pmistovGE7p0TPwLLeje3IJe8e5V
IyvvL3oN849mIeegpb/kLNYipLwfFF+MX1FjQSHCGUpwMHGfY9uHj8qOqyfSYxl2DeAxfRp85bfE
CjJiCJS0evaSanC/D33FkY2eHlypI7QpgFj/XXJcUyv/94EIsRyEYpFEoozDcLR8/P85Lw2dqYYM
mvrZzlN7nwedKG6DwQJc7htt2xymaxOys/y53fC6DfcNxCR/ozzyOPacddzwLnbi0LrL07oaT5mJ
Dv7UFpwPocvryPb2ToOE/RIWFU3gzdp2YQo0z3ezZQ/OIe4i5X+askhHf6u0/y2YXaoB36aOArHm
2mjFP4rEeQxn08WKhsZjgTplhlj6qYJR1MWxRoBbCAHr9DyNIV78qtGk1HuRMoNT1UFT36zT39nC
yHpPj52tqjAR/VR1RLPam5tGEkwTI9wkw0Eb5S8wOSQRWCiT6J799236U/vLwZwCC0kdBALMah/q
bFmZRdk1RnxnzIFq7ovEL+I7cobK7IBvR6BUyd2g/+o6iMKeepksczyRptL4py5qo9gogxjuTeI1
mftkYLEDenU9r4VX551SFS8cHiWZTltrJO3nphAAN5ZYkxftlaX7Jeo4oAjLNYDr0wxCYt8jU96n
yqF3kfdVYp372QxhwfiGn50kj5Q8tE45vUMqEUjLGZhYu6HRj73Z+jhuXEOQ/DZyMriwDDLqcifJ
8XJVn/z31TOtD9XhtVm/yJQoVhnlfhRvVwEjSK+bw1uvDnkEnJSYrDtGJE12MkcvBfKkw+cWC5m5
s+hefao7cILbgplcedfnTnEz+VSd3l9u6h/Sdz4WAjLsocwRqPmDDzc1m1wXqalP0IFBnM6vll51
uS1KluLtxIgWxqWSuvsOBEvFTwUCJphSsrI/2XrkcXZiX1Os+lHmdxfuTO4c9DBTyQS127EX/fc1
/HPowUcVJseMRWdiIoT/90LRp2OPZjer7wZSJ+RbO7OJQjLqC7pZLGCZd7eON1ZuyCrRmBcvF+sZ
HQfvykL7PfS9Kh0yxvCwPa+NgbWdbv5ubC3cCAP8+kQ0HvOHoz0lmboHsEfKQD+MUXSjk3QgMySM
a6Lv1BCRGOQg5T3GbmgZ27I1z2vbLKlL3Z9cPl111zLbTA4iHxJNE6Psp5+DqDMU8awjPwu8GHo3
WwFTURE10R0yGFQJSERpVURhB8aUCFOj29JATbvTlM1ATecxXCjojBGSbSycYdjIYljC5ww/ydCU
5a06eAZV8dYOiwS1oEOYTi95CTdOnBjiQvQTNtKNJepW37mDRfrYKo4BD8W1SaXLlfjv+4g+aBHm
/e+SH7AhIakSnmVzyPxDvd1244Tu3ohPXN1ATds6N8veRLwiVEaG1ILfeCbuB8kUJJqlqlkL2EH6
FGjh1QTLY8gTuB6aBstGF7bSjppCU5UbsWzkr2puKLZyN2++Z8yPqnsQPMGLY5t1fYrH2v6SAQ4g
LLFYFMrZbPfZCYciEVyrfSOLhBm9jLJvuvuSbQXQ01UtHPZO9TXFSOLt0XNnerd+lsQLlyKypOX4
fW07zq6BPbsGIum+41hy7lsxxz4CvuVjpRwA++fM6vKKdBXqnn2QAIjbzW6IUHUYhN09rQ1jFiuW
KChJTv8cXRV7Yk74NL7vwib1I882fjF5m9y9wz/TF1QiMArXj5Nl3hS9el28KOOynEIwCr3liq7H
hlUZOBGHhgDQsDnnZI4/3syxU4cDbAXhlm8clsfs2TdGgGii6MAZ7F0PNOcvdrDFWH51LPvQ74d9
M/OFD63oDPNd6IC8yCxZ/BvrLZsbZ2ktuszB8Yrh41gUNV14DiXC93PfG9HwKa/H6HVt0qzTnwL0
HH3+K22rnZi7LDEADMLf8OoG80X1IlVfRZejmGqcWZZbmP4/q7jwi0cTsTcJAMJ4B2wXhqdVJVk7
OD9eRZhwsxZvfXfr5hbZQmC6UEGu4sm1ceQm+FiI3nOEcYk0e26y6a5nvnUNGQyOQUQ/dgiRkzk2
/2F+2efH0B5AtXsk9VVgqFt2nY3t18zHbWbYJxgwbf29s/DRPUOuZJvL7cSHcNb51f8/0edFMuU3
c9aJ/m09R/W8GNDnCcxq4e5dz4AStad78FMdpC9x0wW48wQotUvt1CWyclVhI3m35MCxcD0c2zIk
UsbIpnQ6qahbwI8D/hzSQz4rGBQns5CkFc2W9aICp97aenY2o19Z2zhyfFLgkp2iUYvuJrrPBsA1
TR7aP2PLSLYt/a/9UBnGjtgCnyqbTJUiM5LbPJ2qO+rjedtZMbcmc0CJgqWGqeJ2cHi6bHxk4Bsw
fXHb+ITSJd6rsInu3dT/OcPsOORB0zEmHp+zfnC+l9Kgiq7b4GWOR33TDOF4rl0vIsV+FBcjDZhG
goTYeLKhtJrz+R49XXKoW18/Ve00bIWYJgoEoyR9CmWAfzHdFDh3RP7UUOn9yC87q4LcuS7UAoDf
rAlHjlXytZX5fPZp/e5sU1n7YnKai5nMiYcTonLerT4V3xFskEgk/HArqIsOhWEkl2qonZu27myC
bEfnKE1e5U2PWulNO9N0cuv6E1NYMgyRMBc7BG/yFi0BzHrUJZiS2+i+wQMDkz3K6QiTizsasXVo
OLdaxCnprwNS3W0rpuApqg357swJ7m3LM5eAtVpvownFoLa12NUm0562MbKMBh2qq9YYz5kpx30y
q2SPRGPYISoIxQKTEzeiMekshJOyd7Zlk2iHa+QHi7BrbhqIK2fDkvqAD6h9MjorOYU2Ph+hRqIt
eutznZfxQ5BU1iG0sX+y3N6VRvoIpJ2cKKrDfSQn5HR+6swvUz8XBzFh6d0lJXGWDPBivW+oxFN6
I68CjcIWAWF6wK8Qf58H+NXGYOJrL8efIlIjdB+U5jIovtEQEuTM+rTAXmBXJ9Z2itzPmd/HN65J
ICNneVYbrnNLQuSYz5umHR5nprmbGEUbx4LC2oWxBN0NQm0+6qnsvD3KOtnsppEYWjLEArVtOEt8
MnMLopCVzeGhjCubXukc4Ikg3zhxMUTqjljiIWV9m1uP0Y2NUrKfk+YGwoP/la4XikIzD2/C0vjZ
2CI+t9L1tpFfT5fCINbMMhzja5k58pU5DzjSvu7uSnpin6Wh/WozKau4JYuI7K9Rf8s75uixXQbH
gh72DkRSUG+6TgPp8ll56b0Se1RZqaG3cxmJnR80/lOJ0nHYJaPWz1KP8bYeaAO0ygr3DMzNGDE2
wRSmHuJ/htR5kpkZ/ZNLf3x0K8J16e+M79jqC2Nre0O4L013qD5rkVmfoznE5MMg09vwfMlPvtmH
d3R/gYJ1xnNEX3kfMbbakTugNzrxHwzfKhgnouohPzQ1BHqOCmsQGhP3EDuOPE5ktZ0CZWT3dgXv
Cbfz/A452+W4TORJ0/vzq6th53sqjHi7SQqZ/NHZN6ah7iovAn5sVOGN781DtJPuYk6A4ObLTaEU
/9LvuvpXHvvxQxc63s406+acx96bk9b2o01Foshj2DgYGPb4qgcipwl0UT6ZfLU9vcDkiL4wrSYY
Lu1j6E4moTSAmh4jpA9Ad6f4MZnEo1NnzVYr3ZzkUCHUazsTzjB9hdaIwWcwa+m3ysraYx+U6a6a
+heq7eTJ7ryfQT+NrEd9eHIjd7qxOSfeRDpLyVaH4bbNpBq/Zn5xoBRu74Y0dbZWOZrfvNqcrU2n
h35La5fsHK+PP9n2zGrvLhFy3ZBbb7U7m/dxLfrXIpTNa8hO/ZzbsULXYw/lPf5DakSraH80qiiO
sL+xMC1pzEPmZ5hkQ1gzHiStwC3trZv20+cxcwkOHLVHAujkBp+sxIsPURTF25nlhCorll/DuJs/
zxVG38UTrfYhc3meqDBM3wsHGD8eX5bCLiHOcjbKk4PJ/xAU1fCiveAS0CwlcKatH1H+dQ9MZuSR
gKZox8NtP7j0uzdjn1RHwJvkjWFR6e9k6oZvWQqBihmg9caIiPqbmvaHVkFx6suy/Ee3Orj166ZE
Vm6NzaHxi2JbCZ3eo6lzCCGeArLVqLs5wNYbO036bjMPCuuok3/LG5ETAoPEmmltaNwZU0MoVY+A
n6mTPFrJwBAkHJEPjlV/r9HqgF5LwksRJ/FnpyOSkAnP/Fn7UnzJ4Hhs6zCZCRrLp68ksGQ909zM
32eQMYjusTVW/1z5PwZl3dPZKL4Uk7BRfg4ETHhNGXZbyktnm2ud7OgHhYqmYy8PpszNb24cU9dF
hrdX6I3mDZV+gxc90K3YSFPZw8YlHBpIW6IfMpuA3XqqyyelkHft6fGmMSiWrDtkYxy8IKYO9mWl
b4qodI4R1cxnwRDIje1+ryaSjYZgnO+AFIXbwnQhNhQs7GyT1RO7Y3sDmnja0X8s7zJq0Y22Y7wP
ZpYf2HTUobTVIcyJWnISCD+jO+Ni6UyamRyHjlynewO/+SczWzp/ER71e6NK6YtwGMQ8LghClTWT
yVx3X9xW66NGIXWyTKYfRZjYDNBA+GVJ9WVkiaHNPM271PVIBPY6tz2b+fgVYpN3oaa4nwbWhSke
jANq1FOVkDqU1z6lM+Xndqzj9qbrh/wbJxkAUISARRRny1GwhLgspkPYiuwwAJchLN3xd7YXt1/q
MlL3YP3ItrY8dSn71rjnuWyofDoiXTsP89wYmx17nJUWG1kO7a9aNMUx8KcZOn4cLewT+qGTbf5w
Yyk+e7nx5lnZV11qXKNIsBkmDE31qpUclr5mn+zBVRffMniYN8wrgicnK71PTJhTYGgkPxa1ijex
P3IiSMrhATcZmuYxSH+gmHOPYWQivk3dBZE5gUkJiL8+sTEW95zER0gQi8vBztmfEn0Pqk8gZsm9
W6AM7b0C0nIbqFg+h11vHjDqKmLoxyZ86cO2mW5k36cX4cTO43KqP6M2tbde6gGjROtUQCammPDc
s9ENzcKGKfRMw3qkvBwJsGqc3jxOuEb2Ujvps5l69T0uD1KE6/pLigJ3V9cw+zp0+NuqDsWj5U3i
qS2RJBt1kz806IbP2FZqXhGWERvb0yuLzXyRsOA2bR9/MXvabSN4UZRf5VcPM8KGmLJ4CxdQ8UQT
6N5yjGzrKD+gDyYy3MX4wcGL7McAfP2hqyS6fsRHZBXKitpTBvMLlrn8h+k1xpciF3wBUJu3QFTS
TzZK0RwxF81oaXJCKFAw3mjY5+9RNZGn5fbF1xDk6mVw6/5uZuy+g+dbHHwGW8daFTmYzoIY2S36
YbFHZ+3RfQvi5jjkwP0I8L0gyaf246T8WqPjv+QjRjRuh7GodvL23s1ccBWRdNmHh3PvQP8z6pLn
1E8fBneqvo4FYQdMMPP3wkpcim3qhqweoCamA6g+m3fFJx2Szh0xW2Fv3XpTQo7tTLaQ6tTF5Sz1
BpS+PQvDLnZU6f73monGho3Yve8TSY6Akbbf0DGpL4aTWBGvAzE0RSJCyIfxtJldPnA92ohNqjyF
ZqiE/zxBaLlHQTfiVCZG2BuC4K7R6cxqaTH0yJv51grahqBxwhqFbze3loLZbSkHPKA0PWA/Rbib
2uKHwG3w7BWOgJ9kkcmLH2jahUMZA66fg+TVzAN1lsIwd1Ezu4dg9nv0fhWCQ9rau2HO3pvUT3DS
tNVtzCJWkO5bdLvO6riHdh++5lbPlCYFPEbsjdudTSSGe5+R1cCcQVSPqJPkp8zyGWFDtt5iQCUr
SOnEOYxSTw+9W/Z3ImmWaNus0l/mzJmJBq7ZRH2p9nlHtVfZojs7SVknz5nO3QOKonoX5+3blIrg
6KU+/c8u+aeq4+5Vjbn8Btcl3LWxg44/D6wtXar05A+5sccBDLCBQEmsir6mXeVXAEhn5U37GfHB
OXGCCb1jRmKxm1UhWosru7C1BXuflXrMlvOep/Y5bH0Ek7qHMfSATiPMWa+NAkbEaNvw/uOiZkXF
mMinh+qbRscmzMLifpVXiBh88uOQzbU4VH0f5HB/AgKLQO/E5PlF6D73wyzt8CYDmxZy5lEmIatO
CnJbc0hSn9bh4trSnWncGbfpQjIkyUfK4ECmx/LEt8lkik8Gvb9X02ol2SFGYxSv4HYnUqlTBvv7
YhRB9ZYPk3HX9g5n6jpEWvvchCUtlQYn4vhK94R+gJ26ZY3wYQ5PM/EP8TG1u8R7MOokJEU0Y1Z7
8gl7+sfiIu2bFmPnrmzcVNzG9shFW+eyMY+KdbSgcBX3q9syDTIMRVlVg6RfqD+0jiAiMePrJAym
c2kXXnkckjQuXrqRoeiD0Wo+zWrwXM2Bfjx6nDASORoPuu0UVlGkvAWUWFRbLOiAE+xDfJUOsH13
X8I5IAE3nfLlXl67MCpoe5wTAaptLnKhxvd1ADle+0fzFQ03qoB+zdohGd2ESs5ocHve9Wyrzo2X
TzwHWoyTfUa523sP6/A5ZLZvPajaAv64zSEwQC/tpGfcekPj5y/VLPyGCO5q3I8RCEOXeGacPa8u
8vGZTn9ky13rp2gIyGpkct1db9F61zvP5wptKgxb+YE8A1pNqzQQJg3duVSK6Vs/jqW8X1x7421K
YcOkaUTiTKxN79EsMtKprX/mCY2jihJ6bO/GZZpxYzPMTBaQKWgkxhj8tlWlUZKT4r6bk178tuv4
9S8t1D80L4jtOIfj37dp3+OK+HcrvDGr0tB0DX97IEXMLnaJlWr6IwQ4XD4ke0QV9rc5D+56h4bD
hT29/ZH6dT3fZDLN/X3Ln6jOUeEusntqZsHAJqTviOBT4d59IP4pEjfIBYLkOBDF0h7++0ugifzY
Bg4DG5mTYBYMZR/J5r+/RcvQqh+LlIriakmbTVMWd3WppLzTY4YdLFRBTumxYijXKJEGMM/8RqNm
CYmwKXVQwttMLC7jZAn9VvN1MMfFVsrj7cmAMVPhI9+vNw4wyOme3M0lPsJQNksV5+LFQjhfYxZc
v628kxpi07m3r2E8Ky57fZSN3CO3ILy6IbGjc95CtOEHqbOxexX3P6Flm+kzUT22/lL2ju7PeZ/X
ci9mSGWb/up5EAFwt9uyHXDDxFE8AGb3rqJ/l2Y7yQr2bEx8WZfy6LcPQFX58mk1bV3n0QSiW/9o
nEToiwA+hKcwslVDDb8Q6D3casRDMmzs2q8Zkh2QgF6Zgin3xNI3bhon+JqNpduQEoqQ6biqKFfj
52oCrYrBW8KLCs291kvE4e2qavztYHUXNGziBzi54nBhJQTEGeGDCkqj+oQAuTN2KxndYlEyTmTg
JOQyqwjrKhR6FBKoDWmur3TCKaIy3GVtO8nFt8VvNnoGBsd15Llah52Vd7cK8lfM3PqpkQtw38vM
4itSey9WJzhbjnVvVUAF96vna71ZtotyKd2us8YYHAAZr9p31RarnTXeoMACkbhZI1EyT2LEIGxE
5dNmMnMDaUJJ+Ej7JUtBIh/lQMMRlc+VWTxKFpbHlLUkOJhrVsGaXLLacJhc4xamAA+BswM/MNKf
dhUBXSzmCZ31NrAtWhLKJ6523Ah3mJl+Fo0k8oJ/b2Y8UHpogTAvvs/QWcw4ue9zJTM/4sqHtmTT
3mjBEfahc/wkfLCTIYQNdo0T8hqqh7MgrKrcV5DMvCMJURnW0dTVPE+oVikLNwQtUTBscHIt/2+6
KvhXi9PUSCxmq0GoutqXF5UD/9Fv1gsDGmfbqKENTnGcI4lCHdEgBdrObtIVh66EepdtkJyEWF5b
I2sTPGILsNW65r8gvF2ErgZLMtkOnVfmXwIaXNbTqh9P1utooBzlv1JlzQ3QurK41101coUsvA3i
PPZMCi8r+sFRfoDlSOiJXjqGUZYIKoXlJyYYEUEPLM1y5m0DN02enVrTx0iMitZE7llGfchxJZMC
qBnG3IxxFxibzvBrdVkf/5UN64W5v+RApZUR/2Pl2pmfeWE6dfTabvI3DmPEcN+mxtQ+DSDbOHtL
5E2n0uwU6mMDSVr5vYzzRh6Nsuk5KVmWXkyjoEP4tFNWzVxf5ChO8xIyInzO7DjNL4nD6Hx9PVe/
dtZq8y0TRup/j5Ia/8WQo2J9Rrzjc8iOIVrqYzUUo7GZMOXZt3XG+7mdbGO2kZv4U7/3rLCLyaeo
0/kG3wQ3uuumMthVhaXT02r8GiKQkLd1kk36SZOitIESKSju0YHO+3zRrB18C3HPYX0XWgTLyykk
Y32wPY7H2meWu8H2R1eN1WBZZJdBrHdlNK5uVADOfHpQFbrehg0xJ/e/Xaoo7/AvYr/htWWnMnEb
BbrXN4kkga7ayMq18m2BOHF+JAyOEJsQbyqRP4gYq3fIstL8tGoK1t9X+ot9jDyeKPjS2FPPFLRB
XPcko9ZJz0XI+Wq/AvhWhFGuehQdy6PSjaffuucAbcxJStnlpNIri5T1mSP+FyS0JFSFnZ6jV+T2
cccwOo4vNRqWnYf0gZw1M8ym3Zr0VXk2J8RW0a7kvOl4BjrrJVdn+aLzG9SJsLwpULqaZ0GOxMBZ
uLG6O0L0ePdL1WAeIpxKljwjU/+ZJSIIT7/f2as1ev3fq+8zyVrTOgSdNeav3Js6OqD/GdN9XA2h
cV4XWtVl868RrWJFsjQqyz1ALUPfonCm3P89Gc+YddyWnAyCTc/0gQmQYP6+Aa3YoOZcxc8B/hPe
Mwa5izdXDgIhheotSL1B7PesdOWwYHj8q9R8Lq0liSwG50Y510f9rVu1ZJNuwLjhaev9kgvqS5+f
ls7MpghSix92US9h4hWzDImvBt+UnOVVSuMFAz82cfHzW1vgTXwJCtLcLvVVWjImIb9ifYm7cjAC
svP8zruZqpl9M1SsjOe+qm2iaEML90DNYZS66TMnAbboNQyC/vTMl9Aix+POiDRCalu6gX7srvlZ
0CMcdfHQjNvd3r0yEPMg9bgSrpq4ElWFQ+EoK2Osq826vAV0U3jV66Dt2LaiKzvgenEAE/CikOHM
h1sZGcOUEdfTR0RUbORVCPDfJZj5ZwWG+goLIjAyDCvuR45QV9IyM2Wp0MpRfOxzI2KBcPIsT2j+
mg3rOz49Sz+QkTbqX5Qhi1JzJDicdmGV80BkmggDGFZB2955V37Jf39C/6OserEvWQ40C1N4OKk+
QtNEUyKD9+zmvMaSjbRgYIrgnNdH1voKqIrpNk9lbEOZJMVCoytEns8cG2bnTaAlFuq1HMA7XJcP
Gei/ZoeuOY8PfhbOcmcQVJTsjauPBGllMhw7Q6jpEM9WZ92UTdOivRWdXRwRp0QHW3oiOxLnNoEl
LGMRnEtRoPReEQqQzxhxl54oo4FIWE0ojGiLDO2x9tg11Cg5IWYwMV9lXkU8zLVyZLijGd0f2yrQ
xbOMqZmRPTgIIFPsyONe9VnI8zQRVov6E+gMkbKGj5xPe4BE31Zqr9MCMDg4a7LgWtBO6IlhjVzX
j6qLluV0HamPuaYiWJO1CjMwnJ02Afvh+o7ndke8WV0fLUFK9BvDOYqN0V/ivX7DfldH2BUcVl8r
i4CaDwjw/+PszHbjRhJt+yuNemcfzsPFqX7IiZIsy5Jn1wthu2zOM4PT199FqbpbirKUBwF0NWBL
jmQGY469177HURRcLSIasTGJ7pEPieWMn87+m4wK64q5saN9FM54xiS9EvyNCVq7mV5N9yy6xnDw
PZWboObU4uv17xx88XeYvXFdAoIU8xF1sjt/1ksufaCseAFpZZsWbzgwj8OxM1sAWuFqJXq7W3NR
r3cPJbPHdcvX8dQSiCfukS+x4xRslMD7AVzYd7M7Fh/XEeTnfr0nnS12agYHbWmWQzw65peHvYXF
Skuc8sDgiLmonM67tPXReq2LIjZemwGewx7+ggVsrE21GboL9kVOjmKNZd8DosMqat3YaWJ2zupw
pO0XFRhY6P4ROeg+d2OSnupeD1brHSdy92IIrU0NFGYPSpeH45xMxMYWYYZ9bg+SegNOPXj29BTT
5hknz981crqPW5LdICJQ3zDu47cfCUG3FR5+96i9elD7bBEE5fXQkPq2I8B49k+11kbDiYuVAZbo
zAX3joXOkJzQE1dDWPvcgBweRCYvD0J/d1FyZc6TmYYNkJ7/pGZnTYndzzD9OKTebJER6yB6ZIp1
nj1qlkWsKZAcpHcP64gH5dnDHvIhPLa5JxDpM6vo68auh9tMn4f4baJZffyqHpbEeh+DE645CatL
cRSRu4gTARN988Wejdb7UJfZOuL4za36kOgTKkyCCzGOTd4UM1ls5xdnWsdmV3ks0QoYakGZbe70
YAsBkPbmpCIQP8HgfIWbB/uUN5gsVVaMc9OHB93Py1XMek7+QNMjaw8dDuB/Lm/lCATXMeeAI9bp
SmDTvZ4CFM23zdp6xFho08K9szkWPpKhZKlYC45Q+Thh6WLWoAHhneY7cvoa8+IhOJYsY7gMuzIL
vgQOieYfbZMF1weGcXs+IS3X33DEUaVcJUxrf4FGLTdeITaHQIGOBwz7AyCJzt2Ja86tAnhUUxVw
/s3B4waleCAu2VMbWfu2i4rglYB+8XnwZhJCkfyg1WFhm+l7XI7t+J3MO7e9cn1trICVVyRMsJVo
DyNY1h1ANT8++bUTVx+iukkFhS9ltUsTvVr+HBp9NtEYRYtGbnyTY1gHZaJZlyj0GcPB+rB891oH
aNKD66SfLTbvD8ufvoygAuDwyb76qbf828gLopd5wXWadj3aTJ4pNqS0bvc6poXy4AJAXcKEiEq+
ZyHqCh1FhffyQrOdtDrmccvKcuS5dCR0GReJyB3zK39uFu3ETRgTBbTwMXiVehB+YS7cZ41qqIG9
sNbKCMP9w4ET6vOBG5iew9WPkIam+GaDDcJ5Mlwt3fvkxSJq1pG5vIoYALa7MM7sj+gJyUv3Y7gA
e6120dqPvdHa16nD9pO0z3TpXvmNVlyMmd13oFIaXOOlVw0medBsQIlndHUSe7kBOeUeh7KXLLs1
QNT3KDESHav1sBKtegdwtxzCdHUt0uWARG3E03S5g9VZZRcYtirQEEufwEDIyI4gKn4IrPDhgMfk
MACpIbc62IwxI39YJmMtDg8L4MkRK5G33TRzkx71yNJrc66KP9LVEek79jaltatKiHJv8NqMZ9x9
UsQKyn8iRhySPTY3AApM2VM4CKNg/grQ9scVq4yi7ts7h8PD95rucDSB3XdKL7hbL7Qvg1+19SHC
/DjzThBnH91pwSqeNQSaHkC0GIIrPS5G2MDHNE7MVX1zYPeal7cc79a3uFL88fLBKd6Y+rjs/SZy
DlFWuXf2pDmn3jfrMqz5uA+o6xhWOx8R+7uXx5VtmHo8jPmI703+D5srlr2/jdxlHMGLc0fnsp61
+Uuqr/nEfGuA3G04NF5DI8bhyIXFPPRfX/5kR3ai86lgZ0ywkoS847mVJg3fXLN8geNy+eBpwfjU
mkxk0XcogOO8G+q8YY9RpCkaFYyryFnjt5HFdS/38QjZkd1lXX9s0L0gP+4nY1+PNXbKevuLIYVX
cVuPqyeOA8vPFEl84R6YCJNq15H+lV1bc2IBkVxKK73qbRZEKfAWWsC+nICDvI6TMZneZhpng27t
WQOTCGAgJhd3eBdz1cK1AMKaZe+RavSaOGFxN0Zt8HXIez29NMfFOc0dqrD9XDExsDzBWMO9eg2p
K9OnaDhilirfu1XCJSwTycox5SLK6TAnTvt6inBtXeE0AfJtEKJ9ydls2u2jFUzCAdWfXXNEn4/f
/CIQl17XdH+8/Gr+PtlsbpPA4OTT25yP+F1pNo+XGmMUa/FQsI1MR1Sf+gZOhfkkYJUtMEqI0p1j
LBYciYywNFxvaG+ocE6HuDwq5v1it9abpoBksq8TY2VESQFLEzySbVF7Rhk5F2bQOMYBOMhUo1Nc
39ib6ewqw/GThQiSyS+v2lmvP5FeH9xwtwcibsIYykUsOv9ohyJLBxHXGd0nrn5dnBMu7zYPC7so
Piw99q0rswpEc22Z4we0zPEXx8OktoOHUayfNLOlvXCA603Xg5ssr+yxZD8RoA409jgR+wGFVOGN
FxVnJ9PORkzxbpj8IODQoe38A8f1fJ1ERxnPwSoPmA2dWx6Yugdx8rm9jCCmuGZ1nEyktfvWZvUc
cRXD/bCWTKfYijyLxdm2KfkYYwmIbrAZAdIzsnbRLhMDcPANcCMfnpAodfMU17SeiGOQ4TjFDC2v
Ohio4jS1OmOQWdI/Lus0GHbLWtfZodDw2u+TIaGrCK0dsndEBNCKpmlMiHYG55Hsi3ZcCFSf/eS7
b5bZTbVES3HbAU01j7ZeAKxfSe67dNOouDOCBD9wa3U2hkwuTJBzgFf88yEmtFrY01xo/O160HXI
V3cPx6IPgBkYZn56DPSMoHfS7rzusrTmIn79gF6sWndtr11rO3PnLg8ayj1ceHELcAfkXEDMyEkz
2elR0PyE4RBrx0IYY385dJl2wdmQO7zpvbIHgSTc6VT3kR3vOBCsl0t2H9Mt59PZuE9HIAUIg/xx
OkVDJaaLaGFIfF3DZUCQO7slV1Tt8mGoNNaK5DAsy/6+P/3P9/n/xT/q24fxtP/X//Ln7xBSuPhJ
BumP/3pfl/zvf7d/85/fefov/vU6/d6BD/g5vPhb4Y/65mv5o5d/6UnJfPpfT3f4Onx98odjNaTD
cid+dMvbH70ohvun4Htsv/l//eE/ftyX8n5pfvz+2/dakHNNaXFaV7/99aPLP3//zdjOU/7ncfl/
/XD7Ar//dln9mTJpPBT1n9//8bUffv8t8P7J2gonFef83OBhavntH9OP7Seu/0/+jCcHrhdeK337
CdS8Ifn9N8v5J0c04NvBFpOhdP+P+hrzKP/qn9wF8pebCZ1YGnw9v/37uZ68v/++z39UogTUVQ39
7789PXTR7vc5G7Fms7M9GhaJgwSVWMzecXCSAizkuiyfEtOdbx5Vw18fd754RuCnxWce4vNpBjdF
OkDXvZ3cVY/fxxjef75c/lN0wr8f35TJK+BZcxSakXuExE8WT4PIdkuXyDiK5pSpNFE2tkN05hrz
13XFZunpl+k5V8jI/nWPc8/N587XLXpXvbj+mcnq6Qrmv19m+5KP3gUbBJ3s2QUNstHYrw2E4+W7
Sc9093rxh2oONW9FzFQubfP25dp77gtJAAPchc2I2s89jkXgzVcouiKxt3uMTmdckU8vr//7jbYP
fvSNfK5kgXDhDZhyLC1X7mJF5r7JezMBuZZk5mtD5CLfY5CouFCBBGZwelYlY3fx8heU8oz++wDb
aeijB2gYSnOnxycjYoQxe461Q9YGP5vcQscESnsakWcunnZdcwsM/chkHY5aJ2YGOQMJeq6Ot03w
oyco4qXkPG6iCoCI762u/uk5LLlf/n7PFS4tOGt66uQvg3Nclt77rNfwBSIuXM9sIp4rXRobCj9L
3d4CoZpbafpDZ6C/rjQAxw9zyZOp5P8wNsjmvlqb2JAmjnMsBm/8aKCZBGS/emojjy8xmbiqzJrG
bJ0jJ97retRnjYAit6nrcwnVz9SOL40GJqpNyDcZo0FtM60vrjvbu7alKx1efrnPjG335+SPWg4I
m8nhOM4LywLN4Vtoga34aIEs068GLQm8O4IbLPfy5Q977ttIYw8MTxYZPfsMlhqee9unfTJ8LIdB
+6lWvjTU9L4u9GkmMXitDYKxubXk5CvN++5MY3p6iPWfju5v3+tRZQWYJwoBVpgjB+43TxN6GZTJ
04I4rE0TO1D8GGk8sWzuFLE9eSF+C3O4QIKFmmqtjGI+NukwzWr9WjaRt/XIOdNc+mGD5eQ913/J
m4pDqfcvv4vn6koaNTBi+8bEWiQ0NW4Ii77zLPz0S91+yh3kM2eq6rkWJY0eCTeoiFIaP+xQXl5q
5aq/YRvenXWp82L/u93/zwv3pJVFHaXgzXDEIvduTfQU2Wx/cde6OTNzPfP0njR84DOukTG5RFAV
vIGhiMloFDimdy+/gueKlwYPkVrVUiyZH9r9uAXTLz7X95i62FCpfYDUn/NAc1ru3/0wAAhXXXJt
UmHWzLx1ulX7AKlDe+Zi9YaGCSwg7e2jx23g7ZzG7aL4/FJH85bNmcYpddhgG0kvwOvNwS7JkTqr
dTFPmpchMrbQdTovJDqhsS97tLr+DmV5d25u3lrKrxqo1MuWOIsRdfCKWzLIukMWA0a/LTUAMVfg
J0ou2WJzqT6TB2n9Iap4qs6M5M+teTyp4xVzjEoW91OIJqdorhKtj0Dhr8ixMBwPEynPu2rgcgEu
uNuU+DuwkBxce7Lqd6M+uEKtguW7poWgFs/PSeoqPU0crHTy8DTgNXq5+UmJMP/p/67UQZ1xmNPW
bIPQ0teuPq5GRLy9E61rcdEElre8iUHm/iR8aSov7NWvnBvkx2b12iQhLfvs5yS6nHmUZ/qyI/UE
qxmdZsiXNRwi095PFqFBfWmkasOonEPiVxwuj8TvhJvtcp9bqOBdyGNqz+5K45BfZU5T4/gLGy/a
zBhr8KOZ56lVe3hXGoUKnKXGMqOjQ1M6hTGmnmIXW37858uN4Jmal1Gnwuhcgh5iO4yb2f/iMDPj
t9dKtSngPvjn0ZICrUuVwWoMQoSn+pYd4GMhhYa99Gd6yDMjxD394tEH9Gm7cAXW+eFAio0JI73r
9G9zY2yHsibWbmzvooHUsLpN/L0pVwLW1OpNGvssolboAJ0b4nEpxa5pTTJ1F2Fzt6P2AdLYt9pr
3gq3846idYwjoX3xgbtO7aBWujTAuVFA6Fg7r2FPJEW4Vpg7XUykZ8bPZxqVIy0sCL9JtJllNmkK
BGyaxNsdoqU21RrV/RXCo3fOjq32jbReQ5M9705PjE8Vyedq71VWV3OBVtmcRa5h7C3Da7FUOkuL
NjEyxfKl7pwAhmmsjpFOi8qAK4E5P0RcPIVKr1WmQmG06bhH6NewJYzw1AdVvB8dez29XPo2Gv9i
OnakNl9FpEethjaFXET9YNuZjyd7IEshHCbvHGTnuaYjNXtrBHGf5dEUWjR+PHB1djTsOlfbjjtS
syfu17Kn1Z3I8HDcS3CA4pBxUavWZeXLeGMgWs1fMxGilbFfpUXpvW7mQu3RbWmyZqKO8tywhrAl
uwulpWP2ey+Z0e2//HKfqXhbmsacKO5zbcOhNJBCrvIhHq5FFBVqDVPOu+J8VEMLmQ2nTsRT/86a
EP29cTrfTRTrXlpB5EY64m4ysbrEYt3njfNlCZbqTMN/rm62v3804jiZltu+H41HwtvQtfWCK8kA
47RazVtPS7ewPKK99kdqXvvSmazvqmCOFF+r1GcRSHea1rt/PbqNcmvnjLCl1R5d7q2OHwk/McYN
X7Bpsym9V68YqbcChmlAT1L6zE3RXvi5IKHAPMtW/PVoZkmTVGI7fg2yjdJt80dLasYpTmPFk637
OIBHLSZH9u+nMYWjdS5D/OBQu3N3VptfLamvzgPwsWLJx6MzoJicjdHcGU00qE1RljRF4dhCvmvp
4lihZNxhj/uBINRQazGW1E/7tcOEkkziSC4gyBnb+aKN/bmY+Wf6qSX1Uz1y0KoneFk8nM+Hfk6/
9psrTamtW1I3bbFlZKwmxRFKMsb8jLRfgTJasXTz6SDgWZnGHS40UzjBxuue65FbchCKM2rB5ypG
6qezgElBrhz5QAaXjSSXEd540AbNP0d0fu4DpK5qtsjQRBOP4WJvARaa1ThhM5nDd6W6l/XM5K2Z
eClKZtaoL0Bf9cahz7NFbUF5LwB61FlFF6FkWhwRIkf6A8/LXW9bd2oPLvdUjFrlsmiIohLthuHx
y2JC31MrW+qnQZqWnoGBBYdV4uPudd7XeVSrDQIycBZTitYFvhChlpJigAjs2jNbXfHJpX7K9S1i
7tnXjphZ/kwX45PplK/UKkXqpWh50CZl2hJSbA9zxOyhTS29FasNvabUTwkLEklugyxEk6l/tgfG
gV1PirPaSkOWP4m2MPGC1yIs625FieF9w9d1jv3+TCc1pU4a+WnrjWknQmfpln1ZNjx6fu7m9ZnC
DWk6DUD8Ig5H/setfPDa72PjdaFFzSel12pIq19MBUM3dCnNMYFAZJXTZ2ykaq9UljWtdh0gRs5F
2DmjtTP8+UvR+rdqzy31UXuy5ym1KFvL+ve2WF7jpTwTa/ZchUszaT0BCRqseDji6tb2GoG+6aor
7rENqYcaaBe9VTO1o6sHb8rF++J3S6E2tNzbax4Nt5j6RkZz6qRIKjwo9Yk0E7WR/F4s/6hou0Hz
PHOmfqzXEQEZBC1HbQa9P0N9VDJsJhyXRA6Fbhlf+zXkDIB7am1E6pZpMcwJKY7asSk/rDBRMu+j
UsGycLWAUAXQnZdoJ/m3bg7uUMurjVO61B9FO+bzMrlDuPQ4B8nwM8NMWP1B7cGlWdOqoAJlSNfg
7SElMKv8IoiCz2plSz0S6WjvQLnWgNGzutV096sdYJhVK1zqkzTstgWwMoQQzYkk623tEATeqNZx
7sM0HrVBOBLeYJMsiT0HiD2wKsWVhC5NmkmcwL8kdSMUPmKOyeobojbc92p1Is2YE/fvCyTG/mgk
Dek23O1jJx4UW4q0sIX9recEvhOJUTi3lmi+pzYphGoPLvVLpGSL3vpBf+xK69ah7FmMamUbsqjL
mFIiGWeDo1fT0q+FH2dXrT27SrXytzCtpLfHgvUsDcVZ3d2qZx8KN1FaYBGG9HSjAi/OnnKwBeFs
LUO21+3IRW3KCihVGloQ7j39gGYqyXqFVQBEuvmKDeUTB/gfVN4ogsGnRY+A2jsXINxRiNg5tDAB
d5ZvekrrCAAjT0vvktHjTHfmwef5VtSb175V66GGjC7JCOmAV2D1xDVarwsEh6T0eKZijUs9VCCY
dgMxDqHeFHc2LBmAf0qLFCOQ+6ejVaSdlX24JTfsp9Lo9oad/VR7nVIHXTiV7/1ygAFZuF/ifr5K
PeedUtGysGruiL/wTa0LF3IWoCl47WljEystUwxZWFU7+KKA7XQQyvX1UK31jWf1atf+hiyqwhBI
IKYxdWGN/AWWmui0V9qoL2/VakbqnpNGrFtrC97ouPzZs4Kbe/+bWtFS9xyYeJKGyOswd+O35PJd
6mWp1g5lbdMYQYLKCrsLV4Kvj+MUmwetqL6rPbc0faarHfXdDIsUSfweoMxN6Z9bdm5f/e9XLoas
Ypo0zoPHBpZ+Uo6O2HWem71u3QZ46iZJ36s9v9RJHQBOVQ7jhiBf648isT8BaFOa/KHWPx0T8Wr0
hUvoO/1/7C/GvsNvNtpq113gKJ+WHoPUSzvL5MFt41M5Av2wteajUqXI6qUE9EDeYfoInS0s+rha
YrF3cPeTXG2S9qSJlICm2BeEghBHoN2lpfk+bdX24oYn9dEidVo2zBQdLcHdoKdvIstVuoYyPKmP
gqiJSlwihDtEpRlqvjncGfGUKil9DVmvaWKnckZsiWGkr8CEuja0YOgpreeAIzxtLSUcOyhv5FVX
Y6Pv9NE7tROOIrXmYj4tfCCcGGoeVc7w+GpczFeFM6v1IU/qnsEUQz8hWjT0MCDuvHV5FXTAjNWe
W+qgAa0Es2zehWRJ3G7Q8U4f1J5bVi91KbcT8L/asHf9T6nR3RV5q7SJM2TlUjRD24ibrAtdamYX
IELHI1j6auOhrOgZrAwqfB203Nsk7R6wzp3Qgg9K9S3LeXSdfVaFUSyMUwsy58RBxVHomqtYMVL3
zLAtr2O20G+CBVyWcN23Bf5NxTdqP23kI8T1CK1dS5hcZ+6N3r5hJlW7PTdkKY/QSOV1ZjCQfR0Q
28FYu2wILD8Yc6UzHIxETx/fy0sTwWLXkP8+vEtjkFP58E7ptTpSH40jXL5FEbehVwV/VPVk7BLy
xdT6qCs9N7JiPYjnijYTJ2SUVBz6Ac63W7X7D8OVHn7JSdDqyqgJfa0n722cmvKnCLxJcbPrSmMM
4H/dBqFEnHKy9AdQ8SB0+8Q5qVW9tAjwvBlcNDZcAIyuuQd43e0tdu1qdS+LjYYC9V1vVU2IG3hD
VRHU9DVfwPoqli+tAkgldLG1Uzd1AqUqHcoPc2GozdWOvAwwa6C0nqDeK78hIBFI71TUyYVavUtD
zWiNRFnAvAyzyFk/we6JL2zPb3LFipHGGovx3TEXXmtQRW1/8gRp6zsnquFNqT2/tBzgEjGvq2ak
5q1+uuw6/wNkOLU7BUMWGrUcmfuaKBuSETP/DxJzZrjU5ahW9bLQaACeuqykEoS0eNK2kb7stEXz
jkoVIyuNOmJwh6agdGck9gWMwRVgszNN8l5B/YsNjSwzghaC1BeGQUhSwkawL6uMTuulc07EehDn
QHOX6Z0o++IS2Ki2MRiT1nmPxc1rb0l87gH9eaV7QXDrUF9keWW7O69IOYzHzw3leLfaWdt9mFqT
7A59aav8a50kWrt3WViaQOU4az96jZjFoTA4Jdu73FIT3AxVm+QBks/ty6jOpmVv6JwmfNZQxy4n
A8w6MHpvpsypSIf1FBM50OO2M1dxKk1zXg/9WFrVH7Nnk587wKnLvvVQ/NvQX81gDDuCdfNDM6zO
MdNHx8ecbBrw8xcvFhcglOPg2vUrfGF6u5rvMCJPwGXd7rJJ+24N9TogqQje5Ggfxs6OneNIuhVH
2EUy2vsY4GnNejYIoEV0qeXtyhoQzase2n5/KozB01+t1Pa0hzA/Xq6rVt501ajbB6hKZHRm5Kat
7wqIZp7aKkSW1nQlLISxGWvSa2PxsfNhpnRl5Q9qPVcW17RVOqDOD2pSo+C5OmZ2TZKUmufGkLU1
4PAAD/pNHS51Q3xQrU/kzbd6qri4lNU1RpUaq2ZlTejGpTMfzX5D9HukzbUHpe4rK2yGsp0iLRnq
kPuBn1NjXzlaryZGN2SBTSOmbmwXrw4T6Ff2bui9uSAkLzN/qj27NCaPTrtaozCbsGgBae+8urW4
2vThMKo1HVmHWM62cAl0rUPXIf+Q6ZFIDytQLFyaES0bWkLeEsQMNPtHZOfvIi9V61G2NBuO3BHO
hclzO4IUqqC4Ig9D7djalurcGdFMGZxthljP512kBbBBC6NWrBPz6Zq702PLzblODgmhznZz3v6E
+fVeqbXIgLEM4/VYeXodikU0N1gH0y0OuVScZKVVa+KSFFaZbh/GXW5fAxzM8HWI4YvSs9+DvR7d
5U0NIdskTbNA0A17J7wpO6ZpqrhA2GgIjwWrDYmP2RozhXNH0+1RlJHnoU16qPbsUs1AXFlI+Khq
jK5FceVaozPsXOhZahp5YD9Pn55k+hghU01jr4R3RciI/gd72kXtKFhWe3nEkq1lz7qPo6z5MrIj
EXr64KmNvvdQvEfv1bQKEaTbGAAtHqD81MY7MZSlWm+SYX9GZ8xiZp8caktl/UhQm/9YS1GqKT8N
WfTlmFaVJVnehA4cKu2SSAljr0fT5Jy5O3zGV2eY0jCG3TSKXLid4VoYVve+yVM4qJFXmc1h6mvt
PYazG00LiuzAKg5GThywqTsBOndqtbd/n+376P1MHrSSqiQcKO1m7VuZTdb3TqPzKfWM+9TuR6Xj
AnZ1kbG6nZY28fdaCbpoVyZVU6htdmX5GajHlUOMbQImizIiKjLGGba0y6Dv1b6BNHKsuujw05pV
aFlGmm8ZI5O9y3IC7hWbsDR4kOhM7Zt8wCJMRNGr+IQ34LvSw8satGIoFyIo1ypsOlKl5tj6uQ6O
4oPLEjQii42+z70yZOV8InruyjT7M7uirfn/YlMkK9BKeMLxBJ8kHOyx3+eazUXGtL5VqxTpFGBI
ii42prEKI9H5R5GY8a50UsUVoSwU6zMC6KDYliGL/htvXF8VbXyG5fJcrUgLE8JJAaGTMBf2s5lc
GUXn72ANTWqTmCwVmwjt8cfcKkMr9+t4R/B5e5V4okrUOpIsGLODubbcSi9Dz6myfRv4F7ltLGqd
6H58fTzOkAUYR0FaEXKQTNd9V9p7b8jGu5dbzLZe/UVzlHVjwZQvIyE/HC+sdsvCSu/j4FjoBrlB
LmvnSm2xL2vI/MWNiFiP61AX1tDsEmfItsYP0V1tLr4P1H5USyXJWO0YpLRNx3wnBv1tbERqA70u
dSrgEoOvk+OGbdZxDmnHUT6pt5Xa69WljURFY9RyVIFHw+uit+OiNe+qxFFzMxmyjKxIK0PoEPm2
UdK/a0rLgYzo+IqVLvXahtMFPSIrg8twTiXq1r/T7DhVrBjz6cpQLEO1iCUtUAiAcNpjPmy/rAVx
UorlS7MfQJooaoauCNeOoLUqf116yaeXO9Uzo5lMCSNNiNtqHIIYP+uISLZejD8mC769SvEQgZ/W
TMo5QpVEW7U3fsSBIxD60nWEUnMHJP609Nok8HbtePgoTjh2MghzgHKiNofosqQscIHnOj3nb8Y0
GMuhStEjgJutslFpi6vLkjIYf1HDyrYIjcRdDn6s67c1fr63alUv9dYFxmSpTa12iI14rkm7M/Qb
02wccebp709u/j4e67KwzLUtc3ZdQdNxhVO+aQ0DmHOaj213YiMmzJNDDm9/IN1prglTZVdw3XgE
en4xOcE5CddcLz1bWxxQlpGAULCQZ/2mrJzZ3Jdtu0B0jkHgf6ujJRWnqmHO3Qsnm79bpW2/GokM
vVoIcD1ZkZgoAgYGmTElOdTvEwN/y12+cSreV6nf9Ac2bPbKT4n9TXSUnzdZk2jrgd/u09eEC9aj
0lJPlwVx6BpbczMkH+PIyG5G4u+uzZSIG8XuZEoNXsudmtPRPDRn/YdrtneBEd+qNRdpjGGvuRBP
P+WhtaKzLUz70qyBtb9c+Db//KqpSKtrIbSSOII5D9sGVsdl16/FdAhgLneHiTU8afGBWyRfXv6w
Xw9p4HqfVpLRBo5rQ4INCSd0j3Y+FacVvusHtdKlMSdZIsEe0crDsbaTAxl0nwg7OldPW9/8RT3J
IjlDj1ORdyIP4Zmm71BV22Svx/PXmQyuM+dHz32EtEQAT+rFZgOhGbp47h6Soe3adDd2HLZfphOO
tjOb6mdeuS8NP8gTYjG6RXyM0yHPT8KZDdRhWnFMy5V0ShTdaqdKuiyiixPOTqKuoNIqU0Po5n5i
IFKcwO5j7x4t1jSgHRwEVHlocIM+WNNpsIwzA/Rzb0LqzJ6FlnPFg3uAw+4Nl0HRO6faD7g/d2My
pZTUBbov9WuHsokv8jRQF4AE8brHn4PWU7O2kjzxtK/1S9CmcNoJc/ac4YTm2t9FiaG2WSG84Gnp
Y8pRpCWMJEzJGTg141Ie/CBV2sfpspJOdxuDROwiOhhjekVgLKlf51IwnhmBZA3dQnBqXw8Uva72
MQrIJEtNpf0hoZFPq2QBhJb2QR4d8tR85TnaK6JNzgzSzz211GORFeoebSU6NNnUXmV9P4SaY71T
GjZlCV3keAkQZ43GbsSA0Bui1ZegsE9qpUurez3Iu8ghRy30UhJ7Ub1+auNFDQ6ryzyx2PVibSRO
LSwWsziJYKgu9LZQk6LqsoxOW2Yu9souDdMsaw9N4l9rHqh4tXqRuuec6a3orTo4DHDrZ4LDpg9N
l+dqx35/C51JyGgh84jM5Wpsb/KiDrOuVpvEZSndksxzXMYspIqB7OJKVDrpk86ZkfeZli4r6cge
HlYcfnQiYkt3qMb2jQtRWKnOZSndCjCsJ1ODnG+/JCuKtDl46h1wdsXypW4alAuei9wJMFrVqwne
POpeEbyQqvkgdRmORcRCVHmtFRzKaeVm7A4VwJknvz99+8XyRtbS2e5qAHiKk5BgYmt8paelg8Eo
huX5HtpQHaZOQLKh146lc3Q5XZv27ZA7I4TMxl1OrQj09rg2Rmx+LT3HHMPIt1JP6QRel1V4hF1O
7SDG/lhVbrGHhQtjwo7UOAq6LMQrgsFaLd/pj6k3dycnGiAWa7na9THxHk8nBWsidKXIh/5oTWWC
hmN4j2FzPvPWnukssqpHTC0QHm/pj4tnrLtczzuixRVHP1nU4+TC1ayWWl9LABDTsPzUSbxQe3JZ
oDhrrQFKhSRb4KRDfJlaui+OSZ/31UGtq0trqypNB9c3Eu8wd4nLnLNkotonjmtYattJWaLYDblY
yX4mRapOmmPp29OhCWyl432osE9bDatwx2osIqqMDYc2OS3me9tTksyTAfa08MYb7T4aKHwU4LgL
ooF2dWGqyR+BhT4t3U4EgANRiaOZGc3eyo1sxyHTN6W3KusT69wnYM0i9mQ0k3LnaxqevNnW1ZYq
MlMyRj6s2xoBkzViKQLauvimILLlo9qzb5340XbFnprGMlzyPrSAqyY7X+NjujiKFSOtstJuMmru
1ocj2FHzliD6/Jurr57aylaW4GlrU7ZRYYljjHvmEEwJaezEze6VKkZW2KzYIKJ0ZGHlNea3vrTe
leSMqI0ztjQjJyVHynVji2Oqd/pubszoGEXI6F5+8q2UX0yassaG8JzWzGvLP7lR4Yy3iSjT8rS4
ZkEQSdcwC778Mc8N89LLjUYrso2ML0EEk0acGXE41SzU9Db6fRbko3bZJJE3DC6lx3GVHnzENvug
Xv5Ue3RpGM4zJm/0jN2xIblsnxLVfiAuTW2UtKW5NWhsfSgdpzuOuRhPJUHUOwDGq9owKUsSCXRy
3bWbuuOQrMXJ6PMPq5GdC4d85pXKgsQ1KW0yepv22PiJty8JLCXxulOTz+uyIrHyFm/w/Kg5aqXW
7bO1qXZWs6iRm4iKfDqQRbZddEbmNsd0aBOiyMti70OuPyi1GFmMKIyFI+cu9k9ZVq3vV72ZP2Yk
v57psc/V+/b3jxo7MVGTIRArH53OwI+yzU6NaZw7I3yudKmj2obBcfUSBCdb4+h81LZEwvdq1WI+
ffDcMI2I/AzvBOcrKnbjikx2SOb+s1rxUj8ljNGqV70LTk5TVsgcs9lNrl2jqHy1vmpJfbXpfcGS
rwlOATm/WWBeFbritC2LvwBxtcNiUnRps1jdFAuVmjJWl5Vf5DOkUeK1wWnd0Ef5ZNh7O/EntclJ
Vn5lepEM61LbByhcF1XX3OquGk1Ql2Vf7EPY1JSlfXCRP2SVdm1X6Z1SU/mb5AuMUNJZlX0wXVEa
od0U+K4T4nc/qJUvddGqMdqMQEzvZNf/n7Mz224cx7L2q9TKe1aDIEEAvTrrgqRkSbZkR3iI4YYr
BgdnEgRAAuTT/1vZ9XdXuiozu3JF3HjSQBHAGfbZX+hhoR6b+HQd1fsjP8FrIPovDu23iqs6aBUw
7EWy71VgDrZYlv5iOCnLHeZUeXEs+81VZ7sV/4fk+pdk8l896Zvly1daDEszdchxPGC6WdjV4Nvv
2harrttXhW9BKh974GrSIZpwtvtm1QNwbJ1Kqn6PxLpp+7Tb2mU9VqCUFl+iyEF2NxBoq9s0atbN
uRRBjpru2iQU6ryYwoXJ0Qcxn9pUb0DG1SmJZB2VqbZcIRAaE3x0KZPTWH5RuurnEIg6XvfHaGth
mZyvSOh5ma/T4nTWgg3rH2Eh55Y6ZS0QP7DKXmtvhjQEADuJU7nCGr49hKpNYH3fo2Zp+xRzBd2M
F2j4ODwr2iPqbXgjfvSqx7f1PMVLnkB3HqUzrlCbLYuj9Q0A6B7UpZZEZvgyomjL59RrgMHBQxdJ
WX0a6riV3/pyBugHg5wbgIgp3L6a9eNVRgdyaL/6dIBplMmcq03Y5hyDk8VuQ8uG7gJaeJMVgE83
MlsA3GR9TpeNkdtQLInc16CHAplZTeN6ACVgyHiiluTckLkWOakj8DkrnkyIwkQvcmBIhzoFGzCZ
Bug3m7EqcyuRHPIMFRJfjnhl06B5KmjCMTey1DdFzBE2Yi9J+vmET2us6lQLRHapDIOuz+d+oJ8n
2ye5WzfPv831tkZ7pUfWXjZNRfJSTZTzS2SLKLrbikrMZd5tmFGJ99LNIRwRtoTP3RkTGgKfl6pr
hRdXkk2W857A1RjRWE/GrT2sSeTd10n09QjK4oJiMFCQjZBPIcioZgVNOwZJrBSgeF9Btd3gAkyx
bBBtwUGHz8u8W/FZjuORMhTS6DFpB1GlbdLKfdJWQzYm3vUaqfcamOUaWS7mlsym3TmNPeqSjOXc
PHlPywEkiHIY6XFhWxRnIziOFC6x1drlqEJU4pMAHH68lX5DmaYCR9Xr1CmLYn4qBeMUEZS1URRl
oMBFzRUfqJM9DFZafztQF6KqfcUSuw1tZruUGLckq0kstJYJTNZIN3+lXYCZGb3wWD1y1ocirwrD
mq/IfUSHRdPH45Kbho3m0s6kTJ4gz5r6fbNyjAnJkYzstDFAie/CyrXb93roxhkTMzoY48uERVvt
BlWt9Kh68Bk/VGAdEortrS0TlvIeMPcLsbYNv8ZNUYg1LUrZlzeALS7sRHQdjx8bl6wsg288wTR6
6aJQwtqZJd23wrqyBZtwasVXBq68+oDpcjCM0V3C2QU1/bieoWMFT32iYxB/Gxu9bEeAnNf1qd1I
GGaqwkr61sS4zQ8lYIkXK0m5J3QSzb3QM092RNSqej+1ld8eHGT0NEAnGr4BAqhZLJqjcXYYfrTo
3Fwp3VO03oAh2RU3E5Whvp0nyWnWxIC4fhIJgOnfQ9cWF4yQBye0kbZvGCDo08axMi9hEBTkvt6E
O4EhsWwHmAdFHztZxzJXHSYG3/G16oZLWBZ1eHRjPa87IIYbf5DrldbME9+SDyQp2uJ9NclSZWq1
ATwRGyINRhX6xCynZTNMnw3ZLDlGKlHdM8AdxXg/M8mrPanakefWXzHkqWNCV3vop0N9nuSSfOvg
CTBkBepL7r7yRGMrqUbvdgkbrS5zgm7Vcts2MDjeF+WsMMQQ8KV8qoSR8bFXSiWpLQKdfK0q2ais
HExrm1QMYUHAHoojfzRdb2xuHSVBbs1Aw3ToNqc+RVbiFeRgCYewM/R4FXVQGtAmfWCGHUCli01h
aLe1l8lhMG3HlHafKVldArxaCRZjBpxCcka4VL4WWMI8a7qK9lnSOzZ+WKeIMRgc9T0sz9Ko3bb6
6CymTZ9W8Ol0kVYT0NvY7zflxjFtLI5pUE15u5hvbWhBWl+qTd6CZaFxKrSwrJHvOzzU9dNUdtY7
JhO0O3eDoz1LMUg5sJsOdN92tyxl1K0pgMFiu3XelCg0euCl5IEUKwJFjLNV1dEAtRakmwYVGVzt
VtMctPE5yA1ZQpnzdduaF022qDksdnPyZu7HoMgnR4v1LgLB64GEpqkfUeyla5vWXWflHtbxpT3J
FmnMBQDpUezjtsahZ4uCTZBjx5W/60vStNm46dBmsdI8wPCCNkXtMEK3mfC9JW2PiYwhtvah9uhS
HUb0jZvLCLu7ekqXNQZFB+bi6eS0DI9hJI29Z2YKhi8gIovuLukigxttqPqu+h51YsPt0MO3zezG
UtTLHu/MNzvWt7F5TtqlKk6mrJvoiInUpDvPmgK8tcOeBDQxeElR8brBLxnG5qZq2MGMdVlCgoxh
F9woAmZKp6qxqzqopo8g7aWQ+oKmroA+TBe7DvRxCKQ4LX0nXwRtUR2ETTornuKw6gJwzrvHq+j1
ACsVuu7tqvkj5J/+BxjXxOVhgAMwW5qh/aEw5fXSYwyDHRJsz2G6yKldD6EbPrQ6bnLYIdfvkdXA
I2kjAYCEnd56nklPcev3BNCDy6L8kimDYO2hpWgb7ksb0Nw1dU7h6vku4cPizkDNrjFI2Y1hj72c
RLCvxkBllR9pCiIDwW3Quy4jM9vMZ91QpGWigZFKZpELnhuLuc+HKoabYg6ZU3Hr8I3zVnZlXiN2
Qm2BtpHPm1ivH1utS5v1GCBa72AJGH2ptPZp3CTnqm/JcTEmiG4wZ6ui4wQF1kFyET8CUwwzmEpi
1T+REGvxSnJfcD90LKMU5z6RTT3k2HXMdNmCWewWIQHsJcWdaoL+GZ69yz2fscXnrOujvJ7Gbxup
pnTti/oz+CTNXexWuJ07g/r5ATTdFXxda/245kSzyH6YwhLjowi0NvDdAwvHQXj1tbgP0tEF8RMF
b4XmtVPh8E0sEfb7ABNSt6oxEJU3EA2XtzKyfvkBfY2tU4kuKxC9AV3YreB289/50INFvFhIl9MK
Bv33YgIMOZt8UKl3YGQny+do7ItUm0BFVda36wxHlaKMuzFtNVflaaOh1Tk0R3a+cSbpz65HMPhj
sPwhslsf5kMTlj0uVYXR9E4GU/FAlSr8HsLIYXgPzRrgxDAhSO7AUi6Wm35a1/XC4YKgcu3RmD/G
sMpZ0n6mjqaRn6bq4zzoknyuq2i5byI6PSittyp1sGA3CyrWm0++jWE9hY8WQMbgY4RWWPAhTrCT
wrbJWoYp2rhLGMjdtV5oVioQaE9VvelsmmaO7lQyz0XGN7bsQXNumhskJ5s6O2hiHiQOW67TxYHU
LUt2obIfspWDmKgLyPKwf89p0MwF5MfVnFG98Z1PZH1c+zor3PCpB1Es5b52RwcdXTMOH6DGW7M1
GuOMVuAZw9zEAZegR9nh+MJAl2gK0LP1vOZlFytE9kYBBbjI8A7k2mDNK12RA3PQ364FmqLxkNhd
iLnfrOv0lNYRgwGDToZnRL2fk5bdzyHADKHFEo3XqxK7px7xZ/KxrOV5iWQ2TiFWRhiSm6rtliHb
mgathoDEj2HvpiPaBq1Ow6aLbtpYyWzGIOGDIZ04BQ0fdEbK8YI8wy43tOMsWfCZkX66qGqqML4e
wgp2r2TTjeeoVy7AWQGngluZlFHejJP1exbW8XIfDkTD0BmNe/kUi8FV+wXcZ/0w0Sr6KAzQO7mJ
C9SWRB3Y5LIOquB7ohtH79HQjIb3xibbPQMKPLxR3TgGPjXX8sUQY8fFTAQ0kOJmCRVyk20o5W2B
LVP5TMRx+bBCWRVkPsHqfW82N2HgvotC6jLYZBZtxmVYq/vWoIaJi1d20w7seSRpe8zihjtRRMOQ
a1JQlYV11YXneFZXUnBirsG1gHS3KjMpFkbzfp5IOONBMDM+9JbvGtHBmivdegwgPimM8kYvpUnG
Oz3MCOuzqmyCLGxgPYhbV/gl5S7BJgHA+OoPZeIUgkruCXLB0qKTC58A7cApiuLAHmu8GPJuHrEw
M8qSKW/Xah5uWo/z5BMj2i17ytsuBI9Lw1wvjOtI5Cvvqm9yYWVqonDbz2L2H4ehqChSHlY05jJD
rYcdTyOkr09RrRx6/8V6L9YreHfTW3RrhGjJToA+5BG+IdTN9RZH7MV1S1Ae22Rg9mnuinB5P+g5
zNDImejntSvckrErnVu11bME6TxdVPC6tpizGtGXTbVvqkNlFQxSYsz1I9iLsm2zUqUcCfkE2W/7
aDWhB9pSd+PHWe5cz6PbNpLyQ4eAKvNr87WEkfV9iJLWQxXSpASmwD4yt5zGESfDSbhy/R6qJnyZ
BiaqA60rjBdsjdnkeQqofiAO/sOwv2dnOIfOqUhWuJHMZLtB2DK9lCg56YclUBCYW8+zOYDkogjY
ixCDSddRnNGzgscAmLuRTg0pb7HFLcdVC/qM3b3ctbRJ2rTvvYX2BrATylyQlQ4EiLzF0sH1mR32
jKI+1DMvd7gxAN1KyvW0JeK7EKV9F9M4PiWkxQ0XdTqrSfKuY7p/DrfO34tENe9KogyEVHPXtlPq
SS2dSUvkb+t+BQ9xPSQLLV+S0KuTbVYh8wbA9qzf5s3vB92w0wpBbvzsAsEfy85FAA1QO/DgUPR8
cV1aYK0IGD+sFfle22K1z4wlyZoude8FxMnh4ta8vjpcHLvVbzACEjpcFVjR02Rwl/k6As2+TJYw
OC1hjCluTOw7ctJVWMiLCbyx+wXOFeQFrHqaZHKNF3s7x4qVn5GL9ROgGTSgB1WrOr5r/NIBX1wO
C7bWUGnxEs2dIvdTNEdqB6+gdYDJhkmq4xgssvsUYGUCZMbWmtW5E26c0xWF82In7czrTHeIul1a
REEUdenK1rn+5gWLprvFj8v2FagyhwC/soLh9O6wkJlKGwypNTv4QhX0Rouubt75ENWs3TjEUb+3
HBtfjhy95MfpKijdTbyn0T0GuRp2C0V4FOah9EweQ4zq+R81TtH+fjZWKJKtslyqk5lMRJIUVjMC
8d/W0G59h2IPp6jrQIS83RrTGexE1cARQ6keS/+xRfnFfWpZK48xSO8o+fSOfwpN1Aafe/SXUfjx
IwPWE22VKsPdgcg/LealBQFGzz5f+lKLDwlcKuyLcBURH42ZJG1yxqcAwUoxsGB5TNzW+DINKOUR
opxC95ksoo5ezCb8+iMuGtl91zUmKHeiARvz/dpVXsJCg436AdRy1vrdsMCv+EbWAR0fEqxP7MEk
0tcAAXgkjvJ3NcAx4tBEpHKHqK1a0ufxpr0e0y5JkhJggxEZNdKXZspWBKkIrBH3WPeusQgR3Y1s
y1a/dCYYl/3YBFYejZEzwye2SafziXZ++dxKhnnSpGql+WxdOy17VZI+yGQ7h7f1VBZJNkEHYO/W
polLfCS8xnirQd8o02qZkGFNCYyGXuYtlgLeE1NxN5Z0unGFF++niK7WpJZtm7pfu65LNQC0KQYR
yzkCdU404351AuGLQMbiDg3xyY4mWxyklZx5aqxDEJ3a2TrzjoeOVz8WEHvEbmsJqfLEwdNrTEsD
dMphS3r2dQX/sW7SaAxkcQJlPE7izHRbEyDDWklw4zfcxjecspCfLI6X5ovc6ipfB7if3I/U6F0d
TNsMYU9QBEdkbJHNCMrj2BoFVksG17DoOVosZJWLq0p1lNX1jMIlsyFMi8exznAQqv6FoTNF9k1V
DTZXAavdbvGYz0EtI8Bg58arsL6IxhHUgeq1vWC8YT52RZ0M6cyK+TQS1O/OkpaWHhF0d59FU43u
MrTOnOzEh67Kxbr6jDHsHqgwlsVnuLkgIyl7bKl1o9uztURiQgL2Ou7YcVFlaluB28FQEznUXEfd
ebKR6c66mM3trNTYfKHai3Y3ilY/oZYS7fogQiiG15OI47rxWGedj90Lg8fOq6YJIWkFV5kadzKi
nbRzvN9HgKnP2YSEdcwE+vULqInCo2mBzdMgJtU+62YUQjJ4MEmfYZBrLdOwwh08rS3tMgX9F5Tn
sM2h51EOFlVDG2yyP3G3sOqjd8u03W0xTrxnuNeM9K5P6rk2mY0WVd+OAuowOAN6n5OkwR5XLPE9
Bd0yX0buG/hyFIBCD4gs+LuwilCTKQyS/TQBFfG0NUXgoZqdui1v0UlHqFBYzMZ9KwYQZ460RR0x
LeB9Il5Hi9oazjNkL6A2egLZ02axx50DIUf7iJ4b1XcObgYIfh1IqJd4hllTJoRW7r5HS/RrvCG9
/TyUzFYfqrHEyFxrleqgBuzjp55KpDjgAiMTaEFKQSEIVEVsgIv6UNUofaDQbPatmdcwxUbhizrd
UJBmecuTqupuV8dRPUkxZRZ+1kYNUTaivrLcr6rc3DuipoB/dMU0zPfzUsv6JCqJvGbXz0VbH5ey
8mGFTZeyH61DYPu5XUvXL7tNKnhlt+O0PaN90EMvtaDO1PvU45zXB98Yh+VNpxcaVdEenZ7wFhYL
OE0Eg9F5Orhk5s9YD67bycpWyFxEOPg7J+ah/eR6lGRSJLJzfA4DmgyvqpGyzdux0PQpoFu/XFYi
muVSjOC8vROoq9JfqknzRZkoGn6wwUh+8GHZkSyOYZd9h9OsxIldekZdXiTcC5WBlAXxb7aFEKw9
LvA2IqcEPk3klsGcpDshYvIK4D7ih7NUqLKmiYoc3M5VpV8Ji+rqQrdigAawIO1wgO18QB8w9ciT
MQPDaXPo3gyr2oME6/QeoibVZ+iJsPnr4HoTAG+4WXEMOtRBPpKun5BFJAgf81BL1SCBQVDbX2ZU
/9oM0xHWzCksfUJ6SxLKELozGwyHADzV6uugWunxrpLC3riyFi7XTKl210WRmHIKnoxt00n3a7VH
NNUhLYhhQgbpZHeFe4F1NuZNVUt/KiyU7xmmPErJcvgoEANX9KJHNxqNzLE8JYuPtgw1MRUfsE+O
6LVPOMdSVFHDNsW459bkUz/M3T72czi98pq1XYA4KYxtBOIrvHB+qLbvMI3Vor9lTbb0OBPjLOi0
vEmooqs/tqGIxMuswWG5u95zXuGN13ETZ03oo/Ge8brzHwK8G4mjARnfOO+vXtQI8hexLfFlvuYn
t0Uwth4HDdSusIdai7K8X/vQIDDTMxwOFjSWUGziGTolzNmUmF4O3+oVWzZkXCvvyau2SzDtZ/jH
IjjEMkcBAKyZUZ+MHGdxz6pmKXEsimb73lboJXxuGje2+7iMhwDJ8KSiASTlRNfvYoQ2OBqo5DHb
K2zt02ulYuZEamHBvl4cj2fxFKKwVgPeguq9/Sphxtq+qGAeg4exRLvm3SKbycARYBUdzfgywZUY
Q29Kd8eqR9cKN0msor3mCPKSHSiI83SL+b2SuWxDB2js4bGmec1zwhIrbp1CH+gOkYRI7to5js3j
0DWtPvEycuMxmEE6/xwRghw9GXyCkZyxD+a049QFdyOBg8+7YDZz/THYQBXMJKKAYbfOvdCX2liM
qfSM8OVp66BeywQxaNHUUTfAIEaXgf0mEqOKpwgFoowOoBM0y3YKNsC3dR7B3a87OlVGa4pYo9my
kHs7H9ZxkNFBo0bubro22chLWFnGTnWLPl6mSI/2/Q7TwEQjwRtQpkfx3ngW7CdN6ZxFSd8EKdbc
OVHmWo8aGOwn9iSEMHra10GIbk0yoEGzph0AaSJdJ69YrivO4oP1s9wOKvYBGWDIRt0s0zYqQTpD
BhY2dyzUxrwwA0/0V17Gc39HUNnm+45Vs3x0Do2VvCtR48NsIeRkD/UwdMltUXZD++gELsztSkVr
TmQGEAfVCujLwSNfN/bQzLwvT77Rsn1GUItSEsqGyVpPKCuIHvXmGA5rNclmLGYVZPDWSFaVo4vH
hdy3kN5eDYj5J1iGEhNmUsIGst/1aOSY+ch7p3FhLW+UfvAaFw0dT9wJQJJTLtfHCJcdo1GSVe32
jN4HqlsLVvJebhu/Y8i6glsaFCgjpgmB9xy9NuEEvSFNkqibtuETu9u6EXPTIV1H+8nVs0T9rp1h
zbG3QDWvVRo6FGLRoaSQTJHJiAUWd7o3n/slFvRhhGmCofurUWuI/M0zoNmF3uTSZLJ3rs3XXl95
cNYkF6aLeDjGmMN1h2lQc5SXy6qGO2rgMpP6oiXhMd4Ui+4CE4bBHr1FW+edKCWCazUZhfJY1NfR
F89Bf78ttrLx71FVji3K5VWht+/RwKLyq2pH0h1JhBHFI6ndOp0x7a/tUwcr6ep5HFjs78I4MOuP
dWKNuquXuee7bWYCBRCJHnWKRt2MnkgNX7ukmGx8nklvXGZXAD+PGi+hyeeN0jaDpj1BrzuOrxrK
Rewl5KuXbgFd/Jm4tjRnbbdwOHHg6hARoOxdYEZB2hVEd8Pj5isqJwHKT0wEyqBEiBAsMwPu836H
ZlKLagO20Gsy466RiAz0EmVrEIQay0RMGmMOil2vnVTI1csUlVt5b/jSBbAJqHn9fb6ejN/5jGIb
ZsBZeZxGiSCEYKfrHiOtqcWqK1k/2VQJg2loJNIAPHEUREkeURZAFhOVU3GhFbdujw0UHoZLN9TL
q2288nfjxnv2AWFAEvu0mZr5tKIi6T8I3qvlHud1GR0MApW0h43MlALiU/p8iFChx2mLxuMDwmLJ
T6bChMAFvY0eg+rAFmxI4KcWuTkDcDJm9ss8B5NIMRBEHYqaqkXZAlLS9xPpoipfFoDd3zdQJOJE
BBsDnotyEYV84YpIyIkHgj4U6lyFnkab1pjTi9NRoP8fZehZ6/kV6XKJohjSUmK/ICfb6iBNLBQQ
Tcqwv9otLbsRUxopzOWVK/ceY52A+gw+TqpPmIxGaTqdHeAz002PZKNuMowCFh6dyAr+RmGuowoS
jPzPKV3eiK6SNR76cTDdjsiPTfyULH9Ox/yW2sa6aPEGGfouqt8LJD01+5MDKG/tckY4ysmi5nyP
Y4ogYZULORvsln8EZ/8NuyecB7+WuSHtphZ6LgTeAVbBVI21ve1dMMKnzUDbgqLY0sBUn8uJPniD
MlEGGG5AMtRmkXT8/sdy1TH+C63OW2+d0qPSVgea70ewQLu8xvzAGdK7KUO8hL4dem7i+PvP9BtS
pPCNklJPZjVxFCV7jNNP/NGuYzHnqqyTGLPXSMVQB6+CDlGhX4c/mDH+DYniWzerBuoq7OaU7RMB
ooWFactuQl3rD97Qbz36G+2WAg/P8Eoy6C76r60OX5xQxZ+Tbr6FwCFMnnpVFmyPZhcCdr0e67mL
/uSDv9Fn2TC0wzgnbI961w6yRxRZQxQ4fv9j/q2r8madFx6dDCbrZF+SwOBMXQok3jh9/9yjv1FW
0lZF0NbguiBVg7OtlWA0buPj7z/4b9yhb419Eo12jfINbpeKS/rdDHXv4Ji9UlB5BO1VqmZomQ+Y
J2HqT8HtyFuTn0qUjsPxhO0BE2Uf4kmbSxOiPPP7b+iXG/1frG5yfaf/oADmzRoly1rG+17ICoUu
OawOhVz8e11Dm7zEiHzxnSEOh+SmVs1Ts9VPIe40dihMPVfIFcpqB7bhd79ElaKp5QiJ/vvV/cc3
/5/l6/jw36/D/O2/8PW3Ua26Liv75su/PY09/v/X9W/+53d+/Rd/u3kdL1/6V/P2l371N3jcvz9v
/sV++dUXO8TFdn03v+r1/auZO/vL4+MVXn/z//rDv7z+8ihPq3r9+advqOza66PBV2v46e8/On7/
+afwajz3H//4+H//4fUN/PzT6Yv68s+///rFWPwpi/4qRRxdySHu9ZfvUPpXCakQiUMSMmTgP/1l
ACS0+vmnmP0VnoMk5EIAzYX8GWvNjPP1R5T8Nb5WhSVkvBLVa0xP/v+X86sP5H8/oL8Mc/8wogFq
fv7p1yMfXEQsYQycP/xH0sjfTtfPNLZ6S8z8sKx2zAJTistIwNKNeMj/rYWAp0rAHZMR3guHkO2f
RnkbjoL5XC7NOxTY34Gh9mHg5v0/XOy/v7vffTe/fopfvLf/YVGgCXTtgM5QzTXhh7mRR1mvnzYU
8f+9p4l5EtEYloYsZkzwt9LbFbWRylndPERwrg+DZ1L1OxU0+b/9LKh4Y0KOQisVJ28N5lZBhQ9R
LX9w7bFjBzleovEPrtevd3LINniCp4BcSVBQYchbL9ZulDpySdk8DHcMeeAfbeVvwp/r43PcV4Sh
khNDH8ejX29SE8r0xMIf4gEtlzMAEafZ1zs297eYBLyPo+HZou5MRpKOatn9/tX757cmKUUwLYSk
CU3e3tidH4ibO1rcE9+dW4jNbPBHcen19v1VbHV9gzLG/IwUBA7snL+dKGuSqCFlMPF73qJc0A2w
DUXnuD5YChnf6OEL1MVr+5E2qFmgnB5DFtKEJKWVhKZCOp4OYdme5TXvnJYddHpFui2y3qu6+sZM
lCCVr5DfScKLPfzaPxHSoEHgUezK4YoRH/W4IDkKtIaxiqMXUjc+MzOGwrVwU14aJm6h4OI2nWcD
SSojnQN6OnSXZbT9UyVrdbM635UZatk//OTR0h3gzXDikcLhwJb4IBvh99rNJPMuavMy0M8Qri5V
anoDKM9SJwKtxnFzp3aLuz26ZWpHl8pCDa0+KS/ZzQK5NEotEo9AvbzUWC3wI9F1NmI4Y00JWvsQ
2dniQwTdGGYqrgwXHldn000x0utlvBeYs33PWzJictoICDdmCHoh/cZoh9im53jy07mK++TEk1Lv
ZgO7gHaAJ08NEcnXWib0JGCoi24PbI1YJ/h3nPMu81DL56VyZOdLtN9WEZa7CDfSUYguOgYoae21
WL/1NZIuMyyfeIURh7id7U5e26vdWk03ADMLGGlX7wlVH8tquCrEfbJvYLqVORQpb0tTQvoIaCya
wRFyzHHqcKWKWJ2JCYadTZYp8wLel7YcIafsK3keu3i7TPUy7C2bmnSGAj0v9TodplKB9VFzu6ub
GPlzqefDuLQwy0OJGc0+W85p2OI1ADoSnae47Y6gakOTJTrxzk8jWADexibbBvsSWgKFT9C0exNB
20cDMqXlJOwRhtjyNuzm+C7UjtzpxLG07dh2gkGKvGFFVe+TpVPZ5onIp0EGzT4wSsSvzczOUg8r
FBukSTvSju+TmMS4Zeb4lcPzNN5V19TW9NtH0MSKoxfa/T/OzmQ5biSLsl8EMzjcMW0xxMDgFBRF
UdrASErCPM/4+j5RvegklSZadplVWS4qiQDgcH/DufddraZUgN89k9Ynd3uopdueoMbn3/HovE4l
UxNRg1u73nVLnzBlof/VaHfDsG7nfDZz34mt5IBxTh4ymljSx18E79SWd2tbWMfM7iUYndV7FJZi
z4pbGVQm/xr0xZO7xCCJPbtejePgTgq7/O1CP3mNCftX4kwdImiwTguf23ETXXGV00ZhWMPaHCuG
lqAuwhzBGqjO9pmajhfs8QGXYuCmRPXy3NEdoO7mUIvUTNjUaIroa8VNWGwY2QDVQR7nPaHbao7+
xXGgI1YLKwndOqimP4w6CIWIgdp4yOW+nKv4F5WUjuakTDwT6wevGWLb69zaPVamfq6trQpMSlTH
JB7rW22Z2mOukil0YuDF3HXco0z79cZaOODnueVlW1XM/9nSA1FDw22dlXrWOs6ZpzZ49UratKWR
hJ/w8+m8VYzZTsQd23UHNFA3yU41delnVilw4VzTq7ZXVjBG6xXkc5W9lNbXOeKHDGnsR1FaX1ur
Q/lYNqWX4566i3l7noP3ZVY9OrMZgDSH8QJhNbZzGk4y/9nF0ZdBWoPGblmrH0a8dIHdT18hyCnG
VhHluaRGeIKH3h192OiQUtX2BPnolZmD6Fpzlhy7aVwPZc2YHyCF4WZcm+1SVqqDuUCHTQ8+pjs7
FNO5a8Y3yv3wDdHg3HctQycc1amgkbhkp70lb1ZtyY5y4MRScswOY6HB0hRII/TITnyn6qYAmM5N
gDVoAzmzDVzTDWxcYtD0F80y+xP9fdxp2FUZCoRHQyzRV2TJmh3Y+IEtrLYMi6JsdkbJgHDdpD/O
aJn6XsyuEVLnKw6VVVk30PTbLmnbn1vWuNcu7CPIkV77UCt4F9emeZiKmrmjjNgEn28cD6VOujMn
EVMkqt6MSR/9zVCbPw8Om2Je5K/LWvaHhVLOWbTz9As4M09AeNRltNA4PU5Nm53Y/trj0Ef5rd2I
5i6uTUWHMUv3ZJ4P9YjKtAGn8VH2wA6J6YBbq73Lp6o7zDM9nV6uIKFJ5u6xP15CrarT3SjXDDEI
Ba5Z4xlSE3a/p2vVhXUWl0dw4+agrCX+LhagMKvOgUyMMbuHGHTCtIlaX+JvQ/syHgGfp9JfGpWC
KBsJfFDDjLRKa+xHmMrYL+qoP/TG5biL2Nd8k+q0X9AxehZrbhpe6mgz2zrngLcOy5veRkboaHp9
1EeZf3FriDTPLNZ0l0K4X23tot8OxX1NVT+7gRGZ33qG1SJEcMegy1q1t9qWemC97YAYpp2gBUu+
PP+qakCZuSIa6rKyhq0TOlzcNLJvtTB8GJD7Q5b8AgxkOVsMgzCjSj9oSQUkp5WU8k0tvV9s+YpN
U/zTmGYtkH3U3zl2Vr8CZME4JpaWBpqxNLd2Jg22abPYl3Lqj9Ruha+JOTstjs6jG4kXxjp7G5kr
J8OuF9IM0BXk5wSAi2c3Z/GeQmFqeJzYbaDjlLMvjQwukDGuk1chPNjVxBK3NSFBaFey8OFvQK3d
zt7jUJXt9DJ5i2NmGqqlNa4yTX2bu1rc1HX8qnMTcH89vbMVCBJKFwxm9LAVuAgLZP0FpgL+Ni04
qys8bnwzsoZzZY8Jyi9TvxXpUJwcakuIOszVoVxQupx9Y0NTuxzUlZYAwPeLTS8swsKKNd+fl4LK
aBxh7gt7yIwaGijQ92hE+lHvfclsx9Cup/R5drTsWLoa1bMu4U+bxg99HWL6qDUMcqVpIbiRoDO6
AnBNyRy0E8KAqc9+ZyrqXhJT/Jov/53NLmDhDFdTQv3Vhw20rs14fsksLCXx9aA75hjFYena4hcZ
nyB+cPhYpf6msuSlnqX2MoEv7kaFsYiW68bjxTwYl0rsYL0iW4fbJsdmsoqmOShcGR8mhSOvPTiz
n4KW+HPa9H7qrJrfo5kJkRgUgdNVhBX9tN6Phf4So2+ZvSTuXoXcfimz0o4NdOnARNFlpXJnp6eF
QlJolVPnz9b0Kgube9ZnNo8B9Y9PyZ6jUZvmW7z4TE8CggWrMS1VoDW1s0dpcgecdCtLWmK6Cjv1
1MXPtFDCFJWap7FHevOkljvAOCuIxua3Vm6/Ok0bruKxp4UgJAQRTj0nIox6V5LMeDxFA2pwHoM+
10HrLZt6lNVNvnIHMDc7024y8u6gZQzSgfg3v6nZeW51viRvuSS6yiz0Xdc2tY+gbfRkpetEUHTk
9mi25/1EdTiwdFQ8ZRatuxGO5iilKXwz139UIi8O+LDk/khP9krmcsQHsnSv2sHSOSRjnpqBAFKm
q7MrFnPbqy1iU2Zk0S4trDdmwNPj0KnNOdlonepoNvcMTEq+YqgxeY0kTs9xZTkCovW+noHIW5vr
Xieafdu5xebX1aY9xcWqwlEo8ZTiMceX6lBL5lSFcc0wfL0aMZgmGFwtftqyXEH1AMi0ynlYHdV7
htSWm6JYUMqp4a1CY3k9w1/dpIV6sQRRVlrCPV80NikcR1wfUqcYPSKiOtgauGuQP/p91WgeVq0a
Hlkk+fViOO11sjZgmGUjHjpF7Crq0eR8TY4gc2cWnAr03nXuEFrl90VPuGot9dcl6Vg1UJ0X88bu
WHXyW+MMKhyMRYR6Uf2mnzSElotOBaYr3TsXJRYUfjIGdanWu6Jl/oat+sLTm3QKkzlaj6Jekt4v
UBc+Iaxady4joRPPxZ7Dh2aLTomBAIzPbISCkRMWoVMX3VsFMowpNuMb9rn1wAxz2E0zwwSjhUIh
AKx3okkZ6xTT7GXTj4abtAWgll1jHXNYXWAMvapsTyFveuh7ab6VVZ6FZYONZ0578fFirMWh2YL2
243zWLNWQodhXDELEvy6ohpwrHsdtIHM6Artmrnve77CFhTiSujOT0AtK2yr0kRXaCT7vk2SIJtk
vCM6MMOKzrUXKWBSpVIXOt4gqIhLf6sbCfxZNzdZikAh71ZAzrZNd0u7vuYreoEsa9YDrOsvs3S2
G7dnvQ914h6T1Exu18VEZjRVpWd3hIpSTWhTyupi3WXEvtH0RhBtmIh6UWZsXxbEendRNAmAy9Wd
g4mW32FEv/Ymt2XYSRzP9+2G5MtsouxQrGJ6TStJh12v49DI9fHQFtV678hkfcroo1y1G50qpW2Z
59JSuYGrIyNeFaDCOrnPhdVmX2lAwnnZwzIHiabhXUtetc8hgsLUlQ9mstZxsCDg9LbIzB+kaA4d
0XeTC2Zo8c2SYdV7wrTkynRkiU8DM85I+aJnNJSoB2kv7k3Zz0HVR9KXVdr4AA0IYLax9Qbo1V2j
b1/ItCyv6mgQ8uSwFo4I5w5rFMFbpGJ+qfrKurQu+7utoueXWQwFilpz3plKoJ5IzfoUYc1/KGRm
3kx2mz1YrJsjzd54r3qOKuLP7Ba71uW23UzFZLble2kgUG7cNNklo7HuXatDg4TvbTgJrG1QYRP7
5SMcl1lYV3TS+yC1CD7RWkvawIKBRE15nPlk95a2OcGcinLXsT3Ss1TnlOnGx8RB2VMUc3ey9CXf
Tb2oA/Yx49rOugGKM05u68rqzpVRyCtRVWa4WhhUGbUlgqIvqkPX8N7ajLzTS1JGrlUWQ782qlrQ
aLX7vUnSX1qt9xSACFlLDdoqB2sb4P78QqhvSJmKQ4tk0dPhS08G/BT5pPtEBlV77UTQNA2JGxr9
hG57a0UQTXCvWyRVaGwE4xeX3mNmoKNSxsiG4Ei++pTnUqlUBLWtcLeLhR4kifVGEeORdi4hmMmR
EHfbfJO5U+M7vekiIzOtrwrR+N6MsY1PkQj7qq3nA2xj42coIPYLkK8XbRpx/6iZX5ehpIGbbjGp
lvgZaTL3G9dV12VWvK6R2R0nhg34couWO3pCy17P51+jPbq3a6MBapjuZT+sF3T8tNOTi3gh0bLq
VEvbPYC8zCH2k4nfrzbzfKKMNClRqN1GWz2jnMQvLDXM74Y7Al7mUfnAg4t55Ev+hp7psizKH2qS
C3uTvOX7sK6xzsrpVupDaADIIPKQjTfWlgy6mpQzaZDkMBQKSXcNZj465Gdtg/2oSWcznIY88uNp
LDxtTCY+DvLiZdA0X9kb7BFwtGdNw68IdTu0/mihdGQ9EJMVx9KcZ7RAY3xwBaTryIjUqzqe852T
MgqnRehVi/6ot5Vx4MPw01kdQZzMO5nn5aPmbIx3Gpqn3O2iUFVN7DXRZnkYdWc7XLK5A1FMVJjq
ObS1Xh3RLzwzfpwiANHaDlAUvKLJqQJU0Rri/TdetHFaqGdlv3N0Oe+VIYydoc9aAvppLHsKWy4u
rlXCsyT3Pc56PvhrpDE1RuSgqgMpA55eFcYIl1gUDdMlFEUVs6HGAtY3L6ATe3Rt6BT6kIqbRqwd
7Xr8LXsTIQTGzEFX2H3Yi033cgflfD6p/KHOiJJsYOl9Aj1y1Oa1Z1rwXB3KsY4PVgvoMSm3C1HP
DDfcAt3QRRU3zMgQ10u0DC9ZJr5PDcJPZxmQYKoKBdVcAhgrILA2sdUeVwcS8SheD9SjyMXTJPNY
veW12yfNYx1n9R0K69+1ID1Cdzf61oS6dZi77M5VWXXgd7qI4lDaVBRDw2muu1ujofZu2m5/n3Z9
fprV+GrzH3Y1aiGFkeZ3ZCo4WE5OfJuuW07Mo63q2OInsQOHcw9509cnQDbUywNEaxLxuME0sivb
KO1nN9aNl2GTawiwO3pbv9IzbKWNJJTvMUsam/0Z6v46iqPYbxZz9Fr2YU8101dHMH6zajOk8N1g
HOJ+LY82T+kOIQvL38k6mKRWnJvBSWhJ9johZJTuZ6jgUBM6TdBodHfT4PQenQLuplWMvtrG8WDF
xbRrU+d7q4xhX1HhusdqfgndtJW7xWDJgkgld5mZTvs6WsQ+FpeTiexthwZPhDUMMPksThRENs/Y
ZtcHYzJXFAtcBjg0OcdK1EepOdZNpeY+iCRStG0xrAAWsECmt8R7VK2JFzVpfoyKnAJD5uRo/iF/
4ZxflyQv/Zj+/CFW+EvU5QiyOlM9qIZS7JqV0gJzc7ufIL7JF7xiq8BixXqiojodpZe6MJnh7Gud
3G0JZYx5n2hNELfg4lj61tg+SG9Gl8ZQusK4zqcCiwlbkO/T9yZyi6vqBOln7OJRPOdJq/txFl3Y
uWH00nljdkauIdJORsrShlt5lt6BZOnGcmUnjK2JtI0yg10314ZDx9LFHnaPajf3TGXVN1uBfHew
rdxvMQy4T2KnPswx5/mmVb+2OC+PbLTjDuZqwA1nXK8yhbNCPIBAM+a42PNGo8MUX9JCiN6g2UxE
k8XkBKUNn5lIa7mamdh1hRzceGwZ0cYfjuE3nURnTmn/Sj1cp9iyaV4MvIO6tdlib0OxQkueo2nU
crEfVZ75zWRW4VRRC2nT7ok4NwtWUqdwXbLIQ2FoH2Ppiod5RQ8l1OwxC2XGGoFgTaiL64XD0FMy
xoHSHZl6QQL8rdyM5bqR2iPGJVPY23CYTczwOycaDfwI7NJbnJ7i09a+qYIywaT1djjrrfCqbOvu
L2V734Wn2zzDXn/N/SR/GJMxflncfvWwjY8POeqooFWt9i0iObhG0lkFKba8AZG0flE3ql1HBe4h
y+/1Cu8Apb06mPh5murdsEvxB0JnaN1Snky8WvBuldTWm0Rg365NzMFAXmIf+2Eyz6XZKN9N9fG0
pLra94z+3kVLNfl51+LspgNpL8awetJJm8BF+eqDbLA4rDE9zTVm5FOJQwz6je45zVd16grRfRnb
CsJz7J3Fb4p8vKlNQwvg8qWvabXxRGNlgsYi/vOquo1pGFQmRVDI9qisr4D+vHwointMCr5106Wu
P28QtAlDWDZj7q5tlxJJ5czdzxyi6A41WHtn1CSuyJZmxuGmT9kWDacJ3yGcKisL+iNi7DuznTI7
sNtZhpVBpKPGuP6qVGWgAtKdAX23G8MiXibwOjbSLLPWb6vFfVnFZu3bbBaUoAqiQgwcAhPQ9yTm
bUN6Zrf7zMim3UwK71NM1b1eW/OdZNru9ZIZbwly/YLKBshsNMOzhv28kWNZOE3cddjFfB/zWrsd
TYKsYYFM0+EZPb6b6F6SHe5gfY0vZiSgWjubyhjlAkwvEsbaOZDLpyG15lt8SvsdhivbN8arb3cD
wpaEfNBxruXcfGunKg4c0TWPqNI9Jca3qBEWHQgOHWmmxQtlawBaIbR7i3jLA2GbDlGyaYHZp+KH
45b6bzLC72Yezbd01PQfmKpkT5lVj5o3UR37NoFqHlsKbntmQKL8T2Gx8PNl93B2Aqz1ljX3JPsa
+F3MY/moI2PxVIJKEWRqw/UHAx4mstooI7LO7lCNAwH/mqkhhUOZdo+GJscbdJN5sAiXvd6Frrpg
p9d91F7StnUoMSOY6mIhx9hShFAUzdaeNtfY2eYdWehPNtHxLpKpwIVneKCVmBwKjhGKvsQcjKNT
3AnVM7St6J0QBQXJRoFoLreBPVpl5zE1X/U5LU5knhbAYzTddXpKutpi2JH0FBijREVe086vJu3g
MDHLZI90boJ5KYR2vdJ+CJyhWYKelXWfzVQYpt4kzpWXQCVGPYU9Vk3RSltfxaWXXmiYn9ix9WZb
ETYAdjktdyjstBBVvHHFXGHqH4Um/FKjlA31jhFjidPWTqyu/nsrZ+EnrlE8GHmRfemQm9yBDPAV
EI0gY+jd4fvgyNCw07D4oYllYzNGLOU6JXKaeUFjmmZRwqmWjq+DKNSR6vN8X+gOy9iZpXvFBlb4
ud0l39w0b67kNg6nmXPVb7PtIllwtJt6HaHuxHBAKYZVJB2vkJyto2ylkZWZdbX6dWPIE9Ye/b5x
ssFv8NsPli1yDlpV2EvgFvP6dRROZtA1o2rb2QlSLgMH7sEZxB4Yw/HqUQ4BQhvnl7ZOw86qo8ux
TnZmXP6nSmsN7V7NrUqaZk3e/IjkIA6gtj8Zm7Fd0R58XtztCYnbz0xyANn69NTQbk68MXHk6C8t
xjxkBmb91QEYr+tFH/ascablaDra5WXoF1+nmvDUakL9zFpjTQNERs51lCeS0IPyVp1aJQFDHl/3
WOed12Ir6XK19pVjees83qSO0ex1Rlvd8OM2r10yWeyNss19zXYSJsjV4tBvEW4EZEkTjnhZLJGq
58u6H3hNeyuKp+9JJrNrplZh4N7TrKlEhRS/tIpA0im8pQiy4fphTTFSR3qR0Mh1SefO1b71tmth
LpssByOuu11KD3k3iYpGYqJvgYqGhPp8kpwoKFdX1HGqo8kqnPYqr8YjOH5LFmTjeDILzaMSw5Kk
T3Ju82k5ZFSaw1KV+QNJXMzuq6bd4lrzwRSE4Coy0FoqZe/KIYp3dTltdOjZPUa8Dxge7tCiW+vt
UGJpGjizQcqAi4I/xQ6S+FxiApZHVjDNctvRO/mRZpO5j2unCEcge+nJNiM9d7vfqeZuyGBjZVD8
xlPD7y6BnqxiRE/F9gI0pv+k/q0P/K21+zKhdgvHkYnfOR65uyQfZlKOEkNYPeluhggjCjxyjEBz
5mpn97Z5Qqe2+MoamHfEiUbLO/1Jbo73yJblIaNm0ay6ZRekiAr2crQbX2/oROnD+oLpNGl5iWsX
LUEXfRDaha7yKYy9zgKX5a67CGun+AsHpXqK1rXkjqz8G09cvLltiSNV1wIt5DKlsIHvDH1S9Fl1
/1ZYdn4vaUCF5VJYfu6K4mEdXfM5H8rlSevNoQ2mBamnGxdG0AM4e6DbvdcOVJft3Ho2+xoL94ps
G6uEBBnqZJxQw2HMkGoUthybniSZFDLYwb44XTVIHXR6PS8a6tJkl9WaDTKK/CpY8uUHE7Ic4PSs
Zj5Kb00loW0O+0/UcrvGAmmmIagsCqvbGc48HBjHM3DxcTqU8RxfKRcvRYuZ9s9rIUzdyxJFZOPa
893YogRBWJGc8HPQf2iFIroy+6jemdVi+Kw1GSzSQFFB0vOIvZmJp0HpnNbRBDhwRP3NZX48hYB1
DVZLDX4X6UwS0Wlmj8mcXZV6Y9B7tJYDqh2UAJq0dwMgTqjN9bDn1yz7FRuWnYUc51tXXWB1PVJX
2YotWIF9zmNcJqQIGbICK6ZNid7rFTu50eutqvTzBs+R0h2nU9L01S4TQ5mFaKQQ3DCpk8VKhGXT
uK6JCztzCOxmLR61tcgg/A3nNYlURsCA20rTpPWOpH/el4vIv6Cpcg9Cb9PXJcfqC0OwaU9Rbibz
LIdwi5r80S7X8YHeI11VpFSIbtxaGLmXT/rdaESlN+vTjLvTlq5n6uR0a4HpDUQoKf5wVBJYlB1v
DQkMIeXq7E2zaXfuKPWQwWcZVuSaXE+UD7dgSmx6eaNad6YsbmVWTXeL1pj+0MmfpY32HO+M6HaW
1XBi+Gx2RN850J2qL+yNZr7pY0kJtLF1SocIh1F0hHYyb52H5OZXQo6AhZUW+9LAA9JGBrvplZdM
sz+lpuVNCD9IcRcKeINGoaiOo+wL0y7sh7yYs59U8cYRE9MtvafXGPkrn8oeEm1DRuxikcfyTnwX
iYxXyy65Lej1UZ7f9CM+J/KbqAsXIWPen6t2MlCmjcZ9qkv6lo11NxEjnU2SvBYAp2DCwchninSk
ukTMemjosj3WedGFojugNT7F6XwxwVr5SJKyWQNL6tiTMnGWAqotWiai0cvAfuWiiuu24ZTbZvGq
UKDTadHkyaoN63syYQy8xkVPzHEJ9YhQdjQI6OPZsR6K0XavBjGoYFydFwwxLuK9cW35e2wlDT4W
bRYzdGCMfqUxn7mqpXFHz8L4XpKiIbfaiPT7i4sY/Y+LP4uZojS2nHl9apqhPxiYJRRkkWm0L/HJ
QUMutNs8HeGw7KQLtaE3aWz17WNdmzyLiNHhe7Mbit+TUNFz1BvbOcM854mZOFS4slijRtnQkSjs
B8QpADVOxlb5n/A1QgV0HJB/9PakpcwL//lPvNe8HNYFFNRXWzt9M9ZPvKDfY9AQzh/+uvH+r08t
9h2ovpKvdFAf1oWyAt4MUaKHtXtmRt4nIOMHFA8CUOKFh5rbRnttIx99fzVtlthIRnr5UOpHXNP0
/yQBuACGlqHrStoQOpZkTNP7P2+ai9JSOh8P04xG5AwV8h/fBX/XcHAzU6BsluNaH6YYpGVWGk4k
zAdIGFzQLg5VnzDvHyhcbuHdFT5yq3j41Fj7cQU2pIRzeo6+W+xxf19Sf1zEAINkAIUrTNM0DPcD
YI8GxZKIIruzzT1YUzhB5InPsMv3YhNehsGiFbwRi1aJY34cqrO0uHnpxtycdXMOB4rEkw558FTS
f//73fyxqAxHv6DLgKu6ayj7wweSjYhuJhoLD0zscnWKSv9JdHS5kfd//+MngslQKzFjfGg3/Kqu
GJr8yQ388aSk0i9YrISOtZmB8/GrqJoBR6c2+zLr60tHdzIXb6WwD1hRfnIr7188uDUdUcs0bMXD
gvP+OCtM1y5T4BbQy5bh7zMt1d2Qf0Lbvr+ZyyVYWMaFh8X7VRjyA+gLgB6JdZjc2831lp/dFkR9
iJf931/5Zxf58KFvZVGrSHIRhZ1rG9DAkalvfoZdf3aVy9P8B0NONoCkuZzdWw60bb6NDN+Afhk/
mVn4fvn+D4GH3wa4JyLjk9E/Ll8JYKemJP1Sp4wejZe5vc3WKd7/tyfmOsJQli2VpbMDux/ffJ+L
vtH1drun3xAjEF3zfZ521Y5ZdOAxRpF/sqYva/b/iVEcAa7OkBe2ST4+JSzrw7NLZzz64FPFfcnw
6XLnrnl86+hNddMYTvx1tK3qdcrnR3xYPmXyPwhh/u+1beVwEHBuXpxy37+3qB4RoVlS3Ff2Idfo
rOikkvNLVNwX232Z9IT4X2doKnwyybbLU08A1qnHLE8/+RbeM+GXH0LBwjZcuHB8Rv84LsSMTSFl
v/JcJ9+EPG7zs9uTT98b/XOEQ2IJvvT3t/wBs//jih+PDzrnWTIbVXl2jS7ye5Vdd67ltWvyE7sX
WnEN2RidnCut7k9lM54/ufxlrb5/65cbhoF32PMN++PQ7lWmAw3BuDxnbXcVLe3zuAG4UHee0jRF
CxtZ3jjBa66NdYU441EjefrkJ/zbMye2YJ8jDHARNbx/+WneSTGQqJ2pyN0u2nAzFRlFU2P77dTb
s9XQrXKTFwxdb+rFDEwUKJ6l2ZSHs5dMsw4d5p0OjmtL6fjC6E40yP8/FoUriH4MyUePsOf9Dxyn
GDQaiuaM9+XZ2i6iUNf1hosVcAW/Z+Fy2VnDG6jSJxvNvy4OklDB2W8IizP5/ZX7phe5yorynEMu
9ivRb8UejQ6jNL825rOcfjj9tbZ8MgtUXM7Hj4vin5e9bLP/2EZX8peka1gUkVr8Sju0tJ3mH2t8
NhMXS9LniFHgRX9H6RrU+rN46n9juf929Q+PW6/TGrqzLM9aTq1gy9Z7E0sEPymBCK3ydbLg0gcM
i705gRuiAvdG8eJXMVlfzML2Oex2LXYFWBqRg5lHpVMEWUQDK9S+zUmnwbDq96a2gkOPVdjMXKPb
ynsihpIclEwNH1NCMGe3TuPvuoQRNKvYv5AV7HyBqKDimBuc4aON50Z3mywqVNv2DPB1cvIY8mpu
QJf7oKyTHZPfAylZMHGS+7OxHMaooXMpi69FFD9alX4f5Q0BPP8azB31/DUQTXXltCKsrPabsCJM
vSmbLpWzUWS1cipkCT42bH8KUt6PsAiHWsODpcaFzTJ+Ta16AXOE8J6HsCuRpK/1KaVhS1UXCCGO
H9u0H/2sN76JPj7Zzq+cIlah3CdLXbrc47THKYrsl44kFn2CBsR0vdbqcdHm6yprw3o1lD8hY2j6
+OGTjeDj6X3ZfF2XnVdYRDoEh++XHfvARrXdKs665dxTJsH9yV0aqvva1RIb+2QFDyxh+6xtL7Pt
JJboa5LiZknZjYTypRq1M3TXZzvknx8DPWBDONYlhaBo+WF7kjVFl1TVzTlvf5qcBLwnRXFWE1/b
bOdSKtTWl2F6lIwSWLv9J4/kz0OZuj7aK5NYw7r80/tHgjNANln4RJz1SatOG92RndQYZZQOaqNx
u+i/cVlcXjd3AIKyu+ZuKLZXiofJ1SZwR9EKaV2Nszvcde0Kr5niM83wELXT53z8+fffetmL3n+2
ptBdXqDrSqnUx6hotedRZNPQ09XgA2r6nW5XYWl8clr8+UBMIQQObRxZaMPUh9grcUGhLjNnzg0G
InhBvNjw0KZ0znLKw2zor+nH7/5+Yx/DPeIRLulYApEYi+Cj/ljDZ6NYBJfMt9k4wl5pJ73V5m9/
v8r/ps+8f368akUKbFE5UHTX3r9qB7yLhq9Znzv3mE4/0/qbsyEvc7FIdu8xTg6y8Qa3YFrhXt3e
kpa8djhUmVt13S130QzBF02BdF6qnI5h9XuhEFNoGOwKxBYFyj3EZ7G8xhrTX/T83s0+UYj++frR
0wkD33IeFZnEh6MqzeIGAdbanDc1nKI1v8dLLUXnpH026OxfDkWsYARpi+BQNsnu3z+oOa1FZ9CD
PFcF8EdetslPivrFYdDsn0u1lHepq5Yb5H3rCdQFaildPhsk/Ocq5Ccg4eWDtF1ypg8/wWJAyYxz
XnNO26d1Nh+qcqNI33rgK27xpvTik1X/Z4jE9Qg/yAJMcs6PM+s1vIh1M+fhxpVrval5KyjJb0UY
20NyMOvF+FrmHXaXiwCgwgQ7+Pva/NfblWgxXVsXhvFx3I6mj3QV8djhI8MOacR0C2/V6iEd8JnD
s/So4ioYXeuTze/P746b/p808/JFkBe8f8+9nkTgIpeHnBRY9RWBZi//PcB6d42PI6FSO2q0bRqa
szL2LtXWYVV+Yz6BRcDi4gfqhpXA83qsPtlT/uVrIeWW5HVKokz9GHY3UqDXiByeqHAfJ0fQiJq+
bvTn/v7i/iWxMskeKbui+UaN/DGJbFNoDaOyu3MvzLs+qr5iBwp7URzipP8CNhgwVf0RRd5xUN2u
ZjBJj938ImH73bJ5wH/wk5V0Oa/eb3Lvf89lpf0jsizmplzpgXcEtEwfYHdi5YBveFrf7eb88e93
/2c8cbmYjfEVJzfY64ctaaFKu6XYh52ZxHrUa3CZcThiE3YYEO/+50tx+LFr/x/Szmy5TiVdt09E
BCRJd8tk9uqmZVnNDWFLNn2X9Dz9Hqw4Zy8vLYUVu+quKqosJmSS/N03vnU1qb6+q6EkM+ffTKOL
j196jweHd8kM3MCiVPyKwtn55Cn++83gi+RJQdIEm+JfSZvpTRpeYFzNrMtLOch704w/OXGM9Qh7
t1LUH4TJZLpJDft9Ss6ohWQ+cmkvbvFLiWrTjHhjNG+TSwpYoySYAlleFmYpUy/+D27v90u/2yQm
o2uR667f+LY+NMbqS4IfwScr9u83kClcD6wZJypP8v1XBPchp2F8w7pzhqFBY2za1yg1ivOS5Msn
n8Z/70MiN90icSRusf+1XFo6MIOFI+2lt5yFIIW5hdhEGDyPcRXUTbZ88ta/e8no8kiPVSOU1oX4
977PIsM2ekwAL4PhlhutLOr90utim+VzvcVTp0dS0Zr/p7YEtSM65xQRPYviq1jRBP98s0OMeJgB
7J2LG7b9LsRRZYNvUnYerBHDQJ7vKRu17LNd+u7DuF6VWo0LgAMFLM2qd6+42VA6ySdduwDmHI+6
MrJd16GC6isD/WwbGbeak4yPJJRIgwmVT27UMj+phix7WpyMMWURL8Dl+jG/4A8TnYu8FXdLlPCp
nar4VLnGJ4vzbjPwiw12m0egR7WVgPJd6FDrueijrtJ4d75nc9CjxVF32fzJh+2zq6xJzW/nrGys
BUJoqV1Gz73X67q6t+PVUzGKtStdr8zdn4+/dwcShUNuh4F7PjJwTaR8d/yBfzfX2azm0s9+NuHf
8MnL+tnfX//3326nwYvIaHSvuTQvHXKA+L/8+e92UT0tlVNo/Hw5b52c6ZpPDrS/uFC/Hab/ej7r
cv32+0HfAT+dw+biLXfuN8+4kFXTIwKfi95nYH67QiXvy8dF+/LfLcx6VPx2YSxCpqruZXNBd2NM
Qd1/cmefLcy7o7qui5FmpMXCcLAxR/hZefSzv//uVJmXedH0hZUplxspv+jRf7exrHd9NcfrO6di
2vJCnMRs7k2tffK6v/vM/L+Vdxw+1dQ13PfJYxt1E6IJrbm47n1T7Se5N9rXP6/xv477v16+/73E
X/nSb2usZ8OQO1WkLggxt+k6TtFj6+c+aqJmFPaz3t0nN/RX3PDb1Vz0TAAceBWpE3uMZ7dHRPZ/
vqHPLvHu8GLw3DPn9W1HXV/iJmNc9csnl/h4X/39zN4dWEaqIsATXAJpOSPAnvYf7au///56/d+e
UojdUZmhJLyM2UEV2/7+v3tC7w4sOO6JgXm7upAIJn2A/+TY/Zd38O7IGoE220nuNhf1VUycTp8s
wPrP/3UiuhL9iCDCZLr/nw+oJtuEp9Gqy1S0eyQvcYplV/WE6crlz4/qw5X+7ULvTkC3hREAMVdd
POdWA+G2RJ/EIB/uVlgTFKWo3Xh/nf2/LTXDRnOKp5u66AUOnwPNiea2cK7/fBefXeTdfmL4abLh
faiLnUQ7dA332eCgkC4/qfx/eJR48Jsdg2qDbb0LThiKGuTMENHF3eMZMNqbO3M+AiX+8818uPYr
jYXkgvGP90VN+IyaW9psLWmc0vBs/logDj39+RofLTvTDES/Hiw2DBP/ub8K0WDMYQ7qojnXCKxQ
DPwH78fvF3j35WOmuwO+xgW8Fu7FC2LiTy7w0VOiiip1Cj8wA94nYIWlIp7gUl+K7+24raY9qu66
+iRq/2hfSYPen2C8h7rSu8cU5l2Iypj6h91fafnTpG4645NQdH0Q7990KaCtSUaJaGK9O6tcjzn+
oaCEjcL5q/CaK013byxr5UhFpzyJF1+uNfX/+/L/ftF3x0tc90MTaRTtLefVF96PP//1D5fmt1t6
99TmqDDHApDSZXYDOzrCG2CSres/sSn/8CrQvJk1ofdIE+KfW7iM3JTINGou8zZObt34VZKziE++
JB+9J3TWqbO5+HGTSf3zIuSSHboJgw2QneqdaX+y+B/ur9/+vPjnn19cwAEIU1n8qGfw9MLHqv/M
c/3DDYbnzbqLyeTfZ55LQatPyImMDeL2tKi9iysKjB4covciO1jmf/TI/vd672PGtlZ2PmdcLycs
KZb7uTE2f95f70vcf0WN5PCOSSK9npHv3hmnQw3W9SG9AOeA5B4xP4NFLTwHZKoIRX8YXfDnK364
Tr9d8N37ksQVU16KC3bCH9Jb4CNFdfjzJT7czp5D/8Ti+wJQ8p9bwbIUnfmSS2ho7CaBQPKtsRzf
Of75Mh/uht8u827H8dpbUMS5TFjiDdXuI7VvxB7j8ADAC0h58clJ89Enk9KODk2SdWKK4Z+31RS4
YeHIU1/a8i4L34pwmzlXUFTyz+YkPnpTf7vQ+1K1Yw8g4F0u5P6CxmXKT4pUH+0AS6csAeoUtttf
XfnfwhjdKgrUwZyYrrlzbbTJuHd8sgM+voO/L/HuUU1pArfWKnhRgYjZ8X747DD7aIv9fQ80OP+5
FhIOgTvY9Cki9HmiYNo4QUIlwakX8pNl//BxgRfmK8AAKOWnf16KMnk80KavLtWCOOmV3LfA6OjP
W/nD2/n7Gu/HJIc2A8qEmOCCgE/KRwgsjdxitv7ZZegl82vff6MJX///3bzvLzk4b81hYVYX3Sgq
pBSee5OnRR9MDWO57RBDmqDSdoPpSXJOB2bKodgh+HImGpCNSgPM41MGcvgX0DHdo4J5AoWvXSf+
cy1PDtLsIl/WUvORsEsQXTit/0qgGx+q0XmG+sJEYL38zDTNuaRWZAfp3DRW0McOvEecP3FPGIR3
KIu8vxtVlG0jrQh3lUkBhfLpKriJDQ4Vw/Eji0xIoRVFfvyQq34zQ+0MkOHXe4QIr26n8MKiJ7qJ
muSlQq81ohnCFa7pALS1UO5aVH7JMto/PafgPgVGjxPiu32BPQcIKMD+ZpvGl2WaT+VSkP92+sYF
UqIhLYIfAv8Ae4sokgBscHzY5Fh52QeYJLhZa0oytj5PsFgSiXWAAAMkMtvzPaMpA8cCzUKx2gMD
BZ0qE1N4sDGUuBNV/or7hNyi73GeHWTqexOq3L5s4v42woviQPus2cgQ++BBx6O3dQuxtSEunQpc
2vAYs9OtZnfWl9Zcje9r1NxlT6scQlZ9zMqBdyVp5MEwwurZ6aJ2b419s3UESZ9XoYtxY9M5lYhF
gyXPta1Cnh4wKu4EoRpeWhnZm9LqjV+hhDwjlDU+zI0tGOKbpx5iXoShn1S0DJZVNKLqEJ2ca2Zb
fDKSYGkiw5/kPDZ+r00IrRqAZh7WXw9VB4E+K8oQWCZAvqt8jMWViIpfjUEViEkR9zj0A254M4hJ
taRgUkvAFqjShK9m3v8xcaeXZPB4+zPZnqbS++5it3BdS4TBCEvUdZK57mm1RDlY3oy+I9ZzltI2
znHU/GBfYOciZvM5Wmw0bgKw2dCvdoY6Gs6om/NtquY3MZ7HMPKHcv7aOJDzVczAUB3HWFWFdbi3
0jDduN5iHaZ+fkMioqGmd1kOt2wCG2ZLHsQ5IMVa4GHqGEa6dduyO7Z2V2/HOrw1kqshOyU4oA41
AjGcRXyU8WKPTCI6lO0oD8xOgvEDbIOCBvuKI3LgbGNm/S81ai/NbNGvxSdkHzoKf0JZMPHU1jEH
4+w8wZCabZ/aKowADGqo3Kpl3+bKQRbSGmjoIxAtSazdlWPlnkVddTs8Hycc59An9X0ynUfAVjsb
0yFoYk103Tryp+bpyFnczsJlFvHlALQc4yXnZTJS5vOYCdmQ+o27XAt1HNaM6WhgoUmrwEyuVRYP
xzY0wi9hhO17W1fYd8A+vfVmZPXeAvwWDTO81bJIvmsC5oaUkJdw9sDxNE8MtPame5N0oPkTFHOk
sNarDRgX7S3avqxxf4BGtXcN4sCNmwn0aUVIc7Cq1RkGBQV/Pboewd0cy9Bl1gxZOPML8Z2rD1MQ
V275LSpsxzf5rztT9lYwwaXcDeniIA2tFkazcJBrU4xJEm0Uu7paSU11WQdNr+d+4oFnSMQqYJ6Q
/hX5iqosGMrJjDnCfd1IVhOX1scFLIGwqOrXSEOWD+8Peqp0NCYL+mbedJbzM6YUgO9h1+5RY8cw
1KN8Y3YufIgUZ8klx3rZc10MKoeoCuJOt9HVdSuAB/vqxFqGYIya/j5iOGjXrTL8vl6qU+wSOQ8l
CBi7WvBWaRamGrMm9Pl/hHfGqi7X4/o57RNzgyccMJk2kfxkDCk1E4Ye3JoOdiTmcXEcI973wnCr
qsbbgvAygwWw4K7Q8GZl6E7+KMJJ32BG1m2SxsGlDgW1TLK3sWx/1oj3mKtM3wZLezTrHrzqZL6W
Iec9BCZ0moqgkfV5xYu08R0RYk/8l8u1mabB0jO0WjCbf09LOPNDB7IU3tJfMZ7kZzZ2vkmN2Aia
Ql/8LIHYFyEFR/Ol0Ge7pbm3Icr4Y0PkMGCgzLwprLNymMFywjZpH/g/8ibmCcxKmSh6opwYD4nT
og20mvybUxQPduNYj/jLFOcx05vTvFTROaIfhJ+1AVKuT3jjnRW+gtxUe5URVrRFiT4ZMfEIAS8y
TyPGPDtBrz4wYs8+lZHzU+KBxL1l1VXreAAHx1bzaQDqzP+1E7wJRqGi1cwnset0L0Ypt0NKTVDn
PdmBT7G/pL0x7skx22uYh91NXcv0pAqO3rWZd0WXEK+9KUYgU1m/OITqYLCB0w7cBv8JPyRECOmu
Hrx5D+Zp2sVUw9jaY8/kBypQRKFotaW5qmvS5SSGfgyWthX3dRrjmz2kfY/hLGTafaIhAx11L/0m
w5avuiB2fsWRPUGJZoUDMYLiYepjdEmnlbotBpS4HgO+XuV+99Ky85vagAfkLfIGxSxmVwitbF8g
kob8K7MrWlRPTms9W33/bUaA4mN1mXwBX5sBtyIItAYgprY9ez68LXXOey26sxL4Ix7C/U3Xmoyu
TRnaNryvcp+CW4HUMDGkeQjzlEWYI0udyloyd+pagAUsTOYEq8acpRfvnKycaOdF1q7LkRaWK8mr
zHn56TGHfs5E7cZxemhIcZn7eVcup8mR004oMz226G5vhkwyZh1JgNOh/Fk0TPq2CI5Petd129HI
3ScMpnOwmmRnWI3VG6eAS4PVNCJO2xZPLQxF6GeoCtDULdbXZXYhIfQyRR8XGcMXzIoL9rxeXhsS
gBq25b9qWKh+nNKNanGuA6esJbdLBYynsIbswFTocltXPW9Ja7bRlcRiapNWGIHN68wTDLoo4IsX
3rddLveR1cp9pxfTNodWgdqwr7+VOM0e+qJxN/xUY6chedh3Jepo/HI6BXt98G4BU7CP58Z7dXGz
w50ElyP4jN4dmGx3K/UROeHU8bbmxE4w2WMU7PU3gTPndxtlMdrLbC5ArS4FBQB94bAXWQ/ORI76
xWia8GvYRwCI+mbaZ6URBthlz1s7YqDYKxdO5RBP8t7SitVZbI6+6sCNvsiYT+DcET9l7jTgiDOE
mHrp9Ve5Kq8zBFTbTuPwgc/GMPRkpjs7Hdx94uppkDYDGn6PubS0d+/tsgU6FxI+xqv3su8szU8T
tv5+hkRwYWezFwz7py6Z/G1KotlWMdys8/mN/HzIqh8wmK0dA7w6llWhXCX/rh/ju/lVx68QboTH
vfpxXhXnNDG6r9hdf7dbvSX46d/g/0XX82Sq60EJPch0422y1kWbmIuxa4EydsTOr4N0A9dnjg/T
RDGOOVyDyD1tEXOX3U3MHKqvlRymbpcsu1pZTPYhf9/h8zjdh9NcbzQMxvgN+cPYGFnANNovV6S0
bxhWPyG9u4VDEQgkTMXutdbjr8iZUc1PjCc4xF77sWntzQibxtensd/nkZdgKTpnTLHaBn5+0bSV
5oJpXhLmW0eyT+0Wn2HcteP+PFsG6UOad6ckyZsvVlOkkB7qItDMcsEboe2+8+DnvRgyVKvjPNOq
dP4aFGhaHsGUn1eLZygGWfgVfASu5yiR9yX1MgiqLghqQhCDRm2sziI1+seucgWwriQLvLp0rzXl
RjsLj3iicru7A5pHLqA3Y/TSpuQdu0zN46UGaKOIVYfm2cnV1TRZL0jtauToblzO9qmrwbZfQSfU
tWtLV9ULGvp1O9Lb8wscTvdFaQ1bTP1wsYxbi896Uynj3Bapa9+2QNKu0RzSSral4xdQO45Whyy8
cLz4LiulvfXcujpkS2L7lqE95y32oEWTeLulKczvWWOQubhFDPxc4U0L0LPWiw05XeeHuZvg/NuZ
2XHMCzK9eg4vRj2kjMSHyrnHRRRmt5L3w+h2jLkzrsoZ797ZiWMFoUMZoVFN0eLD3Djds2EJJgQY
UHRPNRHf0Ry0ZNeAlzmmOVIDjVA6yLl6kAzjG0QiazPH7eJ7+FD5kYQ1zGgF9KuCWEe3Mw/lem0e
09p59GyHV8RV3POo0M1zivllHD7nIfZcMpMCNjTOd9m4nn/oxP3aTmMSJSqGZHLxddHhUof9Q1jc
FHDq0sADNkk072r8UiMndoFaxDFppfM1GCgLRktqLdeuUd9lTf7cQwI/jDYaa783UU9ruaf2I5Op
986kqyCGMLI1TFns8GfhkwBYG6Ez2xF5fPyNzz/DMnCI3+w4ml4dPRzuhjm19pZRlRCzuvgGFiu6
z2ixDJjuzhByGhjVU1egQBelawI/m5yDWGLT10KIf4Qaw1EkvXObhYo3vFwBq4OtOBcJbgLVzkC4
sLS7ZVYHfqLVPkeO81PLGbISZB6naSy1R0+42l7NWvXdm3HwTRg9DZj8qHGLBWejFXGHKwg+2clg
IgjnNNhYWqMdoGAw78OErq/jMRE0YaSu7BHoiG665uqzanKCa4QFoNpIoepZ28tx1AD8g3W809vJ
9elviS0Gf/rGitLFLzJop27rMNpjOgudbSI4Ly5/ehE0obrCEcAoIwzZiNgC0JJv0wRLqigV/Ghv
MQN9lhBJdXPaFeQTsLaHIcISlS1p14G2FNN9J6hjNEk3HJTF+CM41+hKtRZUjcJyIYAm/W1WWP0e
3Wn/ghmCe7anVLsBHAmjebTaXYGVx1PMIXOGPZIF6ZQBiGZviTsiW6gm+JtSAqj6e6HGn8OI40fc
DRjPY05+JeJ73HNDV6Ub8h/WRWTGMxHswOlC4LMsC3hG0+xvVFc72xjZYSAigZMhlrz+qAwU30kc
Z9ym6z3JyoY/oeal/GEt0euciPEhEmV17CwNww+9mKvkyFBiXt9YjYEjhRt39q84szDhVZMZhFOa
b7FVTbCCDBGMGDjAbIu5rW7aTrzZpqmd4G7i9r0MAlycIBWLgcpl4cAhsNQgc7LJfiltpzusrq4X
bMMN4j8FRaIymREu8fStwQ988/T50UmWNb+coX+2NSGelmt7p5fhJiuo0o4lIStCNBhpWYXdPG4k
O5s+qO+oroWBslwoXwxnPUIrE7rRdAvitwWEiCVIUujxIZFhdHCbUn2Jhevccz+mbztsz8RFMdVi
bA0hK5gkGAadAMpnfg0UUDf0W1rf8rHHkG47d7n5wpHfXZkrTcpvsFiiWZm3QcdZeh4keqO8a+GI
6eGjAJnK4axheylgUnUSEGOZK3FoPTYcfJEfi8qGLRwsaA2uyfm5eOMu9ZxwO6r6xzQo9UBpCbhV
NEc7hhNBOEpWd55n+aV04oclHaeAeg/ANtOtoE6gnqboyPtk9z9H4az+6Vl9iHslOYBYOB2y7LGa
rfaLNZTaGdiQcwafHt84Ml92RYbd+wL0nIJtzW0Ya8avPUNbrm4zZyJK7UpFUU9StohCXk/rlW/K
Tw8j6U3PMNiGTjEppwYEcRotL7BXmVSUJA5fzdU4wnb726SE/ueUfOZKwED8PjvGHkc020j3vjP1
3ey0vuTF1Kz2+zJQfqzLNbZqx52QVXFDRDg8TiUUPVOFsU/CWME1tdQ+LPps5Q6RECy1nT1jSh3t
ynIgxpitYksqgyeJPoOsqLs8PXRV5Z0iR/xq6hllYb0sm7qxoFtK91dd6w249Tw7zdpsXaObKgPZ
jYjBoshUX5qin8jd8w6MqpKwrpEY79wBm3sNbv+uLtrQN9PiBwNAMW+seosneFIgTAzzZJds/H4x
Xldshx/rNaU5+PGE0ti7/MxCq9pUrWXcFnTct5DzqcPJwQz6zrvPgD5eOQswcCoG6iT6aQTx6/Z3
Tp5hvmwDrmF0ffBNLda+5XOrXwbTiC8Kt99rL3OdJ4wMqEyRkfo8XMwemHDbwYKyDtJp5wAKt7nF
CqLYShvKqy7SLtCiXgDJq9riuevs8AyiVB3i2GgOodHGd4Bb26A0Fli5LMumT0dxNgeWJrIj4YPd
s7bVCGWvCNNlX6WeOAvwJsA9jdo3TZwfPM+o9n9ZBamo3S3l8l2Le4eCaz3Zx25kqA/dLSNkhGo7
o4XA0tbaeGACGcieG7Mc+ciYQCLt4zjJg1snXxsbGEtctf02lx3JmB6nR2bamxsPF4SToDR7XoAg
82lRhvzFkFT9bLvdU1jn8dkADYjjMqizKUnfonaixT5S8JVLY5YUpnprNyVtCBvKngIUL5SoGnIB
WC353dAA+eVERfAVefq2qMzuwMtp7vAyklutFPVJU1N5L8LUeZoW94dTTuwXnfMGqme3q/Az9yet
dI/SairOkqb8ykgE1uug7cnavW5jZFryPAinu0pSXL+tRAOO3k/NRluWKUjr3IPpr9UPS9LhqkJF
As8IuwvDexbDIOPLa29TttBXHIjwW2UjezRa23rGYXo4MY3TAzKdxDp7qo8PfOXkWtAVR9QY+m1c
U5QgFBoO8+CsbNcMWFSB3XuKNXJQ1AT/FrX2NzxPWXnqcUTVcQReCRv44hcVV8RwrpIeKf9kXxPN
DbuykElQNWa1IQjH8dvK7G+TtLDZBVgU6EOIHZGXOTtoByBeJHv8Vk24jkbOVFHB6NTGDeeJ8LQb
rOveph63CECnVWs8pWod7p+an6LJxgOGXvCUprFD5aCj8N7RogDwNdblzjTM+FqoaoQi7cBJ9/Ba
UI2Qj3jgPjFCrBO61S9WFrfYjjVk/5CquqNskLtq47QVYdi/mYVnRNRzZ9KQtKu7k+vBnytX3mun
d+pJMHcSDKogb8LvVpRPK+hzbO9FJflIdKX1y+X4v8KH+xndan3CtAsfDqpNFDGfk4KRuinCx4vi
QbeZFLNEeaOBrNUMTmIi4efUAYgnCoh7zC2m94NRKXoEDQUGVTq7MC3jw1gbgtAdSQdOTMWptRkz
5+WzYiSgvV35QvTeucbI+NlaahVivYDh9iyTh96LyVDM8TmuVx8AyfPb8C2Q9y71AojqfZ4EOBIt
8O+LQgKDL8zQ19PwSx2P43U89WG6pSLdtA8JevJ+l3aqe2DwAAfZNvHgprXYnzSxqZ9AHLvHCUD0
Y6j0NuAFZg7bbsNjNFM2Fl78jVaCvindCOcjw3L3odC0AwlOeARQbgRWGo0PboUN2MIo9UaL2nyf
9iM1PG+oVhi2FTRu/aPQyx9ZVRgbEwV1uZ0cpTXngVxSbfOwv8tdGLW9CwUfw6aUrCkW2wa4GwXe
7EdvcEAOdZFTb5B0U7ShMX+A5S5+cVD1y+pvs/XSFypoVXhVlj1Qdoj2IwraoUuSvWIQ/mbR7Bnd
kkz2KOOSjQtgyy8zRamrMPD/sDX7bclAg5cwdk6arF7DPFrrkt/UY5Ge7WZn3K83gO47qKqdbZ8l
lETMP6Dpyak4LnxP/JRRsKaR/KAQzyfDbIy9bUDM7ugmAZoD4R/ZBgHGVIKOFam3dxD0L9Gg+XOa
PRgGvbi6a7x9YXQ/CtGHJ4A5z/jU/ZjF2gYBNFZJlNBYEeFzRHU+x2ii8oprOc7GYcFCZtPqyU8w
7iXJ5tkZ7goGrSzwt5Q9RWETzBd5+MRUmXctCho+G2fW4l+1HPuvqe22LwbsycCbO9PwPbkYN1mq
PHOLSXp1S9jUX7kieXHN9ltU6zhG5KCAO2OgHoY76zmeKsVCl8nGkzVnTuWh2pKgKW/7Wh/PsoLU
SJF49KtEA3auUZouE6oUfVlF1IE7tUvXdBX4Gg0TE9KvOeCMEcVi9HPMu7e5QY2fylG+tyr5RJKG
YiBuNuGyEFcktka2C5xVH8HOyRGk7VCLAduUPtlB6UPI3Rb4Nc1MIRQm9Rycifj8Saf/2k40XJok
ds54wDxz8Iu9Q09kw6mo3+LhkAYhatMNdnlAhtuc+Q8diQriPipEMHd52zUl1ioRHyk/L4b2Z+GQ
VZmZW22rlqAuNGw86cbo5+RM8RZnvqXc0gd5ajieNnRgLH6lSNn7OiELEPmd0CSpY1JP+puhte25
7nRwkJhw+UWBUGb9/LB/E/NNysWl5aEb5hcg3iUB81I3m7kcX0yOrCDHk2ADEe27q2GToITdzFs5
5xQPoyUsbkXkGtd14RpXwwguOqvznxWZ8jmN7BkYtSXpo3io1FsjxhTHoFFbhBmJe/6sR1GDp0fq
nahE/+jifqQijH+nm5ZNyFoyNhrk3dDdN3DhAeNlCrQhxNskBxxgOVGMA1bU35aF+o5HhtjKxkNO
mPIFJ7zL/Qzw9QDj21EzPZn+URYQg0bXKa61XhX1uRBZca3TWHIQ23cTSPAhxRmL5dDSxeWLH5dX
QziFl5rS/oaXjRBS77uH0WgJ1lNtwsoCl14zEd94nWhXi3HY9paVnhbHy062vkbhiiWgvUpqLaJm
10RZHCiv63ZqcNSB/g0eek0ZM5sx5Uet8gTHYKn7HtX2IEytJ6PMv6GOdk9O2MbbJQnFAW8/6+BN
grAu7CZ3R+dy/jKYCKQ7ZzSP9go2H9u2uKomBSK4dZcAXdEMyRiAY2ZGHhaJNhtPYj6uLZ57diL+
BZakL1ULa3XKDNoDuoi2zPFiFqU59PwVcGgTyPYlNlSsAj20FYxhPYuuFS4MtGoc4dNdH3Z5G95x
oki88ULjZBt5dhg6mRxWTDg5z0I/P/XIG/Al2mYTtHvwAPVmnClrwZBDmmkxdwC8QNGOdIrDYGGT
lNigCyYKu7suokyuW679IoiQaHNE2QZD1vY8MXR11q1EfB8LrJPwwTb2owJfCK65OrhyyC8Ggdo+
SvtLhuHtPrUb7G9kblx36Sq9luYQQF9ezoig5cm2rfooNXAPlRtiXKgS9RInSb2NsO3aSELSzeIV
gq8LnwG8cDLMsfTh3hzozDgjrhhYnjCwFnbt1iqXdWLJQJxtWBUt4aVTMIsxjfOyZTl4XmRvh0HG
+zEf6TUvj0szqANGRdXWGWT/Bf34TN8IKlja9PnBNMLkKrHaUSAXx7lkbOaeIG+hG9tE6W2rxntJ
4HnQJpPiWKdJ3EPX7rTUv1ueaq9nCVaidDr72M5ivq+HnqoTYcXGIZQpoR4C2CpuVWyz/73xLcns
8SkaSzv2Z3vmvMk4AWi3vxXDbO8yNwnJnseMprbOPxhW0Gk5ygsJRfS9s8xyj38lZmtdRlM3atJN
ljrDTSnwm4jFgq9ZGTbo1yLvhJOdd9JnjJYqIxk2oVt8m/s6wxiFj/HSZvOeuqoKiPGbO5XV43Vp
FNnBcd1+DQ41pv1pEYqWZpQzZ/naLSU+nisw++Mc+3ZqPeR17+1p8ahTbbercWSjk/0OACjsDjJw
6B1bpwo3WjJON/UUVbgBrHYEplfhUOb90nLjVZGT0J9+tRi4ONqulj+OpswuwzzjXK6ifmvy6b0t
qQ9vs4HWrrCi8pR6mXUCKJns0yJ7SKWTk4ga+rm1xMQD6LBnKzPpO3RsaDeh57NH5IR0r+ajsMLo
MYvmt7JrnsGJxBuDg5sZvpbK2VATAEhJ6qdh1rTalzDR4ui3UYje2HOydldZi/CxwRJBwpFzXeYt
RLN5pkFuTw8QsJnQ9+Ic6Hts3Ix2WEDmN7RvQLqPqFBvZhZiRzvgBvNcd7cM1ssgujiwZr6rrsHO
BmkZX3ms6p48zbjxIJVeYDxkGzlRn0OD4+3CPnffqOIYAIudin5R5jEQ4qrj3OKQZs7WiyKkO8Bh
YJrECyHO95Ppl9gc7mLPMngDzBc3pcFXW6qBUb3mZo3+tMgxufLKsD+R1IAjoBme+KA0RkbQqA4k
COY3hizZLnVqXnCEzK6NGkDwEgNHWeK42RpJjSUstfZbxG/ZzivJDtFUxb5lY6SaD7JAQmK7ULnG
x5GS6Y5NFgeUvPBgM1rrsIQe7Xdbk79C3fnrReDfk2hsQi8FbuNob5atO7RZ6mdv6mF6jH1/nXFG
H1KN24lMKkB1K78xSBCvQJblsMAk39hLcXHHpXu0+WmBl9ISM3QRnjVMXoOsi5+Z4Jn9WTJxPSRO
YETx+DWsHOe2iXlDrYziUoq891jjHL9r7YXBqOFbFdJMTEds4QzVJ/6AwjSg+hVuXDUUWy82uqPA
wP2u18Nu32ZJ+dUbYjPAVktsELzgqgoXtNyEzWi/WEJvD4M7m08RcLkHrXajDScslqn0S1xYODnl
PKaENi0Z1daNqRPOTc/ohLIxqqjt/qLo3nwZhgG4CsUo7FhWXraRXZt2037HFbG8oi6FE43jhF9n
6mO+3YxwcaOSmmwS0tykF3aNsZz+mrUuiQ7YmB9LFzZPueEuhylOnZ0Zk5EqWo+VJjcVJEIBZY8w
/Wf3PySd15KjyLaGn4iIxCVwK4S8SlJZ1dwQ1WXwnsQ9/fm0z+1ER49agsy1fluNH7EWvVJzQ2HP
Q6Az5eCBrUuIeFnI8b3FPwF77ZSbpoNBZCtSa4s40Iudju0/0TfDuy5YeFKW3FVekdI5C6GBYsIQ
ZJ1MLuyIEeUhyvFVNkY7Sj0oknKUHkQe6oPCdX+8sepedWX+4m5I8eb3znYyzNTX9SbER8jdCA+k
31LGsFUvITIol6HMy2C8wXdLbju0xU43a8h8DUmvGY6DT+EoqdFFm6rVQP3DHRmUsUkG583tpPFs
WrWxY99CnSOzhgO+5kJx7fAUps3CEgD9k8fhS0Iq8RG+sHjrbWQV5ezmJ10eUEXRp5Zp6QddQeTJ
8uUgH2PnsVy0ZBAV4tnM/sMlDJxzC/sL977f8rIKcOckM84ZpP/4nhYbHTkRJOK5Kb8HPX0KlxnK
85rkJ+IvhXEEpllVoARZ9EMzBTckwaE5cfsPTt+lIPYNJePGlu3Okq+0XVFSqK8z+6XWj7YNFnmJ
4oOb7EiIT6CSBAHanruzG8a5E706NEIxEpcsO9aqSO4WBXCmxte7W/KdLH4858aytUoEe0J3AojU
FxYfceyBPksVJO1O184aSBadYc6tEm9m9rqUlzjZdg7onr2fqw5K7bcYdzkgVKf5BqrusjrN4pIl
ODSvD8JZQS3mQ++nSL4yrra2/1M0q8T6b6et6QJo1WkqfhT5T0b4BMyvFy11eJRreahV4nYTVa+R
ddeak16nexu2Wlo3p/E2UmmnKnyoa6qg5psn+n1N7/BRqM3U/cygFnaGjJEtSozvM8hUFwXjgLyA
NchkzgLZzsednh6s+ejG6a6x8rVt7UR+K+vXkjenZb0+uz0YPwHAQ5+va/ME1+e7vbuuhp/Hrybj
vwXrUpmS6rZQyxPY7qVqPwTnZVRnh8zYjvqRhrB9kROFzOrMwaDEdxpTMYsKVe/YID1/GF/CiNwR
Rfj39MMBtCr0g6PA4qz60I7cO3RxZGS+i/K9knsJ/rAY1ioJRzokDjFKI54Y7pE1nzqLN41+1ajL
tj6j6prr+z7+ebRNkAzijzZf4FkzKJc7e8WDBfsEWRmdm0dDYofA0vm29Nd5eie/ZAXD0Vnn0N3W
0FlY+zXEOP02RT9T2EGv/+TwqQW3Ki0GyaLRaHiuwqfEokcPrVZ2drnHJT12VieaTcVySxkH2q+i
0lr428F6i2md2YPufhmZkT25Lu/VYqFuPI/Uwbt0cnK09+3kI/S5urbmFybl7DkN3ci5qEqQp9Bo
jjENMXq+y51yNVLIGNcJtS50fBEriTgXXunhYpvOJtVzFiee9zY0HLwe/FoOkBqurOGNCoI1DLHf
MA2m2TaBVR6JhEHEupujhAyilwnGrThL+ram1Ars7p5qH7jpW3he1zxnZGV62ex3/cWe3oT33ITb
FAHmUv+BT2619l0sz4b3hnR/yf9G6mjgriqabojc24khRY22ffQcGTZ1FPNn0rwllLsOYhdG016O
ws+I/2woRUFawLNPiyUYvsksgerGEgMF4gh8ypdOf+/MdSW0HbPtvjIe5ToUCSW/FrUoOeRKxWcC
VVjVQ7kq5L9J8vOlp4VfSyX7OgLImUMf8T+bNC0nElh9fJ8wNnneDyWd3L5XR/4g/vOjmFoNJ1np
AO6LsVVkoKYctzOM/P6hgrQow4zP3qwzkXAg8gywHa21vAySTnsfkJ8R071yw1tmX+l/2mXmfwaq
9rkkZhzwNar/qwZsgcPr2F4eN+EEcogea51r6ADqlYe9PM2ZSAsdfcorXdSClZBKm3I+W9TJmsRC
TOGHTaVPGoeHkPB0J1z1yQ/51VFvBlp6bKgSdG3ycYarTvvy0MKIQxgxsnLuN+uxWo4trXozlaix
vY7M97L6FIJvZGLPQRhQSTolNvCd/GCvMupAM54IIbeILYvc/3rjIUOdnrK5Xxda+K8b6nUWQzKU
ZznvteJDjd+22M3FVmdoyrwDWt7KvhKC5idkhmdmxRF9aFkIS3tb0ho30tyX6SSf3bhWk2wLrJiP
mj853wtn7th8t9mrY59iVC52/RmpT6RkAYY7Bh+4M/1pSdGw70bt7E47UvV6l/fhqujpK+5a9dkA
0dQWy6zzpXUvEW9Kn2yKYmuk793w7ZT1dkZii+iACeHFItK6QV9Yaopa85Qju1y1xZcVXZ2u9qFm
4WdIMnzp6g/qfwpqXUEXSIpHkbfQSELXYjj8q+3roz3V03a2fM6nP8iPqvtBX7ujk4BFuVgJ46eY
qYr1tnNzShsuT07xnsh7B5mimW6X4lW56GKXi7Sv3G4b5mmfXMfwrwEb+bNQaUuAPG1bRu/pcBPz
vUAjovdHjRkrcrx+9xAWI9NIOJEkSesp6qWAGrz+kFPntuXX732qzaqgNGV8bMz8OpIMww8fb5hf
fDnehhHloAIRLJ50D6lfSpzUezLSA2x/O9Nvh/wkpTfAnoh6X6j+4SfhYfDn9FeDd3Bpe+vRVo+x
tUZBOtvaFiiR0qIPJGWBDJcnesi2hWCtoogSSjvQM/L5kDrlUn3Ournpon3h3mEJ2KDzTWF/xOGv
fOo9iteLXffl7pv+Imv+w5FdeTUU2x5GDnfkfoz3kn6UuhKreDk9hDzD/GZyqmYFZ8bjgLB+Cu6p
cKIDOb46BdkeVE9Wzy6dPHXGj/zJIebROkrscZnla0lrO2cLNXa+t3xG9kunTqn3S39KPhyi6UR9
6Ur258ebBiPNS7SnoKgznpL6OTTg4m0noI6Rv+23yoOZKQ9QZOz+eUBfUCdcPa3fRiTdJ19pdq6R
HRD5uMhAkQlgPxnGZdb3bccqK3bW5GwGrg3TPegaLES3sdInCTMyLjfEqejSn+b2eR6/HJ0n5jNP
/tNiG4Y2DwTtYbV2Vs0a4j9o0QOJ4XN0jkt1ldpPBTFYx2RcULj7BcijldOuojGyeRUmqssv4Ryl
9RyOb9SZVdF+sTdtfCxImV+2ngu1XDx5wLDVeMnTq4XSNun/y5Oeh+Bou28UskzcYkmEU+XNNl6j
9KqGk4gO80Mj1d9TeSAOUy0u80qQkC7FE7rK5LNnPE3GrQZLH2zex/uiXzwVsMghG/nmPoLrJpVa
csv9TpKyrfLkUoxu55SoiJw0za3Hnm/1tzjTg8QwWbssFBIb2eCRQR8VcjmLR0vhuaCYL6r2ynlO
xXgajP8iFW5zwwOYpsqwfWKh8aXTsvaUqwHeYhJbApVoba0DxnQGZpDqkplACirY2Urip5KFzeEC
dstn4soQn76Z8+O0Sw8TZRh5952gmi5KihrKfaH/xoOzaoyPlAPAECk5iakP1FwwwE+widH4q+Z4
rSUz+VvzJe0KElDBa3WuOf75NYnp1SGP7vChW+VdsVQwFUSb5VGXydAxOYFTo5qWL4bMN8nYPauI
XpDF4qCJ1m34Odno9se3sD7noe1rDaWAgFSL/Td0xXqJX8b6K4wJaEXVmXIkVMCVrbZOBJC/fV28
7NTXlCJbXFpRsQo1tNJ87yMV5J6BPlFy6Cnjrcl5oKv8YKro2zKhqtLfZighH1DtI6bhUmzXjjoM
ZPrAbnPs0uYBuFzyV5YoW0IqwJ0ULWv7Mgx3q97K/hJWP+gvOLTDTVv+mHDsrZfAev5VbiAVyR1h
+IZChl282ceO2gz6T4PtO/QoK5XEFKui3dfAnQJnzsp4SHq1u5ZO+4pGI9QmDwg/+mtDiut3OkI3
zU1W88RdFr/OxkIVYBsA+Z26vkmDiRN8DNe9NN+NrPlahFzldNxb5k9T/MW2c7RpwImIHC3y+9gm
LOdo3uD94JmXgU7Ra61x6cbvifcWG3qgqD8rln8TmpDwtZz/vIY6Qow2+qeiClrxUeOdtexLPC4z
G2Iu/4sodW7X6SJ2gzOclHwdm42Ew2UGpul7pUMHs+2I9odaW9V82eatqR62MFiZY1Ntcv2inO0g
97aDx58SHNsNUE74PfOhLJOtopt3RNlniFvfHpV1bKHEZfxTmLY/gRP32t6AG63BblP9zcHDr+lb
1J4rwR5FNKSfonZkzXyoAvzksY0B2qj3yaQQR/UrM79N7g/dg/8WunOswvIL66kyX1GqrpJqAvP5
5Xy3wqdWO+rOvki3KqM7mM8GZW4vz579pyh6B+rP200Rf4xOSJ48JxEOpIPG4wMtQJ3RCcbZtH/L
qEYe+gopkqB1Q2RGQG2a/4npLJpXG4FqeSJwBLKCJ1k8yRq11659lCK5x7pj77FPQ/FnSrmOKC9q
waqSV6kgkOiOqZtrKN+y0faH+alvQqh+RrIPHcHXTKCnA5rOwscD0IVnJ+G1K1+K4V1rXtz2eZy3
A6EwpeuD/AKUH+ycP1Bf2+7TYHuxvGOXiH0FVJLNTD+YDIv8nYLuy5SQg3PEDrjqlufcORbyntIB
s8y970hqoOPxEo8HQa3ZQqbQgvXOBFgtWKdjZjqR/g1U59RqF9FZTpNuUrHicnOX5Y9HhU4O35Xo
W3pWTSPGO/mE3mndpLS9RvVOJe9DNWNpaKGrv5Pxy8OQHKM40Mx7afxr2mEbm/PaFHvaYNBz8Rwv
rropjeZxsvhlhVgjj4O+JVFEGzYL9WCywXthUUacjf8s9HyzyEiWViccXQeghnCFje+dOiF/4ZRG
TJ0dQg84X3OfMAv6S1ae8mqGIcfhCNRD0VMyB8bQHToiy/k+HOQMboZ5ymqvJimtStdwwjVBEZJ+
21h+Fok/t0WOZEyBZolPL8I4BA5besofOGARVRycft71ZCeJh6aJ0kB08X3XbTNDoIxevvXQuEBU
+CUqWGvwtmbXB4n+aAka1k1p7ZqZl92Zx71bRXc1VXfL0nbeMgSuFKeqoo+5XnyQsJWc8ytYZmAO
0wF8/9NmOJTecKAJ50aT6noc501Sx83KcCoCrWXghmLfu9qpyKJjbGqbEr5/BYHx22pyo4rpOZoF
1D2s1Gj4i93tO96axCN+qDA/Ub0wR9BixU3crpJM80kpfolNc6234lyazX9T5srAqEjV9XLvoHPZ
IvL2hTJXjWYGi6d5vj1mOPv+5uLWdy/SGhiPESgb3mOTy+9wQNcxyTb6hE3AmQ8L6S4o4a65Bxlk
etuy1eEjqcXSu3NZwOGV0PKq3U1heDWSgbBUkubV0j2ppTiW2rDOoO5CQccawDL16UeXk/lBXl5R
E54nEnjLyP4w6n41cGH2mYHLD02OER2xJtGAlL7pxIFPxvLWLV3g8WcEokg1R743pYHFwdHQ67rM
C+IcOrgiD0XFstVs/dRVxc7seE9RUhKp5beuE8BPfjaau8uq8dzqk19hrewoyoS6pMp99sZ35Pw7
2U7PdEF9jIM6WFm4NhdKCnQKwwk2ZeV57LQgiRtym9Y2IVfuXCHjtS5C/ajQ3nqGRmuJc4yFHdiw
yAW7oiSiARk7mWHcvZK3l8CnY5wzuWf433qpX00xBPJ//WxUFVjdGmWZH8ftrul6+uj6rRITnWS0
VELjUXq9d4xqLbH+mdnj/eGzcyOjaf71aLccdefQ6cuahOonWTGtDcb4MgAg9U69iTTwOAHqM9nT
OgeAB5b6FbP3nBA17NtDzD9K5r9txe/tFkFtc0WhrG0MBGcm4+Py0Hr3Fg3hNA0hp0HtMfbpPhvz
tdfmeyFKnJ3ptpnKT6jjfB0uMeLgWtu0LTTMQ29olPMJXgJQZJxoQAg3cMNWoEgbjNNIgN1RhRhy
G0h2UkMmx8wdKRuLtuEwzWuLYKkOICKf6mMVcZa7y5uF4HXoGYYbzWspsIT6Gh695x5IoBDtEUXR
PpvpWsLGF3oxy0j72K/3aIUUKx3F3NJ8oSJzTRXdhRq4fJXiPSja6KPh4Z1nouN1dStNh3oCq6g3
mp6+mP17NrDhdfjhdYkrkK+TI6OpX+w++0xniQ6QylO73E1FRF8hI5WiwpfcPV5cr0RwVqwnCKVQ
z08tTFjdcyQz9vB4pNwfjaovM4rJLual0EvfRdiAeBXDNjLwhVM+TCgx5E2oGwYMlhu7jQ9l2K/S
sF6XFQQ2vgbqJpFD1n5bcRER6Y7aGly+DuLW3RmAq9RUBOkwBVnvrIzM3DpusTbs8on58kD/OVsW
A3Gv+RGB166Bb72V+IRwWVLg4yclWJhF2zDcAIqCtPLtHDNW3xy8dFhVj30tphu90LudxbjbquLP
7nDZFeZy10eotmE+D2yFC5Bs7SB2dqlhQmXs9lSzlJyYEt9QqTJQPQOHnxEjNfNcNLYNyEp17FgG
qc/0dW3ccDLsTSR1c9euDXR53pi/1yo9qCkVPlrZyxKHdDVaxXNlI1G0zYqtENdaapX3Dicauxoc
i4keNtXFuRkAyl0+aI5iirsEapaRzObti7dYsoIxhfVd+BUBRfEmrcNw8skM35ihs1LSRTJA4Wou
sY9RAj6iCHeA47PaBC/Bi8rvOSNqSkaocqRd/DgaSvYlDGpytfNlLHyp2WAaabGWuJLrVnDtYgaN
3TUaLT+aHrt645tleRIuDmOdk6XqSuRJxsqL5Y+JvcSfM8uPLVh+4aKa5ioVtH3mEqN+1/1WTOA1
n1dbIOtlfZxkG4SLCEygvVo3zzqwfzPzZURDR59raxxLa3k1U3OHsntbG90LPSY3GGF837iRJ7lV
WjB5FXhoOu5iCuujXm5xSq3xkAWQcjfRM6rCQbq4AgkfvZEM+VmP6ENdWD9dLGwaWDFkDGvsrd2O
oZwZLlbas2eyuo3lvmdip+h2ntb2pA55+2ipx+ZsOFtv+vew1ww1/zQcEB363FVYDQVzPoYH/qtO
tELSMwpb0QJZZH3PpGujs//i2eOAxTdsoTzunf6eo2008/QyAs71UwwhXGLuio5J22yx8EPv9L6c
sotlVXtdYYWrhq0h02d832ChMLOQ9nshjb1ueX+NTCgAzzDgxOVLRafKg143hQcew0sxef1e1ZTf
hNa1InkG6zyfsitoIkZfaHIg2c591gDh+84hpVH7HBEP+iGhh7maJigh/sLSgFTyPrI6PC0Ka9rY
o6OMo1evnM59rnANovm3675cKdwLSLGqLfAylEaCRZAm6ySFXuBysDAlIrp+kClakAyI8qexolh6
/jTSjPaPAeWO7ZB7j2vb8JNcMUL34lDGHTRAWBPCYKPlbiFXg7if6AtEohaynVL/u3uINWenO1Nc
vyXg/+ioWe2g137cydzYSXqaQBgLywjqSH6IaNiosLWexrECOnQJsKg8dhq6fuGTQ+no/kATiNO4
6+ixMxYzezx+VME6IdvuSdi239ruCl3Z3qyTv8p0fz13Obe0m9S0XloWbgarPIxtFlAZ7E9GfLCj
fPeQvTD3rmcXndkDBAJTkgAxutGCmUzLyrQjaokB4CuNWxssrAegjB4XomYYGOPRkLUzKqOeBSSL
Geeo3UwlSRlFEwWIGjaT4eH/oFQW2n4z5PCuHWbycmqrvRUTx9jkQTPZDN4W8ApxCYsJJt4PWycv
UVYqJOdpaZF5SMrMszbjzaf32H2qakmTSppxOJvihtjvtc6LloJr90ETDcZNd6va3VBi3G+LJMbO
SQH4d9q5/0QrPL6uBg5CJz/8fTGhsQz71HWp075V6D4+SIXKt+PMjTDaCmm0RBZk0uiyC52yaFZN
lX2ltB9fKoneC8EQTTvbMI7Kk6XI8cfJoLHx2Hc1WM1xauPvJevUFm9hgmG8lLRhthndpXF4cXUd
f2e0xDzXZmygswPIMwiqEO57XbfGHTO/ezWsucggwWACcRqabPrUKeslcEM2hOlhMOxD7RGGYbWY
qamfx2tJ++1uqkr9mETgSN1i4XWrG/rEZdYHTeZgo+kQ5U10bnM3mAuaoRIfvJ1158L4pbwRbW1K
97XpOsYXlcLIswY08VHdw/WlUXjoEhb7IlMTXlTPgHrCRP2MBC3ep62JTMkIkwY0tklfMeej7nKp
vCVc0gM71j2T+BYDl84tJYHDJbkkGq9jnTjfsrAJKJlVcWsnN3zjM9Qn3bZC6zHgor4e5xdY/00U
0afrzA7xDp3X4us2IbIJkim+XX1ZNvT1FWuRk9yBKelLTdoYIYfqQHUGggbwTq7T3Eb8zkjVcXzO
8c1Z+uovW3p2XDQ+WXLow1kNlBaO1qXK23o3KvFSTONPLdr0UNr6ubBz4jhih0kwLTP6Jh83be9i
LbZJVLl6Se1guOuxRLajfod09l5RI0/vZLv01IpnyB6xbx7brh02kVFbR+FJ9dZ3BgSwVyx7Nkjc
PGiwbmmmLX9ll+d3gRZy2yzTsCvhSikxkAkvRxrC5xDux1w+mtqP7BDse5p6NSMDksWjeFHPMOKq
hNUCV8H/nvqSOApOtiylpN5rBP/jevzOBEkoj5TnnTmbL4nbGCS3oB9hfKkz7YBWRYBNd+DVdlRw
TulgwsCB+TveWbSd0VLaG7rekhOqGGNtGDAUNWZURrKyn/aUzyL6kErBAFY2Tb7MJlyI1ZuoBBPq
oHFMZzhbxCpPrXZrpXjeUSx2FoIQu99WD5anHj3nn5e0lGdj/SIKYGgwJmb0lvCvTtZ5bU9gGRFD
dRK7vk6vMngtp09JYPcL/wtOJwMCvBKFejIUEcorUnGgomWEvw5sYdsNyS+9Wwma5hFkqMw8vAoN
9FdMMBdsR01XbF7xaXSzc6m+oRg5L2Zu3Y6ghzlGS+uChqapmi9a+wRFhw9IJeMl0dtHehRVY6nD
cOF49a6usm8zXF6LbMLGch4SeXVj8u9xZpLG4U0z+j6ENbuorTjJjfolZZQaV33MSVo8LNB2aJe3
bDJd7qSyRlJPQ+2eVuRHpIRuv2mTAtGkq3hjhyCtWehhDenkfO2dot531eCiyQVlWE+G9jl4bLGK
EfiezXqF39IY9uMb4QHxsOGjt/ukWxrefrBXhkJVrYvUqWmgzqMf04v+Y0RZzvpUVvccbMia36Kc
8D8G85hMjZA4g3mBDMN5yvlWhOFfK5r8WSg3/O1nqUdw4mGyd0L3EnINvoyj1R4tDVVhoVHfTLa9
x3HyODLyRQ8mO/G7kAQ2plrLxYiat92wJy0SYj+yQEMYfFLbF/Ho6VRNKamCrs2JMcDzWu9M/EQ+
PTbAq3M0Q5CkjWgx4gKzppORnGqwK79conjDzxrttaSBExIDHvIyw9W3aLp9HElzQPTEsnDK23vR
3jeYRtYjAXHnxkIzbDCioWuGnx3onNLkJFZZrzE3y2a5V2Tr7BBEylOi2//NE09LbyTBQIASClj2
FnqqQpB8DRhtJCigo4gMtrjq/Ka1wm1H6BPYT9psqDgkN6RxQyaOUS+YvFFc9YmOXaXImewwTTCj
Y+2jVE0QVxWHEjsuYh/eepFt0MHy/qgCIxE096o1Eu4hirNRP9MJr/g3r6qCITnSnK/FYcfOhYoY
au1sxRDnAVKFeEBUn5d+nczEEwk8FaFHvgoyu8bv4jZCtyBvEVYRytZq5BKq7cMV2FZa0Tsahu16
WOpzPfa/gkqd4VkylKFACNNrO5r5vmstOCKMShYIevzkJd1EUZ7mhW+RZox/BVc5aV+m8a90nR+g
LC+ox4IVi4k/870Q5s+LhsPg/EO1i76gaIivFpqhIaqlQ4gbvfgoG9u44WxQd1xHeG8fgvjRNf7r
+yo1gyQfdYa/ntCxiECzPYxBv3cXFDcW7SrX5iF8TA2AKof9JnD6rNjkEbcw5izMylbnXZvcQMTY
6cc8m7oLvoAaeWXSANxIDXdNnd/dJSeXx62/2F4VuqQoq3n3mUyGlq5pH2aAHCY3jbMzIQUtrGzt
4qnvsku9yL9QJY/51p6+kfX+1DMCqKlxLp7UpnMYh/h5Kf1ofEc0Qx8QZmdF5DLIjgfk0fbppYD7
0ySrrbHoo7uPW3zNiM7rA2EtND/NXnHFR2mfCuUS5TJ6YwwHirX5vUAHG+D7Bz+g6Fw7GzHaR3dM
xCNNCIoYf4SfCrIKTpWUqXdLIg++2tImXjkJ0K9BkkgyWaLJ+2x6JJuEVMiNbSeXCHS7UbofGfew
Z50AbAkr6jrHyTN+s9x+Jg3subEUIGE9XM1RO5Vt1ryHoZ0ie2gABtRgcvGlCgqkG34KoxPwxtbb
2NNvXzrFO+2K8dmKI/Vms4ewy08AtiZGdbrob3NdPWOqes1dnFMWvkkuc47S1dI0Hz2JyU9FyvRn
SY0oo4RUncyqxk9huIXAnoyJcrtgFCwuos7fm+hhEZsdGK1y1HQHmXuKlD9qCr9RCxSBy4XhglGs
iqH/y8viV1hpCSyFSEjaENENMVS8MmmkBr82NXIYBA9quNWTUAXSdSz0+ybj9tjjnx6YSv2m0cqt
TNR/xlDQ3tZl7nnuo0eZpIeEwUpJbWtjIMSZPcknq4vctM40dsqsUOsng1fp6yktTB2m1dIpDUy7
P810iiDPBhIbFmTX+eJ8J2Bym7JKPuu6xC4yswLVubasUhJafDU7DTDCAuvhEngRlHNcfNeFKL5I
SYMW1qvF2yERiTZEGJDcYLXQZ07koL+XVs0BbsywkaZy6mfdSHU2fRHTBCDc9BWIgy2U6wx5Qicj
WIB4aHba6NnzRrWZ1axTd9L3VVqOnAShjuqwnUOCdSIE4+/sInLf1vUcDL2OhnCqpjLQ5RBvM+zp
hDou1nLVo1F957zmWaC52sc4y39FBvNLhly5oRqL6ChnsH8HM1eVXxrjZRy64d3WPVTQskMv9Qgf
LjLaZlgZu1fo3FeBZ3Kdh5qzKlOj3zQ5tD4jeIy7QbybMbWsO4QkVjBb7u/gcluw+DjBULBNowR1
WOXsBUdw7s7FpZvB4xrH6/hDNpsUWc6wLGF6jrPutrSY/BjqDCa0rLFuRVzCURSzgDRliFplJUGv
uKERC3j8OvGAHinpegdMpXmb5ejeNKpYN0M8FMdQKiNgwmnAPumBc20KA1eOFXubJvTa3+wR0oYM
hclxcLSrIl/qp035g9rC44yj1V4jWHWDzgU/iBjj14BCAJhe7+yktVhrrRA9G4pQJ168ys8tnj/S
ssadRK50HjzZ7BM3cfd524KaWym+1rGvANR0CwpkKi/tyIFTDEBvgJjmA07GbdQSUwLQpyH7fBwn
pD8NdzJupJ85yn6qSqP5zETXHZrWy27dlIZnwxzSD+HYHt5eTfmM/fPGI7xaBKGyYrwn7XywbPG9
oFjTiIJbiYoqtCL1tP2A/3xnRYYKbNAyP3XMegdkgnjBEBztLh8ojE3jMJaJ/FKCRN/ZTkZ8Aj0V
WVr6lv2/zAu5IE4GLHy0f6pgSjQwN08PN/qg/y6qv8sZF75IxfyfC5RzNCfs3LDy1YG6uuxlEejr
RD5NJ1TdsvdxpUBAd8XrYicEwUgwS0tDUqbJ9F9ttYxLTGCrzuutP6e3eTuZqf3YHOZnXFuGP0Fc
rTCU6SuIfTDX4pB48yNLSKv9KUvkxtKFq1aLMPqgU5zB8cSc1oe4hrqo1jfu5OlrIaBaVTfXBCaA
adloXAq7DzgHSAAJa+fY0vnyNxoG3vVJsS31ibZsEobxn4xgputMrPi6iht2ATJ8TmrSr7mwfkku
61Zt3MNYMfB6TBGZJHdtKMPN5BCOOdWN9lI7mb3O5IRTJjRLWuZHQ7pfUtXxO5OHdx8N7vNUJHa7
wyM5frSFlW4r3DQ4/TAXgww11cfi4BErkUysO+JJN2rQ5V8in60q24XSHm9NTnrkpoigC2sv4t4w
5vbQmFpKVIDQMF8yepOvlt+tsSE6osJBAeA4Jx/0Fc9sI5ghfdSq9QreqV0/QlSPYtbno2MsVcDw
zeINenIotfKTuL1sPRrda95pH4LdIEi7WT+RWtW+oYTunqCmTeyHEViWnoVHD98e7sAm+gbIsRln
MKq4ddh+N3MybAyVhSsF3PBZVYsAyhpBW5bWPvF81Zu0MX/zprXxEahiFxfWYhxtI6r6n8nRZIJB
1e1Ii4t0P6uN5Ngi4zokDtqnYpAjyqa0fC16DKVOPk9+m86gThw78XyeRkt/7kJ7tPa4mUK/cY08
3RihkU4+vhSkHaAuQ75JE0WKTI4GjdBTWzePjYXLcS7CebdEof5iwaCiwe/yDb3PlNfiQDjRWQHJ
mcqKAAJNp7jQIwCVCPggX2ptvTjO6IA1iQy8Za7NleNKopoyYSO9nd3/I+3MdiJXsjX8RJYiHOHp
lhyBZMwCirqxqCrK8zz76c/n7qNzIAuBdnertdXSbhFpO4YV//qHpzYCmU9MFSTrXM2PalY0lDCS
UsCnfgAHdIKaVPplsm+lfElCDqmpnOhENNU00wiNy/r7nERdgKtrAZUgG0Py4csOHydAmltX1j0g
vKmvwxiEyheRWo89dJmxozeHw9e8IYm83rFzLiN4D06btj9NCfbWNCgETPhnaxoI2arttLfJ5iT9
PXt+fUjK2MdLzk8He9Uo+oK1Y8ubWZcu8u7a2pZt7G5S7nIXWRm2dAJpUDV2Tr0QSuua5GDvrhJW
t/bslvg6A+xugLg3RaF5GOd0fsCBt9jPxSBvpTLslefG7S1q7XxbmnO2mho57ukIgEfZ2v+Z9tQg
4JZUELMSO1SwkDka9vcojrDgytsISE6ku9QtJJlvIO2oyOFuua4kvNiikGuGlyFuyps4z6xfmApg
5GYB7WcYPs78ZDp/81gZu7BxwpVNEbFGyd+v7VFmV3M5QWRQSQ+zMORUoycVsd3TKMknGSFnD6C8
OHbwoGK6c5wYhnoUtZEhZW+Ng+tyIxg4F3bAd0TpNCLbRmMub1kLSzcKhDMLQUdxQiNYsM883IS6
H07Ap27mfFjg3XQjRRQ+jc4kLjLR1d+yjhkCAyODamkn3IUMeqauGqMnKxkEZqhYH5N5hsfHTIMs
yesfMoyq38OEbRDYfLdHZJJcVkFWXuf9+EvYdnBNRZExr2A3e3VVIZiauUDa5XA7l7l9ifgX8zxa
kmu7tbCdUUGOgBCxXO+yu5c1/Y8CsTmXIXp1XgQGFrWBXGNug1CnwgsYet88wE3GNxlP4rN2zqez
CZuHbdCw2CQQ/tJfp9BMgmUCs51NE8BGi95m/p4EnX5oQoq2IUSkkfetjfOj621TS2d7AZx1FkfT
E75u4OPckvHpsAUght8RaF1bAHRTwTljgWEY1C10iLCGiQo17jQuin+oEaEgFoO/FxkaUiuDlNdj
/EFngMuOjMgQ1HaCKH30oi3tMrXrBtxasUoqbpYt7MxBe3mWc/RuSOehhdcXeFh19Y8Jwyu8S/1r
30bd7k95vK5xoILOEv5hI8IVV47fpx62cV37ah8O6QNlU7tyhXEc3WbcYAvf3yWZWTwEthivvSoQ
hzmPfmuyM/mhbhBcc6+vD5U7uuvOC4dbbpN6S5hu870qU6BrrWDOlZIeWBi9ZrNL5zhqu8eSA2Vt
Emx5jtGUcR74ukG3HNIeEhpLPcfJLnDyg10SzoG5nHOcX9boip/cbcGYlAGFZWwVFgNMlFVoU8VV
Wto7t+CGPCjZPwZx7l+7TVcfiijvN9yYoPoNWXSk44FqvIYyHOFkHJ7NKKXO5jr66WVRcdkXdXoJ
X4OfjrUSwEAAd7roWnlIkxLwxW0tSpAAY0PInjo9Yk+m9t2cyztaRJC+mxx+Wo96ASrP8i0CGVON
zC3OWf1YqR/WIPJrJh8uDGH4iq0GVLZIFTeOr+BMRIU5/4miVq0bBbIKFIL1XovaxioNE3A5p1zH
Xxr5ptqMyLF3fUWodlDVNGCdAsTdzKsVX5j89K5RmDWa5uUsoN4oXAnOIHXCEWsLdBjwls5GzLW4
Fbf3KSALmEl2HDt9m3ZBuREYcu9w/hQvzsIyLxaxIcuI6lFbNaxdS1zZvfFTpkO9jRo9Vji/lvUm
jmV/gSPJQDRg/ILc2l9lmYDea5KLQyaH2BIeNV2Gs1abwKRrWIrkOUobWMIau1ynC19wvsm2AbQL
jNCS8VDkBZeN1oPoZHAdWIe6pLYXMCw828x20dw4m2BK63YLXY2m9eyNK2UbXClNeF1uPdLiHNtL
D9XsdHCnHJ8vX3vhcgQktyF9gJ8EHzyAYsm7GNGvfTnTWODyjYuJXtqqEP7pxjV7s23rV9m04V1k
u+6tH8IurklIviElfrGt8mufcymJe3TEU1FAZYfHiyIJpU24kM1bOCC/6SZb134+hjfSRSSYAzJj
b4JDl4mmX4R0XsG3UfnR76Z1HiC8zGb9WBF2vw/xMtkhlkXibwcCJxIPIKfEHtUOZu5VFOo7w0Qh
1EjwXPi09lqr4CWFaHk+27I+4H4YrHHelqg6qmg1sDuvktGzL/ucmGdnzJ+CtFHbwEP6m0zFgHoo
dDetnNS3mtssVp25s7Zwwd2a07BwM/mqmS6e48CFKOwaTOeeFaVk85sbLqROU/jQULBqN/AuOZp9
67G0xSJUgJvP8sDLaGh6dB2UP5YGUU59DFBHNCE4j3tpdGUBtMOA80S5KgOfSBojtmFTZA5qC518
U8jl+00zR9N3lB/NymsQQke515/59mJrLifqwNqFeaFKSp8hTZCFtEN84alxWum8Ow5OnuwVpvEr
ZzDoF+MstTed3j0MGtXAmS4qunVV0TCF4sAcaYPXwp4us4iLwdCP8Te/zH6zI+N3nttL46iI77vJ
H49W1hVsUTH6TteBQ26H5vcJd7aDHqeEqh9GkEcp34OkRw95FePYP8P48J0x3IYCvF/bvoAJMqti
B2OBst/1XgMne2kxat5krYx2MxkKl+VYJet2cKj+yhrr2RCLPA7ECAoBsKR4CLCmgOAGA1hgrQ26
OgdrNdrSPYtpQ6yDao6AnQ3VgrlWmVwJxStrZ8c8ovyU9yqLoYco/k4c/QBN8LhnZ/06HXzqhBF9
EDiSv58RHUAJhmc3luB7hk9LJO5p/Api6GYadGRi1OGP1LBpLICl7U1jrC88ovfWsDJgWufYP14Q
VNly2BrtyKeh0CW3IDmMBnbuYd9YW15SuJ0s79WwQ6jiVeBdpqruLxUrCI/xcj7ggWCA83ppTTHg
4x4e+ChZAbv76TLtK7z2oyLYSW5l22nqATfHYDEDGcly9u24wr07aDZaNcUudmPrOCg7PU5RgM+C
U8aLfYU6sxqkmMFAM6ijbnFMp9mGtfncN451M+E6i9G2RJLsaw4xpbfcBHzzdQDYXgOs21jz2YE8
BmPYPEo3gbeJ5Ad4veEigHCcbrEBUUK0XX1RayP+pl0qZ7NVNhhK123qHBKagSXPq2/EyV3RBph8
cqC/uBGS1qTn3oif+LgCTEfIpRsT190J92sXMmDe22pHu4ByucZvEvOfkQ5hPN5hLi0vDNtqX/zK
oldFC7O+7SU2IQhpmpVMy9+gDeq17yR7O526jW3GXKhdHB1mI4HkgbqADpe2z/yKm7PswuzFThO1
6Yax/Z53XDXwJqHyHtxfSH/ZFkJfbbNBw4NxrRokvxm7u7ByosuiA1OVENpG1S+iFzWE7EEyeXZp
+3Obh9HQTpVxW4VudpO6dnVnAnGBt4IXK6nRANkzXM1xsq2VkUSkM+Ctj1CEVb51FRdDunMd0RaD
sw6FOV97FnUFekIQoADnk0Kzd3UVbg4YYXUmSGA8vkI+z/eu0Tpb1MbTDqvCet9XpA0IOFwvKQfF
DD1bN/uCHWOtZ84xQ4/JYRpgikxC+qsmxrnerwjRTlNwTgUH5IqbNL72AxodnKvYCwv5Sh1E1Wal
y5lc1xeNQXUxkxW/wVNykNvGNcd734WhixlbeCvRoePaj7Hbeadid9c5Q4a+3a52fjW3+HI400tN
bMQWFT37Bc6BHAaIXekltI9pOGGxpTObXsGiPqFW2Es6Ud/GFoK5GMR8RapHuYoykumxh8UtWHAY
D9I0rk1X91suZOZ+qNvwZ+nPzd6SXbaai/Fnb0mbSZ1Ff3Kc+WBFjs1WxkO5HWSiURZHCp+rQG3l
DKU301S8GVEBW01YB9xVa6JAl43epRMAZByZuxHP7rNJod/uAwtThthvN7NqHFiopGkUbW9/r8sB
8G7ZbCdUf+e9MvwLdwQhP4vG+kdiaPeHnmqajYVdFud4A9dr27T4HngLBMFz1sFPhFuXb2hS+Hsn
RpXjE6CyyUUR4x/hGPskDOJNFHQGm2uQb9QEebky3T+tNjCKWizCgH6w8gkT7E0k1jrtXIEi4sfB
/wR2oBnaGPeBKPRlPkXu/YivFU4MWJQgTYHJ0Fny3E9o8Q226d6ptufwc+1n6gzzQFKAcWljPkjJ
gvfUSuG5vEZK/EoDbyFZkZO8ioSDF1NTEOuRJB0ukYkXn6cWHO8UbzXbw6MZXAAT9vS7kxuYNRac
pHmPNif0ZnlpJGX5ZHU40NhI0jYd0+lGURBdxJgErGobzkoax8GVQ9PqMDD1OaTaAWYEmoE8Icar
LzAXDK2fdI/ULbL0X1ACAevmMdj1g92uq0DZO48onAvyKeSla07NlvO33KUzm19c5x6K0GzAPkpH
2yhpvGcadgT2TbE4I+gSuqlNpAVRkc0qqgFRmIArXM3sjZXBuCxxFDmjQRP/VGZTXFlIBa4oGJMV
d3R0aQbdxLEoYGYaPaC/m+u7JG2dbzgHoJ/AQghLOjwS0byEi2x9CnehPWQU70Q+x7bxi0M+0tiO
sTEN8ay3se8EB7iwsAVngFN2Y+i3stBbU2RPgGHBpgJlXE29aVB+GtElsF64mQwHp4GsFH/m0Huo
UcQ82KnBkvJzy7tzulFcoT6ut9Q8hH8ghkNqr5yVD8MJowtYf0Sxu+t6hnYTZqO1D0zIJwFOCzXe
Hw4t2mt6lO6TDOLwlitKf2kKZsdczOU6jGdcvkL0hLkI7nEq2c+Tg4TFrujm5WNGRTalAGMoHE0j
T3dJhvaa0gAlQWMITLTwDQ4dMawKkYtz0F9cK9KovBQO+9DKW4J41DA5N4aAM9SCE2EMhr4nKZxd
o9LqLivT9C7pzfQ+wEpx3dhCrMpWW4fSzJ/g4mJ8IKlmtpmJk8AY5Y9NTiOd/TY8V/gsOqgAJiro
EufLs9FtnfVAdM0mobP0VBs0citwREidYPsXrmGpJ/hP1rZZigoMMMpdawJIA4/pyxmd+T6ue2+b
jRBto6jHjmOAXTzqrHhMIie/NywEuVyhJwhdAOJJWn7zptHcskngEEdHZt8mwrmLRFNtI9yaH2F9
4vORuvSqoC7QDi0kulYaN2PaYTlfdN2WjGHw05Fe6tpd+kb27KkZs9cEfnMuKzggjQcO7bYcDbBN
CVEohfGgkwwvizSsH4xsxCuLPuI1htK84bbM7vB3x7NDYzPZzGWzBnEsMQwXQPJJnR78tJy/FdRf
ByuMbifMLNZx3r2yp3Bd9ggTxAZg2vkknuA3QpFrQQU6s6kTSdIAecZ6bUx8EjXatD8vfdM4+BlQ
Tl0BVPIyYSWPSkI1bsUOC+7vocupcJZ3IV7IEMT8tC/F2rGSPxiDFoeodDuqoKTeNQ0MX1w75N0Y
DC8oT3402F+cD3M4Pbbg52t6tv12CrCzi/LWoyAI7St6bsWu8XvuKciocVwgR6cxTEikSVEin8aP
zQPDWOE5450lCW3HrLSLlWrsCi9iTqB6zNxfCcaQoBNYHpU95awQc3hVmIDHK3oL2X3pJtnO7T29
9icwo0HiBVL2Kj5CAxxWA7satTJ0oL5wR+w7wTabPIIuXvjOYTRLSBPJYa7uGoEbCvb+4tkqO+tn
ZC6GWg66IRs7llWMJeqV9AdnZXfJtM1n3966wquf4qEBVnC4JdtTIgBqwvEAG13+Yu0jRo1Th1ya
hGgObgVX2DpyjJpBg4yHFnWae9kBbmlGTVVQd1Sl8ateWMVFha9ODvlvF2KYfknjL9mYo2p++WEX
/jYK/CnjxI+2sor6s6BabDCTHrY0pDgMrxXwVl92jxEEsCdBuQZHFxGq048jvXSfkKK47MIH+sU+
BXma3A+kjdx5WNbDwp9avKwGEsasyv5ja+g4/CN+HHBW2FswJ86rDvxylYDZwJJPU6iyUVpXhyrJ
K5CTKjtnn5ofTFUaFyat/V1adWwulCmyo2aCMMMtMXbQ5PniBQebp0YEdx1W77ssB2ZKvYdyeMh1
Ua5pf/MqR8e9DOCiw9+Yuabq3kRtBncwYQpdxbazaMrbHAryXIhzM+uIVQC23Skzib6Zi1BMODI8
gJolr5miQS3glV2LIuViKbtx47VjeskFo7idx0xvDfLPtli2EFVgJ4+Roapi1ezjgqgXLOM8EFsX
oJ2clLUV4K28z9wNGEOiz8PsCkUrViWdT5sk0rG/90sJXIEF0GKa0j5G/WK84WJ5Wg8ZhBPYnzQE
IPiNKprx36+LDXtItGkJjmAIci8GLqvryehKpoKqYeAX/vzLL1LNx1/oHnlUXQRNEEN+NbBtF0vL
KHb1nTXPijbtWKw93Xo7V/Gl7BqPAoEPEl204hGkWbyQc2Tt7bi4FxX7Yar/l1KHfHvGLFWOHrFH
yfjsDm55hfop/NXJsL+SM8gczRmYe5XtUUdgeYrpU5fdAg9PT33BLkA/lnj01HmoqrE+q53xWdIT
+u2nvqDD5HHZIW9NX2at+D5x9z6zQJ3vDHo0u1mZGBukLROFJXZphQPZBlVCrYM8peMSovEzXEJX
wKHKywCW/VlkU1d5bbjp8CzOkdIO5pIT02ID7AFmrlrntk/C6qHQGPTg1hsGl96Y6Av4fcyxaaIH
KtR0VcWZy4HdutcyBygj0S/dBZ3HhOkdD6IQnXgag0RwTB5QKfjzLa2NaFWo/CdMn2CDm3Rwa4eV
3I89jnIxrUTYRmZ2Ab6KHBf4ddcr/Ob8rg5uxsr+hV19fiGLHq2vGtyDShRthlzIDYFTbMiwzNkp
uKHLsfDvbRsOZeCUmKfm+Dom9DSPOSyrjck953Z0UB1EErxBDdgStXHpXtd9w8Hp6aUuQw0SjyIB
NuSrTQJZU5JMJIUsVydCI6N95EK44rpmLibQOT9Dca/O2aaG1ovWYYQ+xWrL5t6a8MBkL8EXJiCN
CXqjgUBHAr12U8QZ6pY/g6Vizquqf3XNvvuV2V2wTQkAI0APf5bQ8Psd6GV+FP0UEBKjW9pceNDG
McQdR4npmCo8CH2IJ5etgwTblwjepIndgCZyODLr9rJxUBBYnp4eG6cygRd9fQFJB7W4LZ9dHCbi
2OEmrMzWwtCtDXHxDr2dBXniGk+vCKkW/A7S7oY1sV4dPIwSMC2FXWwgrpY+sjM3LYlcyP0RJyh8
fVovFQQlSn1RwtPf2qr3zqtsLneGhFrTzUa9Z+FRRTc2LoexE60DM3MvU8iya8o5dqO2+15CNNw3
kGnuK3cmnLUjPTFyUYrZKfWcr8lmAXgythh/snCdhop9Eu6DL8W9k1rDOi4mfZgd67vZW7jNp5ys
bU7TAjame98huDskbQbPu2WmVBbM7dTowj3dlhhDB+J/Jk8jl62gadF3ZbmAnlJ3Gcw6jifviiSs
cD0kCnUOftzcapBqN1Mzsek3xaX0UBKoruJW5ps01vs83+O3JWCFd/E+t6zqhZKVSgemKl4xSdqx
GWrRnuO/xRTGO8iA0sTtNfupdS2wEgyrvRUb0RUzTJ0T3jZjMjU7CA3Dhty+Ime3KFHQOm35TFAS
yuLe6BxYOTiqQh1BilJDCwHR437uKMmuCRFpTGr0SgnCGgNu+r1imbEZSr22Z1Qtva6RYUV+81TX
dXMnGuIeg8pNdsE0yjU+bNYa9u4LhADahJhvHgoOn43dBpiylw3ODCi4V3B9nH0aYzKgOo9tfzJ/
dKNTHRo6+oiQ6AY1EpJzUAH1D3CH14McXshSEztk+O7WzXT3SpKRfSG9GLqDJ37h35dta/xX773B
ewkdF9JbDXZAQ+035F+5oZHDFRWEHRQJ+ze3HCCG6I54rd4G9RPFztK4TEl04sCqlr91JhSDmlSv
tSYIfOd4JHUVo1mw9kuV7TtDBbem1Wb3mhsjpPJ27LcVUPUFk+pX1dKuKLOCq4MbciT5vdgMpoBu
2khx5jhGvh4R+ZJkkuNdSAm3GmdEmzAGi00XcAa2Ps0nkvtC5HPRuBuN0EQkBBQDjjO1xGhhkOhB
vruIScNY8ym4hIdi2rhp/sckWnGN/1P6s53K4c5yOuOlGoCIMlO1KBT1fUVxeU2vDX8q4Y8/qPie
4aDZwK1IZkhBHdd1B2Q09DAY4rj4zcOxuIsRCcgSRVLENKXcMmwuxlRrjISr+i5kA9qHJQaa8AHp
VNBnNXMk7vBxSF6hoWEil0us+NqaI64RGQJbHXF3ckavQ8bvT/45DAEioDpngnIMYilmbGk6AkEg
UMFyapx6vvC8Hovj0E2eWh9KpWvSfGgSDglLDLxDMLBVWxgGqFtdY6tbN9B1hmdyKAGVk9TBeERg
84/CZByLPd0aY5UkyCN7qchIT3MXqQkiCzGQSTTnKCu90YYd0LdqZyYN6vV6IjyBtuMlupSbOEnc
B9hB8arKK2cH5YXuAI4fxFR04S4qOooASPiIaQRkZMdoDlZrVzQf4N3QLtDcMbqpDDZu7/wJvK4P
6JiO43LRN7C4Qk2FusZaF8NEG7HyoTHjjYsfXWxP3YUNiT2gCoyDBFp/ldTEzBKYEXLBbuQTLKSn
6kCkJIiUIuinwTAcGoNnEUBQWtgzGgvWF3lN8jx0sLRM28ABHW9DeGyBddGUAVgK5I3f4WRYf+JW
0ibWOP4aafnaDpbzTC7ctPyy7A/iA73uFY390GRlYyCBw+DiZyrYfNmasfLOQryAxLcKQ82zoqZJ
6aZ6WFe2wPoLSe4lwBGY/UDtdtZw6KKHc5J9TRQUVqcYn0UuWpbOM3EITuz6QCNrfrTJTDjy/yXU
oA2NTdZFxkZ34YTED04SHEXx2+jgZgLDVb8TW0XcEhKTq2nFa1GLL4LuUfjbyuW0z5V16dhQ+Rp0
LedcRnt0B3FznnQAO3jLuxuTrh0mIsrBMSS2LkyZRMSEjltVIVEuaZAOw1XfG+YjnWwkk9oEirQd
+0L7lJScDmidpAo2ZTbVV9iIW5t6ziqMI8gLcOoIuVuNOm5UuAVZ/BG/ppIsi8UQBFgaJloUrXTd
YWdjW5A7A5yLXNlHO1g0tA6QwCPErIdv8eC3zybWXRitgifdVQqeGRHH1moufWyXFVOvjvB3IXry
0aUfvnX8Gw+BA8XdklYiZpivlQGbxuLaeQASxIUYxRhU0KVZmnf6R0CR8L3KaYrNfSoOQ5hbt2EG
BGvAw78XZYl4bfQ8lPcQA+FF1qDwFm1dWt/IsSCDO5aUl/aAktLwu+e5W5iTJha1IkJlzt2x27Rt
9Kw5BUmuA58ATNc75joQnB405jTQ1vASj3d43EGWENi0LVathkHxEQuPbis18ooizruySCeBGjPW
j1x85a5HMo5I2vX9i0pKlkncUw7LeNybnFfQY43x2gHPFvuxgppMClnilHfFiLrXh1jF9gMqZpq1
e+amKWutdPlsGYKbyLNwxLfyDCQmeXRamx2mzwg4jggXtr2kfsW/F9ITF94GY1k7Wc/ZhMsY0cRn
XoVgdgrZvI0R67KWH7qKK8O6n+GiQs2L6idSY8ydW6bDMQktm0OEadeY9FFpmc2rportTUjo0oVp
QnLnqJaQVlRHRxXsSmunwgEuL3Zzq9xfBQuZJFcaAoEPcerzrPEPs9mV62p0qNrhPySEv4l/hwBH
kHKEhTGGaVgX2k//9M9bylSeaSnaPZYp5Ps/3+lAc8meijvU0d+CuVwVcvrx+RB/p6UzhOVRpCvT
trQ4SWQHWnO6uOqLOzkfJvcxaSmCkC6jhvx8nOVNvM9K5yGk45m8KiWIuX7/KFFYz9aUefldGd8A
VegyWFvsyV30XKE6/Hys5Td/Npb7fqwasVO0RCXeTeNzHvzx8A/3aHpLcPY0g3Z2CUHs8xE/eouu
cqQ0PcU/1DJP3swD3XFyVbCq7uDuokRri2uKYSgWn4+y/O6T59LCcWzFSvYgMC959G9G6SRtXisy
8jutLixOc/xruATvU3NfDb8/H0r+nW3PZHgz1skTBQR0MuEZqxgwYkAP0M13iGuhMb5CFF51BvAy
TY3ht+cdxwRctfniYf9eWvwA1/GUJ0zJbri88jcPSxhW5kEhZGldOJSR+f7zB/zgi7378yfz0aN1
XKspWcKzDlEFmrIzgovSvv18FOujL/bmIU5mouu50nUHRqmyiyBcz/q80y//3RAnC7jtMyIlIoYw
za38sci64vXnI3zwqjiOmN5aS0UX72SEdAS2gwuR3/1Mix89usjcowz7YhBp/v2q0JKZYIESOjAe
re+/dxxYk25Qu90lL87ZK5ekyLl10wvu951xobtrWBuh9/j5k32wKb0d0xLvx4QpojKcnvI7B3N5
uLJJ6cFLQnlWHH3v8vOxPpgK78Y62ctj3zNnReLLnQviOiAk1Zi1yOn756N8+EQ0YjTcMu0R1fD+
ifLZAXa1WLam97jYxg1ro19SeqGizD8/H8r88IlYn7bF3PA4Pd6PBRnaGUTLE1FLk8pyh/ff1v5j
EWiy+lbpb5byN333EFrnZNHRkaW3oFGb3XjFFaVE5INx3KT46I3nBFV+/tP+2jscUziCaWQqaS3/
ff/LxrRqDSP0zHurb77X5gM0+T//3QjLL3izO7X/N4Iq7nLv9r/86ydvFuzWQ4vO768lXKNkbVBd
fv77bX7fu6Pk5A0t//7N7699GwRbMIJDB6I4g2uWWpfJV2v6w1Hgspn2soFzr3g/Si/RIxHEpu7B
WmA9YZRj+lgg9YrQs+GXYUIqDJo7c0x/SBqHo1UdFwppEKc72+Wq35NIecYVcPf5s/89O2zEnShe
XI5Sz/ROtv6k8EcpBGn3nfdk2w/xxX/3508eWmP4mAz0ho41BqvZtvun56LDy1wORCVMCjfzZB+p
kqiE6GOB6877btzF4xcz44O3w993Ye14jmBRn7wdsifJ7Dakfw+4np/Z7n/w803bdjhQcPbX7nIM
vJl48FNl6YjGua+bqxrb4y922Y9+vZZaIw00BYXmycpJtMJ8ZRp9zDUvpm09/vNva1pLTWJpW7Pz
nRxSsiysMjbS4Ghj82eycP7xwoeA4poujCXF5qVO/r4KNZQ0wzHuI7wAMaSvjKt/PDnfDqBPTjzE
8nLKyWfGgg4UZZcXXxTCy/t9v6/YIOUYZ0jp2LaQJ7MHVh2ikLYIjl6Hdh1hy9lk/QcTFOKRLagV
2OHdZQq8mUGlKGMCGaDVNMFv78pEMP/5K/p708JiRdnMTQp6U5xeuiyjbY2JJtqRHYhIWah6ihwh
859P1HejnKwDaUx1WysVHSN8nTARy794ig8Wwru/f3IEYo6P9oGM6WNbn7fROTDw52/pq79/8hX4
5RTPkY6O06ODkWH1xR79wUfguPBcdHDao1A/2USRSvgtZIP0WORrCOjpJXc40tQ+f4ZlMp5MVg4A
Ome2NmkOnpacTVWndP0ZRHREttMvyQ9Qrmo84eMv3tYHy4IVoVkZjpBws0+2pSwidgJ+WXPM3Gtu
otAhtHfz+cMsW8PJw7wbYnmjb5ZFRe48u3rVHK3JVltR5xU6+6kigG0Wt17SHZvGwiEVJyhw5wwA
+58Pz/1AAFNIW7unxSBd4RARjlnTg0O2Uc+4T9tE2l+XptPexCU54GKO4r0XC+u8oeo+fD78B9PR
ezv8ydPnoZiFNmR93Fbj98T4/vlfX2bb6bvV/IcLvidAZE4Wk4Vx0wQXtz6O8rGejxWOzmRR4sfh
ud3GCM4/H+2jyaKJ1sJnxgSX+dfV/M2XdOFFQapwaxLOMQOhPVtZr6rMvvhgH0x+T7sWZ/xSBtmn
kz9tc9RphVUf0dr5fbQes9dhqM6w9gaH/vyBPvo4lgW9wWWpeeoUJYNrUFXuMNZHVEv3tR1cDJb6
4lz76J1ZtqbLCxBny9N3VufROLtxTYAhdhj3GECat4lssZGMDfHFEffRZHBMk8eB/iGFPinAAnol
IlZFe4RvWtB3/g7nfT/YWCy1cBJTR96MmNh+/gblR6/QoYym7vvXhnhaGAR5B+eUQTMoBgD19jak
D5j+wSZyGzB+3/VPQ9zdDoggeg9XvGifeXpbtc7957/koxf95ofIkwKirYY6BBpvjy3OdXZ/NxU4
qFRPnw/y0V72dpCTV4wxZoP8s26PXbuejZtkurAcGuaozcWRcO/mq/X94dtVy3rzuKtIvTz0mxVH
vKmVlBMPJeDZ1O1d7PtfHDVfjXCyPzm530uNHvMIly4AOMdfZvS/WGb/even2xSzH1KOC+bEYfP+
MTzHE4O2pubYGLcwYApoO5G89apniRmP9veYmZ2RrfnFRvLhx3oz6rJe3rw832myPJ/m5ohGiObp
ea4ffXyuZ+xi6cN16Rk5iuvP54dcJsBfT2oph8JAWbY6veD7MJoxfg3bI6F7ayHPM/KX/dvS32HG
l4XnfQRPzXiFF/3Fs374Gd+Mu/z7N88aRBjFlkHEuKG+oTn65BMx/fmzfbjAbJAb4bhMSfdkpYdF
2wxG6TdHxf3FvsowJDW3nw/xN7jr2B6VCFlHjtAuRnTvH8N34YJH7Cgks/Q0L3Gs9O7s5tbsDtJz
VrL5Uzg/ZXBj9A9heZ2FXwz/0Ut0hYQcqjkNrNNiKMD2YyYuvj3i9Snw5ay+eINf/f2TtebG04By
h78PoxOeiu6+uAR+dAC8/f0nywxGSZImyDqP3QQ27mPOuK50gF+iI9tVthAlw3QKj8ZMP+/zD/fV
k50sNR1iNJi6PFlByM1MRl5WnH8+wvJuThcWH4Z7D7g7Rucns09OKNYyPIePhLd59qPbUOKQsPH7
81H+fg5HCG5wjraovp1TXIiepEcQh26OcmsQDIuSZv35AH8vomUAz5Li34f0yYY+Y5YBK7xngBHO
xM7E/Iy69z8YYwG1YNJRrunlId/sBYRXj4kZBs1xwIs62aRLBtsXp8bfX4PH4B5N0Qnq452eS14w
+j0Occ2xcNeoKUTAabhJki9qpw+/xptRTtZLBju47kg5PWb6e6xuvGzz+Yv6+4DgKTzFXvPvN3Xy
MbpRUT6XFgdE9Z0+INXLDkYRPPlD1uyn6tqVX5VLH33+pTJzXMnLc0/3UBou2Qx7oTlOsOMNhaEm
rez+i4/zxSDeSSUkezU2U+o0x7C8IX/Nw8RO3n/+5v7eabguMgEkkJZwQZ7eTzE/jiuYDax3THWM
Fr/cVU+DPMZnH9/cL3a1jx/n/8c62VvE6IY4EWVUKO3OMWlVbWP3i1W5/Nz3m8v7xznZXOJYjPP/
kHZey40jWbd+IkTAm1takZIow5JUVTeIcoL3Hk//f1DP6SJBHCKqeuZiOkLT2MzMnTu3XYuZIl5P
ODF8KNYqg0IS8AgylHd5PheSTngJZ/L00Qm1Xi07DBiXR9d5trGWnrAXU2dRSKvSvDHQRCG8zdp9
K81cqKlre3Js+sh99e2s5T+4kwqc7QEE7ivV2pbVzG7OSZHPlaPWqpyWTqTg7bX+F8e/c/Nn3qLr
KjijFvrIVUhBbawsAHKOLtCoAx4itJQzhnTK/pxu1/D3E0Pa6hmzNx1qYTJKBWK6PLOEue8PSzz5
fl61ZW8XGUto36CUFcXH61s0+f2htUEG+VtRxsedJGoigqdWHmEdWbrJoS9+/oUAWTVIhFGYEMcF
C8FnhL7JFLJH/hvYyOnrX3xewVLyYBpED6MjzlvRr+pGKo5A7EGkKM8YscntOfn88PeT7Vcpe5p9
y+dFGezxnVBFm+u/f/Ii0LhLLZ3X8iIgp6tY6WrJzo8GkGFx/5qTeyLbsK4YDb4uadKADRl6iwSA
fBEnVqaYCUzi4VY0NE3pzkbSQZbJZTiXyoq+9LC/uS5wIqQbEoYsix4xGY9sZDKDEtQqX1eh2wqh
wVWbpd/VwLtvFWMfGDCYDmjuwoJJ1etyJ7eU8ga51yEU+Sj9npyZQQMnKKlk85oAGGQQA1Ro5aMv
pra7LmfKugylQZKwGrWssWY7oMB2YDYVxyAg0lftNZTGu6BVZ8RMqaBsyENDCY0FFzUzwdQqesiV
8qgDEAJydbMNvd76C+U4FSKf63nKSHApQNV+zEgKVuAM0NBfZF+SepPmM67HRACHM3WyoPGVNTJm
QXwDWfGja38CZYAu700H3akgHkXjjvQP5JpdKIIlaa+8aOaBm95Pi1auIaN3USMEaISGOmrTR42+
w76o7plH/HJdM6ZEgJcgi6amqriOI6MNEoMUKEVUHUnrLR4B4Z05rSkNP/3+8PcTDXchO1cLle8b
igttRs8E3cGooOHcXl/HlIbT7UaQgANsXiRzw8wwaQJPqqMqQ4fNKFsEY1hYNZvrYiaXoxGEDEVP
iwDufDliV4C8KoBqQhyxcHQYPJcynOXk6K7LmfBIsUPUZaB/kYH8HCkeZKSK44BWdkzUdKkzC95L
uybbGd5BzlfZnE86oQTAQhAfkqiWceNH1g8WwMZPo7I76s7PcpnH364vZmLTJFplZE3n4SCNNFpM
Tk95DbZ9i+Fe1c2mj3Zlz/zzzJZ9pN1Gbi9iSLnIzBozCjcyDCCmGaFQ9+wZ2DaK8+Izbhtrz0Lw
pBoH2dloiTvgZi5S31hC+bhieHOp0mwL8iHMmvTe/sWqVXXIluOxGOMScKKKiZ6VXnesoi3N8uC/
0R3sf70uZPLkToSM9TFQa6kR/Q4DFS1ekv4vgm9JOfn+aE9BXfIDzYm7Ix3rDQBwEeSFMzd3UjtO
RIy0gxmFUmO+hiVA+QhS6J0AP1A9V22e26jh7yd2yG+FrodIpju6xQ38pl7xdP0g5lYxsqNq2UpO
qYdsFAyJTPnW9711Zxnr/yZl+BUnq2B8WTF8L+iOnnaru8JSqxnYsvbqXO1lere4rbgMGl3to9Uk
cm13opt0IBStJGMp/3njGO0J6u/vj9ZBT4PEXB1qJfWbVrnxw5lQYeI1OPv+4GCe7BO8TRFNB3l3
dPq1LTE5xSDF5vpRTIrQ6B/RSX3QlD7aIsV0otCtgKGCOEZJ1w00vNL6uojJUzgRMdolRizaqIic
7hjlB8iW++z5v31/tEtuDuGd27AEyB6hy+PeXf/+1BbRx6ro9JoqPMmj74sttcK6lPujpkM1/KNL
a2ZIZ/o7hm+Mjb6GMtHEwCtJI9X5SXfM0cWtl4pHmlpBiz46MXgn/o1h7L26nTnyqfPQhvkDFZed
FY0slVSkbpQ0pUhYcluIwrKou5k3YyoOIUA0aHuiCGko8uglzoF0SRxilKOjAm7HLY8DSVxoJWAC
BojCPnSMcvG98rR978811E35HKyLIQXQbLSL5gkwnEvQSH3paBVDH7jp76GTDdWNxZCZPbPQqa1k
gB3PUMMhuOhpjcDa7Mm4ysdKFVdQ4+ggo15XvuHgx4pxKmGkGEVf1gBEI6EB0PPgb9p3J/oL/aam
b2gUxkT0fKQPTRdHjOGr0lGMVlDwAnPnOzMB4tQ+mQSklOAoUhESn6u3YdtqC4RPf0xAAIlAXwVj
/fo+TUpAlyl3a6pmjDVO8IXU7aOkP5YAarqlv/h5/ftTRoDqk0biADeIVZyvACQnpWTKuIPL0V+D
smv7wlqo/2KbToUMizyx9x4T2KpUpt2xh5NHWcjyX1ji0++PjqEMu97PLBahOFtmwsGkv75JU8p6
+v2RsoadDOdEzHtlER5JwAnCJFJqMIYqM+Zy6rQpEZCrJ6gwyXOdb5QiwwjbBHV3DHzAq+WCm/3n
SyE5R9+gJFHWusik4GO1BjAFDWkomG8T8V6BPSZstTWtKTPh8VR4zgyQqipM6tD1Mr4dUeQqgHBl
zbG1i3glWjDYJAlzq2psggwtR94S6rZiCeEeZAlqaj1VRZt9knU4qVry4UBIiW09Y9kmjvLsN42O
stNEemFKflMWe8sy+lkLz5l8MMWZmGrqpTiTM3pcvVaIMlHKm6PCqF8bPIk+QJTeok0fM/OpFtZN
+aICWn9dTy+nRwxDJsomCWtSVL6oKWsSuVemgetjAPMXHK6hnAO6u2ISMG23hhMuep/B2vgT/Be5
ks5In3jrZcqAZCBNAirTGJkSwQobSzCN6ihZ33yYX+i6Y6g6Tm5tbaZIM3mITHZQmsWvwL04vyYF
6ExMO8T1sZffQ6AWhp6YFBxn+OOub+jEfaQhUhw6YXmsCPnPBflh0YNNV8FSlW/gX3b7GcM1YX1p
sOV5MukYvEyLGEommEnbNscKCkVc5m0v5ctcmStnT4nR0Aa8B9IvF64D4CxRkqlZe/SiVeQx+/4s
KcfrOzUnYnSvYDwOmB5CRGsB1gN17t6YyyDMiRhdKcUHNq/tEQGXeOfdMmonzanw1HlTkEepSPgq
1BjOzxug4QRksKI9Aj8jgla2vL5JM5//MBon76ArG3EqKny+eTXVQxnMhFWjzyukdMmQW7IyFOIv
vdM0NAO1JMp9lLo3wA3sl+u/fuSAjj+vjOqIoQS+B0AV4WPn7akX2jA0aps6XSvej9ibueGjs/6Q
ZVLq0XB78LbHCX+A08QqrKPwMdTtR8dw7vUOeKJQmzFZI0Pyjxj4Jayh540xiZFKVX4CHptVho+K
5kDC/T0uVQaYtY1QzXhA4+zXhaRhc0+OXgenCpC6Ckm68+BXjcg8n7yzm3ypdUz4y/4qIHttFc2N
YgCnagHRIStvOli2CvQqZRithAZm+WYuQJvcaI0BlKG7QiIJeP67XFks7MZuwsfc+KGqX63ql5b+
uq43o3fhf0v/LWJkGmJF6rLU78LHqPtWFkfHepDTjR08O0A7/jdJo+N0YFhMmhxJLkRI4UNdAekN
19eymJsfmdu10WmGjgqBRsauabCgWCRM2xcwDGesxbRycjJDazJdi+NXrvcSAIaK8BFqtL3d1kuD
qr1n7BJjrpAymLWTYOx/J/Rb0mBYTpRT0EXwPhIkNcR7S6voQd0Ddxv0Od+D5TiPliDyDwihYbIU
oUqdWejUblpDXI2rSBAy7sHWFae1OivzH1twmUMxWYHnunWCl+vKMbXID9tISGhRhBh+xckiw9hO
oRo1vUe4ikIoR9LmE0QOP6B/S2h2VQEcjap6K+mOd6frkKBflz5xCSSJ4B2nW6I/e3yY8GCmpKLB
PCs0Xi251u8g89oBfnoDisMbfHnr6/Kky+Xi3fOCkaognKBR73y5tmJR26ud9uA5YJ8ELQnJN8GQ
Nn5xgIZLsKN14X7OGGE2sveGiqon7tP8h6ngvYHFKeswi3kA9LczV/TyESE1o9PWLzH0bTElcf6z
DMUQAGS0u0MsvdWAjOjZ586jo5l5+gJwMOv5+jZcbjvbTbGBqW3wHeSxaoGJEQiCKnaH1Htuou9Z
9CW0OHsQj0VpxuWf2PBTUeMpapzVPNG7vjsEkb2AocTy1wCXLUzjpXIeM6CVss31tV0+91wa3EY8
OkqQtOKfb6UUCjLcp25/iJSND/DyzBM8+XmDJmpFB7OCbNf556EtUUjfhf0hB4A4kd4V+3j9948b
kzA7LMCEqxyXixGCsbcVApAJ3bPQHar2QS2DhSHvhO4tNw8BGKfqY6SCCP7UaX/YaDMWO/bC0l5l
fJEA+5C0S916doU/LKoOAhioAgtFYzSP5NPoYGpPC93Uj/yHoMyXkIJ7MGGpylbIX2c28MMNOjfc
55JG75AOGpQLu4b/QAM2eW4pAL6mEb8rTg44FQNYiwD4ns+5afi7KEzVXaBC0Fwpgvs1tvv8u2EA
RwdgK91ALTj+pe77jyXHvonE4tVpNO0AGEu/7L1AXwdguL84tvMzqAytAjNes3/0lggcgQbEuQlG
6WfFMz75VSIvUxiotr0s2IgpgLZyfHDr80SW34G6rIsbXc6jWxk04Rcz5DFLK93amI1t3nlR2j5n
ESjtQiqUT64pvLoGFFatLEAnHSYiwOgt40BOHLiHBjjlrdj6DBHkBVQqRgQG0bL2zHpXF4GxZBZL
gC8eRrgFcNXOomaWdavUgQ64k6DuAOFSNmlhV7eR26Y7X9Lowsvqfq+ChLhTE946vy/drYDCMBau
6uuCLBZE3oDjMplkP0opOLDAtEU7We14PsqiWMoK/KewtIrm5yaOhAdokCAS1hqt/t6YTcg8wMbM
q3eYFb+pLrhXEEP0vgJeUBI9u76ek7iun1yhVLfAVVU72M7atZtEoJi7nrgCZbQDlxYEJSO3tQe7
TvNDRSj+RZM94WdiNC2cVn59VC1BuO0t+rA6pTS+ZroP45JXRg9a3uXbQO98TljqO4AXNPdrXknm
U4IPcAg07ydDGfam6ENxaeqgkUdpRhbKco1N72lwShkMNdh12aw0yJVvGoBsb5oEdH8ZGgDA3+R2
KUmBv4P2TecrTb3MW/l7lZjwGdoDE4MG1x5eLhhQ8aoyli+iB8mc0AbPIkzVL32Sm8+BnEBz2cVQ
rTHrdqu6df8tckAehDwxeqwBwV2nkpO+ZVHFdC0aNDQuANIX2to9SFsenFcQSUhijO8nF+myEvuA
DngDzFQtNPahFivfxE4R3qUSV9Hyo36l07iwyyG4X9eAfG+9SmSzaSta+CYtTjQ8CWuTwZiNIUj1
StaKaqfbCaQRSpUPaZUETEf4zYUOEtMMsOal7PvyVlfhf/UiU5ux+5fukkXRmvBUISEBWLh8bpiD
SutLqdbdBworyyQq4HJJn3ulnclFXrqfgxiDEgBBJeZ/ZMWkSvONmgrUgyFJS50rWegvWQf6VzPz
Rk8JOjWXw8N64piBk5YakH/6D0xKbGTrc+Ztafle2daP6+bSmHihdXUY6pcoE+ERjDxA0NacNqAc
9dAqrv4t0wwwBr1WK/a2olfcaVDhKtU214ZY9jc8jGAXNbK1SvUs3xtSYC3aKAC/vf4qi/FSKy3h
vs192NqqL6kqgthqwB3gecAf9mUPNJrYfDcLboCse5uihDq6UGV5mTGc9BATRm/NsmvXfkPpEOzf
YsUYbnJf2qXybOpeRiGptzfQqGRQtvfNo1cJAkj/4VtnFfmNp4GwL6g+RCv0LK50q9LBy02r7wNF
9ybSrR+gpRWYsxQu196zlnBQKfddZoNuDmGerFXFs9j1zZpUdAbxbqDXx0wJQoiAdH2dB+V7VCjW
rZprCvGnWG1rFACvRgCdPQpR8FaD8LdKRcJUW6kXRuGV79CRwxPg183WLkS4moLQX2dh4T0AQJgu
48LNnqgpizOO9YSbcqamoycwCzKhiyTVfQDGwu+BjmvnUuZTEjSRhTOGyjyZOXJZu8wCUR0wxwcJ
mF5BExfwJFzXzAmnWAf8bsA3k4gCLibWeispoCr1HnoBI2VC9QWdby4ICwXISoCLl3I7k9ickkgd
kalXTcf7Gs8pRx2RkkfB9MEITeMW39K46zWxX0txZh3cVDdh1oCP59iX8lwxZWo7hwSxwdyTSFF4
bFe8JBS0WoL9qwcfXoR2VYi7uX6S4SNjx4g2MMw2P928GIQFKTYNkq53H5ipUerHQFv3/koD7GGu
/XxyNSeChr+fGC/b8yFC/hBUP9gqTF3RTFgx5SXrVE/ozgITUuIfziXErtTBii64D5nSH9zOfaFt
rr5x/ea995on24UU05XvB0rCwm1+pVn7cl05p7aSASUJbAAdB2fc111EZgH6McoZKsY9qMM0V9ry
K9zfewuyDMe1n67Lm1zw6fs2um9BmzFJKRooSGokdzpYm3cZ6bt1o8FU3ceav3cIfOsFnqb1oDBE
dVv1Q1s+TENzgAUfXWAjPSKRihYBdALczPieGMydqJXv2QeDzDAFWD2ytgUl+hdNhhQBtAEa1Moi
vAGjuQMuFBjjPAqpz6dN8QjRof/Fdl3p3lA0m8mozl/2euq8JJIRrSwQ8wHQd9pNCEvyzgNNYIXf
8k7dLrvPrLDYOaWT5isnlsJNoGX1cxz2+pObgtcsFWEHACeNybSlYiE8QHsFNQTYubfAm+/QyCe7
q42n1Iycdzs3k08OkKwzfsjUQX2gawFmqNAGPo4Qww5QZtPulYMsZR3Utor8EjHo+Ay7cbSzMtvc
QmPjwnOowy/qc8fdzLM2ci8579dVZuISUi7Vh2iLNpML/EnJ7JTGqTrlANPK3ouS/Vz6dkoAE/sU
yBmtB9twdMvlLA4gYXGMQ3wnaQ9xODNLP/f50RWPGgFuDOh3D2W9D8ObuJ15I4d/f6TFwCT+/vmD
B3ZipJJaDSWj5+eTeI3rn4L1XmTr60cgD9n/CxkGzxcvJbfRGq1hoPKWusjTD6kRQqCne4JRLDKv
gonT0xsqkIYDSNiQq+q2mVcmMKMX6R4w+wwMaefZZB5c4nw3QW0kT74giWuqv823IIu7LwDBmvJC
htl6CWzeH46TDuH6UET895ePdsfWQc0N+kA/GMZzsMvzPztckk901Q4TGUAW0IYyNiHwLTG/qFbS
oQraVeIXd0Rib9c3f3S+gwgNGCwVbFy086IduVMARLW6yDiYLtDyVim4r6ILgY2s19WMqJGqDqIs
OmZxHOh6B1tOOVcl5mWFBkNUEys6VgQ/j1p9h9R9ziOaWBGmhclVapYmnvrwKJ1obC2nVoRTXB8q
WJyixFsC7OBKc77jcLInOvuxGBwQsEp1rvVFudzLiB41SGgPNpy1ofICivRaF+9KSAavH9CkIDr4
iTxAUsKJPl+OBCM9lHJlc5CkKt6BGi2s3VwPbgCI/yJxL1bXxU3tHmWzf8WNdg+ivbKXaUs/ZJm/
IBRatT30GtrP61JG4dQ/u0dkTIaLOh3eyfmi5Co24Dc1m0MNYIrqwTrcHVS1ob/vGxMLC8gS7mEh
21wXOrU0MK+GoWaaClVr5O4bpti1cd4iFF6UVn7UcwgVlD8rpH6sDPAuFVwtShLU/c9XxjUrIVBK
mwMo9Yv+1YYj4s9XcSpgdIv0Lqug4UGA+AqA80LdqCD0Xxcx7P5Yt09FDBf55AbZRtiFYY8I50b0
F5Hwc9mDy518vy5lSrEHiBKcKwtQBG0Uu8diadpg3TeHvl4I1raFbW/D6MV1IVNnbgxBu8IoFoXt
0Zk7hlEVDdyCB7ewNiSlgb+OF6r+67qUccvOx6kPQ/+Q/tJDg5U73zG9NPMskCJGvAou5sYDub0m
w+UujPA20Lat9do52+syp6zpqcjRyjzI6FLFSepDd68k8+i+c58fnQ4Eo34mm2xc4TyV/UMwl+i+
PBiG1jQ2juiAAxqDE2eNUtqQ2TZYaW8Zi4dc/ar22YzzcmlmwHkGn0NmYM3goR4pMjy0aRVC3XLw
cyF9JBfXLrtchAiLCLPZu1A+vAWq6jwrOrD6qpCS8rh+SCjzxF1iZG5owuR/8DPPNUMUHEcDSrU8
ODp8F1C9RsUmICyDqdzsm+/cDVLMKqNAsR86JP/cXllZAd0K8IXK0CT2yUq1ouKLXcnhxqO3ftUq
cvNq0wS/rFJa4OBJhBIjjPyjC7v5Bq7r+IaJLJD5VTNMdmTntY3kyWCTe31N6okR0phOK9Dkpe+w
PRe7UOr1VSxDc1ur7WuNbV6JupSuZEsSlqWfGzeJ0MU3QZSB1+9o1j7O4xebz67qRpQWieOC96tK
ebWoAhsCdb8otqQ0vY2exoQulVveGjhtG8+IgkPJg3rsqio/GA3z/kbWfUqCuDl4kljcxkoOR9dO
Su1w47bggdiWL9ykaSus2ib9wWgg+XE5K16NRgAlB1ryVc5AKcwcgbmTzXzvuqTfFq6XNHtiml8Y
ePOJGZpiERthdW+YEXNWktV89iAdIQisdQMuYynd1w4DRZ1aMIpa+3mw4Yq/d6EWLgmR4FiSlXBT
xDJknFoBkoQntpu2rP1DmOT1Uwo5trYhvdfvuhyM/DgJlTUk0RHD3p2TLpRc8j51aq9BNCG0yzbU
f8h6pkMqnkXwhMnyPrIlWHugB8+ws62yCPj/3AOAIuIEy12wCEg0srdhCMyvHbwKmVqvGkOq10qS
NtoiKuxfpg61bZM/SJm6Nj1GeYidOk9OqcVH4aoVm+Sxiw3pl6zHQbVsRXLgkFgSldp9BhFLoRu7
3qq6O0eWISOLqXGngpUvLcFSl7HQJnDYKjHUXXr104sU5cnyjXRXGOCzK5LgH6Q+CXewhxmrqLSi
LeysubToAvr2C0jrlg28v5DDJ90a7kdcy2FWnRZ7zVY3UFqlHsn1qLrFHvQrqbTJh2Z6q4fwuHYt
2cP+B5Re5EjRP3BhmqCkPVFOVZifEhlasBRIJk12KSE1erZMjT7YdpKu3SiZDsBcZXkvGMls6wck
S/FOnUNWiu3K93PvPjO0eJ0JtbgCADx6kjS7/6n5ighVg5g8pcKXrngrlx6ER1szNKVtm7vui6mk
j0IOOaMZLOvIju69voJTyQ1XDaQrr7FbKF9hpg0gSStgQ7Ycd5dKUbOvIHc5WE1q3pGeh6iadB7H
A2GhuMgTQ7/1Ori6VQcksCQp+5dYWXYR7MCdDiLhQoOzHBbdDv2B5PxJNGqVQpb9Je/aH3ahpN+F
3LSXvpT2/iL2e/MgmA7dmoGmLKzekVZZxt2HiTzcUasBWspwO2WVV3G3LOKq3xIjmNs8q2xpIRcr
X4bmeqX7tfxm1pAz8VBHISScEjWD3PKoVliCBnoOeeFNIwbyvQub2N7RhZ8p5AVbv4h/OTKbWoSO
teYn2O9aLKSbduBkbgS6FeUO7jayQO9e2JaAmTDXmYQizE4phKC1hmmGlULnlD0dMh5J/mTKWbBs
9PabblfZTyl35L0TQPRlSbF6D0x1fivoXQy5sZrd2Qms9mnRWHd0pcCnNWxfozX0lMJ0sTI9hp4i
NU0biIZ9ZyY1OvVowjUBBgANKRqNYefGPjUTWXKrqDqkQDy4Q7l0DtP/8tmEuGBA2jQHJLuLvuhc
N+nL0Lzq4PovsqOvwvprFH6+/mhNrmJoDlCHnpMLbCsIyToVeLXqUEBLZCzVdK6XcXIROuV7+gMo
4Y9n0MrGLiLZEOtDJFMQ3AUWbG9/4R1ZJyJGUVOV6waA2FJ9KIt93d2UM47F5QqGngNacfivPIQT
o4OueXH8XK8OVpns07K414vnuP/jNQxgoIAkDoCPQBeNnMo2FjwpLtv2kELX5W3MfiYeGv79czef
7wN0JzEawufHwCRS08FkqMbtQa3tVa2/V1Rw3X5vq/U6VMOZlpBJYcwOAGUOCOgFTgEEb4InOlF7
4M7uou7eEsNlJ3oLsYTtuviLnSOxqBLkaQMwwvgeVm1qEb90B+dbqtyY5szGTbj7DE7iU9J+Mnh1
FxDcvRKHQQ7zD9X6R0WuykVhQklmys81sFmwcltwEAdHoXb2pdK8XL+eE7pHNssAC5fyPN07I8+8
rXNHrZSqOlSS/Bqm4qfU8H8phT2zyEsrQOnjt5hxy64KZykUhk11aCLjXezyt4Hf6vpKhks4UkCy
vwM6hsgMEWjp57cokLK69LWsOjj911IxN5TLVnUH76Wgrv5CEq01JKAoxwHseC7JKcxCkMy0OgRK
d2tAt7estWzp5uQ3wraYeQU+shfjdfEC6HQgATVzkbazLTvNFKMtDmnSJBskNUsRTuynRoJO2Grk
dl3pDKgHD1FWw5dmxs7e17WUXpA8OHZRTt+G7FkMtur9Oql0dWHXdbm7viMT93Fom/z3Nw5ncxLj
q30ihXFdF4ccds3AVfpF2MT7PnUfVSl+66J0fV3e1FnrHx3mjPTINKWey6PvwKxpISkOTgZymewI
N3JWr9tGvy9Dfea0x9NDRJWAp4saZRdi8sshj7zSYjFL0uIgyb/65pcnfDaUl7p7lPLbKsal3IuB
sNPgjcuzn60yk7Sd2tlT4cPFOtnZnHjMcqusOBRxQQlcbr5lRvPSBnA197F+o9T2r+tbOx7d+d9y
MUQGmUhe1ZF2t0FvhrlSFIdQjIl1QFG8yRRPY4SnyxcRzHq3aaj4D0SKNAHn8JdaeFALDQrmJW/P
HLr8lH0iJU4gJRL2XuT2yiyMwtrty0PeQLRepKDP1uGv1p3rPJ7SqFM5owRI6w1N6SJtBHF2Dw/q
SggFCL9dGOfiGX0aTmx8n1kO5h44fhDzhxWfnKgJMyf8b3l5qFzB+d6RiP+gS/95/RhH+/ZR1qaQ
8P8GSD5KZidSVL2MWpsxtqMGK69wGxvLuLm5LmK0ZRciRu+iCD00rF6MwTivefnBl13R3/tnu3Uh
ZOQb9X1JVsHN22NlrBrfZ25sRt9Hx3EhYPj7yUZ5klvUxjCSpLZfhe8Ql17fpMnP46JQrwMP66L+
75apahZwlh6FeBFW8HWR+/xvEkYLkFUq7kWMBAIqeacE67/5/DDqzZT5gPtyvj9RJ6tx7xbNMSWh
JnrRcg4ubGTh/jkA0uX/E/DRLHVyAJkZ1qZqM6BoGgf4jlsASJ2eKZN2kZgzmPxjU/4hi3cDoBWA
1o2Lpm+IFHvYlbvqGOZHSVs79U7xX6x0W8t30E+uS3nreBlEeOsGhjXfeL2+lYMNObn5g/RhBpUQ
hW5VcJJHr1bqKHGSy152lEOGNag3NmG1RPNaUrupA3DD3NlNbC1JCGwAmeShMj78/WRraa8s+YOV
HqUIVlP7RnXvhbzlnXLJ18yx4Q2/fry6U2EjC5qZiu1EipkeVaAVknjP0ItQPDnhz8B9MQJlobfK
TNw0tZ+nEkf7GWpSQ9exnR7tOPxclMmicuVNWXR76l5wiHYL+tWO149w4joD4TEQKhgUXy56ULzC
yiwSXukxlhfdz2Tm6xMW9ezro7umQN4aVwZfrx/Cls6WnRRsrfjl+hLG3RIfani6hpFJJZkBQ7GC
lK67aQKKPt5b4XirynrPgbG3rIXQ0ji3L9S5StDc5o0slZa3ZqS3CB5IZUFbmcsEzH1/eBNP1F0o
Cpjc4TM60m9cwiU7B7Y1/PtjDTehJgGHmVEHphHOv2+7UV0CbJgcNfOLl93J5j4Pvl8/nKklkClh
eJmsuEGPx7mIsKwNT3HD9Bjekb/U5vov5j4/8u1Ew4cnBnf8KHaLuv5cV3M4UJMCNGb48JUgANEH
DT85AsYJJVUQlOTYqQereLRzfea1mzJp5keehLFylXTDuYC4K5RaY5r86CXJbev5m3LwnzTYZAsY
ktPmz3qPP+7KAPdI4KWCmTm2oMADxWXpQpVRm89CYi+jJFxV4tGYCfImNIu+Cao6JKpoZxhrVkj9
zUmLODt67/A5Fj9g17muVxOmks45HgJdBbiSx+B82wA5oaOzD7NjCF84HZ3qPmmCtV9Vmwaq6hya
90CYyy5O6MKZzOHvJ7oQmJpl2VRJjln0y6Zp2HX+Ah3mTMLoQkaSYcdyw6rSzl6Y0SYw52ibJtTt
TMJIn6PGTChdsoYgLygFbap6IeZbOBsM/e36CU2pAI2NNFgqPNcXA2KFKRhtYzvZUWuPZnmf2Qxv
bK+LGGeaBm2GXfhfGePJsFaos8ZXeTDzYlcW7lITXkJI5i39UbUfovrRzx41ee6VnlQDOo5AZKBz
9ALoQ0xqPeipsRzpK6QTTylX11c18/0x7rdXyhi0nO+H5j0ZmKL9df37E48y/dD//n5rZHHc2suZ
xVTTo1sOGGGyuQqCOzbrv0kZPf2OWyeN4ylIiZaFu1PllV0ubX0mbzq3VyMzEMhCFlYmayEF9DlT
kjtGUW+uL2ROxPD3k1sPgF72z3al7roAoW8uWT53HKM77wl6oSYKG9UXQHethWzvCIt+7jbOrWJ0
723bLsVMRIrhbCPa3tPVf9ulwe6c7FKV0LAUO4MrROgJyZNT3bW8ZK/XpUxarxPVHbnkeZH2eh2x
iiBb1uKdDI+huGG0zp9DVZUmrdeJpJErnpCqV5SIS2gB0OU5/rbpw5CqZLmivV9dBxRm130gb20x
2JlCtZCt4i30xJtMSO6a2pFpHTe+XF/8dUWhwnK+xX4iQVUas8VJtHbjZVncBV9goLouZJwt+8ek
/rtwaTzd3GeRJ4YBN8quJGmF8xMu7NSpAFHwGop2Yb/A3XsOOOy15/b5wvSYZK4sekcd6OBmDPy0
1oI8R5s4XWPjGo/kUt5tmBKBQ2wTJIBHzGjtVPyMLfwtYKRQVppKPT58evSV/NmAnN5Tha1Jb1pW
SGuwI24E1drUrbZvWKXsWhtgZCgFi0/Xd336aH//jJG29WLQMxHMO5ZUd0btMkKvLACVJ4A2Zs53
+gb9K2lMWRC79AFoOZJ69bV3bxPxMXZvEud2liRn+gL9FjR6ZRhnzCtaSLDM8gqKy8JbcCmu79r0
8//79PTRGxPYQRPbMRF6lnSgUL7oySGLDp54r6Z3ubhtyEa63fq60EnH80Tm6MWRSj0SFAeVhITt
k2Y1zNkES6FydkWQrCVT/9TI7swtmNvK4Zac2FZHNsuUnBIOh3WnFIfIJB/wV6/179MafsKJCKPM
mBweRAiKtKZZ6UnTnV2XFJu8MTbXN/D/Y2F+yxouw4ms3ukAyMw0PAP3UMo/I/XFMF4bO6fYGSys
9Ectv1jd11DbUhKb0f6Ze6YPt+NEtFE4dVgrKGUhbYtyI1ov9GAF1cwKJ8+LurQkUgOlrDlaoBAq
aR+XPedlFEvviaBkOWO3BnswCtzBXvwtYbQO09ZkP3J4nbR8Z1U3arLU0k+BsMnctSPddsUM3tyk
GT4RN7KSSp0zBmk0PLt0jKQLEn3XVWLu+yPzl4aBk3o6G5YF27dy7hGZ2axxCgLIzUDsJDbLlVbk
0fJHz/llewsmoOgo/KsI7vdWKSOzFxpeDUoHS6HpCgYiJnNmnooZ5VJGNi8LJbXQq46bGm4q56iJ
D229+0/HMW7fCMK6df2KDUuAPniu/TmkkuklUP3S6QjWLzpoUjny287CxVDyG2q3dLJtnX4OUXZa
p34LGf5+ctW1NrGUsBzc6vym8x8b7eZvNun390cWs5aioooTvt9pG83bRX9BzcUV//39kREp4JjC
LWCTpOIpEPaG+0V2tkbUz1y9ubP4P9KurEdOndv+IiRGA69QU0/pNFWdTvKC0hkYzGRm+PV3ue+9
X6oMKqvyvRwdqRV22d7e3uNagiWxXZQnHMq3Kdqm1r4gcOMkIvgnlsYKw6Ig7jXQSCNobIjSHYhf
USVwxq0y/KHF3krBAmN/LxEpXD+UVfuOMbX/FyU8zr1qTMlgIecQpYfJfGv7rx0oGhtbEnWub9pf
MYJuoVU0HuwcTlQTfSWA/CEPVDaNIds0Qb3QZpzSgsDNGNpH5qBPePDM+D5sHACr/JNF+bsaQdMm
VqCP9yNR43oZQ6XIl5J5r54LMdHRjp6DZXtTPlTKiIgKBp7RTWQ8OsVTyZ7QIHb9+NfuPGguUIcG
rqS2oGEZ7bysunSE8QWk3bhXZee+6nCeCxBU2XZnN0tDPIRd/UhzoG/sM7vzkj5o7Rer+Wn3wPPp
JYta27tzmYJOM8AvjUBeqY7E2hWFF9Kdbm/z+u361q3p27kUQaVRWIqp1mFluvLGR05zIPmjoX4z
y7hBZcsRFDsHFE7dZA0SBW54zNvhnrF6xxEQPVpMEq92zVc/X5Sg2ZhusfKyxaKs0oOXHtL7edzq
42ZQPzv66/UNlK2Lb/DZe6ONESA0e6xL0zdTAtj6wzw+URm6wJrlOV+R4IkVndoYUwYNB6ShXW2M
CXlbSVS1vhA+1QpaQEwjCs6YxtTRpWjjPnaEPFpVFWjOsE/gWQJ67MYWt49kg4n2yv+TJaY6yy6M
Ro17S/UdhqmAY596k6TgsW4T/ooQHDIgIMx63iFr4uR7rf3kmP/gB5wvQTAJXZRk84TW8mMJameV
/cDIreRAZCsQDMA8tuhRiiHBPqIPTft2XW9lXxcufoc+UTRbwJ/Myz1ptoD2uf59iTqJ08tdHtGI
RFyd1IPSfSH0c129J7GkEWL9Xvw9ZeGmWzHpUoAsVMeo/JzTL2oSKP32+kJkGyVc8GSybUCB4eqN
0y4yfFkhfjXjeK5IwtW21JD2bohj7ijdsDTZRPRLDGDronpQ8s/mmO8ANg/Qu3dzvO8xVeD+Noxd
bslCZNkyhetfNiA9tSNcyQ5NHG20U+vj9X28rhCAAr40lFFVdQYgBfDSaC+jeUjy3QhAivTLdSnX
l4FJ00spIdyzucwhxUCkZxyMSeICyr4vXHuNJENWV4iRdOY3/V0mw8deVWgDePJocbcdIrbkgp+G
OFlVI8zLe0CcG54z1u9hJRsAXV3GmRhhGWWi6RMx8Go19ec6eQstGXC6TIBgvJJJTxl4X+HHVnir
2t+k/PoPB322Av4Dzt7d2WmHth+xgnzcaDOwfyXWd1VdMQeA3lFUyzEfffn9XkvRfwWaX7Qc+Wnt
ZWSvKVugJ15fhUwK//vZKnTFQXq94Q8hyChGDYgs30q4/JktK17KBAlWzO2LpI9DbFcUjV4Tnczi
1JumNw1fri9o9dzhPmAUBmYJSBCXC5qGltrA30NcqQA93oT+omPruojVK/IfEejPuBRRUjVLwhk2
X3WR2vHm8K2W1QeurwIxxaWI3O7DDL2QcCB/zqDg/H19AbKvC5cvtBVnHCeE+G0UoDuPSgyt7PPC
1auV2mR6gSNQ7H1hHKSprlVVOtt/Lv9MZ4GnpteJDZ0tAFCwK7+9GLJilOyEhbsXVYBHIrwSjlnT
Kf2EAnIpe43WNwlAe7YJqklNTA6qU4uuJQuLQDGcDj6V1ihW14ALgLF3A+ygtvCsMzigeUYZ8kR5
CtSW0SPDA7BchljD3LHrGUm/0crAbt9n656Gj1VjeKn7iHbLf7ktZ79DuJDGgM7zpq/wO8LPU7sj
zVe0mNyuzw6wWPBiYfxucVuKNGwLqx9y9BZpBzcrNmYjuTFrm3kuQbgxZTjno9v1+XE2/kTlJ5Pd
GaAkvb6KhQwHSTdQnwJkFsA6aIu7VGsrC/UBYzblK62U5BCXEXlAtse+qzBrKnlbNH74F6mxD1mY
I4REZ9l9OVJbVbNyLl/zRvfTFKPlow+22k2XH7rmscsMr1So30xAo2xpkE3PSVYdtKR4NGkFZGcA
HyYUDfGqZAsWyQD8LCBJo68G9EjgtRC2oM66eVKqnr1Gje0ZpN0q6alEL7GW/m4dSafYwooIsgQr
kvW1w+x8ZK+O8xa71MuM0o9T3UvmRLKqtYM9XxX/+5m9mlRCGUM5+ZVE4XaKUw+quh2kVDGrm+dg
9g3xMJoeRexlmPTc6krGXtXitzpWfq49J8DInWZlU5TR5rqyLswXdg/ADVBTgv9b9H8zGzjyYKeu
Xikpv1ht8tDTWKKkMhHCnQOCITEVFH9ew7Z8p4pz6MJQkqdZEYFJPcsAzZdhYKhOOBlz6pml5EX1
2lLVr96copGsYUXJLgTwv58dPQoOOgbxy+pVT0OPDvewGrtxcLeW7M1dFjeBjXi+FMG/ilB0AF8L
xYHMz5YWP2pu64Fl1svqZjOXgEYGTnzbbows3ndu6tH61lId5i05ehTmkzF7Cbiwy5Uyq7T7Mh7K
V2Mu7mIstlMlkc+KfvMee8xWIpcPLBfBOAALWrOmOq5exzHc96k+euEwe70CsO+8sUKvbKhE4op6
cIpDzUSeCM0ltrCnDqb14zSExELR8UK/jzLve00AoI+MDywU4AsI+mf3KMSkllW+du33KWbb3pXx
kK8oIMYrAY4L5gAOdipsWkv7tgSlXflqIdxVX7yNlny5bgn4wQpPCR/g1GyEI2RJUg8Y7Z6C26V8
Tawc0OgDcOJ+Flbz0GYAjh6IrznbcZLEXuur+itTMA10bI0Mc7h4KkdQfplBq54wk+1b4/762lbl
cL5RaBwYHhz+97Prm/dVBz7NDkqNbqthnGvgnqMbb6js3s9TaRVp5aFwgR3AG6TB9oXRmktxcdNl
GTA46Os8MJRbsu2AJiim3oiWDwAvgN6AOwHIZaDAWkzdKh0tFBcYLq+xdTdtShk11ZpSn39eOBw9
iudOBz79a5XVxXNtmdW9TaTpveVeffR5OwbKuEDaFVkn6inXFQwYxK/tEO+UuNgS3dzWmozIZOko
AWoBGMFgOQdw9oJnqzbGktj62AKiFQgcxmGi3+343rIeVHdXZO/X1W25cxwHDf29nPB0ic/dkLyb
SQQPcJoiv0ObdyJ5jpYmlKD1HvACAFpDA7vYHQ8cxq4bZqVCn4u5s4YvZfaYmoClmb/bw7eb13Ih
Srg645BUbV3Z1WtOQKfjMdkIycpegWkCU58O2rwxTSwYtsjIqNGgAfcVLEyD5ygApmnqQrJfy/sP
rQGQOUyzAwdBJIWHWqVTq7bdaxtv1GpHarAY+o5sYnZlKZiM4F4vRy9YzGA36GbUkmGOX8Nw0D/V
Y5FvLSepJJnqpRQ+hoz+azg7QN8SG/AsBGFzHbLwFNWttXHRbNXIxvllIoSshaPGygCglfBkxUE+
HpvDrSp1uQLBsIQKnVgb4fPVh9Zm9OaxKsSPmFAB7B36p1AxFuyvWVh5P7bMOQHdfNt/jhpze/MK
LgQIl4IYaQeYiNo5NWMBFkdk3G6t2QorEDyW2gC5NaIN5zSWzQbdOl4GvpABcFI34lHiDeH+BIIN
DQPYBBPYl09VQgcVePRO/lpMD1MRU8+YkPDWb1faSzGCRk3jUE6aARoJfc/icWOq1ubWE0GbHEaF
kGFFxIlUyeU6jElX53pw6SsGjj3n0KuDd13A8p3iAngqElccnp545FYYUqNT6KsF9rL+a6p9T7rj
dRFLK4UHQ4P3Dzx7DIaIKfui0cqcOj3FWbQYufVL02/jbeVSiTVcXu9LOcL9S7Uwm9wIckILKBg/
klRG9iYTIByGQ+2magBB/VqNCJRH09eSW4uy4PAxkfRABxhAwFHeuDxuGjFjAtHGcAKBPGLljTPL
KOQX5w0J4IKBuvAXg4j0VLnjlqOTDePJ7DZttIls4L9JvNLFNl2KEO8eQq20IClEaKjMPbtUEhQv
1En4vHDn0ja0I2fA50PtHrw2KaYPqvvy5rkNLgUmFq4oB1IW5wEzi+YknSAluVfUzBsw0X/jrYAA
HoeitAlLtZgEHNW5aRJj7k/TS0/u+vA1nN66WKJPyxFgPBUwUZhl5WOmi5msAuJD4gw6QA/Ydhqs
h7xngJBpP89duyUgYVOUcGdO5p8S42GqFEBnWbz9kA80KnA9Ah9YHFQo2BylDst1kLRmXmVpG8M4
ZNPko4bnD2Bfi5/66TFpI/AC7UMLD05yIG3Qyez0Umf4NmC3AYYMtmsxcslYjAgQyHRHu4z8duo3
DYD3bMz4FeOtTgBfsIaIk7N7Yn5VsBEMcxBqzCb9aL2p/UG1bk1jCJ/nd+8s4psHzRyyCp83hnGL
Vv64ZZLbu64y0BeQgqvI94rwShZTGsdhFlYwIMIbSq/E6HiYbE0X8xBb9ApXZFcMNtj6ZCX2pW3C
3p1J5sHO2eLCeaBGNpv6sVHv6/lpiB6c5OX6rVvaJohAoIzlAYgUKcJLERjwZF0Z6/oxabze9um8
uf79FUUDnSRuNcgrcK1F8wqgFPCAwGdHVWPbskP20LCDLcs8ruwTD5I5ABs6R/F8Xy4C9EVGnBiF
eVTq4S5R+sfEGJ+A1bi7vpZF5sTFcDpmuzngng3MPSFlRmvAompqbaJL7Ftn3lnGnxYjOKH73Oi7
DDDfkyobXl45HTQ9AeeJY75jsklYGGvnonALwwJYauzX+svIbn47cCwmYOSRVUDULOI6z7VdjyyM
ybGJX4Z+9srvNXo6K+t0fedW1gF7CwpDWDyQToq4zpYx2zbnnDn2IJ9QfEOyCtnnhXtCdZcha4vP
N+qLhfQLnSW1hzUBoCxFhRoIJmA2EZ7YmrlJrYahdSQAu/plU1nzw4oC85QfINWARQeXUDhn6oZ9
XXQZOdLxFTywwIjQNq4teftWFmEB6RrX0QKQM07i8pa4+YxCVTmSo4pWehCQZtGvm08ZtK6IvVHr
VVEV4z/gzFxNepFo48DsIzj6unhjZvubv48kCHYf2J0cZ0G4f4WuDkaMXN4xxzAO6orbdHurAODZ
Y1gIRgRCliy4ncuyEVCIRyPcNIXPspsfq4vvLxzBEA9VhnzCUdUe2t9ZKbFPS1vLWbSR+eQvuqEb
wv4X7tDYLdHC4wAaGubOn1xg59n9d/tGaggYwUtBgiaZtRP3RIegNNqW9woo1G72BZHEwXXTgWtv
wFUSBIy6HfcRy9B14ha+ln4j5itAb7VGxj6xvBLIRUEGQgwAaixggloMbGupWUWnGfjM4UNsSiK9
9e+j5KYbGF9ZEEdl1aizpmujEzKDtD+kMiCyte/Dq0KaBYmQJW2zM2CTSvBdnsAIEljteE+1Ulbj
lcgQlbYALk/UDJABEDxnUHeuLdPbpQS0piOed0BeALQBSzhtN09dpQAJybHdoPkauNTXbzW3/hcF
D2QJzj/Pr82ZWTL0BARe/PMT3QI00jdy1Tc6QKjbfmhofnR7uAd58EYAmwd/d+Fbt1FSsR7Ak8eo
cHakdXcSO863Y7Ges+8L6yHunDVFFWI9s2ewTdg9qbe/d5dLEN4ja8pyMNlChE524MOr9LvrR8L/
vbgEUMvAiwI6HFm8p+E8NtFsU+Woz6NfTvA7y4MTHYbwkxtGN3u4yBOdyRKyIGNCs3qcIMtpAqSF
3ULWLrCivmhh4XDVCB45lOylfoV2b7uVYoVH50vaRxjzlbEfrAn4iNbQywn/QKwJqpHZ25bdhsfm
vjRdwHMP2+vHsXJDQLQCD/P/BPAfcHZDanRVNHXYhEctpfuos+/Lfmflm1rfEL09hICUvS5vRYMv
5AkXnihjlhGKBWWW+ium3SGJ8wO4Un5fF7O2byaaDsAJrnHMO+GidCMr6gSw/sc0ewHiB5Hkblc/
73IWWHQjAFlPcEfS3EzQLFCFx7j5VmDgv7i57odYA91FQHtSNQdelaBYQ6I1jDhFeKx7dErtmH6z
V2sinuXY1ch2LlNfidlNHWlc62jUm17zs2xzff/XjhmREk84E7x/Yp6zL9F4EFXEPGZR8Yma2aNu
dPuIubdW/XlIdiZGvOBxXQ4dwkNg+2zUn6psKpFriWCrLj4vJDAs0LsDVdE1jwVgIFlC/dlO/cjC
QyUDLVzdLyAGwFo5qJCK1b4WCFVpmaYWhhLnd5W6Tw0mg9o0vdmN5rD3yKsCVRYJDZH9s69akCQO
lBy1vvWbcjdk9r8cPLjNuROHaFwswwMrI6kA6QTFmucNqxjwS7eTzIisXT8APP5HiPBGmWqemUMP
ISDD8xrnJU9uLcBxvToTIESVVVo4NIogoJtyjFMAYfpfDuJMgGBA1KbE9AbfJqCXbdwn2709nuGY
ZzqME8rTyNoKdlYts9SMQ9s4GuV8B6Lz7VxJIu8Vlb2QIJhY3ey7EM6XcQyVt6nZ1tnhdlWCcQW6
OcYbUOQTcy64qZWutgk5RuF4p9ihX47M03vJg7SiS8DtNzFFgUZGIIUJuqQ3CTD31JAcq/jRfDZl
k5lrn0cG1Eb1DTUlpFwv39ecNOHY6wU5DukX51kx3q7b2dXPo4cQeRzePSy+E3GplcXQQY+QLja+
J9P79c+vGEAbDIDIDaJfyF24H5Hh5mAxU5Qj+U6s3tcy4lfWBD5rWV19OTXLeQ01PNcwgCAdEEMN
kLJm82x1ylFN5q06bIviQWWfknGfaNS3jY2KhLhTSp6PFRXmXMiI/8BsZaEmcHk4s16rCqOzexyi
N0ZAL1RVhyy6ORAEu8GZEOEpjwwVLClcSGE9l7vs5t5Y4BNj49ASyVHaF/o7GaoSz0D4Pdq0ezK7
+onG6hacwU8AkfVv1gbkwS0kMsC+jqiZK+OZrwgGMNeq5iw8umxjdJ7ye7L3iawNk9834c1FhwUa
htDIY2MYXLiPdKjpnHShe5wxlW+774QEYXZnfEk1Wdv9yunzOwPIKM1CCVCsx6jgNq7xgiE66Kd9
jWBNqzEs1+j767u2vKKAXSYc3RTQnXDhBUtsNMBtN8OpPcWk8YJBrSUx7tr3QQyN/Dfq/JjGFZ6S
UbGsuezz9lQYv/K9Vf28/eeDWoJX/oiLYqnwFHZlZI9j4TQnd/zsxL5W/pffF35+WM2lUYNc4hQ5
vv1afbn114OgAc4OjzZxB03hkRrceZzH0I1eJ/WutnbNzX6CjfYcpFTxwKLdVdx7Nw/RN2Un9ak/
2CTfurUMSWp5uB8xAEIBUOvqy/4/fQqRU8/ZCX38brxVw5vTkpffFxzoVo1IaFoZAzAQfcq9BEQA
1w9gecmw84BtQE4QKXRdrAE6VItmp2irU+lWP9pu8t2eTySY36+LWT5UeDW4FUQhmVPkGpemKcas
glr0WXNqhm/UBPEXOo1DdCXkTFbVWp7Ix/sE8iOgR6DPjP/9zAi6dR0PVtXiOvd75npMBvUo+75g
LpKmVxKjxfeNaDPaXvLr+kbJPi9ciNFyOjsbmvakoNBsfZ8s2Sz3igC0RYKwnfNoGGB3utwfMjQV
uMfV9pQDEb2+0wZZwWRNADwEjA993AixIFMWvZnMU5Od0vxruy36bzdvkI3bhnovJiU489Hl75+J
M5G8qtJT52wa0EhIXoOV+3DxeWH/k0iBm1Xi85vM+s7uiu6//PnC85nljREqA76vA27mR+XEu+vb
s/b7LRcuE4HdQwukYDDA9ajPs0LTE9gSzWmvhdtRlyQ5lykpdMaBIgT3S8U8rZhc6dzciWY1TdEY
d3KS0m9rMJKkAHB2bHQaFSDA86+vaUWj0J2KZm5YKXXZamv2ZVbPTpye1AEkifFd3Z9uFeAC0gbl
acRDqICKvalDE2IGVrEwRktfQs9sb47ELj/P13dmkqaEpsgm4fNzOu6scfJKrfUSlUiOfrlNl2KE
m4Eb35TIXhQn5pXpZpZBGnPNv3T8Lj8v3IwZQI2IlvD5zJw8y/yibKfuKzqKb3aXkKpFGR8BGVx+
FFwvNwsNhgDKAGviqS4rcAsnXi15ila2iRcSMSiKtOOymanMiG11+tidiG92L5l+vFmXMC6BOqsK
lwAZBOEUGmU2nD5Xh5OWPJa568dRcfs584gFbSEqfuqiTwklk3qaGnc6Jcl9tI/dm1OPPGL5+3nB
oYzTMYqjHp/XyVuXn8j2+v4sDRT8MMB4YBLEQogjPg91NTHFIqV6Aiq/cl+qWu4hn+ag1amtpQCm
4lmjUqyjnxONuhaMIRo1LpXJzBDc5cyYT0y7+5xph+tLEW/Ex9fh3oFLHqlBeDeXXyfaNMxpxeaT
k0/OMxD5q0BTsmZPmNorXkZDGdnzcjlYigM0F17ER2+QcDc6x54xDZIMQfy1dLYRk4Tby/Vcfl54
O2L053PS2CEwJtdL2q+6ibHmXSyrMMlWIWwbVeNaiyyI6U2/ckCyKtEw2ff538/MLQKOyG0SfL9w
UWufHppMElWIKgzPEv3BuHtodeYcooJWaSFC+H4c+kBjJ83dOCou+ct11VpZw7kIMd0SGbFCa+RQ
A033atD4Sbyc1c/DzqJvjl9D0QlMXaNj1Mj7oFP3TvHoyuq6a99HswQqI7wbAa2jl0fQKbVWtknc
B0ijAo8u9W7fHrSBfEwSGrgNmnACOgCbHAPsBwEfXUwwcZz/vL7/3A07f+xwxKgdIVjHw2+iy0vQ
0Tbpm8RCj0YAzkIlxKypFzp3eOuocrouaGWnMKvI0e7gzXIipsudQvcxCGiTsA0S4oXRRpO4HrLP
87+f3QVqO5M7Vfj8kL0pw3fzVuiFj306+/n8qpx/f0r6YhjwfVX9ptVBGlzfnRWLhB4KJH6RZucz
0oK3rBCrcSZadAHgYb6zqtmBFt1TOnsHcgWJ37FyqS9ECc9ebuSgLQRJd5Cwndb/yjLwUkYSGbLl
CGpbWn1JyIjlaPEm5HR+W5d5SiK53KJ//nEmfzdNtB2gH0lqjON3wVgPXlIqHrCBvNlqwJT+R2N3
bSJb1tplgaPHDwqjE4v5wYlUzdxFdRpUkR1+15xxsoEyT827OAunhzFl032mDWBcv64ci4ZtLJSD
YaDz73+x54TtVKoUTR6ghg3qmprPWj2REK9JYQOeYwBhje3+Gdq424UZYY8Vtj72CqWdGm90yLAD
SzcIAsN0LsDQ0uS72rIjyTvx0RsoWBH4q2B/xZAEb5wX3ms3Y3mWxjkNWFuxvY2J1MQjrUbuq2Iw
tpMOJNjWMQGdyMbuwBwM/WaaFu3AIPMNDZvq7z4D1burVMpTgZDdSzOXohU0Z7+vb+SK6l/8TP3y
EmuYPQoZ5l6CZoo/gS75twKmD723766LWbFFII+C1QYSFojfRErhNG1Hd9JhJfQXWwMpvX/750FU
wwdx0SHjio7lnLQWGWu9DtqdEp7cKviHz6NTDJkqoBssKsCxruXMbFgdZL1vZRtr+Iefj4opPAo8
moh7BFOXD72tsp42gZk8pIcu/4fNP/+8YN7CtLFKo8HnJ+tk5W9MkhNYOVuO6cLrAuiGWMxdTnmi
tImiNkFtbJx0G9mSNKXk+2IliDVKkcQhvj/QjRl6g8SfWLkB5z/fFi5q0SbgMQZgTGA2zV3WgYTR
bf1ptm8OGDR4i6qNuBM5afJRZDt7LVNWT22pWnVQWIc5sby5DhKr9t30/bqufmR5BMODShAxASlC
MKcoFk0LIyQs0toiwK8xfKd1DF8rCPXdMtN3sZK4fgXQp20Gy/UQu0W9IdnYwzYBGfcXWunrox2P
34xwyv/MU5I+g0RjOJUsTvZaHznPLLXHXZPiRVGjMde9sTZsmXFfORFUM/hcPY9zUaa+tEmDkptq
5BRZ0HfDnZlN+oFlybypQ+Pr9b1aE4TBS5R/0cVjoBntUpCZl7ntJk0WNFXRf54qt38A+xh9mbVK
NqSw8vzj1NFMCXpuNIaKxWDDGbMkr5QioOOho3dR9dgnL1MlieJWrgrv7EC6jE9cgFf0ckHI5oO2
M7eLoEoeNWdHZaPDaxt2/n3BkjDwQRKnxPdT9qK7Tyz95FDJdZQtQXjYDdaNGIGFCFXbT8+k3lw/
8qW/gpEUhA0AbIDLYok9MG7e6XFLjDFITE83v6GyqOrbKH6ff12Xs1wGH31BRzbmqwyeXbw8iXZO
ctsCcExQpodkS2uJNVn5PBq3MOeODjoDRRzhIBqdJU5jNnMwdn/iQ33ryACYL7jLgocUjdjQJUGP
xt7qqRq5fdCAAcF4K25uzvxfAUALQp8p8jMLf6AHaCGxsiEYml+6/Su7+UFFmz2ycAgQ4SshpXW5
+/U0oy6nTEiWRKFP90C1lwhYXgQI4C4vusJQMzAELR1sGqG/lI2BRS0vqgNHPYb5rXO82CQT4HVo
FUIfOd5VoQUiw5BWarPECloQe8L+tZJs6NImgdUPkDNIjwEsBQWhy12auyzG8E9OAuuxUb84Vbal
brm1tLfrV2HRP8LXgQAOtwFbxj0cQU5ohm3MEjuo40D7CRxnxdzVf/rpF7CADlEp8bxXrgakcaAh
RNTLmvtQxEhiTpDWxUAsDcriH44Fi0HdGoU0PLJiAmKOXKdUx6INMo14Ty6TjReuLADfR9UDVRx0
jojeYA/mkTqO2zZAY7Ovb8HEJFFebhwuPQReRINSOTrG3NEie3keQBmyE8wmtwGJB7ROPrfJc1M+
OK/Kl4rO2+uHv7qYM1mCjhW5ErtdCFlKiWRW4ivs1kZQaBcy4ejgQkMrQkIRwcYcFZNMzdwGlvqp
a4yDQ3tvtDXAmMh4gdbWguQ1cHLQJs1nGoV9q7McIUyNzNaPluwje3/7ViE8guFyMUiFRPnl5yME
rEqUUp4h8Dp7S5qb/XQ07Zx9XziKUovRxBWmXVDMD0rqZ7ak8XpNreDeYmwHkcAysVhVBsinetoH
qfm7nL418a+qfs/U7/n4x9JklEML6EV+7GivR98OHBJg8XALfeZPW70yzEA/7AJ3dL3C3KrpoXmZ
gCbZqm8k893srsjuq3fG/Gryh3CT5kfM6iJ+w8jm9XNbTCKLP0XQi7J03U5XjC6Y7Ao035965fuU
fE+VTzTjjA9WG8zxs56crotdeYJwgQFVgTZSuJUiMCkg2Y06pzHM0NfmO7oR0DNwXcDaeQKUEPUN
KA0vOF3u8FiphmIC7C6w7XbLkkPt1nf9XPu6ecjdZFc6367LW12QxfvSAfzAZ1Au5akOS7JGc5sg
tKznWgk3YzW99jfDb/DTQniBbARgE7hluhQzjGnB9ArhF5AElGqvyLp7+b8XrSvmOOGZwcNEskNw
DcwZ8ARKFNaBWj82MdkM0+fOeSTVc8va3e07hiY5l/BaGm8xvFxKUZlhF+k6AvuYGdvZLHUvngYG
YktbBnXKD1tYFWAJ+VAyMCbgcAqirNAqSTIOXTAAMeprQcdmq8VvZTgYG51FMlDwlT3kTWE6Cl2o
+8NpuFwYQZOEnQPGK1AYeiYToILfO/ohngEZd3PEhL2DOnxMiuA5FBzpOLVjs595wjTaZm3r947l
XT+klVfD+Sg3owyJyEPEdGi0MMnjyW6DsAzxMG3iWjbpxDVKPBv0n0EPoNBLCnI3zdKxVIohaKN8
B9w7z07HT2qfHvrJfaZ2+UQMxjw1UiXqt7Yy9O+hd+wDsVBcWYY5mKjXnS6g9nj4ppBbMSpwUxFC
fWBU6hgHFZtAtWGszbkc+4D+UeKdKutmXbE3iMRBco4YCt34qmAIdDWawM0x98EYGp7dfQXdsR9N
2u3Hz0MoZD7RZ85nki5VuR7bsDcqpCaTL9r7/ONW3UJXMUZx8Qpgzm3RYs4nN50Kpc6g7+kDfLoH
5OEkr/pyly5FCF5JVzZO2MDeAxxy8OfSOYAX/Ak8SpLOA51b90sl5g3SSMXgpBE0i1NJHRvNycia
JMjCpgT519gDET40fXvuPtlueWdqXyPWbBo92jo1iR5ZSKcfUZIW7w5oFnYuJYM3AnZkH3bGD6DI
AA+kLMzNgM9tW32SAfcuH0dgiuI0eT80KlSi+xHp2WBOc5QESZrvI7P2HW1fzNNd74x3BE47ehyv
H/VKxQMSYeM5+hxPIwqK1PUscwHYmQY0UzXf1KhX6o/epq3cTapWw9bOosHTFdfYpA5Bn1Fk/KyZ
OcIDof12aJNO4h4sbz+HwOPYgSayvwu7pqQsnapejYOiuSv9it5dX+/K5x3oNeA80NMJR05YbmHO
iabGWRWw4UeGadf3659fqjUM19nnBecG4PdV3FT4PE38MHX9lAwbIrMwy0cTBSqUwDGkQvgIqmBh
oDd96DR9eVTNTVlUGyC8baz00OqSO7rcq0s5wiNmjrTKlQ5y7Po4VCCD+HV9s1a+z+8mGkaB8Yzw
RFiHS/IMeTOaHNufhDwg1Lr++ZVtgvFCMO2gcXc5qdul9qD2KLkjV+Z8I+q0Sz8rcb3Hq3Wzh4lJ
AiQhMPcPjQXb0KUtjhh1piTvwqBRPhfdLpp3JL35VgAiCylltDehhQBDrpci9NJwxwpx3DEat9V7
KWvTWTmJi88L1tgsTFbqLj6vsDfnvWoluZOVUAZGhmPf2Wix5Zfv8ufPDUO3AiYpgzR9nTKUctUt
ow9leO8MT3FreJmmbtv63SWyEvzS4wPAANyXD3RYssD4iGd9mJlNaWABgnquxjeA67ZePDi1R1vj
pTCazXWlWwkgeTIe6XjwDa4EkLpeVTno2NMA9Jne1DzMFfVj99DH1sYc3zpnZypP4ITbGPp9BpD5
QvvquoATtjYobieTr+dfr/+g5dHyORcwpSPjgwFNsW5DcyDRzGFPQWO+a6JDJEtbLS3e5fcFI8GA
weqqtKNBy15oU3hNxzwqxV6WrUJQoIpaLgUuBQ2ixNpW7IcmJTeQrMMUwsQxn0hkTQ0NJsevy7tR
39uydtfVRQCkkQehCEPESxwZyB/l9USD/lfq7FxNkohZXcHZ54VL3CD8dTOAiAXIUvXomQYKpAyh
aoFjD6xd3pIBeEaoFDwV4RwGi2QRUUwaJNP94FZea+3y/hH/tc1DkdMNLXy7ezHnr2Mow7dcucrA
A+LD0vDjkHHiyz/LzBSWPlq1U9FAdx8tukvm3LcRvKnPmPWRRCCrorhXzRMUqK4Joky9R3nSZDio
ahOFm456YXigoVf1N9egDdj1v4IEd6HTLVaYFQSZ2otTPTV3t999wj0FDieOvJao00PdM73NPu5+
R3eDROFWt4kYOA4MuiElwf9+diL10GIk3KppoBg+eNmVT8YPMDUWMubJNb1GNgplFw1FF1TYLsWQ
xGRVZuLxmMaN7W703gNgxfWNWl3JXxGLKnqp5XpPSBpExRanXeovTuL34TaTBtVLpwQnfiZJeMjT
cAqHmLhp4Gpem+6yfjeBlPZWxlt+Tc+lCKagrhrmFL2TBgAxHgavlJXSV1eBxA1SHGj5dG3hSKjq
DIpKYhqEs28gJz56RX5nlRIHbvXg0aSHxC+a9jFgdHnwwBYv0fFg4VTANU6iL/Z4B8S/6ye/ZpMB
V8hB/dFUBVGXMhDvdMZkVUUASjUt2fWyzuG1nTr/vrCGosaI6Kw1RTC7rxYAgBOUESLMa1BXxor1
kZYTQl1gqSJ1jUw5QDjF7aryPExsJyqDNIsbzx7Mb1nsgD9H99UKExxdeSDo3KNGvC+q1muZ6TVG
um3sWwcMoXwYTAWrN0wOsrxigjfJTOqQFKV2PdzW9s6R+cIragFHGAgsSFNjzlYEeqF07Biz8jzQ
s+pTFYY/qdve5WNyc/SD1g2kC5Fb4z0colev5w26ytMGYuKfPyxZP82K3l18nf/9zHYmc11jSrXO
g1j/TO1ANhIh+7yg1saI5qkaifzAnd/cLcler9+atSMASgDcAHiUgOcWfv0Afrf/Ie3KdiPHlewX
CdC+vEq5eU3ZrrVfBFdVt0TtCylR+vo59PTcm8kUkkjPgxsNFKBIksFgLCdOpDMd8leHwdX4ojlf
bu3iFUp0KkFawII2NnPohAR7W9nb6fv1Baxcy7PPS9eyGC1CaAd8adAdBr6l45Pr5Ju+ccPrclby
OegLQioTdQ6gseX8dk8X3ymGPH916WPOs7taazcTBp0TTM2qXtFy/xl5GIcicCgWOpSlJ3kYMc+D
WyR/7aosBLHxvVd8N3msudukvTMnVfZoTc1w0zEVDRNsUPeQIt98LiqHLxngsvkuCQF5ub57a2oG
HISYYAXo0cUDkBr6WPGxxMtftZvafxjql8V8uy5jTRPwgIncl3AuZEDtMLR2n4E65bX1aNRiSnMy
fgFIPCoKbXNd0uVqBOcnsAqiL11gSs+v/Gj3AcIYPGdm0e/N+iszDQwR+ee6kMsTORciKcDs9hRj
m+HJABUeldYXu1FlnlXLkAK+hCfaYHNIKMcJOaFjEERu0yryHSohkoPhDkPt1il8Pqs/ZO3d0jzo
KorzVREACYGo4YPnVfLEjDldQMmD4/C03bIY4QS6kcC8OfrGcZwIkRwxngYt6l4QMuXfSfanTxT5
7fVFIC4SVxBJNGmfltx2Op1jnzSziPqqA2EKABFU5e+tJHDEOv4jR24AQJzCMIoBbiv9kbPQLjZ1
t+d05+8mLxq+Yxy1qeoAWIH3nIuUzscxx4WAhyF/JfUQ5nOGpp+7sXrUkFUFRqIxdiXIuQt6szk4
lyodmMWnhU4cUkfBtbhp54NXhvbtkA8k8dDoDAJMTJO8GF0299RLaaNhO6c05Mmzkf2+3QxgdGmA
4FJAqOUSrmb3DcuIViI0y0IjiZNMYczW7AwqT3hkgFgBMlQ6nSWZkGDPu+pVa++TQNv4NdtfX4Kw
VOfurA0bCSfJAB0RrLMkgXuzuWCAe/nK6Ka0y8jPH1t6v+QkCsjtixFlLuSJEYqjuCXFyVWFThK3
ndLX1Gi2VvbgLa5iMSvbdSZBWkyQLnNJNUhonntr23q763slmQF0rIjmY3jcYPcD8ZAcibN6QNot
80iMpyf03Pu+TUOvuG2X/leIgIADFAX+eLkbwh4zNtj9SGJq3b05yeETSzj5unTxdAOdBLmBrwOT
8DL787PRaM+JnqgQPpJH9u8qoFowuyBYkXMiNcEMVxT0SGxke54/pOVdXmPgovbQz5veU5hnlTDp
2LNutJg36CR27Z+Tc9QXLTRLkAOnemQ7fyeDCjO0qgcwKv+3OGkT2yaYGs3F4orR3SRJGgLvEJFU
sSpJmf/dQhRVxW1BuUPyMarBy1MUpkhcun3xtUUPwr2nMePrdYVYk4KpPEilgzEWrWBiracRUgtI
te0kJHb4G+NR4N32NH+s4vT7kju2WAmtakLyuDL1F7P6SUvz2/UVrJ3GqQRpn/TG4iCyxArS6g44
slbfk0aRQJSM5L+LEEAtsJmhf9g63yRvJB2vRhx4T7/Q+iEp0Ldqmxjy2Ib2oJrZsn4i/xUm/v3k
RHxHM/SaQJt1VDXnxo9mxau1dl2ABfrPaqQjBw2ZB7SESeJEe+PORqR9gqAOqzbfGIDrEE2RwFxb
EFgywKGOqhpYMiV5ZjIbdWKyLE7u55+lytKovi4pGIgMG7ARj1kMvFv43CLfcl291s7+9NdL6kWX
ap6MAL+esDxM2dZs/ir09zE9qrL+a3p8Kkgc28m5L3Zd+a0QdJy03/5OK9+vL0S1UZITm2u1R3Ib
36+tsBsjVS5k7eejPgtMI3Jdok/w/Od7Te3Mll9m8TJ4GyubNzXGVy+WiuZn7TjQO2FgbBXwFBfA
hWlOUz8dsyzO/X0Q3Bv6q2VMe0zBjHj+5/qGrdwTVLV90ZCDDMyF19+gASRLrDmN69YJs2TazdS8
1/nw1WjrAxo77qqiV5H0r+wiBu2KeggcGZEsPd9FI6n1rguCNNbSjfbLH/ZOeri+qhU1QHEHC/qA
A2AnzyUUlU815MXK2HDSr5V1Z+hLfLMERPpozIKbBAJAOTNpWdqkEbtJ4wQ0J/cBVxjjyy2CX4T+
NtHcAkWT26RMTjDo0tZY3ALBr6W8i3x//JKalcJsCcNx4hnD6EMOPHvRF41BS7JC21XlTqbXj3FT
+NZzxetxgwx3B/azxtv35qiq88ih2L8C0ZmAjBxG+8h9L86ij3rP0zFGfjlMrCbMjK1PfxPvkbbH
HpAEjS4RNXa3nhYaKNHWAagexntcQLdKhgfUdqYxrr3l0Df1Mcuq7XURclz7sTIRigky1Y9K1rnO
+ebskZnwMS5r5OW1kAxNZLSHBlF0WdOI1U1IUh9zubzQrlTtxXIz94d0FFFBuCMgdRfERIigkIXP
CI196j5xkm2K3t8Ybr0jY37vZqwJA0yg6Sw0dtc6R0MQo6FbaVu7IKHXtn+3BHQqrr7pulFhYdZU
Gc07AE5g80FiK70t2jBXzeJ0NE6B1o4qJ3cessz3wyHpb4QA/+8mwGC6ATBAl+iZ3Ac8D/iNIc6t
TYNRlWzZlcZmVA2lvrQuqFcJkjeE3ejgkYGAmc9KouXmEFcuv2tKQ/DqKPzitU1DRgIdbh9IHTlJ
knljj6JYRWPN2RpgkB6HIiwbhcqureNUiGQl/cxDeicoaRyUj6P5pILfibdWti1ArsCdRAkRJX75
4DHzKmtrk8WJ44cs+5uXWbiQ98b29p3+YpRx76syPasrOhEpuRfV4oFPRDdYbLXGd8QCXyrrxnzL
h46drkryMGhRJQ0psSp9eTKc+1rFZaxYgjy9t02Ynbg5vp/Wf1fW79b8hCmEd//RrQdPRkbKUVzS
wdaLMR79KcpLpN/Gz6jViQTpEMAfP1isz8e4KA/Lq+Fvrhva1Q0SiBEfLGxAVEg+WFnqTufOHovz
/iWIElVz3qVDJAp1KHkAtAy6BhkNbQy9Z6NXgcVuTg5o8w5pzxDgj49VmXzNrPy9MCzFilYfRXhC
6EwGAuKS9ZKktpsBwQyZINTgP8rsGRQPYZHaIcbnbAn9WXT9wb6RRf5Dk9GALVozkBTDos8frMn1
MkPPdRZjYG32zueX28/p9PPiHE9c/Wx2jJwFC65/ucnpezEoiqprJhKuF0qqCLnQIipZLxqg0cBa
cNfN/hthdchARtrOiuaL1aM5lSKlQUAsw4zZwCYl/ly+l5pt31VJ6nzpul57bhajjlAdSUKyZD9J
MKCJyporxW9YU3i0fQAshbhcZGLPN9JGPnGhi8viwh7Dcudgzt71k1rfyf8IkHOWPqbFe2lps7hx
Nzm4Vfz9p3TtZA0yN5zmpUTnHLfKpmRrDtqm/fv6GhSbJHN6IZdIsqLDGqj3y/mVWJ/5PFo8gBZA
+uhinHCfE6otDodVPhgmHAtfxUu75ogL5wgUKyjsmab0WHpOQQwtmHEZs5/pnG4rv9i75p11I7/k
x6XHBEqUxD+6lmR6VHcCCqZjsJ568kzuddV42DXrefJ5S0p/W+byr/XU/eqeTeV+MIOjW5hbvZ2f
U8c8Zkzl9K2ePJA9KCGg0x2ERufXIyjrujdqGM/gQIYKPp/KqbiMxn1ACEBoCK4BzHuTw1V9aZK+
dIMW4Ao9msaXvL9jXXenM8CA6+X2u2igjAPWcYRjWI6kB0O7TNqYDF0cNIAqtONeN/kj2ugUYlY2
DXE3erHgXoK0US5V611mspnOXcyWOy//4t+IAhdqdvZ9yWx2fs+SluH7Y3V0jDLMVZ1Xa4YZ4Rxa
eVGwwE75wqidPC9DlvKJj20XAx9dWmPo8GbD9We9TKNSe+owlXjqfs51tbluZz5oMSSvFtUR4KIQ
Z4gBqJI1TgDQt8qgH2ICFs3GrENQpoVdkm8z/r1PHpYUrMY/RvevpM3R0HaYgFkycgwJ+LpQlM+Q
Qy8HDwOb/+Elv6tABNZ2T/aoSE6sGPTT3ygb9MFvRuoyOsTtsG21TeMdbh059HHAJ9sgG/SstKrW
5eMQs/J7Q2ILLIqD/vX6XquWISmRN/d21ltYhlO/ICNZWRQIIYU7vGKwsFWA6yEFYgMEJjmr2jzn
I+vyIdarbHqeK1075oxYIQumMsoxXWDDR+3rXJUqfpRVBT6VLCmS2QZgmqVkiL0qjzr7YLfPQU23
WWmGuR17dFe08ZL9uL6la/ceaUWB3xYNIHKaOiu7vjYcCLUFv/qD0f65/v2VZwzkaZ7liwEfQKAI
+Se3chrh9JnMbOO8HCLS/TVYbsi13agiolfJkW4/TQ2MsDSsNrbtne6GlftIgr1BFNmxNQVEnhK8
DaBug38uuZit5SQYcz21cc8i2t6Vyzbpttc3bE3/kIADi4bI2ugypYIGKEY/JHhcSnTEOcar3xyL
ccP7b1lzR1TKvnb6p8Ikjz/J9VJffAgDR3ZrRIVqJsraS3n6fen0bXCJp4Th+0b7ElQ/5+6QDn8G
M0OFUpEfWTt/tHuhR0rQwiBQO9ezoLdbMwn0Ibaydw9TZGonj3JnY/W/rx/P2o7B60aWFKkevJXS
isyWc3/iwxAnVAtDVqgYDFa+j8qn4DFCQhzJHun7RaWjfzjI53j8YRoPpLm7+ecLNhukkIEUcy9Y
hgoo3lS7zRyXj5mLcb7fP/H5j5oXkHVAPknOCqGILNsco11S8r0jmGO+fEYAHFWgtoHauGAC5mJu
lbEAdTgCtaFpWz6oHKEPLhzpPUfDqi54zxAJX/Ak+ZhKxavBRQacBcaO2P1blwzfrax75hhr75ER
bUj9YzJrIRAFD3rt/5mRufY5YvNmOeRFEJmle0+q/k9ru3GTj7eH0ae/T24mylIQkY+ZNcY2kuV6
24bB5vZDBL2ccG1h4y6mkNrUczl4LMbY07ywQDcbLRSnKNRA3mLUSESAKdrG5HxpDvbOifXaGLsA
x0Wz0735rDp0HQ29rEDPKVrYri9pxTpgtgqaewygltAkJYUEg2nWZTCSKU565m4Gtvya/M6LSF/c
8WH657qwtSv8UTwBXB4DwGWypdRsMYjURanGC/v5MWgUlm7lDcI68GExawpNtJKFsBKnze3BZzEY
Eet8N2kbJYRsbbsw3d1F9QC4vAt4lGW11K+MEvyCs3H0suqF5VPEl/KVN6oqyaooQS8I8hHwe8s5
p3zQ/MFdqjHO7fxHt5ANzcsvPvcPlFmHT5wL3m3fBzxbeOvnT0SKukMy68sYo4k63Lb4z/Xvrzlw
FujhEAOgJAwSbuk1DWwYgIRNU1w0thHqbHrievdkWOkB0dVyh4BkNxrFs5Nbe4xF/oRZsMC9hucW
aEq8HeerK5pyArcc47FtvrjO642NEcK9t0QrC0JEIUPOEpdervfVNE/xoPVhk73r9jHJFTXOtYsD
lxsTtmDFxfSx8yWM/VDPyKKNcUrdzS8N9arrB7Sma6ffl8KHdkH2ONDxfbPP7xZaxTUt3qdi/BIA
DHJd1OpS0L2AONTDkBZPEtW0rEyXJZ9iR3sfi4OpYsRfMwKi0iRKwsAYy4w9JDG47g8Bbih7NPsH
ixzZ8AmFOhEhvzNoZ++DuYCIOshDO8Pg0uj6Hq0dB0amgDoMnDmgKJPinWbWDI1Td46dZOdXz7P5
PLGDrrj0axsFVj0UQQH3EuR65zqVFi7jHIPCYma+mN3LQPa9Cl24dtaw8gZoAMTt/zALJyGO0c9d
Q5xhjjXyVYsYf7u+TWt1ZIRPsMei+OeiHfJ8Cdwa9HEpOz1evK76MWFKHDCrXrpPSWeFOl3qLQpb
8z1dCjA3jeBsqOq+e+l5YCjuz8pC0f8FhCaIewAF/Sg5nyy0bq1ZDGVbYmNGljugYdVvr69VHLnk
GJxJkIwYZ8PkuxwSun439FGqvSXGYwEXh4VV8TjpigXJDfXCqp3Jk1Qw0wB4TXJnicd0iOj8Xa+s
neeAITYJnWyXZFnUzK8pnXesTiPwVZFsiDDiLtSdfTryfV3Gja6CFK1cC0Qx8J99oCEumSs8v25s
ord4Ec3msfKaA3V/dAma33n57fpur53nR/8jzhQoCFfy1qFXulOBjyumPUjmqq1NmMIMrtw+LMVA
Og7dj7Ds0ouYBVYJkn34KqnmR535VGrPet8oTnFlGWLkJm4GIhq0QUnLmKwBztKAAibP30v07/64
eZfOPi/pZM5rL8dgpxHAwTQa9mjnUdjBtd8vOkVQYoTLfQHu6vnIHdIENB7mKN8Z8//z80LfTm6t
l4ObuGvxeVCMhvpxdG5kCxOX6KPT5f9+v7T/ZesSry0TGpPFD+efS66qgK9okaADACwcDJPA0UsC
dBspqolnU+xmEffDvH6gXFFSWxWBnlLU0zAlFpHr+SbN3GqmuUDQ17dkX8OuLtO2+UTNSMy/gsUR
7TTg/JeEEOIRh6Q87pwIwx3qTxz06ecl9yml4B1fAm2KjRTUPdFnrhnAIaBYESgtV85zl6PH9Mks
4GDSdmPgT+FvrB0BSl1iQJUwFXIGx8uaBUhQh8f1GNE0HKpoUXUwrt00wVPqmZjngAyOdMpjBuYI
b1qQnnCMcItaiMLcrXzfReCMdg9higCkOz/g0U9tNrqUxyaPmBbmmUJLhamRnkcXz64ozwAthw7o
8+8jJHRzXuKEk/RpQfIbdJqRRZ785iGv0k3BFQX1lZfoTJy0XcgXL3xIkgkXO/qlvw9j2Kp6WFd3
zBRzi3DsALdKOluO/ag7aPiJablbqn329brtXvEnMMlETGsVsCl4gOcbRsdaL3jd4cC5oT0gcegd
iswf/jaX1gYfmQ/KM22u0od0aVxQUHbZzREN0myIZyAdjIMX2UI04lsJF7maifytGyF3bseBnwuQ
jqhilDqJZiIZ9DKbDxm/u75/l8eDz4MuTWTv8TjJRZ3aMOB9FghjvAm1Tfu76Sg0Wvy+c40+FyDF
SWysnCnxkZjBWBk+bvv8CHKcz6wBLMLI2YtavfR6TCTrfNr7QB91z6l2dDbXP7+2AqTpEYp5MFvo
xT5XMc126FSNzRhXNnnkI3oJ4a4T5M34zXkf5BSEKtvgx4GZka5K3wOB7vQDiyu92XoV2ev447Mq
IbNy5KCNQPMdAkuYGrmTOJgHUtuZQWN6dHmwNfXb8XKgmj0RIJ0HzU29xqRDCJi8zeQnYWYplOoj
qJO0Cn4CEtzwS8AoJDsMY0qzngUQkTfZdnZeWudLOfzjTD+q+aDbLEwxuXGmRdQOZcjmfjMn/RaT
Rq4rxspGghpHFzw/iJYukNRIQNXa7Lf+Ueum0PcFD5eC+mxF9RDRYuAbWvJhYWSnxfTYwBmj3tFs
rRAIu23dmK9OWSs0fG0hAtQK7cPDdtHjoE8ssNuy846V40QYKxSVnN78cCI2R6odlTUgg5EzPb9E
NigHsyTI/WPltmFTgfJHV1Tu1haBxBzM2AdFltxTapFg0jWDBMdpDkXf141sS3CCwSFw8n3JkHla
kzjBmAdHe45ouRm+365Mp5+XPAuie+M0U3x+aiNe1RHxVTiT1Q0CnQQaGADMhrU/P4IupVNbOktw
7KsqqioAdFWN3ioJ0lvV93MzdSYkZKBa+IYw+/oWXTpHeGMD1MyED4kMr7RFIMgeaj/J8Pk+f5pt
rQg7Eoyhq7m/ic9ABa7dGfZn1nQqVNo1NBHozdAXwZF3oKfX9KhWtf6sXfJTCdKu0cLs58CBhKXc
pXlEhjtyu9uKGoxowTcRlCDFK90+nuXFMKCEf5wtPXR0dAbcnGjAucAYg0cAROnexQQbq4F3xBLv
OEUN/0LTt+snf+mnnn9eelFaZ1rQ0Y/P1zMRwKLM2bXdXaGa2rCiv+h+xQAKNKZin+TKPEktCwy6
VXLUm8gkz079fn0Zqu9LCtwsNYDqyO4dFysKup11e3yIiEYwG4FQBW37MnjBrhe8REufHD3+modV
/nL9568o6tnnJQuYp8hi1CM+HyQhY6G/bKzbvdEzCdIGlaNT2guDBDQ/sW15e08Q9gduA3INUFY0
hJ5bwBE157z2aIJ3Tg/v7EJXPHIraopyKrxE0YVqXlTVfBBdJzXvNdi/ug/r1NlUTR0PoChFdUjh
LK7KAoZAvKaoRcrBuuGCKcsaJri7wa+B/XSst9H8qangMGsaKybm/itFTmiYueZNQwUpi19t3DFA
OfoTR473CJcOth2RiGRfORqjiMWm5LgBtT4mw9HoutKur+C/35es69xmjp75Y3LMwWWRPljLJx4I
G910iKEA44d6SREowJZaMaIN6lhr7372rmKXWLt0J5+XB1DYGKiVTAVMt8EfSudX6vwyNYU3vbZF
qGogL4mOBMGffX4thpK2gzW2ybHMmp2x6E9pY3y5fgrCQEv+upgahZwPnm6ghaVTNkuvM+ssCI5d
gba/xUujyjW2ThPsPTPdAVtZKY597XrgGUJOETE//qRT4Q5z0tHAmgzNjkD9GmI8c2TVcZcp3M7V
lf1XkFwbWipespFDkEZezekla4aNRdtQm4KjlqgM/PqqAgfz28BJ7Mm6ZrpaM9sGlNmiW3c7Hsrl
Yfb+XD+qVW0AVvBfGbLCAYCZOqknLkzyM2FbcI8orOSaADjpqGDrwm7J8XSXpCwZkMeEv5MjJRS2
ANBeX8LKmYCaA/6OyMNeNjyxxMp1rWzco+V/zbtDV2lhlv3INRI6jULUymIgygIkGVcfvLLixE5y
7w0r/LSvR/fInnzzzWE/r69k5cBRAcZWAfeGWQ1yyhREnJi+1OfeESZiQ6rfVd2A9ToOxlZxKB96
Kt1QV9gvxLGAxkLi+UJMj1ql307ukY/NHNZL/lBk9T1z3U1W8F98mvQ77OtX05k2k1tvb18m2sKR
JASLDmbNSv5pWmOeJqGZdxx5fZ/Zh+w5aHZpFdxu6FzRaQG4KpqsLxLQaIOwe9ZADDP2KXhTFbqw
uoen35eUwcFsEN/HeLxjb9bbgu+d4W7SY32+b7o2TKs2HNkhqRUP6MoDcbYocRlONHAZ3CZPeixK
O7rBN+DUpm/XD2flNp0JkLwmJNy4NloQwNkcgaw7osh+ZS2msxo2/v/LdWkrF8q1AfJHckoMlZAT
BbnbJ5nh4kJp5Ohqf3VElVBdWw7YZ0AtijTb5ZCMuuZ+g45s7QgVCdvkq5NOoePwnVFi8HbR7a4v
Z+10TqVJKlHkGDOHqFU7pqbBwjIFQUVaPPQBU2zbmhy4nMCsYjYRvH/pBlU1hhGXiaMd2365Y+3w
SEBVUZSq8v3a5oFNBw2+eMTRhiflQrvAmpa0x3JMUoYJOs+PyLNMNESPl8IgregB4OTIocEjQcAv
2yPNnYpysLUsnu0O6byoCBSmdWXHfIzLE14bUiLoLj2/NywoPdLYVXBMMTwb09rmrTHvrx/+2hpO
RUiH72Gml0MwCudov2TufsoVurXyeVBeCQ4PFKIumZT0pdNs1vj+kTbLXd+026rKFAlI4SZJrwLq
gaikwXcDGl4+hQW+LR8zREyBrUWB/bV1Xxp3ZwXo8PwrGZ4HZefV2ppOBYp/P7FmpFk4Jp5DIP0x
pGWEN0ChVyvHDlY4mCbUtC3rog6cIpPQ6rQG0QpIjrRDUISa9XbzsQPaj3wh6nc+gHRiU0/WME75
VE+WBaKQ+8UDsORw/fMrdzCAL2ALjwP8FjLkAmFltaTUSGPe11bEqB92GT+04x/NakVP7PLlury1
IxFlAtE/COoT2bR0Bh84MElZPPkPPMpNxfu1+nnQqYhmPlhKedQ5qs6E26zPYs/7m9M8DBQ/f+3A
8d3/fN88P42BzK0/J20Wu1U1R+7cbkgybmdjVA3WUQmSPKimBgNNV2EhqDzSMqrKaBgVUY08QUEk
oUXuFvB4vJEC8Ha+GHNxfeINoAlqeLobvPaxKroD49am8s3HsgbbJOptG3QbdmGN6khmBEj1zqAB
ua4SH6lW2S6c/A456snTlFnLmKSx7WnDcbAKp9m2lvkSBIL2snSKLaoa7YPN4YT71PmBuQ/0YZno
ELb9bP7RO397/RetGarTHyS9f12RYr5gg43B47VDr2NIyy/adEzT2BR0eeglmBZF5LfSRyDaNVGT
x8RlDNySGzcbeJO15+JiBDh58Of8BfxS6BndGwddSGi347D3JpDbGn6X7liBgRdmQ7xoYWwMu77i
G31ouw1JGdkgYrY3eU7KB1Su+l1g39wFhn4HFKpBwoQqjw4v/1xx0skm1YIGqjjJ569lZb912qR4
ji70/1yEHNfliMUd5sIuOdljUH/T3Kgkv6+f8oXpk0RIp0wSkG5PjZ6CyQJUdcMflrGNB/od8oPY
nkLHV5fjY9gKOoGBeZSfPg/tlIlOhzRuDPRz1vfm/A9N/vnEek5kCNt48lK0QP05VsPSmHJtU81j
aEy/mr4Nh/GBWyoUl/A2Lu4sgh4BHQfttlw+oXkOppRJ2A5/ehFjzsuFHFOn2ARBq0hOXuydMFMn
oqR1GWPqFhrNs7jDYAQ3fc8AulSOdFl7OEQdCLAPIK6ASz3fPG9e9HQaluQ41GbklIfm1qHaH9b2
VILY0ZPj0RLuJC3AK8eRxeO8zf1v149ftQKh7iffp32RZ6WL7+t/V/nGGRWOgurzUuA2625F6x6f
rxOUZCJbNaZ0TaFOt0eyKe6Q63rlG8lxch+Gct5TG3Pt8xfQ7SrU6eLaQ53Ak4KEPXDJqGNJ6lQn
eVuZfpIcneRJC+4mI9/4zAi74pjYKgqjVVnQKPQuIZUP8PD5mRCL66hx2BoWlT0FGXrB2peWzmHQ
GFvTU6CHVndQEMkKKLALlNS5sLYr9QCvpXYEKd+2zasthud+zxrtz5R2++u6tioKAbWYggQyCznJ
S8aO1cTWUfsYSGSlj+Ywb830sUTj8/9PkPghJ0oNInTU0RYIMst7gmb5kt41Do24p3h+12wMJpZg
fi1SY5eUXK1NJzsYUThYtOwOU9Oe0tk5DHOqOKIVcD6wzSdyJIWYGKLUBOPiUVQLvmQFeZ8IOuaY
GWytannSiBk13rBrBmtHdX1PLdUItjWFxLl5gRh1DHiD9OaljlbWqGYhBMPwl7qdMB+6CCfta4n0
b62IXD6Su/IbcSpMWmzjctqYs5sc09plu9K2U3hz3p8299m9lYxk37XUjayO6BHmqqM1sQaB3yHo
hfmCRoXmSJtwAoxqCwLu5g/JvO+aUT34iQunbBkeE9eswmAuzUfHAIiiR6Z2R0vNCUcdPAkNmsgi
Da5i6Cw02FRwIcOirdNXtyiSu3bog4dqxoSooALfHjydIKqLITn0eoJBIsC5P2c1+N3Byxo8BGn1
3ha8f1gAoNuATCffT9z2o4IX0x3GZjXPszsO26SmZuRXbvLUF+U/nJEdI4xVoTNVfaTn7vis0aGN
+mL2QvCaJOFcD/TOZCiEoX3AnnlYlQ/5EoyY0jdbUZOgMp26ebpt7LQ6FCP5MWs023i6gR/sLr/g
LfdhRWbtmIALF5MD7CAchynb20uF9mwQyP/jEH/aXL+SFyok3CZ0EYkpGAhJ5XnS1libdT+UcJuC
7jeYDzA5nc0vnmY8LV0fkZop7PXFwyPJk8yaq/NkMQqSxh7JtrafRWT6jCMomsHhyQK7L48OMdtc
czHREilP9zsmCEa0enAAil7aV5BpXd+8NcMphqWCNw1Jlgv2tI7pdZ5rPpyAMbSXl100mn9dl3Bh
ycR2IZ2GpARm917gWqwEOs0odMLX4mn8C9SMFVNc7NUTOREhvaCaD5DJYCzasSyjZsFov1tdDWkJ
ki9mzyjeEgffB/XyQxNf35/VH4/ygGi9FIGQpE40t7XZChLtqJOMhUvpPWl+r9gg4+KYJZ0Vd+jk
2VqSwUQdNEdEy6sp7Lys3qHqhxmjzEaVKp1Q2fWnMkSBuo2aKp93tW72+0LP88gxWvJbb6mxsUgV
bJ2lKOZQ6wJVM9Oqnoi2UwT+2Ag5EWOiRwUDHPETtRn01uZfU2XuOj1RvN9rUjCTB9wUgsDxgq7V
mokPJio4QL6h7VN+54CVyvIU3ohKiCXtdkoyW5wrsGhpBCLXXwPh7zpGHF3XHJUYWe3JuLR6J7Li
/te5iJvluVLhF9ZFBBhp4AGAfsGmPCLUAWUEygljO+bRrLGDwcc8bG9vwoGCYkaSjqy46C2RHTjb
AvzGswEucffc+VYbCiO0pv+Gi9QSehwN8LZK+t9OGphpGCzqOAfPGNF2SIl1T+Zso0929IlTAUgT
Rg+Djy9S+7DpoBFKXNxn46eb/Um8Q3YzmbLYLPTW6ShWiDKStJoMdXKamT1uc7FPyMY2t2m7/cQq
kIs20JaG1jq5saHrDJuDq0g7Dm2e3c1pz/fuyJN9PXSq4aUiUDvzysRkPtQrXVS0RROcdFtKn08m
bdCpb7D5rQgqJ2RN+mOpyRtSLn/3C6IU7hsqfrpVqUj8AuMsgLtycFKjX3VxCmocW5ZtU32f1zx0
um95su2WhwVcu9f3UxzJxSI9jHkGRgQN6HI2zfGTVBubABNZm3/SGswKJMEUWhZa3kMHusXrwsST
cSEMzBQC8SyulPSkJPo8uwyDlo9FPSUPnoWYaCZjuesNsFrZWg7KZM/Z2pVLQjv30s116Ss2AxVo
EV1iXy+r+mDF7acizY3jaNBIN3/0/WuSKSc6ilqcvEbEDHD7kPC5pDJK8zYLyGAYR998wSjrkE33
ZqOH6bjLPQym3cIJCIpf11f2ofWSUGCh0MIkSh+YiymWfvKM0gQRSll2ztFuim7LPczE0ywt25KO
6odKH6wNq4yvxVL1Y+j1y7AfKa2jZaHD337v841LGuM5aLM+DFqPhYXu0r3ZZ/3P0RroW425h6HV
zcXT1KGDDK+U+Wp2S70zUngG+lxBUTtOXvrZ/cnnrjpwj2OApc7GHWILjPwF6Um5aUrSbN1ez3ba
UvDt0KF/MgR7SBpxmJJjsmjuG+s9UHQZrQoItXL0wDjYSMKCpgK1WqmAmlHe+gRdakfqVU/MsHZG
UT67S7a7fg7SZRKAQHAl4SRQ+HACJHzPjwHefm325lC+BflXy3rLqh9B+eaSTaKaHST5ZkKQaLPz
UKMFehLw4nNBTj443uTQ6q3VEDW5Wuh5Cju7JgGbZYh5UciTOOLhOtGo0baIy2y/fjs2pRby+UY+
po8VnH5feiraYLS1sk3qN3vZ2tOhnhQlVNXvF2b25PcPToM8hfj9Jj8UfKcqfEgKJX4+2p4wdQrk
HYJQTLJkndHpGKTVlG+5/96BucPJC4y4shUWa2URp1Lkuv9Q87qvjLZ804Kw+e1+v66tqq9L2lqA
7Kap3Lp8Y/5mwYW0FW7g6vfRKwSAkYiy5Kdl7Cacb0DKt4WEXb6ZF8XurJ7ByfelI7aMhBal8z+k
fWmP2ziw7S8SQFH7V1le2t3pRO4k3ckXIaskat+XX/8OM/e92DSfCedigJkBGmCZW6lYdeqcJH9x
zG074lW/KVQhgMqEsM3zqk196rH8hZo7LwlSF9R3irBMiAD/O0l/ZyEC/9iYQwEixywy1xl/Lsw0
TmazLBurq6MtwM7r4fauC/HFf/aQ1sVHWCZEMZuWpq25l71Y8+xDdTSI531l/eqsDLXLt3ZVQdyu
TwF/4nH2HAqugitmsYxGBYvADPTSat/SbgJm5b53KmZxaYD/gLObPgygyKTI6b6sbWg3D42qwKaa
AD8jZ+MDpBRXy4yrHq2HtXyAjuHtDbk+Y5e/X/C0VcyaFVR++UtcBLURjN5zPihuimQK8OEOwmXk
MvERFJxtGVmTsRDXgroN2uPRCKY4w9LxgVfn7Q/QRxRR8U4SV0VcxPaJts/1wc4Vvpz/vLPohu8w
mvH+3/AiHH6t69YsM806oUj37JraL89hR5QOAyia7t2RKVbr+kZyMjPAbhDzo2lB5BnLm3yY9SFa
TnmQfK+T3Vhulju54PiUbNAxIYmGoBt1bOEDXkBkyuuskZzAPTrPW+NOruar8YW3S9OmDs01jJ8Y
p7r/AEGj24eWOz5hSyBZBw4SzkJCkB0SLgXjioy5PZ7KKjRI3D7MafvcedYvQAt/N3N7HMw+OXrJ
y22zV1sD/jwbKFLMD6TKwABcmk30UVtWMCqfCCArlelbbeIT53OsklKR2uHNSFzIDrUbYXot+L40
l5TDKfUalIWDoglqZMXD27O5uvmYBVDMaFlB7xDYDQTPEs0DiIdYNZyycj/WQQKlq3p328TVzYQJ
j28SZ+2+zkEngD8m+tx0p0xz1006BAsy5oqzILUB9XgPTQzAx4jBNRvd3HYnsz/l0b7oD5/vngEy
E0hConUILN0ihMLtamSdl2I5Lcd83MUqWljJjz8fXoRPaOM4djlU2U6T+6TvB6ZwXarhhRiLlZFh
tyOG77VdvLXM+7cXvx7cKijEA1QpUrLneT1EQKYup/FJrw5jrIjgJAf0Ynjh1+fUjtD+h+GXbOu6
70z2LlXpKUkWiKJNCAECoJTcI17eaFuDlBOrGnJKu8gvjot3p7wmEBfI4vDkBm4zLoJYs+irmdbT
kpBTaUVQizL8GZ3W46SCocnmASscTC9r5rY8bRhxn8mpsIN6Dtw7cTF/pnE+Prd/FoXMI0rWyYzx
O/K+SD+U1W5NFZGhxz8KF04dSwVaSr4PHJ0rtpNWjOGRHBnrKYvBVq+Rut5R5OeDqBvjBL62C5MO
khXu8IZvy/QTPccMwcREmszPMqqfUi0tAfrKdHNbxU5yanrghbyuYw8sAaq0pm35nHRJ+hOvVm9G
HoFM2o5O3hoMzmQf3dUZd2NCyz2kfeeNsVT517ml+fu0nOrZT5a1f0Y1uPN1qFxsMneyTplBu/5Y
WHXgOU3QGwsYgGwyoWvOKZduF3UE+JEl1kK8lY3dkEM/1rIqVEDx7wAtduvXFVC+TRKn8XcKJqQQ
2JOvWjci5ebkUGIl47Bu685ZtxONN0SfIbTjtSvzDcr0pzqeNL9vV9QmWs10XsHpWu77hLUHQEz6
TZvkXVhXy/ozNo3xsUqmLMiKFe12qZ5sXK1DJXL0Wj/vdPu1cFm8afOq88EQilxRYXZ+X1D9R+I4
2TZPSP42G9As8PXYijbLAoSf7a36j8x1Z7ap86UJ4f9JHAC4M1q+FkXeh4nNbNc48XdARFwVUlzi
G4BQ5iBoij6cK/oPSuu4IVm0nqAzkk4PMWQgCwUIQGoCLFiouUBUDuyil2c+scrE1Jt1hZr4HssP
vkclkZrkQw++KMiN2IDp4Z0quJ8Y9Ik1YJTrCcjPjd7uMu3ZomF5LxHDn+t7bof/jrPr20Z2hfqU
DZWmNrB/rneqvPLhkTE2gE0FKTzaiQRHnVbMSFOtdU5Vs1lz9HQqErcS73YxvhCuNrPbw/10zikr
tmCZ8udcVZ0QK4F8CiAq4hhbArL+K4T4jMJBktksOs36Gn/rsigKC9f5llPNeC3GJNtkBjASvkMz
lPIHbd2ZI7rYPEYfo6R8GCnZjI32q7W0F7q4H2/HINcHkaM3oYLBq01omeWO83z31hzcXGNqngwT
/GLRzky3kf3jto3rJb60ITr4aWja1oYNPQ2850TVESMdHnEmat3gZrxiDHSN2qiq2TFO9qwdu03V
ZApgkNQASGHwrEETI9JWl2ukmVVb9rFtnmIEyi49Daq+i+urigU6MyBcodGctVifLfO0Wr9y1/Bb
FgOLVvq9KvUpNYQSDkUrFFRHRZ8wmnrX5FFjnjL3ZZr3RvRpWd5ceqc4Kw48MjAoE3DRK9BY/fka
nx0qe8zpNCHfc6rKzk/aI0PDOms/3T5VV09nbgTlPjADGRIZiiYDZXbbzsZpBVp9dQq/mp8b80Ef
PrHs121TsgMAhTB0EqLCA6SrkGPvKjL14GbWT0bzcdY+jPvbw/+hUbiMTlCDx7hQ0UWEgrfA5QHL
IdWq69Gon4YcEtPL76yZ9mZbbZLs6Lk/aXdkDZhM443WOSChfpz7T5OR+43dbtfypJfPU/9cNj+M
dd+o2nVk7uHvL8OX5PKXrd3gGrGHmUOYvFn9BRWPO8np/xwWKPFBYwDZAnoljQTqfFawqaUnoh/I
8rgqcmgiqP7P+AiPccFsFKFB6HU5BdRqCEUIhzNvkI1TuX5J883cfNTZIYfACF3yoNHeOe4uoXEw
Tru8dnd6+itKvU1cfa3KA20Pmur5cX2iKPoFwYkLbi5AJ8Ub4tira3dIPoQE1JecMV/xcL2+6Jfj
c/tnN7CGzgDrGMZfmt+T4WxN2m+X/MHtVQ0kqokIvjFvIsNEk68ZGgjDRrrJUhXLkHQqPFDC8QD1
rLh/CWfsikEFEJpm9YE1y0tf1w+o1n1t5/ofVs3FJYR3BK3RVdfwgGRDlA6VHU7j9Gz38b5rwfHQ
efmG0ljhvq5vFnqTz2wJcUcVZZbD0FIeJv0bWGL8KX6sVTkl2eYg8vtDYaVzlszLU5B502RGaWSF
jQO0YN/7Kn4S2SS4ahpErND/Bjz1pYEyYUW+4nsTJubsE3j5Opq2uDy3/aN0GhZBVg4YamgLCJ9H
TZuXNQNoNvTaZEN8zb6zhQ8uAhJg/DNiA3sBQ4J/tyGOEFn9imkM+bYbSZCx7uOgzYrjJSJ/r+wI
saxDR7ds4ajC1I02xQpnWuhbo3kZ0kObb8dx2CygUuqKN+POxgBuGevGER+80esqVeDpLLH00SZh
E3NdaaiU3N4iyUG4GF/wN0ncz3YzY3xt2BheYGab9PW2BYkbuLAgnGUnzbw07mFhane6+wWaKvEP
pt8d6QELg6YAfC0ImKdEaDQwRBVxh4mEjgPukvfkH1YJL0ocNtxKwDSEsh6AyE0yGCMJPaPZNOMW
vdw+U9Vvr6pg2OpzI0IiOZpqrScR5pCCmUaLvudLtXHsD3qzgxht1yi2RbbxZ9bEq9O2zqiTasa2
pM17p7S/uVNzdNtke3v3+Uf6MkK6mJTIKrq0NnEhJUHCdXw0on3anUj6jnqJ71aqdJfUlGUjuERZ
6RrlslJNj40+I6Gd/V6K15UWAUQC92l8KutckZeSHWqE4eBQQ+4Cp47//ewzPSZW1y1JSULQ6AQl
+RbxsARfHP3b7eWT20G0AVwF+qg84eA5hVvWAL6QMIe0oJNuKkgNmi8G+3nbjPQw8KDmf8wIR28x
F+i29R0JhzjZgIap80tL8yc9VkxHZge8aiBoxRUFUYrgbXBzmR03qR467iGmQb3e2+P7x1+eW+C/
4GxjrCgydeTz9LB3Ut8rD10U1ItiFpLPmnNuQ9j8svTWslhhIzN9ZwmKTuHMpKuEpz2KJMh4Xr1a
YjBVzXqU6+FqfkMHFaIY786GsP+WCehOnprB21vsAyjiqfLGpNTDOh/98eAis3f7REnX6MyAcKIo
yJitou/0cLJeh13fKTCqlH/ZRb/C4an/M4E/fz/bZzO324YODfa5Kx8b1JD7Aek4w5nenGY82JyC
dS330dy/FoMTMC0JEA5tARvf1Ha2zThLRVZ6m4TNQWIgTdulQZ6pmh+li4AnErgrkACDFtHlYVym
NW2t2tPDMdm6cVAk/7LIf8cXfXhcrs0SZbYepvqepQ+NyqNKfz9wMgDoIv1+VedCZQI0JRHF77c/
uf3HT7ePiMy3cWggolyesBUpbe3Vy5e2jNEqbjQPIHvYLPZ+mJLtNI3BbUuyLyuYczkdPKdUF9MA
dOgsI+4IvPXCHhyv2Oql9bCgB2jStcFf5uYbEMSKvZHO7symEDJahQu+gQw2USTz0aq4lo/UaIB0
/HV7blJncWZHeI6wyC6WvFlJuKDRmjxb1tc4/oeXHPrF/66f8FoY9a7HQYMNvMjfDdMCuCIKYzXq
LkBU356OyCfwn2c6s8XP5NnFLrLBiZZxISGZ06C03lfZk9NsU9sL3KXerhXok+w2KNu3av5cE8RF
L7d/gGzfwB6P+AFPU2R0hC9uT8oV+n8G1tNCThetdj5x/VHF9Co7kWC4QLCCQj7+I1gxq85CZQqz
nJJ3GXvf9u+08WOXfGRztSUqQuE/Yj2iszy3Jvgh1oCZfp5gDSQiR/D+btPFez+bzQYxzFYHkWOD
juMqrQO3Ra+bu36d5zzom/hAwDU2FOsXEP1s+qZRNIeJLFl/9vrsd4lOfKlB3m3wvXYyENF6v4zo
IXOQ+QCANz8kGVrrdLaNJsXnVbrDf9de5EZNXJqCPgA3k5pLUCfmZxu6enXabWN2p+zV1QSFy9kD
FGvnGS4OZIXK6UM9BVVzMFT4bunH8Hwdhfs5lcvaGC6eJ5GWvWP6vIvs3K+L6klv0acY634XW0jw
LCerzNFkCSLS2T4uTbbrWLFjMWqDLN2wJAuMGGrdbG43TREfbt8r2RsafKicsRnHHQI4fFvOLvaU
1l4H3gEc+fxYVQfH1na6+QB5zaVlfllET0mD2LNs/Dn5l+/kuWn+cjgz7WZDauP4k7DtttmRadvb
U5NeZk4kxzOVeK4Lrt42ykLDcwAuK//tIUgvisFPGar6/Vdj/pYkKnyIxB5wvrypBY8C4BOElcyy
0es0j+GhGG2zakd+1/N+MXaW/jFWAQ25ZxA8Bx5TXAQZHI2ci+1y5ZI8A2gsKbBy9vK7BRE5WNn8
0k1PbkRS9PgWaHRju1lbdreXVPJVg11MD29i1LZE7jcb7BRtVCQkHOO9jY7iZGNkil2TBDcXJoS7
iWTSaA0mpqZN5UZvXoGuU4QAKgvCtUzJ2DpZgX1yIO/skcyvqvF/aUL4WualNk10gYkoe+m6Y3o3
Uhb6P6BM4kkoXCDHEI42jeM4L1iONzWjwbhugYsJ7t9plzdmcWox8Gzwk3B2N/vRSkCIY6xh2Zhf
sykPgBD8VSpRerIDBWYFjjvDf64SnqxNWF9kzhpq3tGz9w0YQNdJRYYk+bIAfvDXiLAbGsSk8AjA
XFwHvK9VD/UBf4aoXao4uqrJCGuWlxO62zO0IGvmFip1XrEHJcXtbZEkU0B7gTZDNIsTXgu83BY0
kZlVb3prGOsPy3xEyDV+nqy7wRSAawCyidwtL2JfgSna3k6ckazhou/bdg+kCuA9t+chiyc9TAPZ
E8AZ0TYnrBUjRofP0bKEjNJDRGI/zYb3AxA7I3O2YwXMuU73RTf87o3u0WHmZmyLTW+otkziC/Az
ULuFni9IosRyPfFGzTUbYwntDcuzDYS/N7cnKjl7FwaEs5fo5gjYsbOEJnDIOehDvnc5gWrjfcSp
PKKBeq+O9hLIxnARnMtzEXVxPaI6sYRrv0FpIlN4A1mUABItvDmhnAayZkvI6KO41lPb0xaEMuMG
SrSHxuBsEI+Zoe3a3vEX/dmOcr+1PhDnx+0VlB4VLonBC1YgwBX7asu6pF22ZkZo552xSal+bC0H
DBQ9+hCWNvtELHcb6/ZDDkUxiCj87Nb5efWmz5mpEv+SbSY4DQBaAPjtmoJ3iGiG/Akxws7e9e4P
p06AZNoZigqr5I6jeILyjwO1PWBphLBoBJBybTLdCFn+VPRt0EJSoZt/l5W3QVHr9uJKZwSlZLzs
oDMNh3J5bmheUGMZDDN0p/dr9M0e3uc6gGpMhWCQ2QHoFLAMFP0lKYuWmkmez7DDuq1pHbvKN8C2
6qm6cGT3+cyOiNHtFhCZj+jnCif32QEz7ZCFtxdMZUD48qIWAPiKAQMkO07xKVd1FIgEgn9usm1w
+gBUlgD1EHY/nZJpbSpihhXNyb6zhtav9SEFbZ1bPBkxUlbR2jX7xq6+0W7Sfbxi602HUq8PLqQ7
xUP/+zG4e2BXwyca2eHL41FYkVEl2mSFVf/U0ENTPum94rXJPZMQysJp4fOP846eS1EdGOQvMYrC
tRXaXf0tN+Mn16ugFGMpPpzSfTszIzhIdPMma09gJjW7rQ4Cl/kfUqsXE+FX4CxiKlK3T227ssKc
fZy3M325ffAkrwv0gYASlaLueP1OS/U1SctaN0O7D6zo0UwRL+1Y9uiSjRLtIN2TM1vCGVy6GV8t
fC/DcqB+Dv6dGrBbVfZKuiNnRoSzNQztwtD8DCP95he5HywOoCaXvLWRDOGx3+Vu2Ay1xxEcFqGL
vTYq7Yk6y8PtHZH6tDMTwgScCSpqWpPipiaV+4hW325ja+iH70qt9muznHf323NQfQDPK77wUE24
nBLgNJ0NrhvY683A7QrfALdaVg5Bd38rAhZMBz0Tr6ui119wcs5Sz5pX12aoNYeaHQ635yHbeHza
8CXAQw9iRMJVzAw7Lwo9hgvNfe1boZL7kB3e8+GFe1hWg72kfFtGc2tlm759ck1Fq4bk+Y249e8M
hMPlxkU0jQVmEJd7wPerEsWKQ6lt3e915c8qgU7VhIRzpllFEdctrBm1i2T886TrwF3tb28KH0R0
w5BmBN8HKqdozBECAUgomH1pMDNMs5cRwl0FOpVjSJkYn2v3QwY3cNuc7O5wZACa2hB5oIR6eZYr
5rYeqXGW0a+CjoDP9qgF6cTAkrG9bYgPdD2vv4aExYsghJhD2QTALbQGHjs2vx8ST/OzJP9cILES
uI2hinWk59uElhcuDv9HuKeV100gNsvMcJ4/uCBWGBQxm3x8kLCgEQZ9PCKoospmxOjWaoZWsq9z
35sUSyY7b6ClgAcAgQi6zvjfzz5kqOM3bl7XNDQmcGPvUB3JcsULU7b95yaEO5onEzgocphIoHq+
BjM9VgnaNBSHTLZQLrSSQbEAqm/U+y4nMqyx23JumDADZa+f6sa68fpGhdmSnTCIMVsur8ZxGPCl
FZLWhjF3KQ1dHer0q/3g5V5gLBqeq0m7M5xmc/tES2cFbCe6Jrm+psiMMoGFxa501OesYpO8jqqn
nnRrwCKOW8kVHv4ULc53v229ddEzGjpLHH12itnYtlVbQJkFgn4bz5qsf/gcINuARCZo3yHLJezS
tGqVDqEsirL6k1M/W6rrKD3OHIsGcj206Vp8Pc8m1KIbquwLQsNcL4Im+RAlv3Sm8tHSVYPXxCOK
ABco5mVaZ6BaOdlYtdryyWoHRkR2Zvbe6BThsswQJ8VBpylSoQiPLmfTjba3uCl2fxj1fJNZ2Sc6
0c6nOqBPRga2mtuHTXa4z80Jm9Nbls2KgZuzviQueKl3Ub4rx0+G93bbkGyX8Aw1ePqCh7lCyKHj
EZAZnoaa9vDmTF+jddemCnVK+dL9NUEvl66haEVZR5hw2ofU29brg9k96On+9kRkscH5RAR3oJed
y4oKKwa88zrv4sek9idnD64k43cUBf9gDIcaLFco1CMTfDmlutZob2i4rEXTLw/Ezq0XRjoHD4RC
f7BmD2WbppnsAClWRvwomh3FD5CuKTg7EDmgNnslf9S4bhYlbkFDPR7eNW32HWrlKBUhgeiPkeow
Ss/ImTH+Y85uctwAObtoOTxfu21/lgyE0v/wxeC93LxehOKKJRz3wsrXyuO+dbROafpsV4ong3wG
f8cXZpBntKgKwmiIDBvoSn+25WG5U07hz5v9fA7CmSgWtnaQwaVhF63zZrbWV5x86qfV+Hr78Kkm
I4RW4xAPTLdxn4AH2iNjDFquMUg1xQnjDk0M4M6nIwSmUM5gc23CCvx76redA4Em91+cKrhD8RzB
v64g8cW4GPWIdhUcrCB+BwnZ9t2sItaQrtaZDWG1nKitNQ1UqQDtfE3mXa8fhvH3P2wIyFOATeP/
iNW53CvjTK+wVCB2LqMvlZn6BKLx/zsjghete5rrvRFhHtZ70noQe92aqa347Eg3/WwmghNlQ5MW
hgUjVPvACTzuzw6AdRAtMkjmIqkFcfBLT4Jm35HNk4VEboWk9beJqIKO6wkYBCKjSONyhi9krS8N
rIQCYaAhhzs/rrXtlz27e4XgcoHSAhE64jTQr18aiPQFMqaZhUcAI1t3zjbJqnjkXrt2lJbRpAWy
F9DBgDLu0kIzz2vbz0hEGvUSP8WT/gm9+YCB5dXJa1UN5dwpXd5ypDxRqfdQccLDhgobHkNB086G
wgwbcEFnX9oVjmRD4q9gbrl9fGUbg5sMGwByIusoePiuBatF2vZmGL0D2EKp9SYfHvhQ6KgbeHkI
85h72o0Ww9uMZI9j4afdyz/8fF4BRIIGuy/WQiBkCAmxFO1B3bLJx31PFentay+FdUF1ETUe3sMq
cmYmTj67zEussHFQEDukNuCYCgciWSIIdqBPC0VlCVmwVaE/uEFncqgXs/6xhir8V22GpODthfrz
7BJOFKJjCnZFNNMgMBEuiFfqLqiAFz3UZg8o1NYH89S3eXYQl3xuLNN352Lfpsdufr+AdGytf+aD
4gLJJgqMJq8XoaPnisISBDR1bJkaCXeRSfZVSve3pyi5oPrZ+GJNbq3WGMA/4J0XfdnFXbedy8Sn
rbaNorszDsheArwPuSyg0ZFduHQFVr22WlXi22VCk+B5aObt7ZlIVorqWCUTlQZiI5C9HB+a8KxK
oaEbau6XMRxU2EHp8Lj0ONKo81/hZUG1UejQ3TFCEJ3X02fz/ogL1eO/418VnWLoOtmtawA1+Hup
ngAW9L1ZsdmyOeCDQjkmg2fNhC1orTJFx9FkhBnuZPq1M1Uv2Oubj1IjKuEAnsOv4Ppf7gHpZ6MH
vfYYavmuACYm9VMVq+r1HGAC+XgbfPCQkBNfK3ES5WNtgjojZ5+ihG26XhEAXd8IGMAKgSgLyBUi
ekdnsNA352hjaOQVNIvTTVMFnbbLXcV9UNnhfz97iNSA0OsZNDfDGGF8qwUGyJgi61AoO9ykm4J+
DOATkOu7avzudVqA84+O6Gcpg7YnP8bB8Q07+XH7/qnM8I07mw9FtnKxmD6iFGPujDZ7yOvqu2vk
326bkS0b+D9QPEf/BEGi5NKMXuLtv9bDEDIWOmB0rarCZ9YSdO39yHI8BREcIZyHu7qiA0HvYW/3
jtGHlr0vLagqHOy4993s4xR/W9jb7WnJVg9AFrwWkTk3rrAXndVnSA5qfdish8QJ8+xgdIpPidQE
8uU8sQDOCxGmgkZEmg9NNoQJM/2anHiR3r2TLxsPRywal2hzPHCoEJForhvSKgOPWx8isWTOgan7
lhvcv1Q2AiOE3njTXYl+k0QbE83Eec7rjz1KZSV5b6qKV7JT5gJVxBkToIgo5kdZO+g5yKsneOPs
6NQmlIqtXT22QW25iuf8ddSKCBJrhlVDvuAqV5pmTo3UTD6H7jr4TvEwpVtw/QbG9JG1qmS27Aic
2xKfLK3XQ/ComENz+uS6n9sKlBbpx9vbI186fsiQ+L1m2GqTjM5Rg6WL5696upvZsV5B/q8IAFVW
+N/PvA1kQEqd9bBiavNej8c/nT4OfSadAkgj+94g8Q8MBe+SuGIqmOLBA/97N4fI+vsr8lKQwLq9
YNJNObMgbIo1117GvHYOW+PHXB0jBsi+ClcgwV6ZQOgY0FBBVA5SQ2G9yqhv3Xwp5zBir5X2uaDH
NbO3psd73JkfV+VGo8eWPrWDSpJKbpqjJvAWR8Qulprc2E3Y6NAJgKf6bXSMIxjZX7K6eb+6xtZY
7c3SGI/ouyeQmp53q91+ub2+/58fAM5Dglo0BGGFT0aN5vJxojgrbnsq6W99HIO22DXaAxleXbYd
6kOvP5nG3fkgrDha/P6vVSEeLZd+6QobVher9huERE2wpN9jS+E+ZBfh3IwQ0zUsHyy22FPYuG92
+aWudjVARXcTgMOtn1sRP+5LZSWEWwEV6h9V8ETR9Cfzgh46/TmYE9AuMaxrixXEtMuEQ9KyekPm
LojXfK957jYl8RcQsL3ePhT8Ul2+7DAhPOv4F+QP5/il/zDgoZYkWsHABjY52jzoReUP84M+0YCi
OSWvtrftydwIetTgETmBKai5Lu15hcFA2hLPYf3Gok+mis2JP0SvpnM2vHAK8jSi7lhheFJ/KAdI
UcWg96Q+ikkgjPMLbwyIdnf5lbdQ4anFGXKu31tGm6RI3MZVaFafvIlCQWGbxsamTj/fu3I8EWKh
PwHUHCjxCUcPPIflAI6kMqx8G7TwnpIa/vroYXBUwVDERUxxRTACftdyZutShsnO07f2bw8CZ/o2
v9vLcyt/mn4JclxiRIF2y2RNR1jJwCHrG9CuVdXDr4/YhQXxKV9lY2653ILu7jiZoLW5eyPwpgMZ
LpgaEXmLG5F0RjfUaI9G/HgqIC4Y3h5eug34wkLvGlRVwKVf3pC1sNYpMSYM7ywQT9P9bPyiaYHu
BRVeR7dtXX9yEWS7qOQCog6AhZjAm6ccVDNJVqI/5MXBO6LcAoFz28S1g+EyQeiGB8wOhTWRR7Yd
LSdLxqkKSZoF+nDs1jcLnQPoV9qm5U4j1e62PdnyndkT8wfMHuZ6zrsqbCgEZnMQ+FvpC4TvdZ/U
xSEuC1VIIVtDNPUjDce9wJVcTW8zzypNUoaMpK90ZgiQoIyUe4p5yU41z31x7CiIZkTpCZOVLkTH
HFx/MGc8gJdBsU/SaeAlgfgbNdAr/RttXAq3mLQyhGYSYDDOL70Ey+gcTaqOIUkyEXlEwM918Ejj
f0S4kjFTuICEVfjE5X5fP2jNQ7kuPrHBx60dbPuhKz6uEDz10LtC5/d5qfgEyU7IuX0xzjSheViu
sG9n9bfW1J+KiPU+QA+7uC0/mKWnaCeQrSxqysC5ox6vQwXl8kJTFjEXSp1gcc03pdMiyFoOjYql
T3Y8zo3wSZ+9A9YhG7p0hpGSBFrjR6fbt0oyPM6EDuCaDn+BjPbl8N1iDChBF21o+SlqVCo/JB0e
g1OeziJXhYTEyyHcWy41UIyx342vlSL0lY7Pe69QRAC4yBOijlaLQMnaYvyo/lzsCft0e3UkO4yE
KD7/XLUX+qz872eLH0W6Ew8Fq0NvSHY2abeZ/X5UOTbZHPBBAJIdWQvETmJoM9VdgzRZHbL4Wz+m
fq9SEVMZ4H8/mwUZO2tE9FSH1H5tzN+e/nJ7lfg5v4zNeD3q7wSEVWLdmEA7Z6rDpYj80drPUeBZ
j6R+u21Gcr0BFAQ+Cc12yLyK6KFqKsYKdFlVWJAWrWmt2fi0TEIUFl+j0X3T4l5xN6S7D/lkAMg4
Nb74hUMnSJX3rl6F1lihB3JGkaeJnUfNa1WiYbIdQq0VKSuQi6PDSvBcS1U3kCWjTcgJ5T+Wk+IT
IBsefCPAKXI26qveIC/K8sK1cUviWq+P81LMp2pI7u9JRQn0zIrgDstkGcGKjGNWEe2YTea7elAh
QyQTAaIeRRBEsUB4i8SQph3pyRjTPiRf5+44l3enQlA1OBte2Ia1gYNJUgw/2EHyYSX72wdY+utR
AwFpBkdAiuVuyIwhodNg+PirOXyBnJhimyXnFd9whGJoFgTGTnSGrHa1JlnyISSAJRNU6/MqcFTI
LdkkOKk5h6Dxtmqh4O2kRBubqRhCkIRvsm2UqnhbJN4ElVtk8ZFZ4FlpYROqKi2SwYr6cLEf5/qY
zo8L8OkqJSjZWgFxgzyursO9i8IXXt81MdOwVgtIj+PyV0d/UQC679/wMyOu4NlHQFkqe8RaddZb
sxlKxcdPMgd0HuDJDeAuv9d8q878+oyuo3Ygehdq0Z7RTbsqHiyq8fnfz8bXa+IWlYXx6/6oeR8n
YwNh4tsrJPHpeNRDywrYOBAdi9tAE8Tvs5v1YYcdbvUFEpdvXXmay1M8vN42JTm4HkQ1oDuKeE3C
yNq1+jCXdRu+6V6YL4q1uh4dMAMbzzrom+MlL6bghs6zepoSMwSYuTtEvSLUlAyP8AyfILQGGhxp
ImzFSq06KWcDHjz2W3BO2Nt7VwfvRc4FB+UsvLLE2slANGdGlQnQkvjXcUx+3j86b8cBeAX1ZZSX
L39+Pja9rrPRCpd3efcc1YoARLI6HKGEjlM8dfGGEg6qaeTO1ABcHHo53Rnl+hk8Sora0rVXgjQq
XrvQTcE8rooYrLS61Cx14AVbP7E2rRdE7cEaFCmn6xvHW4dR8+X8+Qhp+XU5u3FLmvSkGCY9dPt4
m9tb5pBdad9P7AIr+IBy6iq4JxHx35jN7EZaQwFfmfzKedCWbb2ExFRkPGVLBuoFOHHIzCCyFbxf
FdvO4sUrDSu9PBALL8E1zqFXP6Gz272/RR2ZVYjlAAQPhw4gxuXKuW6c5FrUaaHjl+1rEn2+fYAl
G4NWDw/yhLxqjslcDo9+U7fRm9oN07H/NGQRjBjgM9U+3TYjOcgXZqhgJrfMpXAaNyxo5eurP86K
PZEYsFEfQQ4QpYrrtojB7qEfqOMimu0P+pFmit/PV/nyJcDZ6gGB4Vk0vGX4Mp6d38hg1C4raoVF
/iPud/UbqZ5muiPrLp1/371U2G/Oh4HOdXC0CqbQR9ilWQMS4GZL4iObDvcPD/oI+Fw0RyJjL4Q5
q2Uk60g0Oyypz1A/UWVLZRtxPr5woNyUsIXoqRPqL22U+W6sakqW3D6ENUhecZVt3HNhfcCy45VO
FethCXqqCXQeWcL8pi42mopOVDIVwLYQ04I5HHlykQiLZVrRLXVDQjDGjx+iRVFmUg0vrNRIG5Zq
Geg9M9+JQOi/uXujL369cOVqI21JMWP41ApYsknv58NElxBiWbTocdiNJbj0hg3WymK2hsVwGmwI
eX+d2f3OCZ9u3kOHSwd/K2z1otVQ6qhagI2Z63dopXKWozkrtoEPIlxtRJmIP/ABBwBKjNQSk2Sr
nTNwVlIoFs/h3Bm+M368vRlSIyA6wfcPMBEURS79R224g8baiIR18R6qFBGUAi0V4FBuwwPWEGA2
Dta7tDGwDilCC4BAmx7jDAwZ6/uJ9orIX3L7eJ4CIRVKIbgYwkQgiRWxKAO1ESl/V/QpSh4iDVir
T7eXS3I1LqzwX3HmbsniQK+hSUCNZ/2qyIcs2t0eX+LOoaOhQ0MGGlY8yX85fpIzwMJzEAVb7GSy
z1r34BUPxrL6vdX4parzSDYbcBIjAcLhjVdl9CnOPCcbQNcUjdbWmbzXZVAdYkmlHI20vAsIVEqc
O1YIRKMR5d2maElIyfK9neh2KKwEqIf6kKOInVjNwZ3NrV3ZW4q+tBZfM8XBkJw+tC8A2QfAOOJJ
ESvQQKCEaJyaqNU+Wcs7I3nIx4fbuyZbR1QTkO5Hixjfu8td69Oo1sBMuoL2ynky/g9pX9YbKa92
+4uQmDG3QA1JKkNXZejkxkrSaTBgY8Bg8K//FltH5+tUSqmTfbb0al9EjQvj4RnWMKobGo9ncqlT
y3sxz1isHDHK8YnjUCfMu3oZon1zOQT4Y5FoaE7+FzClEC+CZiKKI4i8j08dha8QyFbj8Lcbk0gR
+bBHX+zVPZZKOT1+P3OnPg5a80uagroANEE+zxxhAllGG+Ima1gajCigsANlRfb9KMv8H52kgNf+
7yhHNw5pmBV0MAT4xa3gmjdDosSA0V4tpjahfeaI+PpK/wm9gfeEhxDKtMti+eeIUF2Xd2wqzK9y
kOiUO6nj85Vr/f7+lU6O4gJKugT7MOw73lZFiCZWDf0mh1o5JFbMndECyrFNfuYWOqG6iff535G+
9IBtNkvw9DCS4yacH2j0FPO/AbvvIfVgD2DyFf8PZYqv6x0EDw/wZxzpi8DT8v7/zOJQWbZfQ6sO
8o8Qy1lB4xPSquZc//nULC6sheWoRY5xnORTN5zAepuwqxhM7OYZif5dXL5//6m+ng54lX8GOTod
gqHtZcdnyK8N9qXp9C7w+jML/OR7LJcrCjqLocHRaoBCwWDCPph/RfGGm1trvh3OmRedeAv0Amzw
bhbpki/OiqYCv6ov+2Z/Szo/QSJy5pg+9XwkFqhKAemNg/RoliBRCaRxXDT7gIqEOFXyc2YSmsow
kkKhE/VHmPt+XlFuF5QcWbCA+VI2i3Xx8OOv/O/jj6u0FW1xmkZ4fOE+5GYdFvf/xfNBawbiZ7kF
jkHKbOqYUxKH743SiYuebnMGPH7qAwCa/B/mFspp0fH85Lzu5pzzfZX09HfT/DgPBsAD4n0xao8o
2B0LeRhbyIhMdruH6EUKZjisibPvZ+hr7IQRYMRKUDJCrn18Cwt/cpTTOO0+GNLCTpr4qnQSm+9E
CQDsmeLU18nCWMD9La0dJ/pyb3kj07KxVQfE807OV63pfrwdwBeAzDl6YXAjwv8frdYCUL/CBO2+
mKuMww2xOIfd/nopLiMAbwXFDqiyHi+oQVnC2Ny0+6yPb+I4G4Y0TJzpv3kP7OjF+wqlg2OEArcj
1uc6lntIp2bUxCkuje8/+6lPgTLt/x1hWRb/3BQTqdHlmTBCPYhUMzvT5+CmX+8izBSoLYtAHGJI
d/kF/4wQ8yioGsjC7NvqkjeApG374VKdkzc58R5oK6BEiHozSmr28iv+GSWfgWU12Ob7Xsm1A/uy
4FxycWoE8IFwxgKagg9/dMRGRVlMcU7avcceRHPXX/z4Q0ApFYc0bDBROD8+wS3aGKdmjO9negdD
V/HzAwqiKehBQmsKLEkM8nmCJHhAUVzTeq+KNqOBlyhr+/0bnPjQMO9EXQU8kOVLHG06J4BMyqzC
ej/4a2ldh90lFCvrc0IpJ0ZZsCsB9t2CE4uP3oOGTl0TPYo95H66j48qfj93eJwcAcIyKE9ALACn
4eeZCgcJO2o54Ut4l5K8Fuwe7H6QDc9M14kDd6l/LBjE/8hOHu2LClXoKVC48qyg2pU6yCztZ62K
15MN+nXS9r+//zwn1u+n8Y4mri5aOkJ6XOzHYl6FvlrZ5ygAyxM+JwpA8GGjo7KGKiT4pp8nbrRL
M1VTJPa0XRNaJD5JWn/z87fwwDJDboUgBECdz2N47VD7BI36vfuidfrzAgXa0cDmRA6ggsvR/vnp
eeMUQlCn2Q/zi+t+wOf5+19/aoaA+4lxGEK7GBWdz8936igaauKKfXTwVBJ3V6z+9V+MgIMWdVQE
TFAw+jxCXWoz9X6LQAqcIsJYGgdNYspzneJTe2Q5z//PMN7RRLUVWFpdgGEavvLFnVUeQCxy0u/f
5dSKBTIAHxooAZS1jwaBUrokXFVi38Yf/DCcY3idfDyab8gAcaLgDvw8VV09RkBQ2FiuMeIdXa/q
sj7zvU+kf1hQ4PFjYyxFgeO6mu22FulLR+yJbSXOsA0IzXL5UZbliltzUqC3pKWdyLMmjadW2sK9
xQlzSn+J1IXoehPwvTQfXvzgtI/u/Pf7z3MiBMJtglARoARgKI9Z8X7BhpxrxNQhj1On8V6ivNqY
QPwhrZvE+c91YhYtUQgk2YvBD8L4z5/LV0if+p7y/QiWrAdJPquFLWB8Zs2dmreFZvYfFz2Y/x6V
VJqyGGGljlHacUeizThl7jne9am9A5l/EMiBAcS6OBpiymurjFrcYAO/Am5kxVqe9Pqm1+egLyc+
EKpQqADA/QshhX80Y9r1BbCUc7FXfPo9CidDGJjYMDYM1biadPT04/WAIiVgpQhgUBM4Nv6JW+XN
fSXqfcx/2Vhv5YN0vWTGfza9/36oE1sXCGeYhONsgGj+MQq0mjjC7zFAqBE9hcno/vyqBBEF2mLg
CiHGOF4EdDa0U/gs+/qeDemQnzkVTqwxMAuRiUJtEl2Q440j/MKidts0e+VmNc2CKJvPKcqfKByj
1In1C+Dhclkeh3t5Y/DxO8T1ZfiWRymfyg1RPK3GtbI3ebymfblqxA11z6UsJ1b3p4GXv/8TiHdh
1JvIo3I/WfpahTqLJm/XcHoBdZkze/WEqvLykhH08lChRmx+FHHaTVG3MBCWew8SaXl5Q9xrf7wu
5TMf4lVIXsP43oPRDg1VOpzbxSfCN9SSbSw/XB02DsDP7wkyau50IZF76f9R3VXs7cAjWUXzhrbb
XJtzr3pixSMkQe0asHh0mo4Ly10bTzKfNPI0c4cuSioJrGRnmeYVT+vgI8y3frvqQdRwoUwm27vY
WzXx8/e77j+cr6MAD4Vg3ClLN8D7WiiTbVT5ru72o7FuHYqNgRZbRgu2dnPv3uPueui93+jtgTrL
E+7Zq9Hq1zkyGj4rjrqxyBwG0cHOa16//2lfjjrk+AtZe/kaIFQfu8LknIyFwaaCX/stlHaT2Vl3
3covNnb+41IbBsC1Fy8KQwsMbPlS/yxwb5IajuqDPHicpxuZnxM7P/UqSNKWPhwK01/kDsLZmt2C
KDzfSRp3zibRZf17374Wzdv3k/ZlTS1TZSPhhDk0kLDR0f1QV6XyJuF3hzA104oX6x8/3l8kWlBZ
jRCyH8c+E/PaWnZFf2ABjEamNnW6c5INXzYhUlrYxOLL49pZ+qOfv0Ug3NkxXTgeAu9vJQ5s2tjd
Rlt7GkCdyT9zv52YLshn4n0QzqHlewx2cgdLd17YdAcBq3P70rn78XQBcub5EJiNAHU57rT1vKKj
XxfdofP+5itP/P3549FeA+4MvbwYte7PU7X0N0gVut0BVPZ3dS5sOjU3/z59WdT/bAo58HCImNcd
Wv6aht6Z6ueXCxM1l3+ffhSp+6XKR5/gt7+U89560cPjz+cGFTCcaT70cL50v61e1yMSzvZQi2cl
+nRw/DN74etCXUjeuPNRfEYh/fj4biC2YzkMH7eIr6cJwX+40/4fL7qazdbqf5ydIdbDvQ/MHDJx
lJKOtoXl4+4lTdkddIGiJFdw+loH0QM9xzj9+tUxDuCFAIvAPuqLzw/wQHEz5kN3cNiqYatz3nHn
Hr/8/Z9FNdl23Ysajx/6HZMP9Y/lyZZpCqEkAFER+KAcl7ylH5dFTvF8W5FsavLbtuWp4/DUJiKt
PHL//Sr7uooBbEKQghI+BkVl6fPr1HGvotxM+gDsZ+LojzyCGd4ZNdQTU7ZIhiKBiZEmAaf8eQxt
8grBcTkddKSzoOky98eHINroSCkwZXj+F45JTvu6CNmgsZCTvrgurJ8/H61zSHUCHbSI4R69AKau
nQnsWA5q3ccSmMIf48xc0KKAOsJuhxv2F1aO4VU9u1ERHOLqJSgPDE4v9voc7+PEp8bew0ZHZQEs
suPgEHSAGSEU8w/9HjLSMLzlq+LHaop4kX/HOKqOjCpSWG0YgzEXKuuP8O45k6ecOLQW2go6KEvH
70ui6jfDANovRpBFxr0bXCzrWnzY8wWcsCr7HAzkxJwhZwSrDEW9RcVv+fs/u90exgbQHc89EGNv
KzuDfpul8s33e3BpzuA5n4JYAJYB/1soJ5Dz+6Kn2XaDoZqG3oGN0aNbDOIaNGexnZhf5kDsuXuQ
MJtbWsKozqWRt+ncGYqxGoS3pLYsdEkcGk5OWsZhu5kCXu9apd56Er3ZFfB+g5hhWd87Srwap2AP
RU0tnvjU80UiSpewxNfee+iDCwTQlXfRVmLxzo6nMis7S670IKxN3IXTvpiGaW/NcfjqIw+G6U0d
WWvlSAdUmfyvbIv1EJXQ82LAfbStBZsrz+nSMY9Q74sn54LR8q20qmItVdglsV/Va88p2o9qcobd
BMXEK0EUKrSdy14KAWZGUsyzi4WqcCDWub82HRjgaVsELx1XAXpoEfvdtSqsEogMHOC28ljrvslM
ZKonHkdNNjBnXAd17K0lF1M6OtRsGUwNEzI41UpSC3edqh6grZLv+tmyV95gvRlYA3fJqIxbJFFO
+F9rnopkgM3Hyq9keCNn54Fqu3rooIu8dWQH45JgiOo0r03oZAWYT95qSMrFVLBS8W+Ndl+/InAC
3DhyeK3a8cmJxZQ4zexekRiTnojYztNOyem5lE3UJVETGDBVOX+YZYO8yrViejF7Xp9yt/TvIqb9
JiGd4HUmhEd++YOr0T4peEpbDghH5XT5XeQ18zuzxw+YOvTrVvYvwqCsl/DSDaakyyWPknokj1rW
j1NPnlxj5iIBt82Ge3qFtVUuyt/WnGe2EQT/bswhcRjGU9Olg2WJPyEBYKnOaZ6OPRV7hhLT1o+7
e4DwXwJngmtFWbiZ7qcV6+0P5eguoU043ca90SrryRA0173VDBvdib+19iO6BssB2gf9GNyHbGyH
lEpQ5DNHedCXzUfSk5RMMzsASPJbhErgQrHCCRUdva869uK00a+5VLJPrFL81o58n4rWStqq8FNR
SZboINcp9VmUMFmQdS/D7iK2hhCC+kyKVS3Lgmc2SHhXCjY4bSK9FkIcuScTm9FxFYYl2zSlyZMx
UDJzwJL+CwsGeVFV/KGepzyxm8pfiSZ/GnrLewyF21zMc/+nDVU/JqHMxaWsZysdVPAy5J6JMivy
erLlzDh/Yhla0FWc3fLJVhVE5VooV3E9aKhGVg3CGQaT8hzpLVpaj4Ak2WpjQaJkuJyLavBvqQ2Q
hek7k7SBarKJelU6jXGYRTX7G5atyKK+HNSqIUGdBGpo6jWZRoMFFLiJq+1dOXu2SPzZb9uLfuYw
tx8CJw1L3aYibyGfVjdQznegO2aDQ5OiDqYye65+uQX0UZQ/vUFLt93AdCVPNfWDtGi8QK/7vgv8
tJ/JH89YPd/pqruuIPR/vbgYulgQ3YPL+W4urV911EhrY0YpOJymbDjTU3ZPp/rZISWOm9a1pyDj
8dD0lx1h5S4YO9D0BlGNTmI5EOnmZVnQpIry9lp6NthWVVzpB2HD7/5CBVa+1YHMDzPUIyxQpQaJ
ECsQSWXl3oYYml+0igu2Kq1ooBssztuqszeKMpYMbvU7ssH3x/XXZaEOddpHskm9osth81jR8gaW
uf5tN9Eq0+M4tqs50Fdz3k7JyOytB6QQK7AA6zF0xq2YJvLu4rJcTwW132m3Hur1CBT7yqYayx9s
9dup9F0K/FKYQ9XXJjcdcznLqibonkjnzfdomr5BF9u+4mq8EzW+ihB8/t0GTYGjhfVFCpim06+M
rqe0BjJqlwekXteBPb0OqqMbbyT8wbamByPKZ1CL5AVx22Dn1qG3Iy1WB7awlY7BSBPg1VRSWjbL
UN2loLmLeW0AIdtZFbXElReO45TU3LxBR6m0Ng58d+ghVhwiHVrNSVuP+fzqK9/NKj3pbMBZn9SF
H2ZoqPrZELYtoFoqMHZah02caO3HiUfq97H1dFpbI45WASbMRRdUUn3EytA4Aeo0gBd4X8KG3OIw
qlat1tV6EoYmyoU7LXNDjft6glwefFEp7fEV5udmrkkWcpDEpWv4VW66Xa8LlaixBljRqd9ignJV
IYtbFRk368fOWwUBLAlsjXM10KOf9L60nnFt/J19xuxUNc2QERde9okZEeglYrCl3MTBKKyEKmpU
4i71jtTAmK7azLPgWLlFjksR96edGtJZN/bcSplEBAU7T9EpA7BmW0YW/g2IwI4QEMnE77M9juVV
a2/TWJ67YoVLUjaQ8tqbKp7UQ72RAU2og8+jRvwq3NLDAWht+87tcpGCwYydSg0xYgWV1XotZ9td
BayiWe13M88oIAUpiotzAoH6MfGgib4DfjTf1JMpEqL03xnTl+KOlSlBC+8uhPjBZilKYlt6euX5
GtZwzKX6ua0h7Ab/7jsAeOhKWKV6xsmnn+tqnjMcys1lQ4p+T2BTjYMhghk5jXR149az+c2KuvGu
rcHRL5BqdhPTdfBjFE6TFsqhz13H350+DNYhCwBmrZibjpNLU2kN1UXYYxbiaPjje2pva+fRlX4L
RIxFDkSW3poMRdilbAIKwENTBTWZkG4dr+szKosmhdAmS324+ezmIoToWSj6CxzBS6REmlXFuuge
t1d7o71quAwq6I1ULvbG4DZRmXJkWhtd+cMGBo76Ko5pnpBiIi5iU2Xgmyzaa/Cv/WdvLJ+US4pH
rcomCSbSXtW5C0PlsgRbrUeoJKMWu2VCAHdHTBvLlTVOXpKXnvjTKzuCb3njJH7f1xyhVbvUWOcg
Dd2imaCJ03aLRujQp1Y4Vuq2ys3w1vWgGePSeOpi95fyOdu1Zq75hT+UVZU4MKzoUtN0O5tF+yrU
FVaxUydh0D3nRN3Jsm22VsxZ6lbFBoEaCSbohE5rnLebrh/Giyq0/MyxJthjzjBaA0S7TTp7dMc1
a6Dh1jlmQW3hrvZm3qeuAIt+CPhNbrx8Rf2iW02WM+Jf9Fmcv3Z9xNMxrp0VJZDnVqPOWOhlTEo4
N8XEbHDX/vVm501LvYbAhACqHh2FKt74JclaGvzJPWEnpqIgJ4DamEQdA/el5KjKsSKJS40XCaVK
kdmZazmyAwynP0AKrdeTrOAN6/ZPXtWytHbDZzMH7LJSwa32XKhmEfmXN4LclLk9/AFrx94xQod7
QyjFwScgdWDp8kHkqllxas/bXIY6Xs1+bZfXMDJoE4vH+ZXdxgZ6sSBok0g3ceZ2Q6AS+Mch7iqr
IFppO17ZBBdbIIYGgZsFv5ceN+ZvOePWS+zWKw4+xHTn1GItBKdzKp4j1rxClfZV5yFNuSl6hGwl
7FT0PZ2bad92CiCbAufLzu7VKLO6Cms7LUsNx3eC6+jPRAzZQJh7fEXg0GWo2QQJ9xk6MqXq2lWR
W+0qoPW8iiu3vALTv7t1ubbvehWydRvKAN8grKq0zHseJ5LN9KFSEthG6vZ1tFND1LhJ7o/GZHlk
uWvLtf/SQo23tSseujDkKxy6OBdt1m4dAaNXgI6AnBotnr+yXihEp13YkRWYWcWmwcGUagAYXnyr
a66QMEDNzFjFpHfC5617b3HpN9tCEl+sQ0S1EDKn5bqq2yqrWHGP5uCfpkJ81wRl6gXDnHV0QCYR
m79xPKqNlwc4dSL8+gpff8UrUj0BmkZ2RrrlaiqBCJ+xrw8qNIjdm1a9MDdQ95Zv3bbdCLxXHMEj
N5+HVPQt91dNzSG8JwrnHv11ojbOXLKSwtRtzK0rd+aigEXACGM/hKVoS6ihbREsGrHOtQ2i0GCF
zyM+0DOt4yC/hittmESA4m1tNjX+hRydG3RdRyg0jl6Tcn+wt3UZeMOqIB2qO/mMTgyg7P5NGzIC
nlb97pYBAlmIEN44MdNQ+dTF5ZgDapTkEx8efFr1F6i4aDScAxfrVoQQOCddri99nwGIIuuqeJrC
nCRWVGMeAFGCqJhswMdwvGYFItRrGJjKBjIfwa8/kTupepn0XdECMGpYWuXlve3MLC07ceC2emjQ
Hrj0Y2myIMe1OcewOqQF57eNzUU6oQf6JEJxZ2SBkMweohQ+hdjORVNcOLg5NsyRZANxCxd72SMZ
YNriEsKOdrcHy8dNiE9bcZ3rouU3UO/Yq9B+gYdSP+xornzyi9o2ZJeMPdQJbet3Hgz3tlc/uDhP
sV798amwA/lA6t6Bvbc7myfpD9MNjtsd4XmYAUlXYdXH5GVk5sknb6IQuA2lZW/zMLBeSlHaSY1o
tUTyRVBMKPpARLh0QdQPc/x8v2mit9EMJBl87xeUq4PVPMvHphxYKkpsDE76j34kObZZ8+TrCZm/
QSJYTG2TRK0VwK21Fmnvgf0zTLF9jxD4oSA+e4J8e/QKObPi0gROi7u0j+qknmhzE5ddCJZsoPhl
DU7KqgbYYDdAhspeOyan+4aIWGRwaBBya/xh34uw0jtWLQKddYiMrojBZhs0/XDG+aNSw9XYwiS+
D/nrHJmDU0D/ddVEnrHXCNXePCr8hLdAlqKugKJX0poBV2BIgAcikYDkHYEIFhrBqsEXh/S8exGr
JgKPyG8vgsZ+Qwrw5sdDmTZi5knA7TeYNkMMC2dRYhgmA30sjo7yVGDOWqoeDfA06Uwcii1Uj39b
31hJHUR5OneRqVFsKPKdEuNwKT1r8JJKyx01uZUy7VnlRUdbEBaqPHyaJBgFDpvvpjqMMuT1yPM0
K3GyxPedTZ8syawkCmp/Y1gt09l49dZoUqybkg74aaz9FWoxIoGXC++Clt0L+PgqYwahNpJTmk7K
xDvO8jy1NWiIlanHe0ub+rWCs9hv0CDFuEUlqLstAbxOXFw9Y6oj/2AgovXQQrRhG+mOlalb2NUO
KmvBg6xyhi0edgrgPbg2JYgYvWcJfvOFcSc9ZLSxonYtGh5uxqFdB1LYT8iGdcYB2LoZIRy66nnT
g4TgOa91o4Z5O+bgbiONAtgxX44Ke4iTWNlt2pPYbOREfmPqKQyya2RsBKHqbOz7pvb1tmJI/aNx
WzjOOmYqvrS7SMP9gbLhRqmq83dxM5jVEDD3kvUwm0XTust8rR5RHPW2oeU+xwUSqqmJH4oRL+ZV
QRIWwY6W9kFThfi7yt+jXj4jOotWpvDiC935tzJGz3+KKn2QeaHUquvsOu1s3dWpZdsiaz3Kso4g
sVEzfYug5pUGVg35Qr/e8trdum24bayZdynC5RZGyGbV9tM2Duut1/0m3laFfeLMwYc75d26b6Vz
5RUFAJooun4EKHu8FpFCGi7sfMjCGnq6cy1ukXU+un1erapxROQt+3Kt46hPqqGvd75GEXVu7efZ
YvKK8yjimabyNRbKu3TqsV91hQlvqO/rXxWVcVYOfpDZUXnPlXkv8ybYVIwI8L1ct97VrarTsZDw
o4whIX4/xtOjbJUNPbEOdm5tzcaswr5IK+XEF21t8ayEYFOTUNws70yL4Bk3sm62pizfUYqPrmog
fK5ZHrbZpKcxsXHIXBki3VvlcB+VGm7ZyehTyPUS63fs6jvfGGfTCV+vmlKxnXahKEzBSEvYIP6S
wvroggbO0qQ8RBV0ziSi5gwM7zdKBZRWKUBP1LDoIg9gpnk5Qcfs0TeodjmxC6/SQoOLP+YdIWmQ
O+rW70oDpYRAIhCIrQJFU1S6BmeUW68v5QMT+WJiHT2NsTtmY02cvdae/GBDCysVipMTB6IxvyXu
g43ykNuuJ2SAv7rQRdoYhlK+914F5dS+3XeOcqFHDO3iVJWFVsiexL2owukS1yz6dnNcT7uxZtF6
GuXbDEAtTxFyz6iwdfQJAjoGco8dX+WdFd/waMjXpREfFZyq0xI8yyjpKJ9QJIxfUAMo01zx/skA
inaLnyVn5EMh9O0tg6wLGQNZhW7LbFip0Git6axTeyghtO+Sx7nv2EeMoucdJKaeBtxH2xG41ZQS
7YxpN1neytDwyUHVrsaJnIbQtYfMYFG9D52r8BplXyfSH0uWaWnN+8rrq49ogTIwqnESxrn3opBz
XlmGtH/osHx627/Dj++zqaMzQm3UyDI3HsYVwEztPY2RzzpjvHfHgqaj30SJ6zXYkYLrpPaZn044
edZl10yobEq3WUPVQe2dvjdr16jrMdTeHQB45ZBoly1phlX5WFPeNOGwRTbsSV1uWW8BygYoM5AL
EuWpS+OF08a3+XwHDiG59jV8xGYeiM1yZOxVp2OTlbYgsIy3RtQYDCCRuQetZAc4kzBtHa8604c9
1WSA7IqztDNAcznGqEnpOzTXs3eIxicTrUZv2+ifd7Ag6QIsAsQ9gHrwj/oyVUQQY/DKQwsuc8ot
KlbftzBOtPjAnodWAqBd+N8xsitA4coreuEduLXqg9TJz0CNTjx/6RkDGAKSA8w1jzDKvLJpXPUx
OajgDYcpVuL3v//EJ/j3+cc4zrCPNKpteH4tRxSKtr64yFF2+36QMy/hHaGzUJCfSSEwiIPUO9xa
Z9pIpx4PCAUU9YESBCtu+fs/vSoXVR44q4QRUM+XH/k5A4KvT4cGIEDoQLbArBWCWZ+fTubYszw2
eAfgyqwLwrffz82C9PjcAPv8+KO5QSbnu32Bx9tyF0cXo7nQ8yZCXeL7Yc69hfv5LVCgRKvDUt5B
mHcz3bO3/7/HH3XTXdnLHN1h7yDVFuVt78wXPjlJ6Ed6CyBnofV9/vVQQRMhkwF+vb0mVTLLxP9o
zgmynpoi4NoXEWdki1+Ejah0ikqiAHHgE+7IuUng7PnzWVpkPBZNUEC0jyVfWdkLzqALfPBRi2T+
ijc/pfKBwffvANHRPJWNKSXExA6DNyaaZNQ+h/s+NUkgAMCJwwORGWN9HsFqRw/1Jtc/PEpYRYb0
HCfj1PMhdrI4ei0Q/WM4to5JxTw5hAeNCxGxe6StMx9hmYOjDbcAMvDzgd/86uc6VD5ap76KDqO+
MXkGTQq96fax+PmO+DTMEUrK4mWVxwTDSHQOsrw+cy+c2BHonNsBmD2ALH9xeWkbVD6KookQKgfX
1ZQFfOOjS9yhHvP9mv16QUBIDNBHwLpBZQZ/4vMHV6HjjVzGyDJ8w3ZzIA5oTAS3chj9MyOdeCVQ
4sDBWqQaIM50NFJeoE/tVsQ+OM7H5FapnpAXovGMcu7PRwLAbAErL2BsoL4/v5NmkOnA4psPanaR
GLS6G6+ALnBfKs1QjywI/TGaEOrCUNMAWBjLDir9nwdEg20G3E35h6Jf9eNKnRMb/w/D52hRA5zq
AkwLQvWCpPk8QOdFyFcahCFOjHpdbgV1yllNAEPu+mvDTT5B7kDCnBsdnhzwT0dfIM+KEmWc9so4
pLpA45HtHSAKkhyZ9Ab1pugGseu88/hsW5s5DIdbB73ZG296gQEblMzCbeUEal3buV6JDuQmZstI
JDQo+1vbRPlqCmzrra8rZ1+WCD2/X5cnVgtYuOALwUAdIGxyBFCJ4U9hh6bzDgRnaVzfz66bTGaD
it7343yFtS90XwyFRh9iAKybz1M7VaCQDcz3DmPAEk/fDdCoQIFr7lGqQtc7n3bDsHH5BRJClJzP
HFZfKUsAqWGRhriYwBvB4f55dG8pQQli04Nz20cBJItzTPC79B9i1qSWTB1kP/EZmYyvZzCWKuA4
4N1gYPeYF0eHsCHRJOmhyPMNtaz1r++n9MTzwTUHH2JxKIPm3tGMRrOt65BKdt82+kY4/NJzzigh
nhthWTz/RIQNV3EPzUt2P6C3qlZW+FN9AUzKwmteQGXQ6yRHX6UK4BI1eBW7L0tECelZZuLJ3w8R
/BArDgC5Y65dPMjBriEUeHBcAGL4Bqq//8Un+GeAowOpp5Mv5xYDSNQm7233zAH79fcjYQEmGwBb
8PK/iDfao6JegzrZAYTESkJt+cdxDp6PLwAd4SV1PCYYVE5uqUZT68CjK+FsNDmz7b5eekCg/mfb
LQK5EPP5vH5cS8EYwwmqe2IuRHxfhmvxP5yd127kyBZlv4gAvXkl08tkypZ5IcrSezJovn4W6w5m
lFRCCTUaaKCBezMUwbDn7L3OePjsFzhvYnE/yIfKkJHCJM+GtMKUlV1j3Vz4BP+cs7jzuNO+W2QB
NOfEyCnHp8v77FAEn14BjmKiDUXYivfr3YEj+jDts0mKn/NfIYpm8fkJhPcepSMbBHuftRidpMrU
rBqd5FkLiXG4xZfPD/7bn1+8qlVRm60l+Pksv7G7u9q68ufP8+P8OJ7RAf/vz1/WddZJKCZC5/eV
zist5AmqS6CeFLoX2dcAihfmKpETBN+IKGc22GIpD7FphqmT5c+W+VJ0wh0o+HbN8PT+sJ3Ru/+/
jXmyvdlPq6wBNsP17Flal33kirUyxzDXn/4oZ40sjgXbzAEi+DRSaJSSi2+m/NPnGr2AzYXFGBse
V81FLyrDH5o4z59lK9lQKv7gp932P/ThTROLj9E3vpn7fpo/vzbj3RB/+lijGhdYJKg/BofPcltK
UlEPAbnepyz52aLAUq/cdS7sGbja0GM7DBTO+8VnTguEQEPhm0+DvIr26GM+PThnP7/4wImEBxeJ
v/kkomEDHK1Ixivr7mIHQMiCZ+Hewv3+/AunamROYuoZoBqZo0WRn/5KC/PfuFjZKIc415AtE05c
vk9jv1EwttnWU19vULqZycYXm4+H6cJio9gJb2zCfv9W9XknCpQ9akGq8wnYr6fH94V0Uwa1l366
rgOYTCKW1DWFZjkbNs/bKXkgRCAz7acgLm/8Q3b1lnRhFzxrYLGJh2oY1iN5+6fkLxqj0NkYkWel
WFCvLLrlJRmPBaxMeF7Eh+bHz9LbJhTdb8rBkp5bi/uYitxAPUjdq4Vdoev2kzOuUHyRngh3H3+p
f86BN7NhNo/whuRxACOMV+sy+pu3kaYE/qA9jwMqE5RIie4GSCFenGnUthElt0liFK9Ra/R//Ezt
/vSF6dzkZe//zRwzO+S+/IpGgwC/iqxP0iaVvK5Ak6ZJPC3aqoHbMaah/Ri2FbXdOjU8Qi7uKXpP
CQIvOwjNw1nSV0EGtOBFsnOUCmWzdqLa2aKHKLdKp6ESRX24b5CtUPIkGVCpZ06S3qI3DR97x3jG
LSqvPh6YxRT+37hoBEyxTmKsXsK7A9URWWgJ7Tkybr5ui/w2+fpxA4uF/r8GdACsVPG4cP1Im6Z1
ZLnTnmURrNDY10K90oVrLSwOi4by06oe0gWKbUhb/z90QIXrS7iO++vMnj9ffGFOGK1oFH5el7ZR
HO6u3M+0C58Anx5mTB1zpPzOTqr1EXE0u9KeqW0GENVPkvvAUsoXpS2Ck2yAf5KMiXI+hR//T/uI
vtS4IzVNXkv0VrOxtM44lGpiPmZN0W4JGah/zb6/85HO7WS1twnOSPGqiqVy70yNso0NSdpNbZai
VpfD9WQ35Ua06KsEjoOtooeDN0ZY4TzS/o1bJp38u4LO7HY+VoppHLQbRErXmK0XPiPbA4OgEE5k
qizPnBjvaGgO+rOm/nV+BNrrx/NwcRzM85APKCs6LinQ/svjoGx928lsX3smpujqCBCG4YAs/ONG
/uHnF9vM7MLB0gOzi0zZohPZZLVD4gT6szVaqyLd+s1XZyuI3ujfkeWhA9eKVfJnlrubq2z8bSoP
pvVdECiXxJUr1JJk8L8Og5UCYWFxI1y+vFSn8WFLFvqz2hV3dZWuez08KZQwFgFFm8LpXvMRPcFp
0AplrRbFlVV5YVbPlLr/1/xiVSIy6ro4onnRIKlMXIw7UnkT6NOVB+C7fhJ6ni2UKrXoZobSkkI5
NZ1j+Kzee2KFRwnGiVmymfdlstHSKl73cXKs7OjrIK2VJjnJenSlo+qc0nj7zWHW/g8TQsiQSOVy
g0h6jTc6sbWj2pHyLTpH8VRJRjxYlM9ZJad3FIMq9mGc6HM4T90zd1o0m5hyEiLahrzr7DTwAuH8
ndoYOHkWlGgHB0gMteh3KN2v3b3+berLv1gn2Tp/nQu8Z7kWyQBaNzw2rWSso0GpHqN6GFeC6s0b
QfzwfiyVnEr0ueXGoUl2Qus3JfJXuRS/o7xLrgzhcq44FFsA8MnY8TRS3uHAtVhO6zRLo4c+UPN9
2SftnaVEhpd2aJOnyLyWP7rYHrkdWiQI+45A7chNl9VBET+E4QpfWG0+aCjWtf3Hm8FyQ/vXqzet
LFZArJbjVHS0ouCamcBWXXMyLre0ZQOLJ0wt0qHJIxqofewO1osiHmux/rgT75cX34YHxszqYNMk
2XN+/HHyhTU+sOAh6sebJCrudUnbWhLq3rLrjoOmbhTDX/mRf7IUXAe5/fLxH3CpkyQT4Qpxe2Mn
W3Sybe0IxZEcPKRhtwoibdtYx3K8ckm5NCHeNjJ/yjevZgu/n6ZkSvCgjjnGFipDj6T9pAfpk+B7
OsBoog4As26w8pY23c7oHcSyTviA2vVnGBW/TRP/kyOunEPzff1sgc/NUGIOiRHlZdCjnvdHyYe+
iHItfIghI7pdKGBHoqaLlKcy7UlCaX8r5do+eKlNnZpCXJHgpxGJP2+Tz1NQ1C8OHxzzp2Ps4ug5
iw567biV07i9da0K3aV5gZGXCgKUgeEIWMzLpsCRFvRV+NAjq62f4/qVa8nHU+/SAtbnIARnqY3v
fPHsSpS+IvhnBw9Yn2zlKY8/l2uaJ4PFA5jhcsDw8L47H7FcCafRQb56qnDQKvNB/bkowb8GiOzO
xeoRpaC5OG8gzfNOUhvdOWX9Wt5Y1/aGC+MDt4pkI1w+XvHGPCPerBrFLq1RCQznlIr7W2H8hz8e
PAmCDqphqe9Y3IOs5YpcWM6J+nmF8aXPrqyRC2vehj8EIpsDgKv9Yr7GphRrY9gHD43h+vEvzfRU
B8nz54LH8yc4a2WxswTOEOV9INi+0nyLc+KHVSefizX93yagVhB+JRUvL84ZIfs84dBJPpjjuEUg
elNjg/x4JVweq//fxGKssgA67DTQRKAeNGllY5vMt+21bNaFJT2DbpFdgBCDFKSczydHE2Ul4Mic
0tpwRw0c5r56+rgjF6Ys2Q52Xx4DrAhzseQU22+nGlbNqW09vd6hQPz49y8MFIXhEB8RPiMevpQg
ZXJkJ2Mrs+KKP7LUo/M+lEL1+k8iQ/nmzCrQiArMGwbKXiy9IbWNALecc5p+tckxfe3Ep1cfDRhU
R+Do5ZssywrhwsxrI7DtUx7cRvvK/PScnUNAs74GVSgBmcWEUqSGnF+q2icelOOdEV+5er2bSQBc
SGf9yzmT01peyQdDsv00qtRTV9zof9T+RrHXH3/odxOJFuB4gBuC1DQzEc7nai0Nfi2NjX6C1LTS
G8TY0+cyZxrziE8McUNhOs3k0/MWcMXZYR0r+olnusj2mX1lqr5/BfCFWWYaqjbyu1xLzhswRCCa
3C+nU5h2K0zJXPW3vF5dKTrkmPUS+z4an3r5W2Csa3/nV1emwPub5dw++FBi5FxUYNOety+AB9RY
/KaTYjzqtboKfQOe1s2EvYKY2LGuV7yIgisz48J3IxCFwZWyKehpl6/iXpGIskLvO5m4S6WbpL2y
wVyYefwqch8m9QUVa5fGkp515XiSAbx1d3pzkMLPXhtYOhyKvOkpVMG7fvHd/Lx3NF+Xh1Oq/la0
CD/jn4/n9lJIMU89WjCIzs8rn8zt+ZdRA6ThQdUPTO7ajdoehYrHA6Zvj9J0gsLxzYjNtTFk7tgE
u4/bvjh+M5eQIlQmapHFrCfFXshFVA4nrXNexZh/TUbzSauvhT0vTQOVSxfUfl7vHAXnPcxGFIQg
9sdTU8mCDxXV+zRJr6mm5185u4YzjkxtlAFMBYTNi3GMnExqRCyNJ1vD8tOyF8l/qAfnGXKGqfPx
45G72KU3jS2ONjPAvpKXAcu5wUKQrRAkX9sx3kU65v6QyZ+PHvI2y/7AoWM9SwaT23myU6xLZrrt
qm+l0ru1GnrZGLhZs5GvlVa7OIxcPgBLMynfhe4E/tmE0N54CruGiqjCfB6QoyRm4flGt21S+crO
dHEkiY5QAW2GXC3lbYlcGX3ZOePJwruWhNntpDX/pYl/9QMQphAnXHysctKVwCy18dQ35V+59g9W
Zm8/ng/zT7ybfG+aWExxbh9xkNbqeEraH0quuFl+HPKU2ldXZsXF0XrTzuIqIkeJbRc+7eQgNZwS
n6R+JcR3qYUZ7T9v2Da1Xxc9CdkMY+xatNBq3hDomTtY3TV6/bvU1Hxv04gOk40gXgro6HxLgG0A
UiRT+1Pd4NXm/knItBrw8eax0zRuHoYVXtUivRkHNXop8KdutP6aFpXc8Lsd0JrfDLwH0bNwj1wq
EEWpjhqe/ekkTW20afxkBOGQWQFmD6XGeZXU+GFY3tAB7qckr1ZSnKarwnBaL8FZAVq0E95QNoPb
mv60LgWgBDvAtzTlEAIwGGWhm5ZNtRMoytxUy7unoNNw1HRpvYsy1V4HfaPf62OvPGhDp61a8Dt3
xWCLXaoEr1rZ9F8yXRt+N1lMqoscWLiuMk17MMMkWzdDpa8sLhaeYvRsB3b+s+wU3DKaPJXZqiu6
PKKsYObvJqfMNhIO9H0VDeYu0Gvhtp05rVqzz26caBzXlWwUL1YDZUavYn3dhbV0JBkqrzQVbEov
RmwoYVnedVPhbCcixJsm7ayDLzC+QVopISpAdQFXJ0Pzk/v1FFd26JJpixCRSooXJqb9aNcU7u7l
Ojo6FGV1dT34W9gyDjqjTo8ppQY84Nam58tS5AZJQc4Sm+5dpoHQoUKVsxrgx6wq/HHrrm5/xBo+
bd3IFLx6o7LiGC/cIsz8Wysw5ftMzeXHJtNvA6KNJS7CMR+wEvvZOnIS04U9HuzNoB2x7CV3BL2V
TWBaRNpi+7dhZNMqiusI/oYF7Mh0KMsuOdW662Np7XRN8jXHnrsKuiT1BiOXCZaRN3Z1c7CU2zaK
Hmf6NOiSwX+IY+enViT9bkxEKRj/xsEeR1xqJ+ldCOMk/OaMNcc74NyvyhTZPfwQPei8up6+jXVs
NF6u2NlRsqV+BcZd/Uk1q0Zf9aze75EdyN/Utm3WcD+l2JNGy3pRRzX/6VuZ8oxburil+HHuVqrz
p5bz9sukwe1gfJ6YHePaz9o/mTRIT1PBNW2YYD8VQovUfQs/arZc1+ZKNyLbZSKqxY7451+Rx+ZL
NjI2IbyuVWaPAZwZU3jgmcwt4cPwMZdju3Qd/KmvjtQ0P6MyEp4shcT7arX/4TfAt0mmSSufmFKA
rS2EKjOk1p1W9U9RisGyKCQFm6beBVvc0hOD09CeJYL9kGX1fVS2+lppOd3DeaaMBmCvoR9PuPsF
4xz9SrQx/p4HdncMtal0cwbjJSalYe59TPcbvH3m0+gz9i6EjODBggFyLyl58JxW5XfVKrMvTal+
S3yTt3EPwVjok4l3F1AwbuCvkzQYGz7ScGRsnS/a2KoemjJlhdu4XaEMLjZItexVkcjf8IsZBnym
BrlW1JUebzH+VZOsDtLWedUx2rNIsnwlB1qztga5+R6wPEvPsbLgTq/ajo7aqdvaOFbHn1b8U3D6
w3ZwhfYnSI0J522SrJQ+6/jIJf9DA7O62VjxVsnixrN7R6wm0y9WRuvEmxbshJfjcvR4PisbTdTV
XiscfZUEofXS6LF8EBH4rjQYAygFmu6NzDm3n3zMfsEge6VP2Vtsvsmh7noJr66JTxvHPLaECDi8
nmjVl0bo0k/8gsKddOyBmVUKT41S6cYMo347pXbmZTg/oXAJ2Yso2uWpTYdgtIr05slKYZqpfmRv
qVZVeHVnDX8Fl9Kbmsfzz66I0j3UDQOHcZEEZO4hh444qXbsPrJHDdJ+lcpCeYWL0hTeWLTNLTyu
5KchcedxI57xnhbX04yvEwctroxt2UvANSjg/EXtkq71BrtUVpKA9xCMvb1T81b30iFUv5C/s0Fx
1MmzmrXRto5IMQpThDcC7cXD4Hcle7iEDRhnnBcrnXzfJbGxAcjXPGJSHR/itOlWXWszgPlkrjo7
KU5Cas2DpNjOru2kaQ0bJPkKwyHbxeOo4HiERtWmMgzWqCgOapx0zBs5Fm5XTcWfRksxuqdjTYI1
+AGdKfdi33kIJMVf4f/6jW4M6lGfN66epl/ILWRuEUiI3qGNrwQcjw0l6tk1nHy6T/oW36gNRCap
Kk4HcAx3TQVugfe4oJEB3VALJ6/W/XwN+IviBtAK4kNdqTIWuaS9FXHbbaI26e4mFYO4XNj1WkPn
t67SdvT0USpWoTHquyCQlY2fB856IN3vVYHSfefoTddjGEfraeANbkklds9IitdlwpwWhW7ua0DO
3mDqKDukNAFxoDh3FZZVz6xzxzOD3He1NqxPtR3Uj2VcZttGo11uLwaVXuCYOUEyvOZtaq2qHviO
DbnyHtYIYKkulveJ47fbUmrKdWh1w8Fpo36dZsLc1DiEIRXIxr5O5MGT6sTc6whGnjqqyntSo0Dd
kINqZZVMniax1LUVCnM1ZaT3pREliNeXKAIGrQlWQQsvDwaNfpuOtrTD1yHtDN8CRxACDnAKSmdl
PbvGKCX1Aa6esobSljw2sRNsNXzkj3WRlvusnrqXqh60lTLa+kMNfWLNcZZCMhftj6SbmX32WLmO
gvI+Ntoe+pDT/e3y8FddqvkpZtRc1QnytQG81k2oNLpPVV9bwQesbsqZuaCNTrTDBIx11ozaJ33Q
o1+x2cUrUePXVyOnh+ACNDKeut+FoTUuGqPYVRXm25AUyg1r1/eIWKubGde3tTCnu2NrTzvEDKw2
3w5W8b8bZlZNrjal+r7NJXHPK9LUDyQhx94NY9gsWmM+JXFQHgZoBDAgZCavOYUr/BrQdGrzhDCj
+VFlhuXaQs3ucPMGntmUYPQKI0NTxBUrtEi+awNwNj/IvyW5PLm+PukAQma8IKa0TW/rHcTK1HbH
3Gxg1XclbjrDWZcDhJO8Mn/Zk/hVW4P1TQhKBPhGxNbXqfK2FgXsDhNd3RiV/q6tS/0mHsMAimEY
bUFCFa/JJPmeanTtNklzzcsaODpVEMUrGTHQxpCLepujHrnldsBUHEXhDh2sjboQzhphwUMXhI7h
KpYKfAjuyDbyC6RQhQnEapwPnbgV9SqegZQElPTHQQd7p1Ncs8YLj4NfF1HqVSrAJN9MhrVPifdd
jrXyNMFZ2BVN19xnE0oJqW7Ne9bTuA7aqGGvysK7Oi/CFYopaRMrUr8tevLWI9IWy83YhFaE08pN
nLR+u+o6q3sa1eBPahReqhnHasYdKV3YfzHtSIxeMUn1d80am5NSdclvvWyTr85kBmsjxmDdy+Gv
REnAAkk9hEl/0kB1OJrXCO61KoVQdoUhnA2QOnmNRBBIiGislTHZw7rtosHzM0j6otQxy0tm605V
r+8cBbRhKinMOUIGOMuLb2PhKGwcTna09SleaXmIQkyfMHSbpe0OxO/WgV5I6xAEzdo0glAGJ1Sq
xlbPx0ls6p5SCrkYfFcPgy/BpIdu0LY1cIkyNNY6ae5TqMfi1kDAkx5iJ54BbgZKJpLs3SrWa+1g
1E5z7wTW775OercsmPM6mLENHFVuqH1g73yn5/jJOA6jlJLJYyzaPQqeDuufEm6soMi/aSroJFJp
7bPVSumhaYrpZEpBZLpJMzXFTR1Mhkx62K+8GHc8d2/EGcdmYF8I1WnwOsJyHC0INtIxAf+YGsmp
QdJHJcIc1pJfppuQgP5tPgj7BeiXX3oxj/QDh0wSu60v9/BJFT/6k4q8O+mSlT2lgZXctJWgSFEs
ArCadjJ4bWiWXsVNb8ulYS7VPbI7GBGm+QkWz6Qq/S6l1PaucPpmpSfW95a5cOeXZXsX9372OlRm
fCtCsBNJNscrRxG9hHE3brA1Q3KdbM3Vqkp+ttUyOqmBBD/IiMJHM6y6bSZGvmOWVc8irYgCTcBj
nJLreu5ACQpIfRzCFupdEZRfpKZueHmacyHJrrxBLtvehZoIdnhrq6OR1sOTZVbBXq5jpgqkh31l
xH/5f8WrsNc6tJWsTaeJi51IRL7j7VWdqrLihl8rNvIYvffXYRKIUzoWkiv1VrzW1DYFpMV7IwuD
/kXz4RabtSEfHRb2cyubxToM/WyVx324iuRMuMVQiRvqxeeb0RTjY6Rn7aOewAzSiG+4ed81mzrx
PTu29/DiXhNfl1ZdjD4mUHv4W1ku7tWBh1PDdujJet5sAIHom9kZ52mN3G9DQygrmCl//KSGA2OK
6lBQkfS+UMFMpGDYBlMGGDX1AiWT3d4C6m1/pDnee1Ag2h2kJhgJFhV8kr6i3k0xJIcQ+CmEirBc
JZO8DRXJtZ0cUtKkToeehPO69ePqAOAq2GiGX7vBFLSPpKZUD4MbsLu2zm4023c2YFgD+IK9favg
RV6VseNshBlxutdF86wr+e84au2jrLHN8Vjj+tJDeY0kLd2PQWT/UGslQ1Dhdyu1rdujmeX6jZI7
7cHq5D+mVbBBd7VyiAdtcBuc/y4B4XQzGaiYQzJ9HpQV3TXqYlybHeglP7TNtTQMyhY6IECn1I7/
6mpH7kkLYH2ZSXyIii7bJIC6PPLR4brp4XqwhYNDqDkYIqMBMCFT4kBzUOXikqzBIhqwhyENuxiu
7RWxHvArTpjucdgZN8MMofT7MnSNKCi/tVU8ruXe98H2iMyb5HQ6OOqY/JiYmmuwR+HNVANnjJP0
RdckxtJIXntK8G6Kzv/VUdj5qdbi8tSmPgLdQVVPhWoJl2tpsBZUaN9yIYc6pCjqiiBJDx2s0FyF
77PvIjh+qllJhy6I4E0TPpHvKebge10LwzdV8vtQ6ZW9Dz57HTijdNRbIhRmrBc3ZECKO6HH/UMW
gRmFhPOEMhJ1cilnzpPv6EBMZOlFciLgHElaRG4VO+EpTHo4P+FwV2hOQcjL/+vkSXdjGcZwUEWV
7/WB6RHBeXNDKZk6T1an/DVXwQoWDI5E851s7U2oGqskjjO3yuPSyyPZhthSB54fGeWNVinyVuSy
7VWlLTZZ6CdepRmvBMvsHQCn/G8igBtPI1QhoYXpOjECwZOsro6AUcDdqs5kuEWpTI8mGrm92Smx
x81X3oLq+VunibMTKqC5ITC5nkWNdlOpk7XJJOU2LPvMs4NSPlWUlmcIrXHfOpKzirTkR5Yl0Tbl
EQb5JO0ILgDxhUo6Y56B5SFFqo0DmprhpRjMYeNPMi/LIc6+JpJUf/GHyDyAKIZdF8u1O5p4ziSu
Uy6Ez2BlVxUxLpEpAEb86Z4jtYJNm5kPVYR+jhesf0O8UV1n5SDt8IbDb+qhMnC7sMKNHNTgx9K0
hWeWOeuc4LsbdNUfG2gOEPJJhQ5Zgu8DY+NaQy2tp7IsH7g3T66EIs6tZGZU4BiUOq4H5c7uhvQ2
zOro9ePI7Lt45hzhw2RMKnsuMbaML9dDD3EOQOSpU/amejsVn43I8vtUy5hrJijcD7SFYjlvgsZE
sjWd2u5+iPeheiXHdenvf/P77+qjoQK2lYjfd44pxu9PGjfIbfMPeU8qUGHceOedGSybM27wpxNg
AcKGB+oMjHH52ZjyopFF1LoxMqM3BY0kIWE095ob+NIQve3D4hM4iBabAaouNac8vXiogm+fn0LO
nGDE3kpVjKVYerSqEaw32bis+X5qtB+f/vW5SjPKKqrHQC2Ye/dG2OPXfSvVwpRPUq1+VwkTEQn7
bHbbcv4pCknyMVlp5bwJXDN9UjalcfLl7EgKkrzOqP39uBsXIum0gSaG/B5vkaUymAyWo6FWNU6K
c1SaU50TsXj+uAlzmWSZu6HN1ZSMWZ645IR0eqGjWy+MU8cZ2ajWk5EKAvXpdytXrwGA5il5ltCZ
20IMRYOQT2jufMhGAo7VVOYGB+SwSzJxmPzuAULKM4C2X/LYEZb8rCafhUiTpg6uYIaImIsm5VKC
s6pXxqnARZgewuD3x8M3L4Nll5BnsMaRqSGXWcyCVE24z8ABO6n576ndZtHoElOFnccFTiEaFF5Z
9e+TPHQIQQWKL5rFsr1o0CgdJ83BEZxyYSnrSvUNsiT1wfAJExch6GTYaWP+PGjSus+hHX7c3Qu7
AlI2Xu8MKvqjpWiE6G4rUVHHPCER8sb+EJufNO7Ne+dZC4uMs+BMD/tYNU8BqrmMKWn9hwk/m4k5
Xsy56NZiYyu4LFNGuGVG4FUh4dLrpHMAHged9NnBmjU8VF7WkR5Tsdial96bTWhUuPf3VqedGkJp
4ehKxHM//hyXFDBzXSk8pjMxxVlOv3hSa7mlkMdpIm8W8EDLT3ndu1Z5mEo4k1DspDb7Kvv6tnHy
bUhcTx/+fPw3XMhtY0ihLBARWJnc+mKFZRLlJ0B+onfgIWqZsWtTI0OFEacpDbm1a26Ji83RikJ5
0xlwspgfcUOAaUZnnigBt9aKr0PXuCkB1ab7ohdXpI/vFvecUEVBZmMKR4K1HF2Lom+WAhjvNAzy
q2oEm9qkoIpB1oC9fozB1OcAs9NfymRf+bAXW3bY8LX5CvFOG9zrWln7itKfOownfWdRmYQSEfne
124V8QCg2vNhRH/8Id/tzvSWugKzqojyOO88BaGgbJJQ7P6EJZRyFWN2b2Yl1SWqVWG3pjsyo9aZ
ql4D5FxqFuIZNldy4/M0Ol8letN0klM7w8lgIQJIDeHcxpLK40JZ8Z9FeeWjvtvC6OaszmHTRn34
7sBLqatCZFFjvuJkzAjNXBPWzTPw7Ej418A/0h0aR3Kc5x0iewBLXBQk+3nZ2E5IXQmid+2nt+K5
GZIes+FM1WEInTfDEiDxrTbDadKt1TAZRyWp9x/PiItDBYZmVo5zT1vqtMJRIs5ci+GUlEX3MNqE
87gUBk8ft3JpAgC4INGkor5HMnXekczxa8OQiuHElCQftTPgdFbpoewowGvsBvHt4+beXXgYt7fN
zX/Om10Ztq4YI78aTkpIUn34Y6vPlFraTPGvj9uZx385DSzqsdHYrH1cXnY6uXTCwMiHE/GFR8Mv
UV2MlB3SX61GcdW5Pruw7jOE1Ve2jvc3hLmDOsZ9dCBUrFwuqAK0NDbeeDxFBVIBX+I5Dk7egAbV
/66cl4ILQqD91K+ZhS5Ne+wAnHd4At6LISXJMdomUtAlTi9Qwgns/C2l3x+P6aXz7p9fXUFuyZRf
ymJNOSKXRKH7UyAfDXZgtYk8KT12vglCHjrw9GDmO02+C9W/Ur//vCGKrZhdmX9TCpc+zgvmzdzR
+6JOtUhWT1VOzRUib0F01ef9ftqcNbE43+y2moOHk3qys8Ydsq2kPnw8hhcO0LMGFreSWtfSzgjp
gxITv9c2YbfvKTMUx9869efHTV3YP2bdr8npOTunlcUWJU94qmPSMyfL/GX6P66JE6/8/D9b45uv
gU11ssc85efhL8eUebn2Br4wpS2ZO4Y+73/c5RZ37Ujo5BIihTBBjX64GjvlpUKycUh6xfj8qQRU
gOcwgl6efP8W9Zu+1Ek2VV3RIyVW/raUxsivERiU+Y9d7EdnLSw6MxZNPimFPGEccChc9E3Xbicp
2oTFqx7+pvgJmZFqZ6Nl0q88lC/s72cNq+eLJjYSLRiMbjrVcfCEeHkdal/8/tSqDZX+dl16RZh4
af+jPUwSzDx050u/XynlGsq3ZjqVavDTTOSfpVquyVcQYA4DN4rzLcVXfk1+dasJ1A0fT/l3pwtv
WwXLGnvgTBP6Z5V/8x2DVpPDRqeKSaxoq0ZheD0zo9jPtbK776amg08GEgUeOZB07yTUaac7xUAi
5GjYOzLDRb4Bgf/prpw1sTgoS64FWUpdkKOkuBpKpOEQjvtrO/qF8QIoOesVDYM43/KyFFNyDRCi
sI92AlJ3F1deAWKPgPzHfXl3GM/D9aaZxcbdVuEE5YxmUiNbtc5K0f6gaRmqY1mykVff7Gt01PcK
9EWLi30cd7RUwDKwj9QRQXpue1asUNQlWrcOwPeMSiQbLUECovwcsnVn7j/u76XpgfiXUsAzSJAZ
cr7mhsoKSlVK7WM1Zzkq88aPmufevuaYfL/W6CUoajTi1GnW35XUhLlC2Foq7WNSFZ5DIpzYN6Vh
XO5zlAz4oSaHXKe2TbD6D9170+xiS8mSKSbTW9tHq3gW9TYOPSe8so1cHME3TWjnIxhNkRR1U2Uf
s6D4pY3JTzFE6wHA/cc9uTT/3w7gYmJ28C4sJWAAteFLke4qqjxAw++19cfNXOoNFxbO4DnU9z6Q
GKmEKql+e+T6xmH5KKLn1L6mcr7UFwIqbBoGaQHW8/mQyXVYW+EQWkddaOt8JA03qV6Z/WiiK735
V7L87Cxj2uH4oSoOzq7ZZXHeklFoHUVeAuvYw07ZDLFteeU0iRctc8L1aEb1V0uPpI2vkFtth6jf
GL4f7GLUD9uxITfs0oFwA25SO/RRXu3zAP1gp5FCLo0wOZATyg9mhGKnl3QKyqna+M0wi8Ezq5Lk
UMvW0Q2NuUGMa8SukHtImVQ3qh9bMZl/YtLvN4ORUnUQGfSmQUBxsiy4CE3n27dhJIEIsqN6ExfW
cE+9rmgP9j9AOtBF9y1qj00uI7ktG1O6i+vO/g9LBys6Vg6c6BdMo3LcGAOB/aPhHHvpj6AirPgP
S+dtE4s5HWIZsSgz5B9b505THtOW6jafvS4xAbAo8api8fAQWEwABJCA+KvIP0ZD9T2WUEnZ1rUi
4cql+QwDBcyTNY/VMsIPjrOZKMbkH8X/Ie28diNHlm79RATozS3LyXS3qPaaG2La0XvPpz8fBzh/
V2URRUgbe2NuNMOodJGRESvWsmdU4NDBVe52SU+lEYkhYAjFQ5Ma90UUn3wl2ZUIJ5pSe+gs/1uK
PM3tA7zMmbjjabiHKXhJ1NOcebnjh1yT0ZtKpSc/VMgoxOm3hgLsbRtrTsIGpaLzvJE5WIJXldq6
CvRc9Z8kAxBmQQKx6nSwaqSebhu6igiF4ytEFvpcS7Mk4Siq4Yten/TmXW1qbtc8lPPzkB1vG1tb
xYWwAMdnGCag0cuZKxKKlVrTmk89pCpRdpcV/3LI3EH5eNvO2gotjAV4JhpDqfpd2nFA28dxo5tP
M2CtUPnHybZUudcs0E0B6wK1oAWrcWkBnaw4nrrAfgoB8C56XFvE/WsbAEIRnofACEjwC1OV+bB3
+UVI1ADqPtnHKNBu9Wyurca5ieXvZ/Gx5lDz0xcTjfIM0tiSd378Lvj++qWgQsIeJsu3vNQvjRhp
PIFEk5GzMj5KvhcfXv/5peWU1B7/v4q9BzXimqWu/1TRFGfCdYV4yW0Li/sSTztpoyX9iyw6DUOX
A+hrgJ+wBvlPtt3vyr7/RYh3X8ACrYXo0NRlu3FGtuwJB7LtM7lrAFQ9SWn3Qav1Ux50d4Eanwbf
eSjadoOW4jqNgwM4H5/gzWofHRupnvwnvy3Rw8TJI8Nm/QYlCEZmqp1jVKeIWCtBsUcI+E8v5S9+
UwV3szUZTwV6qV9uzzdsDCszbtOeB7kepVye4ZczbkHqFQzN7D85dGo8ViU0vEi2p6d08L+p5Tgf
5RLld6nW3lNZq6AQ0/z7tutL5HwMGHvDpj7YRsWLVukRbC8BXWq68VNLxhoRzSp4yGer27c+nHsS
MkkH+KD0QxjRZDP5Tm+4XS1hqzSdF2MoLC/NnWwfNkX9OBNwnVJLjg7lRMdY3abgXFU0RtNKQYg5
raH4c/r+MY3GCAk3kttubev0/qAAvremGUY0WPuPeVnkD22gOUckBYH6VSPAhA4YvDSmyrGhk/WU
oL2F8mmD0mEYW65jyPMXe6Jrq6DQfRrrCEYURfF34NUsUoqt/FG3+hg+6uloNqh+lvL0QfYD9V4z
5i8Z/9aHpnfyAyLx84mGoRfLTH/MiW4d1RH2R2R236EPBAYn6Q9SpWVPUW5Xp2EY0x0NK7k7lpoM
ZXzQv4vQrEZAOJ12qY2ilN0F00e5IjgrU6gq6zL296Y18wfAAAea3OgGQKD1i4Gy/b4j47GHYzw9
1V2h76RCG3dUXNoPUqSZCBp35qGz5eDOGItxH9UGuut9+dlJkGtykfCjVWqsMxBotHXtSBqXYEHL
7k5B7u090u3Rnsav2R0V2O1Tbf5dIcWHa1bkw1Co1ZOjIiqR0+B2D9Co+9DnhXzQxwlh8QXppGZ6
/9gMkbLL6HfjR/r/dLWpfvHjXnlwamtwdlOCymibB4qxz0Hd7Y3U/+K0Se4uLf1HFLr/ZKhmuWBR
sj+UL/9VEXh/P6fEt62TRx+7SYrdphuGHaKp1k6OoCcnstA/AXsKlYfB/zTmNuwkZJFPuYpy35zO
xSPgW20fBBVi0M7ctXu04ox3SR5l77NQhnutKx26pst2r+ZZ+SVUrcqbbQBqy1bK70dOjSsPI90L
WUQUq4B7gWtJhTuKevVRjmT00+rkRU/bPxYKwx/srtN2ZFrVP3oV2Ec9gwee3O/wLtPpx0J+Ga1p
vUBEtSXlmupW84TMWswpCspjXjX9Q5Sn8B1Xc5MfkJiU6BjgODRgYx5UK2WgI3LeqZz+HpAdPcEl
HT1LcArRhtMEX1RzUKC1intH3gUwCd5b8MSesrKuXC1Qwgcllpw7VQbMac1heJ/5in2CT2rcF8rQ
H6qy1ndJDHXCnMPhE2lNeernPz2QxZB92xiw5Gk6nRa3ndWas4aozbD47+EfEAvY8tBbg1kU/lNh
LlrsJciwJg+P/Mt/Cr99B+far9sG13wj/zW4REfTSdQIt9EYdFod1I3/VI3OnVYhaVmMzV2BtvlY
q8XG6NaCHNyNTWaLA3vVPl/QGVVQivWfQvRS6IwqN1gFV78PXTyIHJXcoFhB6OpYzeNI8Z+Qbj2A
YH1uEArfGMMSXwjXNz0Vy+tqqcxfcShaeWKDSI/MpyQl13jKYxoJX5/guTAhxFE9cH/a2DHRFUc7
V12A2i66lbcXfmWuEB2QaZZf2KO4Hi8vxZRLRNHoofGQWzUf6ngjDFj9PEITvEbB+LGVLz/fqzyZ
psSIvczemSCMN1Zh7fOUwmCGVaGGpYB5+XlJVsCMI5/uRVRSBqtGZ+nz6+eHYMGCMNNcxiDMDwWg
0AwnJfIalInDnd0d/7fvC3HsqJRtA9NE5Fnf0BccpY09tOJIqMwYwG2oUlNWE/I1ED0DKomKyKMp
5yFyvibjj5hGBtjqXav9+YahnNkSporLzshhbo288Tjpn2T54+3Prw6FzBMIL14vVxH/aEuQRU5F
7PWp9eybR/6pR8WRAH2flxursmVL2Law0pnlQPziaVkW0s0ff597OXGz1kyRbc8Nmp31b7eHt+JQ
kOVb2B6XZzkgDXErTwFdd3HshXl0kv139C0+RP7LbSNr52V5ciyoyYW1Z+HOOHua+ZY2yf3oxJ7u
fDDQEbA2jvsyL4JXhHcDmh6uLgCAYjpFdSItJtKPPeR+3JEAq5V/Kv5w8J1/bg9ky5Bw8O0+su20
5OBryi/b/p5LuuvXn41i4yZZ2QcX4xEWJctrJY/oyvai+Z8C1dqyoYOLbiADQjb139tDWtkAF7aE
4yPZZZgkihp7Xelp/qkvPXp+32ACpsXl5gW3IHLh6WEIdXfJ8ifRdxrB6YQw5Y1tvLowcDrC0w1o
DdDY5Q4zpsxEUaDklCbppLlhFoefQy0OP1YNlAiVVr6aBwUgE6hMrmJ0EgxLVJy0Zsuv1bmJvVo/
zLQMHd4wZWefF8Yjd1Ifyn4de4PqHx3o82NbvlcBfN82sz5tf0ch7Gc/7Jt2CNrYa+iv9f8pKdqW
R9/fSJpsWRG2c0SBWHH8KvZm6cEo7yX9c9GwBXa3x7K6kc+mTNjIMHNbJYJJHBrkrcsq3EX6u8Y5
3jayVnxbkBqk+7gQCFkFV1Y05thSuIq9qVRABUi5/Qvx2uSBzv7pfVdQzaRVLgmOToZOcNxl8l7H
8e0z2DE2xrviVC9+ibBFnLqQgiLkl1gQ7U8HaYvRaOv7wt5owzCWYMaPPZXzup/q/e2ZXPVxlqlz
s/5XbxaWaxgSSY0HlmtsnrPkvdp99BNPi+7bYCsnvDqQM0vLxjm7fXTACc1c9dw+0u8JjoN8w4Nu
fX/Z/mffr5GcmIOaQ+TUOaklXU92ib4VGix5q6srjsaYRRrWIosqrPbUS53f9Kx2lvLSH3eh9GPu
/AOc9G4TQC+Q/UJ+/PYKrY6LSxXcCHRf3KyX4yphbQhINSdQmLqa8Zzr3uu/D8TAWDANcLBe8cEX
c5jPiZN4+qnqnuZkg6VxzesAzUcZxDE5qmJdo2zCyhkDNfVq41+92A1Hh5ZN//PtMVxjX7gHAGMs
Gl4UDa8qk2ky+Go1YWUiNVZ/GuO9GT+mcNA0ewl0w0JcMEm7VtsC3awtDoEOuh10Sl3XBCD/Rdhr
mLHbvPM/D6/GZzIsgEmAWB3eN1coYbR/zBG4d+rFgTfGx+iVSrsLghAsks3RX1wpNF+Xe2sKjJZ2
4Cjy/O6j/lJVG8Cgldm5+LxwWpJkyofY4fM0Ycaw2odjt7+98Cu3zbkFMeQssrxVhhT+QtPXH5pa
/jQOlAppOd3w8qt2IMSGN5EXFWtyOVGqBh1VDhOkJzf1vrF/t2Qty43X2paNxVWfObAs7q18pnvT
Q+bC1fvcRaWYauRGkL66JlS/GQhdJiDSLq2UtRkNxOiRV0EhMUif5WIjp7By4JdWCAJAWiJ4ewqL
HlihHqS+FnmGgcCA/ydpq6MuPdZNubEma4Y4eRDUqNDkXpGDwtBRFZ1iRF4WwFf0R+r+tCMaR9NW
rWbLjlA7UcGSd/nMgDTlR54+FNHPut9bSObc3sprC4MKDAoDywPw6rEud3WQ6TO5gEGd9j6o8iLb
Sr2tjgQub3DWi/ynWF+clbSWzWQKvagE0GDK5Z0d5180S7qTyq02jrXdTKfG/9nSLveZOtENW/Na
4tqCtNqpAp8CugTBjgHj2+2ZW4sGIcNbegvIYMIvufyWs5MjpXEAKVUfeuQW9w6p0qiYf9uN9KDm
EDiF4R+1kQ+wH5CztpxD78u/E91/PSbi4jcsc3/2G/KWivdkM95e6c1dnduHJsqfnVjbyg6v7pOz
wQpuYm7m2PYLGZdnm+8ItSFpaWxpY0pXjZCMWArFYBL+q++dj6ZJs3ZuUWOpu12zA9x2e8W2Pr/8
/ezzljmNAdptbER7r5BX+/GGz5POpALJY/SqY8lO9Mhvgpq1kGDckY3onTIqWxC11cN0ZkQYQ5fX
lTIMXejJladp/4amdlLVbKeon24PZvUgUQpYat1L2UewU4RTZjSLHce6n9oTxQfqGVsotbUFAdfP
StM4R5FUMGJFNM21VcLdo/0B/BTIG1Hg2iB4FzuY4K0One3lgg+dUzZpbLPgcIeke6c4pFteYHUI
ZyYEhxPm2Zy2KSYgHAzQ8dq/fhlA1tG8iJ/gVhOOXUwbWRlMpMpLOuAyQ4GX6ZAVG0/0leeFc25E
uGoKdHrjwSQNyGvMaDw5epCkd1J5l6T/dtWPtt+Iz9ZX5e+Ylp9zdgzbpGqCOMBcIX/2Q5r7lJOh
beQ21pfl/2yISce8GGH5BTjjpeZ9Yp2kjWXZmDEx2sikObdpeGHGDErt0MhN0XhXyd3BTrv3jZ59
rAf9SEF5w4EtCyG8A88XSkRSlVVQj82YYFb6J4DLJvY9R/XifDjRAe068v+2UKqwt51h6kwZ/nMv
mKRTIcFFqZeqT0zdbUSHGztCXVbzbEcMnT9yf2LILH754bNp+24+3t0+SWuO82yTi+AdK1CVulZC
cnbBIYruqvK9U7nVFg5pdd8tck1geOg8EwnC4yCKTGukYCBlEYp78b4tXv9wplXorwXhxlckjfo4
MFXPKkp3eKmzwL09UVtDEFyOOdXwiEhsMvQT8rt+qy1vda1RvAf6uMTqIoVCbeWkHE2JgFPX3Wh8
rqZvuf/6FDpz9NfG8hvO9lOQZlk72n4Ev0Gxy/vfs/G56Y7yzNv8z+3JWibj6kSeWRJWQ7OgfzTg
ACBvfkBAwy0lBO6VfhcDZGjC+Xjb2vrS/B2XsDRO3Jpa0DB3knVnKhDTbPiX5dfeGo1wEdAfYaSK
ZFNNU97F/g87/lokttsnP28P47+60rUdG16mRWcYCOXl+kR0EU7zct7HYIKNue/R4dPANtWjVe5U
2e8O2QTlaNODbBlK+Juh3ND+UTuI/1qp+K7KgwZ8CDykWsXGc5Zn/f0km7/HgGdZVEBTaTmtdQLb
ah2U3ih3thRPy3IoMIJWkNQBk4bSzKwTiIts7RD6tfmurqEe6PVmPprwl90VqjFsRCNrq0chDA1E
AAI8ggV3mkMsaWQTKTW9PpJyT+qNt8Da6p1/f7F/tutTmoZ9zeD7jfMJ8JIc/pHln2aycba2RiGc
LdqDbEjC8sQbmqfpndFuDGLtijsfhHCgIGmOMwqgDKJ9N0AXXMW/0wIAWffIm7GUtpzd1pwJJ0qa
yt5SW8yN3W5I3ML/aEynzVthy4pwrsCcL6QNSUIveuPGzUsIJ8pcnKzk6+2DtbU2QmRlWhCBRw2j
scs/9Zy7g/Ny28B/Ebl4cs+WR+wnzOUFnFSkiZdYkOD2j4nzKPn3kv+liH7FEK72+ce2/qk59x18
xYr00E+n279gYyr/S8mebXLFiuY2jfkB8BxO4z4I74L5qAT3r7cCFBrSEJ4PiizSu1RdZ1fWPFL+
yBxvCIvHIlLdSpp3caJvFBDWBvSfygs5WxqdRDhJUAWVYfVO5M0ZvNw007TvUADvTnqXDzTrQtt8
e2ir9y9tzkuOeLEneKHUiHR48bFndNDCSjBsumHXviWGWDToqB+QGBHRUEnRQk5dcpHYIfIo2YTg
k55vFf7XdrtKOpGEH9wudGZe+rsxJUkNzify9OpHDMd23v94w1SdGRCOLcQ/hRnXKndKYN0VNt1o
jvkJ+ffDbTPr41gaPBfmBVKKl+OAQ71uJsg6vXg4yoAg843NvPX95e9nR6aOZr2YfG7b5GsF4lB7
y1pzjZtLLzbUNELmFYrKNqqRPPCm5JvennigvmF6zr4vBAsj1faklajuJzNUoFD0vyWgPvu+MP3q
2JSmHVKgtoe9kx22kk6r59umTwTdHromRTGp2eitRdqBAuH8SzWm3YjMQ21+y2d5Y55WDzapDtIp
9L/jtC6X2Wm0oCSFwMMAkusMwDZo8Z0xDPvby7E2HlDkS/s6ITzkQJdmym4c/CQbAKdZ9gK1yVTz
MBv7DjK024aUtQEhvA5ARaNr5IrBBcZLOq1HPFUd9qfQzz8jTxDtEOzOgPCDjy6qGBGafp+HpyGd
9+jSuFVmvU/88VRU+skKv9/+QWvnCGaXpbwANA+/cDnyIACelduUkqfh7qUd7v63rwvbXMurGrpq
rpz2uzbtNWljNtcm8/zHC7scQveyDpIJ8FJ4zJv9lD9p7UZwsLYzqOij3AHCFmlKYWdAmpANQ8Wr
y0l0t/xsPXbZbqy36iKL0xUjkEWMxiC5Q1uF6PWTQh7b1uI8+UHidsaH1roLk7uh+AiDGUjzLczt
6qKfmRPugNpE/jmJSRso0RdScEr78fayL5NyNRz0KYEtAYK+qoM7ITq3EQzr3ixrT1o3TKi9UUtq
tOGhbPW9AzAr8LuXDsHr24aX2/HKMBVe+o3o+iLFe7mbB0mWIByOSVzKYP6Hca8V6nFUrTtVbT/V
g3P438wJ3mlWM6QacswtPEzlMB4TU9oDft3xJHqyo/ANXgp6Q3rONChrEGy7HB3qLZHfz1FIWSt+
qbSEbtQE2KbkGl2+YWrtZIHWXcjr6BuFDuDSFMISg9H2Tegl5r6vTnN8olvg9uRtmBCjbih/dLOF
lt8r8xel+Aqr4ej8um1imRBxOywgBocuQBpTRXafNoH30wkoA0/VY9J8D52vt7+/NgSevSSxF6lq
aqeXszRGYRbYRpR4eUWGRB8fdeVjaW+1mq6N4ux5Iiq+ssvIk9vLQ8v/kQffx63Xx+r30Zpgjjix
uiEgF8LUUiW0dcAqQTMP1P/+9iStnUmYw/7v88INs6gNVCq9Ioik/osYSfK7Tg6+corCl9t2rocB
dk2m43dB4aPzJ2zZcHIQy5jBExGouzqJ437jtrm+CuCIAHRrQDIKmaiY6iAPMVqh3aYeBAHuEH1v
2kMtP4zwD98eyPWugscXnVQMgfG6unKKKab8aQGEKcsXeNbh7FeNjYTEmgl9UVlfgFCkdJe5PIue
dXCFg1z3kZdLLc3LpbtF6bG2GOcGlh9wZmDQp1wrcgwUWeuC9UZQeGOWVizwCoM2hn4CpADE1YgV
u29n6PW9x6n8Ug+fX70GCwGqvcD9CT11YdOS8h6cSpJY6xRlEQnCbVjmHQT1bpu5vvfZUNBewgep
wgYmVsLMoDLnxAhTQL7PmX+gC+w5jZ5Hbv+sedDbVz8KLq0J176Um7VR21hL7owP0RZtzMqCQPHI
wYMvkFhdFp2h6mQjqiKlJ8GVNX6022FjsrYMCD+f1kp6uVoM2PEe6NDYHW4vxsr5vhiA4EByabRQ
reP7efl9NB5gRG/Hh9j49HorFlXh5ZUBzM4QTkYUj23lFHHlkc8s73rtvg7uknIjDlqbKmL5hVtO
QR1J7EIra8VH1ssqPeNnhcSX+uX2GJbfeHmvLo+kv58XVqIbIrkYFbP0yrTfFc0u6/a2P+/eYMTk
6oY6nZYhMT6wLGmOSh2FAKt7qEPH7Wjjj6aNxO/qSCx4HOSlGk1YdemnCiuKpLBQC8+qJ2iWo7R/
0aO4+6IPlbO/PZ61NYG0DBFmOCPosBEWPisrw4ijpPSK5NFTpVdXG0HtnH1dGAiSRKlpJHy9NR7q
qHQ1uXTrYaMAvXZCgOyBb4ThAxIj4YQkShoWGcJWEESPdLndT5NX0Do7byzKykyBm2CO8L7019hC
QGJIk49iQVN4uvxc5l7y+oW4+Lzg2yUuXtiF+bzP+Si9LTe1sqUAZpCwgFMBfjrxDWLWMKRUo7YI
q9EGjLbYzqBIu3dmpb2/vaNWLRkLuTUdh5gSnr+GHGeGFs+Fx55zkwh5jD7aDbBJ3TazrKpw2hef
/n9mluU6u8t9stO9r2EmKb9W9UgXl+OqxpMvP0qSp0ntbph+3ra4OjBnSYESteuwUlxarJo8bxE3
YulRnUZkbCqepGzDD69usjMbwuS1PT4sW2xE9a9AQ4fU/n17ECuHZXlig5uCYI+O0GWQZ9NmS2ae
pMMceGr5bp4/SjmU7V1xJw/NxvqsjeTckHD0rSy2JQqSgafvooQm+nEr8F1ZDgONXOC6qGcvIfDl
SHorLSHCQUfFVl9k69hq9/oWzGxlshYNXEJ3qufXxDMICo2UrHrpSXU+6WgcqeaPFi2QeTjcXpSV
ubqwI8wVRBBO1jXY0c3BLdKXqtwwcP3aIaLWAIEDzyey04SrMQ+iCYRZEIBhqTgp9q4MVLdplB34
SVdDVfP2eFbn7cyc4JEpSfgJzPXSU5J8q433jo+60inX97etrFDXLe8EEuELSAM2HWEHtEWjyxU6
pd6iMzPUOxA0R0XvCOu/jNZ3i+6AJP/sl+PrdzZmCSa5dAjGRegksnsxOaMy8GCUyF7GLcrS1c1w
9vnl72cndFa7zKmcJCD6bnaRupBkbHjoZbUF13kxAMEHNIacOPChBh7dYeneLE5S9E0O4Tw5bDFc
r55Rg3YauvdIVIrofaKYJE6pgj2lmfxRkZzw3h6H5l7J31B5YS+cWRKcs2YVkFfUWLJrWBl3abkR
yayuCo4GzQRIB64EYbTRVjoDNXOv/imPqFxs7OW1ieLJSFbLJpEGWe3lok9DXYR6Amh/DPqXFonA
RHMe2fmvj2G4kv+aEfxAmw16O/dLb4CkvvSR/mnq3nI6AH/J3JIEr3CoXo7Et4ym7vI28oLicarv
xtPtQ7/mydRFt4jgmGSHGOw1nRYXhWaEXo48lo6AVx07+7h4KMLoXtE2buPVVflrTOye0eUCCdDC
AgE8JweowL+lAKn6Qf99e0xre4s8nQoVHsGyJXpnWIuUIrUw07cPv5FcfcvXmS8H+PzC0nq5IOhn
afCdgPSezH3Tv5de36GjoNr99/vC5aWObc67C7i63n50rPoEr98OKqMNp7u2FOdWhAOSB4Zd6TKj
MIrPRyn8hmjx7Wla21jaomMEXyB0Fle5ZTnq+6bgaFgqHDAI7Bl+9hFd1fvYQTCROv6GvbVFh3rM
IJNDWo1I6XJZhtwpNcvnnBCuuR86npKvH48BXQNob0hMrrLMcianekRXtje2D2b/3lYgsnF9tNN+
3baztjA4xSUQXy4VsUgEK3Sqd2qFHTtDQKkL71SpfG8byUZMsTpfiIYo5KTIUcjL38+uRQnetHqs
mK/yXdLbbtSZGxO2bgCyNriJcF2WsMMKp8/oNR5Ba9ThAR3DPtY3hrAWFpGgWJpzlkeEiD5Awz62
JnvEd9XSHiVPt9OfO3QsISbaGMu6JWI9ejIJjkWgQNAodmO3E/GestOszO3dBBan0XzTgP6aUS/X
ZNbTJLAtzAQDeCQAFRWw+aJpTvb49fYuW3ntUQXg1Y1cHdVw8X4sYdpTx7ldAli31e6M4agr7yDw
MDte/Du/3rjtV9pNCSbO7Am3WOEXUwtLVeBNBMo51W+tPkIGlLvRMYXmch8BUCrekGG4MCqEzbJZ
hXEIzNXT0l2Z7qUtvbm1o2ppcAjTQ2uS4RVcjgJvo6YUA5PovI/6aZ9Xj6FdbWy9LSPCddDLkxmn
kB14MxKzVr0r/Htr2nr8r51V0oggv23ZortVmCm0J8chsXhcFuZL239EPP32dlsdhGPRo0eOQSMH
frmxO2TvCkdqQ6/ToqdunO4XhFhflr9vm1npayOFIeOiDWrSQJKEyZImtbLhT8QOCuuIJvsPQeUf
NSnxZmPcobYGyk9HrLNzDQV6Yx8V1/T1XJiXv0Hwe6YaGXFhVKEnOUdbfpz6YGNHrN2s54MUzlKo
G5FTa0uz1vAYFy+Snh+t2dwnMgGcvGFrbWMAduaxwf4mRBSehN1YWuXgW4Tp7d2c3FsbsdTavqCv
En0l+OyucTLLbWuT2wq8XMmeh9F8L6nDc0Mjyu19sToKXgLQn8qKrojtjtVMWK6AZKJReGqOCcLi
f9TaiLZemmtOFZJl3mbkfa/z8YYSIF0sE0vXOiFboZzy8t5JEe+GHzk0hr1RfOqMrThr7Wo6Nyrs
BqlVs1ZtldCzFzrNPART9FKF/i6Ut/bC2mKR6VoGiJsAtXh5iJvMzyHuAC0w2MX7UKJk5hTRLnK6
n69frTM7jpAYpld67rSe/r1g0PfBqOzDLca71esIPWR6ulUFalOxcmIo0uirzRx6o2w+lnP5yc/s
p7yTXLkPPIjRPsOtCgDN9JKk20vxlq7Y6kyS+SZ44VCBBLqcSdnuJ19O/GXNwg/UHr3eD06+rb3l
goJl2VqgTRRYRHcI6dMIsG4IPa2cKHP9GdvfVrmVmFwZDLsarjeAJAsphjCYIg56Xa1TOlZU6Wkw
pPu5GU5I797f3hUr+xwzyJdYhHvQPQtuNYAVM9NU5iwaLYrZIzQ55i6QnoPu121Dq+OB4GHhqNCX
0vzl4vRlOERFC3OBWsf3Qa+dWsXYqY25UWVZ8UkE3WAA4F1EeNEQzGSKDpUdVIKeZN8F4WmrNL86
ir+fN4VDpIZj3KoTz69Sgol2al3b+tmrysb1sGVFuB5yQHNBlMBX0RhoYPuOK5EAm/KtGGgtMwnj
CgTTaKIBlRBpshCu7cqRrKsXd98cKT1Wvb9L9XIfG7Pbw8yuJJ8UtXL16Pn2Xli5ai/sCnFLUDiD
YbQskkGTYliEcNJ+8Yv7fIbiNty6PtZ2xKKpCOEcO/3qhTn14yxV/SA9Ue75J83yXRMNX14/HlBz
dK/xT5rUhUPUteagmvosPSnt97qrDzKNMM4PwKp7Kd1oGVo5rxatfsuLmQQZMmiXx6iy6gLAaRXA
xEKUbz8ain+YO7oX5zeUkBcniq4RGg4KvYuXlvRAJxdfkMrIpuaQzMpdB5jGqYzD7bn7Lw8tpHkv
7Ag3bW62XVkEGlC2SXrvS8auqrPjKDenqPoIr+ZJU9AS9btdT/McZae7xi53Y7GFLV78wq1fIfiN
Nq78HIJgbsdWc3V0FLOEivn4mMzfHH9wExlipfnj7aFf7UxeBbjDpVDLg8oWb3560Q076+TJUw3X
h/H55X/6vHjh93kSTaHK55H3BRp9aO0/bzCgcQvC3sJlL963QRM1sT10E8Qn0tdulGncBtG34Quv
FmaZpL9GRGa9tpdj2RmqyQt9DBRy8TFPjC+O5Pwaw5xaivwiOXPs5vZWCvfKCS+GTQXBbTi2YG/Q
Lvd/XY9Ro/jx7CnNd+pdZnuC1OP2BF4dZsHEskHOkkV6Y5pj32SzF1l7/d9aOWT1XbMFV1vdZSZP
AboMFRpKhMukUTJVa2aMUKel2yDfmqf1Qfz9vuDM/UmSSyMoZ28oj71zCpTj0N6pW/La66vx14qw
Gk1rT13eY0WrDrLmRt+1rXGsWlh4LdDVoFAnBiiFObVJG6qTl7Ryv4fA4Z9UbT4o9ZbD27AjIkbt
MGz0uQL9YaD1O6rth6DMKtcImw3A2rqdRdhBB5/DHr7cXH7eVJHeWdgp3uc9qj/A8TYSa6tbC5Dz
/zchuG4nqC3o2zERdKnbQI5uxKc3nBCkRW2dKxzMpbB5pT7viiY2WRQkRvNBdcfO3Pvlw6DWbxgL
jnjRBDco14sc0UlrR9Mk6bOXoHPuFu3G59dW4/zzwmqkCBs7Wc/nw87aq7/7Z+ozb/AmcKfgrBQy
CohVXS741EgaCgaF7IXVHsau4B6KZXPrjbW25NTNlmwtkOeraMrqpTkumnH27HnaT3ILoZptfHn9
otMtsmQugEJePSPt1PejQAlk3nHDwYnru9hHUMdRDvarOQ1xwMRRUFJTvqCzcxntuQNOlk4IaZpB
sNn9SUnVbB/ATvfaciZWeCoC7FyY9AGBXFqRLcmA3kDGQzZH6TBuEc6sOeBFEc8AGUfdQcyXmllg
yP5szLBOIfMXVDuKdAfAMma78bZa28M02gAmoNHLBsV9OQ61yQ09HPzRyyMZDoB/887a5dnd7cXf
MCK6x7qzGq0rFyNFsCurb72OcParC/7LioB+NsgkA0YXExXoueY9ocrIitS7TPqDLbdqP90eydpR
YaIIofkfNX9NmC7wsjF5uBHILeI2zVyqJz/oNmKwxW9cxK3LSM6MCDvYrywfMQ/EkBEqIzp6QmDO
LbUXVsYp3mKKWg2gcZm2DXEbD3qfObM1TF48kilX5frRkZTnvpjfI2LzBdTs/g3zR8YKDCMw3Ksa
eglOok4qffJko3RtBfFgbcMpr56cvxbEwnlC/qWBiWqC0uoUS/s5fR/Yd/5WAHbdtrisEV0cgIAI
YK4K536fl3RuMXF5ODVEFu8HE4WRtPkW1Gn76HeVtpuHsnNTO7O/oxQz7TIamejYHO1T53RuQUtj
bGXdxt263M7i1gEyhnwsrR9crsL+7ItUSaQumrwyq39kSvTeKLtwJ9G8CzSJBnAnk/tTlWc/Xr+s
52aFHTvRNAkkM5wgYh12RRUeqmnjXXXNScCEk4XUOHSM7krj2HKizgkzaWRkvN3ytuzdfLJ5VfaN
+ShPSvMo9ZHzYcxSh16UQnPHXMoOcZZU95VTladALaqd1Onxxotszbf9B/+h8sP1Jj7ejRnNs1xn
xuPhMfzeVTByHG5P7qoFVDRMCOEWsKGwplGI9GwUsdUU+OERB6Gf/0vRDG84NwAzkYYBpbMkkC49
W2VTTO8dfHRKGjmf24ekvm/a5zh9dRaehTw3JOyVwAbL2scY8icZ+aBib6XV05iNuds4+rfbU7d2
HEgSESrD5ArboJDaG6Jgxl9rnFJJeq8O04HS2glth+dKSWY3HeJvshz9c9vmmgNa1gmlAirtV6TE
QdWHvl3Ps5cisqM/26nsDvFOCjbW67qAxzye2REvVdmZYhWMPsHtmO+LCCEu5HOdkcR88tVKH8Fb
U+yAzu+hT+X7slU3PPna1J6bFwKgbKp8X1IJgHJl30y7ev5WNA9oTWWqK1sb8cOyJUSvxn3IZHK3
K1cMzFEyVpHZqTwUa/g+S50U7dRt0SKtDogO2SUFB9JezNzYcWQVTsC68fbqT5okze+0hVnU11oU
wJPUOsT6kHxCAXZ6y1QSuBDqrWF9tTQPqBcwlXVzV6stajCyO6ufI0VHl8lTrI3QdSW8INInAUM/
K5GMeOfXNq1cne/PniE987jPpmNZPzKvYOZvn4QVx0VgTCRGJRsSaPEq1ltzhDEilj2qiLu5/iUN
pzb8etvGytZYQLhUVGTwTNSxL91WIytTMlmd7BXzZ38+GsP9G75P4/QS6vOSFEHrZDEzpR8rBbql
3Qj1gL0xR6u//+z7wu+X6znIOy1VPNWB50AZ3WqrsrVqAWwRbnDpPhfjYpn8R4ZghuzJSH6q+9nZ
KrKvGVho3haR1IWQTXhClHYzZBkUD579foo1V5K2cJ3LB4Tjz1ZdPs3dr1viY4jUTdr4eq96gH4s
GCCyez82UMXqHrXRuKuNNtnRyj67VZJ8v736K76cUjiYPHpJKO2LQ+vyRKYhlKMyFy5KeOZXCYrf
fCO0WTsmPIkXFntg8lc9j1riK7E1hrKXyl3kptN0j3NFODreVAb9f6R9WW/cONP1LxKgfbmVem/b
3bbjbDdCMkkkURslUZSoX/8e5sMz6Wbra8EZDJC5MNAlbsVi1alzZodjImuIGsOMFps9BKamV7DU
d+5L35PXJEEOXCvJCezCC6OacadoivpjS/794hmudaRwzTHHg59/LYqvRvvsZisze+uDj2Xw7sKq
j+2HVBLaSubgbZZX+V6L/rgzb5IIcVrIAO/gabpw587tdICwfTQy/MbmKOGEmce2F4Mk+VxZLAqC
Lqrei77AOIDJhNyYVLmx1XRPm0DoSqcuksca0odHMvZ/4W4uDSjuxnInwA+ZNYFNaeMOB/bz/nmZ
28p41cHNYIqAgVGCyLEdPCZiYzqTL0I/+NY5fjeTuZwhB1cX9jCgjGrmO/CGdCJBj1xV+YNWoVMs
ebPb2xEtqMDEgusb9J43Dt8w44KkLfFOTlasquSQBJ8zkUSQjV2BtuX+dN3uJ9iSHKJIT+M5qbrm
uhLUMTLhnmrjkB2zJdrwpZ9XjmA25K4xVfj56sGvo2ApYLqt8kH/DYB+eH2AfPE8kVN5ccQDKtzC
4AyiumKdtsaqnU5o9An7Zm84e2rqK5f9MKoOWPmjQb2VMX64P323u+3avjK+QIi6SLzBOWnBW+P4
UZsd+vLddXs5SBvk78jBgsRSzfjwYKiaKccgjewFGiZNUoa593x/IL+L8tc3HN61qNjjckPp7aZo
X0+BrhPEvyck5ptNy0t3QK+U5bymfUY+YZatqKzLl8rh1lsdFMapKyn61bUCkrpTQfnBgizSEbwu
7dNAkAwPp5hkn3qt97fMHvujnclWpaov9xNJyq2TtPmWWpW51kVhZdGYmWyHOKQTK6cS42FE4LhL
kGUIu44Oe8FZ8Y0Uon5oJjfZEOIbn/Jp1D4lwtE3nkjpmafF8Ni3UxHGbpFGeTLl0JmHsL1XCm81
5L1RbXHx8BCpJfpEasK3Q21bbyMJXlnNfmWDZoZaqhckKqaMTRskwdJ9K0TypRb+dGyF3+99t8nq
qOCN+2vUufGzMMW7OViw2vIaxnMbicSbC9+riF3rpYPVbk5FuvGyXcvX9xd77lRemFDfbVYXt1VK
YSLY9PmmTDf3f37OfyEv6aO/Etj+m2iirjGTY5+4J10fNpm2m5qfFJQTNvCd+hJL0/xQ/thSDiAw
8TZUlGFLcH+b6D9113z3jQv+PQmNQJINEaBaKzLqpLIa3Pwng2/o2kl29yfrNiBCSAwvL00gfFCZ
ZLyEIleYGP7JGF/Bgg0QeRca085eSuHMTBQAFzLlCRid7LS69pQdyZJGM7h/yvSv/Fj5n98/DIwD
XfsIk8H0pDhi5PY1miaBezIg1/A8+pPxkTiN9mEqrOHJ4XqxgFH/TUF+7a/Q8igBpzgqfoB23uvx
xH2f8Kloq5MjmuZ5oGJv+Kk5rdsM9H2yETzEgf/i6zRfD1PePXkMfHikqtIwZq2+0jPkCjofDLY1
XJSPloei2YjWhjb15HuRRc38G1htzGfBfIDdtbp/980hPbpstwDIFCUW5fuTwkBrbTmVJ15DwgGK
pZ0Vtu+urIA+D04dyQREize12hSxtp0aAzl5ehNN4OCErlxInNX9pb/dWdIKEjGIh2bClaoFWQPp
PXLS+NEI0miY3u8SYQEhKZ4ogC3eNNWnCdibbb3KT1aphw46Oqjeh8P46/3jQH8AXkHoUJHR/PWO
Gmvh2LlVFyeRRfWzyBam6fYJKQnC/vy8nMaLUIUYbEhB4V2cYufLlK019rAe4ueGbQnbGksYvLk1
gUgp8tWyaehm5VFK8YQ+YneZVfEI/sSifjfJNDrFwFKEV5xEtyNvdD0cC0E88dGEfAIcrQNr/5LO
kvRH1+cbv48nSKAj9EEXonI+MltPs8Ai3ckwO/LIdT/9oEOu8pA7bvtgx3zYW5oOHdZ0eHdvmhyZ
VF12XfCMosR2PbIU2gNdwZruxH7wIiRv791l17+u+GFd5B2w/213akgWuWzP/yIZgjqIJDAygTrB
GGTMerHRgrxoGgKXdxpDbRAhNGvf/YKTBiBULFlHMFPKQYGyvF0ZNpZetE9a/KAvawDJzaMsPiS7
gf93IOSEbawMwejNFL1ViXmCTqO9TqrBQZeT0esRCvheaAw1XVFHy4sDHnt15AZoEwFy1jWigPEG
T+9YgEZ5GB3tG2CubcQgchrheL9h2xhhwROuh1Xq9hswE/rPOTf9FeCi/qYJCqiQm6JYoeZAotEy
X5OBOU9+7Gg7klZpAt3fenobA1e4oVGbya5LKkJX/eB1G70m03Ewm+ENUsrIuEOJDOCSTvO0CNJt
aDhqqbfwWL8NHhCzo1seoHi0Od7UZSoimoSzwAYIFR1NDHHKk4lC0BanpXqAHF3zbg5etB4Dtolt
JbmSkIG43ltTgNYv0EjbJxOt87q5svN3SzPBgrwZ5RPERkewsvQ54v4kmRr7RFPr2RDsZdKWyPtu
GwqkDZlmB+UToGtqzMUnl8UNc6wTgmDUYHR7/AdSe852IFUfyefkEaqH2S5NG/NLbufpyomHeIXK
frMQW8rBKPscaHJgUZB+BVOemtyLO9FZbWxZJ9vZTPQgpo3IFoLx25tAAtbxokOwgdeEiteaMuDz
i861TnjvABKN+t19fzZTBEJRUNLUej4um5tArCkG0VLD46c0jrtNa8XNm1WwFNRsNc1frDw1P0zU
/UeIuN7wcjS2KeXsibhlqYV1EPP9wvfM+A6ZlEEuAM8o7CNlA+nM04au0YYTsdEOQnu9WINMFzXL
FooCeM/hJJpBm678NOhfAfjXwoF1TpjEiBAX5ub2IeQAOAU3jHhYvt2VOyzNbdC0JI5xEjWcUBq2
Qb+qk3UXrOwlUuaZZYYp+HsH/97mjLrWBhoTAMST5e4L99kYFoZizNzH6CWSUHQ4fnCQKtNKSlan
FJLhp1bPy4NOkL1zes4hVs+MNXcLS6AztMza0BlrfdfxwT0Q4aMkWKOH1NaE8+BMAdu0xLBQIRft
ugbB+YfE9bINbZhYoiKcOVlXu0B6zotL0MmT0mz0fDxN7R6tfYn1YPnr+zttZsqxsKBBAXO/JLBR
VpeILgVzBUyI6skSWajx7/cNzHj3SwNq8SpHosRA1DuenNcgRj55501RsETPuzAKT4njTKfXhjGH
ES0ISQvdkoWNM7cQF7PkmdcL4QqcLjOvxpOvf0WbjgsqnPrl/jzJiVa8aCDXwUS3CTamGo+kMZsC
Y9DZqS3EYIc5LcshBAK++tG4QfKP22VJ2NJgikavNif0nYiliOh2kFCxlRRJII2EGJPaVWVNQ5pm
zOpP42D2UZAkJ6P1nmIAM949m1eGVAI+MU2Tk8dmf9KMlUFXotgstrXfOi1c3MC5yJe8RGIo4a9j
l6M9+Dk7IXbkOZB4ERDYzH7ulzhVZ67ha0tKKEyHidUQHmWnwPxoTGsnPXbjm1ltnHTr592qcbcZ
O0BiaWEOb3f8tVnl3GrC7cvOgVliOdO+TF3nIMq+39/flDNWUK7DYxLVbROtcHLLXDgg3UgzmxtI
18ZAGk7kU/lugUYgvy4NKB6uhETb1BZdfxK51kQ51XiU8ap808p82OSxxRcCidtTJjPQOpgugEwA
65jiKCDVZeR5zjCgt/jNKCNfbPPIriKr2rbDQlw7M3ng2cWrMgDhhY7s3vXkZWOLONPLzVPNHkiz
TZd4H289q8xYSM0QxAk+shbXv0+HvKw9m5qnoXsgZBN4kdFtxPd37wAYgU/AlIGLWk0cmnitulWZ
mqfUXCEQB1Xmf/t983oQWUuHrnPlI0m8lvYn2/l2//dnHMHV9yuTxKADX5W2ZpyGItPPQ8u6RwOA
5irsdW414ZCa2VNl6M1CK9qML0XewvzdAwsWJfVa1WojmSpEdieh7xpyLM2Vt1T0WjChXqxdoted
48bGKS9CPQHNWGjYC4uzZEI5LaIrWRWUMGGh2esrJ/t2iTJzxgLwFJJQBchZxN/K8vhFpdVWU02n
XO/sVVXk+wqNvaHrtG/398GsIeiWoNCGuu1Najc3Cy0guZhALkb3k2keeVIilSrc94fLAMohe4wE
NbI+ODXXG7p38JiO2w4jysa1P711ehyZWfVoQ199XNIJuI1nEShDXBs5d+RHb55eaZx2Q20F9Rl6
pGFi/XLi55F9dvt9VseRtwiyuZ3EK3NqyYX32VSXIBk+99NXt9jXNQ+BtHnvQl3bUPbcJKqxcEyt
BtTwsah29vCaWp/um7h1zNcmFJ8zjg6yIGlcnzVnP/iQjxi//zcDyh4grtEw00A5T3Cy7dgm1pdU
im59Pxw/UiYohAA3fbOdJ5O7xC4hQOCNgx4KB8JeiTWECfU2sf1+WQ8wml1aU2Icm8Vjx1sQRGXu
sPZ88pRC/WBh3We2soX0vmRjRKBxUzHkPc+yJAODmihXtX/m3bNDoh6lpO5ZJAvO4MYWkPoX7bvq
Pibo+wOfP1gzPLcDDdVT4iNP1jMUXs2tUw9nl72+c0NIg+jX0cHwj4Yw9Q09VKRhFYXuMYDZq5x2
q26JXelmT19bUIfUN8TiKF6DKSN7BE4idJcgKbNzBs5saCD4EK9SPbXILTqAQiw5G9WpaJCCWSfG
Ksg/NMN2WOoKuPEzcjAXtuRgL8JOOgQ6IZaeANq8TqyjV7zaSz2TN3HBbxMIAhHc4pZWA8HRBK9l
GjjgOBqOBtkU+aNOd/bJW2o8m+MRwFj+GFKcDbfbJAYXOfhmCA/1vg+B1ibBc1Y8VDo/lF4f+djo
JP74FzvuwqzigrTeSOxYcvdawfNEI7rUqbA0f8oSFZlVA6qK32+ztWfuWjfqqoj/DLSFF8isnd97
Gyx78A3KddBordYDO4rpc71k54v4Ix3tt4wDuzwIZu+Jliw9T+dMIluPLBR4H7B2islBr3zqjWBl
CZwqQQdqWx7aRHPWRTY2EeFTsAmGfKmBaG7Ly7yjjiY1CZRR3nNtZ5tdk4KWKNBOLW2/gy/3e5y8
NyrFRMLJ4tGAvDEYdeRHXJyrzujA6zuC7E3vvrNAC8n4NiZ/wSnhIb8mFdxwO90kMpxqZC5Swuk5
Jl04OjRcgkPPrg+ygwB6o2HwBuQDiGKnQTUjPdehNx6z4Gg3oA/9tFB2nnOo2HEmRB9lsVZt4Pdq
xHg1qUCYo38h7SFtlkAfcw71woDaUwEnZw+TXoJTy/2ReeukjKx8FVShWUTju6vbcuHhtMEeLUtq
nnJa+7zogp4loInSDtra9xcO6dzmhawz7hXUJG4ZXVldQrSv8bVT46KMJiiUo1KPPvRDvJT2uIl7
MJALS+qjp55SiyU1aKmluN3UPfOSRcjLhoXzXkghDCFxhMIg6FxvwdhM6LHLBa4gP6nzMNGEf4Qi
cvV830vP7YELK+qtXTpF0JeSjMzziy+mxZ/q3tnhEfOa5P4OcV8U5D/uW5xbKpRT0fOCsrAsrF+7
gMZkTStcXEce25YpCxMzsuyFuZtbJKBKgXQA3tu8yRq5U52j6gqknNlPoaE/lUjk516HPsX1/cHM
GUILBsg+QfqK9m5lMFxD59FYw1Ds0ENcJ3GY2tp2ZPoqqQGhu29sxiHgFpf8XbJa7Klsr4AFcUil
Q2CxNswowYCM6L8ZkKO98M4BtHqBMYIM7ODoUTKuoNm9+hsLPmpov+H/qsuZaBJrdWJn55ZUIRDs
4cLmmlkPcF+jAx7pKJRXVZ6AxJkY87kUZ0pFETIc0dr0Ii/hP9vu2/2hzMVVgE1Juh9sZzwclAuz
nEjex8iKn2MeP/ht/dNp+ih17DVkAfEYAoS9JYeA2mtW86VMufztq1x9YFzaVr2QW4yZndSwPYFD
1BofSohXDPqRacO6cr40bRZZw4KnmNt9uPN+dxcDL6YWBAsQewVJAT7BBnWAWmxHnSxsvxnPgAor
9ga4JDGn6mHqqiEYg7iFpp3nRALvO3twVkWwRAI8awYKZKBhB3rzhhgRrdNjpucTuNss92D0RuT7
8S61g4XmrLn5Ar4dNJIGNgmSJNeHCR3Tbq25Rna2PMAbVvVSA8CM55YoAlx5KDOAI0FxPWXDaYdd
CZbPvIycZhvznVlG3EWjeU3D0vEWVmcm6AEUVcerFe9IWWdXxlM2nd5VVg4OpjoSKHC5fR1V5s5L
k13rLfjV2cMFCgAgV4AOlHDta2s1i9uGBE1+1tH8r1EapegGTrkBtzSEZlaHQX9iwc/SWXqW/c4n
q0cLfMeSwQt8Izf1SDDteWlnVvkZAgreEfjiIkzb1j6yYhzRWaeXK9eiPjhW6zqKQZq3LWifh9wZ
xMF3S39luNVDnLUoArLUIy9QCO8gC+oG66b2f6aeoId+sMc1Rfy6EDDObWypX4SmeFlcUCP4yvR7
x+9ojlsv/1Cjcb7RbFwT9VKC7LZdAN7nwpAaNLh5TUHHg8VBYXAEr0G2B5vNg4cXbH3qKN+B5u+h
HarVWLsrI6k3mlPsOzPZ3HfAcwdM4k9kTAlCS/UB7VYA7VDNKaHvy7ZDqu3Sv2C1BSbjjwXl5eyN
tJ96DxaKOuz0Y29v749gbsFwdhFOgscKZuSRu7hvrbZBv6Bplue+nA5t8cGHcHJi/nPfyOw04flg
AzMJlWkVCUQNMy8tPy7PDjfDRlsV2Y/7BuYcEXDq/xpQooassa2U5jAAavVNX/TrQaDDDqflF/A6
h6HVy1CUWrq6b/UWMINNiEgIVDroz5bEUNeTNwqXNz4JinPc1pFFgihx7TDLfzpZFTLvQOJ1wE+u
W2y85kcG/vr75ueW7tK68kTvC145TuxBRZE+xG2wLq1k43cL6OzZg4Z6PAqt6FdBZ5H8iosNAjEP
3yjQ54EcCppv+moHnPs+ThsoahfmfgggTiPpnG3/gHzsp0qYR38kj3Wf/Lw/2rmwCthRpA2l2ilc
4/V3MEtL+zKvShx4LcXdosdrLUEzdeZ6fZgmVr1wtGdmF1h05HwB9ZVsoYr316rSYl1QV+AuriKg
5aPMezH4h3cPCu4dGQ/0BOP/Knwt0KtyFCMu0I6ARR/iEyFzjbXTIzJ1tfdWYlGBvbSlDGjKR6eM
Yz8/G+XGDsJ8qbti5gxiGCAZkrld1MqVWNTqoR7pjNC/JNZLZjjrmD6w4ldTPPblVw8YzPszZ8yE
n5fm1FgApDZQ/olhzjefDe3Yok+M+biiHx0gyvPxMRObwP5GfeQaxStLXsQ4rirj+zh84/Gvyt1o
wa/7XzTj5K4+SNmgVm9NHPq1xXnkm+nZWELDLUzvb190eQ6tyS9aAGXPga5FwfTM/Be9AbnOSxJ/
LPSv98dyy0gjN8ufxVQLeF5ldNwNMlgDUZiYPrfJkYqvuvaT+scuZqEWH4u6QwOGGdXkVLA9OEfD
yl6I9+fO4OVXyCm/GHNjIHzB1V6cte61pyHaM6clkekZt4KBypSQbEhA/fDahPBcOk0dVi13+rUz
aRtHL3Z5YJ4gSbG7P6nzo/ljSjkgfZCjrlDCFFpoStJFItsz9uW+jZkIGckG9IECP4guDjW5CZAs
zSoH3pr65Sp1vwaDvxIPRdQlC4bmdjvicPygBKQCXHQ9b/no4ULzcfUVZENDYwmRN7cslz+vhD2p
zVhrWhhHQ3ZondX9x84Gk/b7g5/AhGQBkjQgeUI+43oQ2BQBs5iZn2m60ov90O6afuH+nFv0SxPK
/ioC0HrVNUzUmb0qksdaxvLvB0JJdA06LCCLBM49dBxeD0RvXGEPhocHQ5h5D0nxF1eHFArAzYvH
0A36VfNJD21VgWCb9uH4BOH3hbTS7CzhzQBBD7wib/qk7b5Di5k+4NmQlKs80dGX+WC7C95kLlxD
jAitTTy7UYG8BXKZXFQJZolS/6E3sn2tQ1DImSLaeqCzLiKzAaFPlxghaarX1q0iM4hP9w/o3MZG
QzvIl9CL6OL8XK9UY6PjYRjK4pxWvb4Z2thZB5lV7vIyF1vm8ur1L+wh6oa6CJ4nYOy4tsdtdFS0
tCjPGWZUIDOz5elnFKruW7nFFGMDoifxXzNy2BeeWmqPWcEIvfC0yg/lUIV+Uj4VebqubO+YovcX
fCGrCumh1JsOaMnb8wrkFzb/5jDyhZnFU5/RNbXcR7fxF2KsW3Ci/DbsKzzRAKy+yfbKFBlIjuPi
jKzvP27DGCLXDCiurM4OSS7biNEZEDa6yLaVQR7crtnSRPCF3Te78BdfodxlBhgYTUrwFYVIQu/j
pANLCK2Uzn5bWArpeZXkAYYre+hR6sCqK9dMiuuZWo1TnC1BHjWt2uqFsbUArUXPJN0WQ/rkjvZL
64lTXlZvrlgKVOYH+q99lVW6SME34iWwH4yv1viSWKHeRuZfZNBkYQ23nCfPkuq6M0Bw0DCcVxhl
E1nsqUKfjr7UcTHnli6NKM67s0FeqxdZdebO94rtNP7PZC641rkLGzrigaQ08m7rrE0nAi9J3PJs
osyvNw9CCyLdHXdacWhad/MXe+PSmnJPMN6NdlN55dlLv6K0Aw3ANAKNQMgtSCiTNEraNqTlwbYf
oRi74CPkZKn78tK24vloY1O9NGGb9E5Y2q8cDaa5k4UuDl9H3lCbW7hU5hJ4UIP5M7fKkfOQA9DT
1i/PsZFvxq5Gs+mrMVbrvn/2pe5xszbsKRz6pa75uW0DZlrQLEhW1xvyUN7WiVdMDDkbQLp96yCK
b0bvLYxubuMg4Y89g8yNlKG/9rgD9ToqEnjcZmpfJyc4lpVxYLqLatbo7bN4EcMx51cuDSo3SVcY
Wj1YeID37SZrQvRmT9aq87dZHlIkH83nwt2xd3PxwHcjw4wyHQociG2UDSugJW4IHwIUXlFGZvFN
y15ze3//VMiZUjemDAdkSRVEB2qRGzQ2/QABbqgUaVG+rc31X/w88AzyCpT4cTmvl1djYSed6UKP
r56qsKSPTfcX7wopafI7/YWCgrITCpcFbMogBsKdF17vte4lJgtRy9wU/fa0LkggkIRRrneQaozE
t/LsbFbHkn/ysoUoec43IBiS9xVUY29akGNwhoDDFEOoknRX+w6avbRnJIEgEyZ5+vga7fUv95fl
t/aZuuyXNpWtRQruQe4RjSxVwjZFlUeg490mtb7qu3ydG26YIJPelwW6Bb0NaEg3MTinkHZGshnv
Kb86N8UUZfgbeqcfSpY+lJTsK4euMJooZekPdK2tM7M/sphGWtms/J7t6y44WrG3b2x3rZfT6v6Y
5hwP9jDId/F61yEofr3VIG80JWMAbUmb7/t67dXbcglzObsTkMHF0whe50bSAVEycfyMQha3XyGL
pLkLp2U2WsNZ/58BtTxrQrIw4dC2OQPuHzrWXrQidFixcbVnsCZ23TPT/gErbqj7S7M3uwkvLCsH
1TJFA/UtSPf02ppNTdh6HxIwxHbnGGTvRbWwVgsTqUrzgXfWNRMT8k0l468MNJA8z5eeVbNpnMvJ
VO5cdwToMihRMI3dfFd1bshbJ8zdNswye++W9h6o88+AWLzZZrMhpf9cOJDoc6woHY2NNbgf7+/P
pTHLv1+4Qp6jJgW0O7x59uAwhtrVu5sFcV9cDli5pOox5pAxw6E2uiEU8W5iL2hwuD+KpX2inDKX
aZnp9Vg5UvMotj8ISsOk2Iucb/L6HyNYiJuWJk1JUnSgi6JejAOhgaKwTPA2XUj2zZUbMWl42YPx
DrzdgRzwxbIkpCLpFGBZEhMSq+3nmHxAwkKPn0bjueJPvvOiTR0IEd84/VQWDSgo1nYXR7bF0IG/
rYvPRv2djZuqWShfG3Imb1z0xYcpT5lMeGXSCHxY7j7xmqx8swmT9qyLvQl2KWpBDQowfPP7RH/o
1TfebNL4F+n2FV9Idv1/ztH/ZgjY7OsZgmR2ZWQFvF4xGVGjuU8jIIRhZqDDDbHPxPSwg3hKYrcr
bWTbiXWRjc8VOdkZsX5AEPPj/hacnRgfKEYAAIEgUF8/XHQToQIKvJ3oQ4vtodG1G7R41TkLF//s
jXJhSNka09DbkzEOEMU2xaFC7bur2mMv2ILXnztSwGNCetmWxDBqgXAkWpymBe5/4TgRJCk7UJZB
MyaUHR3gXd4W8VLL1ezeujSpnOJJpEk7tfD2RYd2u34T+F9H5LpZ8JxnejTqEDgDXcDYfR6zDbpx
IlMb1+7w1NUI6YMlMobZp4pktpVEuggRVaSGEWhWQaWYXzV9EnQ7BiQsh11PTw7PQk6/2ezzmC8g
1OYcy6VNZQZcMwXhnnQsTpDtaJhO6e7+Lp1d1YtBKZ6rqjuwN+YYlDPQNXQSo4p+CVwtnDq2MuzX
Ptnetzf3JEIICV5nkOijxV1xF6zryegJ7KKWZlvejKshdlAEGh5dqbeWmwvDm5+/f82pkYplctLb
JnaQxiIK3DxfGM7c2UP3ro/zDUQSmGOvnU6Va8hL6nA6JjDEDt86kM/Nqs39OZs/BxdWlBABe9nu
e2AnzpSjwiJebPdYlfmW1euxfa34i01OsfkgqWc8+oHWSJ51LyPblOXCK2x2s1x8h5zti0uIgqVE
ixm+g08P5UfwF/Mu1K116z+43tKYl2ZW/v3CVtfr5kAIbKXpN6145s4P+M8s+5wLCo7zj41zZmLr
kq9+s+UeDaViLWgnFyZ+7j2NDnOpQwCiXqSwrj9iYtWk1QSnw6qedfamiy4ibEeIA14sJwpiiKV5
dui6z2TpXM7V9JE4kAqBAK0gV6iY9ic6gcxeKvcVA2TfbMN/YVx8JQ4tQ/Db/XTdpljrqRFvHJcR
gLHJr0yY7WufVd8H0i0lam6XHmR5+B6JGwIRka4sva+RoSshRnd2HBFa2Ys/gQCQN9BYejbIR3tc
CuCkY7sOK67tKctPcm9Kuhoz35jPVfwhHUAcAv7Ebkky8NZBwA4YNsD47GKtVHRQGnOW0RFIUNJH
Wh3G/rsdxPXvKw5C0xkRgY7f7/0oGV7ODn13PxrCaYCY8fLVQWsIpMv1HvWG0Ss7qcPZ2u26geBS
mvkrDe/jrM03BRphe770Lr/V5lBsKqPC/dgG1JMpH915AswNdPnmuqjata+Ljcb4ygbFdFd230YS
7/Q6W+ESW1GWPXDr3bIEyqco58T1uQlJMWwUW4CryoPosrvPvTZ0s2I9+DudfrrvE2b90sV0KwfB
gJqZxk1cYHqHGxmS2a6f/hJe8e2+mdvzdr2qyv73eTropJcvinZXWcGq6D9ShrslbqJER5kVXuC+
QXnxXh+4a4NKpOFUoIUpc9yUWVK9xk31A8o1e/SeQnSFDaFN7QjSfWuUzRZu6Fm7KIGAdwzVEPQh
X29fX7OGgnmYT5b2j0bRoduMfoEK4ros8qOuVXswTK48/hcSrGAxgTQZsn7oglYxdbUH1K1RQTLZ
DPIduoX3DRCbDEgpELUuzOzsjrkwJZf64iarU6OO7RSHxSrEmhvaizH1K07KBajZrcfEAqKXyXN0
iNfeVBHLkWV2o8NMXrGwy44mgDTlul3CeN06zGszyj6pRG9SLYAZM2bfcs3+RWpvYSTzW+LPSGQM
eTlhVhKXwwSPNib+Y2qlDyaFNCFIjTjglWhLLdpPUw5pF5FmC0s1NzhMIVrb4LUxk8qpS9wq50Mn
yNlpc5Akg720WbgP5izgukFSDtDo204QKEQRg9uAe3vVnj3RJanFpZ+Xf7+YuqDVCNJG+Hmt/Cqy
b/ESpGv29yX9ElA4eAaqpXE2aPj8CQ0F0LZ+ypIWd/PfVGaA9PjXhDIEdDUWVm8A3m/7q8yJSh6l
S7M0t8EuTdwsc82y3ukRT7P4GMTByqM8jFFtLQUY6ez8J67Rk5YsqVPOnVCQIMgSvOScVtF3dTIl
YIKekOnLkC+d2Nqy+o8gVH4CtH1z35vfmkIVAwEbeu4BKMR/1/ugilnuIFdJztiCQL1mXxvEiF3s
Pde1767u25pJB8uSCR5AFjgRoZSnTKeWlVNADIIu9VZE0/QD4JdwEiTU6m03fNINimOELJybrQlg
ofeNzw4UHYMuQnSwiN5EPz2bTDum6Tl1B3QPA8Ue6QO1toidWyN0qUeXLN66c4wWUA3JwgrErUpY
Og5Ay1MT6ZZm0N68BhS/do4U3EJSZ3ZckjQRKAH0gKgsW/EwxaAV1dJzJYI66p12XRj2oeiDB1PY
0f05vD0OGNGFLeXEua42BU6LuzD3yIE42jEHDQwXwYa28Sory7XOmue25AtNvrNDxN0rdwzY49Rt
M+UudSFej/bY3l611Yhu5WQIA7BQ5c241Cs9t2pSxRFyZ7JsoWbjpnikTl0ZuO/pjwC0jAwn3dMW
Yplb74j6JxJD6BnCBXLTmWS2sdGkHVJ+jphGpBsblF2bpXh/zghkVgDoQ+sH9qByO3pmD9o1hoCp
9l/RZxM6EOC6vx/m5urSghKwDANIzzwL9+/UNVEFFT0L0V8WW+u/MSOh266khlJxkIkZoxmmR013
ig+Ntq9c0L0u7OxZ12T+hof/PxtyD17ch2bmJHrLENWKmoDVZtW1H8tWrFyyjfshHMznmD2JERzw
9of7g5NzdB1OI4K4MKysUj8VRjFZeJYQq13T0g5T/UuKdmMKnYQSt43LlvbF/Kr9mU5l1TRmJC13
YJFmzoe+bLcNB7OuQDr+/shmslHXQ5Pu5GJOU68Dyl/AUFlum+SDTirIlO4M81eafm+LfNUUx8H+
iP7U0LYOELYI7Z5HVr/30tf7XzLnQC7mWEUx1V6b2o6BQpKnt2moD86LWfWQMSw2fWPu79taWM9A
uVCzJvEDICtQfwmeDPGAwkug52GMbLQ7ffGWmp+X9m1gXs9x1vHErh08/6YA/Ew/dbNFOxk2LP2n
15IwBq9+VsnOjn+M4fn+QBdNKw/qzAatujnIWYW0Zf0JSPmM/hyCM/dxo8dfrOkRsgShOxT/zR2o
YBkDjWJ5qmHIAVuX/Jka+7FfGJs8dHcOpZrBb7L/HUpERR9z29wnbQqmaQOC5MWqBzft/amc99T/
nshAcT5TMFqx7WMmufFrHLpQ8M/3Dcxd3JcHQHEyfqo5JGjhQTXLDVNNQy+hb6x4xkBCAnpHzX/q
bXYe+r9A6UoXgOcmEoIYn9qcP7Y10coC0Ynlp9vcSMPJKLcd59FQ1dFEN7l5KJJsxcoNsY7+sFBz
nF1G8ENAGxaxNATUrg/HZBidA9lX7BT9aYxXbpyDbvzV1T4IwILvz/C8KVl4dWQHrQrUrBJCOad4
KQzukZoRq8Eo/H+kXdly4zqy/CJGcF9euUiWbUleutt2vzDcy+EOEiQIgPj6m+y5d65FMczomRN9
nhzBErZCoSorc5+7sbNVXVr1LyD6/l9DS19me4UuyxmzkYJGyPjWgbFshp822b1p/+Ntcbiu1LKw
gB/MLaaQOk1ZOQQ7ZwqeawJUY9OGNpCm3a1u/Rq8Y1PeCLrxrF911x9sLnxa1oLtoUXW7AG8snvq
35vUCQd2dIKNuHL12H2ws3Bgk5XruUVQOUCDk/C/Ufnr8z2xtVSz/Q/3n13ibUxNjKOXfTJ2ZmhR
L/F4EE8gFerNNs57oA0+t7l6uX8Y0/z3DzazKYCKLkSdHxz3Jhc7oJsaK/7cxOaeWLgrQu1RLxrM
m6PUmfhFnBHncbCKWw88YA3ekp2u7wFOuDHktGF71ZGBsAvYhhkStXxTETRJ61WFY6aRIfLIfQbE
Fnmo8ue05Ds//dFOGy5kdT5RWIVgNorzaJu8nE/RoLIKXFkB1hRj1zbBu2jKGHm635/P6bwVri6c
D1WTxZaXJbO5T+Cp6rKLRPDeeRsVqi0Di3F0Rgt6/QyXJtOaFyncsHGzH38/Brzt52ts5lxYskwN
eYPHyOQhki3cpEUaXx82Vn9tMT5aWMzSOGljXk0+fB+YMQIUSmyr26Os+fk41lw5WmOhg4tezhmV
frnkauy8khENrhx8ImY/JpN407IhVLYVVcNGuLi2Lh+NLW7mFm/D0hxgDK3+u744a/6YfD6cVQt4
bKLdF/mBK/IvRrugr30XwUUZgH4bKL8+/O8sLJalK2rWUOkUD18C9bX0vn3+9bXbABgAB+1EwDSB
SOFyOVKPQ8EKmNiHIWy1m0lEKKjKrT6HNVcNzkmIu81SSVcNwsrmbi8ncGMVDUTRcASLIoLCb1ih
okiy0Co34BqrewwKE0AoghXkirU5oJkoPAF7EzZWSr93hh2V/mtr2PvJfft8Alc3AJKwSHohDEPe
4XICWwCiHUmQbKDGKwPe59fnn19dH7RyI8mrg/5k2V1KU0ur6wqfdwWkd5mMle1FY1pEVGxYWlsk
MDMgkgSfPLInCx9GUbU2Rx33jsmdaIB0eqkdSXvX9WIudZ1yqBh/PrS1mYOMC1rG9VlJY8nIM04+
pzTFW64lMYcgSfT5583VASEJBMQ/uEmQnLxcmaCt07Rpy+qhnEYdLQw1aqOZQjbSclBBk0LFXQE2
OxT4XgyA2r9zAu6D3ElpUiuB9ACk1iLhMGMvhlIkGgjeQvT6duA3mcS5cDsRqgx9tmlg/LLbqUUz
XtfFWoU0xqAFEgVJS49r6Ky98Q5Kxp8PbnXuoJXqg/NkBjDPvvxDINKVbHTcrKgetDy/MXXS4iWI
BpHPjaxdCCjx/dvIwlW3staoqjGB8Ay0KiH+nofC+g9c9EcjCxc9edCuSxEGP0CEyN/Jrb7V1YlC
PA+oHGL6q8S0RYJRdnlfgbTDHW516oBVWWnlxv2/dkptH0RWMw+pdwXKt6GhlwFYiK5PvbzVoafU
cJKgTSlU3V9zbAMAA08DQLmH2tgVhbPnD5lwcqd80O1uupFu3e4Lmnqh7nXFzefr/ye9sYybAPzT
IbOEntlg6Xys2nOrWrPRgcnQBOQonIBGetbZsYmMeO4LP/QtIoG/S8dkUCkSeHLwXzHVb/rESKRz
u40HcB8dPI3b2DtchbrTWcjCBf0Jt1EfW7oGwh3Wi9e6aKu7ou+nW3RS92GG6t3PdNJ5CmKp3j7T
mr3pfMrvAsmbGA9rO/HrAt2S9ugffRQCIpX73kOD+z5yp/YVbBXyqdeJ2jvW+IoEwPsEGbInI0On
ZQmY0d3ku1XC0PwD8iUE11P1Q4ew1J6pcqbEAcKLTAoJFlM+c+gS33BrNO+l50CTRC8g9FrbJ0Ez
90a0nhMy0dYh+m6KkPH6TQ+m7zloViDcRdQur7418ouvHlugB8F1sgfh2bSr+jFCl4sK87QUsQB6
SQ+rgYM0aYraDMpfrR1yz/D3XdA0MR3QaWm1FvqibSSdWqtuo8Fk/q0PGFhEUQfZlV1L/xMHgBos
QHXo/L5mvBnbWo0Vx5NDgWXD7JtI2S8t33Bla5f1RyOzG//gytqxhvJclpeAVOuR6xrfzDpIVAPp
MJHtsOIbTm0FoAzCDVzXeHijTxvcWJf2aoaxspqVD6XJeEiKVDwEudYeWjdI7yCIJiIjn2TiaWZw
B/W1/HmgqGVEnS7FEd2w7s6iZX0r8UTbs6y2Nl7nC58LXcxZ8BgFLRCOzWSSi3DC5YOS7mSwEwvo
w0SmG6+TSTHkG3WtVTN4yIISXAefyhL/if0/+KnI2Gl0yc3oTc895CAEeIc2ZnvhGP81HAh644WH
JymelJeTrY1ceME0shMNwGc/tu2dljY7YoIdVe+3hOHmWPWDu/pjbGZ5hWOcmZOWxTrw9QeNwmPv
5DVODB28I1itHjIJ2Y7U9yugkswduHp/ma22EWos3+z/sowoGqIEiHDxELscZmWkDpvMYDjZwbOu
3fS4iouexKlWxROJc+2lF9meuxsnZxHg/MvqLIcwZwGvtZjGitZe5usDCDMhDWhjN4N8uI6IBjh4
7QT71mvyvUy38v2LK/VfZlHAg+IWKGKDZexRBaUSGoVZPvVhXrnPkNP58fnNszyk/7Ixs/zgTTIL
rc6/4YNTGHpm5bVpYUIVVwm0wFWSGg4QtUyzQuIyP84CL40yq6u/cFI3yWR7KtZ4b+Aa6JyQmgaK
fqRjt5BEGjeWe2VTo+YHNRgLPdVoglyELEZuSzYVkNclyMC3wNtb2a1m3nLn5fNZWJloEFX4gEjM
clvgWlxMAkR+04LDDtdfZPPb6Le0J9b27YUF89LCBDRpKepmOCFe7RDQeuA95EUTBsNzb+CKF9+g
IoE7UG3M4MLnz8t7Yde6tNs03G0aF3aH7hu1s8gfkD6+GaqnTV7zNUvIGM/IXfifK2EVJyUkGEY6
nJzqHQ2LuTxx8nsQJ109/f1ifTC0fG2MJtjT62kcTr0JQsH7rf76tb3w8fOLvRDoQ17aKcYhyya0
A574wVZtfnU3fLSx2A3FAA0xS4ONoTtNRYDdkOIBBK109k2ZJMZOiSpw30/extStXEa4iHCc/rBO
X0HmTCfVQIWYD4CwNlMytjZL5sTufWahHfTzVVozhToJWKdB/YMrdjGNwBjXQWvAdwVBde/l9k2e
3vfORuZ7y8hiHkkjTLAdiuEEjTa0xr4M3nuBiPbzkaxt7I8jWRwh1xuAZ/b5cMr9QzZBTtu9sc2v
jvXF3tKN2rK08MUUgD/W1RiOyuPCg+ZsNDhRNhxLthGUrO3xj0NaBAvcUpqZ6wr3WTrd6Znz5FXW
j89nbc11fzQx//3DvQKpmAYZFcya63dRRn4UlhGZ/b7aSmyvDgU6WPPVjOTaEucC1mwvpzWOUlVO
zm3mOnosNdUmn49mbWXQm4A3J3IWs/Lj5WiaCgGbW0zDKQPR9BPvoeHdV3q71+APY58pcW8XVr1x
Wtem8KPRxe7ORZnLlOAIGfV9Kf7JrS+Zfq+Rr389NCjiztLqqI9ds6P2eeVDC7kZT8XUqkdTUXmj
161/gPhFEHN/Yo9lMDob3mFJezTfS6DkQ+QNcgPwkS9zYFzHSZoMbA+lPbrDe++5d30hErS2R3gs
7KnLYyc/pnl5TFMZ92ojF7LiONBjAl5AALFxWS13TTsGJFUl60+DRUKR2eCn+GZuJVxWNg2M4B9u
RRscCAvHgUYznTa06U+5EdwWWR41XX8PQsWQ17cd3wwx5j24CMqRHUXwDzrTFbVmuxCsqbKyP/VN
+ejUqR6aZQ9mpeodyld13FZVEWbc/tpwiNW6eSQbWu4+30srhxGJHxBIweeDg23JtMvrPO2nJqCn
ri6/B/StEOPWS3klFP9owlnmGi0HddXBo6fKuOl8doRQGLqPn01Vhp3LnuwtIg5zPmVX0wqyamem
xp6J5S6PfjVOk5O5PT2ZRmbcoiHMzcIuZeKu7tl4yBFbRZWyVZINIB0Z0StxTHW9ijuCFIxWDvXv
kfsgJQl4rt/ybHQSGZjkUOMVE1IeGE+QBipCIIA5BHy5g142ryXVVll/bb+jmXHeiEAwXHF7WzVS
Gplt01NBund3lF/5ODxrcpN8e8VlgbcQ3585UQFRXWz5UTpmr5hLT0ZpI4N1bMYvI3t0i7e/32cA
5SBYhzYdWnMXlwsP+iL1MqxJ+sico79FLbc2CiSz5yAWJY2rgzuRUWA/UcyWlgh6x/n74IWO2LhT
VtYEzW6o1EDzDPmB5YsdCdNOn5oal3Dt3A7aEKkRbdqV3DCzcmDmchMszeo1IJm73L818SpC60w/
cSl/d7n9lrLgFxv9eyhkp+EUpGBKxJ82HPy1VUBskcoErBI0NvD2l1YLjwWT7Cb95AAYHatR+TE1
tdDNbLTuVVk0gZ9XGBMP/3ZjzGahGxXgnW5fVSJqqQTVSK2fOiO2v3Jjv/H56zW7/P5iWHgeIwrp
8H3gASGGqEHAaQKLWTzK+gSalqRq7P0o2E8wsb/iXfbe92rXadODYSgSafWQxspwdnLyT2rUwiA3
gTewH8rUuil9+djxAGfFHI61ojzWrfEroN1fZJZFZtbtW58nhkmfK9LpyF7qEAKWSUpFxEwJuKH7
rUdjChJaRdi07Bvp3ZtKOJGrWZHBjLuK8z3u/40kmjm720vvCATwDO6HlCb8/VUmiLh+6VYCE97l
1VlV/ngr2sE8Emnwmyw3jSewPhU87KXZnkFW/VPTWP88ZVXggih/n7pH9V3kY1fHWuFXxyB1Sex2
/s++64dYsHHaOA3XN9Sfnzm3ukDT+ap+oNkjlFnrxj1O/mvvv26p5qJp42pCQJ2MvBQCTVzGV/p/
Hq2mfIL+55GA9T6ihZ845fQ6jJCjMESC7toiNGgW09TducTauXZz6/QWoGOUHABke5+AmR0kK2MA
1B81zz9Iu7whpD/gc3GLbkO9aiPk4xGATiC6ZShVEx9K9JNEGqH3s7POWHULyRK07Nb2bxPyOBm0
PkJl9g9jl903dfBIW1DnyrY/jnmbRbygidsOCbrG96U1jf9kFu0iApGouAcfYdh5QCqTVOxl57+Q
kpXoOJSnXBJoxxhDohn1nTmHUIVFrVDkYE4bAzUcaAEaiEbYZsj9WuDWK6y4qKrY9LR//A6yfrax
8wsSlaoFM5FGQ4+jKogicxFWUwFpRgjA0hBkym/Sd+85YS+FE8SC+Ae7o2fHGI5OWcaWlT8xlh9k
qh9sFtyl6KApyuEWSOUXKMUcctu9GTUbGN0xVoOKK1HvwOh1bORwU7b0i5f2B+Vk9yqvdy0SwIq9
ta0Ri8FJuKcd0VoKvyyCBGwB4GSabtrJ+2K46VOdc34jgl6PK+XeZ72ehQUV7zbRX1pLxKamndzG
TKgIooLVJ1KJ/NBoPLa4LxMzx07wzSQvnB9gI7jVMzZGJCiziKggC+VU5zvo1BZhoBUnZZV5iCrx
UyGH2GL2D4043s5GW3iMDCzqhIJ8tzKvv6VFuXdH8G0gK+d2bRRYU1yNtb0H9e7B9hotHoCwi3Jf
Q77UT9/LIu9v6z4wYo/qoWd7IvZtFwLnNoLDMeu+SwYsh5s6f1fCQ+gPaT9QB6CBBsl30I4uroY0
171xMOTRdbtokKcBnex99+xn+cZZvz6Kl4YWkVtrgsWNWQpRiLpptd8g1cz/PgHx0QQAXZdjGR3B
NbxsZ2bvSJVfOrqj7K9zHJcmFldOR2pcpPN0VU2iwGyjfde34h3/2otD7Bt1W9Cko+cdNYnLYRRt
3aWgCXWObu8RcOmofg/RjGcygI0wh9ZVEURWMFax0pXYBUZh7sxOsbjXtZ8gvQFH6hinVd4kCG9D
xTkqdIE7e/sD16onzSWvo+zjIiXioGRdw2Vk+X3JwNY3SUaTbgDxWKXoVwkuv4OrlVGfam867R6F
pp8NXzw1ynrUJgKUiX1fCFEdpckbcD9MT25AEg4BChMebezs17SqvwdN/lJnjROWTWdERt/jFgzk
O2QevzsGuzf17jjZRlzw7ujV3SETKoLipBX6qBZOrPiOQg7uZse5L7rO3U0ZdAxr07xnwE1Xg/1F
nxw4ZxrZ3Ir0vt/ZOUf+CYgkyLDcpbZ5U5Tq2agtJxRlcI986fPnQcj1sxKLhV4YsDNYqFstk+J5
7aPaUnD36DCOp4hHu7Abp6fRLJ5aXQtT1/3roAoGobUGolodNYLlC6ghrSGGijtHWwu+G237kvON
k/qnbHMZRlyY+JMw/ZAtKhChskGOzlEPBv2EScwAUhTmy6S1ZIq8KkAw4Vixoe/SIFJTfOa9edCL
Uk/65h9oDe0J8Owa+hPkb0pjhlsAag9De9tZ1D01ei/j1I2JNfEEHK0qRm+X+laVxnBfoQd8I0i8
Dn2RWIDy1czejSvmz4Pyw1hASd02vFLGMVCkJmGe++kttJPZs6gCUEUVRQpHlE/sSIZpSyDiOryZ
e/RQ/kNHFuKbZcVI72lXOUFrHisE/Q8oS1Y79FSJjefXH4bLy+XCTQAud7RGgDUavNWX/sIHfGn0
xlQcc2B17qnV069ew5rDyKgVcWTi9lANzr8C66DNXYPuj9rzxlsjH8FtkenWLXqr+pmByv9Wt7pz
3xesAmNhV9uh4+XBfpC06EI3GIvnidQyqTLnR9ub2fM4tV0Vmd2QPchS50/IhjiJU2cm+ts0S/9m
dpb+c0gBfLM5w2UP5wRQtLKSGrCvt1R32C5oveCrn5q4FSYNZNo9FfeeGtJ7e+j4HfXzAvzEBY2R
jmc3kwGkMx9TlrjUKO7GQQLUYlbew8DT6UuauuIrJx22GaLt34Y5DDsGdxEVkEBJQ5q7WoNOITeD
iCzvASWV1h4g9K389OycF4sBrz3DVS3k2gGMuVyMqrQF3uI+P1oDe+3NPKEOj3xqxQSuu3HoTon0
qdiET69sc3CIzM9jaIUhdTjfvh+2uT94ml+YhTi2bDiOxT9t8TVnhzrPI+brceu8f+71rt/kKAPa
SF1AfApJteUo3VbSQKstfhTqEZlCwDvuiP1iaL8+N7M2KgcWoBIPqBzekpejmkqt9qWX8qPbelGa
2U3YTM2rJ6ufemVD2TZovqnRTjc87MrgkGXAYUJqGTmBZWcgnnw+95FoQqQCIuAzbw5oI7G3IokV
54Dsj+55s7QLGjYXK0Y9TrvMJ9OxpI8TOZsbg1gJt2ZNKJDLgOZz5ru6nDoBgkxGISJ3bALRgJnP
1kJjzF50Fy3Dny/S2nQhKPIQQM6yj8vkApDGjSczSx4N+eybO5wo6d2JLazBlhXzcjzY8kYnZkfh
WUUIfpl9bb2xuf7jfP18OKsT92E4i4nTKMDgrQ5DevsP3mCAgur6y39nYt4aHw6rNH3pVCZMVNCD
krNuhSb+jjR8Dutt6I8DUDO3DV0VYlhlpwZr5ukCctMFC0/+Tlk09GFTbFywKwuD5iRnxmKAAAig
ycvBdIYcFWsNfqwcj/8qGl3tKzTbn4vSMhMDZf6/x9b4MIjSzyy/iNhr4WHrtu3tsXP5ESjUeODV
jY1hkbyPUrlFrDl/auHMoZMCSI2J2gR6hOexf1go3VH21CBYOPLBNQ9qLNSedB391eQzcz2DtqQn
xbSVVF/xDICZzAlPgKJwgywGaKWyGqlW86Nj9zTpJ13fcW/SNtZtZZ/PwtCzQicSJFcIfsfqR6Bs
O340RA8RPjlVSIllRjKN1haR7R9I83IeQQaBAAw5T7BQL/ZIpRuZ74P99JgrXp54Y7eh4VbaeXTp
8JB3yvpZTUwd0cqSnXqltPcyrwrQ5bliN9GGvDHlF7cQLaiTLs1VRBgNYq0ey6eAB8hotEaKXBwa
Yi2iVOg2jjlGGWvqpEYPYSjrvDmYkoG/i7Z0J3ntx6JX2T2imTHqAqaHiArETS6Hn6yzoT7PNJyZ
saXJJFsoiEo82DnEHdGAC+AmgpBwcmXSQ+sRDV5VgRBLZmGfAStXOtnOlg6KWLUXHAqLwfOq3Iyh
GuIcRoI2Ybe06xezsX4bkjm/A6kgCN8xloBhbbw1DZEmRc7oviS0OutkBDBtRNHst0oz7Vj7kMEI
LaPs/MjtB/HIylSQjVTx2rbAlkC7wsx8fZWS65rMVDqZxNFmenoUbTt8r1LS3xusnTbSlSuhEioT
8/U+d3Jexa2qTzsr55U4DtpIdgpszucKKrVnqoFex/I0K0lZW997Zp3+xsMg/w9GOsPI3bkYCJa9
haOvhkpDb0svjr4x/ezHxsLioD8/q7coO1a8yEWKZXGeR6POLYfiKs7TMAWcPIt9/jiVZ77F1Lji
iiF8h2DJBUkeeiYWhvJaWIFWcnVkORAs2Vk53zOjilSz1cJwZQiqxXhKeZg7VDHw6r30iwFrA5cK
Wp6hR4u+zZS9EsBlvLfPr8k1K2CTh8YuajIzmcylFSOdGq9yneLMOahNBZCTBhjyPIDcio2tsGrJ
xuMdo0EH4DLOLKvORi0mLc6lY91iufY2b8Oxbm9r17/5fFBXzh1TBwUBIHHwegdqc7FGI3eUcKlb
nqfmztt1auPevzq++DzkDyGIAJzvdXZgMjszbbQgP/ca2VGv+jIh7+kOagOy8qd0eOHRZzsg/kRh
0TOvRYNkoCNPJNFaFlhNbHU7myBR/VxUx3R8Ktx9yZ47AORR/AlL+dSaWzHn1ZH6Yx6yFjrkO6Bp
tTi74NOvGqaz4kyFN2fInzupfR/RGlim3a0qy43nzuqs4tX2f+YWARvAtV2dO0NxrkwHPO9VZDiv
udr//c4IPhhZbHfdlqJxJl6ciRhCz7oNho3ztDIK7DoLUsWgbMXzbXFqsxwYD1tgFLSwo6Axosb+
1rSHvx4FjAChD6AomHaXL0Ot8vLRwlv0bNRvqfttC1exsvDAsEGKD/4a+kXL44N9p1Pc7OW505EM
0FDxvCMZRKKCznXjsoaUceCLNP58TKsTh+4w3UbO7fqpJho/U8KAewCXZmT6FLLfB5BR/70T8nRA
a6EzAlCAt8TouQ7VOpkprL+Vh6P9SOS3cgDbqbGxQleParzaYWUG8eL/q6yU3eTgq3S86sz+oBp9
qe9YBxYyXdhfwU5HQ4G2z8guO2djgy+5PYDkhWVgp30TGcz5J1w6dI1S4F95WZ8tmieGZu9RKd+h
wey7NIcDb7vfveMcK1fFUCC6N8d//nYV8dpGpycAlyBAAwry0ro+WbWPFvP2rD8OMoI+RPbXgJtZ
2vT/LSyxsMTUG7tzYQGlY+eJUUreZWXyrY1yvR3n0sCc8IOLR95+MZC+zFIrh2L1WYJR/5ccf7v+
4+dTdX1JOXCsuJ3w6gHV2NK98jGooRlEurNdBuAcFmCt1zswdH9uZWU/wMxMMjbLdCN1sCimWNIs
q97ou7Ne16dUN2OJfFkbfLPKr6S0731lxLnhopUAlUbWbBzqqzECrALMCv7D+2cFViJcX9HSUOdh
4MFhKLVhFxD0yn0+xnktLu7JhZX5V3x4QWplmxmNPzMapPtiAspClXEz+QltDm29txULcXl+bvIq
mIFJJGKAlkHeG73mi+1BwVwMUi6inz0u03uCN9G5kWkZm8CyxoHVlxub5ToW8E2snQG/PHcags30
cozoZsXDZJYo9iZ68NkdygUiu4d2XkQK0O+S3dC/Ov1XUd533rMR1BsVzKuF9E1UX1DgB42Xd52L
bH1BJB+gT556DyOSQzzfYkfZsjB71A+LOKIPOUU/BtS6LIAfI7bFabX1/cWKqQ4Mrei6ax70ksd4
/oZGu+F6r/bE5Rz9AY58GIH0W7R+WXqDZrPbHE9mmoPCCWSmrcXiz3fflXNaWFqc6WGyuLQKrEau
qaQ13cR22qg2xd8mHf+Y8WcqU8tAtLHYc6XuI6/uWpAaG3aUP2bODeSx6y3RytVpQ7McQHTgXL7q
StPHhlUalNoeSuAgzPa9Ryyr/0J57/M5W11/dG5BD27O2V5JmHlEsKqBUq56RbmVbwXLq5+fA0sf
5CaAAs5//7D4dpoNg/I6zFX2XJITZnZjMdbWfFbNRHCJTjAozl0a0CEs2wcpIw+oFgk/mYZE7zc2
MIBq+MiFJ8XvQpf+rLaOopq+rHCQaeDjxCHnCLoAKMhrbRqWVYoGUlAX7VppKOTiGAlHJhDFiFNZ
hOm079/soo1rxz0Uor0f9XcX4jQAPPzuJAj4grwOB/e2aordTtXqJC3yfQBiKy0eAzO9ERNAGEgr
1ZGSWhN3QyPjTHfSqC48cPPOGqaeU77bpauFntKKRGQ9mlQQBkEhsQGZgKoLKIGg7lOjeFHUr1AU
UTEpzV/ZNM3Neb2LZMB5yNhdUbY/mer1HcpgdagsL0uy7tnU6RCNuc0j1kPpLEAJ1m+nn7bZ2DcB
Au2TVud1MrS8fhlK0qDkZIw3Zc/26P1/QKb2BozS96q5z3B/+5V+CNQdr7InrQZ7vidQqSa9AeXk
SmqJyrJXlAtUyDrph83PoM1DT9xa9d4zD5MdAL+yK3MaqQDt8PbPEbC3XZM7dqgPQibSmkjkEBKm
aZJlB0E0LdY86BQIIJbACxO3VItc82cZRCWPkNQFzltJqwwLWbUhHVrjhqBGP4ZAiPzTaX1/ztTo
o4/Qsl+1XntvLDuNkAywoSqk492SqXKPh+evchjScMhSM2G91YaTrbK9qUsjslHiiwjvtF2q2p98
lH6ssjZIgMoZbgdwIsTSpdDvsh0Rd74L+j6iF8dGDCIRrU3iwOjNKOUD/cLqvjyPqK/tlbRlXGk8
vy9478cGq14ziivV0+ofvAZaqirrdsd4mkez7sdOpbx+RfbESAgzmlM7YNuOHf1e8ylFkzUB4w9l
070FBv2kSdsfSAUb0Th5b6TOBkyj30YODcykRKt55DFoUJq184zFw706ZNmtIA6JKAS+b7zAe5yc
gUR1V6cJtVs94s7UPqeVl+1lFXzF0a12dsPaKC1NI8xGYse+EMOtEkX6oLPU3w35ZKOGJ7I3Szhe
AukJGVNiGCzqnUDFejMW76ObecnE500+VvadRwFFQ+jmI++ql8mIJoLbciDeYWhSNA4gZx5p1LfC
gTZZNIrJvk8hIAZUQC/DHLiPsOhGLJ+oIJinjVkIT8uTAsLKTtj3lP+TBgU/NiAeRHu58sykEmmb
GIMuQkjqFcZux4XgoVGpNEYxJQfLjZsnRdXnsa+BprAqfMiHKqgsmYHm7QbNw3k17CFEez+JUJfO
d3bLrZs6VX7E7Amdsn1FX+vcoGFgqCAadTbsTa/u74wBXFtu6Tt1CBydGfcsFxHqENUO86CjMVPV
Cc8li0qnhvWiBhTdREO+rhUS7H5plrCstQ4y6IE75YDBTFaTRlNmAd/Fyyz2Mv6VSKSYC259czWB
AroRgBAAUnNhL92XipnGXraGFxVe8Y8HuciYcTGiSw3D0cbpTHq0J9laViRB34C0xMNJtkkm4ixD
9xoFQXIy82lA1M3191Or+TEkSOmxbmvr0AflFDujxGk0QNlu8tRAl50JBA3avm9JCwhS76GG2GeZ
SqYGFCEjxfklFeXhlEGq2G2Kd6Ghyb+qvPY2w3DDSuunHWQayI2Z1vzQjOoNkSPghTY47nWOjipN
9tBQFD2SoZbTJn03eDfcrN0dLYEf+Px+ne+fq6sD0TD6S8BmDNz95f1EwBbaq1KSh6H7ZUFUbmap
SNWPDA603UpQrF5TH2wtLluPZXCjIOGB+iGesHo4mVEBMurPB7R2oyP3+u8BzT/iw42ea3YKXwMj
g/Pi1c/DVuZ16/tzXPTh+zozCoiG4PtNTqGC/R7IL//dABYRg5s3Q2oKrAi64z0FxFT8+ffXAreP
E7SI2B27suFMMAAg3Xz+1Dqx238ZnI1c7vpaI2ibaXbwjl3E7cBjmOBCNcgDWDjgrTUJ4c+Ngaya
AAYQmxYJ/as6LvIJfucFHNspPanmsbPeevM/eD+BA+DfJhZzJZk+acCjYy0gXoqmpL/udpkDN4TP
DkgCQHixzPo0rcpHHHvy0LlVKNDgYAcML5wtAuLVPQuSLbwA5wrIsimQUdxJnlaSB7j9pJMHC07+
8031p5Hlyo98MLHwI8OYQSwJCkcPplW5IHN2p4M/2HbYm2yMc8HzPeKgr4h+yoipTiCVJZsbZ0KM
gN6vHIFT6YOqNP+OHpAgVE7HIzrketTVGULMwkD3ApVFMk7KTTwxBpH00yn2hD2GgV+Cccnwtgo5
W5O2yMhJO7cLWCcPuMtCMZzH4W/rEfPiAwAHYSA0JVwheDxe1bLyILBdOu8MV6zbHnRzKyG2Pop/
G1niFTlF8ywu8eZBGejVcjUj0pET3lj9dSPoDQK0YqWVgPQjkhxtTh5SCIEA17/1ol29pJCd/L/v
L45hmaas7Aa8bzqcQbKX/i6NBWB6b59v4q1hLHyWbqWiHTMMY2z+h7Tz2pEbSdbwExGgN7cs25bd
Mi1zk5BGEr33fPrzUcCZqWYTRUh7M9iFgIrOZJrIiN98F9G94fy6/vtvuaS/v/i/4/iNbr64O7I4
78uxltKnWOR3YSr2MXQ8YPPv0lLZG0NysIR6GwvZ2qnTcAjM5uDoWwTh1VPzv7lcFhYtrW1aUQgK
NqVnBhE2rx97YwuHsjqTaATNBCdKyksqFx35qRrNLHsyRHjU5868sQUmXB3HRYjFPawnscrRXGVP
chi6w9DiEnLLGbeRTWxFWVzGVhRAdO8YiNOXuypL4aA4J384Xl8YW9O1WN+qPxpCDQqma9pTTUFo
7/rvr175F3O1WNjOVDW1MPPsKRs+xQ75uH7r5B/iYGP/bIRZMl4zO+VktxhGTPo45CpieFj/qd8H
bYNpsDFfxqKQZmi2VPY646k0wdcI78tJ+uf6lG18eGNxn4UCtE5dMJZKKfBQo4ZWhfs0sv9M7VYn
7dYgVRrwkFVaP8tuQkqYVO3r7EnJH6YJjR71gxJuFKHXP8t/MebZvDh1IL01mpjK7KlTYSA3oIat
nY/hlc5b6vqkrX+X/yLNk3oRKWxMvxgDRiOmL5EsfWqm4K9SmYsJmwd7EcK3nApRWkLk49S7UlW8
a3JrI3edt8ObXOYixmI7ZsroJLpJjDK1PvrVk2bBCtO/BNl9N3eHo2Cn9Ru9kPknr4Vc7FApK+Ky
1zjNSBbvUqfdGxQk5MLeO1L6UZh+swPIdXP9a60v8bmtDr2J6upiF43tVKi1z61qikOrHsPulPz8
3yIsNpEvT2E9KpyedXoYfgTVsdli766tbdw/dazioIvD6H69HEQ2+HmschLEykkguKeGj/Bs/GTL
KW49Dr04GMozqmNxDxQY4DhmZjOSunHbNt01ZueifY0s/PUpW9tCSJX9G2ix9kpdQsazMLkK5PvK
qnfZ6G9cBlsRFlM2ANBr+5wIjnE7jDQG/uJIuxjBsp8iKhmtG5Xfb6x/ZPWTVt5V3cYGXdstlyEW
K1cNlbSIUotzJj92aeeqpXNfc3G20hd6CLuy/fEXHwVTODRO4KYjh/t6lU3AijpYJJyg3SejNSkf
fb0eYC3B5R2AZQKgU+TTFsvL6Rqsupw0f8oQBcoNtDC+gf7bt873LN/KzVYnTwMKh6kqjUFTez2Y
vlfsODJ4mavWHcxZdOmkb/5J+6aqf7OULwLNC/HiqNbCqOgpqWZPNppwePxMh+uTtjoQRFzn9gpW
vEsMnBoYFO9yM31StHwvNJ8S71OWfaczAWb8LAUv18Ot7hugfchrwH2An/B6OKphx0qeOXTvNLfw
P1rJxiJbXQMXv79YZDHVXIiHc2IeupO0I9ccnGNcekW8MW/zH7q8axBz+Hcgi8WmI08NyIWB5Jjd
5f47rDzd/I/VJElsLoPMH+/i46uhjSm7RZBqrD52yOckI970ytbLcz6s3owFmgjmfVxiAN5ehxFq
LiullmZPyRgd4+Cmz3/IUwq6L3cDJ0WVKjuMsdg4QVcvg4ugiy8VgIWt1LndZjpPwZjuR7xJAYYb
2h/K7//ODkkLdcz70BHmv69HVzlOJ7p5hTfKo1FTkT2F7cYmXR0LCFI6uA4Iz+XFNuhN3hSykj5l
ABGFc1+VjRumnm1/+IvdcxFnsR4cMyLlzMf0iWL8p7jY/82vmwr4Pbq49HVeTxQaTaK1/ZZfL5X7
QR8/SPa48eZY3TWow/1/iMVHRz1+wkKuoZDyWQ3eG819tKXduRVhsS/lbiyNqSBC7D+nxlPX3tti
o565HoJRzNJHtIwXC6q1olDPpS596pzvcvTSd6ew+fQ3n+K/EPMxerHxkz7NhaT06VOv0D3+Boni
+u+v7XhQ8dAgITbP1JrXvy8FMsBjn+R8bOQbs+7dcXLoSb6Mxq+8/xiUj0b7N8/ny5CLWQMgIDWR
SnIe+uV918R7c0LSwFZuqyH6eH10ax+IbBZKH/sRGZxFcubnStNZ1kRyRnd4LL9ptUYT6y92C6h+
BGAswPBvQHK2Vo9mnTOFtsif5cK8gWu3lWXMn3l5MGtgnuDvzSS7ZUZj+m0bJ6JMnmJXnfW2j9fn
ae3ndaB+M8RvBWPdpBh9N7RKngzng9F66sZmX/v5uXSFCjLwtzd6tl1qdx2m2ulTnSAO5cZbqJCt
318cJtKA7FjicxoaCXY6rrnVaVv+PoBB6AcUFBzotpayZHaTRSo1tqvNQwBkwrK/592WZMXy3lhG
WOwJLRp6Wymgf8U9Tu6PpvOxuo83UbEr4+CxRWrHR4DlsGxcDJIzOvS4m4eyVzy18I+j8D8oWnZK
4m+p/95GIjxx5haAcitJL4b2pZtaAMJpvLu+3N5UbhmuBc2WPg3QUh39xtenThKCwxgsu30QpfOc
ys63JhMtbXRANm0cnZAPQf5GP6eRf7JK+bsWxAE+wuaWTd7y8Pv9Z/BS13hxrDBX7dop6Z/yZyh+
d4RSdupqPdg3Y/8RR4PE1WMZCXwjRX54gkpzfQ5+V9UutzSbAVUVmA0zt1l7A8JGejUxbK2tHiZd
57XdtemtVWcP1WQjfBCKk2RKL4Wf2w/FWN+KyPhaad1P3a9+QIP82Pm0k0NHvJdtxISFmiKeoDTV
sQJ9dxBj/y4pFHWfKJC2QgjxVSjdBAZS+OB4c2u61ZzpketsZyFMlbQhDZ8hO7WzVacYGlcfnbty
ynNQE9ZPqJH3RqdE+zZ0op3th8cJuHZopaduFhasSyTkIwA/KleF3L5PVSvYSVby3VfQDbk+ZW+X
L8kImdUMKAcpvISbOq2YNHtKqoca7tQtktDXf365B+l7AkQGWgZbBujUksfsOFk9RZWYvKFKw11f
GAcrS++dIvqnRe38eqw3F9Mi1jzUi2vdyTNNE06A+XYxedwgpw7Anzkph78JAwFDRm9zfhC/DiMV
PhJTwNy9pER2kLr1Lhk4IMuq/3Y90Mrc0aoCWMhrHs25pai+PpTKNIpR8jT1fio+xdWj1nyro2Bj
2t4cHHyj2XUIFRQAhkAAFye9VjZxic6a5Mm5+s7SBneKES+f7jIDW7+0AvOlZPuqGoz7QBL1uUP+
6WB3+EVeH+6bt/L8Z7AMkTkmvXjjOi4NY46YWCp5U6u4Mgi6/NCFAtfQ91ncuagBXQ+3sloIBxEF
5DPZ+HLhx4YpgURk1GFyG9m3qvjYNhsj2gihzUpBlwuyDCVDF60E2+VRij+r5qneUtRcbt/f3+6/
UWiLxZi0aQvNuJe8JDn22THeulW2hrBIZe0wZ89WzFIH0g/tWtdpqGD2L9e/xdqnhzKDzCmlS6i+
i1Hocp5KqWQLr9H+CexkpzhPfXOjSHfOOIGx3KqUrk0axOnZANsxqVYvXjFZFKiaD0TU66cvIbCq
stp68y9tjtEjp+hzEWLxlhyBibVqRIgCXvq9mWovcZ/d9pEBzi0p0nM9DgCumryqXEObnlTHj0Ga
jd+0wdhLBWoZQnuXhyYGc3a79RJd+6Y09WfYvyXDIFrs90qLCt0XQnjJdJdb99OA+pOz1WeZf+Ty
Jp4ngPN+ZjCgLfrGoQ0fZX2sR9n2RoisNx/EnVZtJMBkNddjLG1PuyAP9RrBIk/lpeONCRz4rJPH
XdEj/Fbb9HTTofiniCzn2Nla/zk3y/xQD5p10yGXtgdy/SUII3XX1lC2alhHe6VWZNAHuTljN6N9
lxrdbU6MWxX5q3Mpq+2Nn3USnPEOREijWt1Jkuv8RLFXfvS7WG5dW56rr1jD3BghtA30fEJ3nGWC
Y5685yYpyp2qh7IrjPCr1ZnKYWi7bM9DGEhKKVPrRvGubm1pr4e6q/q7UsGsQX7Xm6CNxy7f+dUQ
YATu7FI5qRDq9iVgfLnlNhV2WlHXq49aqJturCq1Wyha4abohd33kZLeq71FJjyE8ilyzPw+bCg/
od4sPUhZ+LnMLIRZc3tIP9cdqCJ3CBOw174yNm49VtKp5OF/6LTIODRxUDxFvqKdNZhon1I/0E5o
N2n7sQ2b274SM+7QTB6UVmpuJZuOt5yG411tybUXAG7cKV2BamlrRKdQsl6CED8a0VviMKpWdqtP
dXSOHaM6talcHJwAPfIA8vAeN1ETJas68ZD5F3jKG2Ajy4z5TM1mn0ncxCLutENlatmxNzKIcZaE
9Rw93/0w+P193gT6baihlOe3SnweVFEcEGtAGiLAx6hpc+cmTQYVK1Y92I3FMOyHChG2YLDoooxV
ywdq+3thx6k76L15kie5/QBYFbmByBJeZUXi2EN79mrLCl0jBPmaFEXp8iVRUJUl+6gb4lETpJO1
iBGORmwS2x5Z/nj9OJ3Pr8Xem033dGQoeBuSQLy+dxLTKesQeLo3IOAYCHsfg6WXLHHfCYCgSbyp
6r9yohCQTY6NDTfpUrgUmLE/NFNjehHWVok0fdAl+WFwjF/Xx7UaZuZHk92jfbHsBsrFGEF7E6an
6qXkSor6uVW15pSrRnH+i0iICM2sJJky9OLa6+UyrvNRNb06QkNaaEc8TI99uZXyrB6S5B/Uubj+
KEgtPpQehF0jTNuDM7GzAqR8eyXdoyD8ErXqRtFr7Y7l0UPdBt437YjFpRfaRkFG6QvPGTLb5ci+
A5/yIKkDQpl2jpdAvFcSZ6PRtnpC089iCmGuvElhiyTEiStphKd+teErHK5/pa1fX3ylihdXLuX8
upkDWEfA1Gg3KnkrO4n5QgQOCXZGsNxJyPglzmQMwlPS5NbXglNSRvvMMZ5EQHIshebGulsbEUhU
SMQUv5DyX5QsbKuPpg7dEM+Z0p9tERyqKPyLIVGTpLw663LJy1xrhHTddlovPDzEwM3L91YeA6z/
URrNIZC27LRXtizlO1p4aJsBV1iK4WC5AGkgVxxPUTE6mprH2IiOybSlRLwVZpFuRVHfJWM3Od5k
eaFaulJ/Q3K2kc6vLYbLsSwKn02q9eiKEURJvby/SQtXG+4LOEb1Rgl8bateBFpi8Io2mgZ07h1P
a0+99dzn78zUp/+lYcz4qzY2xCA25m55qk5mI1VgIIjWOR81KTo15ngnuDOvb9bVMBRaNTQvOVmX
jSJcE0iXksHxxmmXR09I6EnSzfUQa8cppna6paJgAC95cZwGPaKl9qQyEl/sOlm4qAnaebRDOPt6
oGWNa05u6URZeA8jy/6mlyOMEqVCy3c8CSXT/ldIOofTeSUOTkjOiXI5WqL/W8R56BdPSVWUUSsC
Ijp1eSzyYmcVz4PxtQWL3efnQC0QgN8iHq4uw4tRLm4MsydnrkZilnq6iym/y+mL6cAfKdJjnZS7
ftA3apirHxCiI5hjmOVQBV+PckReSfaDQOBTewQMvPcNJJnFlyj85/psrsZxEHGZpQTwVVwcF2PX
+DEyK46n1uZ+QN27LL76Tn0UzcZOXjvP59uD1YhI0ptOkCJ1MVKawvGKCgcR+xC25caUvWXhsxZB
/CBayW0Efn7edxcrA2WmRKu6wfQqXfOyUj+ltvmh7Ac+k/GujsYDGm6Jm9VQQcowODmR9uP6ZK5s
bGQ7SDdtE00Zys+v/wAp7n1DCVPTU0arxkLWz3fjhDuoXUIhvh5q5QQmFF0hmSYnee1iRcZxLbc5
tTfPlD5Nw9nvebDE5jlUv7ebZm9rw9LAvaPEA/b9DewRAExd5HaA9HJbe7Wsdq6G68ex0wP/dH1U
irZynvAFNYvCF+WAN99wloPGnbU3vGpud42S1e7UQcD38qtdZT8aXbcrhncSUhRBWR1KM0Q6BaPo
GVv4M5W7/BNa8EPpqk0FE9OhH1caaYXys6I/l7Hf35HtDUc5LeJ9ktSIqyV9MUF+VZudoUOu4a/6
OcYKRqF52L4kCXBShPezm75si5swSEy3dirzZOq+cx+Ugqqg0cGOMxxMBEMpKx99ydGeVBEgvO6n
484MYTpIYjJOQm0CT+RNfBj7xj+oeBqTpOXdwU+nDoNuw3iXVsK8KdF8dStZ7/ZFDh7TNPIM19Z2
evCj/nuW8hfYoQVnEiWBXc1dhUCzDMNXH+JbHINw91LCCeuhyjkVpaw9NF1t31up83kCLw/zjsvG
NyL7zkbD7RT4It8hXDzc+UnckJX6EHMj/zzpxwiVqlwp7wzKMzDG7TY7hPhu8Ti1rdsCvZUzSqbd
KUJh7U4pJtkbLX18Tqve+YCgh3pX+4Z8kCQ5cyM1xleiHbSbovCjCMl/RhRX2nQboA23T4o6uS17
5go5ZudDXDWUf8akPiWZKI42onk7LO6VG/7X5JYpqrfoQNT7RIMiHdcaZEsLmp5m1yj9+9oMmS3H
Xac3tCewBN5bYmp3vGyynZJHzV6ZoGO2gyWdMhGaO1kL7dsUv8mHrjT027JK+kdzQKDNLzXrvqww
4xR6JJ3jrlde4kBGMEHVhsENO1v5mCXVVsd/5Z6ha4PeO9qC9NCWIKnesAs9rU3DQxzwkCUfpfZn
NxSIoOOF2X8v6q3O429CyfJ9fBlwcZlqEJ8lyTYMhK+9Kv0yaN8z8RgGZ0N7puDp1vK067bU8taO
k8uYi6OLfMq3W4mY6Of73b7CUcI8Xj9HVi6bGWOEBRhNAzo5ixBh1OISZgiLrKTZd7yQRbFxUq0N
Aq8PHOLA+8xf6/VRH/sqDgDmYHmd9kMR2sGaUsQU241cR1kdiKmgKTO7fhjLBTGo7dzn1C0vzgwo
4F2RnytA26AM8u9D2+p3jtC0T+Cfo91oOurO6OVqD9EbFcLYKvaMoH6O0sb+80R5xh/NvRgL0d8l
E87oYzUZBPNr2DAFYX9xTDdb0NfVKbawx6J2irLOUh0IxfEkG+J57KX1C7VA/17VzOigxeixXF8u
a5H0GcjBd6QWvqyeSm0iRX7dGZ5f/ur8vd/snfLn9RBrH/IyxCI1KApUSwaHEMZ9bUO+HrYIcPOC
e7OTQXDwnoCbyP56vSD7SLR4WycGEkT5F7MXEw7kAIZFKL8YVU1WDjt7Y0hrpxUwbshwkCJoay5e
gT7V5DiYJtvz7aiENoiJQ9uVn2QMwXdyaP1Ahz7d0zy2DjZwebTDo/jUZNHsUKvm7uTo/qPZwmai
zxFBG8zDoz/W8gOXMWx8Xx0O3Rg7xzRF8EGyI821yooyfWTm1DCdYZeHqXKTFzg/Ua4073yzNk9O
OPgHNNyzlxAb4YMpSe1R989y2tCe9inz7tss5//zFqIuGg8ojyKKSjV1oCo56AduFTRqZayIdQxN
uAY6LmM4865dwRS/Pn8b07ck4JiDqo2JUGzP6g28WcWnviv3oan6LoJ0p2rsdkoW/rF/6mwgMINw
TFi+1A0X51au5WaDqw5Bu/F+LPIXJBw/+BHm4dcHt7beL+Ms3hWOL5dDNiGE2vNeHyF96QhuXA+x
8nR5NZTF8lOdBJ8fqqAeHsRqclcbnA36+4B87HqctdPhYihLiLyF9n6mVwzFL19aUyE7+Zh3G8DO
32/+5fa9DLI4H0pdGROST9srkHkwwuxDghaLqtePbR3+iDPzPaMtcSTUz7EWPkSR7OLptx+NYuOZ
tj5Y7gUQBGCRlm8oqc5GXoK17XVSspMQeEhBnWOVd7g+p6uJx6xLz5kLSJMi7OvjyhiCLE6k3vbk
WOxFVt4mueF2in7WR5jhhv6jiXBFmvobawpvrsdeGyJZAdnBLPsJTuZ16EbOtK5A7IPvuZPknc7a
fPc3EUDfQBMHF7FMP9Qqn9LcKWzPzB7lPmUO32X1BglhbYORe+A4RhICPHSxkWXRyB3JreVVAoeY
Y+NvzNJbB3dOissAix1sSE5R2c1IFbF8jKQvqd1iIHY2rHs5frThIFGD651z33Zuazy0xcMQw7Xp
f1yfydV1cvlXLD5WmeKaMUwMU04fZZQ9osDeSfohzr+Zrb3Lgp+KgH/x63rUjbnVF2iFeFAR8+MW
8Kw09/rEfKkTe+NQWR8YgsAzTQX86LIIWKaoIalBZHnREHtlOd7ZBZAFPS88HNo+G2HyjXf3+6YS
/0SqvTGrv5f48rSZW0eoxMy19eUuDyxZ1IaSkx+3WinvGiuJd9Yk6hu71duzWRbhDthu9jEJR+HV
AY9WpPGzgynj0qYKP3OlQvqn7ny+AIIL+9AXwVnpVOtoT0O/T0YrPRSO+m0cK5NGsuMcWiDlblDK
8ktnGgBa8MM4xqM94NAlDKrHqTXur39DbXWb07IAzwqUByPi19s8s2tQS4FleWrMQdn+MmsJSmBv
qmdLLZRjHoE7bHM8ycCikbs3lX0sUjXnsT06rGcpfYbzL53SoO2ee3z16GACLf4ix6FxiOoWY81R
pI5LC0GcfdIjDhJTvh0GUZ0AdOo7hDulHYiGEpkmR7930pDHKa7FT0K0+aGQSu2+NOikJuZYvjjV
xvHwu9a0/MQAbpG9NBFAfwPq8ZvGwKWtpkyaUZAone/VqHyeDIRym/yd1cQ0KMWzbDce6dazIlXA
0rRH1IJ8V00m6iDa51SObxot6txSL+8D+1fQoQEkaVs7YW2zgWye4Yoy18HysDTNpo0Mg2q4hAmh
/jRuSYCuvqFAj9FL4qFEO2mxEORCKRo1YCYg6VTKrgd5qd9QJIj197q2L7/I+bHQ3CbcySo+fRsv
pbXRXQaf//2iJskBOlaF1jhelE/ld6dsEnSBbHXjsF6LQheYr8KlPVuyvo6CYV89VSRxXohFuWa0
B1M7X99O67vpvwiLcYQNuo6GwotPbmFWx/VeSsEqZ3/eJHXAXtJNQCJsPptej8MIAgk9ZtXy7KL8
oKb5LWpZGyHWD97/Yiwfe0WvQA5oDcvLW+k2aU0qwub00y6a2h3iztOV6DAM0m2GtNIUbDkMr+Ws
FwN0Fmme3uhOGnFQeoPuu7722TKfc8qT2V+ATS8n0lFfT+RUgpZUEgZZ2jscoK3mMS/3qr1RZll7
c84gBOofvAPf4KytGsC6VGa2177kkCxMOvcl4hHZPtpIqFbX90WgeVovdlFUGGbXol7tTfpO4zvZ
G+no1u8vkqmgMmtMUvn9z1iBzSCijafK2u+jKovbHZ1moCiL/SnsCQeCOLc9pQKInjrNYyPFf5G5
W5SJaWbLpJ5LBIWiD4Hmx+zQrEbk7p3/ucn+4itQj5k9n+d2+bLEIBWBH5idZgEFUdG/wSpRgtjx
N1NF90ZGasmA7L7YIeCKahImhSBddp40nNXM/fWjbPVjaDx+wbTQqVnSFNQ4QNU1dnhq+flRq78J
394Yw9q+mHNyKjEUx95oBcmljPNgHjieL58d9TtvkUMU3+rVdI79jeNs7Vy+CPX7tLvYGQG+vjE9
PHrJ/oOCLmDduo32/i8mjB7kzNajBfQmVXXk3M7y2PEseXyioQyZy3r+ixBwNqhmAu9+g45xanP0
FaOzvUCmuFm5E6SB/y2C+voIiaMJ/UOfB2cB0TR0/wJD7czVYHqbNFPfmEcFU9vHKdJNHsWqoftZ
hWe1PF0fweqqsgEsyXBrmKt5KVx8alEovWKmghAlfk1xAl8i6xN5r6TIZFZVq6JwGit/ce8zJs7e
ubkPQvh10M5o/EyDSeLFmKp3xl3e3Q32xnNrfkkuU9XLHGkxsFS3c7CUJGhGAEFnslylfXKmc5Y8
KpGJtu3Gcl7NAHDe4owBmfyWf9rzsCrhKPA8FypCsDqI3/kg2gf4+u4rhNxdO6nruwy76ZOilvYN
mXD14c8/5uXfsLjRKNXWdti1tmc0HYCtKSDLdriqUbSO1efEKDcOvbVzAqAGS/M3AX/5Gupy2HlS
QdFDL+tDFpVuKMS+8seNXbY+t3RvKR444IqWt1AjU8/vBHEGP3v0DQRi5Sq/axwtcTsteMIm/Vue
D18bYez0Ot2Y1LWT3b4IvtjjcoO1W+6EgAgn+yGqohsnSjdYPGsUEVr72G2BGwQTudwQMZofWVxZ
pmfIT06W7ydx2w/P6uTFOX1XVEfb/iBUZ6eY/qlRtnoi87JYbhUe7OrMouQEWE6vYzc1hVWiA6M+
alP6C4Wd42SIfZqUWyXJucpxLdZiNmMTk5C8w3G5mmiu0rU8Nb7+Qc2mD02Dd7g/5HR026M1yKep
ISu7vkHWvqVjY3ZP84uxLvMAoC+iUSPJ9ILhrv6oNRv35tbPLwYniwQh1YCf18vYPRr85/qf/3a/
qbRFbEpoMxL4TW+ETgUV/aHnlVH8yJp+N+snSj+vx3g7BmLw3LOwt5iRs4ustRoNynMA573YjYwb
Vd84+t+utdc/Px/bF/eNOaq5j0Oy6WmB9CVTm0e/zO8lIH6lWfzx+5VQPC753jgMU5R9HSrSJlUt
/dH0JlBcEb5l8Y/rU/X27iSAg7kC0BI8lJfgSwltZiPTW+Ay6QlYFWZ2Xwce/V1xp9lbR+3qZ7mI
tZi3Mp/CqPOBgKvZbDeNaItzuD6atxfm69EsnslBXTVDYDKaqH4OrH2GEnBNzYq+sNn+3KzVr42H
Ij0cFkoocJIWH2dKrCawhsj0uki5L4VzmvoP18ej/Da0f33WoGkFyZ3rgRzqTTvAl6gFolztP5k5
dkjH2Nayc6qipttwW9e7wWiNGx925gH9tepDb3XBPgLCfVPUkPQ6x5+eBqk0buQyQRsjK4Kjb8f6
pyiMhvd51ownTrD+E1QS4x3ZTHzuFJGcCw1VqGmCP1HKdQSJFS4HNueqccDmsTzENH7e1wiUH3MR
6CeBdcZ92ZTdKbeS7pxkarK3TYy7tDqwD1ltRUetw9ttkuPgNk4Q795ZQxvfRlb3parMXxbR72ol
kZ8aE7ntVI2dAyjzL1MpN6cqwS8jqOLiXmr16TgIRMmxbUSfU5QdtakuH71kMH3PSGts8MBW7kpH
145GEH0fxhrUch4oO7/QWhyHhPTojFl/HzthfKCE3wHQiYuj08v6fsI9YG/qU/5ew7/RLRM53+Xo
eiPFFQQHR0TacaQ8+k60QbpD1Mh6EZKZH0XUpGe/LeNjWdb9XVFG5g5krnpTWvrngmYO6Clbd8d8
8p+pLXc7yQdRpdRgQO1KSe+kUv7u90qwz2qJDl07/XSKjQN3bYdDd56h3NhWc+y+PkKsxgx17Bv8
J9EZRyeJ7yB5Qv3BCWqsT5nSbdwfa+c7AAhuKDAD1KsWeXFj1YrRK4b/ZAXBMcWiTtT+XWJtAU9X
w6BgBAcU4OQbJqjfyGYgT6b/pA9K6+ZZcM/H9/r2zwEzFCccmYbY7HtMf/j17HVRkGpWDhEut/N/
dAO7z0YRG6nT2jkym9wBMiUJBdb6OkbVQCNvnVry1JHWJp4J1R8b6KicIha4QQhyFFmWHyUSoDhG
g1PEgqkkXHgmG4ts7UqkpE5hksYbl/rixm07+GdBhU18JBqALyAHbX9XIF+0LaYwz/ibExFgLvp1
GDuBm309Ww627uOgNf6TGilnJxpOnD93aGjvqaO7UiTv67R/rkz9W9ykDyKRN+rWawuP/uW/4Rf5
UYsiSDgApngyR/vLZKgvRtCc+m7L3HvlvQDo+L9F8fvfL5IMpU118hiIwZ1ZmK5fOAj1pfHZb5yP
atk+m5W1b+vxxsQKw5eMjZLZ2ucExzTnAxSD3vTgqAnYRmgVwhus5Bgl3woaXcn4LZo2Vv5qHEp/
6HvMZqPLx1fYDForpxOGsNkIaPGjIydua73Ts8/X79HVHQYFmneXyoGxFBIpRsCUZh0LTyTApB7+
XLiJdwf6BTzuOJAgys+L5uJjsSPCjieR8Nr0ne1m6bvrf/4KgHv+fYsKiuZQw1x2akJpcmxwmZLH
Ya6yIjptl0kIMeDg5j+0Wtzt5RrfjSBo6jM8V2Wf9YN9BhIV7q//JSsTiYAg4DZqUbgzLvPRfprq
NlPxde5wRXkwtnQw1ZUETiHVJasCfgBgfHF75PDUtQGJBm9sQCmpoTnt6p7KFy7Q4y5KlOTz2GfZ
Xs1K+0RhpthVnYhORSgb3LEi+NGQZByH2If8UJcRmN82OWkF1hSVD8URPOLRiOPRTXPJPyRF+yt0
jLuwM362cas/TLXa7rsoTGlRjlvi3yvnBiObAR3zBCJ48XqJ6CWYJTythIdIB+AzDXVP61nO8vNf
fCCOYe4sC/7jEnpGlqpOVsNK0Wzh5sDHyo0Av1E9i/OXgfwbYYnO6v0i6RMpkDwh+j0WIfBcaQ7n
mvWUTsbObrK7tpYQzM/28aScdKt96gz7bgQS4ZvZjWm0OymoTvbQPyh2fcCZ6awg+3F9FlYnG/9E
yo0kz2+KjopRlnCPbZZp8WDa+1zx3XLcSHRW8ioFmhLCTViGzrJ9rz9oUhn9WMiK5I3tOyEDek5w
kipB7xlYPG0cAGvbAloUsBOMQ3nZLq5XM9bhKiPj/xQWfNXyH3xw9kF8asPTKKk7s/nzV+esRInE
DKRGC+2X10OL2qysDcORvGF8jKJz+eP611ldQjzOWZ5UMGxleYVT4MvrTkWRoh8M5U4SprwLDA0b
yiICFj+BGE4bR32e6ADeC8tucFG0EtCn4jOvWH8/tZo4pJqWvDdFIv4ZEujiRap3bo/C2VErO+tO
r0r//fW/em1NIYkw54Ear7FlHl2SW6p9wqQ09kd/RtujHVAJ6XA9ysqNiMPEv1GWBqMGRh1xERoI
raBW0O6ir21/F0UbFazVIMhaaMbszfnGpbWxjdIcsoxDgpbSnidmum9CPHVFlWIMVFb+RjqxtlV4
mHOoU/OZk/bX62lK/J5XUC55EmCXgpJu7/xK4semRORK3tgq67GoQGr0FMlfFltF04LUqXPGJs0P
NTynlLTd55PJXYCHWye717/X2s6ESvhvuPnfL27+RM/VwkgY2oQXmq+cHKQQLOelUZ/DSoW9v3Gw
rYZT+HDYreAyvqQvar3iRHUxPxWyUxlwgrqx456A87hyvnHVr0wkWQ2EsblaN5frXo/MaLugQl2I
nCZAhtYPv3ZCO/V44FV1eCqSaeM4XcksLsMtF37Vh2ke2NCokXOBA9ymn69/qK3fX6zBxKqBUpn8
/oSmauCmWxYLyjwfi3sRct1vIT8eJjScX8+X1ciY88287LHWf6jWnl45ioEdycmBYzqI3RA7L6k3
D3LqvFej8quM5LOhJCQb1svQ9/dlUZyFvKXEvbJiZs4fjuDkHcgYzfNysUDNcVBxRCajmsSxkxo3
KW+lDs23IDgPfrqbHQqvT/TqurkIuJgHZYy6GMKV8GypezBi5zbLGDda8N047iecW/6PtPPqkRtJ
ovUvIkBvXlm2W21E+dELMSNp6L3nr78fhXvvVGURRbQWs7tYoDGMShcZGXHinPvmVgDCjG9JhNMc
JPNhYZ/SweTnyUyz+oQiHsib7lmb86PcfDfTjygP7rRpOGl+fy5n/ZSorHtQmhtOe3WOYcaib5lC
7U0SdZLa0Nal5RkDGZUuvXTjqS+PZvvqOF/TfOMeWt1nNDBTlwKGfPM2q0tIFGhh4VzK+V5PjYOt
PAXjzwK4ro8fyOydb2480/TVNcVzk50gE4Ijv95ESm/LU1fU/mtofijo0ChNZR+19JrrChAazxq/
2bCH6KHLv3voO8ft6cgqp2jXKIhm5c0u+d2czhtvfk4see8EgwsU8CW2zVMxntu63mUzbXuG6o7+
WRpUZOQQH3wXyRN3BYXv9rVIaS72T7bxEpMlCYaXKPrb8M9G8mCqf0vO18l4mKuHEJTlxv5aW1y2
Fy6XegsTIOznJhx4bMAy9hqM35v+kCHFJ5NXDGdXmX+YE3qkylk1+/eS8ZIPMc2mIRmI6aA6I61p
smvKsdta9vn+r1LXVmT5SehuoBF3gwvw9XQylQzSBDN4HunlGruvDhE/vC3w3WiHCYnhSTmWtIWU
3zWVO2nqXL36S6JvzTDmgx7/EzQVyMwS5VOvb+29npu7ZjpO7b9oBjmFvverrZyGtuaDNYMYll27
sLMIR7X1aYeKY8OhZt65eVweQrZMFfybD/Nehfty+JLrSEQYX9vyuaA7JtEOPRk3FdUtdFP1+FjL
8k4xFhHSd4qUniA3mq1PZX/q9dem8Brny6Cf5/F736YPZv4zq2D2iexzGT7cn/2VWiddv+ZCc6+R
hYK45Po82Pact2Hj6xSpFdSoX6TmMUveTbUHdpgo9ktb/dKjB6ocSbWV+FyZQ4g7CZ71BVABhv7a
dFNPQw2+WKdG/x5weendH9qym4VbjC5j4nK4v8jLiLtdb5I+7MrKeI1N/dkZw5Nhkt6at2jvVkeh
LQNYEmmo3l2PwgKC7JRVbbzaarxv/acWRc77A9mysPz94t4bg27um6aj7UtHO7pxY+3r2w3A3waC
mHGAoBX9gm7m49jSramC93ItKHb/4Puo17MQPAhucmMIrqpOQ1L3NWvc9pz9+N++LkxPXTcOElp8
HTxprr7YzVZBfsVtkhAm27ZwzcLRLEyP0yETHuSV+Vr2+rM+dsD57c/xWH6C8W4/WcF5NJpsIxZY
27zkPZCQhlUboKy4qwZ1UPqYzdvHDTdiY9Ufi56+t7zXt4hebkxx8BVQX1z3XPuUBq63V2ySAYmq
LvVk7bHOv5j9cd4iFtoyoV6bUE0ozvuySr0wn/oHaKwoWnVh+lqo9ham4OY2YTTkLpfkAlwlN7g8
hJPzOAgxJQ/BvhrakxzHlgsBHAR2kEF0qNXd3343L9DF4NKOSX5mSTUIu0MZKgMe1jLxkuhraD4q
4d81ByjaSlatjYt+f/qZuG9g717+fuEEgixQs65zEg/IBrI9YXYs7YaGkuEHb7az0Vr/3h/W2pJB
CEFLLpHZLYCqmrUh8B0z8ZrJbF05TD41gf5aqvpbixBMHyhKcidcQACHhN2X0jqqOPOceClcKzUs
tuWPqv16fyw3B1iwIWy/OIhCPfblxON5+FPXg6+zhpC601NYb3+oQfECP9UW6+a6Tfg94eahGiYG
CDNFj6kY9YR7FIrj8KM5lPtW+04VRO/f2c1WaXR1ubT/b05EvEvwQUFxoCXeQHNzxsNQ7qtd8Ceb
QocHnyXh+XXTWdpLSUDDSZ16qQr55Gh5xuR4yHJvOL+1IwWeRqGXgwruzRke7MlXoO0svaSxwg96
MBtf4yo89d2nyMfl3t8cq8aAZgO1otYLD8/1wZqMPEjJDUBEUtf7QqcuVUQPDsyBEyosbzdFLz3V
ABN8NSWca1OpXmpRlzWl1zV4o+HLBEF2M//gnXDfztreA5ZElzs+fYGsXtvJjKJLNE0qvApCy6OU
yMFOmo2jHSs/TTX+SMj6JLd6uzGRyz17FW9xytCs5p6EDJ1+AcERhlLcyFaM1VZ9UqQnZyPTt/X5
ZR0vHGCZRF0eVUHpVcgx7kFx3p+ztQN0+euFOTPjopFU+PU8+3tR8Wjrx5254eq2RrAs28UIYqOm
FWUZwQyjTXPU/scJEsLpIdbrrM74fCefpRdFPd2foOVfF5fXQeVj6Xal205M3MtAO3qYMkqvleZT
kT2OA7103+LiQ07HqHqCHXzD4MrB5MLjdQJtPtG7s0znxXR19ajlXVznXi5XIHXbQHqyknpynUKV
9sEUqxs7YNWepS28zFi78TpjPRd+1Y3Yc47xR2qfv/KtHpTfumTCJHLXEZuYoAuoRgi7zJiUyJT6
MPcyM4sBzoyxtBs4UzsQSrZVvq9D6RAXyGWlzuc2kw61Eb2myWRA0NokQ/VeNSgZlpGCiqejdp+K
GV6fzoZK01X7oPzICVVmd7JT7QE7o2uWcFiXfSY/lZoR7cvKlA9lHtWuyb/y4Of64JpNF70Lwtjf
jfWQvG8qk2+VSFPvSqmG61UOqrhxYRJitYudGej7lKSpOcNdQ/qkd9MUlVw9DpxzKMvzEw866QHY
nb9nmeLXIM1y5agNcPgoIDdggQF/5KpV9h1yQeVVrpTvduH/VUbS1BwhMQGAGCXyYZAsKBIsu+lr
N7P0HGYL+19F6/0vmiSrrjMGMAnz6v9kIkKMUIEee7ISOuk+NqEh8OewfogVbXJDJVAeTUX2/3YS
VaWLGRaEnZRE6i7Vc+MxS61hbzYQxCr0gr5k46TthyIZXuoss5ieod7YYiseAGwidZclj0nFTfQA
Vj+mGu8r7s3u6VfWKBuZ55UtrFNaI7vFs5c9JgRTRotsTGLomRfoSC/M35XkORoeeybwvi9YcZZk
KfEBVM4JBMQXUTzMXe23Ue6l0+g6yRNd5EA4NkotK5NFDMCLhKuSR5cmRG2hApuVXNaZl4UP/kdr
i6Jo7fMGq7CU7niaipXBYjLmRqmk1LOCz0Piu1qpHe7P0qoF3gQQ4cHyf5PfcMpSjqQwz72o2hnd
F3OrlLrxfbF8XcIynflIIXu6c3AO5B//p58vavoGTuIb8sTnrXcgv9t4f//zi6sTXCGdWXAL0ZpO
Akh0hc2UBnWYlKmHKMuuKbsHTYMowsPjPcjSFhpjbaoujQkHzx5Sg3awIvUmBVo0V1M/3h/M2sFb
wGikCeD0sjXh+3qSjTTTMxho34qkcbu4cDNlXxzvm1k5d1Al0edMDC7bN0/1PmyXLvqMIzEHe03J
X+EsOfuj+v1PzADQocsYYjBxaYgTK6QcoswLtc6j0OAOg3oujWljNCsRBVmV5aHOJrjFVwb03mSa
HNRQAA6u6tDRPMQHXXkO51cTImq/H1w/3eADXtkIyxIR6pOzVeh2uw4qYj1nzylF7YXvpSw/1MWW
mvuaAXLsYM1YJBkNymsDmRXXtlUUlaeV5OtcY6tmsnJsIAmjTQsqKw6NJrj4qHC0JGnV0jPUffbh
w/ilHvdvllcjDQi8TAaoRdLrhjC00jsFNSy/9Jx0+tiXhymKwaNKNlIpb3eRWIIDlV3N/4ovIitX
9CoeGc2YlbuO/3r3d/LaatBBo3InLqr3Yrl+aliiXI7ZYmG6m/bjtDVVqwYW0QeQFDSti8stS3h4
sNG1RzGogo7wzY0GvzOy6FaQOIUb7jec7iIITpXCsYasZoIs9dy14VFTHu5P0YrrIuf7nwXhmm2t
SqntoOdVEqRuYKl7gqaD1P9TbHXMrk0VhKkOutAAF2+Qu2E0T/U06pUX/F2FZ6fc8Carnyd8px6z
YKllIbS2pD6QJ9OsvKb4MqGSACnn/YnaMiCc7HhISghxMKBnJ0U++RsCHyufp+ZKuog2n6XDVEgO
6F2V6WYllV4T1f9qDcG9mm8VP2+vXB4AiCwt1RD8h+A77LScgSoNpad1IJpBu23M0MpWuvq+sJVQ
E+nCFrZVbwibh0QaPpPDOZp+dCbL9/bVvjIlzJY2NuSIQkxNtSsPrvL5/lqvXLRXn18W6+LYFd2s
FjWqNp5Vn/F7PtWp4e2uj8SxriHHBA7uph1GiuospKm78HSzoNQOrAdtvS0quNUVWeQWIF9BwlLM
QmZWJxWmX7AienWYm+Z7o+vHrs0Ofpm9/WYl/7O0ngIcITUonD9ltEIQvXbpxcnTfO6SjafN6opc
fF44faZchWqHjo0XN8mDJR8a5TDUyYYvXDmDV2MQogNar/uRXHjp5dnRRmLqfH9XbXxeZLrnNTBU
aWyVngk7LoIKW+CNtdUmZaLRAodE5g22QfXbMgkLtlSV99HL2Ki/pMiP3rdJID/o2jBvXK7LlAsR
PPEHlBfsY6B3oscqmqkfIYkuvCHNlee5RbZPTXrHzabO2ilcVpDaRvb3VIvULazaym6AeQECae51
SnJi1brJkjzOxir3Jsja0/Zcp+cAkNz95VozgkN2IJIDBAVG7doJpJmT1l1U5F5S/8rK7/7w4pdf
75tYmUIAD/+ZEDYcAuYpf8REGf2N2vhD6pxs39mNDk1wwbEL31zKXODuKtEpwPtFOEDw0GE227kq
8XCH+s9tYVqhQduVMhh6+9cy/CHFbz9QbEeu5EUQCQiuML5JnyQ68ELctIE4EED76Q/ibYr7JglJ
6n3GTQ+N5NuDqYVV4Rn+MZB+Ddbb78yr7wszhnhY0uZjgZtGc1YdfyVbShErToFtrDjKoiVEl8yy
Cy+umg4h46KTpdiztB08yelW2LK2i5eEJi0jpG2JLq6/TzpNAbY0x17i7Pz+QZIO1ZuJo9hVlyaE
uKIO/Fx2gjH2hqE62N3gKV0FpaB1un9Y1kZCoGosCRvKoOINE5VmJFuUNpZHtoN3bk/ZliTDlgnh
yIedo45OOFCN7OfyZBdNA9Au9g+wkMv7/200wtGo/DQ2xmpKPNbtvTWEkJI/zP2H+0ZWbgSgVSD6
f5ecYMm7Xvyqt50ZlkOquPkh1s4zpLv1zv/nvpG1HXxpRLj5y5HnMAKDiTeZzs9ZamAkVoaNtV+z
YQEPW/S96P4U8RDqOCu5ocSppxpIJO6yfuP7KwvPXUZOXvudXxHL0DVoMsfxo9KTmm/S2O6t4kML
5/ybJ+rKiOBLxjq06eWIeVe3h6pwVWnjwlqZpKvvC0FxKM0wnhgMwtQgmO0/JJuI2NVpgrMeOnTK
v2QhrvdTlGV9lgV2QQLKnf4qGzfZ2EvrBqzlwkWr/IZFy9LKFPnAufC6HtHgqXy024KG9K0sysq9
y0X4n5llJi+cbtJTeEJEArF1TXb7/jRTghnHDlqwF135Kwr/+oOFXxIES1Kef4SFz7kaC1lhVChn
72hUdNXm430LqwO6sCAsvV8YFMkaufCU3D476CUqqLnROzZa73U7dqMtDPrqOtFJTKEMPCmX7/UE
Iv0QB7JZFt6sxpBtzv9OQwXPjr8lcrRsqJsY88KOcLVEY1WURtUVnqUWk5uqvXlQGp73+dhB7WC1
0odsHrKNysP64BbkFTE0xWxhlxt9UvWBye4YgAFUp85/DLqNsGLLhHDRRFVByanFhBNJrvkYfIpp
jb2/JVZNLIJNsCCTTxDxj8ZIb2VbU9GOYUTofznVS1Qe7ptYXZ0LE8L1UmZzJqHbVnpFMe8Sw4sQ
0jTNn2HyE7Xvt5taYEhANCg/83+uN1zum4qOGEfudaGzU4v02c+KvaMg+5nO+lclM7aSGWvTR1BD
zhChR15Uws7TcklG1NXKPbVQDlEYUZdFNjXZokbdMiO4hhGXrYQW45LUn1R+Xa36YWzl89eW6XIo
gnMADjRVtW5jA9WsBvUsI/WivnJbdKfN+cP9hVoJOYAG/TdvgmuVAnixg5QBOayNXn8xpn7fqwUZ
h40jtHbb6SSN8Zf0R94grGQ1QyoB9VpPzY13tBA/aWG4YWJtcWgrAxPAPyvp6cCcAI+xB6gdudr0
OktfOud4f77WhnFpQ5ivWhkkX+sNIAHjvqxpvPoDN3D5feHgGJNJzQOkucezD7RRs3f63t1U5l5b
9YW1juiMpx5kodfHswfvVJnmmHnKqNI+8Vq35V7LfhRbpPKrswUglgjQXEpgwmgaP4oUUruZ50sf
IuPBnzdma3UcYM+gdHJ++83rcWjZ0DhRY2aePJ9QL3a7sIDD4vTz/pqv3dYmMLolT8PbWHzJ6OEY
jFbJo1Ka811Ynrv5u1Y99mG/t7RgrzdbgefvrhbxGmUbmyqkgktHurA8tDSnENSkhTfGxvzOkox5
F0u1tpdHRTrFNpIDZt9/9mUUo0vVmA7BosLSD53sUiHrXKUyp92kaTUcMlKxi1SnePThEN3fn5a1
44ZqJp1nyxvvhqEEmqthmFoHl5t/SdTSnc1vavcHd/ulDcHfml0pS4os5Z6selL1Wi/CpluliNXl
vRiHMNsz1DxB5uCZGqd8tNThg6XNnwtVe6zicg85FhrJJEn/t7kT3EimqH062Mxd/S2zALDs++pP
LNCnyRuJej2g3eujgcoCDLcV2UW41HdV/xD2/4Dm3jh/q1vgwogwjDGDRneaQGMiObnTJUg8jdpt
4k9/MFlEdxQ5YdojIr8eiiUpPalekwUq3qFpc5pVEpY8ae5bWbt2Cb6oBi8pPnL811bistK6YbKI
8Xo4BKNPfnHKnNqdqk9h+vO+qWVaxPN9aWpxaxfvmRgUnWKS6/fG8cvQv2gbn19bFVw7FDWoO4Jv
EA6NlRuplfga0M4gfQps9agMwYMU2m9HMHKZW0s5BJFH/O/1KCy/IsfTz5xNvaT9TJbeS7b9z/2Z
WlsUgBPGb5TfbRKpVKCKkeak8PBeGczD4VGmJ6vcDcrhvqGVOSPnxroDAFIWr3s9mLoIcl/SLPoC
2h9pfKiUY2JtLMuyTYVVX+o6UNLSY8R/lrFerLpTxBJi1BI9AeW/g39uTWfnSKhq5w9RGe7pqNtk
ili5Hq8sCs+WJOExmLAJ2Gejm2jPVUCbJqUrk+7Gt0+frUGrCPgTrU/R2yAVnslRQr9DK6E/T79c
VNEQuhHfrQ4HhfClx2FpfRc2nJZl4WzVIVml4JuRlSfUNeMGBcFiq9i3thl4u6jocMAQpOvL+b1Y
qa6mIlN0bAZd+mqZ9Fva39rq+x/MGB0vkOuAFLjppg1UswzmkLXJVXeW9lr4Kg+/7ptYm6/lwQ8x
1iLeKZJvmUUV2XatL61C8KMk9IUo415OCJOmjWNqrng0el1IMQERohPgt4joxYxJcdvPdUergaNH
zfvK7L5XmZ8XO0OLaXz2M+k9YtuvURodJS9GqVRKjWNBALTzw1I6t7OSfYPsJDk47dy4VQmZXWLM
+Te4Y/NT7eRS4KaUDY4OAsrPiVlrj30fTCd7luqDURpUKpAVPEPFPnp+U+ZuPQzjKZH0eM9O6j3I
/IbnHgqBfS0P6s8ibaV3JrQMNMo3mvNDLjt93Km53e21rlP381wN/7Z6XO+0chp+1bMcfQ4yI/4R
FIVzLvxIeTSKTNrbXdqfYNz5HPc5aFV1slB7LdDMKEL92CLNsuulcOb52xfgaelVSJMo/9Vp+SKR
CuFvYJrJkaYe6XR/3VecJqdQBaMF4c8tFQ/l+7wBQUuGd/oU98gAunmyxTqwurc47KgMAIwFH319
RJpYT9IIGRqvrU6y5L6MklvGG+NY3VQMgESZTp36dyvyxaYq4LnUqhQbWdkcXuS8Ptyfp9sxQG/J
/FKJokPrhm0G9ImU6w3H3J+KX7OhHNo6/TqEylOmWhv+8XYokLcowOOXVn3IAgRPbBRjH/XICXn+
ye+o6jzcH8ltXzD8A5TuFv4WcqA3R70okFFNFYotGSVQGpgWPnWawnZ1QX/g0D4GxfhurOXvk28/
pcl8gpX5mxxvFeTXJpRLmh4gFJChyBMuUTnJazmD8twDc+CNUXyWe7IKRtGcbdiX7g/5NmpfRvyf
LfV6Axpj4QOSp4Wqm+tjobR7c35I5vZY1h/sGq7prTthdQVJLwE0UXXyWsLtPXS1pfMaYYZ7/1gG
ylOvvh3Cy5BIxbAr6eS7wYsqSe20NulML5FxR8GvBoTd/UlbHQQcgjwqKWTTeXk9aX0o5VE7aLE3
Hx3zsd4Caa+tP03cEI1DqsfTQ7igA6lWC6OnsohE02uaQqcaA9WOrPgTKMuN6HPVFtgJAO1wJHCE
r4cy0KScOJUfe74xD+/mnhdwbTXjvrfGfB861Zv70zlhXKVwuJJiJMkkOLykn3zHGWL2tnpKbCB3
5OKOb18d+DWWfAyvnBuMtdlV9DVZBSbGwDoC7isPneoPG0/q29uBgRBoom0IsI+X+/XEFamiL81Z
FE1zFUqYL0b1jz0fFYpPAa2j90e0assCXkTBEc8kgtKbtjZbow0TktpZ/8kksbkzeG5TTNN8/yRP
jvVB7WkHuW91WfrrQJsRXlgVXIND5KH4GUvVhuM582EDMbVO2cFmsaUis2rJhliKYHRFGz1IJ2Tf
44C20eKvfKTXf/igmhtIrRUbbDc6HXXWiy0obDz4FLWpDp3Ii3jIzf3eydW9vlUaWHEMV0aWv19c
tcECy4hjjGR/69Bvx2Q+3rwm+AOKeDYMZnBJCsdVngoZ2sMq9sqh2ret/BVqzGc16DayHmvjoC9Z
geGdpDYQjetx0N6BOmeqMo4vavNZij7eH8Xq5xchhUW0DDy6cI3bat8SVfN5X0p25hnG6I0Ds3aR
8/xcSua6RY1E7HMZp6yZVXmMPHDY01OqSh8dxciONfEn/CrE79ZY/FOj1f1s9kNPV1ebP9pFaj6V
cIFvgVFWh4uyAvANnaqhmIfMpamyh1GPvJEevn7sn8PB/3x/RleuccCH1CSXPOJtoQhOEaWaJDZe
qn0xzXCfyvopbJ6q2Nkrobovt5Rz1k4TL3DAaNAOUBgXTlNYmmmfW1nsxX79ITPqF6eKzujvfrs/
rJXbCX522Bl5q/IuFi9aDargrqV/2Kv9Gkl1+XtY+A8OjDdRp/9139TqiNBfMgiTuZ/ESNxuotwo
IjvyQLPDcGQVL8OW3u7qPrgwsfz9wjtUSxwulyxSPyjFfgGJ7cw43dr7W1YEF1GPdUD7ooWjS86q
9mK8Hc/JRXQximXNLkaRtX1dNDbfn61sr8nje6MINoKStSGw6gDEaPuhFUNwP41B0yMPX9xPfsjq
/dbFtnKdohVNlmVpwuJtJ3w+0Br8q26TaGthfnqn2h+d6Ks8vrO0t0ciODmSExA1qrcZV7KkcTu2
Sej1s3TsUQuF8/LN7dX0vC8ptwWBfJvMQd+jdZYnpBd+Khw3+uf+oVhbiMuvC2udOlNkBhFfd6B1
yp+AH9///u98oBBjXP184TlQl3TEGc3y85VqX2TOLmmUnRRPhyIdX81Qguq3G39Nffsc6OPnstxK
jK5dFGCfIGJb4Ih0ZQl7AZ+ftlNXBV6QqK9G/75s/8mlDtntIUE5M93FmnHKW+WgKfHRDJSPifIH
5/XyF4hE4aMh+5We8wsaU38vF/7nPnIe7k/zim8DC0eBaUGpL4wP10c2MPVqGGo18GTnaZSeMzqD
nLcHi5iw4OIg2Ye7FnxbaJuVlWpm4EXGsckeZ+1R8rc2yxJwCpsF8C6vB57osCOLrZ9mhPArfTCB
J2VO/pdqoSo/TkpPr0IrPaEcGECkSY6osHz6yx3SUiHSU6410ZydaPVW2mN1UjWK7QsQfEl3X0/q
UBZqLY9G6LXK+zT7ZlS/gmIjU3tLIq/RI7bQ8cOoQn+MiDwrMrknMs4jD3/7k6rljzDQd0n7q626
I7j9d11ef9YStXPD1g83YqiVs092mJhlaRnkWhSOZmuHcaIlduhBnrcbv85RuPuDXXlhQIgCpXpC
kdi3Qq+cn5TkKSqpS765vYj5o0MNbAawuptwuZMHX5GbkkBzrg4DXG9Z9en+IFZnCSVi2JYBHAGu
u94FdtLlbSP1kRcgi7RLtFGGtTvbguVsWVn+fnHntrGu5eWAFSRWXR0QS1dtkfutRJCLUgYM1TQk
3jLDI+pO012dRWS5q2Z0o4moP577+t08h8l5KpXp1ZEDda9Z41ZWb3E/N+d6IU+hCsabXQQGVPoc
O4NOsC5V3aM5to+pPX9Sh/5zMOkbG2L10F6YEvacPwJ4zRtMgaLz3b4Lyxe1mIedLcdb23t1zSjo
LXw+0P2KTnc2Cg1CCaJ+qzvlH5P2fH/jrU2aQh//AnVb+OgF9+NHkOQ73Rx5k3ZKi/HF1p6UtNtV
zZaCypahxStf7D1NnvW6sDFUp5/9Tn8nNR/oDaBpYwuvsTZh0EYtZDoL9b3o3n3EnuO8kELPT0+1
ep42Ejarnyd5Qo6BTq1byqMgTbK55PON8zJ89qs/uACBBwPiIC1NNl/YWdSNSiWeytDrDCXYW3NQ
fh4DY3gyaxpO7i/9atACT5SztD2B0RJzGeVUNnE5qqE3NVK783PAgWOS1C+W345ozseKG0bhaTSj
PSmqfm/EJWIuiWz+0obO2UgVrJ0oElMEFbwKFgTL9fagJalHPtsOPHO03ykpYvK9vw/T0/0hr25C
i1ldbiJSYEKYFmZlHs59Hnpy0f6w4+I0zc6vpKLm1TZ/MiDU5cFb0QtOc8r1gBY9SWOw49BTIEs7
DNVUvnZGlT8OMMhvXLFrPpfwd0kN4HhJil+bmqSur6aIdUTzbHxtUnAyRvXeaMxpH4yK+lwHlb7X
6mraeDSsbiC6tyHEpTK7VG6uDTtSZCK1OoYgo/L3ZejsUUNw23RypxLCNgqBqdVDbN04dM9ATjtQ
G/An7e1YXShOUK5f2jRWGPnjsLDLuUwzntwldXWUF/+qtt7caxvnwobYCFT6teWrNjbG7lQMEHab
pWtOD9rw9p54BkO0sWD0IMQQeV1VOoCUBO00T07Olr6zso9vPwG0kYNpga+UPgEBex7HMo3kZpx5
adifmuobRUNXab+gXnjfztp5XrrKLCo0+Bixtz9AHGbq/SnzNBiSfYqv4KclADz3rawtC88EfJjC
0/hGbNTQghyqlT7z6uk4q7vIfkClXs/+RytC2BSPRZ1r2pB5AwxatVHv0/HvGPL4XPr5B8MhWwEu
l55QS3z99LKe51kgp16s7a161zquX/w9tePGeFbXxgbEs9wy5k3iwgeEUJsVTEqd0nWuU2cvhdZ+
74xk492xZgcbUBaQQuXhJPilOBo1Z7QgR83nhveUFlSu5hSnOWs+35+3VUd0aUm4NUEs9LWjjKmn
aNUxh5kciZ2nQXLcJDUeosjcm4F8nGf742wabplGn/VC2ThYa3HBkmDkaFEwtMUKWNDEDVzUM5RI
dvsdGoH36JsfN4a5vALECJeSAxxyoKKAxgmXpIKSYD5FeeY5lfFJr2akdaL9UDG8pNhx2YBN1xvX
GsYnDSROMjqPWRE/0Mu8v/9DVheW6J6iKF0Ct9mOeFYzhx58r1Crdt9IFVosNnzn4H3/wJBBIX3B
zhGjCN4qyZIo6jq81TAm8afciIJjX3ZTwRoGf5Bep5RsAWqUl9BAvEWTuQ5as2VylebkvLRv1t7j
DX75eWGLZr7lG93IDdIrpjsEttt9vT9Xy2m62RxQdyxNeFSuRXR3HXdmn6sB/GXl/NMqHx1IEbL8
UZuNw9C0h/vGVneATVlvGdUttkBxgnaEehZ+K/uV3hJXbl5Ta4sG9jfr5c2Q4LdZWAwh7BHrR7Dr
OWmVNbnX6ijCOcX8avj2yY7iox70Rx35ztKd3K7c6+penaVnRD5f/SI8N93QbgTLS2Qo/hQDx7yg
6ohTRZIq5GTLAe4HWmhSemeAyLS7UJvLo2Ln9t6y+myXBxWqdbnzGZaSLY+9trYLyz9Uq6AvbxIQ
GRpbQa7Qsm/Tr+9Myl9VgYTOxGPhMFbWv9BBbwkQrS0wBRnkJYCTAvZZXNHFcy2Whz7xKWbAL/W0
AH6c6Juu/n1/E63d3tBxKeAekexmXq9tlOYctP3InGr2SU0OSnhUnZPW/0HWcsnIOkThKmaWX3Ex
EitwpDCt4PWjgHiq2uw0yMrLnG5J4q0F4QgaEFuheIoynnptJvIVAn3HgV5M+csxw50f/JKb3g2t
b52ZuZ0ybbjGtfvm0p6wQLqGJikCNLirdJca/6rq1p5bM7AUBGQiBIqr4g4oek5/ZSRLlPAQBe+M
txdnYBCDWGqJd2FQF55iWWb3PGbshKgdIk2pdstq3jizqyP4z4SYEifXPieBDcQ3D9vsYRqr9EUN
g2HDymp2lViN3joKAMCshDAHXzPVcg3Oyogy66/JH6MzzFYZkr/9cB4TPzn1bT29o3ibHJU40o95
hxDlxq9YO6+kzSndkkrGUwo/IughoW/NnlhLmhFWzr8l83jO07dzAS5EXSaUkvgFClLCrrPmMFLm
bGmB8/3dRD5g2MpKrC3apYXl7xfHdQqaPKS7HzZAx7Xh2TA2gqj170N6QQQF3kYWvm/4jR1aBdSV
s/2c7rtx492zdk9Q0F4alanRGyKyItUKRAdKYutef7Ih4oP6ZdeDdOFmCuF1jtWdoWyMaM2NXpoU
HFxAoA+zHWjfNshcuxh3Wf2gUsXT+vN9f/0bYSBegpeWhE026y1Qu6zlcRpZ57xOzrluHrosPnaR
8ThAxeKmVvBoQ2LgSO3XPDf3uS196vx4I/GwuoYEwITRXIlEBtd7xAqsPigGHhb62Hx20uERKPrG
WNdM0EtBeYiwc5HrvDZhVMh6lxkQTnq/wk+2n/nvbBhov9yf0bVLAyqAJWijaZ/WqmsrfQFmZrIh
8B/NcR8Gn/WY7OtzYTy1SJtb0of71pavictHuEYuCmkXGCqFMQXyHDRjBqJNM/PMLXvnnKXOQ5ik
z0GivXPSfut5vlaXJZnxn0XhsDlSQ/08Bt02xc1zX2bhLpfrx6lH2nHMunco1B+l3nQnmI9d29Ir
VKS2hJtWF/LiJyyO88KfqNk0z9GcweJRu6O2D7ONR+7694mDIXuksiaibI0ehVVHqbjHgg9q+mOG
9vn+qq15dhpV/r8BIbAw2qSV4ppVi7LJB76bP3Ry+kPTt2gd1twIbYegMlCzWSiQrycqHakOwUOf
eAFNfq4xdx+UbNppSfq3Hhn7PxgTQBwDJS36KsXbys5DC9oe9gWpo2dr0j9Fera3tPznfTOrG/7C
zHL8LtY+Ge0pMxumzjB9NwzUXSDTfRdIhyTJ3Wzreb66UBfWhIhGkXNpNHQGtciihW3olmHlRuab
O1WWzfD/ps6QhWXq8LBZigS4JyGFERzl+rWw3o5xvDIhxOX04vxfExD4qcOp+QmL7f2FWfV7F4MQ
9jTE1HVrLZ4o1bqnMVT+yoA51plBY5n/agXDx0bd6uNf3970LwAt4IEs5mfMMC3t2BkhSXZYmFNS
HEPTbf4ANL5wBYJ4JArjuSG4WOosg2RX4NId6Vvy3i6+3p+31UHQfUGOEGWKG8IuvzE6pwjLxOtL
lbwtlFSBbJzHjuabOt94N23ZEtZozFs7M2HO9+DWUsczdPeDcai29D5Xj+jFiIQJq0Ib6GnGiCzf
id0qHPdtrT/1s/2QcOX207z1blodFon1hfMMXlsRj5DZbTnJNZ1eYf+YLs0s0662JFK6f3IvGL9V
p0m3Uy289j2BVrQmXP2pZ48PCiyeu/s7YdXZ0FmydC7CIyjqeVqJSYtJ+H9Iu7Idx3Fl+UUCJGqh
9CrZ5dpb7urq7UXoldpF7cvXn2ADt8emCRPV92DOvBRGaW7JZGZkBJ5PXfDNNN7b/MeUf7xuQjlT
YNxHVdiBSpOMN00478cywwiGKtrcO0guTNUteu6vW1HenxB0QLMiFMJQATyfp4bZ5cTEegwV+1U1
5r4x3B/XTSgHAt0dJBF93DhE2slGkgVZQcF/VaxQFYzYFnoobereywqfhswvuA/AWI8yrZx/A34/
MQ3EuoLA7Q6jJeE6DF3Yzu77fvGfaG18XPNNV+1WvDfOrIqxn1xxDYBnHmXAvAOz9IxmuHs4j8hx
x5e+3n6Txfhm8PGmSXVtC4rtBw1PABLBdO0jfyOtWs3deSp9dFD5/kPHi7BnDx6gbtfXTWlEPKMA
3kXJVmZ+YsA6u5WPh3VrH7bt2Qgg9nm4bkKx+/BqFxh47D681yT3w4exrHkHpa6yjPpoWt++uc8+
L8yfrI5f17wgCT6/ZaDHum/fTrCISrkQJRXAZsA2hXc9+f4wpWtZO8BPD2guW6NaEwioZuf081L8
NEJhul8gtnJk1b7MX0G7oVlhxcl0gGX/Q7AIhJishYFu+IQEOcAteKfj6cpAsJPerhleB62OUEBp
Clh+kcryhP7G+VRl1cJbQoE/oUJstGa7nvw2FxYuRCc5qXIEANL84dvD6ssECUmRd2adjhkgHOiU
L71bcwDB0xqgMsmNPcmzQz73H6/vY9VRwcnG0FB7uqw+baU9IYcOhBrJy3gJyMPcd6/zqrs8VRsC
YkJw1TAEiRRpEi3ScN/JcoC2wUS+PdtvPy7ojka/MjKoENSUwUjTlhFej2Q5ku7G/5Lpihaq5+jZ
96WLoPLnlrYGcP+Ge1e47g13nhcS9Z0Pdfj7KfjAus9blUW2s7u+OoogB20wyKID4ok0tJyvqOqA
o1fNntGtWIbu/KO0Hyrjbq5vOdMEbYq9hwoWMj4iEymYfs53Oa0mCIYyNoNn5GiMD2sOkebtK+ni
dv1kNq1mvRS7DtYAchHUqFgw6cVjV2W2ToY9HasgfTJyL+5r9zUbpv316VPsOuxpwI7xNhWMENKy
La27ucY0THDSU7imH4N/6FM6MyBt6yAYyNpOI1rTm3BsbhwdTa1ins6+LwZ44qZ7tE0jGYzv+9V3
ZuwWc0/Zz+tzpFj4MxPiJ5yYyBO/YnSbxRA+mDPkqsoBrubZM8u9Xz/wWsfAqtjSZ/akuGNIhnR2
vWXCQ4eGK0HmD5E6fsFNMcQQNLo+ONUGEPoN0O2w0PckpyayYJxLcP5Nx7x7cQ/W9OH651Vzd/p5
6dCMo+kkFcXn1zKsikM+7ILxuXejPj20b+d+BIQY9VlEiKKpWH6GssCter9tpqM9P1tDtWu3j4zo
Ch+Kuw5s70CDUaB8LsF0pAJvltOR8Zh4u6kBF5DjhiNkwVf/7dSywCiCmBOhhygSyh7A8IucmJyN
xzStw8z5sWnuNdXKn3xfXnleGxPab8vxOMS9tSsazcZSHczTz0srP9u8KtiAn28DJpI/bMt932re
gYq1QOsOsHHE8lAlkmkT+n4xB8rK4QieCtwtpX3bbM+VDp+mICnzYQZlBx+wHlz1kgtbi7KyrIoM
R9+Z0Pi6hEn7uU6+J+TjXL4WXfgxvUWilcbpL8OPUu8G/TEuu71+ji6Hincc5AbRXIGsL0iTzn0Q
74MUmIB0ODr4DaVzl6f7bfjWNG+OSqF4ZCLWQfEQhBcyKAS/oSkNFvQ4rjRsG+TYdI3Sl7vu3IK0
LaCp0wStsJDyEDUcXmi2nfL7Qh7KASQEj1Lp3jRq2jZmTvpj9rExfi3Nt+vrcLmr8fMxN3/2wmUQ
QNqym7iZDwgGb50sako95fPFCPDoBPIHMBlRG7no6pjyYQWcpTVi7xBMWVhNqeZloDQQ4IEJUh7R
Gy/dZzxhJihEiyQuHxsGNhjN5y+mSPz+k89LW7Vt62qdXHyelTs0KYe58ZO5mlhMNwTpcQb0Cuie
kjyJk9EO3a4IZ6KJv1QW0BeAQ4+kI6DokoXA7hm4O8cgbtZvib+vUp34vGqaTg2Im/MkqvDQy1GR
YAjipGvMm65nTRigdfiRoy6nmS2VKQHZJ+gVFxAm6czVtrHkLcqWMUTMLLOJWuAa5jeD97HsVGC8
gPUAS9ofidGT8aysTB3WciPO6JjuR2tqHsra0Kmaq4aC9CwoNtFij20m+eKpKopxRm3r6I/LEf1k
D3S2D1Zf7t54zDEYCFvh3Q8WMyGgd744WYA0+pyRJEYyMA6m+RmgnTCoXc0mu/Dqwgz903wiypQX
J5FwalS2kcT20iGWnCN3yJ7B4xNtea25QC6CSpgCp+AfLXjk0eSGfohjO8lUBOxY17X5Ugbl72aq
7F27OGvopx5aEJJAxyGsOkOnNiVfbG/WWs1Tmh5BHfrD7n9cXyPl1//4YnSfA70lfd2Z29WDRhg7
5uvi7wOIAO82cNvtr1tRLVEALIMn6NGBEpN2QmBlazFQlx0D8tuD+tjwhZtfl/r7m60ghQq+HRxQ
aKTKj/9ydcd88Et08lHBoBUNA5rI3GY35LpczUVALnKLJ5bErJ4c0zHbisVEK9WxT5NHdJMdJ7Lm
oTuhqdbNbnJCXypOfv7D6FCFRwMvmHiAWj63OWe5R0Aqw44rYVGGZHfhHsz1KaM6gfZLsLIY3Ykl
yalyf7N60lF2HJYCjXCBJ9qDPb7vHcN9yQwyh/3K8yizahDNmi5/aPiWQiu4tffIx3c6H6/YPBgu
WtVFIztOgrx58qKuUrNnxyYAqUX9HrS6oe18sYPf1ydY4RXRaAa0PjpvQdEiX1bWsBJrcQd2tLyE
RXZWWQfoVrKo5tlwc92UOFVnQAcxwyempBkeSlCkTXxlx22dYmNd6wjsZXmYItHTuFa0VUG4bfMO
gAcN+ke5cX2E+Xh9Qd9XPiJVzlcyO4YRF27Fwi3jv5FDF8nNd0nqfjTX8asP9P3bYxnRYGSidE9Q
D5ZbRpY2r6vZ4eiZtttDNXPQCLW7hFZvdzIwg/Qc3hc+0s7SAeGNXTmtl7JjCVqUaFt767lYrXY/
tusaFVXmH96+iKLMiQoDWNQAWTk/kEG7mAgC4dQozft7iJ166Jxfm+dpfDKWfd7uawtEp9bS6Jgp
VBvVwv9EOxXYpeTovAaJKklLix3tOjmka1aErbftHYdpJlRtBzmAP2agzXI+wMQvZgTR8DjEvUHx
phu/DzrElupsC4D+/5kQfz9xpIjSUHcrWHpsO4gxsB89fQrcxyL4cH2pFLcc5us/M9LWGJCDMBZu
IOBJjT5cyuLbVOhglsrZEjgesSIAZUnxYembsz35aBAc/GG/0acOuPZqfHO3LY4Rbri/Vsj5hLVt
OY4r0O1Hu+nWGD0B5V3tA99+fb50Y5G2dp9YGweDGcaC7qVwtc391ODJPKBWcN2QcmGA5RA0/yh1
y+kZB7ycSJ6K9V+C42wid5b2GpenGgsa/IHFA30BpLiksbQorG49mtZjn4N13Orrap/O6zu6EDN6
+2AAFQaEQ4wF+ebztfEo91PoCeBJyNIX6H3GKyMan6McDLgKBOMfQP7yYNJxc5kxNElcdWuw6531
52yv7AFEgDrYmOpk4nEAwWvoiQInIh2ZQpB1EJ4mcd+XbWSTzj00FosQi/LIK31fcyOqBoZIAsB0
wK1x0Uur1C3lZI8dnHe33AxVC6GR2wm1gesLpDMiduOJt9kcY7DXVtwQaLzynovuqZj+YRzoewK/
myMqRPIlZC9N4a1WBp+Z7L1vSXHj/nr7GE4NSKHDipcW+kAZO47owoyqpG/3zuItoTvW/v7/Z0p6
G9DVKNykwVhMOEtagnXkl9nc/YMNnEvA94kgbRVLdrIk1Vy7pGkRkKS4rcsH0h/7f0hziHjnrwnp
juGT7aIh3gOncGBG+Yh8E9O0UqvOyqkF6ax4rLMIWzCIrbhZZivKNr6vkzqyF427VMWNp4akxd/8
bSOkxeKDQagp7vn0HJT3vR06fpiV+OcfHBpEOP/g9ZGxC6SZq20fxWcD46rCpq13+aLLEKjcP+gr
8ZIWPu2iB50kRre1aO6Pq+anxX/oqsGq8w6vDy0AkX+6iAjn0Z0cXMPIDHBjl2zkuRxem0zXBSYm
XQ7mwaaGJkAklvFMkbbwiBUfsqxGTF3zaoKqvekdGLX7aF2NHvshXQ9lNs1oIJn96q1Ac4QDwJ/A
ZyIORR+z5DbdwiwHyyuN2Cm2aLOa0M01W045h3i5BwAEoRdGDjaLHDcdtHiNmFMIpyyNmdyXeWPf
Vn1Sanyn6hgJaSGho4aoWtZ99YaM1xPfjNhd3N1sfnaQUMmKLzi/mntAue3AjYGLBk8FECCfO51+
aDa/zbHt7HRPp12qQw/rvi+dm37a0q5igxEH7JGi37V9ve40dd+X/I3NXcQAVBybGYI/Oajzv1w3
YCn39MkMSY6mS/pg6IWFzId2RmhlYf7R+GEfjR/Wn/9Pxs5wQkiZo78xCxP7Nnm5/guU2y4gQKqJ
V+qFwIKR+audJROc9rhPy2iB5l2t2W4KE0h++kAjIH0IqlQpYCebtYCCCzoXK0jcjW2Nks1+18w/
rw9ErIXkHc6sSAH7DBYec3UMinZr+2MVVDfNwuIsQM2DVfMvJ5s1e1tpT3RfI8EgHt3Spd2aIEfp
vMaPE2jmBmNzC4bosBa0P0tn35EBldbrA1RsRjyAIUIFaXuQXMisRi417DpF5iKm+fxtDaqdubaf
rptQrRQAI8DxIbAGok/yci38+OBvDY1p8kTSF2h1Ta2mJKWaNtxEIqgGMOUCfdUn87bmdR7EntHk
YV1az0YKeqjRqT65NJmQcNKpJ/+pNso749SkmNiT0KcndgtNlCyI53E+GGV/YG6zTyv/eQYI00rR
eZL7hzQfPo5T/87clv3My/femj7mpLxz0+4OLDyaC/+yVVDobduoykNFChRZ8u7pl3SzoW2EG3Nm
L9zIjnNV7POpuh+Sbcfn5OfC8OPaeoYChU6HRuFz0LWHuBlNnQie5ZtmgakECIsgttEpeHC8ZIgG
UvIDuJKCqJ+z+QNP8+8gEtXJEl3CrsSo8WU0esK6J188eVn4vpcYQWzVo/O4IYl5u/SV+ZS1hvs4
tW5+aJYifRy7hb+vwIu/H4B0u0Oj2a/r+1zldgkYeaAkKthicAeeb4nFo9mQdaj6eRk0OLqid0K2
8fmxyFfrNqPF9LVqoSFtWTN5ZGM+73y7SvaYuXJXQwTwQ9KTZseavI4SvrQHC2u5IKtotE8gXiw+
X/+1yvU6+bHSqRwtDs6RLAliQDxSCJ3xNWwQZ78OKxji+OClh7k33V2QNroFU/mD02mSTo7Vzkgb
jFkSD6u989P7EkRChq4GrohGztZC/IiT47mAvNgrFxipypCSferfNFO0Uc3TQeU9gRHwBFoAsZyc
ACmoOxpzyoK4s52bYOpulkyXF1XP1l8TMkRlBvqlRgDsx/NWfKyA8raA951nbRyssuMBbYdCDxpY
QKlzPmH17BueN6RBPLH3YBsJURW7YeOv65tONV+4BMAwDYisaJU5N5KT0Sk3C06zzlEFgOr5Ery/
bkG17qcWpM3lbb1JkgIWmu2W+7et9736YduaS1N1diDZh1OO1Be9AJLSoK7drgx8EKFSqG4AxRF8
tcafoC3Z47xENNtfH5Ry2kA7j2Z2NHvgqXI+bYlVl2aTWUHc2vdzfQP87fXvK9ce+ShXCKQIHs3z
7+eBkyT5bAZxCW2WPUizOSKqDr2b6GrQ3VFiieV7E6D7v7YkJ1khBcYhrBnEi+P/ctPgEVyAT06w
PjUVB6THPc599s1LSDg35m3vBrt1IvFCiSZ8VO4TEAcB9AnRHCStzoc8pb2x9uuKnQiJni50Stv9
0eB9FFpevX3boASuSZXoDIoQ5sQh5XnnbIG7YWO+bnYZNs63zAzb2+sL+SeWuphdcJGjpuEJAi6p
fa9m2VDk0OaK+5HOd2gV+bhxYkVgDSifpqJs9mZfrLuu9dxXLyntuxIywaABBF/AhHaIOEunGnJ4
/nSbbtV4cHjb3fT2OEVuHcxRAJjpzVykya6ZWvLYp8CzosiRagahCuYEshDCsYL7TQ5J88FYh26j
SVzY+cH2bl331jXbfYcGkHLaXZ8w1aqc2hIn/WRVrDlr0YYQAKjTUP7et8rkdlxZ+tNPmyHiU5to
PIfqJFNkstFajloXUDXn9oxmAkUDqZJ4mW+sr7zQHGTl5wU9A3oQQK8iB2Guwcu66YEJ8osHL7YK
DamGqrZMgIuDDiZCJMABJEfh94uFNmsniY2MrS9eMxSPK4WG+Yz4LLK79Nu0Jd6Tsbo09mntf18N
02RhZVrTETT8OkZW5WghOA22RdQH8GA6n8yBJfXWitqAne5MNyoMzeZQuXm8KNAGB2Je4F2l22rz
m3xw2xTZTaP52ibzx5rX+6GBTjNkj8Ku4r+zRIflV9pEAdtD86AIkqQNQidSD3zAhpyNx7Tbjc4n
3laRMeHx+a013yyijNAZbLYmSrtIDkEJ8XwGOUopjII6Kra3eCM/cmQj0BClmUblMp0YkTy+2XhG
1rt+EpsgA2zSKtQVBlQGfKChoDqMbCHgI+ejqPN5sMcMsd66t+w7X8dvrfu8+PuJjxitEcqUBQ5V
uti//Yy+Q9lud90NqS7g0xGIv5+YAO95nlQMJlbrXeDes/ngjJqzqxuFdOHRoEg3bmGS+mdzeulS
zed1I5CuNzbaWU4pg2MzzXvWJ1+32nympq/JmOrMSP46TereXRnMZPUhsXfJGC06sTulCXgUlIGg
/3WRdg762q7ZRIN49Xe+cTv5KNRpYgHlWpyYkEZRo3Fz6HuYSPHKsgHF0dwyqlsN9StcMIENiiU5
nqsKL1+WaYITMQ8JQ4nhptu+tqUGKK20AsYrtGgKKTqZgxNij0FNzRaXwRil78Am3r9UOl405eMe
gM2/RiR/OMIXQmmAJ3FX18+pw8MW0qbTsrwgNh9CSOElERu6n+O27NjYRyW33l8/mqpo5OQHyJfM
IrK1Q4cfUNXILLH2Yandx7m2X0q27NAQ/A/Fe1TUPQQIoCXEuCVXkBf9UoCFN4iHDNKdB9At2YZm
eyi3Hxh1oRYMkhvAQ869TRGgR6RhePp3Kb0pQQWzer3GhOoa8x28kf5IcyGdeW5igxb5wvECjMu6
876ytC8/oHhMbkw6WPdsBM84UpL5bmrR43t9vcSGkCNgzBzuNEFxiuTtuWW7pHmV+vBz9ZR/Rmnv
6IDtlC9oUSuafbBWJDLoFta9jjRIeRo8oegHHkmo7knBSD/Ym03HDfCBYp1uS8NGmIC4GvzWhhkh
I9/dXB+n0h66/QRdJ8S2ZDJXa0AslmfI9WX2B5b9ToPnkn3o+Ot1K6rdH9iipo8IAc3n0vGjCFfL
ciZ+DGjd3kLoMzfv5uY1b1FVsDTBq8aWnOmYkOPPjdxG7nv8XrLXmYQcmSgQ4c7tl+ujUh2Ak1HJ
u5Mwc4agFixNZGf5Uad54+o+T863YDF3njEgbRDn/re5/fzmNlYEbWBiw+MONxQiROn2MIoSqdDE
Q0aoCFkRTm8Wv5S+L635NBj2Rgx836o/J2ByynJdhU11xf43AqSbzieIWT6bZ+77sdc8297BTfZm
cnd9iZUXx6kNyQ90C7XxjhQ5GpPdNYW1I9lwj2fTa98Y7/1gfrCc6r1VTN6uGchns9bxNYhZkv3Q
qX1pE3S9jdoubs54GnhY+q/Vdgg6Gk7TM2/TMJ2P8/rz+pD/XOsXJpH2R+MfctDIsJ1PawJvkA11
6ceG2WbTgXfoz2PNlr0fu8T5GeDZ+c7KJ2SgeZakTwNdt0PfJTmKMsUYMp5+nta5gHqr3b7zkCzf
Tzzf3lVpAu6wMv3UQJXuYDReh0zNvLw9lkAh1wXJPGSl8daS9nTlj463Jg6ejTMSatXzvsG/qA7k
pziYqE6LNhDRJX2RtzPX3Lam1KLxHJnss1++lTsJU47vIi+PoeB0SjHw1nkr2F9QkuSMv7hZ9m11
zT7szer2+kIrhkHAh/93ncXfT14LXd+g7W/L/dgd72cIfCeaq0XpiNEfLzo80VUgg8emNuhaRpn4
fnuDAuhhTuxwaw4OqGnBpKUJFZSjObEmLT2e0MCRTIUfF9U9RIpBnfUPswUKDlC4oxH1gjIxbezW
msraj9vAvku6/hWUaj+um1DdxXh4/jUh/n6yID1Zuw5adn7sJDwEexoSW5GTPAzLh+t2lH4TeReR
AgZBglzfQ82oSSHyADsGzaPSc41Dl9fLngdGqfGfyj2AbgWIZWADoGfmfEi5jWugy+E+Ce+f+Fjd
IBlyP5Xp+20t76blzcRW4s4BrTRiNghhQtvw3BwzDLtMwQiOTO9dl99qnxHiv79wjUgPgIsFOXT4
mPPvu0ZnutnQIeQd1+LXippw1NAqKMPFnI2DNQTkfkOZZQOKGRsQ3WjYKvnkeWGbg1o37bkRgknI
1EQ8yvUEGBi9rC5+misd5NJoeg9axgFyL84NVFFuPL7rdLSMyvMVUNFnBxcLGYPzoRuU5SCPL4OY
+mP4PPDx7ecLN7hA4iBthc5cKVyonGFqzQ7BlPk1B7BIR26gusjBpQUycPhVkFTL2FLe1KS3tgBX
g7W8c/P0pw0yP6/Md35mfEhLoKdp1e8Jnd63tf3YbDr2BlVVHfgwCLqgbEUomt7PJ5BMxdLyxgMG
xPNDaj/ZZR71wwvY44Gtnm5aF1zdNY1Merx+2hVe5cyuFEFsZGHcKKGl3dD1e9Csn7nl3y4O+KUG
O9c1xCqNoW4AaSMhqyE/c9FgsTQrBdBlcAbvLs3XLtzSLdk5dP4YLLmncS9/Hg7SgQRk0AQhpBAL
udCMYy0Z6UgruDK0dH9w3ZS9K8lovaeVbf3OtmDYmZysz0uZ8J3gML3ZGkK6EMqD2RPK75j7qbe6
Oz5m/pOf2fMuzyi7a1NzjLjRzyHvnDFirbmEQ1fQKO27+TF1N+u4OB0D09jQRzRIgs9tjfcvEtQl
7ulMJxypcKJ/yNPALg+EJDL+5ztnxrvKGDLHj8cZP2F6cLY5XJyj6fzmqeYKUrgSG2uHVDVFQvyC
+CGwN1Z5A27RbNqNfYuJ2hf07dcPbKAtHnh8hTh1g5gkaUFIH/sjjViw3FTtO7f3Nf5EOWmIAOGs
gSaBBsT5pHVmMs5ti+jG3rpwTp3bhDnP6FK9SYvMCC1qaKIppYMRbYdoYkC65aLNefMzp4c4tajm
Gl+nzH7xMv6wFNVx3UgfllWK+y8Jzc7YZ7nzvgzeTIOFsPHUvhQAFXVSmBnEnOJlGO+ngj0Mro7I
S3W60VOJ0BoAKXoh3jCzYessnKo46WtybwSke1maEXz1XuHf2eniaOZUuRuFIjf4B1zkIaXrdq0C
SHeQFmVI+ynvn3PnmFffrntHxbWGNtH/TEgxF2riSQO6JeAVTDCPBD/MVJNqVhqAGIKNzldQ+8vR
fEamybFSJOIs89kFPjdnOhiBzoK08CWfHKNFXITW5xvi7XXRhfLzgEMhR+RA9lGOLtJlWYI6bTBD
wDUb6xj+vr4Cf9Aasg9HWQylKvBdQsVBXmXD6JrZXwCBqw8eux9/0xqv6n3mh926n78n6543UUl3
xpfrhkVEIduFLIggoYCnu4BsE38jQ9PiaV2az1XykUCsBoKqbdOEa/N53r6PuuMjFuLCIIQfBQGK
SkfcCBpzqRCn1Xl1gzLNIzGq+6byl9DuVjRWFYm7NwB4uz5M1foBmfnXqvj7yasi6Oq06sFEEi+V
9aFax88jR8H9ug3lVLrgK0U9VyFdXidOnlVoIYqdbYyKZA6zKg+N7Us1HEfn/djnu3X5h5sKJP9g
EHLR5H3RNDbTbKJt6uIWqR+c4uB1d2W5vz4qlfs5MSFnEtuhn9HBbfoxy/PvwWi9dGawhWlCNUUv
1VWFiBD1dhwwyP1J97tbZQ4vALuP54z/sF1+V09FGlHb+2XlwDkm3DEP10em3InQSEAoCteEVPP5
nuBI/GD7T8iR0mRBw/+w7oLEz/Z2mleROQzmniFY3a1O0mrmVDVWVKSRboZKDbaLdC0nZZusZHGg
e7nddSRaUijwHbrijr5ZyQjXIW4olKQBqrMu3uvZhpJ8Bijrscu/jtbv9R/yDWjCxxyKKvtla9w2
DWYy8S49Ej+a7QfHfTsmEEGY4MgLwJpxwcZX+27flSvEwp3mwSh3gU6PUHGXgx8REhlg3hJpPmkh
wMJhQ46D0XialgObzHCx3H29oN3/rdRSglJCCBKDAhhCBX/kk078j0gAWO00e3HCWdhY+Z25bHdA
2Ja66rfC0aE7BSEl+hQBXJb5JTK3dczGHNx4zL2QD2Gw6hgfFA4BpVyKRyQEemBDumk7YLPnLSdu
7LgzQHTFh9noPgzlm6mjMGPw2CirQaXtMtW0OMU4bOA6ifP5QcD1q7ffCCJ4A0sKZDEt/Pv89Get
VQlZYDee7F2xHprh5c3e5ez79vn3c1Zw4m74vjnvm69VX+z7Lt/7fgc2+zH0e036Q7XuYDEHTgnt
B9hokrmBeMUG0nQndlClvq0Lja+81PfCcqC+CW8CnKZ50ZVqbIAUcjY7MTRlzOcl2YIvfl324eC0
0z1r4MLo7HWPfo1nk13VJgrxVnBokDE/lOjJD23mGvs28JbHYNYyHKq2JLJr6MpC/5dgiDmfawAt
W3OjgxOz2X9BGHjrsqbZUSPREewoHDcgAKJ5Gi5JaGWcG6pKM+eJVzuxXUBYFBRLLjqCOzwTrexA
Sb67voVU3gktbTjKKIICWil5p60MVl6tlRMTIyZdvbPBuus7rxv5h62KlwVYcIFXFfj/81H5ft07
LG3dmAQvKa1CYj5t5mvhPDbGw6gLOFVrhQQd9ipUxy/JAXhaNF4blG7ssnmKDEGA4WYjdBFb+g9d
6MhR/mdKOuJ+Aq4/yC/AhSwvDn8feLqIT7kdwKb4pzJ/GbMgATv5c4dDN5c+mo/9NduV3Fzvcmrl
+2ly6aNoB9IcRaXRQLzmIceBS0vag15Vjj7UOuF/TbJLSrYv8Exw/Mehfp/mP67vQEWIhBwyHgag
KsGlIiuau0hY10Xvu3FN6t9OyqOa1ndTZ310/OHbOtcfkhYUPNdtqjYIcgfg3YSsNqxLu9Eg6JoI
KuxGUKFHbRVb5NamteZoqdwlunogHkkEZbn83KqTqmZz6zqgwX3mYMXzuObCV47CAeEu0DYI8GR/
PKI/zF4YdWJOdmZz05Iw04mYKN4bqLH+Z0LyermVdXQDhiIeIWSzVkZoZHQ39b8n+jzVQI+yQ7B8
vr42RFSTpdcbcmIIxUSDL9Jj4jedxDE8G/uxCnANAC01vNuWKb3P0sI7OBZ0q10OUIPnodFmyzcz
2iavf+j8sX/umpVEaZH/4pQvcQFCby+9aQD2RyIgoQc+9yBuqSDaHII2BET813+06sDgKCLnDK0v
VBSlDeVA96ejs/jNy97AC9O+DZBBRPlYhzdVbipkz/7U+i6jbWfKayC64a9Zm4d5heqe43k6gKZy
NEK3BCU4PCblAI+YDTFoOzrxZn5aCbwODcKp/U46dE5Y0+H61KlHJALWQJwSOT4mJfLK5rw5sbm9
8+ndoivsq74P8AZeQWg0BF+dtDR9mVbMIAiSDJ69dsX8XJq6DinVJXpqQgpX0xSkrkafOHHRkS0M
JgNiMnCWCGH3bKp21+dLVd9AFwtEFvDistHHJF3Ztm2UCUOGPmY986JmLXe2MTykeb2fR/urUdpP
WdXuSZ19HLdak2RTjhRuE89WhCcXdX++VYY1dyZsN0O367ql3wM6Az/qWPONW66t5nJQuTiklCGe
gxYnOGtp8bjrDEPJNwqIhBWOzD7MK0H3zvIPexCHCurFqKYIxp9zl5M1tW31Xk9jr40T46k8Xl8y
1RaErhsRxRMobMvNK0tr0xR6uDR21kO7q3Us76ouEqDC//u+NEvW1tPCyfH9ElqMbuh0eRW32+q9
83PLyQV8xD60hjk2kWs6n/vEzPHMrZJwpqkRtWZVHkpSpTe0AIKjQJ/2zoHe62ev6/Ij6lionnX1
ctesTXDLWuQm7YD7X5oy1WGAxM+UHT/KksgS49F3SX7AIAHFYBTll6CKis0OIWLIQWK6+OzeyQPN
OVJtZbAHiccMAHmXcFiSm2AwXYH+aG6d4OP6kJVHYt9eX3nF/kWRDs9xJM9wn8kZJ3ByWhYnKMFU
5UtZzyGZsDw6KKPOiOR+TFaMU5njUUTS6uBsh3VCqSfQjESxh4F4x+ZFVIiisYwsrLzaJz1HWTcw
p1eoV0BcPNWp12hsyHnAhIEkoNtQQV3q5IUN66NfbK/XF0TMhbzH8PvxwMKLDVwoUnBBWE+CLG39
uJ/3Vb0z76rPRhvOfQQB0+uWVPvrxJI8GEAj/dQqez8OWuOYJt5L4vJbBtKDnOiQZDpT0o1A7cRI
i4qDFKBqwAzp7jafhxmKl9n6/fqgFCuEO/rv9NnSc8eqoSHU5Diiq7vLeGjoSizKkeDJJiqwBK8P
sdVPYr+1nlr06eO8jLl734JY1KT7cXCfFmZogmflRjixJH7JiaUFPd/mIk5mP3yrayucgh++s+zA
jxba/c9cl+JWTtyJOclF+0naZLUDrF/pEciiiqhUc0AVXgD66/9NnRjwyYBcM6nWYIUXaIrb1bsh
86dSd9HoBiEdHpaveYc4Gt5sfk+H746juYY1Q5Ax2XA7E01TTBIPXhf3q5k5IS11+WRVU9zpRMn4
kKrt/K5fwdlh9wteCPzVcbbPud89To31YvrDi+O3v3hiHGw32zvgSGyITsJEPVCRmAfj4iX/Wgn5
9sEnCwXyMHjOW3pgAfvCZ1PzKtGZEet5siVYkdoO+mYBEoFGShGQH44VoHJJNEdJacZBckcgAOwL
VmMrWDjxjZHGGfvUZF85+11mmtSj0i9A5VLU/C1oqkvHJ09p7aUTII6p8eSC499z0fmWfyDlh+v+
TQUuQGrzP0PSKSr4OMzQZaJxsna7tl8i30+ifnrXGllI1k+sOg4jDXvIrq5v1gJB+hNveRMpEBRu
UDM6Xy0vtYqRZ0Al1snTVt1lTpTruGGVB/jEhLQhSGF5WTPARN+F7nRIWw37o/r7AkUAsCM2tnQR
2SVIwBmj2AkJ/cLz6ROxdeTW6hUCavcPVgH4J2ma3D7lll0SL2bmF8ag22fwdoj6GpRsXtaDLATa
rnR9VzXG3bQNNwtoGK7vEeVeRFSH8YkwQhacKEmGGNbNaTy2YevuvM8lquaNJnpQJV6QfvtrRJrJ
hJs1NRwYmSGognbZiX8fDKf+1Ax0fm8E5vit3tj/SLvS3sZ1nvuLDNjy/tV2lqbLJJ22s3wxZrte
ZUne5V//Hg/wvDdRjBjtBebDAAXMSKJIijw8HDa5bFoA/uNp5Z23mIuHfZoZBjBt4QpNUQKERXLK
3aMxOoeUFTu0lkQt+vcMUr+gn3knU/mLJ/lvc2zuQKRyysv+4NEe3Nz9gXbeP7f3fOlpgK41tMcB
3DE32l7ejWFIpq5nsXOctC4J8rTtHxKW0aOeN/K5SX1rlxC+ljlYFApAyTxZBJZRBWRo4PrVR70A
krE8ZOY9ZtKiWmxZ+6lccd1Lhw2bNjMyoupx1bgMyu2qxI9wjgThFWYEc3R5WV2QV/3z1E/6RhK2
TYxun44f6JbDqxc9ZXj2oi9brRInvpfp9YTiZFt9b61fwA47wJA7/l7aK05iyTScS1Iix3yKhSOk
5gA2vjNjULtEtzVkieAJSwGiFQ4C/fpqZK/H5TSVneEc3ZJTHlCQmkWGrEFEkDX8x5SKN/j8IiBC
bzZDqpcHzB8vHwa74adu6Pu7Nk/lXmQmD6UmnY0onZUswJKbPPuB6oPASXPNIR1OWZr5oWV4jFdN
wJ0PmOBzKYrhSAuj0MCBgiowRcExMtdyg4urgJOHhUe/I0CSlzexbCw9Tk04e8wY+95Y8SF22NcY
o6tuH+fS3YOFB6Ddx0gZ8IsrYgBZdDQHEZKPkQK04WA8kk+1E/8yquGrWfO1BshF9TyTp6in2/p2
q41oNUkmPYope4rFB7AgLhaDDCTmZ1zTb6JG0BIkvR0AacI8jhqxHZxNwQJS35tr76jFUzqTNfuw
s8ivB52ftCvYS154gcN+OIYIyVq4vuQIMWECVw1pW/eqdmgVHprgM2TNNH7H4jQYq3ovci0w+7Xu
hsXlABqHvUPK5orTnk7tIKk9AFptjr+4RJlycj8jGt3dVroVMapnxwSlfBQ1xBiWPAor2yOhvDGd
tSBzUddAN/YXDwca0fnvZ4eTVcVYZ2AvPxrx+Ccp2QMprZX+rMXrcyZiXumZCNFW6A8Vs4g+IHbo
FRtNe6jHkK/VdRd0AGkhxHoznwPAYUq87GR20lk1noRl+kqqt9b93FZv2efb57KwYcidoUINzBsq
XWpWQHPqLgdjLvJCWA3Gj7/fZIJz20X4jbASPciKrUkAO5+8voZhHoNKRsxZcX0L7v3i+4ptEQYb
OJAgzrHnbFu59L5vhuexolFvgnzFm36Aw+MbaN1WxC4dDXAt4AfDuHHb8pWuTQwDHgeUxpyjk2Pc
MK5ls0XJWFivtw9nQdVw/edOCweRy1VnQGaAvLzhmPZJB/0OiR0rALnfoyG7rZm2e3PiKyC+JUc/
2xuMUAUvFebbqLqdFnqneWz2cOTZIl+AzU8enHKKhOukz7GepIe2TNEB53dgoKbGkdJiGzs56B6t
Uv8xVmzYgpFgDQe/YDxQ48V1RjIZG6526ZO6Exxz0xHEOfda/G3UMNUEFcAPbDY6rmZ48Eygonjf
NDcx7qYF2b2BfsW5xWk36eXrVLlvOIWDjbrjbXmLqvv/8q74qbjw2JRz+KykQHQfed08/i7M3VCC
RSjrw3q6uy1w6aqD2wYTuFFdAnJQsScUSfSsdUeEiW5kNkH1/N8+r+zf2BZupev4vN19HQ+6+5HP
g7UZ82wAPkHx/9LsehXra13D56l777Onj/ReIvv67/fnu3hm1gdEsrKJ8f3yjhhbkW1v787SaYMR
AYCPufgLWr7Lz0thazneG/axKWkbNI4XZVPzDY2nm2roN2AG/WN4hQ12o7WgdclUnQtWPKI/YHbd
SCQwIJh0NBRd2NsYU0p+DV4c3V7ikn4BuAIkKWB55CqSKKrBcgBusRGEveX6yV+JIFY+r0YQg6DV
QAQ+n+sFQFtOoL8frYpn8JyDh+GDaVeOyGlI28tuMI+WW3thA2Tpzsa0rxUpS+cB+zp3LM/Ef2oq
qk0TPAq5Zh4J3ZXTdhB70uxRCLx9FotS0BYA6Pc8QVxdi+F1g1H2jBw5cjaj6d55lGACu9ZEKGat
1ZZmw6EUflBTAFYZntCcQ69L3c4BuB5BMECOjTQTNB4MmCHkfhEd+1YDEx6Ujp8ENXIat5e4dKNQ
mQXlNRrL5mHFl1JpYSVAmY4mkO38XgCm6XF0JJj5DwzKHsIuY19NH0WUrvTXaJGWNBFgu7lB0AUE
RPWSaAYsQBOTmEe9615S6t8XE13xxEseD7lSzH+fp8wDPX25uCobRZl6qXmsmj3GagWxFnXpt9sb
uHRsM9QUpXMfOC31VQ8uIcACfAaMU4KET2AM9Bf1QfNHKqf6h2Bk2r4EoWsUM0zNuS15cXVw5dAX
+L2r0i14+WyT67gDRjP237lXj28ed8qIk2FtQPOiqL84K9SjQbmteKVyciRxNWEd44I9Zh7dF0Z6
iFm+kkRfVIl/xajlFRTwx5qnNcTQnajCgq8EJ8vLgB6g18cHHE25YkbuNmx08P2pfhTy0MU/POP1
A4eCkb54QqOpAWDhS5XztCprGN4Cx57Vb7Y17P0s/i0677+J+QvBOfOzE0qQ8VA7Jvy4KSJGUn8r
4fGRT0qdlZfa4qb9u6K/6e4zUamjd1NaeeaRoy3ZTpH9ywLXWbG0886rxg9ouf9t29+S2JmQBpWF
TJcJkNWZI0iA5IC2py6zNrLpilCngPEM5iryamlpSJ/ixY52eczoUezDhJkVMzzdOup0o1n7NHnM
i5Wn26IIIHYgAQ4dmKhLfeCdzKyR6oAvT+XXIRZPZkk3NqbBvV/tAHz/fzGzJzvbP8dIaGoz0zpK
jYqXIrOyyKZU+zZMRrcman5tqmeFHmsk12BS0Z+gvEZHQ6emmSb2ERNlraDPrH7b5FkTCtcuuyBL
cvZAJym3rBIs8prYCTnXxrDBqFRcbAm8c9EW+xZTWjdjYthdMGB08q7pRhYSpjcHD1P6gtxph2By
u+zgMHHK0S7/Sc/rAsOg7HifoJtpq4PNNZKsC2iBdhLpGDDvtfPLybwhAa6g1Z8Ri5SBPwxdOKQk
+aNRAgAq07/bmq59xWORbLRUNg+NHBEHo7QLygQLLdsoaxiYpqmbn+04MYI8S7PIqvr2rrZZttX7
eC2VuBRmwCYhKQwoLgprio4wkY2N1QJB7et+ZJpgwtJq9FeCIaLwP2ABz0UpepImqSX8IbWPiQ+6
j8caT841IuSlq4zEKLBkYDdAn6tiAcvcn/LShZFlffsw53k5ixMMjLM/Vb1nbSt7jcJxyWvgCqOm
p4OB54pZpLPapOk0yzwC5fTDdeUWuJ/TB67XmQhl2/wsifu+NBFIGEYkDfvZH439jDm7LWYplpgJ
0z1Q8WCc45U9YsWoVZ1rgsyXvrUGP0z1tHOoBWh2yqMWNHdBWayBtBe3D9qOzKXlz0SAl6Zj0hJS
9BkiQIc+Y3iL3a3s3cL3fZTE/lLBI8hUK2MYw2sXncPNo3TQH+dlQR1nK1q9cIEQR4KxFzNBYJNU
i8TGuNPYCBeF0fW/EtLqnzuT8g3lmrWxBsNZeXwsrghlRyAK5tZCNawc2qYfux6dNq6Zb2JiR6Jf
CVwXF3QmYf4FZ+Z80MrJH0pI6NL4ubL9fael93U3hW5XrQVFi6vBgA0wuuCVg4bkS1m+xrppDpaO
bh8IV9vEtrG9rdaz/VIcBjzB/0tQwzpMwMOrmSBQlXn8I3EAAB0H/sUbYeU+IAiNwIDiIv666pTE
QK6hLuPYPA4t/6PFRhp4k5kGlNRrkuZNuVrSmSTlgDi6DycioXHa1zbfWG/zfAM37PIIhM6TXMmT
Lu4fVBe2bUb/qvzlGF+NTooJwZHVtG9WXmw8WgFn7O1v797fR7O6qHnmDaARmDh/RZRhkaluM2cg
x3bUy0DqFJBTi9ro12u6Y9badlSxTg/8ZjKf0VHbvdj6KAMTIVobOHU+BrHjCqQ1W8170PIi2+cZ
uOEczG3aErsdv5be6IBet/EeTF43d46nsRfQURahkcT8Mw6vuKcTDKwFdudQmiLdt30MIpVYUrol
sVXdxwUqboHLwY7jppazp3VbfwIXU3nvJ3EayWI/td1djZY8L4m8MkID+i7BmLoRQ/i0cEziqHK8
+zwR1iP8OPKSlNeRDoaa5xTTKEOm6fW94fX2yW685B+ELt7G9vNmW+fDtOW0QaVPY9MXPiBW6RyR
hWgOcf+RzM0Cn+UkILzTIstqxo0Ze+UWONfsecxM8+DHpI7aXp9Wzmzp8s4kTCjbwXoD4XR5eTXO
ZN83Oa4WOZD6T1LxlcB8TYAS7JUDNduCQ4A+RPHBkSumYfHzSOQh6wGU81Wnbu9YnCaEmQA5in86
s//UsbVm4IV4BB2bmDMNiARGTqvtipOgxuhzgyBcjfegYOa6u2fVq6xPmr6GZ1tqfYAw8NiDqXFu
T1O2i/USYy9KiscSaTcIhF7AhbIFIdcOFfG90fWfcoxlthyahICtvNy+v3/DA/X+AhDjOJidiReu
Ov1vbJsC6ClEKaYoamDirfs29XYEZjDHlO2pKezAKDjapDztGxltJ0j9ZId4fQxogrbvlV8zq97V
rwHqH7hysOTBvVyqJkm7Lp1gD45OcagBfYltEfDkp2+2UYzpUcQoopQ/ZvrP23KXjCW6/EEdhIhm
foNfitUYtQ1hSHKk3j2Z7pL20PQr9nhJac9FzN77zDvz3uCTPYwE/D6v7WOZrTj/tc8rGzfBxQvT
hxlOu6+m+/X9ORZULv7dnzkGPfvxtuBGj648ciRv9thGTmJGtw9g7ecr8YRpdaWULQTQce/oIkB8
uWKTlqIjC4Uq0O9h0KanNkcarPAtDTBl1A07Jxgyau1aaWCmiK5pgfDaDzBoz1g+MH0iQDbQG3y5
ZYK6U11NhCCNaEfpJHFd9LAvNrf3bWlVKLXPkxMw0xUkH5dSaGKZGUde/ZgZIAw0nj3vkVbfi+Ll
v4lRjieWYhpNCTG9AYgleTbdpxHvCiNJVwzAkt1Fv/Y82ANNs0i/Xq4HJLiVm2acHHNMW5UCYJ/O
wAQlkKixCZYgtne3F7akdyiOI/xHLwu6vxR5RcKo4XPo3UjCIcsDC+buP0n42xd6dnVorbmdlDo5
2v3nsX0Fwvcj30d5C2QlPkgMFD3zbCsTdmXi5lRtNNrZU5PnK8m8JdgknBMBGsIC98oVxRI4IZu2
E41xlJljv8Sjn2xcxvTXcqyHiHGneDNs14l0bvGXXpPJXQXWvBBztuKIUiRH6jSrXyuh+49g3Mte
b2/Aksqg+QwoCrxDXDzoLlWmnnozGfLJOKZmsct86kU66R5JXI9Bzul9W68WXZaUBs4SDgoNHdZV
tQ0poUIC9gelQTfHtu0+EJ5hoCgmGCK0mYncLxfkUXRGa3UKH1gBk+3+TIs1W7i0ZWCzxO935r5A
ldyOun5rZW5Mjtp4zNl3I/FCDsTtZB264QNsx8C4/CuLXK5GUrfhjp5gNWmIuRn7khYr+7UcP52J
UDKy9VCNErhicqy9iSIHxtijJkiMvbMJ2ImkvrXbqtqzXHKUf9FFapjsA/y+oNFAghMIbvT5qegn
rSBJkbjox+XGRkYJ39xW8iU7j3AIM+tQJkclQrFTNcZ2ohV2tI+iedDTE2P3Tb3P6BraY0mzYQbx
AMEATWRdZsU5M1YFFxhckJj2sTRDzIPn+spRzaqrhnc2sjpIWCLNd9Uy2osmL8TQ2EfKn9z2dQKJ
aPYBiw73gbbRGcSO8UWXSxAtAPpNA5YMan0mD32+EmctrgBmBpEEAokrmkaZcErGmNrHNv0pBjvE
tMLImFbWsHjaLrDRUFC0i1mKV7fElAuQAaABGW2izyKJqnwTfUCh0BmMt81MevQXjnR20k1cpwgd
YvvoxBuXCuS+s4Dmv3r+47acWTGvTvxMjqJRLq+TFJ3O9jHNX1O+SZsN5toX+RBmIw8M3gJ8s1YT
XzyiM5HK7gFtbjIGs3r0hy16rZxpm/Tb26taPCAwRYNjBh7nKkyBw81Aa9hDC3SUETIBKElq7qch
/6ZZawNuFu/kv7JU8AWQ67lEycE+FrqBgXjZZqhebq9macPg2zHqDhkcYLCUMyIGIghmTtgwzOW1
2PMMZ8e07hUhsxVWNWFuAUL1HsxUSFhfXsxmdEVJPTAiGEPlfGorFyy0oBiwA6JNHQ/sofuV9Lza
T7E+BVQ6SZgN+aGwHwfTAvP7UFpx6AhqPyW+BkZU0sdWiJRnLQImjRzhFTU/Nahub8ApiupRJptN
Af6KNogNZMEQhji/pO6md1PaIxqXssi2cnScr1wHk3JCfRnalmSb3hTkmfd5HySE10PgsvjJR1TI
Ox4myU5rd6Wrd39SyfMTmbLfxK6Tt7Qyqo3dj1XIuMkCr5TlPQKpIhgmwPLIOPWBD4e71+O8/Hl7
X5fUAw3MM4cckINIIVxuq1l2bst44Rzz9uD5B2TVbn9/STnQMkPm2rePPkzl+3lvDGNlwRbFSIPU
jQbksHOXm014W8ziMs7EzH8/s0elwcw2s6GDugg7K+r5yo1dW8b897PvT6Qukorg+zacQv9kk1P3
AbpZH4UY+H7Q71hXmVCpYSJrzVGIqYv8u5blXwWetcHYmiveYb4olxfJAHIDXUMIxNFoqTYRGNrY
DmUJspTSTNw7vwPSJgUuVU7gPihbb7zPxqGLaj7Ym/efEfJtiOWRGPNQbbrcQ6IDaDRx1zo61paL
z/EaonjJqp5/XwkVXTaMheWCcCSVD/ingY2NbP0s+m+rUBQ6tSbLbOdVUCesnrs1LOuSouHJD4p7
4NnAZKIsYgQOE1hDLGJqA2Tr2uo1FR+4ksAegIQJbzIgsBRdpnnnD4KMqNtPiR2UZCzRLCcj3UxX
NG3xQEAUCiwUwIVIZ1weuMbx6rYB9Tr6IBF9Nks72/ZDnP+YkiR5EfX0AW4pPOMAZMToeOiY6uow
h2BsqaxxSeMX+9Ecvn3g5M8+r+ivabd67434vGEExj1ZK5MvmTCkl4DixqUEKEVxcNYkfWZbzD4C
MW7V+3ytR2n5++gEw1BdD0SYiuISp+IoX8ESywPTAOtL/nxge0Cg/L/vKyYY80MqXWvxfRv96Y8+
WymALl6Ms88rytTqLRnq2ZH0XzwZ2PquXOO7WZIALj4YJ8Rl8IlKHAOP38TThKvHvTtu7Exe7DrO
V+7E0imcC1FOOY+lndgmhDjVvQiLcSXTuriGmW95nk0Oaljl8yhSxanncPtoep8Ie2hIKK3N+895
fuGBKxj1dci6vNV6w0HfOXg2nst3CJTYR1Yw0/9jFD2KTOpTNQZvDzCa3DnqVSSz14w9TeMHgoWZ
7ABWdm4pV0v3GLxgS8NCzINBUv3War16Mww129/epyXrBz8+42vBWnkFrEDKiaJ5xwfFVoIZAJqV
PoK0bacn3QPgodEHZAHqhVwuijFIT1+eiTlKDAgEGOyo9V4dggqXHjIjrndT2QPSRMzUPN0WeK1n
CCJASwa6K3R7o/BzKbC0R8/AuA0bZGgosqQb18k3SAHdFnJ9Vy6FKBZlKilazUoIyesdpWHirQR1
a9+fF3kW1HkZp2Y8f1//p68/F83n2z9/oSl//v2AOECTdeySknWxnVJgA3M4DAwyY7oVDkIL4tpF
waBpH+hg7uCF9QATe/zQ6Kuf2rSGi7rWQUiGlnkO8M7XDeugENO6fHCso17zOxMFjEBmdFtX9HMs
2nfbBYC5MQQChR6C4ZGWYj6HrMBMmak1j21zl3n7tbhrSeMAFIDJgZZf82BhiEFq0ZRZx9EcQszv
iPLE2PrTWu35OuEwQ9L/X4zaH5ZRHbSbE0cQqZWtuxN2TI/mYFRvY1qRY5KRAri/ss3uJsYlZgWM
6ettrVlSSnDcoscARhw3VbnKDdVSMJUBuBIjE12NYdXI6L9JUELMXutT5Lzx0EhfZLYvyd1/+7xi
GuL2fwvIpzwYeVhWa0TYsyapL5jzLVLsAuMAVeuTA8gaScNSbI0Gj/a99cPt1zLdi4eBONmbmfbm
h8ulheCSFWnV461k+z+9u9T4fnurFioj0DZk6VBXBGHuNRSBIlH3l5M3Ji9d+wbuVZA2gEA0cBIa
UinRUTYFGeAnOdJdvbHtnDR4yt9fY8Kv+ItQB7/UTPNyuUoqbSnqFOmo6Vdl4b3xfHuVS5uIdCpy
kaCpQY+3somJLzIad5V9HPWjln8x3g8mQ310brkAEBNxjxqQFEPj5g3iieOAyhFYaFb0eQ6ZFG0D
IxEQ27Y3h80q2yITNsbxupiJmyGDVJo/p732Hf1BQWlh0Fq/VsFcMHOg0kbDO6w18jFqbKLVlV2S
AhNhEhFHPN5VHt8OsfbuCGjeKlRI5xAL0a5iZHTJLbTYYnyFCQpTFEaH99czQNiDHD3MNZJ2cD6X
KiVSw+Qd0+iJirdfUrzc1qiFTZqRy/CpGBIL2k8lym0BjTWLSlYnEz0vfVSZ3/1+RcSC0l6IUHw3
ozRP7AEi7K0GD1CvUMksmDA8wWfoKzQXD1blALy2Aqu719GTl/V3mOkRWsYRVIuoHIT6tBLmrMlS
7H05Zhiqqvf0pKWbjGA5ofbDxehU8wPxzsWiFMtvgOpXM9qWnjr2C1cqaNCNa4rHTCYHB/07SQlc
ZC/5DMcLmt5fIwVfODJQIeDSzMlM9HapZmyUaERIGnpy7U88cLuVI1sK5y6+r2jdaOWU8bamJ11s
7fiVeA+2AO/Wfp7A2KZ33NrY2aOVrLx7F1eFLpW/KBBEBYoi4r0KBCP6Kk7pcOAbV6x8flE5Ztg3
AQYTeYf5qp3FwL6RmR3JK3rKtcfemVBjfck7cDxgiOOYvBvDhF4R5GWAiUVpDSz0l7JqZgielGAL
o2OoA9Rpp92KXVswDPCiSDEi/ESVU+0DqGtAtbPRw0UCBZbRPtbIomnWt3dbHweZkrkMMQ+MspRl
lHrdD5iwVp7SPsyNsMiiac2lLa3jXMSsFGenwjO7ljloa0/gMI3y4RVTK2qUOm6vY+FxcLEO5egL
oVdUUKwjLiPbCwAktpstguvbUpYU7Hwp8684W4rw6FjE0ioxKroLWfG7GX2URn5l+c7xVg5m8Yae
y1IsgC59wbUMsrxJoGFH32hA9mLKTCB7/ift5Lb1uh8kEVHiy6NWotHmv61VsRAuyJN8K3fKk2yy
sEAGr24feL1LxN7KV4z64uFZlud684QK1MMut7XM0GVKBhzeaAF4bD7VbjgYW9tZEbNkfcCm/T8x
auxGUVgxUCGAIqYk8HMRtGQFHbSo6jaCYBCm/EV6XC4kI1pKU0GwZ+P3FsRM0vtJ1vrDFzfrTMb8
9zMdNKnfFi1Q3acqjTI3zFG6A2fbmoNYWImrY24Onm0o6l51/pqNYCA2L8tTD0S0i9nG1fTip+9O
jyGEPhOiWAbQAek6GnxLYDieiuz3SA5srRFkARBzKUMxDBWS3IBiIRzh7c5xH3Q/QJzVGNsU2HP/
3nO/NWtkzUs3F8sCiBjD5METoVKu1aVZ1YXg0DNUXEFDweJDm9xXKIZ2zk/H/dbqe02P9HRz+8LO
t0SJ7S/EKqFRXmq5GycQ2wDAOUHDUXIdQyKDodu0BK15a+H9gibiKYHIdX7hw4MovqOw/cJA0qc4
kTKCjUCrQD6FztrI1oUny4UURUlaj2dNLJ3ihJIOkXeuddcMP2qfRxmIqJrp5+1NXNR7lI91kPWB
4EOt6/WuUwuWa8WpIv8Y+qvBnga2EjmsiVDOqRqYUdoMIli97bJfOd3oaxP9FlXhbBXKyQBt2NDS
xcXCk2NvVN+t/M3HeA/e/7arL2V+qOKVyGttTcohjdLr0WKalyeduRvOfzTNXaUPKx5pUQgGhgEH
OFf7VM4Kzeh7GXsjrKt9X8W7HunGyv3IQs5kKAuhZdMUbTfBupYhOsVaFmEK1ftVDE9VvC7AToKF
KN6uMorMA9ijOI3pc1mBbefz8H5MDnL0SE6gkw+1gavWAXCpEUwm64qTr4GC4o6IPes/xeMaumje
DNXiADOJZAjSpHPr9KUr0oqkB5amL052H4p+T/XnD+zU2fcVV1f4fG59nL8/funTbxr747XvxrBh
p85EKFFWRuhgD7ks8FqN8u6JZtEHJgRcilACKafBgAtGh+I0NZvENwKzuGuzNVu8cDdmQmFUaJAh
vy4Xm440KFAr4lR5IAGTesS9e0HWihhLUlCJ82bKEbTHqJ6NOp2TxHYjTkZ7EMbeEncyXbmAC04F
AdrfaowJ1KLawttrMcdAhaaG6vaRae2LtgS/5+9U7m7r1qIcH8V1NBrNcC/l4FNtECOr0MRk+XXQ
Sj/wsg6DO2TQaF9vS1raNMy7Q/EEDGoe5kRe3hKU2mked3p9ElUR8fxHhsahtiIrxnEp0AGd8L9i
FJsvxop4aTtgQQaP0jwHHJOBaqcPE3NTyG5PUy8YhBlI8eW/rU8xmbLWhklqU30qpyIcnCdqkaBa
S8QvbiKo7sCvBq98NTLKFXbisAnHVffjoc+G3TS+xvX741G8s1GunYeQgo1GscxW23LPctr6xN50
HVmXUww06O3NWjCZ4FJEXndOGyC8UNQOUCLTH12o91DIO98uI7RprsQXayIUe4NoyewyHyIMCj74
ZPxNgPG7vYqF00Ah2Ac6Ai4MsHlF16aMdNTjqTjJvNzXDX0iUmwtby1d9DcdrTiYCzmKapUlAaoR
L6pTWRbygFaZ33XvgjaOUfOhcDPjDvglEgIt526kPcRBEbveY2u5f8xet08i0e09T4f+dUrAwppr
FSYfCivfDI77R+N5hzk3mHJR67y/tyZa3tVW8ifvkNSbLO3FEcIKGzOvwmb03rK+h011rc+Tnps7
Tbj+nvta/DIxnTx6SVq+WUaVhU7jk2CwJVr0JMlCswMLjyviODBqPUOCpfPDyp/YPnWqeivSagDB
l2ftJRXTturtMURgkOyJw80IRQaGmRVZ+sLyormbKNHDdDCsN98q2w1YStwX4B0bPGr07ksvqi6M
HafbJGnt46++/ikFbfq9Z3Cw23tG8sXXEwettXIoAguNomgPmf+b5Fa5YdkmZQcMTSsO6Ai0wZLl
d59qZlWHohTgB8GApmB0cyS5RqLtssLRQ1fWWSQrAorCUoA2p7O8zW0dWzDQuIG+h7ZWlA5ABnlp
Ng3RjoyLlJ1c9q0vPjXTGAi8mtZC5TUxinUeOci4C5qw2TtTGqTFY4p2Hba9vZi/eTRVk/GMQawE
pOI8ZftyNTJNEg1awk7Umtx9bBWYSggkQ1iJKg9sc9R2k51pEREVQMC9yAKPjDQYM8c4tE7dnvKW
Znuz7bIHCi7TsEv16X502mIzYZ7Kc0vNPBy5aYWZ1IF3NLs6Iklbhsxrxtextf1dlQ1TQITASQr+
g7fZn76r8t0w+t1G08H8mAgvCWvfFpFuY+4el6gGo0rkBSUlVWjgyRQYZDhZcSuDqqq9oKF9upKW
nnfhapcQxsCogI7dVZH4rJOeh/7f6kSH73l3h3mAm048WCnbogtoJQxf6PaFiDNhypF4PtWJX5vV
yZLfG+0+BiFhob1V46zwr8z/pNts21j/9Lq7BYtbnqyoxJLinYtXzPRIGLhKY4gfgDEz93iVlUU0
DSvOYFEKKAkwxhPlviswzVCyWJSDV52mEk1oocF3RRfY7spdXfIH80hqlPgwN/eqoRR0sAkZO7s6
NXQD2kpfbNn7RxPjtM5EKNs1TcyzOs+pTqn7WvTffHfF9y9tlAeNQ7s1JpxcjThJC96g0Newk519
ssadGU7jrs5XyKyW9BuFV6C1APbBK1axaX5aJhixgkVw71M/3ccYe5qztzJ5Gfu1ydTzfqhXCQ9A
zPCGW0Q3p6LdVkfMyip8mM85R82SaNRfkuHQyF+s3VP7+4p9m3/5lTjwXqAWggTuFfmimLICBBvQ
5jJu+8AZOEE9obLrPX4bD8oRfQypDSayqarS7Wh6TWR43rCjw+iAdkor977mGQEI9LOtN9D04Jhd
uS1srwyBvS5DLeVIXw2uw5+FaOWr4UzJJs9996mxRfWsN+IFnGAFhvm0P21Zdi+0zNyXynHyCGHx
eDcaSJVmdlNhoAfzWNQl/vCrzvI2rHQR76QTN0Cn9yyo+VS9UDI0a2/la/2a3+KI+GaSczBZK+fR
Do3nSlOmp2IKbbGj2VPWBZX5ZeUcro7hUopyS8YhdQdSm5DihTbdx350+/vXF/3y+0qE3GDSEUtc
dN01011/zOndOKyYkpV98hSARcfAU9IMWMGgH7wJRZagHzCr6eu71zGHFCA40OdWcfUhK9oC/Ktj
kpxaFgiQpvPd2K74suswnMzDqeHJcNvnNggc1VmeXvZtZvG0044pwj/f/S30cXt7EQtbhYI7mm7x
efA0qO0ouhXrBTHMGGxXJqhb7v38szvsabf2Zrk2JVjJmRwlCjdMzesrasXHUvuOB0yo+Sfis8jx
M8QS3wlb2bhrI3kpbtbBs40jXjISP4E43fxK82Oc7iT9hjniuSlXQoBrbUbrJR58M1/YAl9PLAR4
9opYP9rOHj1WbvXUdisX5loLZhFwjHO3+LVbcZLUZINZGZh9HbqJtWnTfHdbC1YkqLCuySvzhv6V
kH0DBc+w5niXNgnPYXRUAeV73VRvtHWmVdWIhvfE2XaF/Yxp8nuNrQ0Jvj51D828Fo4eMQRylopr
5LmtT1PRGkfmVPuYtjut5r+NWGwGTDkVTbdydxZXhZHBAEIBn33VNzLxUVLZYFVU6w92FgdepQe6
/uv22VzfnBm7DrwqiM5ASaA2jdimwASH1NGPdTre52J4bty6hA+cfg0xctjT9NlL1wKZ642c267/
fZsr18dJqnzyK7yZRf6ngpMEhaOO2SB8uEv9tazj9fogC3yzf1lq5lrh5VVN3MbQRR7zEwE435En
oX0xAZQE0d9d7j8Y76e3xYwmgHLRamwuMDxz35oybDg75TWytUb2lLdrPKDXt2kWAaQ7KIGRGL7q
J5pKjB53C34axNSjZTbXtm2Ve++2CpAyD6YFcgjvWzU4y+uMZWjaZKf6Lk8esFW31W5xEWefV11P
kyZ8zDR83v7x4Fc/b3/92u3gx/+N9dEBOSf+Lw89zQyt0zsMVUqaFjNCXUYDTCOpAxZrD6jjr2zV
kjpjrDcMNPgwETMr6mwhTZNpQwppLEdVc1/USdDqyMzloQbnfXtpy8JAdg1s5P+R9mW9cetYt79I
gEZKepVUk122ZSeO47wIcQYN1DxQIn/9Xcr90KliCSVUTjf6PByjtYvk5uYe17JhhaS8lpmWRpe3
ef1cNoc8f7WQQI9dwCg0rdc5qzSVsysj+8ywDf+TNh/jyUOnwAFxFAJpI4DQkkh4sRL0zrvTPMfk
U1O8x2rnseL79SUuXVlg8Mw5/Pnw5AKnloxAmxsRF5glKFjZoR0KLzIVv5/26bQryFqYfWloZ0jE
/6Vx5Jwqj3RbaDxCaAiPXeHHCe4K6sXXF7UiRH4D+7jtB2WCkKRT7804O4yK9tBEYm1w+w9CjXxk
cBnhMQD0GMGOpI01jYtYy+3yGdiIAMgr0mRXc7BkVCkB3OwU8fFRo5WzaQb1PWO08M2IPKtJlgej
wRxPK0vlAPCYJChK5xOqgzQwhjgLFPAf3bN4eLXzaq2PZ4ENFZHzyW+e7/OJmml60VlageAcfRC7
clDe3D65jxrtzUWw1RrML1vuuea0B9rKMYsAzCfWsvdLBun0J8z37uQncDeiXZph21Txrih3RhSv
eHJrAiSLZzHkTZN5jcMXy/YauvL5Jf06zdVIdgEDZEVfI8H7XDVlYImHungZIOe6Ei+u4SQfNf/9
ZJPazMEohgohWeFz4idroxJri5B0N63qqsvnRZiOn4mAF75+O98DDAqQXzBIhQca0K7nS8BQF+l1
ZWieEU/7oD7i5WvnvkbmGnfm5VYhrgFkz8wbhwBO9qtUvU+YgvD9uXJ8jC4DEvv6UVxu1fn3pSuD
we4+mUp8X7c84WzdaeOWN7/REIEGX7z/KD+Cs+J8qyYrK6niRulz0ttB17tecvvwITxphB7gVEBW
BqHuuYSC1GpiNmX63Dj36FAsy4AWN/e7nYuQrh2LFYpxhiJ9ZgOgx31qbeLbm+/PRUguJgebT28k
WAXpgF0OSOLg+lEvqdLJLsn5hipFFr4iefps5r9jFADcNUrtJV06FSC5S5PNSevGWABP30j9m7Wt
r66N9qzJkIoYTlNjjDyHjKHxVb7LjTtzzXoskHLNB4ErB0YuhLTyneMZT2qlURLUYxgiCnS+031D
HrLyMESvBcpwvXHQ3W9D8msgPxX3V5nuk2FL2+7myO38d0h30zVYF5ValDwLPRj0LcZPyVr7zNJ2
2kj+A0QOjssFp4sSsZHXfZY+O2NgkB2LPrVrUfuaCOn62y1jNqVJihfFV+PD0O/Rn3Vds+eNOPdV
kKs7WcX8E07ekygxuxbYaelzan/VwM9Q7u3GJ7ejBp5LkY4Dr4EWY1IBexVtunHfqP9w3EgnIyTD
3MAlBQ1wUHgWU+QDK/XQZJu63HVrHYZLJuBUhHQWRub0rMt1aHbvoV7rlPvrB7H4fRt1BWT8Hbj7
0qvYKRptgAudwK33FNXv1ryTxYM++b70+10D00kswfcH9zEuQCr8CJB4vkYdtqixJ1IkdSpRj05b
jEc/W/lWz+5B4aU7z9c3am0hki6NHKXOtrBxEF8dUFo6votWxXFFyPxgXFyLk3VIz+LoYIazB9f8
85iU26ZXPVornmN9H8zNYD8jV5NXL9eXtXb+0itpTYkGdGzs3MS3kQ1G7+C/fV96IpkBLEEyzd83
fMcAXPDKK7/y+2UoEiUtQSJt4/tt5XW/8rUJ2LXPSw+k0Wd222Y4EPQsN1/Jx3/aHEt6GnXaGw5s
bfLc93dWs2VrkcelziLjpJM/qdEZdFS63EnCXICb5yoocOrEE7T4zpHsN5px3xp0Lf683CoIQy3B
hss7j09Jwoy85zFvBzUspy9R8V4A8ub6bl1e8nMB8w84eTOqVHNqkUKAw3cjYQFA39WeBv8iBFV+
oPqh/Y7IR+JkhSC9q4bcLING9L5QXsxuRcjyVv0VIm0VNYzWyqpEC93u0Isn3PHri1j5vtyekpVE
GUSE2kFHmFcGdr3WY7UoAISrOjKdC8j0FmGWhjShFlLzU5r+yBG1XV/B4lmjJImyBDrSLtqpLVtv
jA64kWGSgsbQiRKyAyEhyLBAWru9LmpxLXPhG1CEtntR/GzGEaDZCg7DJF3QR4CXW6PDXpMg2Vg0
lOqxaBxk2tX6U5JVnywtXyvhaotCgP6EvDC6ty96Uw11HKnS29gxkgEdMEPxK1GPTdO9KmCjtTVh
+nHb/QI8c+0lSbpnpNqjndXrMKlAmttxUAFBPOf6MaUzg1RIdlNPB6YOE9NDy/CbL4oWdlqINrLb
Tw4j/aiTOqgzXkDqqZzbbACjSZgZSbF3JqsImtq+nZsdSwFYHjiGMQCGyalzs0PdEfj5nYqxYcyZ
xZ9RbfyH23oqQNorpwb9ECo1Wmhnx3S6/5e7evp5yaK1phXTlgN3WUTemATV2z8cwsn2SLYMlQiL
VSo+r9h7BiZ2deX7S28Y6rsqOF8ATmzIOeGhnkpaDJjark2/b3ad++RqR/32SAGHfCJF2qSoQVOi
XhqwyE2GhsE0+H19lxYSnRi30lGnRMiGxm451ZwoVoZya6qGafFmaZ9KQncJwFb1Rz2tjvP0rNVH
AcsnvxJPbLzZSZpnvcDoZgA0zADExrkKV72o26RxROg4ZZDGZbASRMxu6bnbiu/D6ABH38YIjIyK
hAbWqs41IUI6VeB/wgRi61sKHb5MqM1uma6WB8vgbKUWv6QZMNfaXB9XUSiXXMsSHavdoMEfGEuw
p4JbRDxYHVp7qt4a7tDJNKw0SC3JQ5eaikLPDBspa2LKaWK0cYdXVSO7onf2XXnIyTaLVnZzyZKf
ypF0ESD0hVXxZl5X9FXQdt9W/Mt1dVw6MOBy4RnFuV0CBjY0IqCF4gJgodXOSrIHS40Kz2TTAzgT
78HYd3sYOGNX/RU47+2J75YnWpY4KgSW3VeL3VWkCWr+mZnjP9hSlHQsrMrCG6jK1khXomYEZGGo
o2MSDc2qqILrW7d0Oi7Kyph7BxiKasx/P1mJIXgNR5QjFEsBhlvvEnBTXJew4PugeIMMNZ5OYKbJ
M1hpnaaxJWa9HmsffFc12A8z+vGfhMivGpCVWjtLIKQatQn8iOamLmx0X+pryFjLq0H0AdOA0rVc
I83IFNFiDgvcft8pP6P+vh0/X1/LwpHgZUY6bIZ1BWul5F9R4KOltkLBl2p+jd1f+T+EUegvcf70
mYBOQL74ldaLVlF0AQz+h7b7CtJrmlhADXq5voyFnYK7hIkFUITMz52ku6xptIorigjTzqP9ExCP
rZsHyoC2CHZPHcz2GFaRs+5dG1scbXIiNKZ6kxbjQz9Fm6alX29fCJC98Mihjw0d8pLHVGut6XAH
b51QHlTR+bbI/LZe6YldOHRgqqIbG1k89F3IfBrVVAqjF3jToupR5Y/5r39YA7id/2BSzfhg59ec
KC6NEyfDNa+TrdIyIOG7r4C8XrH1S2c+j/ISHAy6mOQmFT7aqLQPI1SL6TuusC2t+69pQlcKOkvu
BzGB5o9pQnBZoxX6fDl269CWlDHsr+tGXqQr3Dfy9ICW1C3tjN7rs2RfxtqB1OJYttWPVnc7AFXE
n67v6sK7g58BDcSOInKUn+yJJBz9x5kIczZtxzx5VKziy5CRNyNKkOHiK4q4MO0OXs8/wInAegXn
inSKDKh/EZAZRYg5Sn0rgGf2c2hdBkYGVw2SZmIb7qL5fCJK/rUdQI1SReaIbhEbHF7XV77gPCCC
mAfEYNZVVL7ODyBunVZV5l8SAzClBV05j1ygmVPfXmM+WBi2w6LBQPEHkBBjULPOnbxQ3MJQEogV
RKiTanhIYvpGlSmukP8Zkl1OgGeQKwa5U1uz8/uIOMGg2P8Q8uLiI6RGzzowz2VbRqK8totBE+HU
JRvDqZ97w755emDmbP0rQnqIyzEry84wRIiUgEemB9NVgjamfhavtYksmZo5/MBcNNDw0K9wvqGJ
cMFBquUidA0/nrx8beh66fszo9ufi3EJRUZH8C7YIFUOR5/Fj7a64ifPz5/knc+YmCBBwPQAQLCk
d8XNECMzPeWhltdoef+W5uqm0T4VcQzSxBeNPd+u6TOoL/bpj2WT7pwu7MQto5aH97r9tvWV+O32
789TxDAgKFtof6D+TtR7aEykyGnPw34fg+IseRT6Y5psrwtZOBJol44XxgSYHhKo50eOIG6yG8at
0AWZ1eesff2Xz+Nuzk89nD15j8x4ICDKtsKy+FZahxTdytcFLJw5fv9fAfPfTzYJrWLgzSwhAKZg
1+otVsEC1/msWwy83I3P9Di4LnFxxyxMD8y+BSYJ9HOJCXVGrqbgc2kBfhbvipXnfuGhRI4O0I3a
fOsRZ55/vh9ZW3Ztb4cVeDxwT57L7B8WcCpB2jLKakY6q7PDUvyk6FNPjbUmmrU1SAHrkMZ6h0XY
4RBtNG2jtkG3cjeWJWC0BsgK+K+MBmhEhlWhodgOk+4OqdmKHvXo9ocMB/FXxPwTTjRLAT0Y75B5
Q5rf9QpltoYm/Va+3q5Np1KkeNHKHfDVCiwkVfd2vtPXCoazukg2EXAEOqAZ0a2LAq70fZdUJUZq
cju0ku8E46XTrk6/m++tuL2FA43caKRGomLutJankbVyANNZWdmhyN875Zdb356UOPv+fC1PjqNu
Bo3A3tpAsWX+qG469BtF5s96jaZ4ecP+rkM69r6bdIwZYx2jBnCTPfh4TbqNPjCgef3gF/wkrGfG
yQOxFWbqJcMLvjWFI+FDQsX6yBVMBz9R08/+RbtOhEi2qokGvTSdCNDnvfOWFPrejobv19cx78el
gv1dh/ToZlxXU2MEQw/CsPeG0W1cMo4mzGl/Xc6S2cVrCBwVTO+i9UWSM1Vx7uDMnVCpgJ4QgAT5
+vcX1gH2WuS8AGsAj1IOUBrhptrEGSDc3Z1VHIafdnz7ClCaxIgQ5jfgBcmhiW52gE43iBUO+V33
I01XFGppATrSxg7+B8I0uZ2dgM2w7JiFl7DG1F/W+El7NNjn67t0eQqgqEcJac4RuPB6JK0lI0I8
c8r0sJt8bnguO1z//uUikH4Gcx5BrzmiGDl6EMSKK5IiPQ0EXow7R5tKp7s4WSN2ubzkEANGDDT+
Ay8dL/m5MXEwhFi1Ggj6+ITRM2VL7OdCO/Z0p6uv1xd0ec3PJc0bemK2kp6otGohSZk+uc1dgV5G
Df1G+e3jYedy5o09kVOTTCmq3NVDjYy+aTwNTe7VPaDNy6Btj/3tA4IYnsWoENxsILdczJw4LlAa
cmrroW3H0ILEs+IHZmueLlZyRUsKdyJITrFUvM4ddRYUOfpmGr616BW5fkJLuoBy/szAOw8jyio9
AgUC7EYAyq6LJhAmzTw9Gz/qnm5TRj90MX69Lm9hRfNcw58ZGlgzWcWVJo7YoE1TaI/2z5zA1Nhr
/KiLIvDqY8QAzU4XgTHYJM0uy01waVovydZMVs5k4ZICDxWETwh84KTKjIZ93dV6EuPz9hsdjm3y
kN/OLAMjeSJB8loseyimIjKmMKLUG/pPfM25W9ohMpMogAtZRb+I5AOriWOnhl7yMEu5X/fEY7Fx
uylDxeavCMkJLmKHTOhU56EBz7EXwYj8YD6uOKkLiR+kHoDpT5AfVHHi0r2PK27obIA2se5gRH5p
eGWzI/EuVnxcR4tvBhKQtSLHwu6hvqYicwuHksBXOjc2MWsL2vY9Ut06mBO6AXMVt28eJCCRjrI3
UjzyJYlM3mmDUaHHJv5wkhIjrgGju+sXcSF/BNw3JG8deBPIfzqSd5Tn4OoYGGo1df0AxPotxfy5
WhJPzQ/x8BBXdzkrDnV1syMLqah3IH2PtvALfmQkegE8pyPJ3lHXTwT7MTbmRi3NbyB9uTkNDlHo
VYJHjgoRsuHn56SnVqGpQ4Wkq7sv2a9Re1SSL9c3cUkVTkVINzWjNdrPhwb51l4J6MgfAN23oguL
IlDjQpYCEJdItJ2volEKraFKitxmxmKPVf2jro4rMub7fu7FYqcsE8Dv6CgB8r90WYEBZIipwzKU
0d0CfvupaByfFOxbDtB84LwyL+1uZzGATBQPkBZBR/fF1aVKhjC/xOkYfexZyFD+vH40C2YayoTE
kQHvHKGEZOMq4jDA6kQ8rNIHtaHehNk9lt5ccYe3jL4XxLAg5EYofn44YzQ5tIuR0suFEmSt8Iu1
QGnh+M8kSEfDO6FkTIMEnIjzPqxBdMz/d+nkZ5p1tDbP3HjIgZ0voEbvtt5aSh8mVnNXFeBnzbTK
K3v+2GT6oxM3xKOa6YHHeyXRs7QuDOggF4pmfoLg/FxwMyVtlQzlABcKAFRJ5I+39yahDwIBBXAD
ZnhYOZVkRISbA0+GUAFlk9UdubKbRsBtba7r2dIbBDmAagOsM7Dv5Bx4pSpoilAgx8B881Bt1Y48
qMq+7QHSL/ZanwS0LHexIzDDswJ5Mp/OxenBb8NDOxOHyc4b6lVCiQ06hGX6qgD5Lh/u+IDOtvz2
5ijs5Ykg6a3gBgDNXDsfQrDEZP4MZJY3a6WTJY3AOCj+A6yKy9YZlIdSO6vzMSzyN4WilW3lri5t
FqDYgKoHlwcTT5IhzfVhimuKEl9TONsetlQbyMGInUDkKx7igk8NLAwUgUwHpTjMcZ/rdgzMt7Eo
ShaO3YuIxw2tv8cKihdRvE3r9+vqt2TmEISgFxfR7yX3mmkWxCx7aJ+e2HvwNVZ+kVU/FVVdcRcW
ngiULv7KkTRAdEwbBzMbwvQ3ibuH9ofxrR+rh+bHiku3pAVI1AEjHaTecN4li9pXWZEb9dSHlAW9
Z67N1i9tFybeMD2L1w6shFKNZ6RpwcquG8KB5+GEkZGoaV9sZw3VY2kV6OqAms3Q1MjbnGsAQaOC
PgKqNBQ0CX7F2lr78pLZRlIT7NBQZhRYJV02qzTXxjQaQOoXVtlvk73BgdeGY42RheybXW6vK9nS
1YEqo06O9CYG7qXlOIrRloA/HMKoy7wyeW/rH4VA4XgtXbCAh+Yipv4raN7XkzjeHVHb1rtZUPFo
dFlgltMRFJJ7g9SvjTF4atw/mbTaFhjk9c38ZwY8QRzyig4ulNHxMwjy6ghU50lS6XHq1NoRvYrH
qdTBSNL3D2Naooqr+q1F0IzeB31RvKkqPXasdD20je5Tx/j8D3sOW4ViCFyYi8C8HjW3rQZcOH0w
vSLfO+zZtoHjvoYD8eeRkB8R4IGiLwGtW8jHSrrECMgHlQgWxBptcJSU9xWfPtcjw5AQ+LZVToIi
M4O0fHP6+GMCoXVlFTZSHaXfqs4PAKUGejU9Dg5Kmhrd1Ub+ZBfaplPXBm6Xri76foCUYoLpBxHE
uW4MZYySe4oNycm+ao4Ug5IOvb2xDAwkYHGai09wHOTWGWRxXQtNmzw01YdS22nfrx/qgl1A2ghl
GzSVgS1T9herRI8Hs9anMK06r36z+O1NxggYYd7wiKJFk9jzJp5cIDEmemSV+P0VTf0G+TC0TF5f
woLpMY255jvjCF/OPYPPL67VZpzA92H4NhApePPc8x+G9TlRPyJ+7zSfrgtc3LMTgbNxOllSXFcu
dSLE+I1yVDrdc4qv/yIASV0YHpy7bN1Q4wT3UaxOoWVuWjeY/kFxEYWiqxmeLjqYbGkBjdlafHIJ
C2Pb9R4d/TXRVpzpBYcDEqC5AAhAXK1KVyPWe6eyG5WFRpt9VYS77UWfei4aI2nVgSPKSvbXt2zh
QTgV+Ce3cHImppnSPm01Fto5iNumLdBC/Tr9pPa3h/BnciTbNFUUOMU55FDHfVC5c9cmw+fEbbf/
bTmSc9Nqo16Wo8AJAY520B9J+7lk79MaROWSJgN4FR1RQHZGh5B0OXUCdMehgwfKUk9Yx6hbeTIW
LCRmaAjK8nP7IuCDzm9KJcYMaLXDFJqceZ2OFha0fnTv1/dqaRFoY5sZSeFHgY/1XAgx+f9dxxLQ
Jh19qda4KZYEIKWHfDT8G8A6Satwk7pV87EdwyGBe9mtkaivfV5yMFvHGLJKdGPYTIGwfbrmYS7d
xdOfL91FNUWfnRjxfcfcjr0XlTtNu6vrzbhWcl4RJFMJgWCZaBlwCkOjC9rcy51nl/u5hQzoSpS5
LAizNy6C28sSQen0luIk1RgSi3mumfox4R61X1SRe9Owol5LOmzPTIoziqd7ETuNlYJ/n044ffEO
WgpHPYI79roGzycgOTyIL/4nQt44TC2AM8thYyi6dAcc16kHJprfVvd5fSQkBUL95rrAJWt5KlCy
Ym1pah0VEEjY9yK/H9Nj1bzna4/A8s6h4RJwFwCpl5uNFG6b6JVVx1ABXBTH+JKZzOQ0a/wLi/dn
5gz5PzHS/UGNO8rRCwy1qwLRmTtXWctGLp4P5jyQjwI6yQUCVoHG+6mNYQCaVh3vKWPNg9uPuR/p
bXlvT6B0LAaV7e2Ou/uEcmvlbVvaRzj/SE2iO/sSX8niFPn9CVOVVfRJU++MKWBrg5trIiSPoKtm
whQXIrTqndM40NxPLkYlrmvd0kH96WZEQ6N+2WdOpqYkRaejiACCqWBQV1zZpfrBTAkIfsAZwfCi
hcOJRh7VYgCsJDr0rMbr+i/lcOT5D25lXkW+m07p2elac9WsXvLlRa0X9L6oWF72gzemOQ2OMWnh
oL2Dm31Ta+O21u/dMohazZ/hc6/v4tJRgRFOBes8/nmRp6yMhJNcF2rYA67Xx+uXP07EZE+iVpSV
A/vDwnGxNqRY8HyjddqW57cA0oCq0ISyj8P4tuueUvUZ5YUtUtm+1Qa9JnwAw3nG2HktktmKurXV
O6Lsxbgpi8gztY96PPblD3XAtBI9NA3bXN8LbelmYugG+wHosbmscv72O7XLy9bAaJQwd1Fv+1Wk
PRkD8RGmA8HraKY7zNbCEwac8nfLPNDmGcbCNye4IcYzYwc4QEGdr6XI9Vnsxb4RmDwkKYExLgdt
nV1G1MkxDYSsgVkc3dTxwG+mKuNzUX0oZfYMToIGTAaFfZxAn1p9iKRAKzHzatHuIsO9G4baU9p4
42RP45A9O53mx9244qQvHy+2b267wKisnK3taBmxUsPxNtkX10k8Lh7V/kU0INxGMF07SN1FG3f6
XVhbszwWxl1dhsmUIPgvA11rN21OfMueANcdeagKPJPs+fr5Luj6PGIx1wFm8ME/s8cnXn3UOuMU
FZi1YF3HX3ilx8e4NJoNKflaB8XCNUZ+BWNGsyu8gD4ZM8VqOxxZrXT1kXYF304Z43cWZ50Pvvju
s0OH+qVVXOVwfZGLkv/gkWPoCt7MrOMni7R0amkZajrh6AC8h6iBxh87/li28XYErrBoV271hRlG
Xh7ZRjRXYS4AVmve9BN5oNrKACBZ9GHq3Ov8/vf11Vy4Fvg6GPdmvUcFClfr/OtcKOaoUg31m8oC
r8dAEw/9wINviSjdA3x9jQ7lQkUkefLLNTZKN7pjH46AZZgAtemVKjogkA1c2bYLp3MWNFemkP1C
l4IM4zY3htJ+nIZQaxjxOxI796gmGp6jpK86AxUT9nutL2pxM2doKYzQoGIk16QqNx8Kg5h9qE3H
ztQ8JbsX1Wt3c4AzL+1EzKyhJxoBD6Zn+gQxRmkFqkm9ZHq/rhULp4SiIW7XnAaCckg63hEjB4OV
aENbJF8G0eQvZS0033Aj7et1SQtbhhEwHZ3ICDmRrp+P8WQtTkHQW5mWkBSR74CAeQLtyyEa8w3L
hzUYtoVVmRihQncf3CM0vUurKlOh2XFjNZj/e64G8PEcVPvz9eWsiJDzGphftUFKDRGactfFsddo
j+PafPGiDB0FIoKLO+ebzresQD01SZuoDrvUHpGbKRicmDx/LCJhr1yihdOBSQAyMmqTGGSW9QDM
vNztq7pF8XgjnIMl9h3bT/nH9U1buKpoTsC09NyKDsdZ0oEiqpEQJFkbuqywCq/qtWk/KI0OwiEE
OVWf5HsyiHSlkeTCjltz5Rgz5lidg92UpGpUzRVV1yv0RRQ+aLA9uwpVsq3HKNCV+/jmuYdZHCpg
aJhyUO6Xs+QW9MLsx6gKJ2Hcm917XqwlJi6rDn8e3Rm2EqV4JJol7yrixZAaMU4rZ3eYe6mj+9p+
sjUYoCcTBav+K02fouZQrNE8L7xQmBCH0wkFwSWW00ZiyEeu6FUbgsuHHjLFFj7o8dZinst4AUAh
sEkoyM+jnHDTzvW+sYtpGomownjoP+ea/sZ0zWdGHEQgnUG/EA2SoQ60xuK+m6grMf/lpdPR7Qaw
H2TdLMTHku3QIkDdTepYhHHGAqrGAElRvduR9jHOfSJFNh+mUVQg/BJF6Jbq64hEYiTWKKnmH3rm
60oiJOuRWAR4YaNWhKT4zauXAaV+AObszOFhiL/VSWjf3OIkCZTyfUlt6ACI1osQTFGuZnuKtta8
e6l/2DXYD6gFZpZV2SAKt246p4eE6nd7n6+YibWPSz8/653SoRwfp/o91wIWvVw3fpcm9vzHS5cW
9EkTcIVxHopz13zmZF9ke7PeXxeyqL0EGTgH0+9odZQ8hpi4Smx1RhFm9l3cHnlyT6yV7oiFfZoT
0xheUeeWcGde58lD3pVuSUmWFKEKdDiPZZvrK1j+PAri6JVCs5Tcct5mlUkMhRbhpAWtbnsiWctL
Xb5CsCv2XwnzLzhZQKEzhpbJoghznWynHKalSPZ1Zu80Eh05L1bOfWlB6JpGNQ/98/DwJWuWpAOp
OtTvwr4Cp6VBfar517fsshgOI4k8+Bxog/biwgVWo8oZs2nCimh0P7np11gUx8gagKGr3is98NJJ
vjO14S7RlI0mJn9qqoeU9CtR4cJDe/YzpI017LJzK6oWobAY9dN0ekLb7aar+p0NFhbMLPxKW/G+
svaFawWhmJWFkwQslgssBgCHOkrHitBidji5+T7p0iNopLYtcB+5KDaA236YEu5pYOE2OuHTKUMR
PgPjoOqrLd00GPj2rv+ohVuowQUAX7WFzv+LN2QY3I4IXc1DjbfoTAlB0xTk9VoFd8HAQ8rMCGtp
MzazpFi9XSkjt+0cPV1H7oCf6ynJXpKS+HVLvX58aemX68taFIgQC9BX85S13EuC+SVFFCwrwrZ8
slnnJXzboFCZJg+taXtdrSI1Qm83aADPNpBCNoHtcDFupCiVYFkPc2A0+yHfcC3GoPxKvmXxuP7K
kGcn4grRXE+wrgT5SCeBhPRbKtboRxakzPQ9aJ3FEMWcgTo3O45AGpsUdhnG5dvUvNHileqv1w9o
wdSciZAuYCpMm2qjBa4Edf9Ld3fXv762gPnvJ3azx2WK1BYLSPQjQae0aX1XsmHFli1c57MlSK9L
xfRMMxoI6bW3Xi12RkEBUsb9eA0ndE2QdHuatm0nvHFlaA1eYgQx+jDpoTDW1Hc+VckLO1uP9CCb
KTEELSGGiMGn9KedF15tJV6UbFE/2Nj5h90gGVqavjM2u5LkHil25Rj5onpyB8XP4f2qR7UQHlGO
jciDrHpHtOaPzPZcl+45HTeO3ngTsE7Lg15s9bT/DA6LrXA3IJvzXP0XkFe8kr7lHQe9XIkcXdDY
WhCDdjsDI4Rj/VTZFwq2WZq9cPVjQqamr3S0hLy6yYOqrb2+CzqKq4ZUzdyDgNYQSYtSNulRXpT1
3KRB9GrTWdnKni9LmJmZdCQBEK+c62ll8bImFq1DXZv80cGQ5Von78JNwBr+SpBcxRgD87yy0zqs
tM8s2qXTm6Vsrl+2tUVI1mLoGei527wONedD149tGVz//oL6ny1hln9ymVnfqrVK8f1RfchHNB0f
uNjG/cptnrVb0v4zKdJhq8QaJlPHUdgGuUemzoujHXwhj9RbRRk37vBxfVWLu4ZeA4CEGiB2lIE5
uG4gaovrGjHwMbO9fq0Fbu37kmr1XO0xdVtBea2vZv5R0RVfcfFUZojMGRMG4adk/Yx8EFPT6tgv
AM1Ww0uqf8kbFBvWmvnX5EjGzxzhL6aRBjkwCKk97JrhPnIexRqF6OL5E4Bm4J7DE5LLQErWUQDu
kDqkxEP1pxP7UvPq7E2pfLE2Nrx4KU9kSRqtFanhxhX2LuLOti5EMDB6YJ1zu283g2f+b0mSSpei
LpxUx5KUaOfUljeVQZ+toUwvrQX7NUcM/3/y7vx2ztCKame6deiUbcBcEH/2PQhebwY9QKoKTavA
uZ3LvoDJOxfDsjpyTJo2IY7Io8OTkzyb7l3Lbd9cy5cuadxcXEbDJCo5F3CXNokMGll5E3LHiD3d
oIcSTQcZcw+gmb09DkEHHVgMwV46128k7ca/T+q0KbEsDBHXwVhsADRvAE5bPDnpCpbOkkXAWCSC
LwvYthe4RpxkDTNj2oRO/6rivbWM7XWTNv9Y2YSeCpDUWiSZrogoawCcpAQOu9eyd1PdWs2v2tj9
N0mSZoP4vVIjFdtmfaJjgOH4uNpGw0FMn/9BDpgM56noGflLMqJNxHgR86QJYwNF6n5U92keBaAC
RLEY9XmRrMhbVD0bc1fIcMP3lv0BhSS5WjGsKzF+lOoPTa2Qz/vQ4h/Xl3Vh64CgBzxD+BtoAwe4
gLx9PQY9rKbOQ6E5Rxt2TkUSPco/jdGwS3LlPjPWMLG1P5HJmXJAJuIJpGQx3Ipqu+Ql5M7ARY31
hXoGXFWtJZpfdYa5r4hd7BoWk42Sl7GfDFF5iLgNinXeVm9OEbH7MRtB5TUI9w5w/+nWLGIRMLir
fkkBA2a4ebbVBe/Rus3wV5f5ZCrtwOzyNxqP/cZNiAJkLYd5WaoYgWpk+idW2/GmE10PfO523DBz
bO6cBmG2HSm6N0xcA3cxI57ok/KIgqSy0dN0eOyzwn7PkaTfZJX1xPte9xMoek23HciUkfDz2vxT
NR21kb60lX14SzYiIQcHBCH5i3JQ8vGZKPohZXq+MRJbbGrB0PGtqbVnY7rGH3Sr8FO1zj2BmxfQ
BL/XzVSw5Ok2MEHb7kWtp18ZawcvKrrGz2querqOxFBSoPkagHzGLgMBp8/E+GooSh8ojYFed7er
tx0TA1YW637at5bfoLyy07P4My0F2aaKcAA+2zlBPUSjr2rxL7vPp6DhZb5Rqr706sJQ0KOURF6f
Ru1WYWnq6RP+YA1KFnQJB4aH0RpeXYPUbyJo7q9U9xf420qvKbi5BWxjBLI/MzmMGXyqNo7MwKAG
qAmiYfAw+sF39Zi3W9XkiZfoqe6DeSH1VcaSndKkFohERb6vgQ3vGRZWmBF4/pTkeVDiJ38Fqmpy
NxRoQm0Hd9imhqE8YcoEEXLkCIw1pFniKSmZdp3btxt1Iuze7ZIaV4wYXpYJc5/x/0fal23HjWNb
/kqtfGc156HXrXogGZPGkGf7hUu2ZY4AQQwEwK/vHa68mTbToahUv6RToRBIgsDBwcEeuNjgcAvg
8nHo2qOYgi/WRO5HQAUlLFI6XTSastyg0nFpG/CXyHlSiz8pRJ8ovSf68s+r2wLJuWr2ZuxXBb+J
zJT7TfbA5o8iim8Awc670XlgcXCddHcs2Q0L2clKvrLTznWX0sfJJDKKnMQdRkB1S4D37oQuJuzd
aKMxlIDMtX2poa3ex26eGlAuv2rPzXVoigVhhl6xud6odEAh/Lbu72odIdANeVi9qQG4qaZ7v4ny
UOxamJ6yMHrlGXGhC/6SRpx64IS9TUGcRFV4tb4P1MRcWfSASiqw91kOBYdSOBeS7gtXWZ9lMLro
mDiaHvupAPl3nt5V4YVV9i8h/OcH+c6s/GG3EshIx8mCS0zfvDTvxxtHlX56YaW9dBH/5/GSJv0Y
DdbQ41BB62vrtfcDL2L3/7O3ViF7IVQ0mVb06AB70RXhmDsXxQ4uvZHVe58yoqDhDMZXx91w04cO
LbASsbxjabBJYzHn2JsboJxcgnKoA2yBRLAcwdzagPL2OPXki9ekHzKTdP/Jnv/PF/N/66fx+J+1
Sfz7f/Dzl5FZ3taNXP34709PlLf0f05/88d3fv6Lf9+2X/goxm9y/a2f/ggN/37h8lE+/vTDhspW
2gf1xO2rJ6EG+f0CuMXTN//bX/7j6Xsrbyx7+tdvX0ZF5am1uh3pb7//6vD1X7+h+vxDonBq//df
3j0S/N3dyGXzj+uRPz3+5a+eHoU8NeD+E1V7mGfEqAtCjR0DUz99/40f/hOGeN/9fWFdDATlb/+g
p/b+9VsY/NMFluKUQQGchNwGNyFGdfpVkPwT2H6ougJGBGQq/vvb/z79Ty/ozxf2D6pwZtZSKdDw
T/mng2wGrEGoMK2ip8ZSxDQqHa+yBAdVU117uyZd3L916PZn66sUHdsB1xXV5EC1L/pIJKgndvh7
bhB/tn2a5z8ECwhipK4fkPpVRbv7jLC0FFjItj+8xN+76b/pllWWF0gmJ5wgVQ906D4x7AgOtB4v
wSfP9fnp8x/uHGZxA9y9cecCkLMcbijXjoeV9Pk7/zk4/Nktq8CTRUvIpDPUr0LHqzZKO+PjQN2s
rGfy9xxU/7zEKoJqXMFZFlzCs8pcj7rfgvVT/a3zxz8bX20bACntTd2l1QNcrwEFCMN3Rl6CKp/r
mxXZV1Rzt9i2zR4SWFfkPe/dAn42TZE2lxziTtPmz4z9j7v/Dpj94dXK0ZiFQlvloU7YgoobY3se
AT1qolbem74Kc+qpz46bXFJvOTOW1ifBA9DyRg4kfeiUulvqIcsHqMVcGEvnGl9NXxxuUEoBW3pw
6/iTM8zYWPDo/fPjdIUh/rOrVvO3TzlTiVDzg5i8jT+1G72M2FEcfPkuXd6OfMknVnT9fQ+HPQcy
NEG9H9SXqjokcov/jtmXyq0uPKh/uuiv3ttqvk+jJ8IFK+aDqqZcM71d6muHvNLdbVz3ZRR8hq5H
bpwln/3DnH5IQAujmLLDNF1V7g3J+vL3f6Y5On2HeF3ezMmWOBZbgG9BlV2405X15Z/dtgoeIKtU
xDTz/BA4zSEIPtsUBorokcBcc7r1tM0JzlIcDhmDaesoVvihzBMYjLg0u+qRuz3/+lYg5j/vYxVn
hox0DvcteXCJxe4+yzV6DpbEOF5HDy0FOkGnHyr2AJEDbzQ5+me0EGHCThJuo1VY5UbKPb7cQ0/S
D8Adv9BD36mtv3qX/s/hldikb5XD4DGLU8zc58lBG/dDOoVFH3Qsl9CfAlfKh2QF24P5NRQDWNsP
VdS9A3/gRrjTt5ZlNy0jH7KgfeVb51bhrN2I+q0jkIkoUlrPXGnhF7wBvdVzbhMFA3jTwNSrCt7G
mn/GgXypq7gpqGc+TTPZNMNUZk1zrSDA3lbVnqfdVbMsd7E0r5EXXLlutVMquXYabOMd9+rUY61X
lbYBGHlWuyX0HjpHfGrpdEsZth+BP+2zme+adnho40xBti/dRkNb2mF4px29HUy/gdtYU0g9bf3B
XEUtu0r8cSfm6Tod5rvAo6+GgW3ruaeFVdXRTpcsts5FwVUM9zQBLFOiWubPWOAaY0weW4iQK8CG
bl1Bw/tmCUReqd/zzp/Szv9iuV7vTYRZsPTbDs/AGY7G+LabyOb5gX4mBq43V5322zAjqDeHGgNi
gTaazy5pdpxre5V8hSPp05gF03GafLhzxdUdCO2vnr/vM2vdWu1mdgTpWHJCrrqpEDl2481DN/Du
vpti8MGev8i5B1jF8IAGIJnVVhytzh5UOFx1bn8BqHeu6VVETrjwMjEl0xH+vipfYICpuiwsn7/v
c51zuugPy7QTmdTpgloc5yzVhRP1Tg5Gnrvrpeu/cNys4qOJUsDYYo8fpWNhiOGY3I8pf2G/r0Kc
yuKIzjXw3DrBepNFNd9r3l8CoJ7r+tX0NanpUGwaxHEww8cErN44rp+e7/hzTa8yMJI1tnUbxaFD
MC9FBbG50A3YhTXp143Dl/fntwqI6iBnjbAzVF5YZLjzgqLm+JI7D9dlpi5w6BhmcoLXVfZlGdos
H1v3Qi507sZXedbgc9tBwkUeiUh3lIMZLLyJvGgrA1zPz70SUCumPkXjflZtmfCXQlfACLysV1az
tIoMV32QIspMvIG3YBCVXcWHCy/09OL+upJDz+DnWycz6SPdCnnMVAiPomXczkP/euq7a7gyfNNh
e0XlMAPwTesLlahzb2I1a0Uc28XtT53F+m8YT0VAoYL4sr5aTdpsTOpeh5Iffc4Q7aHXkY9huH++
8TP5WLh2LpB+m9Ytc9hxhoreIyWR83FJoMkzzBWw/pNxtz2GWTHQCTJuScarfLLVWID89Aopw3RP
56jaLolVbw00ve4G8DtzyvqkdGD1kavB6htu1dc+FmEez178wgG0CgiAfCXGONCJYGn6VBvXy9Us
L7T96zTkL64zlSIVzySYVn7SO3sS8SRXQfLODedNjHL5jSKN2gzMFYfn38GZwZOulvNFapJRZ5JH
AxEMj7t9DrG3S/iyc42vYgQc3SrKlYOl1sZV4fBE4kQAsfn5W//1ggjxv59nmhc4AB0pK49R2rRl
vUTkOtSSlEJ5l1Q4zz3AKlSoLhK4bs+PjTNixwDS7CaJ6XIhVJxr/fT5Dyt6NQVMtiYVx0Ra4E8i
8TW2wE893zsrab//3eygUPZz66lxLLzG+HQ8ce4Orhy9a6nbL0A+IROf2LLpzOwc0rTpb63ws0J0
YEkOTZJduIFzT7cKHSOU9vog5vy4EPEK/J1rRbNvzz/buaZXi/3odCH8zaU8jkn4hbnhV1fMX59v
+rsHyC/i91/E1SoTqCptOQzUjDp4k43zLqAZ9quO3+Y1r+eSdSYs+y55HzdNWOoJZIIewerKkQDS
4ciT7rKlAoBOZ+p1QqhzS9q02uqMjNjdWKdwqgpsHyKxHFc93y1+jOI2c7Pd0ERvprkipbfoqXQI
9LJnZ5nyJsVxDKJ6XcyeJHs5CFFmRgfbtB2WInSn6SG1EQNeweLUOlbtnZOFNA/iSpTEX9IPfQZY
C2+A7Ats77+GOJb8UEHq9QpMlRMKQduNTd0vyoqucHXSlbYXLF9A0cjBlnJ3Os4+JDMxG+3jzHPh
M8tbM382rTMVE4EH3POdf+a9ri1BhHYGCzn36SiJ6Utr+yV3JLkQ6c4szGvAD4AXaTj3Mzsp5pHC
tlmSty59SuIENYeUwuUYmJMm9zrsPJaxqXfPP9OZKJWcbueHST5zoMBrF6AchPLmICqKU5WMTAfj
zxeucK7XViHcV1C1wwkb0EW8uoHSbpqPPvcuvJJTMP3FdFgjuXtfj9XshoBjhakqoFoEP5sscVA5
cOzBs87fUwr+I1qt9aUMDN+Zm3jiKNh0r3j1yaXjm5e9gVUQN21PUjvp6agbEnxMeUBeUXhtbkTc
u+Xzlzj3Claxzi5TT5PWsqMLH2vN7NeuT98/3/S58bOKdZxZaNnXyJH40PrXUjE/t2B830bYHF94
x+cuscpnVOD3iWsl/D9aN7thwpn3QcJZwWxqXlQhhyjOz7NAOTDM49aPjzHz4tyE9m2X6QvGgWc6
f622uSTx1M4MbTsDcBKq47dMvKyyD2Gqn++7t1rVwPHGx26AbuKuedlmGArsP7eb9Kljo7CPQZOU
B5LpxzrIXlSEANDs56Z9Y+KJCzc+Jm0GBfmq7vNOi78n7//HPI1PL+GHcMYzIL4stFSOkAFzy2w0
YWG95oJd3rk3uUpZAm3mKRpIfIycsYMelLyrLLxinp9Ip1f2i0i2Nv3iZpK+Eiw+QmOO3ekKByl1
xtu9yjwOUBHsfadEX5JDOTOl1kxbmC7wRMxBdEzNZIqsG9s8TblzF8/mkq7puc5azVoHEHtAKL3o
qFlb6BjO9X729HxXnWk6Ws3WutXWZ9ziJU8QMa5d4W1N5P09bZ8/hlC0Wq/SWDZ9NyvcuK3m3Evp
67nxDi+78/V8bTJ3CtqYH2k35pBnA7SIhR+eb9s/9ewvRlC0mrTgOaVNB9bh0XQ3VCY7N4Vatdn6
9E3VVKVgt6YFXsHbGfLkB5+H4L0bLtdBfEggOHv6abpql367VBfi3vfzsl/dz2qmh40ZbQ+E2hEy
RpCCMUVqBnCP+9xm/sGtbnBQEar7ZOoO/XxHKYfUDeLjFO7MhGLz6RBjAlrr+c45N2ROn/8QF3SH
U4k4HsYjkoPtOERBbnmnXtj4Ki7QULYMW8kRDjLRbTJOV9p3LkXiM8doQEL+fOdN1cfabVNyTJXU
XwBOUQfC6kcU59stWwLUQMHmPpiWfW6q+U3osXeMuukrY5egYJGCtE0dwwS5r9vNDN2NfJy9tgyY
r+9nL6wfRoHvCZkmexjPf2yFO+fE+J9w2HAbTHD4eVn3r7IEg8P/SFUc0B23+eb7zZRDHO4S9PtM
DrgmoS0EFujgNRCoDQ63o5VARGBjl2eWPPr1JeG0MwNobd6lcYLUzloPx6Q2j0rVn2P97kV9E67i
zZKIMZgc0DArsG1I1h27CoDL59v+rlHzizkYrgJOK5tlahYzHBXOLA+NWbzXLBi7WyCjZc6Gtj5k
RDBWZOkE9avaMXc0kMOrRQW8EJoNWw0R0hKch/hz047zTRpQd1u3KB1K7ASBhfDeRL7xt5XUT4YH
cir1qIHwjLBrIe3LTuTDtcVgPSyVVHRG50sv5z6sd/sXFsvCVZBql4UGA7xuwUuxuzih7yI5XAjI
54bMKuYkKRTq9SB7CKtSuBVmH7z4Qmg91/Iq4LjaeAlcV7pjzaN6E4qYbxpH7J4fM+caXwWcKOFg
Vyy6PRIF/L9XT15pYb9yYUSeUFa/WqW+f/5DJA6oE0Enx6D5ZDvDYRFZDYpjD1QdcOROImBIunnj
jo9gsud1+wTtnR0JM+zsD6djk95bymaISgkgaRC/A353GxGT1xl4gbopRu815mkBIHxfoTbA3gPY
gBw5B7D3dTVPG4HqJK4k0w8an0Zy+5/LenXysqpSuMp6tOuAhRkO0L1f3M/9iNDqOpcm85kXE6zS
HpxGe13Qj/2RzyPOys12bP2XvfO1ZnYLh3aY6NL+WE31zeiLe6ZelvGsGSVBrbumX8gpbqLkkzrx
pjbD2xeN1GCV8AwIMI2NYhDY40MVHqcXrudrDeERYnCejk1/DObBLzPAyg5M8WT7srtehYW+6inB
hhOtj9NtXakPqMu9f1nTq7hAx4n0hIfk6C59VNSqZztn6C8RIM+Nv1VgaKIRfmOz3x8XqOaXYuzv
wsrPypfd+ipDYKMfO/GkuqMd6vfwYRWFMOqFu8JgNSurRaeBXoBPtozCPpTnEEUdX/Y61/pPYOkB
/4as9uh1mdjMGqKDJKv8/Yu6ZY0lXVB1qmOvJcdwCt+Tjn6mDFv959uG/sCvY/HaZa2CV0uvYtoe
Xd/ZIRDfYNpH8TvE2mhKD+7A85YchDmcYrRZ5KaR72PUYn3rFxakFxtii02ch3peNoEKdhx2AVp8
Dfo3aGFAYTgYohsfrcRyRrRWe9R+85DYQ+DdtDUp+wCDdHw/YvcZI7YHPeSCJM/5ckQAZzTaj+ow
u9tTqBaQ8WJut8MnC4aFo90D1o8paA40/mTGEdrC8ha/9PsQCUIA/qr9nFZf3fStV3l5GN5js3uD
xSBY0q/cHJK4KRH9Ibmcp2NcTF1zWhZGWFV7TbjD1adEvo5qkMPxIC171ZFDj+dxmqfKMrzfL0JF
36+DJj3Ugh3w5ebuFl+DtMwG9xF5BsgtlHDJf7pRDLnLg52E4h0uz4QoyHyHZ+uqJzWzLToEq9ns
sisI/5aqdUuSVDnl05V0t1lV48ftaY2zcNwj83A/euoaFYP3VQakJXvvR4de1zcK2xqQOTe1H7/H
PdSor9QD2fveBy78PKbRxzYk1xWVGzJR4PPBBqo9aMre+vFNggOkBmpsMSqoSgxF7Xobs/hAvan9
qQs94xbYlCl3q3hc4s6l/NjRKHe1vaauKIcG8EFW9uxwekZffUj7+BZFAHC53HJ6YVHh+ybph+Sh
0TjuhUxedxRd3eZeFX2qRXxhOpxS4l+kymuZx7qBFIrLsI1IpH6TSF/jBErJTTDiVba8kUVr5+jC
tc6EUn+1BqQjj/kMTMixb+qbORrfhnV8QZrjXNOrNWDqJ9ZTJfpjrJrwkI5VkocG/l/Px4xzra/W
AKZgslCftro4sflAtLntJblQg11p8vxReFmzDSccWkeRDlqIKVdAuDWFx/UVJlijog3G/ynjEf2D
xtCbm32zeHeevLAFO/fqV+vDAN7YYLqqO6bB8A1nXs6xAkXtDYnT/lvQRtkd2IKX8F3nHnONZ+a2
CmO2xO0RnrfTtYae2wMVFVw1qxblD+WYW5p2EIDvJlWElcqgX8G97MACkRYUE//QJrV3YXk58+Br
qHMCEUvIHRN6dLuR3YIPMdyBdDd8aMGtRtS0YGF1g3jZ2FmL06W9E8aL7aAbYvTjNKQfiK0fnx+W
Zxay78jeH+LCIIOFcIBYjl7dR4jPCSyD+zkrOhm0B7fn2d7JBltC3Wp82RbMW+0bE+PZKjU9+KO0
m8Fa63Ha+Dct4f6YCWuR4JOoLwGhajj2evxIKXskrn/BcODMBP4+Kn/oqaDhwklDNRyn3r7z4vkT
6p0XBtO5plexwSqnl13od0eZuO/gYvV+4tGlMti5tlfp4dgJLt3RG6B/6b6v+mw7TPJCAuefIuMv
Av8a6epV6agGeC4ceeKTK2NB6HIjEr4R1iYbkMjbOndoitPlEYKbGwg5PpzMRzpgBEkHPcXW240w
HcoH+GOXjgVBUZux3bR1NpUoKnh7TuowD0Ep3vZ4iFL7HoUOYzVVFx7g3JZ6jaflMK3XHsuaozI0
76N+SxFJOpyV0z6FysID8hkLQAX+cQXJ+xnnCUi1dPw+SoJNFx1PGdVy8rBxt2I5+v0bRq464+CJ
+h0+w6ZaxmTTJ1ADGN83PNycUoc5rYpTttUGn0j/Som5DEKcyYtwL+evrvowqwvrwplX757m/A8j
FsJPLos6PB0S39buvEun+aB9nwl/a0Avz0auUR3tjoPHmte2ZWqL4unyNox1up/bId7ALItveo+4
G08P9Y46vgM0eQZes5e6ugDcukKGw2mRRbKC9I9xybsebNmNdkRY51R4pGyF5neatyh6jzF8oJNu
3gWqWRCn9Hxnxqi/gWSOB25GJGGi64/QOYqlt5VM99daUlHwmvhXLmfIRERH520DzCHeUOi8Tcfs
lTu4ZWS8+0ZyJNEmgDx1BECGXOwAP2jG86RhS1dUNIHrKJ1ZSds2uHGaLEAmb2GmCUXmt6EOl631
ab8JBqf95ijdPaaZjp/mcWZPDevE/RKMfd72Wb/JFtwEINxRPilPva9AZtxghiT5ZBKK4nIKUndn
3JsKIP5tzMxwCDonLccgeEi96HPXBHZTeY5TRPHA951szBVwdmClU7+7AZmo3vXT9NimHPLxeg5v
05A8QZ6gftcszcdsZMP7iYTRdeiLaqfDUGwjl5HCJR2AHzTQ8z11B7nT0qi9jWFPPQCgUixem1yF
QgQlsBXIVPUCAvnYvhtazu46h4HTP1TTO+yJEog/pQzuCpMX3neSP2C5LqTThHs7hfUGbdPccyXs
nK3y8AWcSusRDOeOjf1mgF/9fQW9yvuWzQE24dLJVdt90oaRje0RRizJlv1MrF9yx5uL3hXitQOz
vYeFhd8AHAp3qV/TezQLpAd33qoBgOq+NkAJzrVCV82theZQW7k4TY6dz53M/DKgEHatRSv3gTc5
eb0EYJ2TxC9F3cz7uqfeoYP6Ai0NH6EiIm19cOmQ7OKAmI+ujkDsn8Ls0FHj7iQcEfPBBgRWyG22
cXkcQXpT0c8N/OG8QgAQtB0V666qGBxu4LuRlSXWvhnoAO0312lQ3w8yG075EKcwUkBsBXyMxYWS
mSrmqjZBnsRxFkKHK4DpSDR0y02GNfSBy7B+knE1buZqCD6HdcihP9JX4+d+Vt02cyK+8RSMN8fK
T0ubOdPdmJqgwCYjeE8g39kXwqnkYzcEyYFqBlEFO4Cc37gR5AHULL65YYQROrr9VQq+3WPL07kI
LXaX0LyxOCt2+p2arL+d47orINs3bFDBjfM0YtmQz8rI/TIIduB0VI9VxKMrphMogI0DM5gRMrzS
yXiY+YwNr8KWKpi8XPofognCrn5z4Fw3JTGx3k9tsrz2sEF6sENDr2i2BB8FdAJvvUXB8M2zWQvL
BBIg9Rzqg3WsfGgEyzY1VpOdq1MxbTqZkHdg6Qc3kRPy3djOIU7MBgt5s2QInqIeyuFFF7hqC4CJ
uOYK5RoUTlvvrmmyvtrPHoXJEHNNf70E0eKgStp5h1T59D6d3D7bQJ4N2NEoIu80jbodAaPmrRRz
KMDemsYsz5rUbDKPQBB/nFrPBS4JBKoFBnxtPnGyvLYZJo6Z9PJVRAsYK+nAYHUoI+Pa7QgRAYVT
Z+IB/AodyiaHPJR4gAtlrYADN/ILVJKrU0OReqcy6Bgij9PfGHcQPDrlwfBi9gP1kC4i3sy+T5bN
kA0wYQkn7eB0Aj71MFroCt0soA5Wit1NPpl3ixyDTcQU2FVhIki51D696lp/wZkFnoY23pBzEbDc
0ynYPrYJbiC8L68nAQFQMnIUMcfUlZslHJ0yTky9yahWDy4KhKXpYncjJFBt/ayzoqVBhRo2Byqj
T8anTsrlUQAbl0cWqhFEt4WapqIaA+gh0Bum/XHM9QJQGcWAN7nunWTfCeWXiVPr0sbZWFRtpMO8
mmMfdhU4S/uczpPaCb/2X7lNbC0cqnRYglsALh2T/jaIRF8k9TxsjB/wjYpUuHFiP9oMXrMU3lwj
fxXaL1gjhzxts4aXYSdkfOcJyFlE+F840Er1XqtF39SA4u6nRBm2kVXav56nrHpoZDujasJdN4/Y
kJbKz6BORCqwsvKQuqDKdzizYc4UAVc2yNxrY+8xsJH8bEmC4gX1pjuZThVS9ZpchcbQQ9AYVBA8
mhTTiHkkIA2TZyKI72PbCgPNiBHpjcW5PK38+qrhM931/gyH+4zQt87E6b4Jo/aOWY9865oYND1j
7lNRIW+Bcdg9niqAPonRT1Vl7cMMkHMhWTZ/hgVnul3s7LwPpecctGIBlCk86Oz7qi5N0CK2ZUmc
1537yWu7Ly5JoBtKwqITXvAwjOGSwxRuAv9V6S2EeV5rHwsACWHtngoKjZgs6koovDOMPKNKpaLH
JbRh7hPcUOqbYTtQnGGkjbOUIHCSW8Dk5L0gGkoqxFN7Dk77mwFS0YiIJstZ00QbHiCjg3e9DwcT
ADMbWUWFSpLCQa6aW4LP6+CR0a5wYGvugZBeaCwUD8hivrgU4htdNMb4Xubcgi/PDwSYWOitRilS
VQOEi7/NpuFgG97uCD89Ry3rLW88b5fWM/sIWVm6S0OZ3HGnmrdZz9xXOh68DY7reqgnVAGwvG4f
7FrINuD6vMe4pC57Q1kWBNsRKjXIrpTT7mEU4TflpGb3UC0uBXzT8q1SsS78Lou3Nkg/8llBacCp
d9b61WaAbeEuRsa+CUjrlEOQKgx5Q656N4uxZU5MtfEhCLNNetWAFzeGcjNCW3Q70/ppzhh0MZN2
wArE6dwWLXGgLqnclr+JbcoQokhYNl5WFS6Le4i0jHaHEITKXSjcHacCL/3EyGw9Z7kKvDlJC6bB
FWW8zg7zMAU3QKy9CtshzcMWvk1L6EAnBrRl4Bump1M+ewd6rsqTytdu3iSyhqBMiP0D/GAk1Gv4
yXqoV0UbsWjnBFV4YJBOKZIRM5mojuYE68cVGf0R5nexcz042Ydm6eIDbUPnhjD9tnZnv3CB8T3M
kxd8jLOuLruw/8btnOx7Ob5LGNTEQqRvKJj2QIXwJXLehk4HV6F6gvBQMsdXPIJGLrFtt41OIi5Q
rW2iVH0UuMEC5h30rnUib5+OU/U2VprfLFg0yxOrM6P2NUKILqVj5rfT4jZf0hbC9zYyy8Gf6mkb
pIjVmKdjbpLUYEqIrN0Fg8h2tBWkALXegUKOCfwbqudxO1EIJJlgBj8447LIAu/1siikhxkYsUwk
8c1IkvqadXGPqiMNrjpkJDSXnKY5kgbzlJHBTwotbHPqMkgF5E5oKlDUwB9n4aAheehm2Dk58KlW
OhruJuGLm3iCPWZeezNcplOTvhk5Vyqv/Tb40viut41nXl/PC7tHpui/6eb53Sy6qtAA+5d2qd0S
ov/kVdePyC+AEtl0OsjuecXVEzxJ9FWdwek7Y+4mYK3/dolHZ85BaB/3uva9fRMvDHj+LrkdRg9A
5spFvX1Ujb2pJmwkCjo002mlnvJRzTZHhKzQMQ4tXT25UKumCf3YU7nMBQ5uaEEgeLWN2x4s6i5L
t6oVd3aqk+vFju2nMB67HajNkJgiZCiTtrF7k5JvqNxjV6NEcw1nJf9agVeyNRKOPlVFn4YogdYi
+qhEhzV3FgJiSOuR5zF/5sCaQkuVd9ECbacgA+2hh6KzFw97CBadBLOaEGe1Wg2oeS1fmmqxFvfZ
mcI6bdZu+kgieDaZz7cZpFhk0YSmXXDMLXPSsA/ErdKbjnrICZG6gJDbfxmnedkyO04bv69HjCh3
AX5rDhfwyamLnIJn/rVuIGjXpYRt6hOjd0ys2Tht/xS6On4IAm4hO2S6LQS7Jpkr4ZA3GQsJiA8E
9XTc91fFyHxoqxoKfH6XbA1n8Q76EOQwDRB0riNFt5mbAdwuNfs4xWPwibVRWgTJ4hZYNOOcV63Z
g1EnSmfWakdYJW5069X7bl7orTLeuOcSIuBeZUU+AwkPaSmV3ak5CN/yUbKbSHL4RgMAkGcSQ6oG
jQLSywhvrpwGbAGaZjOOWGQ6x3JEqbG+61VwWt2rtMBZQ3KIA0bfpZotyBbik0IuQzgV0C+zJ7OU
2PKmMHTgd15TS+xbcWI2hUJuQjM2JeVhAyCi6l93/4+5L2uSFMea/UV8F4RA8ArEHhm5ry9YVmal
JDYhBAL06z/Pmhmb7poxK7v36Zr1Q3dXVVYEaDnH3Y/7ik8AvJwdMDgDZyyVeOmzGT10r4vtXlsz
UjjmKJ486ZGNVQYPM0x2R/54NZSzu25QcuRNz+iXA5rg4DA1dAu6VwS22tUneQJPrE9e1sFeETbA
WcuHz+/CBAQJYtnKKH5R05zk1ofrBE29Lwozqy1sYMItWUqKMzVlU6ExK/2Qctx6sEpsT5xO8WlV
flAg77g6zU3Y7fH13Hbm7Tc1NMZHvwsgZuk78kMt1fPQYdBrQJ+ApqYKrmdnUi+LKML4Imm+ICx4
j+oIcXjr3IiNdunnXAq5aQPRZw3BjW1M227GHvbe/mT8C/pfB/E7BinrQUfbtcYJlUxmvbYTTre1
RyoyTLHWOzRQ6d1KPJmLSiybyZtl0fl4QZh1iIuuGR24J0e2Q8kwd0ETddV9dyIRmdLNsHT+wUOA
8Sb05HBUCXNZGqzRfZOgkccphNZu9WyXI5xzuuuNEpsSYw3Q+ViGnRCH90gjs36GRtPPw0FhTo20
Xp5Aircdg4BubYllRdJQP8E3H2oNHOSZFfKLc1je2bFH1NKcBAVmk5ptkJJuV3WT3SkbB5u5wjxw
R5Yq43bpL5YM0uBI7r+EKuVLU0t+wkXJHpUe64MXke8mXdMsgJnAzvGyzKk3xFnqJnUQJFkvCJMq
87BBUB7C3ddLiZ+6W3zr9qgNdBEkED+WblzzfoIbHAaMkFWXlnj4SngI6SHuc/12o/N8EGttn7ob
uYL0sV370TbSu40b6216JMA+JrDv3vcouk8amG+WOLQQS1uusC5zqDrCBDZ/FSajMCIbPbR9w69c
Q8tbO3xbkEaYemhRnqC2b4S8mlQQ3gVkLLcUqqYD127AEGBkH9em4rtgLKGKoXbYxHp+mSlC9RrT
AWIaWAJ6kpn9iAsq8+DGcCpBJGQSNvaXeAav2s1tctelw7Afl2jGmE26Tigtud2vAYQGXUsN1kWH
qNwBQFXMrXwhLR5TxyJ2A8yDwtFgeisl/OhxDbSvMII2225o7wZLr4ld092yiqZIRlldDIbwkAU0
k5sYZpQqaf04i7yFHn0lJlMgn4WBOmWe2I46eYoV4kQdky/JpHLiVyNMs9xP9F0vjShfa9O0X0nL
ZT5MrJBs8YtpmQicjrUSeRMvbwhpiA4Jhr83tV5lHpI2yUfccw/goHmBjGyYCcq+3iixWIwCWXj6
Rx6GjxD1uOXxqDfY7O8rEXUGpCLCnkp/lgh2B0DWzJtgRPc6hUYeAW/d1tDeASFxsPat2YC9OsZI
eEZVtJkEDCyaqYkeBjKQo+pwWtFu3q+Lnu4QDOFtG/mjh9s4zjzV72q63qApYnu02zZn36ZEU6Oe
K8GvaWuxkgczoyeLl+fR+OyzNkC+sOf65K4G33wilUfuBJWYqgyn9mkYOL0pYTydsVAvme2HaiP4
AG17HcRHwCXBRUZoi5UPtzrjpy9mcpdQ0FNJwd4nZaOKeiF8W6t4PZWilsUMc5bHFiDDlY/S9LOa
KqBHHuyq7Lim2SjMVa2qRzwzWTS0/2zGQANESqfN3MagodX4tI7JPQqyGzgIoFkOyLtMm4ex7aoD
JLws/7a1s1kZwUHdIcI0W2ZgD2t4Qa8yZtgsVy3Ol3Kuuo2bXXMYDPZnhpSO6mqSnjl7mOQBytAt
N2OTrG9sQUTsHA1IH63kmpfLUGgVbaVJz+lU0azuPHasbDnhz8Ak201rvEX55G+4kIC400k8Bako
/Co5jw0JN+MYv8RR9EhptDyFWK57GajhHLcifgDAL7deJ8ZdPEqSDW2Z4HVGBXwhd8ok7efEpwC+
jmxWWIa+Ooq4ibdzhzhMqsI4RzOgM77GC8/mDqKTLGohxJ778NYLvczvkmQTdnLYebBFOXqhgc8A
uvhCtZJvAVv1hS9Sum+HHm4kw3dOZdL1OdOt2DSog4rY81jRjXTNA720z1qk8XEiYHknERVAh6uL
I2bNGKvQNPj86PemUIMRuEcR49phBu88VbV364iuHsMKTx1vOj0lpNObKR1RBXjkmiUBOsUowvZK
WriAdeggUQ18RKMCnq1gc4oK/xrnVlxoXJ5X2tHTVKozC2Rw7rmGpKKzQ4YO3Lsuw/XdrrXI2x5F
SsR81KNL2+w8WltUAO4j/saeoPG7Z/DKhNlixTKWDGEBNknCZGP4CAb94olvMaIvL3aBwA8khwM2
GtwuTXsiYQlXAh4+uZbBrKVPM03YWc8YESJmOiOuoMoHLJPMGHI2ilZZnVqzqW3wEeJq00ufo9+r
UDAihLjspjcLDAXOrptgKW9plKJVd+2699tBPscMqHWlO3Hdo6E4zAjwPMFKLspHlsR5nCK/1vbi
yBw5xgZMLgl2Oox2wRRnLNCPQpMEztRG4WjxEWaUjjz3CPq8xUPHRzyLaznxizqOp60fpwcp1LIR
guC0rbGa/Wg2t5CVVh/BNGa09x+xInAFelLmZTSyLCD+fh7hjQWnGtR6+9g2Z+fzdxOWR92oi/42
5Wy95STdrXFxwfxlJ5GUB1JihsYj8niBXLZhiwiCvSauzRE/kzndfdd9LxAF34eySwu74qRH2o91
5TFJvHrPRNoDhZiAgtRuo8P0NOKCG8dku0IRzDtnNw5rPhPtcF314XnwOnJk7fQIyvQGjjqnoFxu
jcHb72iJGYE6onnbuHlvEejNIYDKVCWnYo0krDLrVG3nxdn7BBnph1W6F96RHpax70NfvbsQaD6F
x0EeR6BDdA2vXvB4cpuwIf4Rte6oVmv3QpRVJissFYEyTassbfqnaaoeGjBdw8geG4qwB8NRt3rd
K6v1T24a6KdxWZRdE3zPYp4lLnqPyeDK6/gdiJXcte6WDH57IGRoi5GAQnN65RACiafFm74qG+7D
GJrXPkXgNR3uABfUuyqekyJxncj4Ys/o6c7N7I9F54L9AvUroi9KkTOT1ldi8b0LE/j4wew2tPJP
GvplHD1tnUedSO/d6Auoh/DMArAOSwm3DjfSJtc62sDQ6D6a1i6f4Jebl2lbpAOQpFn0e1lzaGJJ
GwN57Jqsa6bxWSdm3VBRwtPAiHOt/T3z3QtmqfzNHKBMQo037Rdu0tw2JdCndbnqe0h2g+XHQMc9
CkkvI2jkXVN9xENqj7AunoB+Dftk6XZdL18rLc/oz0/Riru/HEX/UAbhSbNPBNw9K384hj4vhuUa
pUFRS4AhcVrLU1WN0AIDkEdfM/uzy+POyOcu7j4MjPlR6tbbIZQvM6KTT3RJ7DEZgfQh9yO8aom6
A4IL4/khfKiBq2fD7I5mHOC67GH42QtmLydsfpUEp4sOx6u6BwkajTd0VUej+CsQT5XJ9D3tFACw
PhcQy+tsCNqzr9FSDzIIDmIgYz6HV3U58MJKjLTYiVwTDyJ7PgTD99lUHfSECY3UPbepbzI697sV
cpYOblb5BAYtZ7TXWGeEHp3jW87vYWVyCrybYEZfuyRvOO6vyvDnbOBMCjE1qr3JjVcLa4C5NstP
TlMYZ8PyMlup91WH3h7hWvqAyZQDWp7uAH1XBYJlan4gbLHxjjZYk2iHoZgK8LXjbCigBmvAYzdR
jUI+nDK06Y+9lwJghn83x5GJmCgo2NjwZsj8aTwQUuA2w1tB7GP5vVXjtFGgDhjat6CnKFY8Cz1P
nwKWtaX8WWNs3dPTZR3QorcaFQTa/foBqP5Pr/H6vYdZUh0LUjR1f+svaH9J1GS1xHCm8P1oE9r4
FYB4XJA++DJNehdDNBh0sITjohlzgJp6E5aq3enyB3JT0PFMqvCWwQB+rJ/XQCY5bdqrLj1DNY4w
K2s3tcGe9azhGVujOw/Elm36nxPqP5/A2YyVgUYl20EZt/rge3y69SBU90bWZzZCRMfk54qjuXKz
aDCY054sHpFdp5z58lRP/onN+K2Y6bX7qvHvv68zopfT5CMSaomXOwzIbESIwC86PbMUme4dG9NP
+Hvu/BgXXolGCEz4B28DVszz+rOqTea3EWDoRNX5YDCmtsIAzWtukoHf+Rotdx92DFTkcqricmsT
VW3Wstq3vVfCxKcTV5Ek1S4l49NsBpavcXcFZrPBMQRyJLSwMylRUAOd+aEaSOAm3K0OXMXEhwRG
atUroC5gY7Go4YcHem2adGG8MIvhGL+JYyQPubG995b6wY9CPB9zCSPIIsr+bcT6hN/x+JCYKtqI
bnKYMXVvOkh/NLJ+I6n5AWbRbbyE9HnQIScCF0yce5W6nxw5V/5nQAcGmBQBOBRa6vM017Ao52OU
e11KHxcU65vQiGMAT7yiS0BlVF6oYVAdRUU/qn0rR7ROQloQzsDFywpkETIXm0+5wIq8b/zn3n6b
lVcAHfQKI/TIQZKmQ1xQiP3o7yaBxomjV0MvuQ7P6ALvSnhH7eo+hLCTLTVOpZXuk9IbcslsnyNv
sN7Hk32KlGcufilLZMUGEKBG3biVS73cN1TXT8JWAIapMPcJAxQnBJ+vwPfBi35J4ns2WXbbq+lV
C7qi/kgC2BwI5W4WNZZXaG3ofetJ/wE3QXjHuEKRxpZbpEcs8PkZki0hCBLBi2EvvrN6x1rT4Vnj
LC/9ObzTfTdvfpWqqa55WGC+ZzojNZKfA9lBQ2hW9RCuim6iqLpTyQTDFNjQZuhKusIFU3qL3NHk
RHSHkwT+U5mk8h0DrN2uRZGcx26GgUEA8gq6A7IDs7CCcI743un2YdVyxMkd2ttmiDSqw67O0gku
fUIB/EbsLIL4zJVFaXCKeyZzD9MKe+WVdVEHU4nZo37Zu1ltXYDVu4rK28RDyF9wYnOwsOZtdnDc
zNQIIiXFwG4RRYps/JjrU1D39OAthGzkBBN32C+cmpaYvKtIeml4SoAElhNGTTAw9yACRMYT4iRc
SeBFyer1lkwM3H/tY8wuDCp4M0YVLsoSTnlNFV5DjrDcCu19a278r3DE+0KgVfhAw64pIm8E3ThM
rlha71kv4AbmsRnQTYCan9PyniFLDtAKDs4+x/YINbZgtRbAF7xHeGUAWFow2YwFBCt5ZqJmP5FJ
7wMLzADoYhwVMkncaRF4iHaNhgMvvy39WZJyUlBc8YUxVD50tVmPKvL6opmj+WZm35ADndm37XWH
QsqTT/MEP0y3mvSWzPMD0AU/G0CeU5zn5bR3VqaXxSX8TMax3ZZLAxXBPA87K7W7TchMNAo3uGP1
oSyvlnGpDvEiw3ctqStcmZKzrAgk+SMFk9XT70shEmIHk+o4r8Gs7cD1hnhnfUtPkpYSMGyZZBrG
6Z+loTAEsm2AAhHqEQJduPPLH7Mu60OcRuQwauMOM5noGSbSLoIdYNV+zNhW1/jNPc2F9t1TbEd4
NjWjulpj498xNTZvtCbhcZk7dKei7J9pMoc/QJLFUL6U7bYCf5dD1IW7AogpLaRbxRWQT54vnJNL
lwwp0kz8FghyDDBVYu71TLpl2YEFE5teMgzN1cYchqkBnLfaZAfuOXweWj+4sXgpBzJ242lAdfNQ
o5K/S3U1fHJLkC4DRhyREa0/fpNtUOEHELbIEYKZAKnxhfMmcbMANPuinmh3gQPcmi+lmi1UFzWA
76ZMu0JVdQOTGO0ByR+nEv0cjhmIqqttNUGMkAWTYkdn6+qy9Mx9hq4bsUcGeHjafnoffI3+QnXp
vl5hgh7VUu040hN+YtVPZ8tpu4VqMblzdjR5EmLBg2VqkSJZQd37yolA5uGQdNvaOrT4gYLJbgZe
lmI4S42L2K1M4DPMIjbFauRwnsNF3IwdD87McK9oJVObio7byq9A2QEMTXYa3xOKnJBB9aaX5H2i
cbsPDIBrOU3fJgOtCzwA1IS8xfHSo9zr1PqzbKAIBVsIspR3/N16bD4gEIE9MN1UBsYydC4IMQv4
Ghy8oKGB8QENiH2LBZACBlSJ/qqwcoOqM5eK4WVCDEeT9whc6y1I0e6dyHj+UqlNEOlQAmAjSXQz
DgwHvV741xLT+k6OLSvYFIL2K8v5mApsvWZQYHKCsNq2FGUux3V/bqjB3M06n5o4HA5NTCGYWOpY
PzuFyydtfgjOuPlGbpq9R/Scz3qAKWtKy33N6s0MbfumXJBmLKiHaQE1J5hvT8QFvNhT3ePmTGuK
VeKX901a9Y9uWDmGM4BqqE1r2viDciTrGQ8/nc9Lc0wJzuGqHoctCerg3EWjn5MZdBBrIN4pgXa/
+17KEQ9hQTPVcshB+7LrKaQwNtHDqzcOesgqdCg4E4WLftIWidyzAc5SVVZAfyXZ7RygRuMzH+us
B2tyoyDG206GiHtjeggDpAeJQIrfjWYNR/23XHtrltZtQ4uP401cHXpMqRYiicjGqzVadabCU5eU
4r2qQUL6onnmqvOQSwHGLIcVWCQLHXT6jfFYPc94JhsWLbgdMFUMOzUIf1YLMU0mva7eaWHe53rg
oEKHN5mwZYeJaYMsh9nkKMHJnsCv8tLQOHxi9Wj2VK5t4dMQ0NTSo9JHnBv6myHY+qocN8w20HdE
zZy3rodGjQvw4QGKWa3WNxKt8W7153ILFidB65ywDavWsOiqoIYGH3yxS+dlmyYe+OI5Ha+Mq2MQ
JuCGeAnj5WAOx0yDuPnsS6jq5kan+QS5D5JOMMni0kTswnIB0OUjLpKzCDEwYxjyHQkpFqXsoiI2
6VMkE+wE3M/NqwiH4VotyUc8+sOZzByHgul83CykecSZbzciBuY5Pviwfrqnaw+oYFDhoZwYgjwE
q08rMLJzR8Caj531cgA9X20bt7CfGtvzPFca5W0FJ855Hu9nqDLBq0fzU7SUFQhOH/wGjMExhlwD
qAk7Za4cqdciKAk6wRJbP25gvkfgR3Ud0eEVy58dXL8uBTq2dr+0xn+tk9IeVzGDTmZQLJmR+4/V
4EG/Wfd3KMf6fJ1Ji+cnvOs5MktBoCxFkjokcKJratCMkMDKckRGpKLoq7nB168g5Byoe5v47CAD
ikNsi6HbMKHUZkwG9Gt9n14g9a+2I0M17YHdzsu4+RRJn+xsCtBKCL/dhwgP2uMyNqcY15AC0zaT
k1Vzde6RC3gnyUoPi1rKXeiVL2U5kt0iau+8iIm8lwjCg4nCuJ5rZqODwHD2jvpSHOpBDbteWX5X
L8AFMjtH3kVqO+fUhvZjbKtV4bvR+3QhGi7D1kFVI2S/Y6UDjT/YjyScIB1Gt3/Dm2rt87hOgnPE
WZWvERgpHQb0SCHx6YvWTMN7rcoFr3BCH9Gk6Uc9Bd2pMTS+gTsn5Pi19zLxtTmPGrQkoaTd6BKA
k8fsePQxsrcD6rciWw+ZJbztunx0o3sJuWCFaFmYh3Q194iXGR703A7beQjpAUacpJhxN7zKudtC
55bZQVlAJyKnEioLz5/uAKQDBjchzSZv0NflEtQbBNMRnoHQxs9WasjHVuA4DMg1CKBPDr5uQ620
215o6H/bA4jwAgGZIqPOIK7GwfZIzL59sM2qN55d5YN0kIoxTqaPBBgVQDc3HPXaRxu2lvhPLsFA
oIZQWbTQJ/xRc4xw5yKpl3wIaCfxPEe7i0vZvDu44T3OtB63OBjK8zBZceog+oTNRJhuYodhhzWo
x/cAuoo3j5okxs4xZdFa/2nCt9rh6dK7kqvhPo0TLbJ+mORGK6eLcjEFXzy9Wbu2PAUWBmNkJOs9
xiNXOMfRsGBr090OQQ8BVN1DCU80AqA5wuP2MEFD7T0gGxvCheXORVoV1bKOhSU6vTIgpZ7RKqPD
FDRE1dUYvy7A8fZbBIYD2p4IgiYDu16jg35kYbvuYKEawTSYT/rMg/mxd+hriXY6t2HybmVETgNc
sKGCAbAM4rEGFQktJGYM7+Cc8xZV6iMpeQUoQAJfhUUDYIu4n7984kD91O204lDtxgK9aocDHz0G
PPr8H4SV4a5VUXWgfYpUQh+UYZkRzkOdS0OWAebv+N9No7z9GvF6n4Qxu3iie0OGNJSfDs50+ziV
6txKxHRB0LgeWG8qMMt9B/41ug3rWN4EpQLDxeRwuxrkwkkGa7renzoM2oExF2097+rKe2uWpMqh
xIr2UQ/qpP52jNzBK5EjAzQSBUjRsAg5DgdYjVp9gWr5cfUitRto3xw6uGXmtnMY33bRawTpykm2
NnxBDHYL9Y4V23Qpn+Jm+SFh2YeI85ZuIIjACKDCkhrKsLxTdbL3o8uMEE0Ry/7Ni1t50cnQ3UVD
jIsyGQqIVwInPUwLCgdnemjdObiLLG68a9cg26ml4Y8eB3KO2/2rSuLtGO24vvVDM17IqMwlxkyi
m2K+KRk0iQkX6ZXfrD9MEHRF0FuAvaZKcHdNHW5b4HZNy9DidG2YfKQa/mvZiFipTDgab9bQN9tF
arjxAafYIOzIy0wKDR7mq16sUU2O6h9WO37JvAJS3/g+xhF4TUwtbjQUEK+VVO6LrKp7ID6EGGyc
gjsIO5BtXk4d8HaPZR631XPkGWiWofZzKI+9tYDUHtpMj+zLyeuPXooOcNNFpLlFShm0RMBsNWi/
kukfKcFULOQ6/aaHCGsfgIKFOlvCIltRDlEwwtKgfsX1MSu6WzGRCorL628EoLnDkhK5X1WJ5SwC
c4Yb+HsCYW4+tXw5NM2MJCI3laDdOZ/vJwjvdhB74caam3KTQov4oH3EtqGqX/d9WfE8ANZ+FtLn
OWQTQHwsGpwYfEr2y5q29ABL8LROAdGGP5KxBNDGAg8wYu289HpeUIjPvEp3KcR2nxocK9pxB6ET
sfXGWNk9IcRNQX84AAvJJz+tiijWZIfZAT85iaQGfdegt7iqV4PYB4xZSqhtYmwQx+fdGA8vI7qJ
LwMY/zLRSlYFj23yxboEErUJup0SjOiubF188TF/g3pKdvdzSwhc71OgkmO1/kihRz0qD0OEfQ34
0EYYwikrWz1aCKcASNn5NA49hBBlquItGWCrFSASCF8Eul9vTYcrA70qoPgKcgPesDvmt5CUeBbZ
BgvUfKhU/F1P9AvAR7EDeoofyiEcd8J+wkmk/ZH6y3hBD14+tsC1dql26qhcveA+k2hKeizQQcbr
Hh0RyYOwHY7p1MliQmP05KRDaIOxI+6hABaaIubHWNXmaAfEzuasgpZjIZHdJXXLL13Zpe/WAtUb
YlNuWLsMe1GjmlFWLYisAMNxdLMlewxqWBSvMeoZxFudxQoN5VJzVwEeTvTrEFG3WXAWZnEllzOT
GE9ERRSLfYTyATEJYDfDQEJpJKLx50i8RebUKPUCuLq9WwxkH0p65UnD9GjDQnC9LuDyfuym+bxM
EFPCShSTMi16knC0KTiwJr5jgbgXvi53fleBj2uDVwhppgqZWvQpCYdyD52s2iHNOziMPYOCi/Kw
yhSP6X3IE31eoZjD2h/qXGMfZegAg3ya6nojyhhIvrfE2Qzj4Gds8upSUohP0SS3T2MKn4GMzPEK
/CYxAjnK4XxNdMnfOH49rxKLrrjC5an6EuYdq5yOQZtUGwNj4E2f8r6A4yTPmwioBocfG3yscOYC
r7+PIGgv4JoJHpFL/cMgKAP9QDXvOeTaeeCt08kGDjPrckaCa5qYrXTp8sWiEnshxQ26w/XTI2Yy
qEGuzs2UecZiEsVUjm8whINz2cgGUA1fn02CgXfgwx/On6aNDaGs9EMEg+Zwa/f2NNZvgmjQlhAY
bSDcQRACRCkzJkOQugGcFIMdTC+fc+T6jNegPydmRVHNyDTX2IEXv3KYMZr88QWUcbNRNeZAHZrV
g78m8bHpkwpKgrJ7q+vm1QY+gE6BM4QyjHKUan31POUwEEMjKMKNl/fQ897VmFvA4HyDrbxGLKqh
HkFETcwnbAeq/xnv+X+VlfagWvzzewra35LTdj/Vd9KY+f03/X8ZlYZxuP/zrzCy/4hKu//OL/tv
UWn4U/+OSkuJj3QzhFOEaULxK/+OSgNDTRMKuTbgv+8QtX9GpYXJ/8QBCYGVhSyEcuJ7rvZfUWnh
/xCgIYBHohBzQyksM//16W7+MVT5j/C6/x6V9ptHHEgjfLQUn46yMMX8gf/bBHYEHQtHogO/QSLL
eiOipclt1A5I85y9Szk5Ba4R5+KQjGEmOTZ15vVjs0cW0HiOTSOQatXQJMPs9nzVY/EXKJcR3FSm
DHGdBO7Sf7Av+jUU+u9h0V8fGFlolDIfWePMD34bdh16gVi6ceA3GB3xbiEhAdBG6mnbDITn8dS+
6IUC6e1SODR4ABN2Gg47fxjx//vY4vdngGKf4InhH7y+X0aAf5mMHCGQGimD2ZBXxfS6dIy8tzbQ
B4ohPZWh3jYF1aN4/svK+ue7+2sgzK/R5r9/dbwgkgb45t//8r2S/jqQKeRiNCdGIR20k/H1iAGo
16iNyWUlSu7gHcXOru/5A4xtv0cmrApIlvYuSSB0L2u5bZcuuSXjXDaYceHdBvrO4A/heH+fA/9+
MrAJDxLC/JimEbCWv3/EtgzNOvVdczOma3eeKUZURGoMnEigZNN7X7PggPHA6BJasfzJn+k3S/N/
/O0JYySm2GuMpr9ZMBh/qEKWmu5GtaE6gDzDY5jgUHflgfM+woYQmCjiA0pomoPhgGDXtEgbWR3r
VQTFH17W98v428sKfUZ9eD8yFpMQ021/fxKuYmhqRiVv0CBgP9k+nD8cZP8XP11MuxUexxQKCtBH
lWoE2CoM5GUk6tcz91THr+qOtJAU2BUZ3X9+Tf+5i4AHQPwd+gT3OYuT35ZS5FWRhMlGcq17X4EX
UO6SzMS8BoGVu184ejIBSAsdHU9NVXlHFaj6D4/o+wn8/QnhYCOJj0+CZ+T/7s8LX3mX2hh0DSXh
+DjMg96tmNlps3ZYMB/9h/fxbdL1+9+G85fgXI2xQH9/H140LqRLIKmE5hPOYLI39gnVqzglrVk+
2giJ9bHBrEQWeug18eDtBnNq9owH9JigbYNrGY/0lmOiqABGDuPcgA8Y0fG52X1L9/f+KuyfXDN/
+Sf89qlxcdAgTGEe9J/vyUVpNEfEBNd6QrRlVgE3yQcQaGdgcPhIXRpD1NsP4YhIYDk9MEo/0x7b
fgJ38zXO8Xwkavo2C6q7LDZe82ADMz7+4dH+fX4f2y4McXUkFLcHhFb4tL8t9cQFOF/wIY32LQb/
AG9eOlZ3Wxo00443fXpY07R8QOhecAFlOYP8kkWrYHARWfkzQojFn2bL/+uDoxENIUqAACz49et/
OaLxd0LRrAEjGRdFJwPh7CO8+/qilIrdw5NUnpAYgl6OVA5aq0a92dHitPDACSV+Fd574xSeKzWO
jxFagA8qxP/TY/t1/4eUMHzS3+brMYyJ4LP/pe48luNWtnT9Lj3HCZgEkBj0pLwhq1iUKImaICRK
gvcmATz9/VA6fUMqqcnYHT3p4Sa1CZe5cpnfgGkikCvjRK8pfbBj/6OnStAJTcOkKy7THVzJ4qh7
OpilUr30kyP3Rjm1Zy0I3+D5k1Pc7hCdSQgG1J50LN7c758xA25OI8hvznT+y+fRS9kmQOiLPcOc
8lnkjf3GMfpnvLasOf6Qe2AiK0iBfr9i6xpZl2q2OpNZ8PITZOQPKUYt0LtwpCtwSlzZUQTbS3d7
EPSyWg1QWzSw+W8oo1yFPW72GUeXENI2XPhD3nzi/7JcfKZXaKnL4RzqCAO1svE2ZQcbC850aC1q
W4/umU35a5VkyV2bqwhcRgQMpi9cJs6wh6Yp7j/J6C3vnj/OU4skz7HxxSXnI1rfrBEMGIKSdEM/
u46KtsbQ1weiZUgLvHCejQLIpfBGYxGwoHdv7Oq/hGdEwi2YIbj5EqdvjgjD7gIJeU/A4Czdp7Lv
Uyb5eZEvaiTaX+g1GidBofRggcVaBshnLSbMxxTVE5O0JNTL1ZgrtRvCsdjJwG2HNzLBvwR0Fo5j
GZbj6Caazb9/skpvmNlVpjjrlmqfutaiMqu67jNdhPounD1K3SkJe2gChg2AJnW+vvGC5lzmZs3M
78ZyDUZHFkn87zegO4ihgmgiASw87WMzZvQtsadbGWaARGTdRlu3MqL7oNZC8JDxGHzoAz9Gb8jw
1BMKGP/MZOAahn+7n5swDFgg6xMVijPTnE/grw+GF/9445n/sihsyhg2q26QaN0uCmn0cS0DCVC5
HiN9Kae2w8B0KPY59Kq7LkiDuzhB6TnXETWmcW3vAiAve7fPk30IRqpbcny03wq4hmvD67w3Fu0f
iTknEWuCBFkQWsDQ/P5JAhCdaNQo4+yVCpmKPCqfe78k/UpDAAuja9Z0MTgP3ngr85e+WQmOK9FU
J+FDPeE2Mfc6o0tnaO05yL3gq9nBNrM7HGZZts1aMyd1iUHCHGuvdC+WOcGiuWbo/4O7wPba8XgH
Am+0+dv9EsO8RA2BNkCXSoBvpdASZcNk1QnXsWMECxqAX/Vq8r+A7YdEO/8879q3tGv/klhSlBoG
24HC1jPs+ZD55SZwD+1cazCns0kj61gUU4GwghQvSSSMk+urgjFaepoU7p7A3EmBMVLavv4irkHx
98/BPQiTMoDggGjxzbHiKqMEBCD080AIgzHk6OUz4n3GKaCLmC58UGhoeySJs8nHKTyJsDLeDXlV
fC+6KJxWjrDLZ+wR2gol5rp9SoAy7bVemBcXpZijPR+EQdQX+9pwGrqNiml3OtLQBFCbRhsg/LpJ
qIw8CZaB4/NaayHsS1r2+oPyWv88swWPyRc3WHpkYTcxKM17MGOd+neak9LEOgm3jLZM9t0LFCUD
I13NXhVB9SVmAPwIpk9eBL2FI0qoHLGBLbaRbo53dW6+CyJHrAcNAnvhIZeS2vYErVGo73BmrFPR
2p9qq7ePiFkroKzoy0MYaT6Q2/eMI2mM/ax0hsGyzhXKn+Oq9+CZADKp6GaGAgUEcxgfYatWqGGY
8E/jCca4MRdFQ2JTlWqFZR+9MUqgqPU00Cbt2LdxdegamB1e0trrRFf5pyoLXPqqYb6GYUWd59XJ
xRZDwMI3WFsJCKUW/3mQdbx9jU+1d0CLH+CeV+9Hr+x+TC16Uoy5GKj2ZnAfkjpvvdScADFoELR7
TftK71THJGDOQyz+m7MPaHm9KAu7h6SbW9sYKOK9n8phS/RnqRDf5aVXebGX9AYulQd1Nysh4k6J
fxCB+1GH2gbFU2wDPYDbrJVd9FI4EGOm3MvW/dQap9go5QGFj/iAS0S0tSkMhywONwnT0QNEqgFO
pFltTb8fjpMyGTxRWuGW3SuAG9X4PXfD5BTFlHBZ7g/MmVJ1rKyqQaVeaB9lrr7nU+KdcHHAO1gb
fXRRfCSDQiv7kiWddyC6a5uuTdAbiI3wLD0gnhljOcZ2XTTCsrEfjDTuV0wf7qJEQyZHdUaxBzbW
PmWV1T+iOUEeR0fpg2ukFaOzxhjwl4LVvLj+I6GnCG6Etf2uNhLYwR2YfzfGbEAoOIj14KU/022k
i0xgji0xswWgrYFheQ7jyt5nsVM8IKmvby2bGd2iskFahnbSZQtvPoai0CwQU0CjqOoqXsP1o4EO
MZc+xejXOEnEPXmdu80bWvVd7+XMF8ag2o0Kqpxqjm0ZFJ8tv79Pe8MFKiEBNdu5vyRHdzaisRmG
IMy3wiM+2NpibN+X6KuAZ7Ptu8hu5KFOsKduYS8uErNqmDiJLDleTyPIORFAu2pCZ0TLrfepEOW9
MSYIqwqpHcq0SLEGE+IUmVGxHAU+Wqqoioccxcd9YGv9KhoYWPS5gV5UpMqV2wftFmCNC4XegzJp
ZY13X+XeY49Cwl3uVcOuZnq9ijQME31WMoDqANBDKULjGWwULA19hA7dZYzRVy0kjKUQeshM2CVL
GSMtXBnMU5ZmWYuPTRXRM6fvruG4gLKfx2DJKSFTMnpagqn+YDSuSSj1v2RBmjy2g+t+UV34yW8C
Yy1zkW0DVI8eUmYQy7KGv3eNiiHb7IljaEM3hBuL8m4FyClbshm/TATnU6UTS5um/2zVIQOEIS/6
l1o2wAwFHZ64hRsEsLWHtNT21heAlM0TlXv7JGqdjaFQl1gMVcoi1IUA7DwW4ZekJvppMbMjnpOe
S+/KrVEBpp585FLHsQ7ufEDfW6f3p6cKjca1B2JmM8zswabTm4dYoccwijY4a1kb7JkVQKm18+yo
GbQrwbhpsF6lYBizcMU0rhk2xWgfy+qjjHX/5JdOSPrnEl6i2B7Wbjs+IueMeYXulM/gHAiE7RAQ
UkrWNSw9hyaaZXPKNHVcPYcVs6vFNee6vr10dByE5MCvxlP24ldRweAct4otPB709GYbP8Su0heY
RfYnZGnUN2aYxf2gRfLsZIX2DvDqeGiUaW/qobH2utuovSEmMBR+26ynKCs3EGBRX8HUC32ZuIRs
XOPTHqftkytHBRRwouqfQjK+aygbB7N9AmwD7wghDnMX4gR7MWMg8VU32AeOHPODkxHVPat4b0b6
/TRwyk45NhWLUmvthRlB9OkK1Nk0YzpkY1VsIaAmd41MWM3ByNXG0Sg/CA3k+8DYXfGcBYpbXQuV
cPA+Za0ov5cYmKuFW4IkgiOkPxdO9JgrcwSmBVqWqfxRBlawc5JUbOp0kvetJa29MEx7J5ERWpo9
cI5ZAayIyvbdaMJn8mppr03mUvdZmD04joqPfdfaFzlnm17n8uWutTIiuUa5JCN0t8CZlcr6d6Zu
4eo3eWuS0uk7QmjTfT+mxc/iJZ6TozjSBLib2F1GfKpt2luUClagqSWgLQg2ATBHRwv1O5LplBGT
16ARWECcqeKAs00LP6Fwc+dodgytPlBHXQHEyFShv8/otW5lW40vOXnfSgxp4K7iCcmUxSTb5gl8
P+3jzquiVekb34Q+NB9FUWqgLmMAO5ZvmEsUv0jym3g8mJ7A8K12M9DNNaZjfpXc1xEaTRN8DyTH
kpMxdBYsmgTV4oEBM6x2MDuZ+l7gRXNvMMQ+JI4Fl6SyjVPqiuidmegO9LBuFsLr/Q14Uf8x1Yb2
aLptcU5x/V0bwq9mqRZ2PRAe/cmJRHqGMIxUdDga/Wf0LRpUQii6rukeAhDRpbKS7PvkW7TkZ5eb
vEmCRaM5zqqwhb+QCW0qQ3E7CzMGbSLGyj279JAXuQAb0Hpq/JCOmnaYyryZMQb1Cd3/aEtnpti7
ei6Wll5JeAq8SKi3pJor02qKvccG/+h3KFBJhjf3/fWErOIJPW9RoSZr4ZzdCRPiXtPF7PKp8zjN
ignpPqtUYNfnvWyStAVVYT12nutecg9WFpIt6yJ2+mCVpLypTkqK7ZgulsU2k9670VLOsYMLtiUN
Mp50DVGahFEjy86WNCoilwlOH8tLHhRzVjxPAFTgOJ/1dNB4/CSUl8E02DNeqpvPJWkFRURdc3ZX
AJljmJYNkQeaPz9RqqIpNueRcAzLZ9Bz/AreW8wOcGT3GDf8dALIcAzcsfkUNAEr0JOwqBAJEgdG
B+Ehig3nxUMq6FR7CUqYklHvnjlqcwRHZDKGnZrqqxAVl0uRdwArMYGCZ0z2PiildpZF5Gwqaxrg
bhpTvi/8kehrai56fD1cdfDBvTOKBwEYUFuPFUTAU+wzpo+iZHhUeXROfKualn0/w5Yi2+3f0apq
vumd1n9qTTu6Q4MPDq5TkU1IfZjc/bVRjZyN+Q3hYO2TTtYLxKWymovVldX3ojYVc+MwTJH8K2kp
wmnrAPM1bQTv34zACZkbIJ0TwgPV8EzkgQHXOzalMTIFcHklAvl1qX8GQRdYUIVCdRwm86mRpXgE
4vMwxvaTmzre02gNck8c7YH4KW7e0DWyrpxdVuDy6If6wiTRWI9OrK1Y66BcyFcCbelkeJqVhQmc
GxbawnLLR9vXkz0doHFdNVD0Us2xn0O3VHdGIsUmtHq1sVzfOWJ9eRCxnZNERCgKuOEXZjBkbiHK
DOcReO/SBKIGqI2BXNKO1VaEaOOkaHe7wMat+mWQ5UzdD5wJFE+u1V/BalWgndLWP+XIT+erdrDE
N9ae7+1Reeji+yJMZL10sCXduRnEktwp7RP43PJH7pWO2mhjFKJI6Yn4Yzrq8wkgB2RSjMGqP8k+
bLQ7xCZ79ItiM6vuXPgen+EeuavSaLxgMQzjNm1SufRhECxAcZ8zaR1GlXUHU6rhpBxUbsw4re5j
X/9eRUjpgZGO0kuaSw5vzoHkCxHRGuHHDV62dCKC2drpbPNuRF3PW6jSc780Pbk8cgpN2BySPBcf
0gBtZKQwu+HcN43XPcBgCisPeFNaJVt8qPQPBtg//p4c2icGx2RAtjVFWwQO83UKx/8Cq9tfArAW
9B1TKoBJt3J7aXu9cfqZP6RO1cgFEu3+uYys7pzV/IoedLGvNAgsXY+SR+VQx5rjQBad+Rr728x6
to6ZFWyd6z+LdSMaV4iCFHs9iEmlrNBgmHjNPco51MYZVcr1nzY++VY6duz3Xjly5SG2sBE1anmh
Y7UPaPjLVa1nxolDkz6mQ189y6LqOYpr9UI8VyApKeU4hrmiP1fNQVaSFCCz+lGHZYV6rwN3Zoln
UPkMvAJvA2+InB9wbrG7vOaSaT4XBHnQxUfLKewjVO5klUIyj4GwRcWHdi54g0wxWspCW734EUBX
or5BnQ7tD3PrDuElYvM8vmgTQdgZSqedbXBLrwWo02IgjmTWBTpUc9aE2z5ZNuQCxwvYhqFv/ryN
omz4g1pQXqOk4K2pcBZbKEcktwB5yQNsZaDngDpPYCwLH1RdzmjH0MJ5CMCTQz4TWPtW1abxpmE3
ZuGPrpcAlKph3HMcPKgK9nxv1Pk+Cz1/R3RwnwKFf0AYdRxSPOKCdDfYaYmfHrTeiyE3k1tpMg3e
NUVm3rNnEab3vH5YxqI1Hou2a5/47Lw/sk3UF4cwWLcJ0i9IbmWXTPjTtLQmSz+UobZRnY2KRNsg
1ZXjYdwG6ZdrJ8RQNsV4A0TS1BN/5U1UEdJIgm+eJqf7UVYGbO9AD7/mEZjoRQMZTy76+eW4cl5i
edM/MM6yjoNmIck3gnz6+WHBgD8Zg0HT2U2cXcaJTnWS9it6UPZjUmJ8PH/aKdZ1KphE93FNFtT2
qmmzry6J9zukOot1pLKPWhpSroLaQ2QhNrK1MGLnfaYnxp76D8mJSaf5kaAtWQBtOKFeCsyUDOGd
FrUctsRB1kfgR7DTEqqGTIUR5TYrOE5o6gVQm+GwIsC7uB4UP09UC62NZUUPf1/NHYsQBu+eYd8I
y6l4CrXoq2sJ+xxX0LQ5AcW4kiYlOfCx7k41qEsYdGMv3VjXL1BK5GMTVolFaOCFicrTvjcuQ6Jl
qiZA1QETrosSSXkKRogNmjPB/pliNNMgnOqAC5sWLUg9YqyTVcNXAzUp+lo6aeLY+ekGgDF8cDxF
diJM9b3U3HSt5JCcpzquA5SYos/XBk2QopO0wI8Dru9UueMHDme+p+vAIfD71HoyLPujSGd5rARY
02etSVCyaK0QlgC2Qcc0kPm3dPD9h+tyrwLULAtyC1Sb592dpAAt6YZYl3ZI3yfzCE53Cqw4TKOC
2QBqiygS0C2plEY0wtWxeaocDWyxZiGn+DMcGSZMMBd0+JL9iD6DaqOpWKRT++TMfeOtHpv1TNDC
0wAqIh2QvL5EYiSBtzVVIx2bpkxaJ8ruDOJCi3pYHYCwHPyKZEdHKmbTYkzHSvfN7DPaWT0aj1Z4
vkY3wVxmZ9r2u6iO5KlvSPk21y7htUSi01FF0NdS48G3SvupntPJa3nHeUSzsFXsQmgd5QV6MXRO
Tkn/DtlceVHMNJ6mayCudR4698Nj3BaocoQDmicdc4WDQPbviDZFeRpMNEsgsfEjhNgqRNq+giT2
11ZU6Q+6Xoe4MWrJsx2N9T4aBFhG2z7RHNMeMbGgeJk7faU1qZfWyBEGYa1l98ou6+dU1MDqUFCA
LtUNj9fOtocIxtHJFEXNkG1UZYt9iz7AOZ/PHSjyKN/ODUngDsXHFH/Kg9MEUEwVpud16QdrrZhb
RE1fNI8JUiqnlAndpfd6FHeHrj91zJ22EikGuShd+4tluulRnw8+oNDdKfSgrEx6DOK8j3XaIiCZ
9XoQG9uCQ7GAgOfDsSSDHjIdMVvkOHZZO4aMUS3vxZ1GejZARPrc7ZBG1bGQGYuTYU0G7LAWcWtP
98mKDLnRGs29uBh9yoVdkZX3ciwRERB2eLKjiQnp0LBE2gDWcwN/kyq+TaO1TZAaV3TIUH1MvLT7
ZkBnE4duRAuQEydWL5092cfk2qu4nvPIxnJGudPcCHArnbXmuCnfYZ5hF17kL8uY7g8H8MX2A3VC
QXXY0kFyaWCgfXldT6CAjE3hCRoHkMIP8KfrbU4fdt/lpdzJyi73FRq9e69S6zL39TtD78P3fVJ+
AXgZ3pHUkJjZcXKHYNQOfpr5tSlF+5TOUx1ZugL0JRRdVHLCe4MKAaWwYXyfmN7wHgm45OR5JAcO
+lxbO0aZOet7c1MIeXIprO+8QjO/saaiZ9RA7eN11b/eF/9zaOrpcgYhSYeRrmPcwIACIJA01/Ac
DQbfvBMJ22ERRqjDAYGco1+qe1DJmBDIA37y1hvToD9b8oRvXSKWAabFM299Q502raYUwNFDrRzi
ZBo6ZHGp1E8uksJLt7UAzb3+vDcGCkz+WGRMvrCnAHHlObdImjDBPySTXXyxo7RedmEgLOCrBVJc
BSnjdZgOHq1ENd9o71O3rZdphbpGnXfa2i2zf/dtzNrVN0njIXAzoG8Rusxu2rn8TMJ2OCoEuvwg
mj5cUWMJqJL3rz+FvJ0tAtdwXeB0jm1Il+nNzfzSRVyjRCilO6OmXt55tVkdbVGhidOIdyMBecGi
TpAb7ZHhg2yYvHRJ9VQb7DwauAFaWPSL9/QF4hUERRhehT+EK7JR+JZedl/E+acYQxJSDiOZPhNX
ii3ga85zS1bvZWip7wl6fQ8a09kX6mwKeSeaHgcsCL4hd4erpj4LbiaDPXzOJtP8mADehc/pUwJH
KEvqsuYOZWXtzLFC+AMmwqZSPZacCj4Ukh3e2UdGBIkMbDrb0ZZrytLSYGF62bZQtB4lk48vJJiC
ceWYtsguogK2jYaYK8S6epAusg/TVH7QmHXfxS2o797uuneZAOY32WdTTDHUnMlbMOXRvmRoJ1wa
+s9rJyPAyLY1um1SI1eNqgNyIGab/Ag9LX+61gVBW5oQEIe+eDLzUj/GUHzuWiY0LzI0jeco8909
CKAKUyxktfPKNqM3VvHtvhEgiFyDyp/xpWF4tw6OtqfyMTZq/YySAS3/oXMvg53TFxN2tvb6eHh5
fb39Cae0AN24UtqShATw683sDKEOWSCoBrbKbdP3jNm+ySlCb0bBUOoNOz/UhS63KkOKLwr7j33f
g/kyNWktIy/3v/+E7FVgQ7apo/yH1+/uzxjGGFnqoH/nAObeDnO7AYGCtEymMwr7oPOZ6CfXRS1E
aMI1KpL42EFqR3O2rHzvDW+dK4j29wmqBGIsKH0cCQLEupmj+6mdO8qtcG8LIihA4OXL52vuRj8b
R44oqe71UP+g8jSm39CW1oNVFuH3RE8L4ksWbV5/GbdLw7KYmeo278EiOqA4+vtQuS7CwtZV45yj
FKjHNZ5dtwWzyfIZia3m6fXr/Qkt4XrAGyBTI/QEkuD3643kWIKTwT7jjRDvbFwLWBBR8S5LCyYG
mQW2vkbQPZXSO9jCdt+a6/4JqKNDZwC0AHzj8fA3K1OrDbS0S2mfE83u9lAUgl0u0/ylmqVpjdhe
GeOMe2Ga+KGfZH5vjvJ942FbFSfK2QWYILwB6/3LXuGObPp5jsGZZjg3X8AC3F5apeOcaQ85T3Vc
BMQcKw42JfA7ambH/SEEreuwRtLLH7VdVyXt1gjDHFVaEw4WwpXRV6UH6mWY5sn6P/5gvCVeNUgg
i5P35vZKiI5aYLnyLIxkbq/WgmlJl1GYzfPAxEiGl2tehrlFvh6GiS746zfwF9yDtAGlgx8DQUbn
7QZz0A6F8CIM086yj8fHJpjl5eMEVsmYHAu7bY9ZAD/eQGd3Fw1Duk0cOoRvrJtrxLrZtoz07Rku
JrDCuUUUAtMrnCnGUMmzuwM4qJzRz9BukYtj8qZN0yc5KCQ8ajoMzL0EFvXRJXGS7mgVIQLiaZ0g
BmE2X7oARiA0wAh9SqM7OxqVe4WZJyY0Lt2o11/dn5gdeljcsSPYLmQyN98ObjlFC+KDD42S9pHm
iHvpTBP0TunMCfA8YersVF5ev+qfIQXag2ToNe9wrn+TI0Y1FkCdr8lz6dIMQoYW0IQ+96t1l5Fk
IqgcX7/gX2Kq60nDAR9vYeNiujd4NXp9fVxmgXYe8Vtdpww0k8UQ6d43wxz181gW4lErZr52IL17
1Etn/StubqGqtj44keN9eP2G/rJauCEgSzM8FrLJ7aYxI0FDop1gj0Jdvrh+6L3UE8NlHZ3oTds0
P9K+97akR/BqpwGXDxVcxlaWPzyB1zhgdb1Du6pEyVbT4/XQ1P5Rz0PabVEknwSVxq5TXfQGuOfq
0nezxjmYdMIySaL7R5qg9zA3W2laZ3huyXpqynanVSFDqwQRhEr5n+G7tA9BHiMTjBxJv/bzXLtz
Yz9ddgWY2dnwZUJ6E+WgANm4h1pv650K0EW4FqsSqtQbS82YV/Aftwy0VPdIcTzvFuZaiCSHsRfa
ZzdxUwwKGmvThyLZRnAiNkyz7WOraO3JYLSfh6FuNkmgnjGmoiX/74EWthDjGL51yv9l58FLANzp
QqXh7m6OOVguJdTiWpxV2MQf8HL1twSP7qlx0alBZNG8ZEO8imsMZArf8Q4uGBOshcg8741ucg5y
7sJYAF9XvuU0Lx3kj9U1wr6+UI058b99f7S9He6R4O7eYrlnjLAKUKY7J1d4yXUAF41J+RzRY1xw
Z6hY4OGyt+r0Sx7FyUqZE2PeGUz0+p38GTQkL2reKyxBy71FfNLwodrVQVtd0WQ6Mg3fPNj3lBBB
dvJnuMrr1/tLHgItgngO1hKukbypiFDzgOOEFfbZKvxYZ4r5AhYk3xZlLKguiZYKU4Y9eqs9CBAK
tdev/rdDXwfDx+owdc8Tzk0aEsF0n9KcrTb4BoL0rcM4fXTkqfNSJuhtfwDekNzJTETonlJeJnZV
XezQg3adZ9rLUJTvJcIBF9gcb72Z66lwsyYYnzoMpma6zx/FYhjTJ5tQpHkY6ERtHbsrnwwYqXuF
Su+lyQ3aSVA6MCCieK2WbL4EuZiewRjRoXgYwxC6thanbrNIgvTDKMQ7+KvDorTDplpcAURX+BF0
eiYFir5qH6O1n9BN3Y7J8L4aOkZ9VuEKJNkR5PTj6qh0gPmrjoIxWqggzz7k14nkOJN8dJ3WYzWN
05H+ZbsA3dE9hpNXPP/snf5EqpTxaKymJDJ3dRGNZy/I1cvrn/QvC8oj/jmuDcIf14qbszbrnaQW
A2etiJRzZ+d6ssPeof8UCtNA+DXpT2ERGptpLDOE55r8DXju3y7PBgb6SXnPVp731y/g0MBLaVMr
FT00Wqgd0LNKfnaEYTjVu1IVyAAjI1ltKBRfysQy36ipxJ/X92aKCsRKC96RJeei65frj73voeQS
pA+kzqyK6+yh8tjwWErS6TSkKJ+vPWm8KI0T7gr5D6OWmCTkVUrjoJjRdiXsG1zQpI3HCl4KQAK7
xoB4jg/qYjRH2n7CD2nHwtSu9lo0MEuq9GgbdBG/MjAM6ZYI/hTTgm1fv/O1Yfw40XDFkQu7OQMV
YI8+eWQP3JSWzeVvgevhQkUgKRb51EK8vg7zutrXh2Xe5RBU5rnftW2BLR7wzCrIPoV6Xz21iKYd
HLqsx594Y6fW3UthNqBho5kk9M/XljR5R84Mxv8jo+rtxspVbScPGtxQFPCpvR9Kwwr2jNINrKyn
8WsOF5/yaQzX2hiIn4vrf5t7fB+91EVT/Ghvycf/dxnKnOv/PUP5+GX6koRN+yWHkZy3UTvuv/3n
f3B6/RdBWbr/ggFBJKXAxnIAqsd/EZSF8y+gxSZYakcSYWnO/H+Csm3/i9wZ9gMJhDOXO/y5fxOU
hf4v26FvQNuICE0/T/wTgvJNjjJzkUwbcPNcIwAqN+ff/7Jl8xCd0bbFYKbAzw314cFPvhslAvVI
FmrmEf1w+0Qwi6I3VvNNM/Lndeebd2GYuNBZf79uBLXEV74OJNhBKVcH9LhBXYq5jkqdwy/f4+Hn
ofUrr/cmq7heCmsa6EfgS6BD3pzy2QRyr2tx5utL5R5Sq/vgobe0MacJ8oqpvREEbxpLP69Gg9qj
s8MevE36VEVxErcDNCq3J610DcSSmaWskESPNqVSaomKAoeBU7z7x49JBkcfh/qHM9G+oSdEyrBm
60G+pMQPNWwc/UfnZOM6iidj3aRN8cZh85fXihYI/YA50pswtn//gjXAyNBPQEplYZoNCItg9bkK
6qm/OAjSeBuE79q3vMVvMn1e60w9gUEG84BVe8uEJJdGW7B21caWs4dt2Ya7Ko6dN0rJ27XJVVzT
9ihchUMz7Ha+EYpGy+nPDbMOU85gHp7zx7hEoHVBTqTvX/9sf7sYRHdKLtqBfxYJbciYzHdgNOk+
JbITDk+BiZqGFZnPr1/oL+8OwrRguj03gOU1G/1lp5dWnOcRYiobzXPPMIdqdP684Y1F8deLCHuO
KHQ1CSi/LwrWGg3hpsWfxhIvlkCiOZh8+caG/tsro3nL2yJeQcu4uYgV+qkT4Fu9MaTTb8tpQjXO
K+5S+BWb19/ZvIZ/yYIBjc7NOMAcDlIItE5uoqNjjgrhwZRp6Bpg1hsh8OaPWxSFxHyd9jh9Lb79
zR9XlDf4SGTJhklQA7sv0v360XJio70UGb5Vu6GlQbHMJz+24bfjcvSBkbI/PL7+jDcnwHwbtHvm
xu/cHAJC/fsn0xCAkhNKcZtWVwktrMKvEDSI0EHAvSGR5c7NQ+vz0CMM8c+W/vXKBGQTZQwDhYzb
NrA9jVZaT126ASqUbkeQe5sxxqauZnG9/+cPSdjg/J2HlsY1c/1l8YOVyy1Qnjh+hfgwaUFTv9Do
6/ZgvKbtZGbdY1LJ7o2u7t/e7LylHSIkCbGYj4pfLurHpo5Ido2ncGQgSNW5bfuxR952nzstRi9D
YHa4S/SF9f0fPqwJB586hOEL35Pj/ea6pl7kiV5mG6R/2nea4zKXDvP8uUlVtVVNB+fBTMXH1y96
s/MtG+gqdSwNbMuifW7Nv//lYYUyhZt7RrapRgMsRStVurJUZPVv7Jqbzf/zOuQ/sLLY+SRBv18n
jHxPNfjX4e4d+Pd20ouH0nRtoAo4fr/+SLffD3UYh74IKTfvkhU6n4C/PlKISRPsL6wP2mX7OTq/
/tfZZDdHKOZdVNYEY0DvDpQ6b37WXy5gdQLXWBqH274NbXetj1N+6MNEh7sHORxZ46RH1BcYAGJf
bhGb4O1yCeSVAGvkC2UEWBalSNNTKQtMLt1yjLzFEAfeJ9HaAgxb2Ezo1xduMXvbefgfZDaOS9gZ
V+4zQ/zukKLzHiwtOQxo31kN9mZWH30ooRy7y1LLs12sMKhcNkltHbqpbux7aFwaZT+AT4guERCE
THPURzdwUcqPSjN8zBOPYVpja8/+MIqTEbf2C84D7je91/MLk/sO8UUwQ89RYgctYAELyVZUu+x6
UVvJjJnPihLfm7DFZtNpi3EHIskH01oMjrfUA7Plf2o07xQivuHCC0vUeQprYW1cDERLtK1m96xk
iIqdFQDOWltGGyEYY2AYsEP6D21YLfFc1BLAC6wHWQ3O0jYC3j/p+yB2+VWA2vW08SuQKvNTmFoI
7oy5kaULdB5waRKBWR1iYvts9t7aCFt0XVFirRQgmerSmvgURH6T4T+np5fKdUow0RUWIIGNpxD9
PXvyd37rBNaikrMgYY0HM91SOlHdjh4P2oskOgUWa8pt3vsJQIs8Ysa68kaogYu0xngWeWonHnY+
v6Bv5bXeNrVQnCdBydK9G2hIxFVOqyUblcrym8+s+gyGRsc4eUTMYq8lZXpfIm5mPaDzqx7AwyKl
rQLQYHddNOUDoR8Y4kKNdZ7vhOyMb1PkFA2CtEjkDqNpfTaNSCE4HdKBQk8O6A4MoTxEIJi5eblC
eAyjJTTTETpObBygQGH2CvsoaWF66oDWeeyTpI42AiOpH0yfSwkIXSKFGvZJ++y7UWHu3SIo4wc4
EsOxEqmnbQEmkeyZ9pA9k/UZ1rbArrjZwLLRml0aCJTYRhVm0N2chjscLFWvRwtj0Vml1He3mdUC
gQ+6Cn+YdsJluEictFrVxf+j7DyWI1e2LPsvPcczKIcY9AQiIhgMiiSZSSYnsEwKaOFwwCG+vla8
V91m9czausru4N68SRERANyPn7P32tIwyQgUNnrNVs4foGctGNP057p4dbR9O3h24R8Ga64tegKz
+YOXUyFaM9WM6iObmVguSlpgzL2dqIxRIhACMj0wglohCzzsHXOzmJ7N9g6lfmB2lfurSt2sm9Sl
zrZpOBqlJDPCIIf0iF/UV0lrCdWnOTON9uAgas5uAIhz79vWrvIf5H5kbrIx9znzSWxVWlOm3pIf
dg3T7mdiVYNCND+tLBRwmjpldufM2rjlrnYIEe89XWagduHCmuIUPpBSInfgdZJZpiMDPRPKiUlJ
ZNxo5TPKe9dBJuAqxFN45wYyYnZzyv+OI6jdpJWNcMmuJG8glg3RO0ei4KfuJXT7GWvEUE9B6u4a
lbE5BdaSFCNI+Kho/OUNUYK/x8Ip5lcLp4f4uYjB/1WWmDgPtVNvn0Y4CZucYXNybxQNPoUIZO1V
RGKHOq/SF4KYamANGdTW6SY3G4Rzve+Nr+RWN3WiwSV8lpnonGQTjUceV+3gaDAYosNPl7O7IyO3
moeiGSDDBs2+v7rU/5dOmmSmis4uAvB4WDoA4pq5e1jMtp/izpPNcdw2o0iF7jdk/Z7h5odwKObv
Ra+GFcMVrO8zW+DuEqrZvwbZ8WWuPYtfg0XodRz0HffBoBzyOHx/Kv7osOiftF8CnLbA2SNS6WlV
3tbelQnRkwC2YZzxRjJxBuA0R1xuIJDzLDQ0XpOy5SxLnmcYeRYpvNE+oDs6K6C9pzZYrSxlOond
BFWZ2cS17XU30/LP+021EunYjtw1r2dtJzY8d/iNcPDnpCnazE7tws0ePVc1H7peiQPYfL5MmhVD
AbnXMGbwVU0Oe9UkvmbTM/xLLgS3P6DvMEzJR/dCOOb7oFMuSMH/37qSMPBREynXLLMHf7HUwJQt
dgPvZMmwFkeMFRY3SB4aL6bF3ZW4w2w9e01lv0NO/d36hvU85EqfPWC9AEIw5MVingwaeyFDWT2V
f6G1fnJSWMgpycyHFu9+1OHqPDp7Q9ZVT30BpU8+od8jIbBvTEKcKFyQYVybH0QQZ6BY/SogMcZD
s3WnKBT6qCMV8RbltB6OIRzoq05KnzME7ZeZYoxVoU9nEf7pSJrDyhqmXdt+YkbF79tjgeBSf4pZ
7c+LXX/bgX9gBzs5ZfDcyLlnAmW+YY5MICm8Aaw+MSJ9Ennfx6ZUilj4qrojbBc71k68X9AgVcJc
wMImL7IYt9vtGofUlzxXG1tc7AsDksgynd2rz9ojUxyFTh+DfxovI/lGv1DdFolbt484fPMUaXIW
1WrEJKpLxo4EiQD1JTuOCAF1rjauz9zlB2PYtxsLWeIDnGp9WbZhV6kqWPViVV1TQU3BA08wjfxy
pDV8eqqd17QCkP4y0jE9t/4WRKrlbIdLptmOyrOwrgFh+lB7b++8d+6xCNyz/bwDIH9yW4cqtgy3
l5J0TxCPA42oijdyxJNtHq2wqx5ciR3aVdZ7WGf+hUmOfgAQXOYxfY/yLR9y5PoW8o4HCUXZoJpa
2jJepsn9lF5L4wJGTma+jPjJUba5Ne6fRW9/MgHSfRNP3owartbTT8ztl+vgKq7Vaj8B0REgarJN
3nja8Z/8cnFwESgvYVa1pSYETtCiZrKv7EbQmHq60hYZginzrfFvRg1bxSgBsi0O6qujZ9ejmYra
wQnd8S8jQdZuvzvKMS+4iQiCpOvenqSvYHn3i3pk5myDsJ7kPSp052/F1GP5NbXb4qRIyUYQxHPf
VPFg4lrfbbWet3X/6oU/p/1iTHcZR38sa6141blZfuIiEl9KBxPhkzUFxVz0v1ZEKj/WgD7I9eng
TqtMaFeaKM8OhYODgc3U8024uOZ3kJfvK9nkP2zC8JASbifKoia1DMv4NuBTX/owk9dIz7cikOMr
nCuSEufpbEn0KlGNj5KVKd/H+6XubioCx2I8bfKHnBb44sEMgn7JwxY+dfCtV7RCciPlPMN0lNaT
v6dI9FWCsHonBRj/6UsdugTsYu1MEagtxxIhWmyirvpC6UZI4UAoo2VKm19sdU9euZxCc38IDALd
Ipx9/lmKfsRolXnelyq2ju0TUhJzCOgqf2D7NfoaH7ykOcSayAMve9g8HabLYjLUtZ3DkiFYcu3S
JhS9bUimGsleCGDl3CCqdYigFutwzvaWp9Ua1oMkIiPRsxcm9ZwJ3GPKtHHlZV4cFuuvbPbq56FX
WJTzIdzO0sS7EmYmnqsl6347gOdfJmQRl6Ai3pTJmfdYzZjfO/JUnhDhEwfJGR76eTlZZG9T1T6U
O+RVRGXcVG2w1BeXbSzyx2E+D8z7jrDmKbt3wkvWzWE1ERNPG8JBcTJg4dZEgKSB1lvMey4OK3nA
JC0oRZ0ygXdVfhvjm9k4dLRzd4bdph4o/sZYtK2Ks0F4XLgWXiRFtaHijdjZxwor0y93UKsTOXUp
SRv2GgjEAw4+PAUwPja9DWnbsJEf9t3OH2iw7iSQOVvrR2GlMdXZ/caCQW13XrhKhyK0CiOm+Bt4
jjb/MGn6pdHYNfBhl90umlh4RrZDFl4KzhJk0v+oBIX4CU6F+GitXpe3Lemozo3jsYPeYQGdJmLT
pF4uTht42NRQt1KpWJ2T0pGVKg1kT90R1OxyZW9YL25hEBAVUNBy8CryPMbvtC8xsri9PeylxN2O
i9zerrBfaJe8h7nyqumBaI+emrX1CLteUJxdXWTkXYTBWLx4mFzmH9J0B5BRxhfoMLhLG7RZR4Vm
rGZhHBynb3kZ+fQzpLb5kn04ExWHo/Ipp5pL+1KZD4tb/Z4dyyWio34osXhjrCss9mXKsdjPAxLT
FuJd5mgMBpI/sNfM2PLYi4nxpdCKtjxcf+/1jP0BpUV3XJetPqzsr02Mi6aLdEAseCs5uHalYcBT
uK6xHp2OIrf8m66w7rq9es0NRPpFjs2uc6rUo945N8Xg3/mmzC/a6OZnvNhBd3T3fWZy2hbghvF5
6HrsyIvyOCAi/i/VI2SY4VLObp3y8NiPCI5JCPcGTKWH0cyx0YQef+8q756R3wBnfjxpg2pur3IT
lneZ54+cpMAFEyUb0ZeRJ1KzNoz9S1M9VARYjYPqj46/WR8QyLdfwqkLTiM2pyKBa+nK0MfBzfrk
JzSAhgOfwC/a/6aEZo8MG642c9fDHtatGy3QhZwob0CKpTwL3Q3VoH90Rklyay96xuxVcRmr4MPe
85DcyvDO7bbWjtZG5zVZHKU++aXx2m0490rL0PdBFpiP2P+7VOFlwX6z/vVW2T4MlmgfUAqun9xZ
v2ixYTgkUanHre8XF72QrAtOBBBfoZ8YWNz4S0km+9bnfLbke5g3Vpdvcdn1v1GyXbdM0lStJsDo
XVjW/iPz6SsxgNyRMSOm4pg9ezEW1D7uutZ+pW4oX6Zmhqo/YthZo8KY8iGtxqxZjqFa85egJbTz
+mDnZJFlKAeuFf07OyOZUh2OwIC1lCKqpbbwQZo3Vv6wml12E4yefFsGaRZxtU7dT7iCJh8ryQ4x
g9rsmbQmDcXAy3CV+K3vpYMF+LtwSCDEdmf8tLrNXCMcbEEZ67Ydk2U2366Otuem98Y1Xhr9Z1N4
u2cq/bwmzgL7d4U7FChN2YFUYU68DIcAlVGpyYhDK59RVvb+Kq8oA/YfrzVfoNUsX6UuyxMey1d1
Jf1Cws8IwjUHzUZa+1hVOsqNryEcr+yJAm783diuw/rTHEcSUwTgDxrA3W8iK93XKQ8xtDq4WtEr
FcFff90yAtY8ouCifTKtKRpGsR1ybSKV8bvWJJmYNTkJyv7LqwiAGazcuCPgN2jP2NuNH7K5Hhdw
wG2/CRBqKcApIu4zMuT1kYZa16btsomfZWEoThIUdu9mkLtJ1W7Nl63AEZAWv/1ahDafHWu4xqob
ROyhwgwbQhIRNuGx6/XRNCyQCnvVBQQqV8TADpNDSLdDsl1R7ESJ+Z0NB3wOkIoN1W4kQ2eAQwn3
wqfu5OPAjKamDQDJquwQUylXP25LkPvYZ+z14IrdsZNaa6iz2+xNv+Ygp8pHFuOdlfK9V7eoCXMq
ZulpVuxgHlP4IoLrma9dl+gdwJCP7TQ/cIM0C6jatr2zCbI0IsT7HdmT8Kr+zA7FZFwOY/+YQQlf
GQfZlknxZFlV0u7bppPF2s2PUrGoJwi5Pew6yAkWvNlz+1KFZkP9OZj2DEqD5LPEw5WVp6wegFt8
0miflrXCVWLjpiQgddDIzxHlWN9GYIKu39UE50QoX3oRZN2C0N26MbHcrrpS1HfUX4mUbn+klVBf
wyErz0wb3x++M0a3S5LptiGglT7THQ6h4FJtm4eOufJZ1QNQLo+hs9dWgvDZejSwshKpSKg4QUpy
5BRBLbdOl3DNQfAT8McwjCYvB0G74lxSZNolF6bmdIJvb3fiEXsYmXjuvL/RqNEE8S1qwhvrzGSz
ZWLVB79GKMTXCYLq2MD3Y78iFeEQsxYU7WPokye27AUzD9x215iCpoRJsWVz7MI9Bh86SecKVt/y
7gYfOfS3nTyDmerREpceK0FI/8mff+RsVQYNmJWznctSuxI66jc1NWjjG7ey2fwq9cdpGKKx6MeX
plHEoXqrQYfKJ+fvr74yY6PZLTlz0PLTtLKdphRJ2HvDg1mZbJqIxFiRPCck5USWdCmSGnUigcah
bt9LB+gLPTTd6njVs/h2hly8ydAl81ENIUGOViO0D2+kn0XsOOZ258J4sFC1OBKuok9CNRGQ+V9+
ovfdF9Aro0yr/Lewp+BbOet+jcLp1oNjEDIbV0DztuMW1gVnvk15LgxEJoG4eG05pL230KzFGDwB
/gffVx5AqThvYMCAIAyeYYqTJ7uRGhHlLBAW06XVUJvzdhGTtKZr84uGBln3uU7paOmHfNvWIDaC
cCUzPTSMIJFIQmhUi3bFhk5VxGPfATQ5It0J5U03y5y4d2rFHwWRMc4NIvhmj3JddEeB8A64zSpR
6Fi9UfuPvqicMTZoajUp9kuGUYBTriEOduGZUUPO9Lvvl+In7zl8LoMN8q60ndyL1zIcx3M3a94W
Ws+NjdMfaveWDKUaEm09uW+mLDjQB2Zg/zEFdOik8T2NeRZf8rO1QvyIesLdYFYQhDo9jEQfdLHF
Kv+sLNl3ibJdM/8AFJaDGcLwstxJXXO6pw89E5nY7SQVLGT7efTj11BcsIxZTlyRe08L0jIaIsZr
yyF2qqDDfTeL1rwH1EGe/T5McJ++KVMNFcQm3CJFAHS2+pZ8zGsP7N1tiD2xZdNEybj0qamxd5Nz
JRggEkpd87l6MRbQ3shPfS8atLoa4tUWLzXmjseA3RhFMQ13TtJDzXHdNtFcJc3Vj5Bu4V7jR56J
DcMiTHGfdCZxF1ggTQfKQK/a9hUCAjCN/hrFdMxrqf14DtcmSxgWKiv2aOgNhK+ZgU7qWs6U3KzW
oHMmIBZQbprSPyssHlbM55Vfe+A7iuHbFtWtTDPZ5OubHqS1ExBZBxUtR86aCVZuWtO2sVRFSv9W
wyAbs2EME9fV3rFwFqd/ndxqoQBBaIxuMKw6G9SH2RdkfyzFjlEX6EMqB2vo/7CRzM4tXNf+U1u5
JCMkKDmobYvBuIVesBgPjsrNPl4Hylr8AyrA2jfWTv5K32DM7us5aKl2+y0k3tQxSaUUHHxII6+Z
4NMi0Ln8ql0FH8YnBlKkw9o64W9gZoxQa2kpCizhdqQT8Y6Ks9dV82tV0RqJQR24A/XTnJWJYVQT
oKtt252zbjMXBJx/PW4x4bja0II8Cyb6VsJ9ccSARZ+kivVr0sJ8GrAN95EuN5hyWZOtrzYaPPcW
FT7quMxaiYR2K5o2rGqFfzaEs/ppqbWvkW0iBH2c6z5/ouGLXzkqVmUYB3PIbFK88iAPuafQYxKU
0oc2Vh1kLG8ZqvT84grtzo8uTYX66PmZAfTLcEnBGDpv+wMNCz0at5Lp0S5DG5C6eeV/V8ts0Wqm
uRHCTQvYLyJMyJ6baO4T84zyTsL38/yaEF5VU2Mvlscc3JwqQHm90wXQZnKn7OImy9f2NEwdqZnZ
2g7dCU/V+k3dXbpsMoTn/CiX1Vnfyy4fSAAaLHNNUHR0fVpDP3IYikFwACNK5lrzacPY3ah0NrLH
6F8a1xTqK2IFdMfSxUzOi+dgv+KBEI6DWAGrPI4Y2+VQfKH5uSbe9Y56xr6HNcXdfOt5d4E2kgcC
A2zPwW8c+86DCDGRKqeO9t76RCD6iEUTqwf/EZEzVpU33jLVCQnpobxVFlm0kTJ357F1B/eZbEy/
ji2znT/DHGHR7c7MrIw2Ak8fB0cvbMCQaZ9dTsN/hF301d1W7Pm3Y0LljNDnDsYTGYveExGPFt82
qTD8vTmIJR87xj/PW2hL7zwEntxvQyCX+UlvHCIvs4GW/tBMZh8eHcefe/aVZl9I58GcJh5kXTbP
a+5r66CczQS4Y2ObCq89IU7T0MbCKps/aZJxBN/HYg+O60iHBGAemXn3WTHnnOW503Qsmp2M1aLb
hRsr7u6HXWXjPYUY5AIQZyQuE+UcIOs3N2+5zKQvGTEqIfG7dEpj4OjKWTa1IAiYUcBZlmdSVtkH
tct828KwHIBxNfl2Dsax0Ic1d4vnXIZszWFnUkAaU0tnXBpuz3ZAeZp2Mq9/SlURHgNvdaRKmU0S
bdauaGjnWPSda/Rmn0O+qi3OC7KvY4TmouwT18uM7pY1tbbvORYzDjFp00486JZzENPafpsEqhdJ
MIWi4bYkX+kw2qZuEwjyrXVTb1XTHJBct+QQgk8Y8ogvb/UJhDkv1RtyMn8vTldR9VeT9ld8bPjL
47WXwCz9spT9czdbzZKOwCUZfGyZM8d9uIx7LO0uf2u74JpE3TKeJjjat/QtgnLO2T4tCBewoqgb
zuWzagiKE9V7uO6DlYygD9/bdqZ4MckgKVIodSb3H9betuGhy8rlPge8QREMqsG8nbChQdZxd+9L
7KYgAYg/V0lmjvNEsue8+hHIE2kSxOi352ljWJo4prP+ddu9umWCVzM8U7V52wJ74pFfVvkbUAWU
rVzTs6YuXIqfFliC7j4smFiD46y3I5eEiU3GTeulFq1DPwkNtZ/KqfEY4me92IBJ7qGRzm3r55eR
N0J57biqiqiGR7TpohiKM7HVTnvcCQOqYIDB0zmuUIRgWe4WHf/FHDhCK/ZEvFPAjd7tpWX0y7yD
FjvtHhopzDYNXI1zs//skVyb57Byg+XsZpxAb/bApzzMMXaOKQiMOUhVgLHnXKj8KsSs6I+6Xk+7
bzV9cCGmgjWYFpM5MG5yF2VFGsTLaWmW7stUNgrDAoklYUuyqEDlDAMJHFDr+tMickrkkXTQS8YB
mhJlm7liGhpVfyKgwqWXKqiyDz1DWzLE6b36gOXcrU4bYi2NmEXOfMtkdpVT192en1tm3H+3MF/r
tA+xWseIva4FGG2YNkX07Fl3JZvjcEBVCuJwZO99sr2lCyDlUbolxiY7D9SEU4RRGbKYs/sPzvLY
6IE7Er6EtH4rSreXETPRk2OSmnnydhHUsUK5brBj7aJPpqpup6eRCodZWdYaX/vmde4Jx7C4aTpp
/6IoqUXSsK23Cf7u7Kfb21ud8FlfT6R7zeJwJYvP8eRk7pYGtb1lp3nV4GEaJOXtDW36nm5hgM9B
nWrut1efsTtZz4ouUoqcAxbfZDaAS9rGKurnErcrs30iqRbYU57YxwNgSdH8wdWRTT8EEvVLRsr3
cJmxoeQxrB/Bgc6wy/VKsRXvXb1aUzLVjsxu5OAyQ5CLGeqDDRTWexbVGD7MJKQtaWO76gm23gYL
Z2gGgBjNAHSMGePgMLL2lpfaMrflWJiTEOfRcIPsZKALDLGMLrxEypsN8K4DuOsAGcPBfGbty/BQ
S0g7hz3nKH+vG4JQE4DXQC8YjjgVabBQTNPZWC16rpjre9gtHSb5Jhv9oz9nSr4PskaQEbcdLQmI
ZHR03tACqPe10P4c8zkyqa/8/gq1mSVZeVnlfsAVqF52rh5ZNfVmG+5FeDyzKbBT/35rcpgyobf1
tHQppZHJiKydjyWYd+eG+DjfIwpM0AJKnW3B+s9Q2f8rA7eumJHCYIRA1kLIEk3V/8nJD+1PHVqf
MN6aYa6Omp1Unu3GoC++E4orznteuOZ7ZhXKuhiFmMVGyy6De+8y/AHEvNt0iRkCmevKQBID/y+/
aKlEiPLN16mJCFlTbrz4LQcwyy7b5bbYtzaMNMjV+QDjE1LwsPa2Pq8157zUn/diOXnsabpFYuPa
Xxk0E4BYhVMPkYCoXd0Q3ruQQB0E1YfTLAxFseMQCcd8ffRuF4q1z1oszZiUElZ11GCX93/M5O2J
ZzijSxNtpIaS/LB69ZdGG+Ewj+AgdobTa39No+F8MtykCTPCG5Qn5CkzmbirHGf4o7vvxaUQy3lc
R3t+Wmy9/mbsVzQpmEiiG5XWkh6+Wbjfqq4N455HqvmpVm3+LIS3vPtTSSo4hy/KWshnf5ExgS9c
HB+S1iJE+0Pj0bziwOXCgACYUJH4WHQ2AGjMzqLSttZvb6yuIGBCHdVNlQt7SbuVWfhdxYGdL+wb
bIeMNtx3yjAaDj2Y2PZCr5PCCZ0NICAe5vYN2wj/aTC4RA49BgSgAr9aC2YRo5yZ6JFSUqYWH7h3
2XyjCg7QYy0SE50A/wkqMTCcAHNojjprCWolDEOVx6TCK9Y/We+k1thzNeOIE26TDrT9CclybJUo
vEpTHCzokGLPsJ2OmtpnGcYelfsnM8+JHOYIxkZXFnINLyipPSvJa0JLThTN2RudBkVVUMNpTT2k
hJ+ewPilWFrIip+wqKRODSPu4CHo+qNaSxIxhiNaRgZI5xEo8yLkdmrIpN1vVdHXpHEHE+WEQVoo
A9JNA6HYbJKQmND75DDvTebSsl+G/janx35N9dbuU2hgY4tbN+xuufpVGBtFzr5dA3v8LGsF+rO3
qGkhAXf7EDdlCDLMp11txF1JfzAuNVV4vDey5VVTzdHD2rlOt5VrUfd2dpkhj5/57psC0i053x3T
zLix5+HBm8zdi32UhwE/vm6sxKpgZUbuUkvy7ceAWT4+ZHlZQG3IxAya4iPwyUqnnJ7rV19tVPlj
o8gSVRVjzbgaK/sOHqDxQXaZ/IkeAoJn5tbNt+UikzlMMqBTt6yCS6bEtt1jsQ/tB8S3NKJ5WQBD
4NTVEWoAVeLRNbzHVVMBJmRZL+8z/Qg7DqicnqZhaUTU+wG5ylvv2ANkklbA+OPA86jzzrufGF7+
4jZGELNUC9HMRr7KnDDzgkMWvSznZQZGo2ObNlSRLIxDOWJ7fffohNNK56oJriVNg1wwkp6p3zJO
/z0AMoQR14GpeiiA564Iw2puMBtszqH03O3DFLb44Tu181uKhnlNZWQUPyFN1od6Xwc3zfPuDy1N
/6ZeZtxTugjEn8Vz8y+fJmgXiX5yL9lszmYyNI39ZK5+Uzx0gzToHc48XElFx+0jkIvjMg0f+4mZ
Qut9COjQxuMYOpMV1RYyqJNbZd53AHKcbHTg2gccsQPqp133lGGbXd55a0mnXrE0kM3aGlZ2nsu5
lu+ecgiGN7MK+kE+1DjYq14xOm/rTC2RJcFj/pC7YfoPKwxSvkbxGqNMZFgnW9gz9oXJib8nVq3A
fg8gDXhWXS1r6vhB3AW1cE1UKXADI/TEFBnjPpXfNo+wJtHYx4aLMmYaDgi6AuNmJHqTa6xK2jME
X9NPAs5mniqO3zoeWlpbdwIYHW6Crgxju/LtS1GR8XLYwsImSs0yv0OrnkIW1I1IXztX/R0sBABZ
Obbwb9HW9U+A5izvwDHVJ9vZjJLCwLwQTbj9runAu9WhN5iq8QWerYvaU4nc+RzdppKX/dqC/i7L
yiw/ZCDLOm3boiYI3O3XOm7asPzLfJQs33mZSWzqcyrgyG80qqsiXDdCbTc5Je28VHcSwVOFwNTs
y5/27BVUB6oQ+9Efitz+QF6g57SkQbe/Fhk+S6Q3hPBG1ragVuGBLaqE+Qi5HfvSIcwJkJ1Nkdmv
xYw0zjbf0MpbXmQ0zbQRa9qqzT3xnmgMajKj4RKH/hqms9M146FbrO1XK3LOHuCsR+mAngz5J1Iu
ecCpMRY8IXT8mMgxx+EXCJNuPsKFzHs18rHPUs+5NtA45+ePu7Gs3yi/KNsD5cxzYnQNI1tT1hSc
cPTCyLZHsccTqmsVo2VoaIIULkPXrejRq8ODGiDLMoC8W4tpJC2VgOYibhQr6EnJJqD00qN9mPI8
7BMCbxAzDMTXccJmDPctumYauQt9msWuB6EzqoasIJIaUFB7xsNeytditDNUUxAbAsAFtmPUMnak
Nxv3gIOy6bQBSDaiJqd8fJeNv+8nHebm+Eub0GgfqJdwWlXsi+1HtQM6Prejxas1yHQuSF7qSLt/
oyPXZVZEJ59hDJV7H+yJyHXO0LRuBjsN6AMEl5b0hPyE6q/vLgb0ftozQpHkjDHdmMgimSc0iJRf
AdacwTMNwKJhYOZwBCkmr3yuosvZeE3UqhCnOlmHnQL5WFdurKdlKwUFitH1CDiQdqmPwpXVdIaT
pxQ853WBEpmPa/cxqMV9JUk+bxlji+q3JJeFKfQ/l/gaGYOOVm5DyNwoUpKJSReDAWMd/7CKgHm2
x9znNQRsW5HF9fXTBWlQexuSJNSiu1uWOV7CrN5PaKm9PulaOjQJSvutildSIVsQDJY53xE1fwXT
ksJmdr/JocnXO0bkSr0oxyvLm6DRtMXywB+8W4636LXhHqJmm+NxmzrC7SBZZ9dNNvOLLPbnLeji
mmvhPVC0l6i6SxDRdRKKjNEDJUw4PO8h6RkQuaECNIm92x03wLxXRcxl40BhmiuDsbpm6SIk3m/G
rY4auyEsJeIwYqFoa9Zcvq5zUwZBCjiwqJ6GzR8rhoSs37aItzYr1ZrgF9imVAflQstM+tLqbkyD
afPvmTnT9hMTGhOxuBwrOrfIKLI+T3a0wuXJoAcyWnBZyqF41X7fdEe07c2Dp7MAbEq4WGnfBtq8
1Y205GnFk9KWyYhvLD/wYePSW6wps2CUr4V87LqqGG6AEpnTDWkb/XjPb5GKzIglrC3NUGNXPTTJ
jrb436J3mB1GjN5Im9S7odyT5yi/AUa5AL1m7y6tImbmnnt20i1uMB2RT5MFgbV4d+aj0nbWv3hC
Nc1OY3Wq5hQj2Er9Yk3aTf1CK6eOhGGEsHwr4GI3Wi4EuibG1V2X35JzwTyyqat92m5JdM7r+tbt
c0VukQ4bQEKos41sTMgIKerj4BKecE/DZ+wvjM9E+er5SDpuy75Q28OietRjXRv24XUVti/tbgKp
VwCNb0rIfzLy6NexUoRVBS8rGPwTZzGGWCUFBaqEEc0c0noSw7gnCvejmQahIgCEkr4PbUho+i7n
sUnzF7czuci+4Z+oUpDxU9Qwps6OE5Badz1mC4XT8BxWJV2QmwqJvehO9OTtdiSzvey1/1Y3iOe2
22CwkKfvQo/zD22as01bQ7SNP/3SHPsdphVtXQ3bR6t6DiKH3YE2NJ2xxxcyOCzrRMdmNRAS54lj
7eDnD5AZCosRfLmpJtXt5qFHHIYspKIqpGA2TXh1Lo0Ijsuesw/kIyDypiraTSX9SiLOdiwmnYdl
upiO8p6yLCuqMWLcFjjqBrGSWB8bxzZZWjSvLXzmqc2W00iPn2AeX+a06JoO3/myqOA49U71S9Y8
OhFB8+aPxdnb7xJrBsmV1SK+WA21S3Ukg1efsIX3EK3oDPAgn16qOQiPq2nt46m1jfrdGqV4JTco
fCNpttC4MlpwgocRJzrdmYl7KsXOYmGlKHsA9h2T1n9ZHP9HZu7/nlP7Yfjqnqfx62u6+zP8u6f7
+vs++mEbEfNO5CL/5++/xjj/lz+k/zRG/5i/xu3pS83N9H8ila9f+d/9y/+0V79sw9f//l8fPYqO
60/Ly/6/Oq+vKLf/t1377k/zWeov9V/M2tdv+VeatO/8w8Oj7WOKs0yH5jGWnX+lSfv2PwjfxBr6
z2xiD0P3/zVr+/+4UsQgz8CItF2GfXzTf5q1DfMfYEwEeA9c3JwRkWn+j/Kk/81d7DLdc/ktbJkh
Rsrw31NWy23d4PFOZlLqp9B76gkZYDAiIR80jRODeShvrf8fre7fnF1Xc6JDPqEDeyC8vsF/s1tm
4Vp0PdVEMskOoASnyXj7D/bOZLlxa9u2/3L7OIG6aLwOCBIkVaVSUlYdhDKdibqu8fVvQH7XR4Qk
Isz2izjhY6fD3MDGLteaa8xMbravPsM7VdrGu82omjZXWlF0KS0KuyR85BQEeaIDW8OWIbQq3r7G
9KDetpCGwu95/DVO9gW5geQIe5+iobDYiLFDmHX0D+UTOWrBOOrJLao/L9803I3YGSRb9DeYs2cA
rClLGdDJOYSKUqTQEv8jsWib19Itq7yRb/vuqhjtDjdlCVUOMPNN9Bz/pTxbucvxTyDwDQKfg1Tq
jL/GXyVS/N6B0UZ1IdlpJ5yuDOs68x8mnD2GfosKtYi3RrePJ8f7e/4ynd73FX8zDvgmYD6g1xi6
AbN+UZrWV1CGpY5xAMEGd5aY8HBvsQVF3eeYC8JG4yyyGSd9BVnz3jeaIZIS5D4U8i92aa8K1vAO
Bd7r06wY5FQsT62ERW5drNRNKovK2JcRB6GUF8N7kqHHVHtdF9fVKNtLoOhOYBy6ivOHo2ZuUN/0
uH/n3S8uPoUc2Xr1nGZfwKRL2h1QfTREO5PhP0Iq3+CUoh6kxzJHWsad82vM2T7D5VM+4joVVndU
HCAF9Q5DTwrsCbcc2+i++y0+aT+7bIUD9e7rmKKpUz8sUSi/5FNVY4A1ggE62Tc3kn6XcwA0kmiH
EWo/itjf5BvAS66mJxujG5yBLV/rP0Ua/8hIFve56RIJScVdQO3B9KyFf4SAo4eKeAHzr/pJ96+T
qt4W/QG8HGUMRnRrqY6maHZcDU4f3+vtDpmGbbQr9buL+siXz2RSGM1ayCCUlhhFv548TuTIYbks
5jZeH7twMEG4mh7UqLZjtqBNOb9KvMAaXlVkv7RpSVBaNBZp+Y33oKJNaZDJs3GeKt9Y4XMSxt5t
oKnXMGFSsvCStwnjdp9bLIdtoQSuORnO+WdYVG3Oj0BGXge2QOkK771YqHLFK4wq0zkkgzjeTPK1
UldbvN9/9WMjuv++LdMQFWb6PN2teaa8mnAqdya4/SwgJrUGIAO5tBjGzvTygO8tdrvzrb0z79jF
2PosBqqIROi0tbGYbXI0GpIb5TqPysrOI5XiOVkryflWX2KDessYtXNkrkz5dxYWWjZU0M4am+wS
XjEMBPfKBpD3EKFh6tUmcsdO91f2mHdaYWMHmgIAV5S05YBVW1HOMOlgXWl8KJZkeLeeqowr42PJ
qpwHiCYalsVeBttEfNnpXn20OFTyTGnFybE6YuVjXGMOSj1Ii2WJ0TUUOkZ3mRBrGy6khGKbfmWR
fmdvQHSORSkLp8pxZVF2Plk9cGO9m5wwnfhU4nPZWIMjjt2wNcmtYRCGD5VRrbT6zmJAdEZmGSCZ
JL7xf7eSWjU0MjZOng2xG1CluKmtaCuGzwBeUAgRFFypBH+3RVZVkJiyaIpLcEEsYc3ZD+iUorxF
ciHN4r0ARwdqKySKl7kuEfryVz7uO5MfFDi8YGUeSJC+TqcIWR+Ubt0wUp55p1Xkp3x91JzOyv+M
mD6dn47vtqWCE2PeMxmX9eceCW4hjmnLK4odsRFhmw9NbpOZKdArSCtT8L3WaAmIImdcVpslNaBB
uIuh5EgdylOHHRsFj3m4kRFp2xPVAudf7b2ZSB9y0oMxNy+kp92oiD4qe0NipQl7rOBQXiL/CNSV
EfL2lWRRgWSpsV6LiryEkLb+1PuiRSsemICtlvwAMf1z1MoN/iHhys70Zu0ER0BU1lJBfuoqu9Pp
G0nzAGdWig5x1qeKtJXbtj5ywFj8MtZ4FXldTD6o10n4dCtfbok+nYeIAgkKGorBcYmV7bRtUj5F
q/TyfMAIf01V9lRHiFkGFQQDd+1NjCqXePq2xUdyF6hBAGtGRnRD0uv8V30zI3kOqoeB50A+5WS6
+Kre4GNK0WO8TTHNXzKzY1uIqjt6sRvLBB5CAY3J+RbffXWOoxwE0HtqwM1PXz0qzSlFYSs6lELh
Odd6JEqs+wi5+RzpuQmG/ijLvraxiDTaraX+yajVanA7XHuQuaGTgwnbCj3P5Q+aCXCKxS1JFEyo
bQZBmzCeiIKnDRRCGQgf6izkCNrdCILENnSvdlHhpELUHahX3UOjuxXUbg09+mYL4LrJFRETFCiE
rMaLLUBEHRBOUjRRIE4lbhwE81qMpGd0yLVSwiMHx7QI/pz/FktmJMMQSI4FZmuGuXDXXQxD2dcH
mcDi6IjwjNv0D9Z8tu9/y4vfzBiS5JqteDsv21I1Xes7a/qS6rfYGYr1j6T70rYHGfsw6zYsC1st
7PvwTjsm/d7vLSelci2j5NOOtd+y6gxMYPNgJA+kxUZpW8gkLb5E4/cu+JOCHolvSGWdfzXYDW8+
L+fc+diHfQ1HZ20xziBaS9FAYBxc614VjwJ3T0P7azQ/pb2/q+rvZWZsOv3OGx/z5Mojtjo+mvEV
xSKULTildlv1XySKHf3yXm0pYGq+6a3bGN/QhmZcanMMhe3R2pWliwcvilmyUslGSNnGNv621D/5
aLkazJ92Wo+35iFRrkP5PmvvBf8vObmBUKAUz3l2o/Y7XOH3irg1dKfV7xXJwaNB+TZ8T+Rd25DL
e0iSW7nZa+21xQ2KBOVPLfg2hN869MbCHz9AtXhQoh3IUSp0UggQ3hZLabT4EyVR+wx936h9aqor
MmFSiV3KHl/ZMnuEBB5Rm/E587ah7yIf8yJHfoKYlVGgNN1yGEcwVuq7etpaOOtaOy7ZmnJV+Pem
tqmzXUZWXOqfDO8ByrppXBudy+FFMA/zQRTJUmlcmaRYxH33vS5xHLfnvG/j+LnT/ZKuNQ8Exx10
izQ+oL4sNCoKjpF1G42/dOkTlLJd2Bym7mca/BwwtaYqq7gRp71a7Qxky3kfUaCGLFx5FvWb8hBj
WEkJKmTj4aps9pLmeCoOz5vM/NfLJWMKdxGTwJIIcmxxzTXZm1LoKhxHc0wyqSe54kAYUY2TfkUK
Sx6ZVX1lR3yz7zJFdU6/Gi5Xigp16nS5jD0pr6phPuHzNxuMY1S0kmK6thi+xIROV0POvSLHMlBt
IPfExVKAmTHCA8EYnb67w+tENDe6fK94EAzs6VcNZ1D8UVSPY/t5UP9S1N81euyuxmktIrF+CGoH
vA0FQzqazc5BHicU+warH8vtJdeQg41UO7r5LWrlXdZuO/iq90Tmvc/CVQoewrPzbYDkykbd2HII
vGqu/aNxQyFdoO+Cq+am0RBa2Tk/Xm4sV7upbssH2SChvtFHJAtOqtv5PQGF3NqUkusjh7ou2n2q
7EgfH0g4UtRJDUzzaIYPmYWS7M+08wGElQ7KASF3mPQFd/hxxrGEqIu1r8X0q0Fw513V2kbqHHO8
DXG8r3eW/62qsBTcy9LWUpyheyAeQNFgE29J3LcTSowbJXKmjCliB+UOQ526/k6Sprn3pq958pSq
eKExyzrpB5hgu0l7sPST3aF20YVn1QQicIdn6gazKPSbn7r0mLd7Q7mHq3F+gXxz0uLGKLLVEKCE
Y8z/n46rJm8SgzIkvrcelY4Wdr+0SuNyo6lXkzd6zr9vjQocBdQ3jHmiAaetga9QUVr1iC4QPVM/
LFCuhN+9UXsS8IFopbW39zmLEw32P4hBDGastTgZV6gEFKr6R2cyTRL9aZehazCqXTzFN2rLyAOv
MOxQAm28WnqwKvzmzr/v3HuL2cQhmZOsJoH91F+CIq8ulJGB+Ucb877DZLGdJ2HkoBCvV2btO98Q
zqiCrRIGC3TqYouTE6tDB+tztTG0XTJRB9x2aJ4aiRpHw5zklW59e0aZ2yKKoyJqI+KwODBFFCen
bVeO4Hf0ch8JR0skvuWRqmy0DAk8imEDVezKmrt8SfCrKqFs4vGE4/H2W665hTeVVKJ1Dtrd70WO
8kw0b+TpZ1mHwsoLLm8ENEUz+BFwXjAsYF+nozTqhszX+xyOipaRPgrDe8qe9tQO/BARX2nSsQsr
x1DCcXd+tCxP4XO4HnsuhaD9rIt6OTK/Gi2SQFnkUHg1abSs5pjfOlJD1AE/r474Q3+bdVTpnG/y
7avOSRMgd2TOiEYvdzJAhkaKqLwgkUvMsu47bALRPXax4uTKn17Wqq1HgYyNCGOFBfn2e+KaYgBx
B7FHSkSbp86rl8WyeKoEw8wdo0WLDcjGroDWUBFWDugIs5Xt873WMKxWVOJHHHCX74k3io4KmaJC
RN/tVlQz2yxBd0WikW5R+k4rzb35kvwgs8NAEsypU7QWL1foWHFxsMSEyBwqpPuowwwP/XMpNMEG
YsOfOM3DlU/5kkJ6vdjAB+UoQgiAQ7lBOG4xQ0Ktxo6k9VInNz9N1ArG1lb0rs3qySiVu7Yi3Vpw
gkNJXL1Yam2K4iCm1/xDJ3ya+h9xvJuEPbrJSfwRdE+RBBgt35ExtTXEzyibiusxj7a99VSGjEdY
RbPGsvjUSk/8BlJUfkAT2HzRg8XzfyogTZK86yl/Oj9m33xL3hNzX8CM4Gu5Py7e0+xyVRvNOHPG
Ak54X4EzKlCEI9DtbE1HTH2+uTdThIgKg2ZOasD6x7r7dKAOfYHKOUDrwAbtjC01LQGmxEKKsiZJ
kj+TgjixFsNPXaZ+uqBlieY5bAIYmMnUr6cIFBxdoo4ydMYo/h3g87o1kN/ibxwILmYqO4taQ1Pc
ypO10vDbHuaVCc8Rv2azBnF/2nArIw5VKGoiZyi6Iz6oRLENLj9jA/4nXQvuvkkNsIDN/SqpcySE
COhitmB0gxy+mQZ4NTVpo9qpwA/s03o4aL0+3ub1sMusLrslbeU7OpINx/TXwoMvgerT2WPAJ6af
Na7Cc2rk9J2VAlFBWiEQV1D7wOIrqSb3uyep43QoC3NJ8Vbsn9K9KPmPELTqhHxneFCD2s0SalR3
U97ucAy/gs42xs9pfi0gBkWGZaO53TBBsoeAPJHZ7ET9E6W1XLS5F8KQbUl8FHlJacTOK5+xF5Cp
HMzmvzIJpQ5xvLDtCv8wJV96zFWpLOAEYisFjV1TVb4JGs6G/zpbwyfR5q/POkLKkMj+aW90kWT6
qQc9Ic9ucdxB+KulzdUUzQIzz9j4ug4ORkK/b+VXiEQUuyJNtjLxlueM+abD6YmUvqhwdlqaEoge
tq7lxNFc6hJhpuzCfKTCv/tiUF+KhGncUvSwOz/l3o58tl8NeMJLlpZ19PS9EzNBtoa23JkaHCug
Q842wRABVcIUFN2cb+zNLqEQd4I5gOESBw4SG4vGkN7mDQpVOASWbkdKa26AVcoYAUxONXYUM0/a
yvu96VMOFlwiNeaZOHft4v3MkPJoo1YoWGmx8JNVrKoZt9SxkDcfk2cc2Bs7Gss19uubNfSlWVQI
oFRIdFmLsFbfBLLXq9z7W1+MUcOOGqwfqgHMMJFscYKSXLG9ZIQEkWAO1crRcekzxLmRt5bhNVM7
r3HGmh/v1VmDQoaywnQUMSwlRW5MYRFSZ9IsI8EFLH6crJV/p1NmHtnUoDighAp2DbYUGy9sPIrP
sn5lr377GVhf+ejzyUfFzW7xQBOJkU6w+hLKYXlVadBDY8idPRsqCnSkE33+tY9W7iJvhjZ+hYRb
ZzA2Bn4EOk87ofMai9sXWgruTM0xEX4mQmEDpRVu+7F8PD+y377fHER+SafpXBHExTAL87yrjRBB
rcC0cUuRi7wxEFOlfC8yWifzLevIDp6tjO63E4qxJaKfRnqgEyVZHNytsLEoWaPen+4t7ZoSOvL0
uFB68rhNJPFbHFGKfv5N325euKVwmSV4j9IZJ73F5SvTakkrgzh3pKFTbKLHKKaJ0NuQuLwDLgXw
jvSkP8YF5JamlcsdIOBgg9Xqyp79dopZyJ44pnCiBh66PHK22MLocakgSo3hJ8zozRRXGfQ30FzL
Hp9qBtSgB86gTffnu+DtwDptedHrcD8AZJtzy4ZjDKa37Szk8noNmJcqkfNtrb3l/CyvZnJB6ApY
MsWBdSn8GM1JghKjoJ+C0djcTs21KkflToLNsNLufAQ5OR0ovCOrJhOTjBRSsdN2UxDnVoG21vF9
qdi0Yw2KBWzwyo73Xk9yAuE0BAYQOdViivqTFs0EYCrfUinbhKLujEpv15UfbkyNErDzffnO0LVU
5AkMXMXArGR534zGWrMmhL4wdpJfoR7/yWe0G0qMm370bsDJb3FJvoX2ahxIWvgEVPXD+UdYWu2x
Ms+PoGFmggxPQxJ12q9+RZ6j8hswM92PIpgjcZlBrWwSZddeQU2FWIF0ywXq4RpVelZHQbA9YohJ
MEG9bKT+uuIOtkELmm+p7/2N0Xe8MwPKr8G4RXYdZCt99nZh43kNiOgs3pyPl6fEVoFxIiGnc4JI
uCu6ciNRQrDTK2C8+rijerq3tbCSVraLN+NCJTHFvRURH8E60B6nvQSDKiV7jX9bo4fdDoDNDwof
NtT6f1XS2LykMeq14aJy5+A2edoYDk5q09UB8vUQAzEJABolINL3tijcmozP+QHw9s1mAxIiczoh
MoxeFrEk9A5iXwWESge/+olAPNsXKG7b1HAyqdRXPt57jRkoVThw4cBDgPv0zby6DRohMQPH08o9
oHoYNioMmFHFijXU/5x/szd7kcpSQfyR0xbbLaD408ZGYUAMIxGULgk77sBfQxuyzOesCwCXGt0h
DUgpn29SWmtzsRcJKWHeLuTeZkJ3sfE0wxFPb+w4g5YG0WfLHYsEWCntYgkelhRUe0rjrWPM+RRw
7tdpGjIHmJJ6ZXgmNR6KsRLzeTN76BPSjNwoCTXr4lLgMoytx/Knho5VgPBp4bPfyc3PMvdcPW9H
6pYDgDd9sbLIvNMqiwshEZpl6RcXYywNdVXGuZG8lkaKItTGO8OyEZkUdaEc88L63Qjm2peY97z/
7hezM5OiE1abJcnzsF5qMsSkAO1emqHjQUjcyclVU08RljedsWWaP1mxL+1HYYyc1pL+quP226hO
V0EwIlbtp+IgB8FzrYXeSk/M+8fyqTCs4nRASIEBvlhH2lyteo9KMCIn+o1ipTiwEWlraz86FBhG
igLQNNJoE56fKyNznlonLctE+Aj4EZxWcKxaRvuoHVJb4tTMhhBa56BTSjuM+4pSot2YVzKVHo1b
a2gQPckPt+MQbMMR+Mch06rqh99PX1aeZ/7mi+fRLe54836O2kqbe+rVOWKIhN4QK8ZEqGq6o5QK
iWlH8I1qa8H/74F5ulNjfSNbDxIzJgZ2vv3TiUp7nE/xjCbSQI4NLtc8fF41T1G+2HURzYMGy8F8
DI9UcSI/Fj+VtUURYEdJ5vkWTyfB/7bI9QsjFZVCtfnfv2qxGFp9JOwZoQWX/U2RWcNdSGlvbqaO
RlXSHjDUQfEM7e8l9/+XK/yPNJ9VzpYrQJwMn0/LFfhP/i5XkCTrPwT2FA4SSI4sc867/V2uYFn/
Ya9HnEtwnDXkJeyR5VUT/J//Mf7zkklC5WVybpKkWcD6/8oVxP/ghspOiuSMm+58MpH/jbnci8Xx
f+eHIL8IZXGYW+wgWUed+ETp7YGawHA/wviH5SQI6WdjbPurBoIEygBVFr7qQ1c4aeWPUBmpTTpM
vind4x+eHxWjqa6FSDEp/yo1xAUKgH88CRr5BqGV+VxQfX8IRFgxWw8w12aU8I+jLjxswkNvBIPz
qts//f3Mr03kXiQz772KfDriwbzj4qK26gHESQ0nKDKL37UhgUrzNEEdtmRD0JLhHy20TqzU2rVf
FSWV9yZYEMQXbfE7x6/5y5TqVAO11CmaMA6bGRuK0fKNBwT4ey+Y5i2ltuYPvnXiBpT+6RsFftiz
OU1YlwyUiX4f+8aEISEKX9vOVK8n2JYr2+rpsv7fj7VYzvu+gTGlRdohDixYlao5Nb9kFY4omEhZ
+BkpefJVozqWUKNvmciB0T/3K+vK6Ub337YXm+qgZcBSzXw6KMokfOLQLH0vrdr71g0lhV3nP+Hp
ue2fNpaaB08oBk2v+4nBpQy/DGXMfoaVID4YoxZcWXk4JCv3r5fA9jtjZXkwySKyeVGnKoeQ3vsD
5Mb8XHmV+NRUsjlfiYxxX0QtV1xd7IX7ZJiN2KwBlAauPOKTaZUiodrW/Nl3Qbcnn1wEttmoKLeq
QibkIIj1uFVzU/pLEsIepA/uPSt9dLrB/reP5p3m1bqei0Gg+mHXuFOouVh4HzGWWtm8P/rp+bO8
+um26qldHqfGHQkf+EG2h2i1MnI/+unF/hc3VaZSq9u4nlzeSWLwWQTDeH7QfPTT85+/emorKJUo
UEqeuo4RT4Jzzlmk/1nI31lRPvrlxdpoqKNfBzq/TB5/F0wwhrO1SOVHPy0vHlpPUGbgT+LK+Nlg
A7hJxNa57KkXi0Qsw0AzzJ4ylVjEqiJCWD6uTJuPnnqxBqRZShWlotWuVSr3gRz9rjz17/PDh+VS
H/y0uDif1ZShQ/sLGjc3rZ8YIji+Xt6c75APVi5xcRLKht5UI2Ue1gLkfT2bDHj6clI/wjHxVy6B
Hz3+YlYOLeFCL6WNBq9ADLfV0nrGsie97JuKi5mZRJ2kA5lv3HQkcQDlZ8b+Svlln3UpAcssM1El
yqjdIoJ3ZfZbEiLu+b7/qF/mP381OetETeuuKDjrD2iewejYk1o+XPbbi+lZ630lJQP3CEOuH9KC
EP9qmc1Hj72YniYh5R5yW+Mqg+FAFNjUQrXS2fOIeGfnWeaAJiHsFADSLCrIhL56aSztvSq2viRd
Nx0NX4s+g57oVgrbPnqPxYStojGPg4lZBaRmM4GfC8e1zOH7P00NzemXVVsJNwbfp4u4LFGj70rB
qsDh3S56c3UB963KANdrNwBYZ+qRnRbOJUOGaM3pQ6cFlklhVdcugf0vDSQeah7+Vdblf/dldP6n
Pz3ivTQTm2rXCCJth/YmthughIfQCsuNYcTC/rJXWOykkdyFHc6frMHjiAwSdrjdGsKwMjo/+qrz
n7+ar0HW69Cj+KpyiY2F97vP1lyXP/rlxWz1LN+cRqRwbilXMzhs+Jp2kPEu65TFfC2yEFpHQ6ck
cO2KqHCBZO0u++nFdhpYIUYYRUkxAGAafBNVi4ruaS0R8FGvLCao1AbKiHypdqHJXMW4eCSosS56
8GXKccgphNeSeaBo8Gt1PT8CeFq7DXzw3MtUfdC3yZjnDRPJ6jYmdL/Rby86hSJWOx2C0CP9vuva
2oWY/cUq1Z+Ft1YC8tFTL+ZoWWtyNg0DTF+qYGHCbip5LdH70U8vpiW2YDkegXxI8HrbQv5ujmsO
xx/98vznr6ZkjiYxCMCJuGYGj10E1TF+Xhkhp7Gif9asZSpTSE1lyHLGdqcY6P9Mj4MR59xN3wfJ
vTgq1nWto30CC1eScIvhn99JCMD3RuOLQH7GLm7h1/vat9YcTIiDM/U91eG7WpLxKTdSL9jEYWE8
B94ofA5xG8WyRY+exBpjPiuk2FKLS2eQrO4wKVjC+cgzdxXsOApISqBEAUwbCB5S+lclwxuu4Vvt
exmp+iBA3RcILM+wolw/SIBPfoeJZlKQatYtINhCNh4H/Pi2npWIn4VRh20mmkLzWW7aqLFxx+kv
OuEYywp4bNDGykLD5DbULnnk1mpw6ivfhy/89qhAYPn0y0MJBC3nMRMKy/zs5eLnuRjssp9erDvK
1OMFOw9XLzzEcuLoeeJc9MvLlKaOTUwDEbF2p4LiRy1sfwbGWq31B1PBWJzkgcOnCLiT2o3izLKl
mnpdy2sfLnvwxbpjNNkw1SKXG4zprnI1POayd9mePVNHXk/hqQC7mmYZY6QljVerCN9jKV6T1X3U
K4ulJ0DHkrUBsxjs6TbSxyto3JcNk2V9dM2uZBH342O2ClVH0kb2h8v2VUM57RPAqUOcJ3Lttr65
HQYdI+W1zWlRDvDPumYsjgO4o3SlIoq1O2DE++xNSWtju6E6JJGtx4S1gAKMyexupSSqj2nEbQp+
cXlhny1m7VBX0dRi+eKagdRfgU+jKAb79Mt2xzda/LrIVIP4Jsduy9GG6764cOLqiwM9e24w5o3E
B6mTfU4li+Url31rfTFvw7aPwb0yjCQ1fBQzKYHK1l/WIUtBgZeKgJ5i9nSooHdhKLpAqy5bypZF
sjFE3iHycgSfcvUpyTtghewtF602ywpMtK5w/ebHHhAulf5RKn9f9sPzKvHquADvfpoarac/QAk0
MnjV1RDwBwuNvpiyRZdlpNT56RrAJFaBCnZ65x96Xgjf2elmYtPrh5YkQegZ2M2ckeq2jU6yWBtr
SqANZbgr8FS+6D5MCfZpO2SoJy0o+aJmUOM64HX3ZkQe9PxLLCqd/1l29MWmKgtZ0Salz9ycJn1L
pdG0JbbiEd+DVSgWTbqRi1E84r5qHEHRVlC9VbjPwNX+qFapX7bZLDOdxaCo6QikdZ4QN4GYgVMN
V9/xgyGgLWeyUmCSB+fEnRJwumnzqZCClQv0S2nGO4NgKVXF1bhCVsE+1vQxnGOCgMktyFEZh6HY
24Vkz0R70otyi8SBzFHfxdtyKISDGdbWQ6l31XeIW9mxLKwaayTd+mQIo8ZZlq4o4fVuRAXT3wlL
+OscWv5ValTeypf/oFeWRdw4KPURbkaVKxWpeITx6jka0Drn/Lj66NcXB5NqxGAhrtrS1QVOmDDQ
Qf2vLMzzEeGdLl+q3KQebvFYmCUOcLn5oA51cwwyXXku/W6txuqDp18KqHBDlksj5atS9+dw1LeB
YF7W7UsUTZJH0FrAmbiYxW9H6wdpgAt/eX6ZV4voGAZxo2tsWGmjDDaw3wAsc7MSj/6oRxbLKBZ/
dIMRc1WsdYqbswfVbC+89JMUPnlwCAMJRczMz2rEJNdsMlev9b8uGofaYvFMfExB1JHZxBZw7ECK
b9Jg+He6y3/WTm2xdqpaoFHtV3QHcLb5YzN08iYk97ayJr7k9d4Z6EstdDlaeJPkZnsowWlu8eQG
HtcK30fQDLtabsOjNBBD8yJMTNpUrpFKUC2Pj464aeVsvCK/1B6aKDT3EnDIqw6Eh5N5erQfUQde
dm5Ul0srqVqz1Mb2QJWT4ooMwc3IhrUyoufF4r0OWCwiHjogXS8m2R0nYziivk8PkdAUd42GZknw
ZXxDLKmRV/bzj1qb9/lX8yeVi7geI1F2Metub3tL1rEmDNUbfNvrm0BX5hRpbwwrdJUPJtRSXDMG
YSFUuNq7qpGbR7ntLKfFlNs5P+w/WCOXBdMeCVe9Q/51SKykmKXt4gEDz8oZu6D/eb6Jj15gsSIE
YiXU1HpKAEcohm/SGDBmdtlqoy5WBAqq2gSLDMJpwfjHD4tvXh5flNSFr3b6lYWis4ow4wqHk7Mp
/pbHC7tjsRZo1piTGzUZq1n6gxNgfGuGhXlZf7wgAF8NzWZqhgw1t+JmzNymmcHxAVj6iz6kspzD
aa+RoON2lubFFSFvu45M97KfXkzgaMqqokMTfhCyRg5skaD/QxdqlyXqEB6ffktLHjy9GSeGiS/f
9lyqnJIyyJUptKjL+Wd1V+a59arTq6TxCkGMFFdJrOgAW6fEObX1t1iUScc4UXERCJrwV8Sp+KEs
9dDNKlO4srJC2A19L2zr3vCObJXgCi/rzXkmvnogpcZjqYc8SLE3UiG9w1cBbu7h/I9/sGIoi+ns
pzI7hxzVh6DKMesM/K69x0FG/GKq2K6cb+ODFXZZHa/4ad4NglVRcSImbqmVyef5fPsZSB480xnI
h5FS9XC+sQ/WJ2Ux0TVpzHCy8BV3rPynaOpdr4lXfvqDm5+ymOsZ9BESubrsMsMtt9DxupfF6Bas
tL/NTFbyi94AtO/p95Yx4IN7J+Oxof4RtXRPanFlFXz/DRABn/50Al9/iAWvcZPJ8PZTkmg3IRbh
oi0OmrCPMbde28M/iGvpy7hWLfmeX7dof6quzmUMHFssJTKMqVSxK8DxV4bTZvm+CaqjWXwN4Cdc
1H2IFE/f0UPPD3u/SjmWDOIhHLMak2EIQZd8HJSQi19X+7rkVJK5llHe4jbwHInj80U/vQxqQe4O
dT3rMrf3a8VN+gHXyqha+yDvzwt9GdfyyyLH/E3I3FijSKhKQpUoZvD1/KO/v4pQXHfaK3kken0Y
9Jkb+p1xM6mhuPFrVXsoY0X6cb6Jv3/s7bEQUuppI4bQN6mnS5kbScjm7UnBlwHOrTTuikiPD4El
+V+8JI4phVazW+xZo6vYb/GeRwOfOlLf9F+RiLZ2+KQcI8OeKkW4y2NYPrkX5Fh0xs3OiC1KXLOY
OjncH81d0ovNbyvQ2vtInqTWwREHMAv2w9NvkilI7MKIcbBVyhELGxX5nGgrSSs4pSZ0f0VjhJ24
onVf40AZ7mV/dj+lBsypg6je47OE74OflyVO9oHi+q0cP7S1gd87rmv7Wrnx6/IrlBvRHro+uIPV
gCN1luFkFTdauC/VspNw7imm22yi/CgSHwFmiDC7U5mtB2+l6mto4WwD5mCMr0As4FXZaxGezw2P
sg8sL7ntcjSuXqvHT0mee7fClAwPmZgJdtipYChacVS3AYE5GBs9vuwyFkiOScziiS0pcIHnR9Om
qPr2xsLTagvZQsexPVCjuzTwoxv489beq2tPsYXawoYcGJW57SU0rUh3a4yhKg2DQC0XlL31wk1u
TZwV4dPv/SgYoCb59fg7iQP5GKaJmm+sQGixHojC3tx0eKDp8JigJ0H5T9l3p6z8lIyj+strgV6l
ogXgNiWfcUOxC2gU7IWDJ/wXYSSz0A2gj3xZd9sg9gRHxZzwpxCkVrHBCcWzIyxrvwlGol9hEIdx
+NAKG7B4WCXFCPZlu06NZmtpgEjaPpgN4LBXNUulf4zAh2a7QcMYVkrJgcIsQgtFKj4rr9QqUQoX
jurQuTJ+ijhxZN6kUDOG86CjtW2Y7qIgz/vHFu+x3hZMldlfS7PtFIW6+UYJ6vERaxX9sxxzyrjq
61Ya73GGxOKt6Mzn1G/CAk9yQTtUg97dJoYY0Cr6YVcI8H3bapwhQWJxOt60g+Bj3x1olYRfbCxJ
jokt4Y8k9jFQwdW8eBJKAdMiPM/22agXj9NQi5uOYoUNtaT5psBtI7CLHOTe7I4GVUtvG9Xtq6l/
lmSc++wuwucdz4hed/KJqjQ7qYwZRj1hjLrRQhMT2govG7tjXqQ7OO3a3hywfksmQbpqJqWiYlXG
4Jza46ZKr3tyodijDxGupgXqWiccLNP4U8hphhMqnxmn9XgI9pjjYXVbqy0Wvgp+QJGfVTtLkHxA
iVo34ElSttSpjYkI/yqaqVq6OdxGGDDsdawugau31i7VITw2rTKaB6qSTdNJSgETIbOLKEuWEjO8
CwGs3FhqqdiYdta2gh/o7MgVznlEAL37QbOSqzbA43TnxbNNc1XF4a9QbDCfzQpUU3eUeXQ/Q3+Y
MteI6qzZ9mb8K0GQc0xKHZuqfOwyiHi6VIpf6sb6I6Z4UGAIhtZrP3YeBD7AHjoG92O0r/Mq/t5w
VH2sVD2602Q5wgxPx2QiH31ckTtZGCU7akPo8hpqsS9RE1d3dVCU9zx+9VeH507nznZZD71gJY/a
mCDY1U2Y9g2TfAtdhDo0SxqlA0ZX8Cf6rjxq7YCzqdwrEHJV7PagIFBZwPAagmtfQKEvYw30aBae
eZcXXb31sX/83Klai4OpEhv3hFGqjR/Cs3QSqqucPNetO60NJLI6ZUER7VAdEymsNkbYlp/U2ihv
kEMlTjaANKOOEQyqOon3ZCjxnNY4vGLoikGN0AmzIyjfQCfotie/UN7hQxb8FstE2Jlmpf9fzs6k
N26k2aK/iACH5LRlzSWVJEuWbGtDeCSTM5NTJn/9O9WLh259dgvobcNtS1VkZsSNG/f8rIQffqcu
rLmv8vqb04Y+5mkpCrA2QbOZcy9jJbue7/umFfs0yFqQ9FVGkmJYRrgxsnXeNVanzsppmx1fur6J
l678YAtw1kGkur1izQ8YOIlYOilrdedlJgl9yD5JHJbd7ULpGFTNjiWfE7HXV17d0ni7ZmX5PpnK
Ob1VIpp/xPDOt1NL1N0CUXW7ZCnR/IWAMjR6BeGNOgLKZQ1+ALJGz/cDENyj23bNU1t4bg83TU4j
2G3h7duirfWmY2x2sIOx8jgK1vJT1E7jR5aeTM+P1dobr41yP8nWvHnOAWBvuokTMZFZmj+MFSPQ
BL2VJMFGEcY5GLVbh1XeXVO2s6SVWfjsL6H6NRMvBHKXZGXIdmQcjkF3pb9ILjpEc+tJ9NXM6plf
hV/daYBHZAarBLzZrJs1sOILi4ikM46dfBmjWnNxEUOwmYi8erYBtZ8jEwGztN114FiciKrbtK0L
qmKa6C44LSvpQ4bL8wffLYEsTZJtqo2fW/pB5IvemhUOSoI9o96HWSk2zeIOd2CCwout+IkJsqmB
flWiuaxlx6Ve+EP90K4eM5LUiR+0Y82nnEUQ0gf9qKAKkN4OOJ66DKQ4JYJxKpAAsLPNpunt8mAF
RfSKebK8SUNffTdgRC94EfVnmRXT2ZrK7GsMmPIQxwVcgdXMu8XPlgirQMG8IuxHYpKLxf1pqzA7
E7Dq/sxhoMK4M8XjuAQSKByR/XEFUr0KZ++gg7Ab91XUNs8+4LYDmFjvmJYWKX+tEx0gH0U3KiYg
PAoHyhTNmtVI3ZZ0eQVSDabTctf2TR99iGOCJraiFTwbQV7GFTupPvA1mF6L9SOgSd5qgL3jobj2
donwVbSVlGEfdBaXz16Udl81es5NBkDzqbdX88yR6o5cdk6jt10cA0fgXOT4JWv/IW9/lr7XH+uZ
22e2h5EYTre4LUj82HpWVjTbMM6C21LrxWM6leqnoMwVe3FgIveVEv0ZUunywbi62rtFnqW7JtPR
z8kpvd0E8jI6w0Ksb5qWuoxIzCvrR8l2AlCphNdtYly5H0ZpnDLpy8C+L2HRfbO6wfo8Dn34OA5h
u3e0G5zUAA5SN5Z7M6V44UhiNHa5Qd5QL4IdnmjHai9lludo88q2hSGhJdbg1ZXfzK+FG2c7HeYl
26tl0ROYG3odWZEtT6xsRP+QVWZMd+08+QfVxQank+pv7CU1R6nK8l6zGdzsMyGsw+paakmWbslY
Jm9TUh3DoDwHan6Z2sjbpt4qgQTqsL1t/LDwSIZt/G+2Q7+Ne6AVP0YQuWQcpgPRKr5PyArBQdiX
nCW6WBTyJEAyNr3m2j/3woIyq0RmdfuyZ2kkS0mGlJPB+9fn2JYSnXawYAdgSdyFUYelagB1XhIU
LVt3m09pEZ01OYTFj4lCe099xaJfW7XWzRJYZMHiVSxM0mLegnUr1oPrWTDh2bcs2o3rFUV9GC2P
yAYhnHrHRiolZwU+/RLGSh+KXIw8oMT7g6j2Zv9Mk958t3zVbdKgs75JT1v5NiMEvIFems4XVjus
rZWHJWT41pIy8Syn39TYmuElRdWwg9y7DolMK3oYht79wu3mD4QdwGPZ4edBfRnzynnOIN79yDoW
r+IxGq+STL88kOEcP0PEc+vtqFtqG025vraCgNsh7/2zABKcrPAVd0LT2IdVmFW7cQ6aW9dyvE+2
GQFtcNahOI82ILhUR4k9AnBKitKruk0pFgwgTQMQfJrLMgQRayLiJaI6O8b14tw3FRCwaY32Gazq
n5Va+sNidHpH/cmbpICP+aX5SdOs40dE1kAcvW5Q3hG6Z/DVpFMHhafTjnsYC0GAq+qsPtqsa0Fy
qmXL8q6QXYcDZbHLhVeSlKZ93uCca+m6j7FmTEy0QRYdatkNM4BMsbpUa7lj3elprLO7DDxO47Op
sjPUT8sujns/J51KyHE/TOONW4e9OjBXX7+T7g4C9997R4dgMprE3zWP1871byJapEe35yXJj6a3
+MUM0RI3jSPrO6kkIBMnNLsJot/Zd/PoFSrl4G0IH5pPgWdGohPg6UUDrz1AdG1v+n7oDtZwde85
PtDnoMrrNukLhzrBhDDdN6XJCp7WEgre3lmt6sIHsthH10rBknpp1mFRHJ2ZBNhqhKFSVTWxWRDE
dsDi2nGPCF48yLLtvpWWl17ibhFWYrVA3JN8EBYxs6kLj9ob1+mj2zblS05KOjEPVqS2LTfAazdo
kpaRPZZTU/b1XtSR+JzWwv7AizfdNgO9QSKjsaW000Roq9mNbid4zisrjyhEG59TlD0xExgA8stq
cbg7gEyrIGYhsfCqDxNzqudKBctHixPm4xKk+RHc27rs+khU1PlYqIutk/o8XGHQn2pX5Zd0tK4V
aFf3wWZZcz7j8vpnW78vP/ek4zWbVtf6l6r8+BfbnEuaMLsPbl1JQuwlZW5y0y7O8MoQzDUbSO/i
ZHzXPE65y+GT9RS0CQANne68tZ2/esXqHiuQd1+UdKrPsY9qqhaSfvedLJtnrQbn1Z2hP7cylHvP
T/t7wUEnt3PJmPN6Mixw7XJibwFknhV563B0WZVXCRjJ5aWJ2vjD6HvmhTb5JV3wIsF3K8vvcT/7
pz4avec6msRdMZhqu0rP8BVWpMhRk4ugJaCwSz8uJvAhSXEeX3QFl5n3InWQ+VtbUewu4tRnsVdt
3MY2VdKunX1nAX++gTGpn+zAU1vNvPpyxQASyeY7BeD2nlZ/2wrvKmzMtpasiGeBvV8IqbuJFvgh
PkXBFx9I4ycDJteBeBuEr2nljd6G5MLxB8JAWySWRKc7iYxFzR1hPdZLaI2AhvnSwmZvOvva8gmW
lW5cMZcHz1N4XafJTp+t0aVGYjlvupuD1l+ILCa5cNPgC6Zdbm3HcBYWNSxw5tWfU9uvPoCPdW7a
qlYgzPljiY79/p6IOtrvyKF1d+VAFGZYT+K1JxQOTjIPuZuEYFbvSM0o+e4Lnd74xFqeUtKBHzyh
IaGocl6KhPpW3rumV09jZTlH5bj6NnO88J6dHEnYQRBNXCgtL1hnOea0FFa4hzoiPyhJbbid6W7J
Yc+quzBgX7ek9kO3GKJv4VK0T0Ag0407m+o1BM6iyOycm4+MVbodG9TqGoniTWTpMU9I6oA2kEnF
UKRJvbQACR0r6z5E0Kq/M7JLbxj2EMGr0ma4JdibIFeynilNu+qohtBs3NJE3+M0Tj/6fTeiBnQr
3FrW40+lhBKwIcTJ+agnMd2PjlxfOFJVErLo+xljYfiZ23l4cT2x9ts2g5gcNwCaE5Et7h3kSVKx
u9zuBqCHJL7N4OKOFt0ccAeu3Rh7S5N/q+2p3xvypPac5NClnZpVa9DEjfvLy4b5ZWbv29v2vRO9
aNHX6WboMBURfj9/84vKtxK1rvUOJKEhhjPszScdWlbGXB6FBghs/Clee/2T5FMafNALwWY1mXM3
uqP7Q9vzkJgxxx1WBRGJJaNh/5wLm1Y/1Gn8LIX0v8fTWN1gyw5ImZekx7duKZ5bb6qombS6C7sp
fhLdvPCTLDL+5g9knioVyTMpd+GeAT4lcBEJxC7VVOlP3y77awzbMu5bu3Sq01xwp+46vyEeu2L5
5BGvBaUC6276l86t4Ng5w0SvUIpdj/p9sUpVPRdahmrrmlG+CET2YscxaIhfNCal1vQQR9KiwlY3
eldCgW1Ng5X0rau5Be1OjzR+tY37q1wWtS9CE12K3Jby0NF6DTtop8GzAuR5LPJrDVIq4qYA/NJq
wVvygNMvsrh1M2f9OfbCfymH3kfoaWKZxGUxPImh5oTLV8dcOfapfs5rK7sM/bheNMRjgM26MqfZ
g+qQCCA/GEuoPbZ8RN09go28dZfAB90ckCW9DeagCnb4nL2PdaW54JZaam4qf6ydLSTyDGOrA8E4
EWUdXFxQQnuopOmZEWTzLZzKYOPY4OVvOAwNvNUxADOQIl8cTNm0wMyGzDtGjTU+gfdtWygCRXRc
glivG3KivIcStvXeSqW4b5qwPlXdgD7VtrkNv9Yo53PrLmOT4GxGzypjkxhGzRtSONJjiBHu5OWe
+zh3ZXnbyHZgh86uYcOaZh9EubxdzRIcTZ6SptSU1Z5zFSTALOwbNdndvZpt55iPXQfHtRXh16rv
lgPvQGV2qADmINexARoY9TT3eq1W6oe25biJXCJsJ2qGTMbheYW8tFksobbCx9EajqP/7AR196yd
lUuz9KM0MYHMX4uADFSaex7kaXKz9h6WJfJCPtU2xrHAkXvyUSN5wgzd3HGpYWAAImIQ4LKiL3Z+
rknxSFXlfg1i8jl7OxJndiamczgx69RizaoN6rn3mejl5q5NLXhE6xVO5PfEbm/40nS9xwVJHV17
yzab1/quqakcQrL9niX2ZATSznW6LY9ifOp5Nj/XMHrBQkACugMybYkEGnu5L/WCvpuq4JFwvGxn
r876Ycjd8ERTJnmcHaP5jvzVnCCxa45ySGxVUi4iTPKIET5tW3+nOjDl0wLpt7cG58fcL/KhsKLl
bIIKubobs/n+Gin0RaEYb9YMG3W41D6k2Kk5ibqaDCcVfgZtryxzqIj+HfcQ6cOVl7DyZB/hXLHG
EdvjbuxHsiEtwFOjBzJjMr08YIuMPxGjLp5UGw1PsdvAQyba5XPDyOWIsbvfBZpzIyoh2xZl9Fz1
dkvkRNX124EAjnRT2Ln9OKjevmvja2ZcF6kzNza32hC7FB99JaZ2Kzp3+br6DrB72Rm5q4ga3gHQ
TLcMRaTc5FrGX2aCD9PNamciosQV8MgRAettOC+9+yiDYpw+mllNtB+pvYY7Y0hPS/2CEHqr83NQ
BvaYCdKgo5mSsYWSfYh87YRkvk76NCni4ROnbh3vLJZRfW1DYXVPBJ7KQz6p+nv911dfLwSUb3XV
V9xzTa6B25MLn+FMm60nIjbHYcPEsRXPMfn3005P/Sx3XiVot+xRHgd/nHaRk4qnNkf9cta8BxIi
YnlbRjFx0BEzjSQg9Cui/vDREtYIViVafPvFa515nxJeeaEScJ50AwXEILHthqjXO8ozooLRAi51
mNu3ppNiQ3MYf57CLEwcfryjrNGt4Vbro0CMRCKQkM1lFG7ypqkfq6mP7qto7A/OWpefDH3iQL2m
umczlcNDKZvxU+ii91h4Pg+1G6hPUew/WdTxexei/alzJMm6DncJfOJ+/tqDL/4Q9sVdnsfuqzty
5KBWWZvCmfPXSbdMdvrF7K11Np9VALxEdKiMScapeR/KaHWTcYiYsEyzexLKzZ6Zz8TPztg1+yEw
jBAHAdKUSEJxYWrgQ7dgy1smgrnNh9JX4kc2iv4zWUyqBRiXr9zehB/sareQz+vClL7QWfsT4Z27
ingsEOfexKBAqsm/D5rrc0FCXmgBjZZ9ux2xD9+Tr59eBkdBXG/HuPtg1BgBPvGt/hzmro2CUxcM
tNbM0efVct0zbfV0x/Q/v40H2wOwDvIQiSe2FL7npXxwpB09MiZIb+oJFinaqxM9tnqJT8In5KVy
yvxTA578y7qmw27wVoU850z7uXC9esNemH7GozEkqA75S2up/jxZzrzjCho3SzeIc43E84P/NmzR
QeqHKqjjS9CTuypU3m8JnCl+ZJmfIo4ExTbMIsx0U5adcp7bw+iVCv0laIE1yM4/e/OU3/R2HVPm
pWGVVFqul67mANnkZAnehQjSa8I1V6Kt8pUAslrmGvDMQKVbrx4BWzPCxGB39VeZ5va5U6M+NioO
bhvTObeFktW2VdF8ioi+eJK+xDEd5gwRuC+ZAHRdRjqzKNPuNA1BWKIdANpOPAqKD4za2L5tQgKD
B7WAs6mLgUaGQcIeKSH86itr2q1LGz7oiS0xUBBlQUZ016uFhcmi+SEHi0xch2M9z9Pmy8J89GhV
jQ/2UBoI3U6PldiElWSxrZgtJ1kzN35FfwkuWUiy6zhrJvGpZlJTLH1rJ8FgmwPSSPmpjWP4jCLq
1XYJg4IN8Do8AKnzPrMtx0OxVkW/K3iEnT3PotxjT0cGEboRFRmHhX7ps+sIMc9WeA+5TfEExmP4
EPHp3XedJXe9ZcxhEVP+laa7eJ68vPwc6Ul+d/yUowmhfNk2ORNGRG4N8AgfMA9PBSYmNql/Cdym
2K2NdFmEH9MnmIdYfzrK7iRDgTyMphM7YQwvGDaHLReSPMalFfziEWxOZPeuh2WK5cHlebjJkEV3
ixf1FhQ3+MEiNeZjH7vj7ZA7Q8vFzMxgI9dYHShDX+k656shf82pHEP7vLoypGNDzsqi1lDsWcVm
QIy81MXIqwlWoz3mTl2W9KhOdKfGxemTtp6cCy1XRW5YHe89ur4zTnTzagYRv4auHnmTglqSONHn
nUPikNFfwN7Hwc7il7uXITsCNE7NzpPeAnXKzbO9N7jVqeS+iHZ1Vo8fiD03ie1ME5RxP34s0tw9
LWCnz4Kso4vA/nzDdqy6LIQon5nU1c+YaOktSgA+jHiDvetcbww2ERKV587G1jkRNbDKOcN7Zvzu
ag6uWbKDC1voJePaZZTvO9V3gfE+BiiCnJ8wWlheY9SXHyWGWHYru4IRYNhkx8g4+lSjavdJQ/Dv
YYoKZ48U7zzMeSMTiqdm63A9nbEP5UfNL/MQQyamUJxLeSAc0Lsp6B9zrmNapFpX8dlXnGUM5LOT
QQB7sCZp3MTq1+61KUv7QzamzplMA+dU2c54SQm1vPf9Qv2oGuBQt0NnZgwJwSiOo6eCl3Kqxy8g
ItxviyqG/ehn3oMXjeZTUzDCvZmcWDp7IPREGIxFN1843FFOhOBiLjAlaL6PL5DSrPwwpL7D98FP
q/Z+55qfsxlYIJtkc4p1z5tTxYSqQyaKl491HZNX2+i4OVqs0yLz1PPjmoeRkyDNqW0uZrYu4cLd
jOXknJRorV1KsseZKdTyxQvTat9Zcbsf7UKjEwhrn456OKfsen0nConhuXJitWMc1m6Dzk1/aT+N
d1hI5c92jRCRRWG1qGxztJ/b0nE3epinvfFm8V14c3P0xmq6iGbOqK271nttC9/dNYxZH6AeNmYn
lXLvGoSaI8mo1m0+zfqOrqBjMUegducqHu8LPZCMFRmrf5lwyvOUm8g6Kmkx/gefdmtngLGSxWnI
nJNted9aKxwOSYozjxUBaR1SOgPihJxT8E7aHucpGaViNFbDtv3E8WffL1xhpzoAcLNJOyQM9gXb
J5wXztZf3Y6sJmnRMveRt+GeD55jELhBkrEiiqJlGEcYfvqnNBb1o48ee9fXnb0r19X/4MVFwdyh
ys4UgPLMSI4I2hjHBuRCpEky3B8bLoAuQedADbH1cKIOjZEnnfLHOo1g77BZbCZmj+bafTiPoC+q
x9Jv5Y+sqcVN38v1ezldVW9fr/7T2LDD3iJR7iNhogRJL/2BEfVbFqpx19szdW89McCjjNiN+ZCi
rgOx4uWdDraivRuId6R0mss9TzUKYFEPW+l07p4emb4NiKKhlGuyFzWzcbTR0cgsPy2Wj+Qi6AeW
09fdUPnYXtRU2cdreOnWjXDtWrxEV17VJA9wt0cCOevqTllwqoswKh81G8io8IEomBvq+WbOR+dJ
EvqRbvJaAKZw0O9lEcmPsq6Xu4q13+3kd+jxmuPjMQBus+OcAHmuyzo6KhsBl3i4joOTvIyfDsyh
0+w0ltpZKzsXNyYuQYJx/q8bEH7EtJfIXtulRH9xHINRnf2a8chhl0OSD+yaNd3Umi91E7CkPixB
Zm+s3g2fA6aFz1hL0jv6Anfe9Ln1KQXfu/fSxjoi9i1HL809L5nXvgA/l18vjjbWLzpeyk85xoRT
2znqUmFPvXVU6N9FTd50m8odq10WZCmkCD6G+tCUgyyTLpDlK4dqMDy64FjkFa0VH+C2DDaEMq/x
vjUqU9vKbhmQNuy+jyv5pPthZlNjU1fdYm/V2H6Lin4WZLdW+cH31vRjsHQmvh8ty9468yKHj97M
LHefU74Vm8lGYTrMRGPz/5B7GWRP/Bv6V4juvyXsqJmxNfDbbccIsm5sVvnJ5RTO9pTK43cHQ869
YwWoLi2vJ6bOcCG5lvl0lb+M7MVdWJItILNbM4QCXs057ELwe9RYIzriSaeDdxMwJeObdnyPEb9Y
Lpby8w2wgcDf9W4Q18c1LVP4GFGky2WDIzZMs9P1CwPukPLCbpmS0UHT06SbsuwjtHfhZJfeD9Pm
0fFk+5z2XZVvQ5XHRFYbLzUUhoWqkph15x/UWsBEm1wZdXInhALmlSUS8xymNK9eTXzcJlcLRZDJ
A2NtVmr6ibS/brh1izp9XhojF3w6gb8cAls3yzkDUwwmmI0x67VFnzkql5E29/D8Ax+PCL80BdOB
JI87qDdTLf2CGy+bxg2fkxAHRhDh994AQN6xA18iL7httR4clz2zVeWT2MpVufcrYyFUlDK3TRJ0
mdiNQqgb7ZfBV5dseXB6VtS4ibcSVpXiKAIBlwYfh7rFYZJjavJ8R0P1mcy5jpzip4iv3o8W9XAT
cYRR7YvBz/nqpN/QWLIBVGW2c7CjoGLIlBdNjaidznu7yMp952U9PhsAW3xh0V5NyjsDKsoOfZ8F
36CkF0y4kMzu0nAR6ZFyV9u7Wsz9F9TT8Sc6b/NFZoH/BPRJuUmBr+qGkQ7WuHLg1O4s8O9qyijQ
q2Dxq7tKav2rFzo+togyaOPaC75Je6XYH9wsP6jBtS8VyyOQqXpEwzHK4kPBg/0as9Xab+bYEpAc
uul1HMbyPsfS9cSjnN8NVWl/cec2SlpP64ub+ube8XRAhNBi1JbcSXqR3gRPkTVYG26O4Fc1Zute
FG3P3dvaH9d2nfa8/3rjBYV7Kyhvf4rxqiyBJqo/dZGZeKiYWvPRoq6GGfQIgjvn7+CrGUYP+ciU
GYkgHEsmymnbtUdMM/3XGRvOjTUU442I8l/MoNJbExRoV4w5s8/EOBJdX9ZFVG1GWZJ3ZBeh/7Xz
H0R5tBq9X12fNDGGpyohP5rs1t7pbtAI4jNJhVO9r+eF4iWP2gKXkJ9lN95i1h9LlBumkI7FBu1S
PA0Ec97Wue/+8Cer/iIYNRK+ITsFcsTi+nWY0NwoHpE9RbTczZYVf+AFjB/brkrv+0kMm4kCb6+N
02wrZZCvyd6oYjwfGd330KnwY1x0xUNntc3XxapQQNe0Zf6Tju2Hiv5EbJZpnL131rl+77sFX/HP
wWPqjqvpcTkfYgSbk63pyBeH1uzfJ5t/+fT/d65J+Ps//3oGwtXqlmt/aHk8/duCY/e5bpmpRbmF
PzUvXPUSp5JSsh7kLbNt2p0C2ZPuTHgPag0rbHHVai4IfMMvJ50Y7qSZupvymqIGm+Se86s+RSyg
FXmc72v8XBue056ZyUgXMImGAS5qw+2EPH1pAmpBUev20+CbnJtxcj8hntv7kEFL/84v/aeP9I2L
vfNrqzdFpg59M9BVxZhrcve/hfvBLPvnB9ooX655rvsDCX9FQpMeJG4avpeo9iYN/f+3S/4K+fzb
HBoNI4+MytvT2A3BuSSEd1eIvrwxlE6HylTY2OLcaVboTGu6JtGauuB4G2qiph9u0jaz1q3LNl9z
ywQkTdzccwYEcGglRcCQcPPvj9XvP+EgfOPnLoSU2kOOO1h2ON/G+TUudjDr4d//9j+4xd9GjIhl
HRYLB8GhdyzMftSBuwpLA7I6HLh//yd+/wugt/7zW1yXymU4I/tDzz9FPQmpwufV/29/+9vs11EW
qDdggw5XDtljbsXTjWOV7y3+Xz/k37zSb/Ne88gZRqvO3EMoYw5VguAf8oHtmaBP4w9E2IbPnh6a
T//+Qf3+u0Ch/+cHJTDqxfMSr6eKh+rTHHvLTWV6/WAzMHzn674ulP3u93nj27dbmXeglNZTUZLe
Py6heKldXXwcbFGdukWzDz276GgoOe88vn/6BN+cuWFRu/MoHfs0qBWbRF8uA9g03Xm7awzw2dTt
+hFcYf/uQvD1sfrdr/jmFC6mwY6nOVhPvj+3JMY1CgLyYsurUTbG7RQAvHYqNztLj9SliVEp3soZ
tloYYZYRK1CDEi+GZPS+bZeq4cMofi59l+NQk/RZdskQOlu4ielNxzsq3H5hl2AYbrXM9YtIl+De
nYdw2Qx1pR5ilWb3Y0sEscK5gLfaKi9mzJqB2o4CNjPBwvTdsjexyfQul/J1nEAMewts+6KCCfDv
z9afNpmvkeB/N920Vp7agqzIUxXx9m1WyAK/lLX6diLq3HrlLcpOjXLs7SKBXAmvlJdgQdjMu7h8
sdhteMhZ8U+CVCDWMivaSZHF1iYFPf9rnOr3Yuj/cFj8lZHxtzO5wMXezAHbzAGbPWfypi5N7WTv
LNhdn/LfPRpv1pFymzCWiLbkNPWZuXg6YrHDEzh0BFRz1y3/29pT6Lw58UCy2VaR6um0aFVtwz7F
68qK/Ttf5R8+oreRt3hJ22HS1XTKHGFUcjUYVomvTPHfzoi3ubeLW7pxOw3TqXUsF51iEPbd2Kny
Q25WvalaTChQig1uAZwc75zi132633wzbzlg3TJ6fdZM06mxwvKb59A1YyyJcC62WbxFJIm/s2aB
v9PCzXBjmi7r3vmX//RpvjkRUxJ905bb+tTZ8avug4uFm+qdv/sNQOn/Kwz7zeEX13WvdZZPAM/r
dNrEdjHfjGmPTop2RIeYTXpLR56CfyXsjEGIf1nHbvk6jriztv/+5v/pF7z+97+9UTFlqYikzbJZ
nn+eOaK2JCmN7/2G7h++uDfHSsx4kl4wHE9L75Gl4ZU3RZgpd8sUl/AaNQis/0qqm3Qu1NZfBpBV
XkvOZtPQu839uLxzzfypmLOvP+Dffk0q3jyfKjbS6hqyJkspzjFCq6bsjqxxa0APHJu26HY4qTip
/TxNZs+0+yFv3QOJ7NW2XrI6ySx+TLYYUJWHHIdLaLJ38qb+cLm/ze/1yHltOslaXhZh+c48tpQa
ywzJ4lbinW/6r7P8d2/Rm3OH3haFuZHzaUmp9aN0cMctUyE+BL/pfTJs5ujsGaL1ChMZvVvmghYj
n/N112LXO1TT7D0pTSjje6Hzf3gBgrdpv1XZLf6AL/gEsH79qYI4f/FCVs+SSellK7L2MWdZf1tW
vB2NW+BU8fADqATziP1eaP/vax70iH8+Gc1QsgCP0+ekxs/OMuxL9CDRmW0UfnPH8IAV5Z2UqN+X
OnBb/vkPDXM6aIMWdSxXizWoadojSdgnJw+yTbsyYgyvEsm/v9W/f5yCt7HB2RrmQRcNzhEr2rjv
mbufWdbi9qZdfudx+v1tGcRvDi8cYrjghLKP2mVJLUudlW3F6AWzz3Bm6pfu/v03+f35hFL+z09t
DVl2H9e2PqDUbUINn5nZ1X/7q98cTmGldGCxV3mYQb/HzklH/7Ep+x+09MRcdl1EdRBRq079oMvt
HK/vEaX/9CC9qVMIZ4YFJk11gBnVoQcGV2oH0xVxRwaKOWZVbMe7Oux+/PvH9IdzI4jfnBu5UB1z
yL7CHVUEh6Gcwx+pXtQLBha91UWZQpEeKrijWHcT/qQ6VdrDat3iY5ghXjM0jPv3zow/PNlv84dX
oaLMD9RysIRMQvaXRFZtdfpexMxfRdj/HpLB2wjiZTD1mqdDdbBtD51ruZbdXqTmGL9DpiTzJdkd
7KlJHyy6eLTOUc2/WBhY3gvs+QM7h2HFP5/4CsOkRUbFwl55y2wfsu1k5gQDEtW12cXBfcUmguqb
ezS5UzT8H3dnths3smbrV2nsexY4D0DvviBzUE5SarIk3xCyJQfnmcHh6fvLqtqnXdlO6ey6OjhA
oQBbcnJIRjDi/9f6FkJkjJYnB601hQvdET8gUARNouw6denU2OMKEnfC9uCY9kJP7C0K7k+gJxce
RPdscYR+E5U5QsG11Cx1gVu9JB6HAjEoMdytM1aia9cWn/LQLr0uznNZY1QnaTU32dozkafRE+rV
75gay+90ATt2kPDdA+Jpre8kiM1v2qBpIWJZeopbTbbNJ9O4fumqz2akzDUjlDGWXE82AV2+hSdw
m2U4ZUJpJd/Y9oi1nSYaDVy5mNHgFw6iAg/gF7mU4spJ+6pYdFk7+goO82WNXNS36UcLJL6EjhZG
ZTw6lncKHWErmo59SCPbq+ovnTKG98mkUgtUR+3dKruxXnw8xC+8A52zubzheXapd1PmEW1+k+SV
szL6Gi1OO8/zXva9tUX+lgeU24dP6EoXxvE5A1ZRWqPqbIUMgdmlIyqQXPuSMKCdKOL67uPLunAM
92yCr07y6bKa+nVtsjVxWPAtE7q5C21qu6uPD3HhLXjOaa4V3bSbTu3XNtq4BbXwfjNbWbrHWYsB
wK3iTybh08P1q2npbM7PpIUUKYz6dSqs124yxUs81u7j37uIswk+nVEp4AqQazU34q3o6PD5llP2
a7IqsiNy4u6TL/3CVZxTnMecBl8E8AokR4tc11q0SP4+voZLH322jPOKvJnDhObpKe42lbwFrT/2
Dv9WBt1DmfPff57+zXeenAbTcfdf//mXP63fy+vX/L09/6W//Jv2v37/sXgvF6/d61/+sCw6bLy3
/Xsz3b23mIp+//w/f/P/9of/8f77pzxM1fs///G97Ivu9GkCefFfguRONe3/E1l0OpM//93pAv75
j03zWv+vX/8jd850f7N1WoKe6/HaUMlB/VfunOH+5mD3MFXbhbBhkeX7j//4M3fOIHjOVW1+QIzX
KZOO7f2fuXO69xsmXMtGZWmaFLEd49+JnbN/3zn/zzChdYPFVVdP2d2coqOeL8CcriejQKITokcf
zzj6W/tKFFaJbKToNlEYZ1chaRceLqAadUc10tG9slAcR4+ON8jRR9JkRbeOVufpg6qpbrcoXVBZ
61MIMq7jtsQprbbsqK7zjp45DfhJiLU6tKNYeXUc2duosHJna8888bafohSpv/Z1bk4g1yu8e5aS
eNk2KSi0YkjFrIjV1EXl6Xd2jv03yiLtRWXAIPBIe3VedY2i2n5oD1l46EWPL7HxdJLfRcNiy8ec
Bi2E9mhydFGgxH6DrSLB75gpSAuqpp8wDPBLtH6ByCLapB3rA3PsxJI6cvgjsW0D9bNh9+U6sXOr
cxA+dMqw79NSrW/rrhrNRz00+3w51XXXUekr45INBW2uYdha+M4BSFS2YwaJXmA0YAUswdacBLun
SBHtgXKqwqY6chAE6GnaQzApCpqkfYq31xinyOWco+mmzabHDMkLoqe0SF7dCre8liRyQsyZYkFH
9mrQk3aU8o1aqrJDOZu4QTJXdhlo2Eot/OqqjnunKCVOQLS4IHSsWItWbW1bFjeDlgC9ybk0q7WI
zFlZDmlVP5q1Rj+ZXq93kBmsxk2aoCBcEjDbix9Z7vT6AwB6t11BBa2QbPf0H5e1iwvSD2Ub9wFh
BoVAkO1JbOOGma6sziSSBLMfj5MQ/clF7eUc2iyEES2ztsEDMIq2SjZWV4jHRpA/EFQ0/PKlMHRy
wapQImjmTRneRQ7vGFQFri2Xrpe5b2HqqPrSSCrWHW1pdNEeK2txFyX0lgOnNsJ3djPTlxx6E1Kg
Xunmq8Tz6AXSa9fyhZkqZbs0rVyP+Kn7IlRVuTKyRs3XYYHKeOspiMXXtrB5xHTQh1ig5ZgmqyJ1
OUBuNMMqtsdoZnUzCm3jjkqtLoywmqlYaTgBfbWWXrMaisy9w5HhUE6tkNF7pZ5PgSEq2tP9lJQE
PQxtCwY1j7KbLJoSYEFhXb+gUXf7hVZMJQssM0UPm1hEsaxHp3PnQJhC7f12CHXnMOmqNi1Im27y
TZXL6lXH3JQEhia6H27cJwI9SDpWQQ6+/gkWnRP67mhUjzOooDYILbrZQSa74TpJGo/logbEhgwK
MzygGnGt27ihhh0oUcdSr3JP+mo0YK7hm2YO4MaUlfEVmlFPGLQxDohZZEkbEgRre68qWZMsB1Si
3iLreMhW8tRhDhKD2eMw9AO+27QMY1Z6KBrqILFPSvsEpwQbjrA5iX+9uvEBLyDaws7uposeh/D3
UFcjsYgaymV+PZrdsYAd8S3Vcu+tMmvsZyrKr0PNo9Bxd1ObhGLl1E+35Kw/pYmN50OkOi3fFr35
ix1jFaGwFds81JFtHzM1kiVao5BsjmT2QuZCkLXI5LJkIK2+Qli+KbiyKrAbjKa+lWO7XGXKoJqr
JOEMfM+scrZLUTdfw2jHiB730CigX6SYqxELkQ6Nd1chu5e1U36Vl2I0EViY7ncQCeCsa40lchCH
MksCrxaDWJQVBVJ/Eh7QEMnscQ1iyOF7MxDBrGIFGo+IbP1bbdEu8mukrM9O6QFIc+de302D1dBE
pyl7R5gSye+SSWfy8VLkNFIQVYLIUXUdrSKZnXeZHtsQRNzujpRyOQbCiIdmnYwn0JSF1ghvp6nN
V3jlSX8G4lRL6rYAeQJr7lEVkUwWPltYfUK/4K7BxUkpVwemUQKdIaacZ84YUmWju5QDKHrJJRCE
G0BOixiouq2FET53bP34RowNbB8sX3pybcT0dvm6xHLqVAwBYriJHMLs0irzq0wgqbPNHcrr+ohc
7y4z2/hmOmWfQzssm+g+xNzI7KrvUAgfwwGXBgpxM8CfdzQma1mo9dbGZYAPTOAWRYrflVd5BJT7
5FFaDFVd34ZWuaXYs0G4Tex2m8eU4tovvOPQqWXhnVO4yWM6DV8qMcZLlZOwVVJamr5/g3eyhtTx
RbWsTRhHDpbSlAOF9o0WhuvUs74N8/DgdAouDjAMTCJ6dUWDjiGrpQe0ZuEqbZVT7eFbiZYSe2kf
KH23rfXWfK+0EYerGR06x1W2CGspCPRqnjwTZjlCw5BT0JGNvLGHCGZH8k1LQ5zB8+RGAiwvaEPC
F3ne/bDv6yswFdfpoGt+Q3JirqK37CpmOdAIkh4vxlSUrzDX7dDXJmI2TIQxi1AfIXAUtn41z6nN
eyVSgtFSX3GfA9p1SnqabVmvRJztwqHcdjLHVC5xdrTTTRbnt1mXIvWYOsUfGit96xvrkCp5sptF
Pt46BW8Uu6Z6xAcdB+UEP4r7h1yWNp7OSbmCZPGINbY48LVLQCGlvQ/TVg+AmA0E+wiBxtktblLV
vI2wEq6lZU/W2kubtU4n5Uox08c6z7JFCKz0Js6IWkuTHptw+NDouQe4LD3gYjXvWylr149y7Vbr
T9Y3y7gdm9rzc3covlo6OmU3r91jqPA6mW20DUXHqxof+TU6wSYLUi82UEoVRXcvIfL/sJyp3FMb
09YpnJvVhIf0wPa2vFGb9k1PhLGplWKBjI95Z1JQjzL0Wg/jVP3eltpNqyfsnAum4Ct1EuW9XQ14
zUaIanlbIMzDd3RMBOZ+BlUmr8s6chZVlKe8XTtqyG48HFP6lgsjih6aMXoCoq/couinBWPrzTKO
qydUfYivB/E9y7qvqkEAsW/blnmv4Id6gJhurEI8oW/kAD8mZBA/ZjlWf1U1Wb9g9smmgShFM5ag
xYa1Ib0asWiWXgneFhlLCR/zL06WNLCp6tQsZOknC+XeSTLeejJDwzghOdQQdVU6/sWxmzh/hzVr
XO7TerCus7kA+2+MJwMPozmyvGTtpIaxIS12o6RgrjzeXSVazc2kVOUiax0UMjpAXc3Jjr0t0GwZ
2V04zM+gan7EvSJvCUuYHnQrTb6KDoMIXSkrQeUNDHbGxmUXlb6uS0wUOPxUqy+XTKg6joUWrMS3
UMVnftQ1XaYHXSOg+OSUT0frRy3KGSqansamsRjCuuM7QvjV3jWdbqvbyS271Agsu9DjH6EVpw0L
gEHa+hIVuo4VZTbBQaDuyQYHxxzuWqUtv0vsIlW8BHwg6RiRcaAC87VmpT/5E2pEw9vTrn8UCEhz
XNC+6w55egvHvavvjRgk94uV5wKoxZCzgjLwtc4yTtZRHpWa+dDkCnXVo2vnfOxeACUoiqOLlcFt
jzL1MNu8hjXGQ8T4oQx/qF7k0MsqnZJTait7+EodZ4S4gqIh0EegYAtXmjbgF6Oy7xJvYKGsNlhT
KdAPvMJtabkq6uhEMR4TfJzPhqGjKC/0SFOf4LWYSvHHFvnf2sge4u9N2ZY/uvNt6l/2sjfVe3Hf
Ne/v3eG1Ov/N/xc3tKfspssb2uv36jX7y4729Pt/7Ghd9zesngY7T80zDOunHa2r/sZO0jA8/fQ/
1zztdf+1o1V/wxYDKYjtEU0W/VSN/teO1v6NFQscEMs22BKaqNP+tZE//rFTpQbAzWZj/+eff04f
937NOLb+FyM1UfJJdEPSQKCxmts2r/sbTF35pvG0eWm5inKrogfGJc6rRfNjxfK8tc5qcZ0Ip78r
U8ULUKuz0Wry8IoNVsyGT+9/5HA5qdjCUhyMXl65KcHjoBkS+c5bwFqqXY5jZeh1fHTlsMrZ8kMj
M6P7Okza66iUqW9SzkwDUzNg/5A/dXDzUNzPGfo3MWvqe4ryfZGgQGj8Rk2dK6OM01tPzQnAQlv6
MFdJCeYuDt07NPzaBn+z+yxVS98kvJC+gf5KXtoUHcOiVup6ZZcGUU5d7u4U2oOqL9TUPeh12AVW
WwB0bJRiO4xYZKFBIOXJI+cuzMV0bURD/VTrJfq8bvBSEYAmKpyF1gFaG/F2v8dJMd7W+slQ1veR
8uIMLZZrCb7suo6n+mCr0lomcW4dO/ZiLqGtO7T5wA5ya7yqw2G6k0mVPee6JR7jlB2mrzPEr2pP
BRlqRsb8VZZdt8uZUxAIZXn8HDopFlfVtF0CoM1uDyCl+orTDNnbZLc/qLsq1wmbizfKcuo+ab2x
DWJhYe+gpAg8DWM1Ru3ZfQIBoy2adja2Ex7+2Nf7SLCecRLdpOxhNk+hCVoIGKarfa/qKf/O3qvY
zF1bvbEbRXFepQgG47S6k9ChjnMFAc03sKFAZsnIpkds2uD9K1y9v7bzzHF8FsH0fqWbKj9ayBUL
cAUC+WOTa6+1q8vM151epVWeyOZZBwu1yce5+5bHkfKtVMjfmzWrTQM59t5NH6ntfjaKY2GHycFV
sReXjTqoftXWP5rIVWESDboL7KAyjLcmtUhlEca0bPPqbaj0+qHIxyb20zkNv3chFhYIczON42nW
QRgPY5UdMxqTqLozLJdpUrK7QSK7sdyKhfxsN8opHylHZZCWU1kDNJDhSw1u9VESz023mcfzIdbd
7kFTnAKEAsRHYXj2OtQM4ybpWsCodg25Dzpqt5kxZ+KV9Up3xR0ABUl7DgBpFiswmgbnG0Rf89lJ
c3E/lnn4gzC75slSRXlAjxhWy8hNy01tDGyKDbMB0eeEJ5mdhcPpGSyLKAIWN+22NBSFVVXkVE+o
UaINZpGyZt2ohEshOa2lZVYxYTajEcGfkjbircyoYdoK7Dyr2uhgEsWqwHA427Z4a4cMFITF72o6
pC6tm6JylehcUKA0OiZvd1LNJwfh8eRDZ5kfq5P2JBUJiBgU/eAHG12diis0Hv2L3oxIQ51K1rtZ
Gavb0oTmiQWoqXae1mr5XupTeUdfq/MdKtc3zWBZD7Bc2EywRI13XZN710RFjKs24+ENlHYc1zON
+X4RdsjH8nayOqC+UTuunHZW1ywmBz8kyHPZlIO1b3BCOFAc+xyr86xm4yKdzGcFmMlirp40T/DT
KlHFD6Owy01STekxYYl317Ek3kHQHePr3tD0Hqsq3j1+QrYp9ZttXSjpwm6x2IxO0QZiNmp9WRHz
9lakbNFDbEcPGeLmTV517iEPk6reNllNsSaWlncLedJ9LaB3rU3LEO9RnnUMoLgqNw52J3uhNmYO
IrIy7Ks4K3EbdbN1IGZJO+CxUF6aFDeeb1g9MwarfsdXIlFAmxuj/t0E3vA1QTgC2rhIh8ci7ZuX
0s6BYXRqu0iSumD1NHVfNSCBBXIpmqbsshXRLjrNS25ElMpVQzWnBvyhVDcRiFVcKFA2t1nFZjHA
Bc5UmFvY7CCkehY5ZaO+7UwWKQEd7foqnFWvRRhZW49MN/I275NhSYXvxmqpZLFqi7tFpFv2A3O0
OGpSa54wppbvsmmau4ECz9eRWmjAfJgsElhkbP/z/Etn5cV3VCAlu7Kit3kwUwAbXKOdnaAdUGwW
MQER82qE9roZKcft6eLXW8yp84+CAvTbACBpyTRpLZivpn1FgCr2VImnvTbN6hAJQKUgoVmkwSzy
ThVLyZW3bmsu89qzd57AoHYVDWW5SxDBHEAnaTvSeU/r+sJIUCFM4cZGK7hQGiN9TizVvK+nsbvP
SS1dFpaU17qiiGOKe0P4TL3OAVMdPZWoN1IclYK1dVHrMXYdahf3NCgHG7+3qNlY6prh8k6DHLMo
Ib7cd5M9P7uWJnYhTXTByGy1a2rG8itf3zyvy7mVO5fZtw3SvIijRS5gSEMWrj1C4735LQ55/VDY
rnHcZSG4YWdkcR57MGk6tRH3sZsV8DZowG3DUFPX4TzC8ygVYS9lIa3ZpwZY7EXE8+SHThVSTjbR
qfgoQG2PjGjEqhiV0uY5gcoVMPRViq4Kjq7SIndYoXzG0zKwxQkc0VLC0rGS9j7k0/xb47rOU93M
ybbE6/sctqILMo2Vva/abFxwt1SvJGvP28buKG7bbkfpb/SMl7GYhmAgTR1Xd9hpDxCo9WWbOJTJ
Iq3FJWEk8r412nobqZPckuJiLTw31Qc/cdrKhDubRGxc4KdMfpzyMvB18hpeGix7LRhkdwDmk7dK
RakvDr/xcmndfRwX8roa8+l5VpvxTfYkq5+Iu66kIjXTjmnsZe/VADq1zhALMJ9pTdKOoh6oSbdX
uZnUW5nM9kNReyChYrqex9Eorc0UuidjtzYd4EmVr1ZrztLvYHPm+DPBI/R2DjfRQyZFt2wkmrZM
dqMpbodp8NRFbzn26OMvsh+ySpXdQgnzU3ExObHa1FB2q0Iz6808xCsz1fuVHsff8onKs2e1R68v
owWwhO8gy/al5qzGhNloTOeDpmAOkkicW9euruekrniHhcUR8hkF1Sxxb4UpcVD3Ex68zK1BDkuR
Jeuqy9zIF3oD5Bz6MTczwjivNnm7CrVYX5T4JbY5GDqmsnR0Flll12spTEpgFAHuo8gw6aRO6qqY
Sw29XWJQ1NQSZe0MkHubDiZqaQiQKjol9NABczWCwFgo3L/l3PXxnoxgF2stHOgKrVMI7bSeAqR1
zTsFNfzpFuVwp+cc06JXS1y2Q3cFhkrfDpTRrh0nVu+cRMIBHVxr3oQz4x0bXBXGQdq3Oj5gaq0b
Odv9N2HX2QZyg7VIvHoOVNEuqSaD9VFYylXsmYOSDv6eO9qdUMaWvlJIWxmDke/2qstEpQchlROG
JbE0mAccW4iAwuq4Vq04v5nQH+9DhfD3QGAa/TGKOsp9pwLl4Q1O8jhLinCBiUCdugNrlKc+qQeY
ThjE8BcqZTCnnrFhPpO7tsmpVyShktULCwd94c+tqe2prM6rRuZdgI0IGGvvxl/TOVfeYKtVvAma
3sYXjLo61PJqZXG4wi95xH2DJ/ZVwBJeUCyYr60qoj1lApvziy7F2Z5r4605VzqCCFoA8MEpjSQh
keE46KudmMGkARd5cethfkDrUq4Nb2jpX1gh9KZ6vHYHKz2mOLKpNMAvMrRGIMk3pxVTiokBvY94
e0TmTdSPJAikhrqWYHQtv4hKc7jRLOmy5e8KHJ19GzfzRus7AVzZi6tvTZQ41y21gSNIUe/ONQbK
3mphKweE3tYScQ9SGzpz8UvnRc3BjNzsZtBKc6cNXvPieWEzbdMWDCpRplW+V+e0DX3ViZX2xeE1
FQBfcuerEirIDzCsxroSCtQOUdSQwKEugIsIq4SJIxRUOvVilxUgn6JMQjLM0w789zz0FZsafbSO
TCC2ODGY3GvdpqV4leVUrxZOxaZjoASor8i979azqYR3aqXchWyzYH+6inqFVTXfzsBMvsyKbJ/w
bdMEyjToeY4UG3gY46FxS2Otu19zt7ZIc9PgMkjWBffxbOSLUTeq5UwnpVpaXRzdovkCVOaVnVn5
ZZPDLZUZO6whMo7g0mx6hiyfxd6UAwWjIR7JQae2QTl0LKS3yXgz72raoIPf902tUXjuQIq5bXfU
7Sxkrd1H4EoKrfFVRZmWMq8dyJv0R9/4u8r4nqhxFpgyKgFt5MQs+aznuhE2Sca6Xx26B/plDui1
eLC+9FVrPdW2MzTMCtOw7c1+3Nshi/SutNR9CWL1a6+01h2mE943ZTEj9Yy08NA4nrEEcTFs6VC3
yxQn62tu9ukdyUuVDOjcuTvhZeZzDXHCl2au+BSG+tuaDvKV4c7WKgV3/qWto3tXVaPbREhs0XEj
wKsktfPCvk4Mq8GkUg9CxVmZEv3YUWnmXrmfYF1eO4PzQgNEfe9BGlGhH5STR/MEnAPPFyS0kYid
dHJvk452FR61rLAfZiOaH+EXrewWVjbb+8emgZ0nY5N2sFQScNGTs8zGSYUSOTIrQPQd5kXL/ujZ
swzzjlK/8hSbhEcMWQlWAM5oHRgJsqXcsKcnbjc8f9OjzwCTN92p6mwG2eTkAeZ4VlFdGu2ndgYW
3Jum8aJGrvc0p0UIa4uY1YQ6npCOWBTSsZ56L3du2UmrzsbDOg1CjzUaUuxueMiTwdriaNKXgMDp
zfQWHBn6SMmDgbbB9+p8XMSGJhdOxE1lKRKu2rxjRUKXEgxvneYLChNx0AIkv8mw1+wmNMO3rT60
DxOMaRTEXX6gRw3cEQNDLBdjNZebrKOCYZNCo/oDBIclNCf3uiK4POLBLSF1VMWsyoCgZ48WLs/L
oTGbrrmaSnhHPqQAeZwnaKqnhREpdDO+VF9hbbLIVWfWlkVVVaQCGFRjE300YQJ13VLUxS1gQw/k
kAcczSNLhFV5CKu4nUKDua+bNk5TD99CRSu5XtrfQEgJkwrt6sYqZREohWVlC2bmCY63VjkPsgQP
svAcm81fxovlFWeOAwHKnEFU5y37eUVkXcxygmiHQeV9RAcijlcwxGFjuY2H05eywmFqpHy1IHvc
Jpk2nqDfrglFLxmeE7d0GJJI3ZYCOtpNhHgiv9HN3m6vdK+h88sjtoZ5SvlD8aJrp1WMhZuMxXbq
huaH3cPCglc0H3WLbb85GmKjNiQmAgW2/rQG/VvVzf+/ZDp0sD+qah6jGFM1kXjv7c+1zd//1R+1
TU23f7MBr6mm5pgupSXKlMN72/3zH5pm/+bpDCyXdRFRCioSuT9rm7r6m2fQ03Bdy0PH6PGTP0ub
5m+2huaHsWSa5mlD4vw7pU2qp/9L0eYCcT0TnaEuwXBv5fN+tIeNOYzf9Sw3URZYaHS0YUmuBXa4
Wf320635RSH1V6JNjnae2OQOiRBx6E37Xu/eTKN4GePx2VSLB8W2XhOt/8TG8cty7ek4p6v9yWei
whtBCl/DrYXHPy8hnmq0yhxxnSVJd2sP6nRbglnfleStfynwXcApllF0gGOdu36G1ehu/D0wIbOo
FXwidP+VDvJ0UmeKYlFAk4+xOOwLt3mlMaQvbBhmW6OiL/Xx7f2VDPJ0hDMlcIl1wymbVu41Jbyq
nWHfzJRZwYO+1EbpfCLxu3SQ0+X9dG9Dnc2G6ubuBhFIIOlqsUu3AXEr8m8e4KQt/OkAJuwPh3aX
3CuknLxR0x9ZSydKYM9ufttJXJgf363fvc3/I1P7w/h1ul2MrZ8P5Ag2mU5cDXuP6skjr/ty5ZRh
id0TTkJUtnJVmRgp6wZaKfUD9RVseb9ikFoUP1So4IoXR0+Uv120aNTm7obRoyreNjqNfys0dIq0
ZrqNalnffnzKv9TFn05Z/+sps0dBhhJ1cp9kU/Tqdba+sCqhPvTZJKGPKw0vmJGeGf3EysXalcGk
RcnL9unjE7h4z5gTf75nIY3O0FJKucc1RMxjdKyN9nupTlddzn4rI3ikto6D+eTq1dqhrTpmp5gL
b2lh6BysIQDXFSAWu6WzvlSKZB07n9yaS6PrbCIjqcWplZE7I6ejKlYq4N9q/fFFX3jiz0PXTdnW
E8sHuY9cylQOWV0Je7ceCmrxyaP4K9ksX+t58vrct0lqajzydb4z2Bv3cGf+3rmfTToReBWlRh6z
F9WX6lTMgHyahNde89l0cOnUz+YcVFAEPCrcHJNIj+pgDJ+4Gi597tk0o7mAMfT4dOLarcoNJ+Ln
4zty4UGxzqYXG02k5g6Ru6snJVmytTi0ubWB6xJ/cssvHeBsWsk9XeImtWNWWE27JH7q5N62m6XZ
TcePL+HCa9Q6mwWsLG6r2qicXa+qGxP0gR/G3ltJ9222xAaUaf7JcL/05J+NdrV01YIunLuLQfVA
rGMF3S/ZbQS68/LxpVz6ms+GbV/msUqvzN1VfX+VERNZl/m3v/XR57Hgam2yE7M6d4eDt1+R/v0O
xsj+5M5cOO/zQG8SV4Ta0WzYharOLBZhhMkm9ZPoxgtPkHk2aLMaW25UOc5Os7T91KV3aPyO4fR3
DBnMNubZkJVDRr0nDp2diJ27Np5Whmndqo67+vi+Xzr709//9P6WI3UAq6GhUw7TVaKFO6mwK9bM
dvHx51+69ae//+nzdXVIR6US9q7ue9oSj2zTPjnzC4th82zkJmqtD8Vc2DsgCnAIm/CLaw4vIhXX
QLbvp9ZAfeU2f28Qn2d3K+FEPnUVWjukVY5fCGsdi+p7d6IIFxWqFmozH9+vC7PFeZJ3OyN8MlDc
7coyB7Ybr2RPaV2E4aapqU9rJ3L4x0c6PUC/WFCZZ4OZqJ8h6weOlAh8REC0ia9yzXlRdmjuYspi
Hx/mwgNwnvKtnRptLgDRXWfC19bB+fsuKOC/9+FnWwcPbHlE89fe5VDXt2Q9N8Gktp854C/cIeNs
ZDcDTEG6GZw6Dcns1ewPonqR0yeT6aVPP/39TyMjI+SmjYuYeaO8LboDrzmYX/TX2vGToXdhaJ9H
fXu4FPRiYuYg5i+6CiUpZIlCApIq7E+8SZcu4WxwFznluVx4PKyY5NfitGRh21T6atmq6zrU/+a3
fDbSVW8AmIpSfNfZNekowvFhxb1+/ARdukn62bcg60iYVe3sZOi6V6LUl+y7vTWctE+e/0sHOHsr
61hjUZUJZ6cqVOmQMqDOAYOVtfknqdeXBtjZOIYmo8zQX+2dqpPYlKnmIkW6+8nZX/jw87RuekTJ
hBTI3mk6xduBbFIf7+Ynq8YLj49+NnplAhfPHugekwVE9I7yUtbw25xGq6jDfkazunD/f7ek/jTM
JkMYFcp3bk9sPKLOepGiftU10OJ/6wHSz4bxVCaD6D3X3sXdHrQc+i2A1v189fGnX7pFp6v66exJ
RI7L3LRtFFSbMsZU1N3kprNQlGj18QEu3Z7zIdyFM4kXnH7exd8Lo/GeCVRq7jOYHp+M3ktHOBu9
hEK4rtnzBZhRKxZEYoYLQhXJzmvG8pNDXLpLZ4O4h9STtBCNGcQ0g5UVSmyyqwWg0b9jlWQVdg62
a1CL4byoqr2V990XAzfLGsRnu/n4S/ilS/v08WdjGHZJp/Smle3nKBNBQqhMtMLLkX1FFxBeq93o
PCFxLgrovJkkrtpF7+5rTisfIkCon5yFfvpGfrEiOAe/taFKMkXRlntlaJNlJobmm4aHagNOFSdW
nydk7mQZAT04eWBbV2bGmsHLjVOeO6bedZV20y46hUulfWgFWTY7O1dPiB2e4yk8xvh+t6ScTri2
lXARk+rW+JpwlD0SqE9f2heWhed8ucKTY+PRPN4bY4PSbppRDflNNZ9EB0XEDEmHC5JnnFU6OTwY
hT4rPPySl8OXeA6bS3MECLVVZHvpgEoO5TPsI5Sb4RZH6EHC/k2jZKsYB2inflM6B0jxvxs7yF5e
o2g82rMkhNnCzfLxU3Vh4GlnMxOFnNgFFJftUbpJREi1tSFCDaWkR2rLx4f4JefidM2nY/80P9Hv
StVUqbK9ZsFOufaiQc6I+DIyCNXGJotIEJNn8vRFCxuG1wkbIum4WJTi2jEyD3FeTXtNV7u3T07o
1xf9u7r45xPKUSKUOg2lHY3AFS/zRby8O7q+67cbus5+tv6MwnehbK2fUy9IRQkzUlGmHVYL7zl7
SbdzuHCPzrL9bvzAPITIR8Nv9O2TC/v1c62fIy60hnFUomTbuQfnRlyPi6ReSEqZvvS/J9fTQl8J
VFaBsQTv/8nO9tcvf/2cVZFgrJOyLCdSHcx7S8iHqTMfPrmcS9/T2YOjodMcdZanu3rJjjnIl22A
5jQofCMwAm0Jhztwlx8f69dvB909e8XZVU77ZsgnlGnDTVc5RxO8r2+71RID3n9zdmW9cevM8hcJ
0C7yVdvMSLPYsR07eRFsJ9EuUfvy62/JTz78RiPcQYDgYHJAimSz2WxWV22Rnq2NhzvlKC5uHRgA
sTyV+JCIAvT1NA9P0f3GZr4+COXLCr9ttChIq74tWXpkqiBDqVqKQD8dAPwQyJnTld1WPv8rbrl2
CHADAV5C6IHpL47IRqa/4ewLkCs3mQfZI8maZ3kGupQCdtDoabif4E9cZD+g3p2O9bHsp/wnqHZG
D7oR7F8PCG6Ogj8hGk0VOvFQe837/kGVyIJTMkjoE0MfHtpREn2Av6S3AiofFupP586KaDvddUuR
CRcdNEKt9rVORh/IT5OVvytIMOXdfKBhuWFha4vPxfiNCq83EToCknvIgLXIATsS5Kfb5kuvnsoy
4WKDAUibBtIqkw/S9PZXm0J921TqVLmEFMo5cHejWwWSdkiUDuTeCpU2PM71QQHI+1/XPsbgy0co
nh4zepGgHBeVD7FRbeR118yZm7GOiA0U6fP0iGpnSLWyqdzjlVwF6oGGfi1AleX25F13YcrX08y3
bRNKhM5dUqbHvm5VqzQyB8W4W2nFtQcenjey7SJKhrkoj4yW+wBaLGB1d9T5nwbkaK1cKEHOVzcj
4eftwaxMGk8j2TVlUhEjL496CxEpIHJV+alIW+R3H+/rgEt40A4Vc7PO0AFkccVjGx8j1DQU2K23
2185MxVxGdm35SiAc2rbVipQo0fmj3mClHONNzIb4N1iX0JK+YAi6eJVGTRgkEGLBJxkX3hlJNcv
egjFxJb1yb6o6nzjhFub0cX2v30P2NbVrtDUAjgTskcF4oWV4idq8FBhAkDL7UF/3RGueFSRO38I
aoG1qKvL42CNduZWu8QuXNUxXMkuLWID32YOh37X7+pTsRPs0L7dr7I4iGv9cp4cr39AAo8I50HW
6GjuB0ixdpUVOqX1tzdfj8ezYr2/PEFFxoEaiSmbT3/+dNbtvld8B08dWVdlq0AEpjxWQ7JrRghj
sHF4lOTevd3+yrbmqR+DkQWKOI7JMQRg6F2OJYimlp264TRWcrAi53GTSlZiEeWPx1A8peGzBhwP
Ux/T+RPx/O3vv2538v+QONaKCAIE9NAJQwHNcAGMAa3qdKLyCNnMLf90fRVknqZxpGlBFzaW4wCS
5R7SaIDrgaj/Lhcu89yMI0THChkh8FFGeTsgsD0KrwlYAZmwcR9dm6Tl92+bU2xCWWyWMyIC6rk1
YrsASLw0IJ384/YqXLciIAH+24GGh9sCfBcFKrqUx6YoD5ohb2y+taaX3799+xDRHl4LzyoDgPhH
AaVYnRAIGwHN2rpyG7vBVS6RdGjfihH7C1DzaxvmhwAF3hsea619+b8fX4tZrRRilhxBU3IaY/lv
Aqkv4KT+3p72q2xw4Fuk3OFvTGB9AVZ/8lt7tlMnc2MH9nlozv0FUuL7z8wUXRCutO+1yaz2b7Hr
TLBoWIGTWcrGENfWh9viUhNmArQYJ18FxCgWtR20ee8xW5HqnFXloLqpCTMoiitfoHAL7gtUmrIf
Xfvv9vRdvQiifc60dD2JUghZUE+HvINt0E5xsioR7VCFARSTln2gxKY+zDLBVfx2l1cNAl1yBpcl
9QC1H0K8kJxV+aRC5NSQw42z4uo2R+OctZUTikqEETy6kli/kpodwijy5Sp5ydVhA2K29v2cwWmh
1BEoiRAPekrWoKp+orGfTR5tgcXWhsBZ0yTnmizMuuHRJkXNJxMBA0Yep36GQtQkWq1abmUdVnri
0S193DLondQEeSRUHIFeMDdqIJ4LyBA9317rq4efSHl0SyJEbNRyhXgjylk04IRywHlJ88Yg3Y1/
3LCotV64SBNoXOiQFRLxZKn8gIDNqaF55VJxeAO51alvlM69PZyVpV+o1b47Ym3UWAc4s+JDl4eZ
tZA7lQb1SyD+3+/rgNvu6pSSCNUasz8R9oyC3aDSniFTdrvxteXm9jo0/nSDiVhu1CxC/VE2B/Ie
asceREC3O1ibHm5ndxJtxyRriGeE2kEMp9acGFg54+D1dvtrA+A29yxEKRIWmP45hyAxBbjupCFH
aEZl2exysdmiPF7rh9vhRhoMdIDL84jyNiyioSA1AqXPThH+3h7I2kRxW3xAgjpq4mT2hwgibDqp
P2movSXJFjJrZQA8/gU65lUfhjL18JcJbWho5f5DJZhTzhsDUJap+J/rgEh5EAzYrbVZTKfE17NS
/DHrcvUQx8DGq5Gs7HHRZx4w8KM5q3pY2kEFNb1O0GInBkMIym7Av10LRNsBhaDtIiPVjxkE3E5Q
Fo4hhzjnBznvRVvUQVjWL6VtcxKCNaoIpX0gz6gZQXGXM9cCxBJVlCtNEFze511IX3FUQRawbSJl
I3hfWSge1jAlUzMVwxz7OCZnC1D9X2ms1I4yCc5tS1hZKR7QAE1MkPSI/ex3UfYa9OMlC1IU0oFN
QCjULeWrFf+48Gd8d1sohU3TOSpmX6fnRB72KQrKUxEqp5cpNna3B3I1BgIfJeeDoXRG9abTZZ+l
kFFs6ywD857883bj12+9aH2Zvm8RcFlpKKvRSuoBW13ta6VJbahHEmiUtdq0z6e0/xFMcf0CVt/k
OOUaTKap2EMWMPZ3qljozlUALfROjScrRL27ALU3FNI1QoS4F1K2+yGUDOZWeFz4jFojGzfCkTX7
4WZFDdNWkYOBeLVC/5VGjzwrCkNGXdsID9fa5+YFRHYhnaFL7UOhrNrlxqRAQEFJ9ooCrsfbc7/W
xfL7t6nXK30ewTJKvJ6AjrutoaYch29CjAql2x2sWKfKHUsp5BrTAmUQHkHV037SiuAc1uoLyOc6
E0x/iKbL3LjvfOVhXgXEa/twxgk1zKdI/SgXFUl16/F+bSDc8aQUoLaEMEjig3NgMEHwZ1LlIRip
nwW/I4jy3p6ulY3GY7rAKkEIyLQRPoMoB7qXUOJMtHhjLVYWm0f5BOKQQEO7mcHIIFhS/3fMwY+U
Pd/+8pW7hsIt9AxScGmoiwQIqFb9LZZZ/7sgg/Ci9LVWuUoeQF+vAFnCp6igemxjulYcLP9umQ81
nAAYbz02QIdvxqUfbmRXZ+U5TuMftwe2siT8u+WsyXDYIpLqtWyAU4f1pWlA7f524ytLwr/VwC3V
TSDrIADv8EIX4aGpH4IYpXLBXaAiEfym/93hkt5JCquZ7rW0t7uJHfR0suPYuO8M5VP/mgiAQdGo
hR8i0TwVKV7RC0fr7mv9S+zxm3vKWDvJMu7IHplmSBD+QZEtkEVPd829wu3oVEFA27ciImZj9MLA
eMvS7iBG0cZuW7HNr+Dq27eLCqqrwSpleLLx1BWvYdYgsRaBKbXd6GDFML+Sud86aIQxT4temnzI
lYHZRxdNBbX+GztrxTB5NNdAwLumFbjHR3p0GDXyczDEGBs4uyetCQZpLmrpWTCDzQqzIyS9iXpe
owO5nPYvKzd27crs81gu6ELWVV2Gsy/Fx0DHY3f2NOuXAryHt41n5TjgsVxxo+cFaGVxG4IkO3if
jaPQEGi8i9m5Z+pTkOcbyLe1hVh+/7bK9RThvVMoiZcnuWhpqbFTJCSCtXkLdLViRrxwKh2HKlHw
juZ3qDfIU7zc3YUqwRpzrkeWwWPbKLjvhqiARPXwfGASPEQMXuHbi7A2N9wOlsE1k1ThTL0IjuIZ
1MuRxZg+7ccM1KL3dcHdFrWk7dtkWqZfa85Ebt9Zkr1Xw1bOYc2MuLtiMUQQmY4w+S2oPPcz1Dbs
TshkMwITE3TuuxR0FfXH7aGsbAkes5XFwF+FbTT7tLhIoWjKxZGArrW+rxASRw23p9u0aXLaLx4P
rElge7SgIm6CZvY+l8SDpgIw4ukQq0YiaOFPR818q4FFa97KM60Y0xfg7ttGC9oeIuRN3/kNknSm
pmkFbhiDYUGMWdzdXoGVrcY/McdVR8MZFHl+jRtvBkJnkGHf1TL/vDxRGQKflID/owfPEWnBozQL
W7565bP5x+QMOvZGQcUCuHyIp1UvQvd5+6tXYkZeeDCNtUxBxQpiE7F9MtLpPNL+wYjA3B1mE6iK
c9mCGOH+dmcr68s/KAdGHsYszSCBEo8SskoUpDNNLth4ONpIwV1HRYpU5Hy1hISPBG79yR/GNnH1
3ABsMAaFSRHL5VNNW20vQEbcBxmX8hiOkeKVg167HQs7O9RD6rRB0bsDRB5aqB4zcgB9XGxnmgz4
YRCBSS4vouINnkF2wGcFhlqI2aGeJKPPt2dobZ05XwfSbSoooMTwk1KQ3YotPPoqCGzua51zdUKm
x7BLrfJBaGfhpft3Iqhvt5u+vrSEfyMdoCgeiWDI8sCW7qoyJNnm4Y9KmH1f85xfkwBQUtXG0Dyl
7Fs4tGw0y0Sx52brCF7xzPyzP5ggp1HoCRCx/WsNwimE6WYPVja1izYm//oM0YWI4HsU0Rp62TZy
lvgQOPoUmBR4jQzyvhoUmc7tSbqOcIHxc4dxGGaVoIGS1G8XhG5SJL2r4cHGraDCYjUVRQGzMGQO
HUBSGkqT5Ah5bNwVTUI15b/Dg15n0Vdjhze60ckCcO+rr1ABAPPSr9uDu75ASHb9t/2aSW06Mcgn
oQgOhfF1XaKKjBXmyCpwUrLUva8bzn/oUHWoo1bQvBQoDANyImloi+kxhmbn7Q6umwHh5f5aEDF3
KuByfh00Zl2cEXGDRvCuM4gslBbfbUyjQttkaRp4MbLqE3hVk2CrNPD6QUF4wRlQVo0lqKxLrC8q
PQ2w4FudpLMEtDn6vJ+aAdLv0FL4AcaceQOzcN0ZgsDjv6OphECMQd5CvUQyggcRPDSOlA50w6Vc
j/sIL/qndEEnyE0CwDeA7UxWIKvyNBPoYEOta5zF+1aEV/MLoqoSZ0VTvbkC/78ArlNTb+SNu/nK
BPGgZqVu8qQN0XgjPwLj/3cWyJ/bVroyOTx+mUpJx7I6Ln0Qqwln5Cj3uNeKFtigDXC3No+5nm3E
BGtj4PY1jfMY5/XMkDvvT0BFHgZhq1p2rWluL2fioKgUitq+EhNwNNZyAJHB1L49Qyv7mMcpd1Ul
RFURGV6KQglUZFJtOull0YD8XMj+3e5jmYP/fQQivLxbQ3G1igm2s4RrlZJWdjONZjCAqil9vq8H
7sTQU+gQA0Ms+ZEuWHOiWC2YAgm0TIzk43YPdGUM3CaOkGwB1/VoeFG9iI0AIgSnNIhWMSWggcuk
XdWLn3RuP4K23hjU2rrzYc7U6j2kBXJfAG8Xtca4blBkNIBi6/aQri29QVUeM5LMmZr2SdX7EYEw
aAzNp8jaXJFrH780vvz+7Q5EOzDypVrb+zEYsxScD/nz7a++ZkxLw9zZoIgxg5BNmflFlM0osmnD
8KGpA/FfOUvRYwwBj40Tbm0EnE3FfQQWvTZvfQgmpGVoQ2hlI4Raa5mzJUg7N6AhAd0rEfeF0oLZ
mm646Wv+bpkczmSiOp5UqIq2fpg+qUw8COwJtDPYZ4kD3r+NTlbshoeDaL2eaGOgQwK9HRbGMjOF
fH0vbR01105ojEFbxvbNcloNnGilqLR+1KF0Wz5JybOQqBbJO3NeGG/BJnfbklYmi0dpDOA9CIEG
aP2uJfYcHKpQtfsutmYIbSfqw+1O1kbDOW8QQcoBAfuJLxLIb6HwKN4PfUhdEYLGXgUC5Few/hMr
j2jk3Ncjt/PAWlm3QR63QAEmx1oiz50SH0NNHKw0zCBhKoVerpf27c5WTFnjdiO4s3pwPMOHCBUD
Yx+EP+7Bwy5mwG2/MqonJRCw/bRC7E54fK0hGVv28LoB+AwjKPqCeUHYgGSvrRK3I2cI0fWdUbW+
oQdfFZyZWQd97BFjAP0BGK1NqrXJmzQWW8a34sY0bqemhpAHoKtufbDjFGc5m/KHkDWzC/SCbFZJ
m95nDf/DIVHVlQFBgt7XiY1yysEBfeLsxJd0qxpvxQL4d0apqgcG5SZIJzDwQUJnRkr+3Latlf35
P6CKQserXA/bgirMIQFUKI6rfSxX0S5hEGvBS/1GRysOjQdXhCpJBDkoWl81FjXAh5jMtqztbo/i
avkBDJlHVUCqD8tZap0fBuFoUVUa94qUd0egK9ghmaEUoLVY7pTkstmNVH+oUvD7C4oMSY0GBHvg
L29fDLBJb5w+V+t+lw/iHKyhhaRQA9r40OIDwCOIdwttPfgoIYIoJr+YUD0Lee5KRHOoCPGoQZ7v
eaRcul52wzffDvG2SY0VbOoBsQYEktn4QooNjMOKIfJv0tCIGoWshKU35QeJ35V4Ixe3Zh1Lf9+/
eSiGRFWCzldkauvlSyYaljQEG6ux9tWcA20g5oxHE6Pze2gQigKI7Dbh4F9v13zcvcw250JlnU2N
bJDOn0tttGSILFi6lOAeUVURxAJ75s4xaxywaE3vLbjqcTjIauF0fZgcJhWVRXIMfUCRss5J21ze
xUJYfNzeFSvuj3/0klRFKELwmPo0h/6GIe6hxWxJ2R6CtPeZg7ws57dla2RQ4NajgE2defVg6+nG
gkEX6H9vM5hV/pULHF1QZWjRMOjdHHZIf4R+/yzZBapsIrc3IX/jlgfqNc/qkfj1rrC2kodXk8JL
z5ytAAEGLdORIjI6Kheyaw+ay9zhhKIh4RyfmN+4+SF8AJW5XziyH3mBQ5/LDTQzkPIr4+asKSX6
nEV9lPlhVImKNQaxmVRa9zIa4PKBjicijUgnxYM8VkgJ9Q0tRujFasVp6hvplxAKGrH0Hho1qK5S
j4VIY9EREEgW1hzntQJZTTU994Kcg+Kd5YuSGV4RhwrKwWYRFGC9NkDV3ogA1I75DF27LO+h4ghl
U0HEi6+h9aITBqUI56pKB7HSxkuYy/3PklH5H5WC8MT0tnqjc4WMG2k1VwfVpm2o1DA1GvZnoQS3
OrigFVAySsaz2Ia91WkgH8jHBvzfbY4cnTZmbi6KoxPPA2rvxG58KfteOSR1rwKzmPefGmT3vvQy
m1MyMd016nQ6MYD3HKLWIaS+4ga6IgPD0NiQIvSvWHFmUglNCiURRDxcK8J7INTGUa56yQy1PLQn
sEfiZj530R+DitSMlApgmDLszqm+8PMPWmh1LPiAjLH0qkQymEqDaH4wUPvqzMUMlhMF4rej1CeF
HaDezAJjcY7S/Bay9yVDoQj4h5kj6ZmwI2Lf/JjEKXBYqoL1Qx+G11Cbi2g3Rb3yhiAvMEFnBpuG
2J9fV9GieCjN5thPxWtdQOSzLOP2TNRM940MUEj4ZPCKg+/L6mkBSb8GekLOlHZgAc9jgOzkzFgE
Q8EVb6OwJ4fCcx3if2uNqnf6JFCORFCkJ8YUqF7JLAKwr6leQwiHgtSbhlPuo+oREKd5ELYYvtYc
MhcKRlB6kaDcQ70xeRmz2kmicCMUWztIuJBPxvlvaEKFGooZ+UYVur5lanzMULy+7VNXvpwHWjSt
GI+FhCs3kHLFKcu1t7Rt4o28+FWiicX5LKHzN3+apCFeM6GI7gdQ87ZLIQjfZ8DYHKgApx5ACmDP
Dwpka/F0ZZcieNNxJweIMoOQLshkhIcxYeCpKXAQic2Y+63WypcxzKeNwa8dKFxQU3V9VSLR1PuD
PASIRZNdkUBcAhCyyo7uYmRZJoEzDoDKm2auA9zcKUPd2TnIX26v3Ypt8FwsWjiWBPUuilcl2ATZ
nH40MUw+boyN43AtDOXf7EslLoIB6uaeSovMJ0o573XcZ2wkW5HFKjq/lBKo0khFu4cuuE0GsEmI
Un5ps27cKZA62gnhnWEg/7wPKZoskKYSZ/N8iIufGQieQn0jmbxiCPzbfo4gcKojKLOO7KJQqFqR
8QA6w13QbVE7fN3RrsRVPFYwEowxLhcrGLC/nocpjqFdlEsHFjBhTyAyAhhPa6iftG3mF5weOS6O
UuJmGqrOxwlMYuNUN48lkkA2fCTqGCeNupA4q/agXZTw5DTEexqU/Q4cx6UXoJQXIn4hKuEJNCvA
4t+5hqHKj5U4QagBj1WugHoNu+vr8JVqwuRVkAmCYGtWnAgNknMGavt9DOYZyyBJgVr0SHCYJgx2
ORPqL1z6tlFH0hkqcZJDISZj6SP+C6oE8h4JsPoxylnvzKiYsuhEtzAYK1duHiRRE0SUAvTO/d5O
oUjGbOOUAIgBNdmti86KP+QxEi1JqjIUkGaLpeYMLQaPNVuFE1+WesUEeJREFXWhVlNYGQoJ8JI7
dJJWHGI9LJ5IWMS1ucgXFW4YqtJbrlCvBYTMnNv4FdJbe0Uwwo9YTEGA2AvN7MUaqV1pgdhnEgMP
CYFkxm2vcj1kgzDmf302alOGvlXHFozBE7MZ6N8g45AnTi2rKqRd5O4V7IV0JxrRi9xmzcaNd8WX
8TBXqM6KkB/MUFUyB+9jGT+rvfgyQT/69qDWlnX5/dtBlNWMle2ItF0cPhrkNUie72uXi66zVEZ0
m6SJ3zSFC01KRwuTjcNzzSdx62BMkyzlIxyGDmgl6wZLrEpHTHpIKG09mq9MOo+sifJGb1HX3frF
dO5REaK2ig3lJPeuueHhNbREsJUWS6p06sxE2bfVn9sNr8wMD6WZgigHBzj2qNR2nsK0z7brHCKH
NjzNxvPrEgFc26rLjH2zl66K2hFFPwwvESYtTgJLLTG/QCPPqiGidd8wOJsMoChKoWYX++2sP+lT
/Jep4wEFs2cluTO643EXDMph0dAoiY9+JicFRN2BbrXm3DcAzkJHicalUBeVF1M1dHKohlpgGVFf
SmJoP2dDqjZ2wpqZcgFUArlIOkEV3lfz2SHhHohUR443rHTNmLgAWx9UIGglhKgglFNMhQzPkAR6
TWNqyyOc7e2Zuj4ChUcI9UEO56bDYmVIZkHYTmdQl6SPtxtf7OV/bRUixv+11ZIkbaJKYuu3xqKJ
xmoQ3rW5shEjr306FyPLFSCOqBNvfapDWmjaDbNmd+pGgHl98qGw+t9PlwGfkKBRheeyyTWgVzbZ
Q+TkycbSrk3MMqRvmxh+Igxx/cbS6rmNa6lVdXeuJ7d1Q8SLbSQjEd8kr2L0N8AjeNtvTPh116Pw
OJYJSnTjPKbw+53YIdaTYqcDb5U3IgtqQ10w3odDP9n/f9sBwYGxBAHfp2hKlSYZwQdVGV35lAjg
sOlEdav66toCLK1zlplCNKmQO2P0BZDVj6B6ZfNdBQJomjPLkZAKrGL66E/qIytxM2ZeG2yswDWr
XD6bs8om1UAxLUujT+ZTnv5JlbNa/2LJRmr42vourXNWOQ9iCemOjPqR9mdSUOk9JGYepCa0+kAt
+/P2uq51whto3/YRpdPoz33mIGY2CTlqNHcn5GvH6O/tTtbmiQ9+GiiishhMckYnmZR+pl17lNXP
2BA3RrHWAXfA9I2oTckM+5FA1TLOWm5VrDnWKfuDup/7dBVQRMVtARRMI9rtRz9gn0XfHWk02nO7
ham75j6X1eaOFzzb6kCEaqO/KIoKWQ/NXDfcglV+VVHxrh+t88JHfdQjP4awwVd3wT/am8OpPDV2
79B/zTNkiJ42E7nXLgVLR/xO7hIUh2Ge/OjQorbfmY+Gq1sFEtijKe2MU3DRvPwPcSu32OUb2eMV
78ELG1XypFSg+cLgsj5zG2R6Ieaovdy23dWpW2zum+fLIj0XhRAjWi5ZrmIDMH0QD5C5ONbm5GcW
2Uj9r42C2+55FGhKAAAhLpSyzdQ3CmjL7SFcTe0vi8Jt8n4qFTI2w+g3VEnOacPog1SAyi1TkuAw
dxqeL8ZYSd1I7tVTVumZTcZAOkhQynuCmlu3w7FOj1B/ROYAWtuvNGXDIReD4lgmfWrlg9RY0hQp
Z5YMsQ2+X9qaLDbarfLJr2eVa+bLORAodYXFDIQUKFCLA3kc34LH/Kx7ZFeakVWhHtGMLsa5NyHA
aqe/WpSLugLeSJi1dY5/PThf+wLOw8xiJLegwh391GxtbE5LMN+yA6hwzMuz8+MQmx+ZW1xGc3f8
9T7ZkgXjEM33h4UAdGFDS0BJFruCTZyt/MOKv9A5b6Tn3UCGuhl9UXUj0GjQ/kWCtPGGxSytXBsu
543ytBNIo2O4wr5xRlswtT10qUzB+gvldniO1iGgV0ttsL5jA4gbJ97aLPPgH7HoJkGADLs/WLOL
d0FTOGrLpsOfyZmswZrwJzm0dmlS0zAbByGmqWARIAZqZiDGLS22b73uk/5OzvpnQE1tMjULIsEb
m3RFf0rmuWQiNYT8eYkvrGEF0jH0C7e0DKt2BswJkDA75uignmvRZ2iDOvH2eqws9v+glkahMuKx
w3JgZ5Uhs0E0qksvtxtfcTw8UqnvVDIFy+bqUOljXLL+43a7K7yrsraM5pvnTIIOFEIpGu4/w58Q
uTQXQ1Ls7hzvg93vykRe1gGFtdXZ4z/FW1bKw/OiyU7NRnz29XxwxYx5rSVSG0UaEHyBhr6DHYRF
96hsdUKn3QfH4GhYlV079CS6oGB0EkewA4c4yqF1Oyt/3dqp12lKJJmHMQ1GVRg43mHVj5Mz7Ngl
8PrjbEvwIhmsB8/UjvZDPsgHti/Md2YVVuS1p/LCvOYi71FD+aDZG0uyOMxrE8K5sarqx6TBu6hv
VPYIBxb+MHCkLRSK7Z7tU2yr38LvoDOjs2RNJrUbX3iu9lvdf2EDrnXPOa26L3B7wCsN0rKq9YYa
aTO2A4vsoj/JQ7jXenM6Kz5OwJfAJZfm2L+rbm6XLgRxsDpIGjsQG7e31uXqowWORR4lNQKjSuJo
iVVAdHJpn1EoMb/qD8ZLiADp2FwgtfkhPdye+bUwgmfDEehMUbWHzuaL8VQ8CB/5CRyMzuRqnnzE
Km+Umn69uFyZYp4TByf4kEG4E8bmsWPxUJ2HXbmDSrNLnozdDCptzRJNUOHvoDm/uz22FQfCy0VR
sDXQocaqDpFklTWxpDDb8Lcrjo+Xiprwnh6lImaNAa7ZNjsyoXYZYhq3P3wtrlA5DyUadSHqyyFa
u0Vpom35UTtU+/Cc7xW/eqls+TPTXPXSuCh6+0hPqlngKC9O0V/l18YnLDvv2npxsZle4BLZLEde
705WcWAHsgv33S6zUw8cgrvUauzBHmH83YHASbHdFoPcmvnzNCTiTGcZ8AUEtpB1fmMPwyl9kQ/T
JT0Ar/8r8+IngHtvj3LV+jm/0wV9oNWlMvr6Lt73z+IpedIRQ5M3si8vgD1Gd5oi52BQ+BzmSoAx
hdpkJyh+U1DWuDGGlUsmjxgcpkSYSIS2o+Po6js8gO+VfeiRY3wQ3erQHTQrvWwV3qwYPo8abOqu
kABsGH0aXAzySxAPQfV630B4zOBIGsIipI588TH/gRfC4F/2S32Rf1WlibRgbEahGQ8ozjWFwxbx
6dpwlvTDt1AAdLlEEXJ0WdVgsIr9gOa2lm/k4Ff8D4/7g+DUMAgqchgCoLRJsZs3K8XXWub8QyOB
nzqMkOCpG9URog9kZzdS1ct9+Mq252loqnEYwoXL2O97zeyKGM7nU0xe2PipFpj7euNqvHYc8Mwk
YA6LWCSLS0SterKTgac5sYUfzK+d8gjg6z52k5NxqBD3bBHXrU0at9fnMcDQKni0Zn5OixcodWwc
BisbkGcqkaIZguIhVgPJHQCFeitUB6sNFHsEpn5jb6ytC3fxEXW86eqLA6nt+S1+D8+yF+8LV/KF
s+EIpxIQuOhHfS68YOPOs7ZCPLAGslADMWrs9OB3DVrV2JSetdf8sXwJfqHeGtdHp3InfRf48jH8
7PbKRkZ9LTrnITeGCuECPcRIUxM0AsFldFt7cOqDYi8BcmpBu82OzuxfesgP7J16xQ8ZChZL5LDl
rFecAs99ks+kKPQS69m0w1tN3CHSTo3c27eX8msrXdliPApUicLZSBkGWDmVo5kiruzNbjg1uC7W
9u/nCKF35mof5S49EbvwG9zacU0367+Zs2Ac8bdDH7LTFj/v2mg5X0L6fq5nqUOyWB5jE7eExCSF
aLHecG8PeGXf8dDReUgUqNTBx9ZgRunHY5T+vd3wWv6Ih4ZmpaYXRgITXUCpwgXSlD5zxwN1k8u4
122GK5TkTbAOwDH3+UXf13Apt/temzXOmTRNCwmmAYs4tpLZsPdYQwED3Zixtca5aCFt50mvB3gq
ZF+dcJGqnveCtvXquRZgfeUQvh168SCHSTnj25WL9lY/qz/FU/ZU+4Hb/oz/GD9BzSZtRJH0+mnC
w69CdaZRmqIng8a2OKZWGzGTBa9keFTifwZwprPUb522iyu8sq94fJWRg0tQFmENb7L1G0xj9vPv
U2rign/6iD33ozTd2PwR2cgUgX3RojsdyV7R/AdQOGLnf/7Px8z6eds4ViyeR2P1w5iyvsPhlonK
P02vHEWXNpq+TvYoyTwMKxa0DBJfaLt0yn9KZo2lGQN7+8KejB/0d3FuDpULTL2tPY5e7wD77if3
xbA8wmUSCRhkKiymxkqwiHVmOcwbPnHtsPky1W8mGQSJrkkzXG7wMlmi051iL7kEhwBS8shT9o6w
E4+yXeBymEFi4cftZVrZZl+Xgm+dFqkxJ2KB+GwQT6r6nEfvE93I8HxNyjVj5PwDg/gWIHmYrN4V
Lv1R8+PH/IUcR696wPp48cWwq42+1qyN8xYsDCtDQ4GN342dVZIJOOKN5MASBV8bBBd05HQQR2XZ
vnPyUkKmVoo0ux00RyOzNaobEecX1d2VXnhUWQZKQJRroZfxolwmjx2oCXUd5N/ES+0En7fXesUT
8UghOW8ElY5Ya1EKjn17liuk3gArD9roWKpQwZq0fR7nGxO3siQ8cqjB0aDnCXrT2DNT3itlo921
UehYqG8WC97faZLk5Ya01F9P52SanWnQ7Lx5yqIGhQZQf5I3zGp1XZZt860zZcDrJdhTERiAUCsu
DnVZWc2iS6giwx0jKyqVpqy+gO34WFUPXaptxLor25JncxlEKdH7DB6uCx4C/ZyUP0Py+7YVLPN0
zdSW9OO3IRVEQOWHgXWpu/mFBZk9GIY3DfljI2QbS7S29NzGn5QpY2PZGgfAsme7lYvmhyYpW4b1
5eavjYDb7OmcBf/H2ZU0x6lr4V9ElUAgpC303B5jx0m8oZLchFkMAoH49e/ru/Ljmqaql/ZCNEI6
OjrnG8rJKv2jTWkHvTlI3Oy119MdGAnsaMFEcucXstgDilg/Gcvt98ABQEpECX4Y/T+NE3UhlRV4
q8bTI99qzvOVA3ghWsy9XNqoF1Vbu/6xsgaQZH5Ae3cjpmcB0DhNb6ETcNueA5FYHslYl4IfWz3Q
x2Ry2CPQZoAHZNVa7P58/dlzOBITPO86yLUfYSjZ/hyyVO9LN40fKSXuylG69IjLFH5YhzabIK8z
FvxYoCIaRFN8X5H2HxA6Vqqt/6JI/rtM7DkuKeLAGmh084/Uifuz4yYC8Pou20ysMoE9pPyfFH4J
IBOPUEHos+jVqbrhUGhODzSumjTI29qgopgp7+jATHar3Eg9TqClhJ3lJvjTzi9sbrqLjY1aYFKr
t9Ih1audVPLFAWoPJ3dWHNJpEs+OkwN55fr1tmBxewTiutukqp12vhJdmGYSgq3xZL06k5/dwZQH
WJKxh7FR4OTpeNRUpFMwTQ06TCQ+qbEmp4sD7bFMc/LNbqvxH+bk1S8/Lx0W9gRKVjCu1vaxAdnk
CGodfRv7jr6WZmi3JfG8etcxgtZcnDl+WAyooLRygBlU06ZH34FbMXpOA9nlYOHC+yvLHWQcHLQh
Vfb2PXDtXtCMnV/vJ7dECy+O+0AmjdhUo7ChtwYr1jvjV92zJUz3OJUDatsjab9fD2ALC2cuXFKI
AmSSpOXHmLBj0cLWSo/3DbV314f/fAvbc82SYmIxiC1cHMVIJx6MLZSgdc5y+GzAV0cyR4AEM8jk
eP1xn8dKe45cgSyAKvMO6Dnp6Ytht87CdFxTk1uYqjlwpRwKn0nPac6eBWbvg21eC7YS6RaGnrsZ
lX0UsV5F0VFZToON5d51Cbhdo4pv+8xznSlFTJ2OjucfRystw6LKxqApYAPTNpJsrs/90jvMjkK/
i/10KmLrSMssBAM6GNK7zK5XSmILC2mOwacCuISUVvzYZ/0rlo0dWhE7QBj/3dTc2niser3+GgtL
aC4zJbnn4rYlxJHJ4qkG3qAoxpWTfCGHt+ciU9rypGsXrjhKqsqj3VAdFl0HK5uh6nAcRMzaw4Nm
w+kFYg1CXyuL6oBCPHh/RYG0PLDhVpkERnXpGep03Q1cHxyBc1UqWTlUq9Hy8cr23hR7l0GIhHvw
Jlw5PRbmdK5Mpboq60Xhi2Pe1U8VgdZ5tUZYWxp6dvBp3/FSBQ3SY+Sxej/GNaRao2INLf55emfP
XXQdf/BI7BfYl8D/hFkyMLi4AJRD1GMM4YSV/HTpHS476sPhDT0RGelU+MdcsS8xNwdSDWsNqaU3
mGWPXRUDa2JV0RHnDr9nxOZvHm/0Q+vU5Is/kbWb3cLu57M0klZdCgQE9481A2rZjgJn7A9jd1Oa
bc99VDtFLV36pXUETasLTcmaV80oPTq0y35oYq1VJBbeYg7+JfA7gfEiZgtyiN+kx1+hWn/yU/33
emxZ+Bhz9C+N4KTDJ8KPZAQgZLyb7HjDm1M+rhwjS+PPNkObu1kG4Gx0FG5UhYNXuGEbR/dN3j5M
Zb3ykKU5ujz8w2r13SipDAzgj5Vhx6qwZeByWQZt029vm6XLgz88IMujKXc8hPo8fwGTPJT2SYE2
PnkrYXjhKPEv2/DD+DUZ7Fy0wM+2ruEh1w16DVLdd90Irj/Fziv8NebY0geZnYmFjvx0UKN9rr23
MYW0j4euR1MG2bBS61j6GLPtXU2TWzgjuAh2xLeVRFbudMljPupv17/FQkXcnuNpUyaGLm6kfW6q
zDpoCEm/FZUoD52GPLZP/fwlb+1ix7hl/hq3bB4d28CwHSIDqO4MXfIUYcU/i6RmKqwiye/oIPut
1FoFdZ0MTxUTpg9jcUkYSDwUYqczuz929QBXmevvwPFdP7m6zJG6lp2JbuK1OedR5oV9qTaRlHC1
qXVgl80zNcP3IV4T9PxUFgaH6RyjSyzwgiNX2Wdd9f5drCP5ivtfPoAiUncbnug8CU0Plb1NlFlA
iRUZFPw6SJeEw0DX4ph/WWCfvfNsk3ZFCzkeFx5EkT9AJVC5rOEBj3Cj3rhRetEK4DT/JaoC6eYA
6ax3bzD6kLSjCuDkQ/dTlIvQG+MmIJXtBtMo21fpT9DlgF9amHc9fwCTKv2p8rJ4L+yueCybuvup
p9IEPqnaO8rT9Pvou2TLvJq2ITR4Kge3MIpkZ2ras2dG+QQwTf0E217RBlk7yb3MB6jQamneINYz
PRFY8m2YB4Y/IZVWG8F7umnBe3rOhhZspLp29jGJ3W8GgF08Vo6HvlXeHqU5uBaNlsJOHpwN6bxy
IxvafTVlWfSBlxlzJ4ZcnRw4TO8GiwCQFst8b4NCETqukSAGFO4zri7d1lBGIV9bEtjOc+4lTjiM
JK02ZaVQv/RzrU6TlsM5aeuyCph0POhsjLr9fX3tLqQGc3HBPk+VTkGNPbNxMptGON6GDQm/LXrM
4dKQIkiitNLtuS3j33B6P2VMyCDHMljZegvxb64yKLTD6xhX73Nj/2gRWe3yvop+xnKN87IQyuf+
kxQ+h1PNWHOWBS4BAGftGG7SIYGOcebTH/DOfb3tO8zSGzXFrnKJ5EeRo6WQkPe+WrPZW3oH8v/H
ESRVu0R2lQ0VclQ1uqLaxGV9TF39aDpcYntxC/kLkWmOOU4rWmjrUhaPR+drRquvEIDcXJ+ehWNo
DhYeL+JOXKOyi7CCmpBd2EdJatgett5a03dhKc1BXGMSdV4hevtceOWz0w5WkPbkTTf1s+Xzn9df
4/MLGvmPaOLko6TTSYUpkpl9quTYPjSTNr9Apb2o5U3/kLx1N04shjOF1942kghrAZtoFDp5b+7i
PuKbOGuSLQMJZaVu/mkMwI+axfJSsoZO4DVAaGzYUmc6lapdSbU+/W4Y+vL/D6lQ1EQjqYjLTx7w
oLE+Dd33AapC12dzafDL+3wYvId3XDQ6NSTOZX10+ijdoVn7NWIO3V1/wKdLAr9+ll3VMVVubsGr
w7RsM45/UARF/f13A1rd9QcsvcEsu/J6q68SmtGz5bAn0xZn5kBnzrFuURXkeIF5VCm8oeUQGz0n
Xdo+4xoeT7jiO8icaEyhMFGUL4Ufpz/TYqB85Z0+DTd45izcQDcDago4VM4krr9WYso3bdnvAT/4
7ldxhPO9Xjm6Fh40xwEXbgU29Ah3E0vcjwNsJGMIbEUQT5xY0EVrpk6fJnfEnaOAATkHX7YT2Tku
dJUHUozRNyXiAh3sQtl3uvaGu4hQ+qMfwIu8aVnMYcCxT0jWRpE5Q2zqVOTjLlEv8ahWjpqFRTdH
AgOrTXUuYArHRnHQY3eEaN7GsW/z2HTnSGAry2vgcLl/kjGgt/UeImwbu/5yfWYWQtXcXFDnhQDu
HvZvreifZT5CKzxdKe1+nljjS892ezXabaadVGLWoUmWJw+kGB5oau1t4215J166qn2wbGjyRY3l
7tv+pvIYHjyLAjKNW0f5cE2qoCz0AMHZDlQy3920KXUOKjPZmj3T5w1SPGkWD9zen2wkp7DT1iXd
R5Ol0JWy5DEpyrcoz8sHFdVDMEAH48AtXInBdrMeOo+5ockH469EiMWZnoUIh3eVBLrdnEdi7qoG
KhISPjZFtMtBhfteQaU6lPhxp27K0x2866Mj6Jxr1hsLG3qOBzboE9lUI6jXGmJ24xtFT13jvqzV
rz577NI1qt3CNptjg2Or6nQvi+lcqgFY96ybwhZcwKBJy9vCxFwglMpGu5D74Sd3fNfkH6RIgW+Z
8PpOW/r5s6Sgb1lWo0kGW3T91WcidGwPnOnbZPjduQgoGua5KuKen3Rknmgnjp7sV3740vedZQWd
GixwY/zhjCIP4Hsof5tT3tcQysiN/MUhd/buSEufmDM1ZmVFLxxFc2ywW0KAdYrhMD0Bi6jIe2be
hPprtb/99M9tn2MWI3ztSEZi7Z/6WKcP0gJ+1PLz0C38tWRnIbTOMcHcSxPBxDSdSUvfGLxIO6NX
qqufF3mIOzcuJAg7TtlgpRKrHiHePY7hRJsWd2H9Bw0J0CFTBWevkTQbl7Bi34+t/cxFNZ28xtL3
Y9t8Gzs2HlXjWT96ERG0KIY+1GTqt2XtwkNnSMEr6XMC1W4BulXpx2vUloWNMEcVo9yEbq7GUi29
6cUao7ObiUNixzeBR8h/BPuoz2IUo2AZ3faxCdLkUoyA7riXr7LtF9LYOTpY1b3vo9dszpWprfey
S/6Baqz+gta4DwRo0/+tjCn3DOV7BwTGzQgh5LsRNfzQa4n4IWGvHE7SJ7C0KPKnCF4t71Ex6kDR
SN8PDIiDinH3KLjBlcnWoBW1lMJrrviNInG2heljEXZ5D4wmoEBvTg8FWb8z5i+8w/s9Wrf62WuT
etva6XRk2st3gPSD0CW69iAdI4F/Yr/ixs73sBKGmidIUui2G5QsjHYSeKm0GNpx6DgFgldPzK1O
iRievaEiT2ULF1GDEtjPStcmDxIDW3KPGjuE055YK0IsrZBZqBSFM1ScNRVQeT9GYgd9pTbN+Pf6
xl/Ylv8Srj5ccnRumqi0qvZM674BpbM18Yn2U/t62/CzaDkImQodD+w04GOycfwtLOvGXz7Lp3ye
t7lOYudsQW5mF03M2bA2rVfQ/v+Csf9TgcS+mUVEFk3EhiZFddZgwPiiCJLG3nT1Sz6QjfI5SuDN
cXCnEzRlodda6EPWf1HGbDM5gVqn98aQXVrzQ+I1WyPch9jK9/k0PI446JoxCbxk5ZcufcFZ0pV6
Nfp+ZoDxqfRAjWPT0WqK21KAOTC6kQbCOJrCf05CDwfGi13/1Wtuszt352DoDsr3WZ0k/gmpUnrf
u7EMIs+BjGhb6jV9wYXNM8dAJ1GvmYxaEOXywzA9F/appL+ur+2FU3kOaoaluZdll6FhSBZGwy8C
tIYuFGCA7xIV4esPWfr9s80/9DBPcUbCTnYmHyDU8NZqew8kx/768AuLZw5h9iFmA21liatgVYUG
qruBN3Xfbht7tvd1K90KeZ452z14g+RnXays+KWJn+38wiURqKUGWqUu2RRpeehZBR3gL0Rlm4bG
K4yspZmfBQB/HKd+kLglwwYz4PY3nf1t14Ujl95htmsRdI1ncyifQ/3ShDXIrYfBsgc7HBtbAA+S
6Q6tDn8adWj30BmhadEBjpbX78KdEnhAHadxcvZNXFfHtsucJ+E5BdBe9FJOYh0lwRBZQFyYOKu9
XUprqEmyQuU1kBluOiJ8iWw/ODX/EQGLNSS5/JsOo9nGaH7sSItKruAQU8bxyR9RoEZDnLlJh8pO
W9TfhReVIbRHC7WBJJcz3kmdKehojFO97S3qveSxyzZOCl9D05PiTnlZei5SH6KXnvS3TeMOf/PY
z37Ca6jc+x407zUzGc7t3NnnYzu++DbMxUIKGPyraOI+fTZ2DEVrvyoBfeu9uDxrK0f7liTenkJR
+WVQRh2zAT6EBQNRx4qg+RPlpTwWfSF3deqlB9I6dtjrrj/YGTiTNM3bbV5ldQkAr+r3Xdm7+6qz
0BahkgPiVUYO0HjDEKm7rirh7jl4FdBe1KrOMXXUq2m7JOzRSBxOBHB9EFKM/80SAgS9oTNf8t4x
WyE1f/Al617Q3Cx3buzzLWAzLvQfUXyRYP/U7lPW2ew1bzPv3tUpqv/43Yeca/oV7fyhDn2jGA0s
uET+KspxUkE+Vd2WlNk9rHHybTuo8tGWmYQOnec/9l6tDqWG3XuN6IRWpnLkOZracYuvbd2NLnfo
Nm767MGP/Px+TNPqT18oiJBVcHztAGmXptn68Hc8FKMvTs5YOE8NbzLodgiFnqN7QT/avqEQCDRl
G3ISqdDCdf5bM7QWfqdLAABUklT3liMo2xZVCcaOaRIdJjqzdtJYya4BOuFyBag3Yw+9G8rNsLdr
yH3b6Le9FOhD/fZqQ2C+GA1pqBmvyrBEqvy1TUxUBc0Ax9NaKNxHUWGwemDOpuFlEkZtBwA6WVy2
mx6rdFP7L5aLs5YKy/2NVnnzpejsdEeKqn7LovQ1j1yzdxojvSOD9tKp4gl8vaapC1VcKggtDN8A
qZ0YOp8qfowsMpShNTHShU0bUe/OrYy7Ux3U+kI3j/ty5Za5EHzmeHkXNTSTEriBZ9QCh2Hi+4I6
Xz3ireFqlh4wO1eUO/VRDH3Hs1MPuA/hahC3IBc4brxycF0G+iR/mlvXGsDzehfknFMdQ+s+cXV7
SmXhBZnvDwceAX9x0ykzB8eXo2Fw7B4g9Fz08a/ccawyaBLfWfkQCwfkXG8zBeCoGVO7Ojdu7mxH
kckjRNGczfUfvzRJszMGXgjGTBpGsKW9Z1UaxkiBHPth1GTl5y995tkxkxgqPS+Hp2IORwYU+hpx
n61du5fGnpXZpropBufi50eJ3z+ZvI7+jDC5RBsz8f5en5+FYstcu9mJR+jFo7V+Vsa2N9nIv6s6
Rkyzk0NuW4/tEO8Lpm5LK+a0G5EB2ti5mkOJ+TuLWdgC7+2myOka2C5Itb3+SksL6vKqHy5csI/z
ksk0qNtJMZ2qPsq3XTV2P6+P/vmE/UeWFPJbKD4R3PYdbxrOvQ1ATZZokMltMWxxybEg2NgB4iDK
dgUb+fkS/o9WKfUr3/dKhmpq099BCmEMhK1+D1wdVcFW5mzpGZck6sOc9X7eRZZChSEphvrNcwbz
ourKOnp+5m3h+GOtpHz/rqv/Bq3/qJfinEWpWnnp2fN5tKdl3W1b36dhC3IAZrIY0q8i88UZSKBp
X1YRUHBtO3y5/u0+Xxl0DqKW9gBCPu+jkwP1Swj9ggch0G+6PvinRClC5wBqJ4bxdjtCjRs+dFCP
aCdwyMGwICIKNccjkW1mg3OfpdGf6w/8PDr8R/S0SmQfjZTyE/V5fbDZcLAE8lGS2LdYjl3wALNV
0VUklZCS7FAA4P4/GRKsL0XRrJF3Pv0aGP2yFj+subq0GNQEuxGeseQ79cutHa3pgH86NRj68v8P
Q1cgXVEwBu2zKcUj1elT7JsnpuPDDTOP4S9v9GH4UgBrKk3bnmtlh3n+7gKzJJKn64N/uhUx+Ozu
hURY53B4oedIPmTqRw3XIeL/ztLftw0/OxABkp2UnKAw7rudFRgD4yTbws2lscBPEWwlSi5929mp
CBXVgZoJWIwh8ndFwXepu0Y0Wpqf2aFIGVzb5IRFGdHG2XRcO9tG0CH0RM4PhdvWu+sT9en90bbn
3emWRqkYJmGfqyrZx3nfbAe3LgKuLnY+Obxz7GaN3LHwSvMWNW5Nue3mLpArtKR/8mQAdaoGOUr0
Bdm7uPltrr/SwleZt6UrKVyABZCS1m53z6L6MHHn7frQCztu3pOuKIrMLboEZ1gyV0gdJu9YA818
L6JBrGRaS7M039RtHsX2ZLCmONnBSwm2xih3KpW9Og1g99ffY2mKLv//sLVHlWBtoRt0jlpDHmAk
4h7ihq85iy2NPtt8Atq8us/gAVM3LDoBm6K2KS7XKxO0NPps0w3dUMOqs+/PwhOnxvXu+mRNg2lp
M8w2XVU0OJoboDJHOGTVfnuIpR/i/r1DgXZH7ZXsYOELzzu7WQeWpW6L9szt7A8prPRoVePzGAka
dJDNX/nEC0t13tcFYjKSEEPEOmrSnR0z1AjsaURByF3TGP40R7Tt//R1CwoeYMTts4LhTp8/NdGL
U8C9DD3MrPbDQVq3pIZ40GUiP6xWKMGmkywoOdPue6V68CYfJu+HF4uVq9/Si8y2XAJ0HpD7HgEv
2oEyTmY1m76zDzC2vNMth8Ko0EPIp9vUi2EL/P+vA7O/qmCDaC8WSXeuzXApiJ+v7+uljz47VfvJ
HUwD8PC5GyGf2D+4Y7Ipxh+3DT7b1p4clC0pgl88wOQNivOkDHy/WdnWSz99tq0lH0Z4Snn2efKn
Q1flL4CBJUHGb5N+see9XY3eIQKFY5/dzgkd07x0ebLvwT6+PjkLUWnefr3A4wyp4ETRRc2P3nO+
aJTBVqZmISzNhZtiCRsQ2ormXPM0qMUPYNoPfvIilQmtxlt5yML8z7uvzGVJCcFztCst/1XmzA7s
OnvpsFBXAtLSDM12secq0ueNMmc4G8JKq9zXtffztsmfbeAy46Yo4xZcg658G6PszkmKFfDm0q+e
bVaSGWq1Ho7jIoNHIKq5rF3z2Fk4B+YiS7VOotpXBs5DaTXYoImO9OhOxXBoIHUAg8dcrBw4S592
tnG578DKDsvzXDIpwz5RXZDZKAXXmqy5rC89YrZ7mTeNfNJRc84h25zaKHGHyl9zBf8cD2bb8/Yh
OD1NNlKQb8oWHBlLbrgqYEPv9d9wNTyYzP1LLdS3O1R9u+mXj7DqdfGX62tr6eHz7qKyMq4Ut3D6
1H0CwBdUEuCISRCcfAhDB5lB86hx8MUEydDZZEyIzYji8y6qpEY7JVJv13/JwlKctyCjMRZphmbB
Oaq6QFL3DqzflZLV0tCzK7CmNek5EvTzwKhGG6MmT6DHODeOPtv5ANGBVtLXF0Ps755+c8yf6xOy
sOjmTcfaNeDS1hiX+fUdt8kBRb4zfvf2+vALacFcOinOXaYig7TPsO+OIUEDco2Msx1xmo0t8rC/
xeEMBYi5XFKdsaEG7IicjcOf+pK6AWpMWUBhdrYS3BdCzb9r+0MGZeeOKJKLUbZXMx5aLal3bdxn
G68APAkw+pt6nXiTWRjggNXEbIDuQMbp++gUAaHlW7LWr116i1l6DuFEHK49zlgVuSSMvMh6qRiF
bLafZnthx/HKbC2sq3kBt2KFB9cDbDSaTS1BUt5bmwlWMmAH5OT5+uJaONPnskmEEejQTVi7hZ2E
MS9OQERQZUBC+12JGy9i8+6PP3XqIiDSIdM0JshI/kN0Yo1OuPQGs10t8tIt2l7Rs2vyn6TOTkxA
0hwo8Dj2d/DkXEmslj7G5f8fli6wc7mbRMKB333zl01VCzl8c29JwKSuf4kFqWL7P52fwkOLXhX0
rLOm/+O6sgXQN8+3UWRH+6ah6lg2rr8RsRW9RpCfA2uzID8h/OO/4Wgoz0KIm8CNtj3vErHcrVIX
MQccqPZrB0GCYPLXBB2WJnKWBYikZZEHe+lzbjlekHrtj6mC8C9rq5V64cIhQmabX7CqoCoe8OOn
HprCk/5mSPf3+kdaWmyzre/lflFSUnvn3vlR12xbx96GkiOwjidgwq8/4/MJInMFJE8zIstSAwgW
f8l9HjpZGfRrZmmfxy4y1z4iDaQebK/DMmb80S9h8y7FTybI68SylTla+v2zQxxAbk4qL6LoKkCk
wXXK9BGqz20QJQAsXZ+ipbe4/P/DZkyYX3mlYe45QqhqQds1tQ67egzTNf3ipZe4/P/DE7hwk96N
bPfs1sDJOU7t3PcF+iOelY43pcNk3sJIYuMpoPjdcxPDbzoCGgQ4TtbdODr9/xcQlLscWKLynNSk
OVdFBvverJj0q1exXK/ErKVZmu3lFI7sJBHcPTvyAYQb0v1gYgUE/fkuJnPdFwA8IJJqJ+rse7mE
/za3Tg4sHFZKLZ/vYzJXfgF8xmrcHtEcgfwujfWfiqi3Lku+18r7B9bv25vW6VzJxYVmX2tTXAgH
Jg8ucs+g6GE2wXoaxmjA7257yiVx/LhWc8tPHdGac1xlID5lX4zRD1R1z6bIVlbTwobjsz2NRFx7
ipXIQbsvBDloPT4S9pbqP9ffYOFzzHVduAu1paxq7DMOnnZr/LKJAqIQvTta/rBYan9TtM++Xn/Y
wqLll/9/mK7U7xlOPGwKxSByYOqyPqgxem3KQq3wuBfW7lzEKyY0h70Hyl/F4B2S0YcYTreycAV+
5H86ujaZC3jJwcvaOKfT2YYUYGB56CNFjXMvpbxDlfvdwzQGAiosQc8h5359wpa+zmyXy6kjEdMQ
L8CrJOAZsHHfQkQjOfbc795llJXWxp6AuLv+uM/vO2QuXeOpYnQ610wQJdXpTw9WEbs4K8kObuNW
FDIUz8Ip8yJk3qNiazeTpUUxO9ihuGTZPHb0OXHBIs63RXn0+rUNujD4XMbGAvwqtyiMkr0YePdq
GIfASpLXujMrlemlB8wigKW4SEWro1Ov1f1IyK+GF7vestZQuwsL+l8Vwg9bxnZtoBupD2uzgTyD
ONpsstju99e/99KPnx3mPrq7sIgbxMm2fo7dw9S+KbUStpaGvvz/w++GB0faGg1qnFs+DIBtwcM4
qNhKErI0+GWyPgwOtYuLS4OJTkY8gSoSJuqLavOVu9/SjM+O797JE9SQUuuUkfqlLBmE8/jkrwzu
/Iv6/ySM+LMtjas+yCEqgtx8DG+koBx09ZelpfiSs5jk4dRyuNb7WdkdINVCw77KvlGdTb8VUvXQ
7qgH3UU1bKKedccWCcYJguPeNktN9VOJEshWe8qcs+/Ykwpl1/JNpKwhCssincKJ1QKK3EmvHkrV
5Bs0t5yfl+MljLpsOBcN8Jcm7/tH15oiVAok6HRlP4r3XtaQNRUgFEE2DwjNC9JD6mBMe2Avobf5
vRGj1wbS78ZXpXxoOeaqVGGqOpVuRpFYf5iVeyCbQPjtsY0s4Agqx1PpVjC3e3WgHYPmFM+93xmQ
pgQRNGFvU+ZP4aDkCPUV4sMm1jTf3Njq3wfQarNA55IBy6wDmMwkR/9i0JxkkXMCKhc+DoxARaZT
/Sup27+FG1f3SYK4xe0kMc9FmstoAwfy+lcCzaCgyEgTdGXp4lE5Hw5QGOieGciuOyeq5ZfIgLHT
ld0vxUYFFZYBGnS96E45SRBXMk2eOMe+vABLfkOzwNtLRIWHlDFv56S2tY2hDLVJvNw5dlC+CWs6
1oChjg3guI6/mxR1H03s6r/EQkPivmgRWSXg2ToopdfsyojUgatl/24JR35rLTpsM1DjQ6enYwgK
ar4ZSVJuxiGlIY+a9N4xTgKFoXHYWCMonds8Stz0yOteuwc4g9SAnVqx3W4yR+XvJDf6SwUAzI/B
Tcm4dZXnFzvbsUQZ9jIq7nAXnY6TJqzZGLti35pUADjsMyc7TDqh0B3F5uA8pQCXAh9YBG5s883o
VsN3OcBTcBN7frUFTkUXYaEo0ImK0/uUZfxLO6a+DSUcMB169A0PLQgybVBqVkCOkVmihhaqVQfE
K6rpSPVQuFvf9pJzA1PGnZ9lIdRt3AMEA1QwIQzgmkD018Ka6LDxE0fuCq+KnkVvxiMIFj0cAaMW
KBBWtFsIccpdlFf6ovnDKxK2dRedeF4wcCHB3BPQHn2rshwbJ5EV7baKtjXo5y7dV6nHnnRVZU3A
S1ndZ1Nj+9ukzabvHFDlwJ/a4Q09XTff2G3qtuHQtrLbVtSdtt1geTvcOQZAgDzrKBUpwGYe+Veu
wfFybO3uuojVAW8q8xxXljq0NctQAej1GdQ4CQohSd/KCu1JDuDY96hX1qGX0tryrHxF8cI+GkCZ
VQDpRv3exCN+DhFyY2rAxPG1yYlMZfaUcnsq9rbwPbYS1hYC8lwbi2UpHREKmrMAWgHfIt9wXxCg
n4vtTSfVXLkKtL06ZSlM0mPf/xFzDTwlN17gNmtdnn9r6J/E5blaFeDKEPGFTfVpeiRtkDwNb+Yn
JKGa+/Tr+Gy9O9/59+G1e+7uowf3y/WXWkjt2ez4TRpWuUnKQXJvphLweh4Bn5RPVha0jDeQvp3i
zfUnLXyfeT0zb1JlvJiC55LaYDP4QPWUTvGPtNYK8QuJ6lxuNqImz8TgWKcapNaOdVAwY5s4+VL3
EDOrp91NrzHXnS1IXnfdMHTnsmPJTstIvWajHsEnAIP5+iOWvsllBj+kFq1VkEZNET8NXJ8snr0m
2fhusuiUJdWaVtPC15iLTXWg9Sc2BQk7zY5Z9V0WfyZL3rgT6f//fmJijqYUqifwnjk6LNmOLNq1
kIS6bXpm2cvYNDLx/8fZlS1XimvZLyJCTAJemc7keUjb+UJkVmYyCAkEaEBf38v9VOFupyPqrari
Xg4GJO299hqo3i+eaX/OBD3QvJEQ07DhddVfBcB8gseSj0G3Yej6LU7gU4dSdygbO8GCfXn2p+kl
VOLCRntLB/MUhvuSe+9CBiG6uwGfBuI6vgKdP/mg6YeuJOvsKsMlGi8YivWHzmOqHMdE3G4x/Oq6
LPEP/pZ+5cDwScn50Y9KJb3cF4Eif/BSfe1ilGrvf9zT39/ZZ1f/0KJw2gmhVIgjxH/T66OQv//b
dd8f3b+WinIt99ZtbM5bRIMbCdU/VA29+W9r/SNrVmfNIL19UZc021aXN+gQ81V5zTW8wffH//YX
fFjsHkVwYBq19gKS63Ta9KwPUOQsv/7b1d/fx7+ej9cg1SGAuvBCIb28y1atTtq223+8+oeFvnn7
LgIRNOdIYxzdc30DJuVXXkKf7FDxh2Wejqgj0yxhF27TrnSioSfXElO6NN7/W4P40fFp7E1jBm8G
YbzriqyH13O/l+38BQ70yfL96O0UR5IKoii7QNqYQYWHUplDH5y7WfxsHerj8Etc/5Nn9ZE/a9ge
ZntncUKkB5dR7Eiu4pn+AnX67OofFq8do3D0+cguGHMXZj/MS4g2az7+/RP95LT7SJQlLN2x+w7q
YofvKXFIBfipAlmo7ItG/ZOt5yNb1s3WhwMkPOJ6y2QZZ3R8biCL/Grf/Oz2P6zfcN+SaJ+AAwxS
FMMGPSNcVy0CLb9aZJ89/Q9LWAZ9RskMIQU3w1sgslOyJE9R1/7+++P/7PF8WMMznk27ehl0T9Af
XSlJgOvK7AvOxWf3/mENg3CRBQvBpEZIck6oB++06Cz4+tXU9LOH/2HYZ6g3MSiHvXOfvSTqgsPy
xDp4FbWHvz+cT5bwx+xV2qHUZ22XnedxRCiWHW5AXs+zjRSB7Ctv8p7+/jufvISPZFwlLDD8BPIS
JMPxopni4J5sQf/FCvvkLXwk4UoPmSpCGHVBCVGOWpfD/Jvy17/f+iev4CP/FhgbnIOGNbp4YZCT
7ZfNJnQNrwzMrr//wPsu8/80RR95t1sb0yGDlcwZOAO0s9OaPQja60KLsPEAYrTbHYCkdSsj7r7K
4/zsfbw/yX8dm3pKoplJIKoy3g9ZNN+Ruflv29FH3q1CAIroQOkBaZy6Yl2g3Tbqq4CPz+77w2JG
aPWwzQ2qeg/+NLuaXwPVfXGafXbpD0tZqk5ETnrsMsH39mrx+gxu5lPzBcHxs0/0w0IeZ2MInFXS
cwsgBrlUxSa63OivEOxP1vFH2i0ACcmQ7JCeg3n6Z6a/Lb/ufeBoPgfPLPlvDCrykX3rUcA6kNOm
Z7n4OIaHRwE1spP0i830k5X2kYA7BIgcJHBUPE/eY9D2pXqHQzH11l/Zl3/2A+9P719ffctj4UsS
N+d++emBilfPkXcZjHezcvfVTPSTF/0xHbWV7dqZGC+aaF4ZR44reZmhQv/7XvHZ1T+sW2BvNlpa
D1ePvTxaqlRmoJZ8cfFPVsDHoFPurwDG4KF8xjhdvhta/tTh9vvvN/7JYO8jC7eBecwoDNS6AP1k
jsCnIpWYFwO6OOmwqeakuWpC+PoL+R+HRh8dgQzAO5KkIrpYxP2mO+r3NQ5LmoovGFP+J2vufxMu
//U1JWZmblDaXobJc4fFpehu+l4+i8H5JXBxVsCcfa1hQddeIRxyfEa7C05rBg+NMfCzcokN6N/R
vvrHIRxNpcZgKQBaID7q78/8s/f5ob0OUui7/SSILlRMvxJKOMubwU9//f3qn3yKHwm7o1xZ00xT
du5MWvj2e69fPffFmfvZtd+Pyn892t42YTaRBAbPCLzLrch+0jm5THiG/+3eP2wEIwyMwnlFOZKA
ar7t39j8xLYvhpWffBb/m3z3r3vX2nI27ag3A6dgkLTVVkEcBBX8PlfyKyjwk1f7kZMLQily3doG
RW2mnhkhFzKxL87Bz+7//Sf/df8h22DPbqPs7K3eC+zz/gQBT2Cxt/jqyn/Xv0NS+FUa3icb8v+h
5Crtz9CIRxeEBN8FG2ISWnrxEn47JP8t3Jz8H04u9gHbDgQno2occh+7BsYoyEDzwYpp+rj8+wf1
2fv4cLxjkhN3SBeILj6N6tHyg+++OhU/u/SHVbz4LgGnGG6Ji5opIs1cXwl//fn3+/5koX3kx2ap
jww7jdNKaviuwsc+4fTBuq9oZp+834/MWKTKw/qJguvQ7OOd13lFs6A9ktMN+eoXPvlayfsv/+tr
nUgQLgIWfnAr7y9Dg8SGwUSlg+4v56GAXY2Ooi+OR/ixffZr74/xX78mnI7D2c3uIrolqIK+iZ9C
gNkn08j5EEzj8mfV7fKK9dM9q31NDzzsO8yw6Cxrgfndi4C8vBox6xR5ShbvuxWsP2TWdg9yHcJv
GqMKkM3Mduzh1HS30rS9og1XRbKM6WWBX8S1jCJ6CiHOLAnstG8Yj/c7RLL0BxyvoiRE+0NOs6mt
p23nVTr6/m/JMl4FAcwPN7bA7z+b1ZvCXGQvtNejZeWKPQUURsO5Rnt22Qfa5LEN1V3jdf0/gvTJ
Vr+PUcouWsx5W7qoRlh1/8dk8fRNbl5YC9EvLxkAmTtQEOx5lVt8YmHn7j0/gWR3g9XUyeje6/Me
CVEnMjbmlg0ONi1sbX5l3trWGevact667hUjmfXn4iXkqqep7ouZmYHVIL1qjPX8Ec4xNCzJnIFU
6xF7j5SB5sXBr/kn3EQ1BrFb/5Bg+DLnQ9txOIvGvIPNrkJF02fgZ8+EhZh2U4zivXW+mW3HK7Sn
gcuxgnd1xh/umiJ2PpnKAYEYFahOBhbiwrvM8U4eeTz1eMRpE18lcOQ563e3QZYgvUlF0xBWyTzB
jWTt5VL3fZrUWGGwtCLQat5PUbCHFaL2NlFGAebXfrMGaYHZLMtj5vQzch3do4F8vky2xsfn0Mp6
ibiqB7nCFmtyw9mTkz5Ncd+e4QWl4RIlRBXxCRmPdltgexRgZq43fQxmJ88ExsqnIFVBxe0W30Pg
s72iQVMbngIPjnuSLrnD+PqIegQ26VO4CniOyuzektU+ZGGU4LsJvBeB8+wgbBrUUDkJRE2K6LDb
Li48rtO83539FafdcsXBYPhGdTpek4XLEseIvEVCxv7aTFoUesH0wDehrrsQrFw4/YV5ht79epLi
Pck1hgZ0k/x3AtwSHlY2LnHcqKsFP1dHtm9KUCdEGYYN2oIJgRWgZ6ka0Zk94l709OhT6EeTVu48
j4DuX8PIKH1prT/V8cL6O2695XbqAh+yJgQowC5cluHujQV0wnCLDf3tW6T3qRaNkZUg6VjByAwP
nShdJR2uYprIFEhbWK8dCf0ruvqmVhHc5mK20zrq6FiFRMCKd46bG4n5E2yU/DFfwi44ZhxWcNGy
pnk0zuKq75FJsoG+cRUvUXrvTNNf+3NjizXqkley+6YgvkfuTQBjrJETME5mJJDd23kMjnRK/COx
+DKZr90N1wAkbEu7nw4sgQOiZJqDlwawQgmj7Zsf7m/QM4aneHH+Aa5rkO9se5QHxNlrL8XYPw99
zOkxWRyPSWOj13RTrkKcKxzEJm8ROUw1opsZBXQx7BJR7dke0xL5NH8IDfhlXJfsV5ANNG/bdiyi
DHrhmsNF9NvYbd8aByllErV1HG/sGO8TAQXFM/G3oTXtL8faqYDLlN3hAkfXs1KxV0SeP0E6w9xj
CibjXGSZaWrDw/EuiIYZNm3sl0cDXZMumR7kpDh8wZPwxTBK+mLUCnq7bpwqybPwJolHcBVCSSpQ
Mdq3EP90RsWRYLcbdJLvAlp84nwvH2H6ULbT9GY4804rGdw35Abyp3bSU5HYsXsDgwMG4ZgsdD8y
G7gITuya3bQByApw3eQjrFjH6XH3hxHWt8bPuW/Gp8gAhq0MjZvDaGNzCei+/giV3caihzz5hqoR
6pcoyX7D89ZDkuDgV2Aa4O8l8CBYObeF0SwubOLRulfCP5rehGVISXBJwwUQOPLXYLO7DaS2Dprz
Om6S9tDzcV7ydWPJUoxJ1xdRtHaHsaGIpE84ZPfrggfpN34VzHQG+cX3z3AO7YvNhBKfb9bdtlGc
PjrnzY9G8f3Zl1N6ICCbXaWptSUS2JLDmrT26C3rzorMa3Teh2v/4oaOlBTWEAe3uig366ov2z6J
Z6dn2DIuuPuxQcwsxaaTO5jqPCN6Qj7wHRZ5vSTbz1Z4gBYMG9vjuHT3mwA9cgkmdUCCGk7SzhFV
Ls5ssO1UXhWmw/pKTdjd+fMWHRDoZeD2GukCOR2saIni1xjWbrXplu5q51r/kvMkblJs/HU/pciS
ci0o2GqIhgKzl/Dai3zvpJFWc8RngS8kjfmJt8FYG9ACKy4JhQ2yUbkbsW9LvCbEmBue1n6YkueJ
cwPl8JzG94rRdC+GbPZ+rcA1rmXWsFt4d74zcyJ30xvefhuDIH3tyThgnj+z644aeki3NCxhLCTP
yscFkF3FsX8v6m7Qy3ru/B464Qln71PihSD00Ca658sqc74G4+NOWjcUrVZkrTLZNS8itYiVAUYN
qhBjMEjiw8to6IiNOQZbbafr3agSWmQmDCH0UjqXqZsPq+znZwEJWJ2lM/sW7cM/KxJuaamTZIeF
Ht5VIrWGB+KEJd/4fX/aQ2NOEbhLUS79FWFefqvAXYuxtbqHEJ3WG7GCLtU49rTogvnBJfPNCJMm
gSWuR2yLLJzh4xw16SluutC/jbloZBXoxdZD1opvWUKWc8A9LK1F8GOYNHLJk6WfoKyzPW2vV3AK
lwJ+llrXK7bHI/z4dFBkC05fp8TU5B0j/JFwWJMxG4HcNoz+48SCCAlaIVoDDjwilMLmWsSjV3l7
Q+/d5JMK2xYpW9+YPyRd5wqyYStvdz1hJm6oQwpXgyF1nC2/kFotXd5yZt/81LcgZPpdGOFkGzJS
Lqh/XqW3zc9+FvMslyzgtVIaxuX4WnhuadAMhb9H7RttcACEs/9HjsQ97lpkoDE0KlX5wkiITDAT
gw6WLPGcy2FKYZ852kKlsbkOIw8u2hRfMj5vfdKTRwuQEqM5n3S2qcKfvfYt9jJ2EQHC0jiRRoNz
nEx5jELNKzkCWUqyJ8mpSxJ1AF/H3ep0yp6jBMJmQNWQHY3KFBBSkl8geDGY/khY2GgE++Zar37F
VsoOzsINsUj7xnXl3KMNyHUE3mTeL569i9te11bCmQNqMIyU0k5UjDpW76yfzopTBq5c2LJbmnbT
pQdP4SmCSXyWQ2Xj3YReO1nMoAZs9+HmBc984skf5cXDD5IpHL+Ji9YzooHTy8Ax0/aJHI96SwIU
l6m4s4kZD7AtVk+Lpss9H3CAjJaFZSAjl+RcUtaiQeyQHr1J4p6M4OAjglw2jvkIXRc98xYcaon1
9rxKPpTtMgRBBeNZfptS0oSloDyA9Cii2IooknQqxHB6L4FwzVIIpGL9aRPw20O42N+A1YFZWk9d
ZZJRgdrpD7yQdEw70BJl8yeS+1rMSxN/VxtHvJW1phJREj5uaWBv4LIWdHm7uwj8v3Zufq0k8eIj
NFzgc0SBge05GDCbKCDj3mqPyuMwy+jigqQFcBj16yFtWnbxqKC2oJaR2vVZBq5gENi7leu4hBN4
VNN0caVZFbiqmd5dMRjny0KEHMWMtb14JKrtKyWdvHWwalf55sALzGHEb+8N31yNmF9AWl7mhvfS
3sM/LpA+eA4WtJIRVvnriqJpWlDjLxJAyWhsUHDkeJ+RwMJ4waTCDtfbTdAios30MDYEpN7F4I4n
1GknERF0mD1rTy0yoKDzV2hy9NacECzu6TwbPVJZRA6cVjvYSsZCXMMaqT/j8cLAd8v8Wsd8BgXG
H24WOzUHtVIJ18IemiJECsqrxUdGvM02fuyyJbyOUZF+NxRJdie43C+1x/vpXsIJv1pbRa8GWPvW
4Dzsdwk8AO5EuCiaL7OKLzMZzG1K4NdeWCS5HHvZU4JZNti4Hu3kM3FzWMBLt60kjt1nb9zodRTO
SBeS0yQPQ8biOuyVwdmOEiRH0m5TLEE8HBrRkXM06vFgomx5IIgb+e5QZB8n18ISneoRhisbG8tx
aN5NPXcmp5JNriti5JO+tfGSvMoZZGVwjeFm10amE3BKQGc3hT65IOAo+YcZwVZorNhadCNIjajt
uqu0X9rK48q805P8OSt6t+E/sLV9JtTxK+fx9jdosjBXZ408jI77hwgWtSVLVFTCvLo5Afrs7iwC
UYbKQG9Y94EHFijsNQ+ItYyvsp2PWDdjALGratF4whO8JbHsC4gapuduZfKn9Ybojad9/AP3b4di
TOcABhVgenu+54E3GvCXhbVE5wEAg1pOEhFHRGTHiMXbK539CCbss3taiC2RebGbXC3rphK0db5F
GnPHxcMUok4qVz4gaXTtiUYGitfMZUeHvZZd6MB1Zv77TU1uKtHi6dx02Qyz66BXGJ2T4JUsMruA
jmHSuk3b6WpJzFptOyIzi2VrF4xfvaF/m0aVsoPUE7qY3szousKl7Ga5VH0fxvDGGBD5lmW6yJKe
oHBV/NvYr/JHylGRVsHOYCrcz5wvj0EPVtJbh0lWVw1omvuCcOm+gSoQwD98CI6Jy2SeLdjnxdLG
2EoiC+TkkU5pU1kVxNUc8bkvp0z4pybwN4ST4yEweJWZ+SemBTA/FWp7ha1jVIKFHJ1Qia1zgchV
+TToYYM7ubfLOE8wc3kGgzfuylbFIfCQKfPPoHiDdts5R4+r5tgRWrSj9ZY1/wQQ29yhVllyOO0h
J8B6LaSDEv7UUdk2R4X+QNyBVQ+zZReliQDbW0pTZRMyS8pmRlSGB1Trd2NmUxs1wQoaUIg4ZMi6
ymFrxfM03NbnpOEd/rYgO4WeMz/bNNUH+D6wQuMhPgTZTp7kSJty26IQmxANxUUA/skVh5guh+XW
etLbJm52RodqYYLVIGp5r4pre85Qo51HkN+vIHqMxhzuyqQ2Jh1Kxbf+aBCndEhkzK4n7QNsAZTu
QIyOokMUQsKxw2nUodrOgQFhUNhO7mZEb1SGBgVgPkJkc4y8neNrRF/EQNgS/JpnnCIFcFwOnmd0
3m0UWUm0t9dW7eaIDzgpfKenKmtifj2PAubISZId1mjReYJO9k2O/oBabmd1wP35rjEJ7MMDN/AK
e/bj1KJVCjJmHhO2z+hZVHSMGlihN2xLa8Gn9HbJmuCkgqZBtIeLmjIcNlvNPNnOKZYwDJjNlv3Y
YyzTXM4qvZq9JjuKRalrl4IEJTfdP/VWuB8oH8fXwdO64AJHeKlg/Yf6RI/2xh895DXEC2CMXlF6
y5karjy1LldIdbU4oYEf1Q6N6b0Sq/qdwaM9hXkSLA97YWA7rdFZl96UwQ8aKm3syhIt0pqkfoWN
GIT08brxNcAvMdjSGzlwLikDCBp6XjVkBCGagsmA2Q6LLshlDUvdZrqOhxR5gBgpPEuRKMz7kDWB
WmVqX0nK+3uspjaHWVR/lbCoLScXR6g1d1UF721ZDn4ZfNdBXGhKNJvBeYXZZIe52DLpImRB+4Ya
ilSgzSXndbfynA12ul48hM9Kscw3IG2b+8QL2oOMg+CyJN18xULGf0J4kdVqJ+kBTl8Rz81gmwOg
xORkrQjyEHFmb/4e7oeENobl2LeGG5U5chl8f32g3Ro/d4z55dhyJNIiSyc6oxAkp9nTuP9Ey4Pm
QFoXb6dXgNaDMx33uEjRAeHAJ+rYyARJw8PQJYVoMd3DSQHDQz579FdmB5ycjeA42IJpCSCslX56
NLxJj3y2aQU3MJ1VzTaD6L606QAMJGFT+t7VbRqKCZFVHVKDrt5tWg7paPbrTK5jvsfG/VmXqDu4
rvNv0hZuh3kSBPpqgWXXg4D3ygVSbQzfmdegJm08WJmP6JFEsUJR9h3IX/TbF2DdAkyDNKSJw/jW
CzC09MyaJHkcJyAFaOAZ35Ft2j/q2d/iOzbPOihjv11oMVOj/iTpODwBF0uubbtGpkyRInfLtsTW
/eiGW+E6H9KJOb7TfpDgwGTzn1Zl7CGV3VZCWIMpqA9KRpXqFI730SgrYgwrdsh8r0JEABztFMh6
GnkAo/wJrZBvQTWnmUxfmrVfoPYcprsGG2mVgjByVPBg/jUOUXKeVrjbu8baQ0NDeUJimHgKlExR
T2Dm8hp0wEw5+vYKgqDwuFG2HGbdkyuVEgt5b0f3vMswbU5xHP/xoqCJ8xFZmHMJCndw19iUH4nq
UbHtAh18TqIOmgnOQfBvB88/dwuoxBCnjIcID/XawsFH5Z3oIMWa5rS9WbysA22+X2tUhMGbFHOj
y3bNQvRwEjyDYXYPLuQjZAlxiHEuTLmCQ0jggXugi2b/pKihzunIkwjE+HS/mh1AsWI1lNYmBm92
sNz9mOzCYJy30eWgdRx8a4ydK6cCZcpZrWlBseofEIOI9tAI8oOIbi/fbwcu8thqGgmNR9YHwREq
GnbdGKrL98DvX2zz/hCy6Fp32/48Izu29jJItoTeg7dFxvNtONv9uwoHILNptlarRjjphCKjErxl
JemmEodYCQODDH7ru/EOFjKn6KjNFHyjEnnMMMVRMxQrjACP3SA6yn1qAcrHmAg8w4JwzVuvHc8o
EhDNbsaxNF6m6g2pooVP0drttp/6HL22e1LdluXMiwlCUFx2Cpw/3gu1LFeALuD6tOu0RiuWHVWD
+mzuAagznGOHiau08mHecO7Q5Rnkis/RIe74dNDO/+kQUPAweWOK0w9/DUOSxYNdOfsV66lDJAPx
LgxbyxNZeq9QLac49hp1M1kYgawYBOaZ21AJTHNpKNogJ1IEEFBArv6QzG8Y2Q7XXojtOrStLUK5
J5cAfl6V3Fj/Q4w+sAXMNK5nxrHPM1Cq8AZ7ZAvsGKmsBfBiUemmR6GSjeEDNoamdlAXo3YNxXW6
NzGqXtSBj4HXgqSGwukwMeFOoyFxgVYMnYcdVpTYwMHDvQkOvdriRyQoDyWqDhyrau+rrvFsmyOS
IiswAJE3kEPx746tQx5AmVbs2ciRceZQELWGVSF86otgfofvpX3J/ATU64wwXHnnL3bq1tudz/4T
zE9f9OLBQmFp2xezBX8s8eAyIzWPS4iMZAk7k7jEEP5PuAvzawtaWWTWQLeD/OKKGdbtVZRg58kB
uEOZ6CICpDdL1jods/TVTdw9zXvH22JQMUMjFw7wzqaZrbqQ9jlsBJIKNuhohRLA0JCcuZNmnr1q
QXl8iNody3/b2APCnSSkfCQ9KVQpFY4xcU22tLntl2V6g1DOwfc2FIcFvk5FpPqxRFgq0CI9u5yj
KhG5Q/FeJ35C624H9IeCk91YlIFZSZMWpMEm8apoCbN6RmwA/nVXRxrZrEQlmlYJVSBi8Cjl+bKH
rzHSUarRTdkVixyvqGvU/WIWAfOZiQFk8drjLLfsBqyItVIhSmwGH5gS5ao6NJvEAa7bZMubJnXf
UBPGN3Rg/h9lWQa0lVqEysc79OltJgpC5F60sfnZtejf8mkb42e/I4+RTce1WgRTfzIPwr2A7LKG
Fm++2QIg9gMSFV+iHXFKsDbeq1imvKTr+v55oTux/dyWPWdpsRCCIHMPZ1Qk+v77SPG/24MxqllH
wj5HgLQ6ZcjYOIQNhk8e8KS3vo/IsfU6XWMqjUapXebuqjExViFw0LxLoVZJ0u0NexCAgmbCI4R1
+tPIsrjWACuObUTjeyh0QvwhCeYuUHf7kGvtQEgPFlOA9217fjc8H0jwDwh5/qu3Nv4tVHX+YfIC
P0eMU3LuHAY1PU/CSzAAj8b0CI4/ARxl7I5J59CZ15HOrkSlg6siTbcWHsRzKzOIbw6SpODAtg/w
/zFlpvutsN7Ey4anCnF7+OqtAESAmBLaPKTezA5Edc3FmslACusQDMLQSsaDyU5N5FBJbwN7guPU
T4xgRGUg1K2yLWoBwwMx9UxPDtZpvFY7sCWPUFnd4AtFhAEKkdM+zgxKH7qfG/UeWo8ZXblv6E95
Myh8xZG+W1qhD6gv0iQP9Eous4G7XoHKCk5T89Idm6XfzjrCwFXcCrDLk7yVKbSugP4LKcyOlDgk
7Zz9NFwPttV9jLHlGt+BSNx3EPhOMTiaZv01A+i/jcNh0Y+IHFRt3qdBcIv0OyxM0s1zHTFf/PCj
PbqkbPNvg3Hrz2tCU1oY9Z6L1A8b4hX31BtxBxsObIDAcuxz62vMzmYFNLNrBS9i7vMwn1CfVMjv
9V+RKwT3Ze6iDao5SWthXFAmowFg2GFH1E0z09oT8wo1nzfWoNIPZW8RZDCjPHwxq4tBdJLZ8KMP
xaQrjyBOp7Losf+BoGVy1dgRfcmGoD/TkNLv88bEuU2E/WfDiGvNaSvodbK0/l3WoagEUulfB+sU
4XvuhhyN/nXfJ+11pid5rVf8v/MUg7O4FNgjlzLCwPsCCWB7EJs/8ipsxXoM1xXVDmZUw2nx2FD1
K+tOdp7d97XblS1GscCje/LNDz0m5sV21N4Y2Ua1N9LggMkUzSM4d17LUS83PDT8QvsgekQmhUdK
oYyqEo4mAst9O0ixZlfjwPd767asitt9P/hTR6GWkEjkSdaOQaG8oT/H7gSIdg5Q/4+Q9Gemq5Jx
j9DPkrAtOrXpH8qDYtsGASMAxizWRRaJ5nu0zmEFP4n2kIRDXw803e65H+tqAl5SJAoxgQDQxT2x
LUKVYKlRt3Bmekza1j4l8IM9ED8drud/Ut9TT+DgW5p3a7BApTCH83SjVqtUPuDzKyLIa4fcAIt8
jfcGnw7iHq6SgCW43b2pfT/Yr9jA0L0RtcQ3hOr5J8beUIAHYUDfUOhsUQ79fajLLUgQyTS0DFDH
6i3jFSDxeLgiWzeBb+QUBsiR0fedlMAMaIxsIsN8NlZ9o7H1byHcO0PkbB/TyLavjYy9upmhLa+1
4UhOCrBucl/44jssNdQfMRJkUVkRNy/ofVgJVpCPRArZQdKz8GoHLQD9kIt2DJ2jzRZzmr5P5qFo
jiM0RChD7W2T4e6hve5lHu+Du07X2P3qO88rJqa9SvsQ7hWCDPaW7YF78Intvqcpsidc6myQR8aO
xQ7tP0MF0KsbCQHeZQ+7t9QJdrBZPP5WamVnQEzqGcrzuNhCuMMU25Q8h1tsXude4PvYp/WPwbp7
njHjDw+SsP/h7DyWHFW2KPpFROASM5WXUKl89+07Idrivefr31KP6vKEiKipBgiXSeY5e69dH3D/
uzifI/PRxqL+kOgl0hewdH/kXo4wu8X5Tgo4P6QokbSiTn91v3Wx8FZV0ZmEvydDrLBLTcZLCcKQ
SYev4KYJ0OvsY0nzMaNHJosyV5blrRAJlnONvI03u2E5vWogIcjbwCYlait8ud75FQ0UezTrbc2u
79QMGMBWUSjZv0zfIGW+xuqxqqu6eBmhd1ZswYfcWqd6IxFo5Q+HGjTMOsv7+CmJBBvhhBLAT7OJ
cuVUE1GGjq6otgM7CBq9BB6mKxgMbkMBC1Al0FU+kXmY0PBCoWOvqWR5z6POzjcgG/Fc04r4FlmW
eDMLPX5g0VS/xOYQH4ohSjZ1SpvCqkaT4k6p7muL/XTH83lKU4VQCV+O15bQvOdicLsns+sejDz7
7VepcimEKDZkXNIJj4knLdmprORBT7Z9xlu6Cqso2ggtUP50NPmPoKXKx5EP40ZEdbKnHJxB9Ots
ZwhGNtmWIbYSpJOVoYmKuo6R/WG0hU9KYne7whXdk9qNwZGSjvmk0vxYl03ob4oio3aglnX2gtY8
2rGaLg5DgFOhY1P6RbeM+FHIln4BoaOcafP4ALlKOloNt61ox25TDsggKi2tzmWl6s+a5ul/2Ftn
hzwp6wpVSkeGQAN2ZKWprvrMZy7cXXvQLbqOCA+syh6EjqhJ3dalQaP0QbyVJd7NsKYCBZorf1Ay
yuGNT01ngy/QPfBOh05mlN6u0AS+/DiK+Zx1TcmSPjVLV916/qq6UPXwyxQ7esO++GTS0KO/xFe3
LaiZ677WX2h/NKvOq8NvMqvXbt2KOPmRwu0ZYjffgywytsTHKQsyyTlp20QmGZlREZvWFRmVIJ1J
UlnsEBmcQ6m32Dq6nxOqTkmFeuJqiY9ywzEoGyYYmNgjULSPo7fP6f8mpoeyUthv2gW0aKAl/kpK
rAwFlWr98aPB3t7/jxkB4xRYOIyov7IW9lAbsRt6Zsa9f9w5B7M8UUaypYgUq4ecVoT1KawjtqGh
v742SIM434RBcepDjQJQu9cQiym+cSzR1En5gnby5nXxtbxK3T+IAW2vGpncBALo5L00X3PE3Pcv
7KYokwNP1M+JZ7Frw5/j6DEdk2LVSL8MdP73D37zveXgV2njh7OmRhbVTKQYigcca0q5lshYLtXX
zlzQP8+d/USRmUt8GDov8JwWZUjYHII2p3xpffL0r//64fQbheZ2TfPYGen06Z7qbtiV7oRBb1yW
0yVK+9xNmgzuwVbGXPZ8z0HryFrnImv5wa2uOM9xYfqYe3kmRibPLvWGh9o5kZqvPf0XoKLN/Qc8
d2T1v3eIuitoJeJIT3KY7DMt2sp9+X7/0Dedarw7E5VzptbIoDxx3Q0VF9SHvytPF6uyT9gKq6W9
Hqz2qzR6S+Ng7ilMxreSV/Tx3LF2DIUYiidVAYMUvmSltCDonblTU3xhza7EloxSd+hw1A9ekdmO
UljBj/s3a+7ok1HclF2GEJBMyKwNT1FjPcYUtD536MkY7pGiBXSzbEjJlrsK862UmktkrpnhO2UV
Dmxx+1FDL59ZiEwUrTvATmq2cpQ83T/5uT+YjOC4binq0RN34F1dYEu1a4yhvwNZ/3b/+DedRhBg
r8/jwwxR2qno3apP0JwP/qZzM+3Rk69LCsNStL0Z581zQx/hORtz62HMurT+3NQ0ZRcanlK1o4Gp
xBoanKKqdOlYeKyj7roP1ktl4eHPpN7Z1mSAVx4rMd3GL43Ade8jRlHj4hFBHWvK/kef5I6ii1c3
aw6FMgab+zfVnBn61mToe5qSqpIWp45t9tpFUuz4cUDXN24o/VOWsbx866N82cVSI1atYgcboZo+
Uauhu+pUXQIj1euHsIQNGAs33LV50DwiZhR7Ot16y/67R1LgU0FaSaaW/6F4H65EGJfhwa+r3kdA
NIwPeZ5GWMPL8ZzbSnkJRqt/IG4neqoCV9vrtVKdK6vuX4MqYFdR1rFO4SRttnXAS7zldJO3oGmI
E6BcalE5yFMWBhmN6bNshsOzXsY20V+9t3N7w9jbrgUDjfYc2iOrDIIvrla8I7+W9kmkaD8TqmsH
+p3xPi/L5tjo5lVpbKmOgknDaV1j3BRaNwB7C9XLQPzWNpQqbZ94nraNRj1EHjTSXreJTn41u7p/
GFz01n51XUXGsfEUGnq7ywrBVqm3apO92xBl5C2b4c4Ug3ZGcCovfTRmBuUU+tNSq1NpxVgnhPnX
8qDiNsdFVu/MTDgFVyVai0QAg/HJZJGOn9Pzl2zMM2N9SqwSg5DGMNSBO+XlU+5WzQZa/dvYetVa
ZiVb1Nm21sOjgpj7/jiYu5TJzCuiMJArjaWZCRRh1yd4znF8qAuLgpmnYE0+eBbpNrSEJPuk0aCG
d7c1xAuz8ML8NHPuU0xnK3utVXQj8xPF5qOdIN0qWt043L8zM+f+d+L4OO02Q2yVgm+S1TZQZ+np
URa3qTN+7vCTGy9JeW7KkIsddL9P49gjZ5br1aB+inYp2+Zk1doqnkbTn9NXhpT0EXcTZ5cgNBem
z7mbc/39w82RK+ryYcMIcGmEK4cqMGlODQu3RtGui8b/Iwhw8tcn/uHwbjTKYaxm7mnMCSqidNs8
du2ws+nnO2aatAAvdQPNj6Rtalv/GSR58qMjD/UkAf3eld2gveulr216/1rbs/FZbtH7ebs08GK0
CnnwHje0bWUpLs800VB9pt5gPNsaotrCCMxHuoHVnsB5Ze8qdb7RZH84erKPPDEsA1RofAPfZM+1
dmzE+udSrr/7ShIQA1603VMMyXtnZU38zTYCwtnzxKX6numvvc38lllg/2lssZ9HZv9oMlF566ru
Y0e3AgvxnEx2XNekq0hr/ZWrR+O+keqGDHViBWLJG7Z1qEgno0WYQNnUphzc698p4bXfRRKnp1Tt
r2zQOkMIURv/+IFivFdS3T32cj1ejMQbrw0AEVEvj8cdyVbxu1Lm9aUboCbGZtJgElL6r01sav+0
tpJdpKGhPYFeNjwTgC5OTVDpL3ETKN/dNK6+Wbo+phu3lJW1PqrpHgSXeDFpeZ6QEZcv6tjqD8lo
oMYfLBXwYEfUu1G1/ZfCkKyzbAuFTlmErFRV0LYwwAJKeDoq8VyE2ygcYuwtoAGDXO5XAfqsN+xt
hlM3hYJ8nWbgqpd6sfIDFeuF0VNiadz0F1YB6VULldyp1ED/VxJ18UPx3X4Hsqk9B26Evhk79VkP
K0RC2J6OWFYo8ylImEpfeQ9cSaBasHT/HJsNk6+fFSutKaI3KYftWsOkXIpAur3rl+0p0A+3VVIq
lcLiV/TC8Yamfkeh5r+RwjGiTStT/SDTxn4MRrbOelrUG2xHlOKwmDwQHw990wvGz/CVGHjXAflx
4LW1DpoNtm8lnduhuci2dM6UdmHWmNn/mJOFXtsOrCZt2T4ZzXcsCWsApqvYuCTd4sxxPdKtiWOy
qosN9OoUeqxT3/Ung33FimQG1IDaH2xK7WpU+2qFJI2QnKp+hQfxtbfDeh2YnwK3yNb0k+T78VWN
bIKbw6uYFpT1POxxCxuN2987a/pFkhTaISiwS6dVo3Oohls0jD/vf43mDj35GjW2YpDwU5onW6Pe
an4Z0oXiydyBJ5+hYNS8JCz0FB+xsbL6S+G93z/j2++SZU6+QH3XwnUMY+OktsaXpGReRxiyQkrV
ruSuXIIuzp3+9fcP40HQ7cV30EAudOO1EVB96zTzUzgDXpbJYNPtHnofHWyn8lDU+RL9+DDd3r89
txeSmBj/e+KZ0Ky4kbzRKailj/T79YhVfiqf00a7FKwrG7Xa5Z6xv/9317v+/+POmpI82zzSib8M
RyfPHyxXWXnaH4KIF9YDcwefrCJt1yRGjSawUwwp0E5zbWrZSuqWJuCZZzxdzUs5Big5sxJHaNyS
NIb8FkKIvn9jZl7T6YJeH4CcppUmTgoaeITfg/JHVF8UWoafO/5k4IbUCNVELjNnsC4ZWyrKBJH1
Ijefm3Km36ZhIOkhiKvMYTse0P0xf6FUW3/u1CcjOBFCG2U9zIjLQu4XiqrZ+ip7Q6sJSMS28oUZ
6G+I2I13cwpOTYKgD1OZlnmVFoWDMrvtVkFHZ1kPrHTfIZOBQDl0jpSp6s7QFXxtShKOK1OSw839
S517xSYjvWnw/9QMyVMtJS+hOuzKrH773KEnAz32W7WMjDp0aM6mKyno1viJ0oW363aRxJoiVXVg
MLA5Tfs04JPNcCBm+vgU9N+M4RVDMjWMYuk9nhnjxmSMx0GNn5ul5AkBd7+u7VReyxiHiC2t+4WL
mRmKU15qPHaxLA+qfrJZ/AaE0PYWNqHqTUtf7j+KmWsQkwJpYOT0TcnoPcW6sRq8r2MZbJRuaRac
eRZiMtLRIGNT0uvMSUKV1uqgVDs/NQl1j3UCBnt8ghs0hMExrmLz1+cuaPLx7hq6wxjFjFOubzvP
XZEEgGerWxgUcxc0Gf+CxPKhdw39JMXpwyDrIHq9L0Mf7QjE3LYSGWNN1SgLfzb3bPT/fg+DwpPY
YBsCxSPFr6DzLqEZnJXQ+1QgCevxyRDHq9zE7MJ1dsTxnlXaWa7KU659cgYRk2He1x2iaDWCj5PJ
W2SObNyiw+ee8mTNjOOzUzorLXAsaCu2eetmeLXFUhjN3I2fDGyrSIOwsUZGHZtwtUUnmGKvjBZa
pjNjeopRNeuxzpNY6KfiyqB6aezfanOqwqWTnzv8ZEQPJCOYwubk1fCYVPqzUXSrwThmcvL2qXs/
Ran2Sl3SPIALVcrN3jCML0PIugY/zvH+8a+v941v3xSlmiFx1LHqKHzcUOFj3SEmAHfq/YPPPFr9
+vuHxTFpBmhWZThWph8/JqNG7QRyVlIsrhD+RqbeOv3JqB0kInRJIE0do/fQlXVjf9GselxnIx+J
StfsVWUZNjmuGL2KUfXe0RbQl4qb/myaSfJo1BVWJiWOms99Q/4PS8gupkfDpTvZkAm0LP7Pnsxb
2AsXOUK+eP++zrx1UyphmcQJ4pxKOEXiIhVED/kSJBbetH/uH3/uuU2mKkwEiRfwAXRkqaVF8auL
EMLIn1zW6ZOZysSfJ7OhAYEVICNBc0YuyjrvdTqqYuEGzb3VkxnL0hPV8Dxbd2oxrgPYdPnSZ2Lm
1k/xsWI0/KgsOHnD2CT6tyL6UXY/MvdzK94pNLbPsjaJ5AzLufFDL98zlQiS4iUSC9X2mdsypcam
VWp5hesazlX+v4KUeXW/eAtfiZk7M6XGirSqal+93pmOeEv3LIXaprG+F6JdmKpm3sopNZbBTBdY
C1kGANSNdG1N6RHA5cIrc10l3ZhJtOlcpRK5hceCXlZWPRY6ds8YVS1WaXsnGxo1wKZe+CRdvw23
/mkyZ5HPa0ilWgrHVvoVQXUrrXwTarRq1WStB99x0y1c0twNmwzjooQv0jEhOSKzDqA7rB15TBu9
wR5wf56Ye58mI5lgm7AvfK4E0xCCxFc/WJiA5h7GZPzmQ+yRB6EaTmv51dHOimSTDMmwHeMiXtkC
Vysgu2jhKmaexxTCCo9rdGuRlY41jjYW0qj7FqadS0unaKHJoNHGGmFFB3/07YVd8+3rM6cNbRlG
mDLESOmq+KA06T7VcWeUP5KkeY2WIOy3Hw6Ozv9+fD0xBnQmlMIp6wCBduE+lGNqL0xUM6+WOtlr
4B4zZPaTppNL9arKjINrY5wRS2vlmY6/NWXKWpFWRp1k6iSOMQgBdZfyPkfI34FfGVUJ3eujHZZ4
KRc1Brdvl6Ver/TDWiXEMurSz8FjBevMNn8E4w9cjqu+eJDDL1r1U7ae0uCrDN2L9VclXmo2u/dH
0V9O5o0JYUqhjdM+UoGtDU6u1mu/TL4YCsrkPCEVfvAOgBvAvtXHvvT3TVr/7i1Uq35rvMm+dwwU
scPGtlUKcyl+e+7RTmYNvW6kzNWJ7sQ7hjNbT59xxh3NNFuY/uZu9GTSaAHV9E2UCseHs+DW2sEb
ivf7d3Lu0JNXPsHlLHzXNBzi2dZhjxU2Dxbm0pmvmzrZpXQ51LwiqUkARdcdWhjuy7NoIxpTS6kD
f79jN16DKV62DhItF0x1TqhrPdLfKtoj2Kocv3ZtKmuRux7yUjqU9A+yFTzq7CDpLP4MAMkHpTN6
wCzobiJdLf11HFbDQas9lLnV0P2xCX/ZjKYdbGMdo1ZqKfKX0U/qH4YiISbustr7B1bD6Kh94H/T
PFU8B0qT9BBh1O4sGtfYQfKWLp6CI02UsNtyEgzf3NAYehwGEAkWbvPME5yiZGnRE/MVDrUj2cWb
PwaAOPTf918O5fqC3bq/kxFe6/Tpmga1UJwV7S831aWd5wbZgRjA6qfHJ+DSD7EgmjjIyOmqiJhY
UW9yn8ah6fbgYPyld2lmhP3NCvsw1SitDiHLzHj7K8A+lhZ9SWrjFa3WUsF67g8ms3MM6JuweUs4
IbA/D/1JCkOgll7u38jbHy/r717sw+nXosISrQ6orlJJI5Ix19VVA//3KWsF8DkkRVCWGlzwn/u7
yXwk4dMIFdWuHTcGfkh99FilIROz0T+lln/Ru2JhdTzTEfn73ny4Lm+oEYZXuepEjXaFc5QNhtY4
UmEh5RXRLhVuB1kv67WZtUi3QNr7S5+A27OLOVXwuWVoQElwZUf3q5bUQPUAtiVYYXz5CbpuoXU7
9yeTGxmTxyx1EdnVkfu1iSAVxM9gNFeV+vP+g5p76yaz7xjBoYpNmTq5qX8JJBWuR2qPxEwq0qKi
Z+4/JtOwBBIprsIodwZ/+BJ4XXsiLTKEIb4owZ2ZgaaZdgWf2wJYmupImrjEIv9VE6eyMLvdfgLW
lD3sChvrUpB0Dv6SnwkBoyu8QMo6G9R/Ojl/vv8Y5i5gMvhBwtFrM33char3SH7rDsfMwlCcGSFT
9LDSjGS+asaAkNXbNQEoD8M8+wMktoAqSof7hf6nZizdrpmHLV9//zAgsVC4GQIxzSnT7Kylw1Od
6j88F7LT/Ts19ziud/DD8f08ltPayzXH9QYbwKHcwLxKMntrXb+zMRKienP/n25vMcypzC2NUz8p
y9FwUjAoh1Z1H2rPv8A02gbCMwhf9/81uiWXxu3LMqetVmaXQJVLOXVMsMnVm6VLGJJggPfxwtXM
/cFkEHZ9lWdCsNPP85z8z2Sftu8kUyVmsbDTv/0H1tQDlJC6USFVKpxxvJCFqg/Zi98YBwXW3P3n
cX3CN5YC8nWJ8OHJy6Qv5XIcFI7hfjXMpwzc8f0D337Q1v85f+QMkoueqc6Qdbt4kH4ISSJlrrPO
ddT81Mb8XxKLf9z/r7mLmDwG2lV6ZTS+7jSgf3FwQyHqq8P9Y//d/P7/HTKnVh+8nrka+gFFulEt
Xgu1t540LbKewtrq3zt/FBsbqNsfL89hMhg2fsQekzzAtSvxujNMfyVDFsU+Z3rbLm6Bc2OeBF1M
bFqsJ9T88LMdpE4bjjDkrWdVdMPJwF2Ih7Ow9qYopF3lVc1DkpkVqCFDXXhAtxcv5tQBkRbYXKIY
Mq0VUA5m+EXFkwYn8ptlpN2lz126Szgi9/dv4+0ZzLSur8mH90yR9DJRoLg6sLsPcVdvVNQzbNs+
d/TJTD8kkZdqQcqnqkueRUHIi2c/REn57XOHv47ODydPWpIVG0pN24eCXp4nEAb/SWp/4UHM3ZrJ
5A45Hc+U4RHGCQtsJdzsUev1n6ZbLQXH3J5EtL/d/g+n3wMt13Qx9Kc+HZ41YoMTv12Fpk8laWEA
3r4EsID/vUGq7OVd2urdyR1H+RSOI3zJUQLQki1WbG/PJ9p0NYKTUDW00euAlw5/lExEm84v+pNc
16gPWW8zXtS4xIxUjcP2M48d38t/r6rGk6vkalY5+hU/gk7+W6CU3RpayEIw1MyDmUYkFNEQEcTO
VRjoRJ9GkZiPQJfMTehr7TaPiRq/fyG350dtulpxA49vgaf1J9c3D53gK2jLC1uFuccyeXlTGkg+
7dbAkdVnS7xKeQGDBeovsHfryavbhUcxdwXX3z+8wq2imUVJf9SRoJRVuXjTJeXwuZsz2QyMJN0G
gVD709DVZyOTTz5Ez/uHvr1KVKd+S6SnBeYvUztVAm742g1y+BdlFW+B9Pp7mxSarcQkfwoUNf2j
tFK2+9z/TuarKAkUMIu5evLG4R3VTg5pLt/aIIZWMWtu9g7f5NAG8lHIwcIDuv01Ue3JexAWIMBr
CPOOSNtxwzICpbIbyatQpUgIjMjclQkW7fvXd/ttUO3J26D1fqtF3NlTHfuPnYd81LMXtoa3k52Q
tU5eh6ZP9dhXuZAgXpk+YKlt844wdaNviFPzfkEwzC/ZU38hIuBxfLp/PbfnAdVW//t2j72bjLLb
l448aMdgMBXIr1q/BXiSbzy1lBa+wXO3bbItVYNch/4uMspqQj72Pmh2KSIO4XMXMfkGBKkrd5Ks
Kac4NL6Fw9X9S9xHm8NIbZXBXHj01/fp/1dj4NL+e6uKXhrjJuHxKDDJvMfCfyo+lVMpq1P3ozbY
ejVahex4dvQ11oJXw19K9Z4768nogPkVW7Zvgto3UNHAXTvoKrp00cQLgWQzw29aNmmTnKrdMI7O
1cTRDN/bAPWC+6/M6lNb9KbPvD9Tk2Mkm64rKR43CCt/WKXHNuiKhec6d+zJENC6ERI/9CZHLYdV
mfwGn7Jw5Ll7P3nrI7X3vaJNIZgHSX9uYQetMUSYR9tTlYXv68w8P93UhkptV3VW2idch9ombxvM
LyM8mU2UFthpzChM10X4HVz4biy0+Ov9ATfzzKcCeioPJVR7kMitaog14No3UPPqqobZE7XJW5Zq
Yvu5f5oshHzDbsJWEaNTWu+98afF+lnwnoniO9bNzf3/mHlM5vUqP3zhR2G5wWgGFtNH0+7GXrB7
8oKMCBycDwt/8XdhdWP2mDq9Uj2LzF4ksmNKHtubtDZOtZIVv00bRfx5zILgopaljhXC92DIGIEc
HSpcYcEadk1PnAkQ5WSlXdnJ8L0LoGBtDyJW6BzLLLdwhYZv+I1jYnE6cxM38aiDK7QKmH2ZcI8u
GRKngCe1vmJoN+3oar/1RLaPMbbdYSUrgXXR2ACwdkq8jXxlXqu1oZ4Dv8MHBRp+BwGnIQSiN7/a
VWi9KcpwRWR1gXgtzCLc9badgyuMCFJkJ+SdgSyxzWJD1wDFAW5ukI10IsckQ6uRtbs4ZhKqdKid
vgWmG09VDMZvLIH0tHBpgmbcgwwqtp7FwQEZDuYhVxTz3bYgbtVmIz/7kdY91BpKslKJhk18xRy2
1NoJy7VLLF61e5DweBysSOnAlFkSzGkx/mFtYuxFo1mr0vZoHUm1eAP3jneAgsSehQQxvqHaQosj
WqBLMBPXepeepTrztr3q9a9NpEDwJSfjBWgjuMcGas+p8oRKuICcHMGXst4JyNvK0KFtMkWPdoxP
om6EMe77uCi/FiPxLWHfhe+loZmnsigTEGrXnISxJpsCELb2oxaA/DWy3V6Jyq1Og581Tga3qRKt
um3tNjr2GXl4Gdbv/VBjWMuLwdvGgVpe7NBUnoVemT80rw4em7ow2aVk3dEAfbtxZa9xcB33D3av
eLshN0cOZaorSlY/S5m83xjk1S6gDyIqeGJ5HJkoIpRxpdv+k5RI6rH3JGln2skvry4FCT+p/Kro
1VsUQ4Qy5FD96bp2lQK/LNpv5H+1UOCuNOqI9mixApBH6IcbJX/KIcvX6dAPx6goq42Vx8GmGxrz
KRRN+5pQ47iUdXItBPbjt1Qo2TugoepCOoB3xsb4Z9D7cuVGffhoVqbLDej9h8qs3o0iD07NSFhP
X2SJ0/dZfvEVo9hJLbwhrc++mOTeXOyCO6zQ4T3CU/WObq43e+i2IlnnbRVtYCH1X92w606DBqdP
0RTCGkZvWMsZjGtjsAX4WIIeYiODV6uO2g8VdcSZZBCZ4TMkPzFdE8ozkA2Wen6511jtbwNFBlun
Bcljwfgx1iR45udSxIQlaBoXmRTumjc630DVNU9uqaqbLqn8XdiYzZMdKVeMpmdvpJwMKEVP/IPw
UwBWTCngYTOHrrRKYEB/df/3RFaVaMhWbg5uE99Q/BwXRf/ciJpwDGRwG8LIioPRK3KzLYTdAb6q
x62I2RDs+DvTqSQpWJc9bN2VZ8Xjc2lp8lNUhkS4WFl+6st62CcaCdVFEP4mRVXH4Ru6G08rcebD
8DwYiq1asHsreIQl+WRHbF/txU7Ba69JPbD/SeQAT6Bq6rAxoTlRiW9tOMN5lP7r6pVwVyUU+7UM
/f7KalU7BQNopDxafWZdYt32/qVz+gVWZ2kyd9Ag4ljuSKpaRBYUGRZnMoJjZB38CQ2sAhu/2+yM
IBnWRkoJIi06EqkqNRufRp+30I+xzsuFZzmgiZqtbfuAI3MxrgizMC9XuMkF5l+5g7kGFEqJNadW
zOILb3WIRV/W3nl3uhejcTHKyVIFt8XuhpKucQx7dRjtYR+VqvTSu3H+j6G28lrCFrBO3CY/q32s
SRsqlC5RZFpnHpVkECUwuCuyMcwNJtLBR6UCW5fwi4axmai++laSsbJGgm1vpXjs/626Ut2QqlJu
SZHGq1REge1TXav5qvVuY6/rJFAPcU6h0PDjbl3XZXewNU17HEGbb3pspRfk8fFhaP8q9mxlgGio
J4d+aIAba1AguzTWnhJfykhDGpsdI5jXNGMs5CaZsyHBRHvSiSg/xm5FCFkb2vURW27+HhtehUE3
Gh9iyL4bJQiVXWin1kXFx/jSJ3376I8F0T8gv1d+LiuPBPMBzwDt9bMatHqXNRCcPGacda6PxC0a
xLZFGYILz5bdU6fJkGYD2R12gUdTN7LRA2Ms9uJiTfRE92T3df2SRmX8KteR2GQpHi5CbKKHIlCT
N1LZ3KsKL3+DIUg2a8fbcyzI39lFnSrvcq18sirgEhBOx6M26PK/mqmgtwlNnMKkYF/MlOQKS+gN
CYb98GD5g52ssBVH2wDw7Z6qSvGcKh7pedBhv5JokmxjLTL3o9Ra+3awoMZeaXc+OTzHbAiqNwg6
fLryzH1p42H44fdNsBdeZD5rdTkQ61WEjBPZBgMr9EMjFcbRB/j96DZZdW7iPHF0Ju9vBJF0b3Gd
/yL7Qjkir6l+VW1XxOter6wH8Ir9RScG8Xuro9EgjYHk2MaD/uBRRralMcBa7OMpibJeG6goF3zR
I5lq7Qp4XLCNkqKk69zq+I4VQ/oHtVD42hSZ/30oQR3CEtUf1SsYra4MoLaQHqDRjuDDNbl6F+hs
3LVk2KCUFGC8uhuW51rttO/NiBSMgB/FXuuZLx3JrWRFBqG8ea2vEeZpIsINaXwqzFK0xbmnjhc3
z/LfcgNCOBKW+dUCyUXaUlvtUhk9nFeFwdkXYfPC5D2emX9JcnRH8ZLEQ3oumOcOsSTZf7QBSvAm
K2r1ZLasvNLQ0jfEU3sbrEnxgViY8J82lcSOgMP4mCVKe2iaHrWikvsbwpx05YCuetwEkl+eQmwm
9sq1Og8QeeklzOmZdRRQ4VaSKJufAfh6rjJMnwa70xfKPnNL2UkJodJrgp3tyjxFgeqfOuy7G9Co
zVqzuiVJ20zFYOpZLEd41wS32CcG40nETNAuH6cyy7aWRJDe/fXy7dqeOm2fCWsw9KKt5BM0T+Qz
tXrOgWt6YbMjVvMo6TUpQaq2sDifu6JJ+UCNK4uZlG1aVmu0iNKj6YE1D6Li6ErJv/cvaGaTObUv
krNCcEqTy3jLhhxTvzj4ef4pMZc6dS9e2w9mMITyiYSZr0VpMo8QnLiwOZo78cnmyCK5BvhxAW7O
8NPNQBbpqcmbpd7MzNGn/mBdSWLSS+PG0UmlhV76s1WthbrE3FC4/uWHXZ3RKSCd6Z1gkh/8FXGm
xzyPLnJYffKJTiqdEqGppgGs/1QIFIMDIVmrgnCL+6/LzMkb198/nHxBImgUJ6wBWQ+TQhoq6WFQ
BwGS3WwX3pqZPfz/GS5Lw9Ao2TDEJEidovHIP9TPLCS+ZVb6Qtrw7/uXMjO6jMmUZCageVMVMDc7
qnWBI8QT9qptalLs5N3n/mJawcllUzfiVjmZXbHulZ9V0p9Ke5vbn+PvqFOHpeHJnHSljVBCWCdV
zbkCeXv/3Oee9GTySboWtV2C0tOLv0p8jaryuRqXujwzz3hqpiwA6Y5J4mknUyAOcUc+UyEhp9e0
IhDnZbUCI/G5pq469VUSthP5oqYS5XVu6hTC2jc6bPkyTVeNLhNgFFrl574OU5OlLVeUbOxBOaUE
xm+MBHB5rOJ6ZPssYOR76Vbtuow1rykvzIIzL7GYDHaWUKluGwL/riKRr9iTszX2xdeBpApIn9FC
MX6mmCcmoz6CXdtWqQdQx3tpMpUcU3mTjOR644LVgm3ZfFPahbrh3JsxmR3R1nVkBce5U+R/tP5L
XT+JZNvxrEiL/NSL/X9WSze+Jo1JiTPKxTHVix+222yA8C5JdWc+HVOv5WC6XigPQjmBme5XcqF+
bTpMZ/dPfu72TCq3Is2KwMay74SsMUFtgOnRmmNIwkSt9++S7S1MwjOjX0xGf0q8C3TuUTkVzfg7
U6VXHNaHnIi8heuYuUlT56Xa90VidKpyMkotOyYUbi91SzXi/l2aGRX6pDhL+phi6KwQTgNsu7xL
Nkr4j9YF20zSF8bdzP2ZOi8B5UkCl7l1ghaztxPrlxsSq26MS/ytufszGdeYjUIhrC6D69qcuv9x
dmXLcepa9IuoQiAheKXnxkNsJ3aSF8qJbxCTmJHg6+/qPDk6pqny4/FJ0SBpb0l7rwHuUmKoT9cH
Z2EJmbzLjuQOsHoE54OkxfL8kyZ/CjvZzgLNnZVTwsIpmV6+6t0pAZcp1BIcSKtpoHIhhE76L74b
w2R1nO55Uu+hoz3vrDhZ0xNbmm9jK+90A+V73FbP0Lrc9urPcAHjpq89ahnXx2xpuo2NvPbggkUr
dFenAcUD1Cnq+n+ser3+8KW3N2LadeAdlcL8GHeK5sjy8htqLsXGGpt7lFXo7vqPLC0oI6Dzlta+
Gin8j53uztLztyKB+NX1Zy+MjklMRCmqh/Q/jILqxn5OLPtRwQJg4CtwioX1avISA+Z3tT8WdgRb
6osPBfBATg+lM/Rrq5Y2IcnGtY7bwkyYLEU/o2QawPiKguYY1LDXKX+lBbTcy/hzaeMvu+NdYCQw
3WzShmZATbn7gP+EbW3Gq5UpXnr7y/S8e7jMKVTOCGAshYifK2lD/QsV6XJE/SYQ9VrmXppsI7Yt
u9FOnOgpyuqh3TkOHP0m5qCOqFc+Y2GlukYwl3aVdGUAYXpo1Z6U3b1Zmb+CZFgaISOMUZ+DyC70
Yc6a0Rs4yX4Hm+OmtMkTemt/rsfC0mo1grlKx9mutNNGFKyKzkN7EyDIpzLnT10y4bgkszW1sqVx
MiIaxeaMBLzso2EC0tZt2XfHkSt3yAXWGXQA/11LMHEuKreo8PAMNj0FFOtDu6L9bhLBEQyHEzSP
DtyqnsU8/XSIvOfC/aGC/Es/Q+YglQ8QGXwKiP10fVD/CgZ90KQ0WZgALOc4WEM9MB9heOTxmKFQ
n6kD8yx1B/GJ5H4q6uQQ06qOLEqh8wR3lZOduMMrT/rg0R31sBnglvdEKx/IdKvovil68bUa5ID/
niCvCB0U+KEOAKzntqrvqTM6Ny6p31xqq3PuVQ5Kjywo7zlqijdKTmjU1VA1sRJZPMwEVKdqqDHL
7ewcigx+ahhBFVrDEN/GuM1EqIOQ28Jl6pThlhM6MDPbk3lwYXMT6GZjuej6zH5fnlH2K34UNZCt
Ek50RwEb5h0S97xNMuwGdUHg5G2B2u+j8r+bY/yP3Kf+JuiQGeegTu5yHYiXWBF+HOGIt1eJnW7B
Z7IfM9WPd/Av81ay2cIKNHmeYL0FtRugqu055b3r1icQolYOKQtZxqR4JjCWA2sNmJagO1j0JuMP
VK9cZv6y8j5aTEaeVE1OrIKyJhrO9AB70HTTdCG74cdyk+zk0bnPT/E92I3tHa5qt+X9sJJ9lr7p
Mozv8nOAm9rFHV1GtV+QeleqEq6NQ0ugWJ37ao0XsTQpRvoUZY0MFEP0wp6nX7Savhe1qFc2+oVz
nWPkT3SnPHhuc+fczlZ3IzJqAb1OISlaBWqH4rUNHhSHH3MxrelTLchbctP8QVW2AuQrYdGgMpgB
triZhMHUly/g3cHTcurKr7Ms0y06yvDg4TLeTvDn2ejRsZB5C7FR9ZA/X09DCysHhsD/zmA56GG4
kD2jwfLHL+NUpkdhJYCLAbOawI88EN9qzkeAPYmXtvs2udSDi6F32rC14CvnpLzYJ4UP3ygBP2h3
NyfueLIgYPYGuMw0hzWZ8x8BFUEPVq9M209tqZikf987cNCai8EEBRJxuJOlBwc6+1NlInin/fvo
OAg65iFUI2REMH7SjfbHUH4O4woXxn+fPsJil6kWdCXn0kLJZiU3g0hWXn1BH4YHl2PCu4BM074f
XeAmo6CG/biPjmov5o0/Fa95nNenauh+zV3xVQ55tldxu4NAOdy2MzvUcwkDlaBZ2d4+PjMAWPPv
e8Bxzp+wDblRWVe/WdpHPS+3Tq+8DQrnvxqGxt/1Bfzx+YebINEA7CvStX0bWT7TMOlJIYcsvloT
pFWgDfZw/Uc+TkDcRIvCvaCyYajaRLFTorEWW/ckK1bOJUvPNhJQAj/CBP1JEvUXp28Bz6ler3Ks
lx5uHN1wlB372AHYMfbHfetFeZMfrg/J0gQbR7W0SGle+L0bTbgqPXQVRJ8tgB5Oluu427Yux7va
y72VLPXxNsNNnVc/UUp1eQl5m3wI6UVLbrzTauVLLhnjv3snNyFp1Wh3I7nQirw0DofhkUNjGBcP
ACuTsAZMEZSf0EZ78fq4LX2KEaA2THcFgp5GSPPQZXXBCSJn4qyE3UI0mD2eIktqHuAkgIGqQuXX
R6htwrtNhnLgK4l3YeJNJfJejpbKYK4dtSDS+wOM6VBDgCM91CGBaBvWCFlLP2Ps+TofeQuJzSbS
JN/UE6yIXXkahsiFw3Rdv16fjKXhMmJP8njwlSWgTNNTqBInUL9A1xPYv7qyVuab2Asx6F2+8F1K
diiMf4EaYlGdzeVGw/X4oa+y8ghvR0CQiiGOv+QZdNtCOtjVq6x98pQEiXeb2R3mbwT2AqwCZ9Mr
/NMwaKzgMFM1CgDYnPJIe0IgqDM4xVZr9M3JBKnqQAh141uOwG2/BJgvZsMNQCN8Kz2nO6b5DHn3
lF2AhXYqd1Y18DAr+3QXZ/13HE2cWwUYy3aeKD/IdPa2NYXihgziYCf9gML9t/ceCrTYAZes5H2l
Fb/rMyggKQeGAPUEpReASdCghxtgAqmcmB5aD1asIbxaYQara4jq1fP0Vdc9zCzB9wlxhVCnFia9
pxiU1yAUY5zd5V0As243gL3fnIJXgcYG/Y07AKThptK79WY9PUuXPNA+/RWPfaQ6xz/YugD2BeiK
L7nXbUUy7BML9rbjmKbnCUbiW/hBIqYDXL1Ormb1jXSSrIMh5EXXAbepXe813YZyN97Ous4eJ9Dm
zjZiNdtK18InC5v3vwDKIRuSSP9r6QTxDM5AQo52U3g7TKlDMex+s20Ez7aQD7eB5oO1Tp9oT++s
rhrzrUA593PiCtwUpM0r3JnszB9wgGPT0RmtOII7Trv3YLT5ue3vL4ni3QomQEg1diyDc5qBF1VB
KojI1QBZSIhm+9XqMkmzmgNR54IarnoYezAKP28teb25HuYLucRsv7qjhDZrHVdRS/MD0+2w6W3r
1cJcQWN6vBGo7a1E+9LHGFmr5n4DITkXPfah0SeBbvhDNwl31xJ/frn+MQs5yzNyVgCXSxVUsD9o
HGvauqlXHgKddj/mMptuHZvnK7lxQSWYm43Yfhy6oobpLMQE3Rp+NU17qGAz/RaUuqI714dcD+mq
Qe24LOgDAFz5n6yj2culhOOsbDZLudM4ZWRSBgwK73WUqDbbwG9kX2KXXlkWCyNpdmx9zwqmPCV1
NGcteL7lWwfjydCh7paDerTyIwsrwhR4kSVNuSs81Of8t9Gxw758huDyynJbGB6zD+xNc+VZs1sj
4gHD9bKjL7KVkV8aHGPXklrzrpvRtJTD8OBlsQ7hrzGFDVRRi4msYY+WfuXy93eZBUZTXjpMtI7g
07TJ8u47eBv7isd3bsX21+NlYQLMRm+qSE9cltao6AyQ/4EVdgw9xlvZFXqlsfi3OPTBCZJdpufd
V7QOFDNgne1E2s5QsRrzXjwXmhQXR0pen3qVyC+xO+c7PcTjcWwVP+Lnk6ckdtVGVG5958PC4xDk
wfzEnKmFQVVL7pPO6eCLPvgHWpPkqx9P6Ay4nWWf3Q7wXGue5Cnpfbhv+dBJgjtKSyB1zV2A/a+P
3ELaZMblgdsJsUtw1CPhvI2+B89TEUIlE23r125Yuw4vrQAjwh3sv8ncQ2ycsD7baamTexGQ7M22
Ub8mkgUr1belUDEys9Z+i2kZuohl47epGR8SOR+vj9NfeM1H82+kZDkEo1XacwfKZXNH3F6Qi/aq
uBOOA6B1ls/TEdVe2GGLMu1f+oIMP2scoW/QFCsPqJ6Rm7ob2m+u07GT7kV52yCsdz7M7CNWNo29
Ic7cHmtfkE3e9vSVzY3Y+3VCfjdD30cAPbeHOJMwEE09NCchew6NujiAC9FozXuQ2v1DWunpSJs8
O1Mq6i++LbJnu+idF6uh6T4WvX+cAzi8ydwbn+15rk6J0DwcSsK2vBUKuGSA9WjfqNs80fMx8Ru6
Aeo+PWcXuXXIE7r1RlvKT45wtRp3jLflFFbdMBWbTjj1XVn4FGXdqhyyUwB425vwA0AIQFIJQpLa
z0Tj9nt9Pj4u6XFyyQTvw7GWEx9KOJ21kxsJWITn3pa2ICAkwaFu4K8rV9bUQmr5jzBUqjXciADL
nvu5PdM0JlvfG8CLBTx4BTuy9BPGsnXgkY7qjEJrKj4H9UnOt6m9QktfiAgTr9DHMW3nuFFRAtg7
ANUD+TbyqVw5pixMgolX8CZYTtU5t6O2yaNJ2Q9OXpyLXD0qnh76wv8z2dPKNCykEBO40JRNJnrk
WxwSSnjai1Om0S3xXwoxHa6vqKVfuPz9/YoScCHUGdQZLQUHII0ad1+Ou0SxKoQb/VqZe2GuTRQD
Gcsi5QlclPsYNKzhR57CFztZOYcsfYKxR9lVHfAE/NHz3H6taR9WboIe0S2Q2NeHaGk1GQu1tyxH
SQFImmiycguu1IZ0ot5df/jfI9kHGdaUUNZuBQ/KNr1UqeEGCDlwaO6PTgKrcA4hBYfR5ItWPVDk
dR7cKFHN4VBXot5kKdiRNUnzfRE38EiJnxkMxHDGG8LU8WXo5A0YUrkXbBphgT03NYBlMT8VOwd6
cpsLW/FcjC3bORavH8SYqVvK/Hqn490Y6/GuEIrta7CUJG7QGgQJF5w2DwqnT8SpPPAD4Vu9mVQa
fwuqkf/oLJfA5LYdbnJV6BOcvvoXncUJPMUrqsIqy/+01mhtHb/qLuSTLkVC7sCmUUxDK5eKGYcv
S5+kCzTWtgfIducByXvoM9+6n6u4tlcGfEE7EP2/f1d80eegEDiedUZdYF/W+bbqy12cgg6RwiSO
fePxi+WlN3T42qGEgBvCSu5eOHOYctM4K3PQQVuwTADj4XOzzcDQ8qh8RM82onxNyHchGkx4x9Tl
mQeruDGKdb5rwebNCWTJvG+8ktvrS3bpF4wmQidh2DcV0Kih9hDO/hza/itoLRvBV9L3wkiZwA4r
IbhotrZ19mMbinPw/wFwGTgAIr9aqf5c1jDBHdS6UKQqfEUTPCmUEGMxwRrmpu/XUEgLacNUoR4E
K1mQTCi++hXkjnv2JRbBsPL2HydUwOP+XcS9hirk3MEKCIi826LJfw+2f4RJ4ZoBydLzL1PzblvI
yQwN3bJCWyDhN5AD38sykyGX9qdyqmd6FaBBH7sM/oZR4tMvgtEXf/6chbtn7jUVaYuxYLB4akkb
crcA+awNR2+lH/3xrHomWG4c6VhBkn6KCgtcP+4esPesXLY+jiuPGvsMeH/Ut1rY+yXDt977gzgL
/eqHN+iVBLT06sZZviYdKNYw+j0L7nS3FXL5SQ5arBwkPg5aWCf9u2LAZJ09MBzLyKmzelOXbjSw
4E5l1W0n7G3S1GtxtbQ0jWtV3/txGViYX5LiXC5JOBYiHFJ3JbIWZsHMnzpwWmgCFXA3s8XWwpEr
HgggB3U4uMXKTyx8gYmRa2jQefmgx4iltjrhRD89FPNQbOAp06yUuD4+o3pmCo2rjjDGxBSNYCzL
tM7APfNetUL1Uc7FY+DpPZj/K/l6YWGZqbRMclvCVFpGVi5B/TvZ3spXLM3FZQDfZaGpilkRUJSx
SOn8FnpOwp7MKswa5ybv9BpOYun1L39/9ytdLLVUY0DPtiq+tv70rYE+5fWt0r3E1n9Pd54Jj8MV
h01xCcmiLiDuU1nR4OiVgSChDqz6bhZU9RBCbwaYU41iSDeB8vrHtgY6Kmkm+6CozcnOGm0rPQyB
Gt+6XJN50wYF0E+qdOxNk/vpfkBT/wY6X+nZAlXzoelt8vxXjSkL2uCPiBPUazhQqyEuFH0WQkG6
urNB9w9BgdC/0guzOg3S9uv1j15a3kaeyVna+FWR41Az12cnkXrrt/ETaIvfPvd8I9MEvTPqNgNR
vXPqTafYqz3Vh7zuHq8/fmnRGflF9JMjahS+IJpWnESdHKE9thc27ALndCVgFqLTxOv5SeL0Q6xR
uAsmcQTQ8Qmt5YOIMxFavf/kBNkRnr6fs5jxTDiesAdoKFh5hRY5PAlrXCSL/zXec7XmG7gw3yaw
TMUU+iJx70QuGbstwN3FS+IW7DyC0rYyYAubiwkwK6B/m9Slxp4CZCyaXZtyfJH6m/DGzSc1ldFD
+jcNyLGYodciSaQ9/05eht+u2RGc9psE+tErqf+vEcAHCcE0CEigmOfCLqKNJOjTe6i1nFFs2hRb
2wqtDYX03KbbWrfjzt7H4fkp2cZ35Yu3W/v5hVTnGEcMCoFfpyggM6nHpnyulHD3Q5OQzyGyPRNx
xgNV+1DebaK8eqtZEs7uPXQKtjR/uB6aS69vRD4hCQE8C8go0QBC6fMbPq05wC892oh6pVMnc/vM
iWzSPkG++8Er+crJaCGhmGYAUJYjxVzg0Y43nMBjRGXFZyIs48oOUaRqVpbWQoyYUvRQbmGk9gH1
7pI+Cf0+1z/Skia4hdvepnbSPAkZhEpWfm3poy5v8W7ThMvF0OYl0FjejHtBc981P120mOp8BX65
9PzL3989nyaZbKHo3EbC2s8z9sv8O626jdOv7Mx/c+0HgWiWUmunJTK2XBrZG7rxn9Ut68PyWx9+
mc/tLt+0R+dHX4b0yd6XW+tk/Rheqpfyl/14saLY8hNOaysjuZA+zVKrP1b5nCQA6ThtcKAQX9lC
9uYpZs3n8ITeX7Dmu6Gcu6FgGm7cUUOC+a5L6mwDteNpZaIWAseU2i8mGlTDkGAciXsam+K14p/D
psEp5d814MddTSDVQqNW1dm+SUb5BN/F4nOeSp6p+YoljN4UZQDyaevg2yP0wHTahHHvfW5oTMVX
nB1cS/EL/Eonp7bVN3kcrOSUhUVjKruWzGqgTjEAaEuqQy9vZ2i+EHstuBfm1JR1ta3EUkHsulFV
DG+t7Z20Fe+vp/ClFzfiunEVg/ZUxSJQ0sOieyl9wNCmLvzc0409PC3Bq6Rl5wDwVt/2Ht8NNko7
edrNK+O+NDKXv7+LJa8VIgUu2AWkQ5yapsaBDeyXlUywkMFNrfSsIw6zYSgVac4gRaZFVFXxnZOD
q5ggX224XmNpLX2GcURXmQd6WQy3LwbdoU3aqw4wcLpyWFuaYiNsAw3DlQEotyh3vrKpgXFwGzbT
J+/ntrFRVwB/weaSDlE9qt++PX/3BP2excFdTIo165qPNx9mKqYnAW8DUilEl+vPD9CcEzuANPMt
AWV00+a02V1frh/fA5iZgbKYwK7TVQRt6OY3p7I8z9MkE1hitXI7BqX9ze69bgzTdorfrv/kx59G
Tbxp4qINSvIMHUQKSbFsCLY+m7KtFwi4/NG1PuUCEYCZRICiLcFqEB6PrFbj0EOLHBrwRO06QMf2
mkJMPSybejxPuq73rGjUnrtZd7RqPhyh6u788KEVtxJWHy92ZsLSPZ3PJdB9LjzBpwDABTKQH3E2
8s/B1JgJTK9aIePmsk1xrW9d95Vm7NTPawZAHycFZsLN54JD/YtnYyRZfgimZ+FBzLfx95n/h2e/
P7MomIk0H2NLerS7HEEaHrL6FLPy6BAwEv21O+jSHLj/5s1i5BSlCMBRUygdb5IMbUCvliuF079H
pf+e5ZgpPww7Lz4lPXKC7eb9Zoi5eBS9bL+042jd9ekMHZ5SqPlmDmx5Sl3Z7m1a1Id5tOqvCmJR
bdgn8ORKirn5cX1El77XyIE8z0WFBALPhbG4HZX1CEPCTz7aSIATZajLQwMuKhqIWMpmFCjwiXSF
v7vw4qY8sRVndda5uKxAVW46Dinz9kNcsYfrw/Lx1sBME4UUpkJ0qLGYVf86W/dNLUO9ZjS59OxL
AL3bmp10imnB0jGydbuXEOshF1Rv8nL9zT/Om8zUVi6kRF2oQIi0fRMK+yZT5QGLKLSKzwEscQX8
9/019/pSFxaNisw/KYDrQp3RH6Qia3XOhd3GlFguRZUxUD0uDalmDO2y+2HRYstEhq3U6sLcFQw/
uaanvjQdRsTjPg2Ca4xfywJgCdDQ3rUCYs6BlazgR5ZmxDjDcOJVGa8xXkrl2Zaraue4dReSQj8E
Ol9zgVn6DCOQY/iiwlHPoxG9HPaqzH+gcrxxp2nlK5aeb0Rz7Yyd6lx8Bc4CYVqASZZVoZjGlQPx
QjibHDgNuXFAR3oZwTD4pQPRT/buWj9poZPOzLMEYPtqYDWSnGbjbmoICgFZ/AzRcQhN+nQzVuk+
zbUXVn7zqqbszk71zyKLP3fYZya7BXhH7jKg9iMYszjfbVi4ncEm9ndE0jXW9sIaM+WWGXcbS7e4
rejAe+LFZUsEcyFlo7dBe+75empZmiMj8OVQVJU7Y2/0VXpsC7C4WbpS5Vh6/8tPvsuJBKCbcm5n
EsmEQinrTvt8Y7t/4lGtnK0Wcgo3olzyicFgFwyQ2emf5JxtGtc7jEN5X+XqYaTxzVAnK7fphUgx
FQPtGb4p8QC/uJwgfaEYj/Ycuop7N68/t/eZcoF68EkZZKMXeTiDl/ybK1YevDQNRpC3SSwVDF/s
SBUFh2K0lF8TP4ZQsw/FAR8CmMfrK2lhiEzmKIFYdlA0+IACKFo3v4X9C2qwK6eshak2uaNTx2zX
L8AdnSkOb+NNHBTQkRjh9wNVj+rJhrHz9a9YcAxmJq1IZF0Bxxe0kgcg0w5x5/rn2M2rr0rZ9tEt
BBM7u4zLLJw4GzZp0xXF1s8bsVbGXngBamYWz6Np7kOd8gyboQ7qqNMB4gAVHHRLSI1uXCv013LY
x7FPzQTToWmeZlD4jjJ/+jIm0xdgLlfi5eNHM5M943VojUEito/aznnVuniFeOSnYInMJLaUVEGC
/kIjruzsMLV3dvLIm0cKTefrK2Dp1S9/f5e2rLHQY6zwfG7nmxKKzI21cnheihAjXw2O69tpXkBs
VablZkanf68r5myAAav3119+KU6McwmqygNU9OM+Sn2IZ7tfYqf6apMvbecerPbsf/ZkYpJYSFMR
OXI4w0pfbQoCzOP4xiHmfv0rFlzjmGfkLN3UGsdd7Er11n1yzt6mPHff+K8gqk/djn2ZNnSX74qn
9MH/YT8Ft+Q83GRHqIP/lD89Z7fmO7KwEkwiSymToUxbBhqILb+WvL8dpjWlwaVHX+bv3SLzXBnz
trXR8XG6B7cZnv1mzYF8gTbBTGnBoRxgR9n4MIWn2bhhOfhesUj6J0j/QjacggCw4RkYhbJS873k
Q7zLOuV+F47X3k8eDuNpxZItmF30bFUFypipX/60ZhQ2g7xIdZjTi7ax17uvoh/Vvmtt+x4Kjf1m
7JviYDUJ3zCV+BDILoZPXYCoyb8lEpYHdtNN0VS+Wd6wn4Ni21m/LlaB11fcx5skNdm3BYhkFSQE
pkhXt30W7FqmIdp8O6wpCX78fGaKLyptN+MYxySa2y1s53EV3TnZD6HX6FBL6+mSct6tp7rX/ewp
tMGJoPdEenugnp+uD83Soy9/f/doBVTIiIIY2razy3eymfyDM8t5JWEtDYyRE0EdUUpIrwWz2n5u
Y34UE/yx+0w/1CX7nBSAa3yBM/i1XeaQGSi7Gy4h1w+OxfWx+TjdchNhA/atJUgJ9bpCQqF68pR7
KhyGSQiO4BElwEGLb3LWj9d/7eOx4n9xPu9mAo6gWpHWm6N43FYtjriDvil1FumyWymRfFzv465x
4Zxq4gLuo2d0dhgcz6rQ5f1G5vNGFALHEG8l2j5eUtw10jsr2CAmaNGCcVzsLu0GtKiuD9HCk01w
CwBKoi5hdBFVEGfifZ+G5RSsbN9LzzZyNlEuQOLB0ER+Ql/KlL/IXr5df+2PTwbcRLEUHRQJZU9J
xHIK8g48zs6yidnOU+3KZWzpFy5r6t3acWoBzpfFEQMZai5zH+S3Qjdw0NMjO17/iKXxMXIQ8y23
q2IFOaEWevmiuMuh1fu5R19+8t3bV5nWnpq4dYb/2kY0f2S8Jki49NJG/skcKGXZLjjYlguWFsxp
qjXf0KURN45iPRt0O3d5cKZlPWxnD54iIUMH5A1gIrEy5Eu/YcSrnQ6cEccLznJoQmbnECv4Sd01
t+mFfPNX2+jdqGcZzKbBV4jPPo3AEoFm6ffKeSZlv5IGFt7exKZ0XuIyNtvB2cFOm3gbkv+permS
mhcm1kSkdA1XY986c5SJsdn3MbG2AvZOK/ebpVc3JncWPZwTJEi7Ip9wIU27Bz8o73y/Wbm0B1jY
/20qcBN9IGQZtwkkHs59Wrlo84IdHDvoyqpI9/YbDOvakKrmLGi+spIWnBu52Q4kEJtv4do0RuP3
ASDPH8ELgx0sHEBQbwxj2DbaX/XPp/oBXZn56XpU/0XQffCVJkZBdc08Ty5wNrgGkW2c1Cjc1cqX
vxw1x1BNZeWeeWL4nkHFrt7DrYc9TXme7+spVrsRFq8wiOlgeLGx0qb508Cg977nRfo/CBJ64UAI
lPxy1apD3qDQHIJP2b64aeY7+wKeMEOYlBcttXkq0jfQPspPUlRsIyiL6rIykpJAl1qq22pqMJxw
NdsGlcvucgtA4uvDtxCeZjM61X7fx10LhaNehWP6y2phLRhsp25ljX8cQZ7ZiO5JFqg8wfOh6hGC
frsdJFsJzo/DxzM7tFPMPQlMDHrPUoz7zBu9XZfFzSGgetxfH52PjzLefxqvQBpOmg40GhovPRDc
chwdAOAohtuGpAfVpiulqaVvMXZWSDJZ4yx8FdVWVzxbvu/gIjTDOciGs/kKquHjqeAm4oao1tbO
2ObR2KfnER4HRLorV6ulR1/G712Szy34PuOe2MDgsbjBIQTOh+Tt+hQsLVBjZCpR9FRKh6CS8icI
fiX573S4lAY/+fjLhLx7c1+CuA0DGrS+k+LeadQXLa03W04S2Nm1vt7SJ1xG7d1vwPrGdy+2rFGN
TIEKbSjpDOP1B9/6HNyDm7ibbu4YVFQ0jWAEsGtghjWqn35SIsetHUT+ogo/SrPGZiX6ZGRtApot
sQZ6Im2T7oXfJj9bQoI31iTivqaU3kyt6jc6b/1dYTcZ9OgpTaH+U3pYFgnsG2Ml6N5WwBlcXx4f
rzzPBBd4TQvQyTzCdZXcuL2GRP1aZlwKSWPWathKMbzsGDVeRBlMTawcDmgrWoAfLwnPFK2DOGvr
prQGCct/HbxEwszLdzE4/ndIUawpGy99gTFlhI32NMPxKGqhKr0bxp5vcjJC/0nolc13afSNXarz
KlYPDCoUneWQkAo7hCbVGphs6fWNC15bVO3YpJZ1lskEx80KTtOh13jZYy6Gia9sIgtfYKIF/MBv
7cKDQnbaQX+qQwm7Hx6vL82F05D3H6xAIUdPxGmGu0w1HyE0U1absS5hp9k15GAVyt6i28ceZghH
WYfGt+afNmyzICTmASgsC5kcgyCpXrO2Dh7cMcgeITWcHPvAc75ff8WFZWh27GncCqu/XNVVgNXt
A3y4I42yTm0TN0c6xGuN+4V+hOcbG4RijVLJeLnW6WTewtpRhLyGnecU/+Gu9b0T1pcY51PO9JP2
YbJ3/fMWZJI8E/Mwuq5tB57yz1BFA0M6SMNuBDiNedlGzQ1MCIqGHe12AB1jZuKYDZ0Pj7JhZcP9
+PztmXCF1LW9IIPfYQRjsBd4br6l1ONhX1h3kFGGpWLRhejN3lHPWmtoL4SMaQ8t89ixMhBpzylk
EOBrGRL6vY3J2nBeIu+/e4DnGwkFM4hxFIzjLpds0MXaJFa3QwE6dOJnd2p2XTU96ayH2PTKhWJp
fRr5BbWRtMX1jp+p0+yI9aOy6T5DSzZf2T2Wnm+kGIJmbAwFjzmyQWUr5KkecDEROuzy6eH6ElyY
ERO+QEhRQRs8k9B8vc2nYkvG14B+EklqwhdkRnIu4AZyvsiBB3MTTgyiv/RXNa/BBxYOwGYfMYMI
gvSzXEYdqASivXdoenLzJ0hIbNUaJ2ZpiC6T8+54NCU0o2JEmHB578WwCqRvaC2vrNmlD7j86LuH
+62kLOV8ioRKNgGHao6+G+CzCsmnTT48X5/kpR8xjgqdcDu7TtAsoZZ7LOGhF/qtV4UlpN9xVStC
SpqVlLKwYE20AhMB1DWUJVGBe/FBtoOx6RZaQ3BvXROWWpoNI8ZRVoW+KodaeUXUH9pwvZkzdVTM
XTPSW/oBI6abSSeKN5MHwRmpN2LU1RFJWnxxZyfZXp8PsqCc7XEjsCHwADH3TPBzOQnv7EKyEv6P
vX3Rkuz7cG5IK9AIh+qgPwXuQeX1uI+rRAKFFcvkbM3QuZzqiu38Ock2rj3KY13y+Qa6VEkVDiA/
3TXcriMXEmI3pBrGULGpPY9zS8OZ6/imTJEh226g31RcDvcA+VQHe6z7r8PA48fJ6ept3nT+o5vU
3rHVhb9tcqcOZUcdGG1W87a10l/e2I7bzvOT+7RvGmg7AH6c9Sq9d/qp60Nd2dO9lr7eBDorIarT
Aq2kx+l54p3aAq2anQqYqh2BlNfniln52Yv/z9mVLMnJM9snIoJJArZQUxc9t+12e0N4+A0CCSGE
mJ7+nvpWfXFTRPTSDhsVQkqlMs8QVDeB1/8m8mIYMEJ3E/lPfj9VkBYCMSX/1c0hhK8ZzH//sqya
jrTs5FHBuepWZjOHEItRx9qxyiRrMn2vM4gNwmfdHMbeU5A+j+ZX6KTJQ+lZ7Z4qXtyFHYcOSufC
jzyrlH0PzBtMmlUTunHuuu2JD239amj0l0rRJ1DeogliTJTOTjcc+9Dxkqlvw7SvIg3OTxH+ogOV
B8384Q+z8/xr5+XFrgjROIwm+6FAtAW5uobS+TzoG6PL/6kQ8p+QghEnohyZ+n3+Tc6VeWwKn9wM
xBEQcJ+nxGPBz17YxRcx0+Au9Dm/VYGun1lgCNzdTXiIXCgxNfOWHeDKNlg6Xk1QGtAZ7kUQjNNH
edGjM7C8A+tgo/i3EimWSJo+sOequ0RV3ysyQD96xKKu/DG27rRjLRRrrm+1lddYYmp66Pd1fV9C
4ltZsKLPHvO+/cah6vq5xy/yRurknrD9bkoJKWMdPNY6j/tpC5m+kvwvASaRMWU7FA09t2XwKJ3q
CwLFr+s/fO3Rl/l6d+6g21mgAx6QsxIwlbRg7/zJB18GfPdg0qgCEs9RkxYj+UbZdG8cf6PvtfYt
vf//aCaM7Cdog+E258SdOmrq7Gi2cdVYe/jiXLEK7jc+vApSKL4mYV3hPu3FTfRJuZcllqSbK5iM
yRkGZn4NbeGChIlwkVdnQbmF5FjbUYszBU7kllU3NT33GexQOC1efQsO3sUod9TaAsCtrJslXETR
jI0EyI6UN2+u/Gq610+tx6UaaaNCpoRAAIQDgX6wIf7HYncWxcaqXMmAlnp1kPIaLeLj6w4gN0K9
M3G6Z85eZEtjz92oka6MsYSk5FQWU4CCA+jt7lDGfsih+0x0d+guWWkQTtM9CITtFvB4ZcEu0RZW
zbPAn4h/htTWuW+BhsjBApu3cKdrb7MIEE7buFnLLB9XU9aeOSzkDsrBIYrLaZN4FY+A7dDlRp1m
7V0WQcOuAfQvOg/IlOgOOpNxYz9FzRxfX1orKGq6dLhkRWO6bMbTZ879sxqC8cbK3ODco8OSZKWf
HcZJ16lrsa9umZsjFL4EsNWjdzMW2ZYb2cple2mD2ZGy6wQv2jTTWfkydgPZZ1DDPki47EaSBjft
GJmDV/flSTaNs5GPr23XRTJr29bQe6OZUkNDnK8PmomNWf3ofWBEsmw9ShEUE/BXI1z6vMNIZpRO
o/HVHW2CGlv2kxMr5mKe9rSft8olHwW4y5CXpfruaGFzgQU4uiaVVoaM1h1YEjoAjUqOns1Ub3kt
/QcNXZYRLuNcxn8/Ds6CyGVdgUtMD4dcx48AJqtm95YOeQ6J/4HuoPgMURjjQwzfH6t8D4829zB5
bp90YTN+nTiyemeOrJ2K5uFx6C366vjSksmgwuKHl4XmcdYj3HaZn7k/M7dhL1NR+5BxIlazm1jl
xbIOu11TQA+2BTfmsZads68knPh8L9IOcuAuf1VF1p+jztOHyiFjMvqde0RRx9lVs5I7ONdb4Ac0
/reK0upP78l6H9LhZjb+Lgysnc5dcc8h9/RYQOps52XlsOcOblO9VPOhrPxmx0u0xCPqRAcxc/Rm
A6u/K3uUyP2RQ/ZoHN90U7mJz93oLgjC8RyasDiWtedjPYNiKYZa7BDWxwejEGuDYmiTiQPFnkGx
/cWiPYvteUDZwVO/B4irHUwE8N31ff9RUIGZzZJzJyWfKxrW4znn/a7MbyNtkqjcMvv6eDH+UyEH
+Q33nbBUqRuI6l4VgFCXVnUYnYalYQEGy/WX+GgDX17CXaxFrxp54+cydaLfUQFO4hYEe+33LyID
l9DeLUWJ08qUByKxn8Yw9sbpWKFBcv23r32ARUKiVRZ2zQCDLxslK667cwF0yDBsITc+fvw/Ur08
xPqFZA0iUES+R2x66on32uftFjHp4xkKlrIRKideBe/CAmSFFm4QuGfrMZ6hVxwMzv76DK0F0UVG
G0rjQTkqANW6GHbMGqa7yPP/+lX4TU31nWxbNy6dQu3AxPmMKv4luC0WlPaoVWQuZ6lL9P0cVk8T
l7vrb/PxWv0HzzGOFYoTVTeklA7wBnwyxZah7dqTFytpIlklKEwD0AcYnugYiaSgw2cYApiRJUCj
sEpnbIDlT8mUSsSiSWxKz2KTfnCQLDvanV24lhW4RQoCwlPF2Akdylu4eHyidnv54Yvz0Lb9qlAK
C5TU0w8A93ZG4ZoeSLilXP+g4crvXxyEnQW4dG1FfRrSDJ6R4oxWhYmBD7xlYbEfoVl9GLto6zus
7Gf78vfvjl176lytUWrFymxeIdiCY949qcLdqNWvrKH/LHbePd61bG3j8l9Ah9kxB2FaaMM2Sm8k
/yvBYtnhthwHOvuC4FuIN59ZiTdVsQBQpdgy21ubncW+ZU1l6hYa8KlsfwP/vIcNARmHjTjk/QdH
+2ipLo6DopIdUdrPzrZvCWQAOspOFTHwfBwL2oLW5qm/fLCMfTPMYF/ELsvJORtV2+6Ysa0nb5jG
70TaIrjpcr95MVPHvk9wSPoxSN9OUWbLv8KrhX4vVS52dTfDhMhVHkzynLlmRwAH3Vto+Y+PdSnp
46ii5lzYHv3W4AA86MrLHz27RGEtQ1en7zX9lTs6fAvzVsOylEU8aSDm/DzatvfWCPCp49IlFYt9
IeX9WHQorzolNN9aIXdwOLIOPnGrlDmsfOPEpXsnL1AQ9ODPHZeT7m/9IuenDOIgaSWy6TQ4OCxj
MajithyH6NnWXXmGc2iDu8LgAkTsW3+rXgQ4RZvG/l1OrnooQo5KYluS7gi1EX2cqKhv2tnWez6o
4Nc4R9kDb0JIQBMTMmiPh1nao53xIsXQph6kw9w4YEKWsQob8RSEljpkVZZ/hYe4GOI8J+3DDOn8
PbUV+SsiCRPVofafxjHC69O6iOKAT2pH4V1wcEglz1Mv88RTrP8tqdEvTm+AMCtAw/rhT663V3qg
0y03Tljf2plqH8OG3RP0YHf+AMuicKTy1uUwUDNVADPH3i93olPeIaCWuMPf1Ts43voJZYrtww42
H2WeoySr3A71FFLfGuYARjjDTCqhQRskY6vnfWUc/c2jNvkKF6iLGFwx7dCWLqHIYcAD9zIbMCZ4
KyXUMkPSEgdfssjD2M88egNrSxIHBJ5CUMLIzmhlz7dSNdkXf5iyU9OoGZ1AZp1aPU7JADdGlIx6
bxeWDRQS+sb5RQiAHgIKuRB8tKKXWU3RgVTz+CALz/011H34O5rZ8C2QWB4WjGN/W0FuJ9NIuinB
RSBMmtmd/tjwmcosjRqvS+oZABc/uu3hE0zG7sYt0GCphuhFALMzzOGPoMlZUvV5vW8r4iQthUYM
V8/QXKmhBu5J2Co2PYxy4YjtGab3gSidnx0EPPaF4P1X9CbCu95GQTmE+fdpNGFwLhU8cZXog33A
FKjgRA6nIjCAT5ZGaGjc9tWRVzO/gy2dB8MGazjkACJ+KSP8ZsbBL01mtIiSFiiJ22mU3j2zTAe/
ML96qJ1muvVo4z14YQbdetxcY0Ejqz/0ygZAQFjBH0Mdik6JpgoqEFYP88RpOLvNNH/Le3wm27f1
I/FC/+T0LEvLgM+J5WfB/Qxzs2d/lvqoYZJ4amkFpmPPCohlDjraZU5kToThWgyYiJ3ULWawsRu+
m5ue7yg8ZrAMbHqogFm43FJ8yDM1mvEkDGW7n4XLvDMLZ987Nl7u7qLKrQChwH8tNCyjrBCLmlV1
ltTgqx1s5rnHYOzqHaWTD6lyr//JglJW8O6a+Q+dlyKlVS2fi1Doo7Jl8UqnqPmFbS2TqM1VEvna
8eMph0nYoakaix7a2qGgmsOrObEtXz5wWFuise6MWR7LwQFst8HcJKh12XNCHWj7JkJV9VPP4DWz
p6TSPI5cVDlLSsdvnPTiro9srPkWGu7Podb0WJa19TK7vkviybVtkpTUaaCzRXz9hmpD9sMa+XjO
mnxWSeWp+QH2oeEYK2eKHrE1ICHo+2WHSOPz8qbBHeBEZsOGeGyAlDpntS5xySY9uR8GxCfJ5jk4
8UAw89DYs4nrTFfOXsOb9SeAcHmi5hDsdz5bPSq0bd/IXVs2osa1yIGUqIGKyNNU9zYspseAI4vr
Wf33eq6ydj4uUkTPAMillRzPveM9ZDlDnlKzt5HyZiO7/aggdrmJXXL4d/mDCJuMaZB/09m0t1Gr
kyoyP6xMvDjIvLBvt5R9Ps5T/oGNWgE3GiyJ8Tz2DP50wSGv2i2cy8cJ3T94UdQeAHoL5/FcUhYe
VOndQpcCzs6UFijf6BtrJg9+Nmy0eD7+JHSJXXI61GokaI6pql6yDLYI1gMnW2CPjxOuf8BLhZy8
smgamdqVkn9DpHfnDigMGJp3fSxg9fC5S+wSGZSXZrIdwXEBz2ucxOLNVD+M6L98ZtX+AwCiQFvm
8DBCv9wlezXo4eC0bRDDAGiL+/GhdA/W7RJD1QU9+rrVKFP0XrNz4bYC/Mii+QY/RdgxIf7cDih+
Th1qMixXtzX38lMz991eVEP+UM0Vu68N27ojrn22y6p/t4vwmQLTQzADAqNQpwlw2jlzGZdh99Ui
1uP1SXX/8+f6N5ulS5yR1WpV9dCpT1scgC+wxg5gS6myFkaYKNbNoh8gz6JQUCu4gSBs7brRmxoz
98WrYEcc26Q3PzsqKYyx6FTftzXucHmoxTMghLa/c6rJ+ymiMIRZiZdBL7ttWl/ELcr/SQinzkQQ
0MrqzMWF1fPDr5xOJkv8qCY3ue3r10b7U7cLXVR2YhPBWCWGAYmNZIJEeo+aDFq6wsvqR2M54xNx
Ls4PymNW7IKEvCv1OH5vIhXae6sV4as3DtO+6Wm2t9HkgKJUa/3kMwl/OLNjfFBVefst9OCQkEC9
YHoBaqDbTWOJFj4QsHvUm4OTbph/1/e8Tqs6bx4Mb0lijUKRxIXR9LgrTUei/VwMKq5bN8JPlzYc
TwrTWq+FPVso2NdWd9RE8gTAgkruYD9VVHGT19kTHD8yTDntvsIK0vkCWcUhtt0GV4iwfBxx795R
hf/HYXz0xxNw/TyomkGtzHKal9EHhKABGPUk3BqZE/w0hxmnIAyhoD7Ume6MAml0UxOOWgZjQC/j
IhbbHeASkMgeq1jPgbubTSkeW5+UMFcqgzizmHUUmQsNlYpYdx1p1a61B/lWAeJ+mCcGhrAnioMJ
nPpQaesnhA+gT029DKzKfkR7op1VHRfQ+E8AkutlDBQk+DFj7T1aM/YypPKb75XThmVSQyDk0YG0
HdupdgwfTOtC0qiBS/r9BLPUIIH4ECYOSVyKupu6h4pPu4MiSn2rC1WXgCcjQCe9lnBuz8PB+Tpb
wr0hWY74Vk1wRvgjmSZn7VamSFBERTW8DIyfqKjOvk9oxP4Hmkz80FeJNdl8ZzWRg1tKlNvwIvIj
jD9MJ44rwhdXR8OpKtwLadfX5zaSTurCx/XQiUqn6BbzF3ui5aEdbHaDVeUnViT1qfCgeV1kfvkQ
DGOeUNjZnXGtM7HtqWZHSBPc+b7rHuGKCzcbNJQeoP6c1YcJ/zrt3HxOXIvANbbxkMcAHn6ig90m
fVSV3/sepp5Inpp9N9YFjGpz76nG9xWD6z6oAcs0BtCkHmJug/OU4/y/LcYMniy09X+LpvfvhG3s
fQ6zu7tKt/QNUL3yNLWyPEcZMiCgoMbu3gW48z6aAP48BJlgv0q4tB4r5J7frAAIIzlUMP6KcK9p
+wDYj8E51BAWv2OdGb9NYcQfpIMrSJIPs3yB30ZU7WFkjAvKgLL9icA7+57xCXrBjSdDstchjJVl
6HQHPoFtYk8KkZjz7Ksps/5YetwdgAG1HASSyGn+wFS9YkkTgQJFofTo7cDO98BekGizlCA1KPjD
lvILMs+5hf0szFxjeBb2t9yep+95ZOPPke/DbzaM2L0lCP7MKZgDiQRapIyhATExwH2jGqEx52hf
2MHo/LoehldCfbCoWISkIv1UsuFsXX4mOjYe3JP4wBMpNxKMtREWRQs2Yz2C89afFcxfcMmE250r
+nMfjV/DfNzqI6wkZEtUKbo4rW4VEj8uhmfSzakju+frU/ShWPnlcF68QcH7iHQG5X361N6yk45p
ctDxTbnL3ihEOXbe03wOztax3r8U5xMwJtXruAHxX3utRcJcKwrYd0/rlHY8ae2vYlObciXvW2JK
p7LVYi7QeJk6+6Xosqe+gIWOoH+vT9pKErtElWJfQ7A1mxo0bPmRwtUjc5znsukuXkyxaIe3yN5C
Z67M0RJeiiMoQgqLOepaCLhO7ZzvYJAeHq6/yMqNYilNM2Vw3I0ywPTqgp8dx9vZkffUudNxlr+U
6DZqe2vTdflK7zIu0CmZU8N4OUWH46bxRR2jzvYKmNWDKofnyqsfc67l57LlpcREhcsejva5SC9q
QW8do+5r3kq+UxpH6/VZW3ufRc+kHihApmiPpIhdz2Fk33VW9Fq73RE83rPnqReaN8frQ63Fl8UW
AadWNCzn0znCDWwKkKA1OXxYf7M2O31qhCUKzoE8ke0P2XjWLVx+c3EqRn7SVvkMqd3d9SFWVtkS
AefYPPL6gUCDEKiGHBRNdzgX6GjD+jeuy2/XB/mQfoVAtlSUKh1heUowWDZ+976r+/lLdR5K9Ktj
8338qR/O0RsSZPvH9dE+bpvRJS6ujSCf2Tq2TjXc7KF42MoaciO9Ex6mKq/PTpWr/VDCeyzmZW/J
A7VY+wm+6OU9F7upKUsXZ60KkEHUZ0a9E6m2NGJXwia9BKF3GxVQQtcvIERyZsV3L7ps01fkX/H1
KVt7+GLXoCDtDcrM9OzW0xc21f+bDLT2cpV97jShi8MeOrBZ6/ZVcNZ+0B2d0KOnAaaJG13wtTW8
OCYHr857C0CktApoc4SmWwVLMwtFKTk3kJD22P8gVbFV6FlbXYtdXyMxMugI0jMFjE72vyepcU2a
YujhAYYLb0VLJT3/5BGzBNTldCxC6NgWKYQc2xiV6uLNDebg5/XPvhLBlrA6GYkOUhj+CBL9n8mZ
gQ+Ge+fgAHG05fK3ckQuUW8VC4eogb9TasLqr/Ahzjz2T9d//MqHWCLcwmlErdJWaJ+qMvFnN0U9
/MlEM5o31RcgWnZBn8VDyP93fbi1uVps7S4IFW5e9ng2QCwFXCUG7ZIIgO0KOf/1IdYma7HFh8mm
Bsn7dKY2RYbPGIjsuONcf/hKD+8fnNsUCs8Q6I+nve+bfTZPJNF9C8OgYvTv51zDEVxF8tBATONb
7VRQ0ghxSwH8V1vFfQ2C8UnUPeG4P+Xtawd74pssk6DWAOf33ZCh/mPxcAs+tjITS3tFCrdnO9AO
T6EYzQA4GvcWj7qNaV4JF0tTXxt1zqJ3wUKJ8vGUo5MhhRXDWCAZpXMjG74xzEomsrRY7IsMxtmT
bVJROAdK6iNKq8lo8vuwgFW2DS9swrZa8WvztVicIL10sOrGKa7Jd+WlU/0ZYDIOtKXdYtO3XjgF
lyJtX97UUn0d3egEdPif64ty7Xcvzp3ZduhYjgy9YuYDAhd+cW399/qjPyRtXn764swJSaBDMdHw
7F76VrkaS6BTsX5ri+kTajvs1GSWiaEcVad+PWX7phq3dIAoDuUPKoxLOKftibBvRzxYDJduBjwr
4gtro3QA/hflvJHorKwwsjj3Wkf2LSOiSWEAnNSjnGK3vxG1tQda9lSH4szGDfzCSn6wpHugs5E5
DOShdO7JziuflT8fePFy/UutPHyJvg6NNwuvDLEfq8okGbQqYuO3zxMYO9cH+OikCG2y/BoT+txE
U25SJyRAdI9R/4CS3LyffdvbscY/AgLc7t3cjXZdO367PuhHS/sy6OLjKE8B5x36TTo0zg8t8j8O
83fXH/3RhF0evUhB8Fgp/BnKibh9/rLdHILbjRSP1Exy42qz8uOXnyTITNBwVrhpEaGAZqwANc/5
y/Vf/1H4xa9fxvYahefWnkA3HKwevYYSVEzQYiCqwHfDRX4xdB6vD7QyTcs4D1s1D+rLKPOjvcjQ
t40qVLfEkDg5+GvXh1ibp8v+f5eUd8EMkDNOq7Qj7GswZYc2Gz85TZe3evfoaGJdRpwZNoj1n3lU
MezEQiCEjb7LIQB2/eevzdDltd6N0XS1qeoIGjQQ8u5gLt5cislC3XRMbREyP4qEl6+9iPCBxXz0
wS8yNxYNTmHTlxJQYi5Pjqxxc5Yasgife5lFvNe2QtshFNDpGrPg2xCY/Jj5Ojv3NdkyIfjwTLm8
zWJTE1c0HZ9Q+maDnd/YDizYBUQ2Xiv4Ch6BSoJWMShqN1Xr5zdjVUDh1tLi7fr7rc3kYtdnTDJD
wVFMSyv6i+JpCtkUHnOneGbS2YjzK3tzab5bOsyd3JZB7ygg9NjKbNrrtit2/TA5+z4o2lcntIr/
XX+hFeYFIB7/f/nlNuQhFGAkaRcO5IXQrjnPzpQ/hw7TZ1LO01dIPb5NUcvSCLS5OuYmgP4Er6Lg
iaPFu1XCXdkGS7PekFe5Vc6hSonVo8pmwZOhTsrPUWXI0p23ArGjVU7vpNz7a0Eis58BxQJ4ydCf
wNTvr8/lyhHnXV7t3U7mZWdXxstG6CqXj+gKWDf57KI/R47E9fcgdR991r+NAmWJ6wOuzdkidJRU
TwpaE04aIirtyxr6WH2mRFzCjO6TQyxChxhEKCICcZxwOpWAvWSPc/5y/devrfNFrJhryL7MjTWm
vaH7oBogrKZ3bid/alrvFewFNmLSyp5diomCdQEuLvA7sD46MyniSY9He6p37fT9+ousfYZFUKC2
O2Ht5nbaFdYLLJ92wuJvmtONA2LNR2opJgq8tm/BOgdllJ6RXTCb6eSJACZcHTyLhc2bxM5FBVak
691agRlyHLGkvCcwudJxpBvQr8vC/9yCWBrpDtPgzwXcs9Kg6toYeLK9V0oXTPLmc2fuUoMU3TNB
LWpXacn7xB3NXvr6oHEfNqK+Hywgyq5/tcsmWV4PcIz8Jwb4brd2Xs3zGrr9KQGDqIax+Q5qv1tC
oStrbumjO/QGnUQrg4F6k8MlA6XPRp+gHBBLt9k4JtZ+/2LzR1UO6oC051TzagdKzw6n+saKW9mZ
S4dc5fpWELIKVg3G7EkJnFj/FafufkTTlJUbg6zsmqVPrq8sWktvuojvgvcPzGNpx97WKl071txF
ksA8VWlfwRfZmfP2bEIZFUBotBba3z20ASwzsUPkdcHeYoQf69knuyiU8CHvAisxM/nkNWGpXeoZ
RWDZWdipbL5FHrp4UG2iWwCrlSlcCpcCB47KoUQ2oqsLC4VDq+cL2dIXW1kES/bgWPE578Iav3yo
5j1pUA0bjQhjMPnaxIwRjCHo6Oyub8aP94u/FCUZgHv2IUc7pSFQjuh2Mw8wFiPjrrATWgJUen2Y
j/eMv+x3R4wBidZl9DxHPXyHjV8A3ONvbMi1r3GZyHcBpS1L3rGB4Kh0KuRpbx0lMW8/mVkvGY8a
2HIofSG5KI27p1F9NMa9EeMWU+s/WZMPwuF/XaN3vx7eb81EOjqkRUCs/w2tyXjit8hFk9xDBqqA
1/5BxgaVOT07F+E+Efo718+LVIO9Cl0704K/SrqCHAYnM+emoyX0ljzmJUHG2wcfTFM4a1m1ScKh
8XcQfDZ5UhKt7wC5LXYQapY3bkDNCdRKehCB79wWykw/jTtn3zM9zC9B3QAsE0k77TmynIs/66ko
wxCAKnfcdYGOYGzoy+m1rjlQvpiw06ysKJlFo4Dnhg7Hl36OFNSsjfsL3M3yRTdNc54s2TybrpsT
Nc7FjecZ0Ox6r29vck6CfV/PQHMHQGNB4Ng6OYFFgpgKHp1lEwSJsQHF5RY3h2EkJVwhiso71syq
j1oWCChtVjRnVLW8nyg+BfmO86EyxzLqt+iHH28dsuTAhSPwYHIC5gGgVxNXAYyuwU2tUOsqy6RX
W5LsH28dsjRQbiendeBzNaaaoskCw70J5OF+o4i29g6LVFBAE0aWHR5e9QjL4sdU/Any7hQRe/+Z
jU+WOsa4oJVSwfMSbjruBXjSQLwl2CrMrUzNP+w0jwTOcPGu6qre3nMFGHVjVeVGwrX29MUFrZSO
hhj7iDwla0k82/b3Yhxvrk/Lfyf6B7t+yU+jNtSDOKAzacYClGbA6JgfHTgJfHMuwn6wwZytpFYi
fOJeABl4W48nOyzrU+uDdBGrNiCx6oFNH1np3Wl3BCcaajwPnTWHSe/w8NQT6d6FfTncNEHk7lgE
1HvMstraCLorp5R9WVHvwtZEYR7UcmpSrnMQEyR9zZ3uFioCfRwEzVnnRbCxhFbC+5L7FhDUAEfI
DqZ2hBcuo+6+isIpQc1sd/1jrA1wWQDvXqUw0WCpcYKgZw5ttMrxQKZpM/pWOh2O9s+M4S/dvUKr
cXNc8bPzbBRynW/cjo6RmjaW6sdv4C8ls2QTsnJE9Dy3OFiZU5yUfTvnW3Tuj59O/uHvRUQP1lD0
KQxLfU/v2vEnN+HGxKxEIHsRgXLpSmiFDhf0NcRnwbnIyX2P8jRaVBsjrP38RUYauRlYKmFXpcaH
mXHX7YbsebC3ZA7Xnr64gwazPfB+gkylj5ORtLcWv7eH359aNEtahRw8R0hQElIC0C6/yLhRQPgB
tAxO1wf4ePL9pQx35UCtxsqhbmwPXhzMFeQAQMcR5YkMx+sjfDw9/lKFOxdtpmc2If4PP5zmOzRT
sAs+9WH9pfWx07EiQCBFbSmQpwYwLnSmOzAF7K2b6tr0XF7qXWDoJlVMIXcgMB2E5sg6Rx9wN64P
bQ5YemQCtgEQWZukRQACPbRExjM4aV+/BfZvYp+neSt9/ThO+0u1YoWsCtVMZCmCFT9I4KbSd+Ed
jxoiCjOFFPvPfefFNgadxlEMCmupA8zwjYqc/NVA4/0oRN2VG9/7cvD+e2b60WIjz4MjaaNxMcLZ
chpnk6KIhdaiAWbDctHVVNYPy2xBQFeq3X602NgapFgGUKpKbcsJfkw4hqMYRMuy2DuRBoW1FyZx
IKoKdDPZ+xzYZhh+bJ2uKytviX1zYVbqVEixQTm2s2fICM5nFWTebaeVfQrLYUuj7eMcx18ibHoe
NMqeLhLcKAPHynN+VVOwkeOsrOolvgYLmrLWLubUl84RarBwMCyqS77zGc2b0PaXHCrgHEXuWbiZ
yfmu6v5YvY7t6b4CKff6ml75CEsNaNCMs8wrYcoD664ftBfivhHc2oMXG/5mTbR1Aq7M05JFBRcE
NbAR9TDeQm8RrgX63DeKQJDU3SqQrw1xecN3gUxqZYbJwptI+Qf+Fzvl5nHBtsyW1+bpMuq7p9es
q3NbQsoWwvLnrA9e5ZAf8tpjewGU88bmX3uFZYwExb/2WxB62wDAJufB6D6WwVZ6trIPlqSomZOC
4v4dncu2Pzh+8RRN9a/rq+jj5oS/hMiDpuwXo0CCIAsQTSBe6p6kqEGyDqKnfNDBD14U4sYBtelQ
SaU+t/mW4HnLGp1ODl105kN575bqO8vmB1urr9dfau2TL4KjyXVe41SHTxjdhbx4gj3L21CWVUw2
9t7K517i5OtW81pSmM6hog57sC6Pjm7btQk4Bp/TBPSX4N+aK2gj5Co866a/oZb8a1SYTEF0tGsA
Z6/P08prLKG/rm3Z44yqW1oL4oBYBSI546Pe5SLf2tsrn2IJ+I2CcS7ti0mTVFWcTSLunTIuUDns
pi0c1EoOsQT2QjYAiFigFs61A3GN2d7Z9DabXy70Lm6+fG6mFvt74iDaGRdjRDPolbV9U+f8sR7C
jRRr7RW8/x+jwryCYkWoptQGr/zZhpPwQbYVe9bCVGCnz+pkiaB6vf4uK4nKEvBb2cA/qXqIzkVT
PruhlwAMncdZM3+nvYkSiDn87WT3dH2wtTdbZkVjya0xsngasTpLAdScY22saQ9hqbKNc2D9vvIK
Vkif25hLZ1ZgZnkFCWLkk7UnEthC3o+9+9X3vOfrr/Nh3hVE4XLyGrjIQW05Y6AvwjuNocLOYj7m
wb5o0Bi3YM0MEp6gbFfCzP0PJQESi2Au6Ubg/Gg7XYZfTGdTCNJYRZufcQJHKIn7zf9xdmbLlepY
t34iIoRAAm6B1bu3003eKNLOTAGiEQiJ5unPWHW1/xXpdJy8qqjauxZGEtLUnGN+A1oGP7XsKz3W
n7aE8wMuts4YBhKTTbg88rmDC5Gpcl1G38LFfVX5+NOCwAMuYzp4NsHyBF4CR5R22bafmX0eV1Ye
mCu0AcIl6E4ziAZfISTPH+hlVH5+3EWaTExeKeLegbw9u1tGUa2O5T/kmM4/fX7D/wQWgvuOVVVU
HuuwnG5lY1MhIrI9q3Y2AdjZ1drR7d+X3Sezcqmnnmt0GLjOK49jcQZlvNGaHdYvTQb/WBU7v8n5
sf95EzsmE2AnWNRrHG/Gdf02th5MQyN+rUn1m6BuUVbYulUxfYekeEANBhsGLOBe//52/yt//mmS
LnZXUaALtQCVDy0INtf6MUB2ZQjt3gt/eqtOld+mYfcjnooVJywcpki7O7u4r61/QxqIA+AkbZnD
3Xq5kiVc76Puuhr0TbEC8WD3Lllfo5J+Yezw2YK62Kpr5bUG9JfyyNXwuyiTrCT9F7HYJx/3pRYS
bKhKxwDGHUXsH/0yuWqIAaiHv/Sab/4+1J99fRf7R9xVUe/3mOnIq7dKPevYHs5GJeKORP/6yV1s
IcarOyfHsARGU5zoNB1KPXzx5/9R84CVeil+1A7SSrRnY4gGmsUc4KIY21RDc+2/iUB9b9AN7Y1g
lOhsXOzGC+2J1+qL0vQn83OpjkQTdhyPS6WOqsCJPLTruG/4BC8sOXdQSbf9F2/5yRK7FEf2iyA4
eIw8dna66xJ7dGjJ/IeQDwN4adKboBcnRBeWOkZrYdICxJwMZtsCBPTxK4+E867xh6/5UlgjUV6H
m2tVHw06CtMumN8Bb/sIYrP7+xr2Ueb78yMu9fsRvCAVGvCCY7v4xZZYA2fFWOp9SxKzwnSxsvC3
Y6r50LHphz32fXewYiXPNBnQ5Z6g4w12OWYMnlnktXsUmb1vAR2Kx3r0onSmMb1lnl9mUVCJZ1gz
wE+nCCp2BW6lOgwtFyfbkuIZknUUQiyMKa8gxQcMf/AntPkWPahXQNFGuwHZyxr+cq3ehIkuDOzO
QQ7QodVJbgA/62B9TklWK+LnrQJ5ISWc1vetjsy2H2iQjR5DVYWJOoVMTe4FQaUdngzDFiLjsktF
DZRvWi9Mbl0bQFjOPXLwfFvvMVMhkLStSSfhQmynyxBknVnqY6tD9khnjUqkt5gt1PXxcQHs4gPw
6+gEBJv3Qheiht3oj/pjXEJvvwBd9ZGgLp5LDR0qaD1mAxyGN2cjw32XhlCIp44pL0fySdz6gkdT
1rddNGR1VRY/24nCfYWzGUhadBqGj13v9WlsQKOzchzyRa4TwpmygNsIE1mN8VIZUir2Z6VM9QMD
BQ0LQ9X5yauBJkBv3a9pHRLMMTXswQK+AimkBpJD86DYRrZE/2INoCJLkuXdDCUS63riIqeajB9i
lu4lqeblO2xO/Me28dVDyLp2K3wZvc6THes8IpXKu2WNd3qq5w/A8GmX+u3IUchapv426ftFZbIm
04aocc79BWJdBLZTcruqPslqVHozYil6tdaZeDejoPCbcFg0XmprHuV1J8lvNKjybwyuxPkQLPUB
VjvTj9rX8VVS0+XZxy9tAHtyv7yySDYd5y4PoSQEyhchbSCGiGYBm+JUoPXweUSbxQnzEj7UgU10
KuAmGaZmYAB2odkhgha2Co7+oOQBY892fkuTh97M/PeMIvEEy/fiLBDk7cc6B96dSYj3XhOb3HkJ
KBKZ7D35HTSIZmdEaAEm8xrgHFRjhry1U/lDmwJVyLND6nvtk3HaJqPxrxcUyQFTrKskyomAoQhI
GFXAdiVDU4SnArAmBlo6mGW08cMoJob/M/D6th1Ryok8jczpIPSYNuAS7sJwKTO/iSz4HapPJeFY
FGPsD8Ds1QI/KiKxQbG4vFINHR4BeYmupKqHu4on3OCj4+BdJbjx1qkznnlp1Gh/swGF+nS2Gv4s
SxNfIavFNtTv6zptybpu0YG3HKMIX10pJwepo/9WmRaVTNe4PZBx06uk0kCTFqKDZEr67bmP+s6E
OJVIi0Ni9nuZtvEqtn3C5qPSAb+mLgmOUQ+2AwNjbTtbY280cLUHzes51X7twaZ9dP7GB2bmvUPE
lda0cw8uapFi9Zom9VXlrvGXxm8I2rptuYTmppC9RUQUd1loizwZXR4H2Ols2B1BPQDaLbTJuFO6
VLtwDOyYFWZ2SY4G4+RaD7UAGWbHXhzxH3stoV0Wldqi/zjZggHR5OgDqa4TVcBP0EyBvRlG7W1I
NdmNg1cMPsQZjdU+PC9cOpYAcmzayqoN6Ut+iJWie6uL7jdpmvDFSL3u447VZ1rGTDcVbceMmyoa
0qLS7JuJebPn8//4gKWwO6r69WAX21zRxIHzxvpqg3i1z1kdFQdchkChYWP4MoPNmPlTEWVlITy0
AcIgLZ9kDVjW6LXHOJrsVRAu5GlhlbefFOFvtZ7aPo0QRqTYetUOBjXtLoSIMdpqZUjKCeiOk4bL
sB70DKafR59XT0d3LinCH0nEo3YrZSfPAHVn3ubK5/ctOId3Xm/a3Rw78TLqYnkRHkwFh6kaU8EN
ts+A1FcreLjo9qvVPraL3I6S6I3w4UOiQSzcAp5TvqL3ubh2o4hyw2EGtCYtQQXML9MWDVW3RdSA
n1AUY077TuZjw8nV0HvRDdVuGQC2Uf79SEKY+kVjfBOX0ZyWyzocPLA883WKXsfe8R9Qdxu48w4x
RElJ4an72E50zkQ4Dzl3XstzvFqYKzN1hwpgxPu1i0LMZmC3Q4RWxbEVZe4BMwdeYNg8gBBa3ntm
TnZrEhC4Jfs+SedRYT5c09Kb3pTiAd3sw0fTRP0ZN4h+rzpa+ve2L7xrNw3yQBtcmXkwTVDoU3AS
a2SoeIqtW57KMOpuoq5j30NasZOP4XtvpCqPngPLswJECRsV8w/xzJoNkaTZ8npIsP4jeCuNAI5k
gMmMGZZQt0UQLH7OqxvCPaIre29EnFwJRNo/UPRt9rWyFJd4U/q/6DA0T65m8oaHKK1A1Bt8X2pt
XzyIIZ/gVMQggbQLDzOfW3/DxraT6dgF5Blg0z7l8N/Mem9NXmrhhjUvSTEBGd1HFWQIQbLTtVLX
ghUQOk+SHSB1oRvieexgvaCARLwfv8+1F26xSc4bShEjMAmmUNW1DRCdYOG2BNk6nN39u8UZmZtx
gVspwrkZPcldsZupQmOV6MU1OsO6FMzk/mecrN52nINyt47JnI4RvifXd8UbjLeL3AAJ+q1opyoH
d0zn60LKm2Wdq9w7A2GXanpB77N9HwNQW1xUu5++W/txWxim7gRcdV6noTfXocU+5BO3wk7gbJOV
taqsJJAf2nzvaBvs54I20CN1/no1L1KmS9K0WTN43dW40uQWEnOCD2EAFnPpW5oJm/i4eSIVB0jc
Su7DmJcZsjzjRhWq+h1wy06Nq93NAJTmTQ3CaLaOvi9SD43I00FpxVSezHG83DSlWXcNK8Mf3sxB
SwUuHBTJkG2Qw40OcgnrpxD6zL0KxYLwi7virtLz0KXGQ36nlBXNiT8DnuVLQHxSg4ArSU0QYbBY
MKxHIhK760pR3Zd8VSR3XVWfDQQieGRA8/U4cbSzBYGvsmgYvT1uKLh8qbVpchNCT5VJ6OvWfGST
fnWhakmqgL3Ed+/65LYdKfY+kK9sxs4IrVR1JQHXLrHfhD/74C8N3S2ya2GXa8PAsU3KQulNLPxm
V42mAdehqQiu73S1DUhZih9Y3Hh7HcK3zJYZzlJwt/wAPpYeGbNOT/2O4IVqwHtL1uZjW3fzFhER
g6P33H/v1jK81zqCn8LSjipOTUW7uxId0htHOLuXPU9+gApc/5pF0eYFzr0ii5Gc366Iel6tSRYQ
lsZSv4CTDdKEVoNvAaptgiYdQ8tu25gmJGPQ07221RQ/WnDcjrHPggf0RdMgl9zQjYOBJOhbK7+t
4yi+HhY5tflSGXeLg8pH9DRF5CaExHfcTH3lMBxDskUvhruL61X/Ci1pkd8ACfrXaB2/WYTrWFYj
U3kVUB6e5yVQFRSKk3x2YUB2evX1MVhH9ZKQoj1BmVPlCnhO7MOqOMa9hqlhAsnROTZGlQBhM9ub
cJqbNBLYH/JO+v6tF6BOkSY1anWdF8tkA4AzhXgSNeqsLRglOEMCb9cNFdkCvt+MYNqxZVMOcfht
xDLpW3uEBIDsccIlr/GI5YGDWIVbUNPs97rnc0b8KNgN4MNlM+2HD1lI0m7GWBW51WLNBKzA38vV
gOmGuyYa5mvtJU8JaBBLGqqpfYNJLhfpsjh6DeZtDeTaUn2rW75sCubTh1UG9VGhGmLztXI8q23g
Q4xWFfMvSOirm8DF3UYP8z5gxS5hbEL3wVrf4nAyO+J1S5UtCVewnoMCsls8/76mdt7VEJrHqV28
eYOysj1SF5lTskTjxqJjZhetCDvKPiFQ7RmRh/OCljJnl7s6VuSuDEN3qJNJ5oNFW0TbDPHteeu8
totBatHTZT5HsrzqYEeIriWgv0/+qDBdbRTw3YLASeFzs9EJALcOsk1IPddwtr9L8HFOS9M2u0jq
5WNAJH2MsB72kMrRbVknLfqe9LT3E16fRhMn28hU6FRgwh0EXEReo8Izjz0Mx8GGU567konQWRdI
u5nnER8k6PI9hWYVVKmsWsgK6pZCe8Ysu+4uCrvmF5hPuFW0Si7oyHT9tuYw9YHTzwK0UVuY93CS
Gh6BeirzsA7aPJHSfGur2r/yNGAMGWikZ9MTuc7P4dKsW9WUyUdr4/NFMdTqoWKkvWFdI/qrcnXx
niarvp+h6dkP4zjCqy9ETFTHoAvuxERqqHK8EhE6moo2oLGve/TNyyWHDe8IbWCJK6cf4JBQ8biL
Ibt4lt4AsPSiil+eZkvGLVHXgOwhfLeiLbzNzMjyq9MyvAfpqK520wKPNmRyEFNkvRqaK7HIGCaq
ZdNc4SX9OGOc4dOs6yrCpz+OpwGkkTRuiwEg86nNfMCL966qwUK0I2ydYCC1HBfshoeAwUk+RYeg
vCkFHfIGUw/wtqv6FAjeXuUVaLFPpCIwbu6X8kHB0eZHtCjgr2H7m5b4gx84K+nPIWHLw1gTuYcf
RHECoz7azjH1b0CZPR+6HmBxqi1tbmiJXIjG//y8dgSRMVixQA5K780EofwpO796ijwPVIwoCgX+
xW5y2bCsiAWwOQdBbqKy6/MyaODhBMGw9z5SAkvICOY5I5I3Ldl0JimxYJNg9TMvaLoVGvZ5/a6g
mqepq3S58QGeOCVVAKPudiQBDpRy5GPqeg7MONX2gHQmSXXpIx5JOr6ZfdEcHC5aaPqe5EJTMiAS
WyfC0RTRyOs+qoP3YA4ibOBTg4Z6cPGA0MYNXkIbliMb7p8CfOrbIjLLq+nCcNdOYA2mHP4Sp9HG
aw5rU6C/YE/VAHJcGXOrl8nc4R+ru6CLjN7AcUbBXzDk+ke5BmD51RyfCpidR2Dg5YaPBtd+Ntfu
VC/Lsm+Bid8U1LIP5AeCo+5MUMMzEqz7ATKsq4aOAniNOsrFjPSMaBKOdMPM3RYRShxlk0/DXz5a
P7La0XYLUxXY90SWbtepUa/N5MurKUbMRrisn3mLO7+2Vr53ixo3o0PbiJum5ahxx5zTkIVlbmLf
e10noO8F0kK5kHOb2jKs+7QHPepXSD0NJkrsWAok48u0rOTo0JY7pwx+VqfeumYTDgt05020vMQG
WbqsQMv8W9UN46sQao7gaWLZtebAX5OAtDjRkbBJcHwdCSSXV95UcySVQpE1LVLjNkm697bxpg6Z
mWZe04iO1TMPxmVDpwbY8YKPQOT0c47rdJdD6YFYUpoJtVQuPbtboSK6aWeFXV0i3pqntcUoAgto
/ah7hAOregOF3u9St1qJ3RvV2OEs79KBZqc2guFQXC/li9aLyOfODC/hGi8nOaNki6u9vuP4me+e
nPyXlUV8P4L8feV7BVI9aFoLktSbomBrZFxu0KkBrepKojOKtI1O3lKcV1KoEKhEDpzEGSxUQP6X
4pFB3foYxmCey2lYD22/NHuJy9+uHxtwu2HamQczLW/FpEU2OT7fovkaJ46eyHZI+voG7Trxms48
6fbTWpnvwTLVt+cgL/e5CLoUJBT/p2E6vjYGaF62hLgtQoKzocGs8wLU/y0InyUuczXFwOHo9001
7LyqIznsBb1XjV6ILexTmUqBQuw2tOyKx6jAEaM1Kj4cb5jhFgMTqKjyYSvaJmvWtoKBwSKAc+eC
b2KcQCB8WkA2zxDLcdDTNZiUrNgo3pBvYuSIuGY5oPUAEP2ds36wWcTMQY7GrETWevBGsF6Xm2ks
brA0OpL1AIA/ooURDIBkYt4DnSdzm6hkyaKK2m+2VN5OqbG9Gkhjt5qWetf0uGalJAnZUS5WkrRT
xfy9RRh8xnCCi6rQ0JGtTgCjinP+1Te++9nNcfLYzo3OQfTHzA22PRQcX35aCYG/WIWmavKCegBf
aS8c4cjSwdmijtZTlPRm68O54BryreAQKjltgcIRe1PBbf58JbxBfzQyQ26OGbYYWPHCDtVbDVTq
S5dRztddqAu5IcZ4SKXVyd0YDHBzZmU/5SP3w4+Q82nASuPJ01RWfAPlB+I8M7Z3bKz4dU28pNon
QyS31IwestGImPDpDdcSHnR1TpgPE6K40gdXB+KeOVUC3YCx2QZwh8A/oS3ZwykW/rxTgx3POtZe
8wqWANpNBeirlcZXAyBnrsg5Yoi1/h4kdbAJw8TYtEPZ9IoL5x8WkC43FWK314p7+rqffNwGRCAe
htqUT/5k7bWOKNk7OHhgeNm64splkCEWC693QG/EB86kPiR6IVv0FQFljE3wyiTjlMMhaHhHxhre
BSYqUj0TmFLMloOa0wBpCtOKOdRpjas8jDW0P3wLBt3vxoTCbENw12dIq3RvZxvC22Z14YEYZ08o
knYnWtbhDenX5hZ5IvGigAC+huG9zOWg4FgMF/U88RqHo29kd0WMixW8itgLnwrcx1u/simyHOsu
DgPvN10ispm8AP8djh7qFw61Enp2Utco+5oha9Z+vh9ZPT7TiY0AvWK5L/XUXQM+J3fwWwu2Pf7l
XOgw2C4hstWMoR1EJMOPBJeBxzIyUY59KkqTSpTbOJbedQzkwFWAfqK8D2X54hVcPyGZE15pcIsz
fFZNmNdzV83bKUEfaaRUG+QMe/p1WMFYfc/JSnZIO9Txhswe/YCKzNKsSnR4y2Aq4t9Bj2FtRqBl
eOjjQDyJXrrbuZ+HJ+GaWh7qYOn5NkCfzGs14tjOggR+pdk0if7DqtHclQEbSBasyGmnM7LmT0RO
9MkiPU0A4BPVkQbI0GxjXQTPSVK6Gbdq8ixAa06V5mk5B+qREwE7Cm2QkAtXjyNHW/pm581UbDRB
mJM3IUwHvJX2BXrCZpIV6AkELRpA3WwGi/Etnpx5nOt61unZKOFHNUtYJODTCu5jrqb9KCNxMw3e
2fEgEr/molPfWa1nhMmt+TbD5S7aYEO2byWqpPukkg7aWg6q599rSp/URcNzLes/FfBRU+cG1kKV
sOjHxo8oqizqDWUYkhatBv+Q+V8Uu/8kuDtXMC9q3TBNIWAie96hKRJzDZBCgfB8ru8Sr7QPVEz1
feep9tDwRV1x1iT7L17wsze8qFsvjg2omMnmWAHhkNtVBVkAhx44csw8V9LW22Hu6mgjZjcA+UK7
cjvAlzb1ZyCgbdvbLYT99Q7ePPqAFGNRpQvwITuJq+GTbf3+ZvFb89ZxqODmcvB21KjfliYUwVkR
XHU8jk59Ox7GfjUiw5GD3EKr6uChTyqk5KSt6p91NCIZoUoBl4uqXLEoDOhiQhZIv6ugn6oMgZ9/
jbQVOj9L3K5LpDhK77enGvlbIea5k5WJtx5w8eExqiT4z8b18OcYkDlyoD1teDM2qILhYocgJb5y
ZRBe15b+ol3gHpiDKwwpa1BvtVEpLNy6Z2hGYRJUCP5KAcr81nUzikwhLjfw1mp2oNrpl770qvux
ZNMVNd60KzrQwqH0bWUWoqMxm+GQmoXKvZWSiLSPKUvjhYovStKfzSr9v+vWFpJh1wGEtoVH5cHF
fpGXHc7KmRC3oUkLA5KAtV+oUP7XFveHyu4lYmXxjPBxBNaAtRoaZrg9mJ9AaYXZKAp4sU/9T5DQ
4UqxUhaeRNIjGAFH2jzaiAyPf1/Hnwmwwgt1QbUqgb2S1kerMNUhX1PSDYdOATRfIMPuR2iotnDD
rNQuMPzp70/9pCJ/yV4xcd1IwebqCMn18AJufnBQXRB+Ma6fVLMvWSsT81EICUlxrJO+OsHAgW1j
kky36KRCUC8qmEL9/TX+1xX8hwkMLgZv5aGEoUwhj2OLcyiVwOHvhySmPAcMwz10CuvHw2mQrTjU
84nN7FoV7ANTOZB0lX687yYiXipV2TuA+kLkoqJ/HePzEv/PFlwYNAFDrtUdqRGvSDw3L1D+T/84
geeh/8+Pg4fCFlZy3FPWQqJM1PMHQhv7hRLss+VxcXpA1djFwdhJ+IjWKaVx1kv5xQf+6ZSdn/mf
v3zwI3Q2u7E7xt7IX+PZxQ8EH8F7YN3UgWjKn4Ng7hHIlv5+svAcixzKS8nZP6ys6IJguB7vOjgk
74Dziw+RV+gvgLqf7D3BxYliEUvSIrLdUSP/nxVD+VKOVZIyJR7ZDHMk6Vy1+/vC/WSAL1EnI0gz
Ev2mGOBEwD8XITz9+PsvfyJWueSWOIee0AEOjEcTKzBg/Hb6scZ++7TW7VeNIJ/98RcLO0bla4G5
Aj/gBLpr0WMm1fqFbvizn75Y1rSqEw7sVXecR7gKLGgcfPn7sHwyt5egEou7J3z0QMYxq5s+KC9C
dGXV4X21+khDFwFAQgoylLe/P+2zSbhY40DxRHBcgeBpxaXDczch/mNNviAQf6Zu/F+T83++oBFH
OGLmQR+n1gPeySb0NKnCATndEg53tagMDkj1ySWjiOirPcILcSpRjaGHAAUhm1ZB9ZUz7Vl2+ocN
+JKeIbUG0hK6/iNBZj+LkKAeZ7TbNnbnIn7o4mI7Y9P/Yrv/bBIvgoOIl04zXrVHSfo9HGkeRKyB
XajXnyyGIBZl8S82qU8OsEuqilk09ZtCy+MiliPp5I5Ubdr477T4Yp1/9oCLc8vT7QTPECGPTVNB
/9ACcfui6RzvyhXUFh8kla/8ND9ZipfslLUroh7Vfgna9p0crqgzWd1EX4zTn348JkFyMSF0nBIy
QWVwnGiYoxUJ8jW5AYr2i5X+p1E6//yFuDMaYII4aRAoZmJeR7jYRSW8G418DOKvuF9/ur2cH3Ex
EbxinYQSGuS+ccaaDdSup+WB6wY0o7DNfQ/+kkU1owxs/23MLtvoikHXVTAF4igjeu1XM8phxaYa
yD8c3Xihyy466cHcF6Yz6A5Decms3hsuC/+wq51/+mLfD9WwOmP95BjHLzCgyHjsNrre/f9vmecf
v9j5ISrr0WtA4mNT1luUSt6CXm5jB/O8v//+H5W25wec1/B/ds0YsHyGJlx4GwSAvYQ2qm6N7sM8
FL7bWGQubwWqKJtQdBbyCw0dmGm8He/Ojk8JW/OVzyT/+9/yyWcTXxwPHXpdI2RU0HzTF3nbagjN
iuWmbZrlHx8Q/N93bQzEz74OoqPr4XOq7QLLL9Y8GaK/WGWffDaXXXYTFImg8pXosgsLlVroROBn
Rm/gUrtFw/P90sE/cmmXx7ZNfv59zP54TzrP38VmYCnrffS2n+fPF9tyNBtYlG6Lnn9UIbKfa1A9
WzHCF7J8mjtkr/7+2POUXJ5v56de7A/CJ1XZ+AU/QhLhQV48zQdXDvXm77/+pwMNv37ZdlcA/hPL
BmXcUSCj5xXPEEK9+hXZQf0Apda8uC9W/yc76aVRjQn8LqhdjW2Oid+CiO/J0tyCsHRC+89XfIDP
XuZie4DbehR3baJPAVddhiW+fFCYCmZeuPjfgUJx16prhpe/j5z/P5THH2bm0rKm6knkNyjjnQoI
9N+jSQ6AbCP9xrJJqsIeKij+sikMtHecQKH/FvDGvHgaOiRwccorVvrNA/SsVZXKcaofw6QxAYbc
lXuUFqf3pIqrF9Q4Yo3MDKCusTPtlV80IUQNfk/zEeXe+zZOTObVlF6H5zam1KJ6Nm0iF6k6ndVz
WX8w2l0ZsqL/VPnrK5K/mFcWDd/jHrKfoJz1h78CQpcK0J8GZFmq4Vl2KtlXhMGhayncle0NPHHQ
h28+ygW1Z4ccSTZw4m+jHrxvMUOiwgOkicgi/RcaGuhGEnTrcloW57jQ383ePM0ovvawyGO8ywVd
dB7BYPZQeOxBNLAMa7yu3iNJ3U4HVnitn5LGjRC01D/bCqbBk/S86xIKiWyVcQOTwpLmbTLaTTXP
b2YSAeQdE889B3FBhXrxVlinn+C017jN4nQAT6Ry/SXbKnwLimi4h9Gbiw0KthChQXcc6Cj8CS+0
XwWnKGfAl5nmTDcotqyc+dgd0ToIkQFnzy3857YwNh6O4dJOW6jdCP5WsGK/EXCwdEobD7Mei0BC
2GzQTyaUi9IyHOesnpiFhqVm4YZBiHYLJS/05oqY6GrQziGxA2e0qDj3BQ0olUSg65pyq+OppXh/
OaNdZ+XDtoQL3F41BA70xNE9HHNgZLYGAtjDpGq+hWsTvTDr+n1fcwF0EJXxAQ2B4T5YYjahUxRd
9OhywyB4gUvAyVrN8iHnuj3qOCl2NYNoDRVayGuKZUlERic5g0MlvClllnmQJiiUTzufNFAUF5qk
nrd010OkKrQOxXKjFFyHialdPiY9e1+SsNrMMfQ8KfSN8aFCxnSvEJfD+2wq17s4aZbd0FFzE06s
u4UXG33A9QBG1SNqUJsCkqcQWmpZuBzOo6MPvYusx6wKCH38+5f8yQ4bXZzLSRPoJWwSc4oWmAn0
D4yyfwiyz7vr+Yn/OfF7CHbWohjGU0K9F6KbXzQOD3Gx7pvmS6OLP91/zs+4OGkFyHRLhzzySVYY
tB5A6/e2c/DSpLQ4Umvbu7oqunwa/FFkEcAyyRY12+kdxthLgbo/LCfSwOvp7yKU8gm0k0qntjK0
gyoetWN4Jnay/+IQ+GykL6L1NRkW2LLH5sSpW7JOdS5LVPTFj382EBfHcwHvFXw1szkhEU5R9BWn
qWxui9U+1QzqWeGmzAFm9Pc189lxdnEqt9Ni0b68mtMKghHkuWnc78viZpRfkUE/idAugSCkCTqs
8MEeY+L2vYCJUzWYTSWRd/+nN7jshkd/SckX5JZPyxDFR+DKdQ/5W8W/geLS/cbmrHZ/f9Bnb3Jx
Ks9wifeiEjmymUJoAu3uDxFVN13yFdLkk6m47IeH42RFk6YfTy4x2xk2Cgv/OUjYoX91Mfhk1V52
w4+UQ0XpOkjdqGKpWMdXyHm/uGB+NjgXO0Q0rFFb2LA/Fcv4GApxTGSYEefu/z72n43NxeYwLEkC
p9PEPxq1/D/OrqNJTl0L/yKqhIQI247TMOMJzt5Q99p+BBEEiPjr34dXY91WU9WbXvRCgKRzFM4X
enieJ2zP5wpbDfk0oJx051TSwjqDGXBB6rGGLot78Qh9TbLkpRy63wLGerc/xDQGWnADrTEz15GQ
AvLG9nH2k+x5mZJmI5oNhwmdoj2lbpk2uHMGs3G9NdoN3rc+KI5O7+zqCkimIj0l5M7e0unaAn7w
waryFRWwoYewicdDGAXsq2LjEvkq9xcrgk7QLhfgWifwsiLnHJ+zh+ljHarn8cl+ANx87+2HPWxm
T/Ojeyoe2rB5Jg+QOH1wj1uEWMNQ6SRutlQwclwwpQee7VBLdIK7tCuZTtkesEVRKJdDoCnrP4Ec
nh3sKX5roATpesHWKmJ6e20zAF3SvuqaAkhYfwR4PX5tnC19JMMCxddHvtsNTDAOB6DZCcKSkX0M
4HePsmwKUoFyvk9QYxJtuxGQhqzCtbAnPRCO0h98qO8GYc98YL2q7lO8JP/cjkZDWuFawDejJcXo
AytUp3s5u7vUeZ47uWuHcn/7AaYP0MJdsE6S0uOQC19tx+K4gw5q87n24jso52uIaMu31dhiTEsG
sJPsn2gijgyb8Nuvvi5rV06FOp/ayUuVsGys4MPyhTaPMnOjmDT7YPm08C2+7p9r4GsPWafYu6k0
A1+JyrTwwxjYGNTcY0yelD+B7xv/toMq/QQ9y+LVjuNgP/cQ4u1zixy7vPKOc+6K58bJWwDdmuax
rqBQgxq8P+9YWiXnpQe0aDdaAtfoVvUV0hx8Y05eLXWjz//jO0EBPI0TaAoXlV2BqJcN2H5WsCHa
tdaYQV+PgcLIOQajJf780UnZ6vbcZ3TadTJtN2aWYXh0+cn1ks+tqgXEwfJr2TyWQEDCgkcu4WSl
G48wRAfRJq9juVk/Ky4jr/mmcDYjWXccWAgw5un2FDNEh85mtwAlqS1AZ0PbwTXBAru4tSpJ7rz0
1qngc86yuCHYUNVLcnEH939QtDkEXfKZWs1GAjF9wfr/u/krcsclQFcvUROP2d6VxaVa2LFM2nJj
RTfkWh0ThDuJbCYTEOxLRz9aTa8OEMr9htHnh8FK3uZiOaRgvWzEvOlpWr71eeHYcPLywjrn/3TJ
GC4kiLxRAu7IStzZxP+TNtkYfMMCpRu9xUGOo3ndqagoqi+ur56aafh137zSJq6wQf6Os7yPqhYA
xGaqflEQ/OQEMYPbDzAEn440Ib6Diy6vpaGIvzblC9wtLmAMgYUlTkCQbzzE0EE6sgT0kFZljoCJ
X5Z9sBcaznmz0UGG99dhJSsTuWFQzIjyVc/HcoLgAbW5+CsuouvTNHn9vlck/Xm7s0xJXrfSUR6P
U953NJyG8lWVZHxMqQDwywHbCtxEqH0xn+YPLbOWEKil4ZQ17W9ndJqj7xDr0MOwJgBRI+8fZEUo
aJM9BJyEGthDDuufJ45Luh9BR9snauMQe/ulDblPd+YZoLaSJBXirhnkQcWAFfjOvk6+0Ont9gMM
mYOto/4uc1j5LHFn6WLrMUF0PqEAeqt/wUafN5K3IZR1CAaf4sLymo6EGcoyh4KDOTuB837MbQkK
axoDWBf7Yl+OgKHf90X07y+yVZUmJZwTw8TlTwqAQGXFn/xk65z/R57+yl5BFw+pfNIqYIPtsCqH
N1VXn6iajgs0GkD5g8Gygunu3s95fmlSVz0kVBZfaxfIQLTd7yw2tkfYqmQb88M0fPrGS6iaO31i
h7i2/EWL7LkHbn0PRbuNzjREqA5r6YAhs3CP5YWynPdV+8ltrB0Lhn1fPMbYzN81YjrCpc7zEkjt
lEReCk7W+DJIeFG25/saX7/s3QQXCQyIZgDDQttv6REyYTHUDiiu+wPIQ9x+hCFI/2PIU7QTawXG
XpTB3il+DfSyVOLQyo0YXWPxyozToS4MCizDkHZLWCp7CBU0LXaFUsFGB5mGWMsAvlJgPS6BGzIf
9eUggEYY3aFOsvPBWhvzO8dYW9ILaETYTFgsjHPL+uLzFnxPYCQufcrZw+1hMMSC7suTUA5zioRP
wKE9+iX8tMErpVtF/qsoN2y3dQRJTMei6ht7jtIly7I9MOfVW25BT1W46VKduspv/q0BoAf10Skc
6JH4g0t3dRuLDL9j/aUWHv0dd6CmLSRt/+dVAntZWTjzxj2FqZ5KtFwg3b4vCMh6IQrt4Ln66Q6U
Z1jUTt6pJQu0ZmC/VTbFdAAr93Hw+OWebqe6yPqYd57T5tDPLMEnOhAqgxATCi4n+SQ2Jo/h06iu
sz7EIm1Erxyg6+jwceLt9OTUnn92Zy4B0U+mvXD7GP6rrdcADo8reMLcf25/nyn6tG5F7aoBgaQE
KK7y8h1t0PjSb7lJG+asDuapsqISY7N6WQ7VG+vaCqeb6ol59pfbL29ITTqaa1qy3gLQOo8q+Vzl
9Dzbyb6BXa0fJ8f7nqDl16p1Ot/LXJgsFuLb4vnxPquD0wQSwW6Ol/Z0+ym2IUv9Cct3aXxRfRxL
Su0wV204FNahgkQQtqaoRj5AYuE57i+0/8FcAu+f+TjDmleJH7Obfs1HMBnZDxzyNg4npiFb/3/3
JjnIkBRQjCkEFll8B36AHYchbvfCd9K77CjYn63Hu0cslAA6AAGCMJAFdPBq3EbUp8Df+ABTV2qp
uCnzmSrmMNgAqZ3l/o4F22X+c+e6wH3MG2uiqZfo371UYGcvizEoIojKTNVeCRQTHLg/NYexbu5T
Bwb28e+H0HlqLWdyYFxlrdphflwfBynjQ0za8r6JR3WMFHcBkCort4kqWnTpbkjL+d86d53PdVI7
r/00IeNbULJa9jazg19Q24BkSLEM4KbmqsY1pL8kqAxYMeo2YD33LuRr19MEASFYNF6z8Z7X+xuB
8HdXMAhRBKkPK0d7EsuPsWnTepdCChgsocH6djsIr08cqlvCzaRxKx+CfWGRU+8z6lzLM7ypytCm
SbqP69Y9gwlTbGx6DB+kZ8YUav2oIcAlcGK/hez3KQfH2L+v3kj1vNhCCL0DBJSF7gIVj9TtnHOR
+atm1/xtxFZ0Y/t8Pf3SP9nsXSADEGFDRAhnBXdklwAe4g4n9W4VnpJtsgWEu75AUT01ZgF1qrqC
VHmqplBl2UtQDhuJyPT+Wq7z6ryPMzA/oy6rPibW/BDYY8gX+SmFjdpdmYLqyQ42SJmXgPEbKUgM
zh2ECeMx/ZfG7MvtWWuaSFq6S52ihTuIG4RVX0MOM5tmiDP4FRQpoF15+xGmEdCSHUppIFUCWRbm
CReAyY0/G8ffAOaZXl8L7AGacVCcC2joBl1xBIaj+Fw3jIAzWrcbr296hLbDaRIoEQKUREI11Wk4
9A3b4ztOsZq3TkiGzKEbjY2xZYmgJCQMWPIdWiPpDif/X1Vagqq8fM0mZ+O2wfAlRFsQOoRZV7G2
i5rAeWknyE8UTIaQqttiShhu3SlZv/BdRBMhauolswtx3eEArK8rUHNyLegFBccKK2iLgnkbD+Ey
Fk9wIdmor5g2wGQN0HePXVyR8bkRNMSgPDdstD9PU2bBq5CVnxPYuO2URYLfnpjGr51rhw3MxTe6
1DC3dfew1gvsTFDWRJ3VH1Lv+wSFoLuihqxPfPdN1ML1jzWgsNkziDVnWf4Jqmgbba8D/t8jMyVa
0BPQe6ifqTZqlxbaXflxFJEr+7AjxZHMH1n9+fY3mCa2HvlQFIWeW0bDpCuzU94Pn9IyW3aJ1/5P
5uUzNFA3hsGQifUiyFLHywQDw9WQPtmj1tIXChosOTbzW2hPU+xoWcDxwVyfextX/AIE6xlHk0sP
hvYBIpPdBurg+iNs/aiIhrFPW+Bimlu5+mCXMFoQ0+wcKpn9vD0epidoCSBN5gxkmh7yW+BuQwUW
Gnt8DyXRjVEwNa9FP4MMuJJBIyOZQ/MCTokSYERAvh7ue3styiHXGJRTwV1wb3oItAMiMSXzF9hU
Zxvvfz0s7GD9rnch1wzj4oyZ4NjBea8yri4wBZ32AEQeixRcvcrJHidKNkb7+pS1Ay2+i074lVdN
0OMbOwcXA1CDLyjIzoB8HhOfnW732fX8ZOv+XIvFaVn6bh0lgfgM34NHESQbByXTaGvBLS2cKPyW
1ZEL6uC+diZA4SDClgq+dYAxvby2uJdJbTnQ/V2i2eovnI3QrrU3+sX08lo4x0sKqd0ZeRuk+l1g
HfgIifrl1+1Ov572bJ3yMkB8uSaSwH1zsPtDVcTfUF1+YwJKM/VAoYbklxu3S4Ye0o94BMIUGRZy
AJWK8uJASkZ46uPtjzD0kH6yG0QpmhYqqhFgv3tQK1QG5AU5327c1ENaKNddnYC3h+r8CFlEO/nh
D8059T/6gOxBGG9je256iBbO8AmldFSchX7qvIDp/2HsgFOHbxw8CrDQQYp1yz3KEMs6waUdC99e
iiYOc284jqiX70vuk/0i3Xzn5NNdiCRbd5Hql4a09oKAc+CCYQe7cZVaRi2tzO8z+7F1mouDU2TF
ac9Ciw/eh8SCtBrv/Pic5nl3DuY0vy+T/4fbEkCeCZfcQagC/wcvgbUB3t7L7I3UaooKLbghVgAx
8Z4D5ojCspSgVPON44ahZZ3AAt8Mz5XKaiOopkE10hlsKNcl7UbrhuKZrdNWYDHXDpMHUZ1ayhcJ
75mT4xf+Ph3K6QJrbFywYAlvXgSDQDquSGLICiUBuEEQN9ipqsvBdO3mM6ROj7fD1DCvvTWy3i2I
ZQHDR98BX6cUcwKeQA9RpNEvFcwtehaVNN8q1ZsepOUDyBZQyGvMuAmA6C/U2Pnws/ZsdcThPYWW
klNt5B3DCq+D7+26XEoObYQIoLhDCXnPHLdvFDbnnhUFVfEBIu0bW2zTTFn/f9d1zoL93ZCXQPaN
PywIaI/FFonK1Ffs75YDVSQjJgM2DhBEg8PPLoCk+hB/zLL76HQQy/n7CdgCFQxyFg1muYDJU0sS
yMUFNnvAvfi0kQIMI6FDZvyqguD0APFOyX91FYRLIfffAPqvWHwSUML2t6ze7LVf/nvYsR2tv5wc
BR8GiFSE3+wB0oIpZOSm+bef+cckkywaUOGHJreUr4w56UsMnue5pP70EAPl9CAW2h9uh5NpTmj7
maW3szEt4jaSXh6hQBzh8RuRauhO3aLZpsto9dO65SD8WzLR7z3xpt1UN9/6zD+wvix25Uzu2/np
bIECYNncxxwJBcT1R6uq95aKnxJLvt7uJ8PH6GSBKe1Y7IKGGKoxIdAjbuTek+pnx1N1Lgb/pZrP
Ivt0+1mGaNIt9BxQ4rphLGjYgQbtlEeIins59Itad3/7AYZ9lE4YyCCyRwCnIaEU3mswtF/SYYzs
uud3tq/tcnxcY8M+uIbLQV2dW2iKp8MXa4zvHGotjdkT79pRxKhfSQpjEkhZQ0pylUYuhtPt/jEE
hauFZ5bEed5mEN12/eWDk4uHCmzK202bxlbLY42y+54LeDGVgkdiFChPyItMv8Hp9r4HaAGd+grX
jFx1cDxrH+oYOu00aS/JmH7vSxQrbz/EsI3V6QJpQBPAvkD+iT1IWttfbXhBrB5Jcfrv4m8pQBhG
QacJQNW5LIsGszTPyZeZ9h9xdN/Y1VynO+A29u/VxGOqTHGGJuAdyK9Zbb05JOZ7rCkfEAX7VNpR
q8BcJEuxBUi/qhjiE1snBcTAEgWEJTS05uYyixHmTuBN9Q0Mzj9mFqiAgjxDvfJEYGEwJdlhSX7d
HitTN64z8d2qP5YAf5KCoRsVfVnU/MZidrjd9B+5kyvrmG7yFqNOJn3AqCMnltnZp4MK666Y4KbR
TOVjAXm1creUAQh1qDkXcO5hefvRnpb5Yk+tN8DFsIZfUenY9olxZ0n2s1/DWKiZmp9jM0BAW/gp
n3c55C5fUJ5UAGaLIcnPElpz+0oVW0gMQ0LUiQmZgl6WqjwCW4fqbYoVjJsLCMYX+ZbbrukBWkap
CA+qacTyQepqitQCEjaHyuNjalnpy+3BMGQWnZIAPR2r7DyMc4q+8dsPFN4lk/O65Bsx86eOd22w
tcwyTMgm0+hN4VijYgvRc3bKcl+94PY+g3OZXR9IFfdfCssC6mIRMt9LErQnHtP0Ycp5cOhhh/Nm
Q27vQIjKgQgvFhwY4VmS1nn14MpNPURTV2iHLRpw2QwCREiI83/AlHojEHZP5iBcaH263duGqNJJ
DoQEU+m6uR2iVvxQcQ/q+ki7G4uEqXEtPfkW7uD8STpwQKdPuNP6YLHs4b731o5PQTBVJTQFYWaa
wmiBDq784HmNuwUiMPS8jpzPM1Q1xDyVsCeIQ1HUZ2bbERAXD0uwxegzrD26rCad8nLVfh+jZHkq
vRODf1SlICMQQGh63FjfDOGqQ8y7BUZZKHGqaEqcFmo6TvcChAc9lgPfkoMwjbEWTZ3TNCC9pSqi
NO4funKCoHrXBBuXcKYP0CKApQTimJY7RPBnglPNnkE5m2Vb0DpD6zrAfEqLdGFQ7YwGf4avk5jj
7pD1gn7IhlJu3CwZhllHmreCOQWHbjT2pZ44gWA/f+HMlj3kLoP8GIsCEu6N1w9yI+YMz9PxBTAJ
KCCiX4LzocCX9uiPOg+gH78EP2Ch9OImw8/bAfhHF/FKGtURBouiLJ1di4awen6Thdvs8lwWe87i
EXZ28XTouzg5sLz5kODma+d6/Czs+YwFCq58PT9QayJnWA4scEuCkhTUEk+S0F3fQjtDOsOwL2nV
n4pWQLId5eE9ZO76A1AMUBLoKW6VeTPtO5Gzr1ZTkyNfHXBuf9m1WQEVWv3DYC+R0XJ0oOTJk3RX
dvnneBp/zkXx+3b71yJmbX/NOe82MjBfLxyV1gXgDPQM2M8LFOjvuJ1bm14/6V3TUIAprD6doAU2
+eIpUdZyDiD4erz94qaOWT/oXeuwFk1gBAQpR5ImJ2f5BADtaa2k3W7d1C3a1qJVnhjysUrCSfwg
4OvGpLuzZfr3eztW6lvuhJZbMcBjMQceVW00fW2dWDtcy34yd5OqCxrYnVD7EMCBAMS4E3SSXyqx
sR0ydbqWAZOhzpZ8gryjP097Tj8P/bKzxBaF+Vq2wPvr8AjghuBv0w9QIpcMtddmJGLcJTynj2Om
xJuCy0a+81MybECFDYOswySqGNUbOx7ScPam4WlJBlwHwFpoYzNj6CsdIiE7CY1lmFiHjWXLHTT+
XkCpKfdevaUUbXp9LXSpqPwia1gWVnDJcZrq7HbWxnnXNBLrN70LrsnOkAuhxxiOWJp55Zw4NGSc
hcPdxD7SO9VYdeSD51EPyj+wUW6XhcKTolil3rOFbCzXhnDQwQ9+5loFp0sWJov9P3exz0UsWmjm
oPaU8PaeLcc6abV4XkQ3QVx1zsB4yVDT+up7/7udgq4dp9eGtWhO7LwuK4tnYTmiLifId78DLDqv
I94WMExbfpeLd8m2sOWmEdciG+q1oGa2I5J1zr4AbNUdYPWGk9T4BC8i/7AEC70rS3k6+gHqQDQd
BnSYN31NO/gbs090jHeD8jcecO1WEQx9HSWfEDr0LKdZSGT/C0zsR+z7d3zgfOUi010xqQcr8IqN
Lc71MMfz/g6V3MuFnbsSUZj3T7AUHFFqcJ/gXXafETTcYf9+QGqzpLGhSBsGUIebZ+w63uZB3fn2
WqD3S7DyOFrrMlXf5xYur8FLAJ2l2zP4eoLydOQD5KmloD3eXGTkQy/6S9F3GyVf0xhr67OcE8AE
xsa62HmQH1jA0tARYJyt0lGnOVX8yUvr7BUItS1QyvVs4umSoBUX7lD7mXXBDXx2aNRYHnxvBkML
UmGHtgO34HanmeaTFvZAuszKzQMoKKfpvIr6Z7DxgSVMXYpq4xGmcdFiHfvkvurdIIU3+0pQKRTE
EFx6V9b1/oOJcITwLJgghk7efJqLajgknf+gcsdCyad6vd1Jhi/Q4RDAdHgqz+c0hD8l3Gn5nsMA
9XbThpmlwyGWKoABlOPCqlQ2h6VC+i3HFdMO2435Sfjkc2ltwahMX6FFdhsEsRMzLOAMtlOir365
6byxeJia1uIa/r52DRvwLEyF9dIG8uDSdiP0DIGgYyBwHdYPoBxkYee2Fzf9PVXuKYHQgztvwVev
r0Xef/APDOwtSbH7YGwEZeLZtikABB8z+i8QThvDbOogbdkGL6GsJKzVwoaDTSz/ye+eQFoA+1Pc
ZXBDQkKi7mPRLhWUrKfvkOP7x/Gzl8W1IsHLt9uT1ZAsdBVPz8etViCQYZ34OC98X8bP4JlspO8/
jEH9UI2FTQdB1D4o4csysXAsZgLxvdiBQB8nXVSltvULHuT93kqzCX5/gNApUvLHhrBxPRHPPzpf
Qn2R2yJaPSB2Y+eTD6pc7AP8aL7SJO5PaQ1ctYDz7YmSxvowj0ocb/eKYYbq6IoMVBPYAbnxBaNM
ommR1WvgpsnvsXdhfdQMbCPVXd+heTpqYg5w29dDQzBs7eJ7VvowNKPslcztC6H5P6JcXmrQPdcE
u4F/Nn3Y+v+7bTkc4qwCpsrxhbsPS+xh3v7IrQ9ZkW4EhWE66agJJ4OQEIFo9MVj+Y+yYL+6ZopW
P6Db42Jqfo3Fd69fdMM8Ow5ePwC6AGom435Jq9Dzqy+32zekbk/bFIjRzlwbVo0XL6/OsJFAiZSo
fz3bCbNa8t0sB+j1bfWVIYHo2IlSQqFhtGFdlllQK+0D62M7gcl6+0tMPaXlEEeAe6PsOb4s9Ms0
JXA/Rf2GbCQN05tryz/s1kXQLLYFdnYLFifsaPNnNtvZ6a5310EDLbULgOMXqES6B1ZOJ3j17nPX
3SiYGEJAhwwoJ+ksj2Dll81lwL0cfJKPY4VDKsLw9vtf5TYg7elIAbt3Wjex8QEFXOhOztTQtyRP
mw8NjG1xEEvsE/R5i0NBvOzBRokOLtELjPYcye4bfR1J4C4yCeCBa126ioLiYnGPpTs4ncLSDMzr
h9ufaZhi7vr/u2CsC5iuDtRBMEL9NocURVnA+bubN3rRMMlcLda9XhSqqWl8kS2/uNDxQyn7zjO3
9x8owUCzIO2t+DLPlxgmhwyUtdu9Ynpt+nevLIpJaa9Lh3IrAmekGBdOtWudb7d+lb67Ti0trl3L
w3FOChY2Tt+9xJVgD1XXwrxyYNazEhUELCfH2qu6UXBuxT0vxDN+8+APlCmG6dVEAW8iZU0v8Jf0
IjFJAF3zIHU3FhjDpNALcJZfjeVCq/hSJW+8+ETtR3srcE1Nr0n73XwrnGEpHSLjC50Y7KRdC7Wl
hBfAN+ReFvxzu4MNw6dLWDXBWJVegkvh0RlRGA+W9Ke/pPbn260bco9eh4OTJKMVXIMuc9kJ4EHL
Z1nAEJbH/e/A2UJMGz5BR4GghJUWCcUMhM71I0wyjzKTGzFpGAId+6Gkoxrkthg4gQ8Vl0fSzJhq
W/UrQ+/o8A8fEuQx1MpxlTD5q3cJ/L5XEbTlWPZfbve/6f21qxZFCDY/3fr+dX2K6yw/dHXwyRKw
wbv9AMMGgq+f9m6O5gQXRECsZ2HhSdEdiGvnr5bf5iADWs032KRCX7l38D0L/OiOt59p6Da98qp8
nzRwrrcujmNFss1eq7E9gxX7LyX279uPMPSbDsGE9DW0ZkXnXsrGCpuE/LIoeYUq+D0MNmQ1HXgJ
c9Rk8lJPhlbX+gdZ2ReSVlvEO8MmW68aB33Z12nFq7CMPRSmcaH0wy374NjRRB0y6ixHt+kBK60I
0INpXm1NZ9NcWDvz3VwoYW5YCAcn6BIqIeXJhSSULXD//VOQcd/BF/qusdFBMnWDi5EpwSW114y7
JYXjKJTLsIXaOMNdRZpjbHTNzgn2CLKf2HpGaWH+PfUXaMKA45QUXnHgOUkOMwULmIy9fOI5Y8/U
5f0hsNvg4IwCSo6l6z/7Cnvp299rmO46oEaIqWU9oFih2w/d2WGB/1k5S+7tKj6jOjIJ1m+czgy3
CFxba2FpUfUlwdWmV8mdEL8zIElcSPPz4TH3tyR+DaGlK34OUK6HuEyNbU6dH1ofGv/wVairb7c7
y7AW6DaOTccWqtK4DNnkek/wbuSHlnfF6XbrpsjSzgFZzXOYctIqdFJZ1TtP2PWb5brANCzWeFj8
9idMw5sDjan8Srs52SgLG8ZFxznAp4s4edG5IfRyoHVlZ+rMmqF9U/B4P7tyxMUSa4P7ppsOeLBh
8143ru2G2DOFDTBTAl7kpBGPqftwuxcNY6Trj+YSprqC53PUWkv11I/ZuMvUkm4U4gzhoov1gShI
hQfZzEiUZ+LN5zH+3bXJnsO6+77X19IcwIWidgcO6FIrT33sncbY/Xhf02uPvcugHe7e26oAf6Eb
ySsAOS95nm6xdE39wv5uG5fX8MEMbLz2+DlDzifeeexxjb2F7zTENdPOAXaW1KvJLuR2udrz4lvs
WfvB+nVfx2iZyWeib/3W8sI2Y6+xPz67fr8R06bZqMU0OngUtKQQd7TKfBc0QQMs9JYr2lX6PRYT
XQZPShEAAAiUzVT045MoMrlPUvojkdgv7aiAA0PS0P6xT2HfBwcUcQavcAtNahhxXR1P1DNJ6AJS
/wSPxh1nwfcgh0/wMsGCVW0Rg00P0XaYvAWxuVc1AdqmhCle9bWjzSEA5psp9fWuwddV8lybtrAs
TFgINFy/S2xx5vl4X8TpCnmBaMdhdGUTIb22Z4iOjwe/8LYcEQwxQbV4hijsxFEdJjD09T6Q1I9s
bCfJ4J1vd4ypeS2kJ9a3cNFWWVTCq8BngGMx8Zjnw315WpfFGzkDFK2wpzCore91g3VNpv+7/eaG
hVQXHRLcLYWX8hG189Tde27yv2UIwPKG6YsPIb59H4AQXI7WwUqtjRKeYXeqaxDFkJr2kbUhdGO7
e9fhO9W9JJel9/bLcvYLdbz9ZX9uVK6UAHT5oVkSz5m7meDY4LXuMa7lAgpaIPYyXsZn3Kp7B3hj
UdTgmALpJWhwdMH5JZkga7rYk/9YjP20erT2sLtlZTS4i4eB9YuHIa6mf+RCluNSWfal6wcXrGky
iaNtwT8yyERW7ljZJl8Sj6d7NynJwzSk7RmzLgC+37WOitnuoZ+od3GqVD1kccbP0suOilc/5zSY
TrzwkxemCvLTHoq3ZsqltbedJTgxa5Tf+hQ0sbxTck+aALK3S2vx+WC3uX/IYJH+4DoOO9VjsZwl
lBAj6BfNj8xpUNCUtDvkpdWeZFr2r8mklpeqbx13D08M68jUqJ4sItkTDMm2jonXo8PVUQA0bX3p
edkYNt3vtvjmkecg38p6prbX/98t1HHc+4nrQFseCkoAc3UZzNIpeAYppPebbGPGXt/2cWedye8e
smSFW0jG+kjAhtwFlGWwvR2UQneK9BCrG/e3Z+z1BZDrN0Aj6H1BKWQVKdF+t7zyxIna2Liaml4X
jXdfEPeFqCyIRsLaRn2FZcQpt7eA79dHgOuXAHNlFS3HlWYECzAJ3fWEnF1mQ6qgxtnirrs9rt8C
DK5LvNgiZUQcvk+t4OxX7Uuy6Rhl6h0tfUvqzSkcA1TUzey8BPTQu/3n+8ZU24ylddwEQZmMkd+u
RCI1VJ99GLDfVVHg+iFLcmxZ8k6MwFUle6euj30w7zIwVbLhHo6wF3BdoBzlbLjelWkZWWN19NTc
7oZV9fSu3tHPU8lcur2VijJS80cW1LugvkdRDa+tH576DMtxk2Y9CGn977hy+LRjXjrdB2zi+slp
Hj2764ivIsbr5glMXfEp7kQcDdIVG4u+Ia7041PXK6w6faBAwk2+kkEcRoTarlfivuMT14XJAx6L
fLZj6DvO6hGbx09+vSWbbwio/0iS15AdQr1gjEbX2XWi3EP88r4Zo4WqSNRk5Q1aTkq6s+AUU99X
P+D6samFK5fyOwVJx5RH2VxHpA0+ewk73n5x03BqB6cMqgzVWMCCiCn5UJP4MxwqD+kstgDUhjXq
D7vgXYa3napz6yEfoOdSHgv3twApYKnBKATuuPDuu/Lj+inKrSHP68InO7KG/oOynAdVs++4xL5v
zusHJULghz43zhDlNjyAMvogFCjDW9towxDQtevedVGfQVczxZViFMt6OBR2y3a9sB+too83VnDT
E7Rlth66VbtuSSK7yv5JczcCOf/fWdYfb8+htZn/7mhhuvj3B7Rqjj1V4wPgSfFstUW+G13ricG0
2MvVp9vPMISuflJKRFwW3iRVlLJHx6rOdHI3QtcwQ/9wRt91f9bbXUYpWoay8EeVk1PjD29dspxj
LOZDNW3prF0/0nD9tOQBgBWPlj1EQLT8L52zSzO1akdZ9tx2uGpRJWB3Ac7hrZ+KO8ddC+5J8o4B
e6cimPOU+zHD82Kl7N2YtltL5VVqLVY0/dgkrNEV4wJhRMcb69d86YYwUeVUHgLVxm8s67A49K8T
yaQAujMn1U5a6y6pUVzsiAw8ex9DmXraxS4nx2KhSb0DEzhzIYReVM8zb5t/E0L6GUaii2UBW2Hn
xxI2ru3eL/md+VtHhtdBvxAST+Ch0fGTXQbPxZy83Z65huDTxdMhFhj4jT8OUWrRFyf2L43yXuNk
S6Pj+rEVRiZ/B9/i5VDvXEi9mml+SVkAo574Q9lC14RxC+AKJ/9Fh016uOFj9MMrLiADdwZsN7LZ
MKOOb3+uYwfGSdNyvN1bhjjX6W0LsWcatHhA5rx6qFDl32+3a3pxLclyBlHLsuFDtNDHLP/V54/d
/Ot204b0p/O9APNHlQIC8RHsLWu5szthyV1HrJLvHJtXT3GptlR/Tb2zft27XJUwOKTN3jyAJOyD
ff5hucu8HGGsa+X6A5xlgIQZIln94O1PtrV0mt5Y2xjB1SMlsFda+13CIjh7YsMW/MHU79oZxgpA
rpz9bIA94wRz60B8aSt55lmKImZzH5qf6wSwFGJecsj/z9l17Uiqs9snQgIMBm6Byl3VcXrCDZqe
YBMMtgETnv6s2lfzc5ouqbUvRir1JhiHL6xQZkdtT4nroEbA2Baq1IeP587a8CyKyw7AIdLLWYGI
FJWTYADVXvXzrYbrf5vwOyfzkv6Vk6imRvdYrqIP9hafwXcMbS/RYMqlFTAXcT5nvRVbocW3eiyB
JXVhDVhReP0OXV3GfTMP3wd/KFIVOgC2ZbCGjy27nqALltmp15PmPvIqcSPQWhmOJX2M51J50azN
yW6b5rUoo+LcdYX+9vFgr0yYJX2s5rkuVc66I5y9UWaXjB2sYe6gPeuhh1nK9sYetnaf6+//rFJn
KnKhOQ6TYZrLGI7PZ55Hr1MpSWqN0WcExrBil/K5DH4bFWJSA2fExy74I7hMcnVwvRu1jbVPcf39
n5cYaqvvlIWp08o/efEWQQXp46+wduHFjuA59hBBTsqcQv+EICCZCftcuLPkjY0znniWMzaEUHwp
bKcFSJI9FZn/+pkn95YsKBRV5//SpZNn3zsGDsn1rZz3/dPJWzKe+Dz7hWq74YQ5qJAZFXUea2Hd
GPG1qy/mI8K+sZew/QUNPtzoES7itpuirPS5UVmcSeBXM23ZeHaoWsGP8jyaWzzA99eRtyQ7RY0D
w/oZbsUWC2PbmpJ5uBpkPo3i1nm6NjKLudg1DkLkFhoNFKR0w+8cCTm76UbI8f5E95b0JqCCJhjc
tdjMnD7m0719q9/1fsaCnuz/Lk1NJiVphUxCWebY8iZxNEQZ6mcXqPVZ3dIVXHv8xdEUaZQeCEXh
AbDIZ5gsJa4Wjx9Pmf8czf7/ueQtGU0h6vmyAOUOKW9WeLEaICfa17mXjrqlKbSiWWrqDiZRcDiH
z0Xt9Tsb3I+0ZKpIuSudfcQa+MdH/pzCpDnbSORSJ0vL9hmSDxpedq1OxAShsDysw4vvT00ZAzvr
xCaXYptVPMRO6QyXoJDRDhrk+SZAjyytBJpMWe68ffyeKxM4XCwNuwDahFMcZ+BOiKTmfNt14YsP
ymRCkN7fWN4rH2rJHgoaT0GOdYiOTfbs9zlG8xZ47139P5ANl7ShoCRWNBMTHQcd89+wHJkgEf6n
/Z6D83kpv5MmyUSc3xittfdw/3dao5LedFWDm2mB3p7znM2fQnx44WK9FG7btH1TYbYVxzBHC8YX
cWZB1W806ccf+ppsvTefF2slbCA73rukOgUt+90a+y7r2VNpuUWSt/aGsfLQKuvcVLd87VaGakkj
0tXgQTcAa9ObvnsK4NNbW+7Khrjk+TQT0f3gY8+SoYw2xG1NLEk7HoQktyoGK4tiSfFRQ6WVx8Py
JKr5aHwxnyDC1f71wwpkX0QxNz7J2hAtDj1oEMx2SKEH24liM5roUHjt08dfe+UNllTJOoIwcogu
5wmSvySuova5le1LNzsbyGF+KjHwlpxJXYX2BPng9mT5xYPfZj8t19xYDv+pnr03WxdDM7U4Vg1V
5jSGQPprr/Q2k66sxA8G2FmAqVllMS+yJukc0m+6uQm201VBK6YQ1toA68h3Rdv2X6jX1ndBkTux
mBV4bDy3N4BLsEdBfPXFRqEwZUb1W4yK2vbTBDFN0sPttXHZNo9y/YVd2cuEumB0WToseMJHp/7r
9bX7PCttwGJzIL5mCjre19kECyZ0pjcRDo8EcpapK77agZWJnalokIq5sS9oKOuDtHu+9WpSPjot
s/8KxrqvA9xU711cY9fKWYJb5IZ7xC3wsi6If89biFTEfPa7W0HuSlVmSfuSDppproMFmvu02zE+
dl9GxcE095CZOhlEW/XQoTvvRu3w2YV1XQn/ROy9xaibRUi1R8hOxm7joC+s79x5/AkFkM9NyyUf
zLSm1KZBSDY5xVvu8F8zg8PGx8tqJaxZ0r9wOk8UYIjqpODZmQireann8sTr4GXouzOBM+qNG61t
DYvzwOaRJYJ2gmfSyFLIcZya0P5czLfUku0ktwIYoSMFGVTaOd/t7O3jwVk5YZYUMLduBih6WN1J
0Cn8U5E235rcr04GdswPsid5oovJiouQ8rSHfOP249uunAdLbpjxcpeW8Bw7WdLdTK3YssCN2XBL
uWctwFgSw8xEJ5pDZQ/dRNMwmMhbZtMCH30eYXe2hy1xA7158OhY2NeXmWTBfU2dbFe5uXicuGSX
EtzNLx+/6wqwG257/7uAikpDw8IP0G8nvdoYGO+ea0fIxKPOsJ9qj6YWduON7AO5kRWpNkNuOXt/
GEVCnF7/YE0gNmLIyhvnzMomsiQBVLpzZujudydd9m3sdahSUOruIVyCkB86H0kfqq+maX/feH9y
TXveORiWLDmhXIDnvGt3Wmp+sjLi380hARUgVGr+ZoPdBuvhqP9qS5N/AUiI/gQWLs9SMs2Wkw7C
g5fFLGBLSioSQMetkyc769Whc8Gi7sGqhqAiCbYVNLh/QuHFnEPJg00+ez4kxWyP32fOUGwtNxJv
lRFUJoM3+YfSh08h6+YCROzJgiwPd7bQbhwf7L4JHqY6Ct7Gqet3zSgmyMk6Vpj6XTN9502kHzqZ
+5tWNcMrZJHzLzwY8t/OKPi51iZMWKvsXQ4TX0iWOVVx50dyfvZkXW5or+QX2qFPzDAr/oTwZqpj
rp3yCW0OGJuIeYzlzKaTUwXkvgN7JS5QK4sdEFwufs9ownumRCqB7Ivruih3qD7nSd/IizJ0fM3r
wdkMNg2+G69G38Nrum3TUdj3dYbujOAqDZTTfZtziKxU8EhIfGX7yQT+9bGwRZ0gC+ySNu+j1KnA
+oYGzHweeGD9CTLf3XFKIX0JtaS7wfYzIOUw9gLGlnvYq9mJsEWwszpmvdkQhk4i32epW3gw/pkA
Pn0N+9baDqKQXwLpu/Hk2zxhFMAfTHx3z2w4fQKf3SdmLPiXvpyrDR3E9ICKIFSNbKeGyD4xCSxz
IavYkCbVg51ttGSoilek5zGxIGJbTXBnr0n0V0sz7LKshMIslfqubqJhF5jAewQ0pfoGUTj2uxIw
RRfFYBcY1fKWas7KMbBk5g2EEK1khDIdt/M711fkDA3QXx8vppWNc4nNcpwOqNQeqV/kNvfIaqNY
1vmW1OEtod61GywaGoE9tAreBtExqu+r6p43f8LpRoC4Et8uSXl2TUnTTXV3KuYm9aMghudIPILS
MpCfH4/O2tBfX+qfUEVNwFeCPwVHqKkHMigvogNWlH9j31wbmutd/7m6yTG3JKKvU+/baQgkJ/MY
ZF/8G2XG9+IUaEgtQTZ+0ITWMBXZ0fOLZPIhDJdV+mxPwR94RLmJqMMvH4/SmhbzEmvTwLwhIuio
nvSI7cYRHG6fzfyaN+qJ9dTdUG/+LofoUQgCRS73nEGyOC65c+MrvTeO1xddfKVMRlVNeYiEXBZp
F1px5bWb4WZD/L1JcL384jPVbj1qNyc4+1mFRrH+kQMa9YkQ73rtRWHPp5EHo22olurQ25FJnp1B
3Yrt31se12u7/zu9BqqRdtQoJ1RQja/bZ4ChYgnZopx26ccf/r1g73qHRYDaumNk+4BEntqxCjZz
Mb8Km9xr6DBxBwJlETuxRjwIq74Bw1x7o0X5wucqzBuv6E4TniY1zhy8hE7kbofJ+u7Y7S3o88p8
WqJ0DGzEoZFgtSdQ/QfURgqY2iNNubEsV6bTEqTTaGPlPWXdSYXf8qyL51vOb2sXXuy0yh1E5wQ5
FHAV+S759Kqk3H38oVe2kiVzQU41gADmekp0xRb58qWX0b3DBzcWNkS4sn7Yf3yjlS+8hOgw2eTB
dAW5gOqEwKxOKfud+0+zqj55g8VitlorlL0E3NadZthOgCmePTDHgdzr88dv8B/SZxmcYhoucTpu
WTEQGtC2sPZmOyXZzt7wRGzIfpTpcJ5PNJ2Tu+FOXrpLta8f3a/lPdveJH1el8J7d18sesM4IGXR
9e593FQxK+Ny2FjjptlSKOFBjPL3x6+5tkYWS9+aQuqHFPfxoovq8Zng/Zl+fOm1ebxY5R0L6Oy1
SCFHVqWNZ22KrvzcpZewkKuchjIFnnq27NesMHET6Bt707tZGb77El4R+X0vXJSkDpPjePsBfCwo
Dg2uB1gudcVJIEE5N/lID8Pk6aSw9Lx1sRl8GzKTmQ38Ds3X3O7nL7C5dG+87sqyXcrwDrV0QotJ
c2xMOcWdG6V1MV8UKV/bBg5+hfCzGxvEmpj9EpdRqj6Dwa3OruVLeI0iV3oio3RlHPrhCHnpWjwy
orxvtV/9hVXEtp1p0k/zA4H+OKRU2i7GAJivZnTrF/RH7RgbAcJ5S2QZEFfOrdx55cRa6o46Kjfg
F+XdMezm4dLVBX/QA/eSoKz4nQgMOxAPdPnYgDHykEGx6MY5v/IlloKkQ6/KHFya/tiJ8FCqJtxE
ajoUpIIVEXKQOexvCD2s3Oi/AsY/MSVGcw6CDDeqfFiLzjopvUuANghV3wnXN46wtZssNpmp4gFx
KqKPQ9AAMNsUMXA+VeyN9WYkvh13Hr/RtF2702KbUVkk+Dw27dE4nr3JQ/Gdi/api7onDdJhmqMU
euOd3gUIXtfvYttxwNtqSMbZKct8MyVsVi3fDKD3/m2UK+dkooX+PXtT1m0Ik+WD6D3n5zTy4L4r
HIXTig6cozxQGNhMDr63j6g/3UsmzGEGsJjFkKeK0jBU3q+eBvOv0GVlnRYlTlRIHpNPwCHwFkts
gZQ27T3paDSQyubSVpO/1QWKVR9vze/SQK+XX3yPnoVCOWWgjh3AI3UchnN/KccOUjRWmKksaT1i
PRSlQXtPzlGwbUmXl3Gtav334ydYCRCWSKHW8usJxYD+OFeZ/dyInKRloK1LiOR9L/r+Fh585Xxb
InzyQjrcQO7w6PqW9UKNVODyOeg6VJn15eNXWTnnljAfwhkFmhPijPBP5j99UZYJy2Ek+rmrXwfw
n41gJFRgKihsBLNPt51bRxeoyXo3tpm1z3Adtn+uLvRURWWWqSOnku8U3AueB3sIjpM7lrEgo/lE
nfo63xaLUmh4ASNkU0fCLA2OXQQBDuY+fGaI8D//70sEPix/K9OxUzgE0E8sU1SlPr6y8x+16v/H
YfYSg8Mkd4cC0tmn0w8r/galoFjEv8GYTNATis/n9Eceb1V8/nY6pect/rs/HLaH7TlNz+eX+yeR
sPjwFP/a7f7snv4c/pj4T7e5e9gdDvHu8HKID3/uwjjZ7Kp4czkeN5vNl/0e/3w/Pif74+5yTHCd
ND3tE/zNJjkm+9M53W6/pY/XP0uS9Fua7tNve4jX3TjfVjYGe4kMCgI2kHHAvgPjuO5H7kfeYyYH
OOOGKPn3U03vnVyGGyuonLguhEq0TdTLx6P9/kKylwRJMrGM58oODnoIdpS1STnlN6bISlRnL/2i
p2H2eVvQ4DCxaAdsbtxV1t42byUlSTarvWc9Dbl5UEgTcXOomqOfSDcOLW6EcO/vQ/YSW0Tq2TMg
GOmjPdneYbQmB2I0lvhl8az89bnhI/+7DGzkW2LsguBgt3ncuK/+bVLN9Vh4bxUsAgXLzqEKoD19
9Kgt96Esf5QR3E6SgEMIDIrmjvOnHz3O9pZXNmlppP3Se1P10mQ5/TsGgdkFdePUSV7ApRjGa1kB
tIxy0tGfNwBJpogWh/0weuQRIiwlNEgt/VObGZX9aW7mHPp5mrtANhpvSLwebGFkq3k8oJm5m2fw
H5vAn+Mqb2vUzMchv6doIsf+7NT72fASHIchyHaNsKI/UTNnSVV4YMYCTld6sYSrRRVzjqeAZok6
hVEdgd7sgUHYh31WJ7Pr0RYZAIddfeANMASE1/Imd68cw4K6Pdq8LWrfE4GMkWD0Arc08wJ7LpIC
jZUhoxI6IQ0EKLQZ6nvaUpN4Y8g3bTu3Q2wsm30RWYEKBelIOkJbJ0GrX99BaO6W5fHKuloiIFAY
r5zWsfWxZTDziiO78sDYLsvwxqaxcv0lPizPR+5yWWjoXev8IStYmeT1p8idIfyjFkcHNa3NB3xA
uIo/jeHTPM9JaEGaeroRMK5UPe0lOAwSOk4RGukfxkhd+sHaBaw6QJYMHopRwmDbZzU6FQ15YJqE
0Mhw0klkN8oYK0O3hHYwGCkC/oAiGyozcabvW/b68WbwfsBtL/Eck+0MnnClPpbSancFiaZ9U1B1
HwSdezHKro5d5kebj2/2fhQBmMv/7jyCwFqta0pxlG6lT1NTdOeG9e3JZhRmflAG+pzbrb0sUHNN
iN9yo06wbP/TwPCuc66sHnYrvVt5kWXuH4wjZwWKubDSoZtGEJLSKr84OrjQTt1yFVm5yRKlR2we
QAsKzg8SjtTmbW6DuO0vzdvH3+Jd7VOslyU8b8xLg8aeKo8QnbRhewNb0GHvKC68eC5wAiW666w8
HikBM0tC/gqdxJyh4eV2vber8/Km3enaHFwcSKwbDAEdszoWJmy2Fqvzt7E3xEkIHfWGzUacZqcb
dh+/+MoJuzRE9yHb1UUB9gm7Do+0k3c2J49W4N9IyP6bA++cgUtUn5lKe65lFxzGJphwILhygC8j
H/VXxEzjnc9y9wBsUffkiFGDujCOLti53nSIiqArk6HOBrRERyv1Gou8jh7scVgt2I3HW5tUi10y
uJ60vPYkLCZUAGXpzDlyjhatnEnrxnMbZTe49isfdQkFZGPFKkL96jjC1aqBkgiSSGssxYHSoEwd
jjBRDtMtR96V/XGJDxxtI3zITuhjPZUweXaadtcHTXBj912ZMsFi32pCY1htM33sm7CJcYzHAUTP
48bc6hGsfJUlLGuqulZ3vqeOQz1vvOjV0U1C2P0cvX5qzgfXYfsnfeNzA2FAUG2PJr8TEOgVxS8v
uEUgXRv7xfIVY+Cofqg1HORFDZYzxFIKzm6VcMP3Q8ol+srX4VxWw2COY1bGzP2WOxYOWyfugq2X
bdns3Ziva2+xqHREYd/DRFCgdhqB00k9056KorG2H3+Atasvlh3A1tBChCHesRemve+x3rHZ5bcw
pSvTZwnCso2Ejuw4A0VsWzvH0qhmKXVu1KyS5urX8PE7rKyCJeaqnSbDq3mSx4KRfePPsCYKsip2
9Pjr4xu8X6wFxuR/ZykNPErJ2BWw+mByM+UK/vE1CapN3ZL8rZBQXAqVfEOMx7dEcnMLsrAyxZbw
IlJT2mnB6mPTtGFcVP2vqJNBouaGxz7lPI1UHRy5Fd6qPa7MhqUg95CFDuz9Ov8QwZQsZk3YbeTg
Nje2+LWrX3//Z7F7gs1VZSZI2RJh4oir5iAlD2/shWtXX6x2Y+zIaifEcE2Qsw0Mz9Q9kn9xo/67
VlegiwzSg0R9wEwRHIgefzuzN4Jl4T9UBMa3OZydh0Idsm44mzn6XVjeLb/SlcNqKdaN1nllRWNe
HzMfzqsjRIvKrYZA6jzuSTN/cv0s9oCJ8k5UnV9AD5Xw+7FAOhRHudVceAgD4I+X0MoaXeo+M3n1
j6Jw7uUAwmVb1aEbpW6J/65d/Lp+/plYjZHhlBFLnkYXMgTSLboUxoz1WdNPYZ8QlC5dvsu66Y3f
RhLJc3huGT1EwS1jd/e/Ot87kdlS85loTyD/ENGx9rW2kEYJck8yXULnTFT9Q9AwncgCjarZpc2O
edVAYq9HJDxBRyVF/gV/XC10uxN5536HmDM6fNMsJ+C2ba3V3rWpeBoGC0i2yS3Eb946jY5p06gL
cUt61zi2X8WZACXboVWTxQUb+tifiH0G3A16biriyZTZLBmzKHqmdQcBHsVd7x7Q02lbz0X7ANxi
cTLCzs+Vr4IjcUqZFA7ZVUr7j6LM8kT07viV2H60nQaC8zgnzkunix5u7JO9zTxfhgnKE/yl4Ll3
bkftXdoMxqbEEfR5KJs5caL6Z5Sz7M1vGwHGuKNim9jQR6GW89sbK+vraCT5CcPpYptbpTdsLd/i
G1mMzqYNAkc8wkILDl25HPuHEir7F9uCjHfdR6OTIKkIw6TMi8mNuyysEBDbARCPDfqpGzcb6Jec
WdBeCCzweueIuWeFIyHFztzuSuBPhrikVUlOus3kkTkT2TS6aS4+L/TTDK7Q0Zda32eTa84ZgbZL
NnGTDHLyzwa0gkeYbdBDG2DD6kpSnMGH8V+UbQdoWZbliaG0tJtAQ/9hIkcAPlshk5clE0nhq+qQ
V027zYqs/iXMYF/Vo6p9EPr5wZlksTOjrXbBDOVZ0jvRW+hZKmbcZ5vKUfDKGScPel+GQuoOXPCv
ftY13wReZU5sbaIxBoggOoFr6cfK6gDqdEc/xJ9mThLO+QPw0y6JrZmg7ENVBV6wrGm+68Ip2tdN
jckHmunWq1prZ8NLaY/8Fxp7NMt2bjsjpvRNdXC6zNmUapjuUMDqT5IyfjE18MyNR6O48aSX2g2B
xLrF1fAKzTB2iFDgf2R6Dq9iseAFjC5wsjr3FYXcZO2mUFrkEKz1yqQxQRDnrB42qP1RmJPb4RYc
BtTCfAX4Kap0myH0B6C1ZY9ql48D1oKczL2lGNs0lmbnyObj97bO86RgXN+NkRMcJcmcQ5E3kPjX
6E6BC0Goiccx6LaUGsj+BeX0vRUiS6UiLWiqgT6orEH9rizlRetm4IkbQk4Zp+zQOmk1tl2fjLKR
YVw3Zd2mamaVjP3Rq7buFMI6htH5K/obLhQQbe/ZtMy7oDlUbno6CYgdiXk4RpNfWzgkRLepc26j
COQKYMQLN4YVKNtBbrJ5plOV74So7QRBZbkdLFM8O05YwRiXQsOcsyeGRYjiYxiktCwdCBH4Vjxm
7C9FhpQQ21hB6nMxpVXYT4DuZsHJlLOTBKPqY9EVNUiJjkk6MYwPLcD37ABWTPgnJx6zT1KONEwM
qvE7Dhh7HEUTS8e5C72kz1wnS4J5tGHH4KtfzpTrNCwL6KEEeb3Jy84/BYb32+vSikyiIwLzLyI9
GQOu8zYVCtrdZoRODIG3N7OpSn3d8D/Q2hm+F3YEf965aPbCk8Ofkbb2mYYV7Lxaqz80dlMntPLo
nvdivq/mNkwmomSqcyc65wUvdiwK2+2MSjuJobNJVMLdsTtzEGhgdd+6+8wPo+q+rCBf7ChpVzEZ
fSh9e41Ub25Y5/Rg4R8Rh9FI7ZgVpiBxPrjlubv6rKTWPKBVGThB551IkKv+c+fuUlnO9JPTgGGh
4NXeDTEqCyNMYyIRe6Lin6tbLJXloCTlFQD7qFPZAD8EyJQMJgio+Z/LUJbacgFhQWSyUJ66PgPn
uPZ34PBX6cdhyUqCspSX80npYxPP5Cm0X3LMqynz027M09KqbwRXK2HpEvxKpqrVQcXUKbCaH10U
nSM/vIH0WQt7rr//E/awSNg2HAizIwwpfFD2QDgrbYrPUH9GmOEa9Swi9qkds26s6+zI9bjzVPZm
FEAiddn/AoL3lujGygj5i8CdqogUeYZqqzvIh9ALk3oab4zQSvi8VPr3HIEw1hPqpE0ynbWL/k2K
0Dm4BUNYe/RFbg6mpGXN0o+O0Jr95bp/vZI+fzwx177tIib3jF2DPeKpU+2jF9YDxw8hKAf6RB9f
fmXeL6H8zBZuiJMFs7Iij2U77/0cLO92+kkkuwGKXxmbJaBf88HqBy9TJ6v75ucvQf328aOvXXeR
jDdTJNrQ4+ok1fwIdZBXp7ulPLU2Ktff/1lQZuCqdmDJfdKEblwIB3NxiKoLyoGbj5995asuNVbR
YqDuXGJMECYX4QtIJaP/8PGl14bl+vs/z66BJfWdEZeO3L+1eobr1cfXXRuTxepscEa1zCr0aQie
URDY2g5i3i7b+fqTO6S3yKxxwFtWOTjq1CNpj00DQcgePdQbj/+fD+U7ydUSlK970Pt7BR+7LjMW
lIgq9jpWTbjvCahTg8PKTSvdceP7HMhqyIrwx6IxItZuUF5NDlw+bFVUj6dQZd2DBdeILfUa595Q
Fny3S139BMClPYNEkL/M0GKOOfMQc5mRn4V2h0s+9s3Gl9O8I60Gf9vV5JwH7cxiou0Kle26ljye
euP8mRpLQq7D+ivyYXqTIpRpB/2dKrXHcGjSwfY8jiA7bF8AqMlREFK+usZZYR8g363qwwyS1KFT
xK0SCeXrC+duAcOuCLYKtkPtLAEgZt7Uc6B30Uj4Fr0778m4nYrbrjM9ro3+c+0RA4Ejm0wQ3/HG
DQNuqq1sKIc3yDB7ao0XCmzf20yq8W7KxmIbUJg4OWY2KnYAOWapRXmxKelQnqNCzt91gMwuDztJ
0a4RYs9NO/S7zvLJj6qHBH3cSWvcwkceKUiUF3acyaq9BBnLLpD9i3ZQNy2eQB3rUyfsSiuOgoKf
W6xVFrdK0DPwM/rHoMMmCbsq2Bfc1ynzlfM2h9z8gv063PI4ZPPUPFYvEyLOFA6NEZhmEzkirSa/
HGIVJ0B6yJcMBPhUaUbLDQJZb1txVSGP7QY2bZxgzrcjhMETWA1MCZ+aPzly4J/TAAmGOrK9J3EF
F/g88hLbcvPvBY1yiIBYwSufyPDsjW3eQUQqj1Jf5IirAyMPFL+C7laOp0L0/q4MWPDsZ5DPNXUO
oEI9sjoewNCLUgERgJ89+svX8zf8ptyWhzGXNAfkzdTm4mVwnKzKqI21HkLohQp5yfIm2/dOg1Yd
/FHhp575KIxWmSYnPGbhnCjzkS+a0hJNIpvgKg3Mygms9BBOzzg49ZH6/vgI/8d+MzvlvC0LrVQc
uh2kEZvIa7+7jseyuOx09DXAkjJwmi3K1wiOvPdBpHHcOn71o5jt6G9nZwXc5OrgHmXAQsRu4IIx
qOrxxRFQKgeoKpurLZQC6P0AOhsSnl4DJ95n7QXVkfbY+9cZMPvQCJckeugbCrJSO9LEFLLYVmXg
bHydax0HoPqBzj1Y27aeJEAymUpr+L0ciYC4OJLP0UL+SsqjDi136zk639Za24mPLC1FKOKjNqH0
Hp3m7s5gXW+oMypkVf6487MZYoqRyre2ptcko9SbeuqQkJe9e1cDwBITMM12etTVXqvSS6HH2EUx
qFvf3Mrj4GU2NRgjUwPmjt2O5rGYGEQvgrl7vKYVD9ip5mM5ORPsvQswxQWsYzFzI2jvQlK/fpjK
rHiiAUjYkBqj0w4iYyC3chYqOJu7w3bM5hYk3LY6ICMMXzhy/63Amv3NPGw5yGT6uB2oheuOXZWa
VsovPAz8HzDJ9lIAaM0ZaL1g4wbCR7rdsXZIRpXhk4uRqEcRgu8Yg63YtvBS7PTecuiUjv0EIXxq
pn0ZwJ5XeZ44lqqaEy/qrEfVg/OaIJEOd2UXzD9de6j2Axyst9BG875pMYg3ZmHDqLDh7crInp9L
nmWvNpQaD8bhOq55BPkxbFbVXe64waM7RNMl92bxAH91k5YAYu1HU47HzMbnVdCwuhc2N3vadM4G
QrTASQU1xDlGRt9CawTTxczdz6rkM6RriA1ArFI0YVkHQblGFqBt280Xa0a7U/dEw5GyCdlRYLfe
Sg8lsdKF1yfeAtmrZ00CUjo1dNgLwr+IKZu3s/LHlAQjqeLJVgNCQwr8fRkitUTFVtnw2TaVZHtP
ooAnugjMoV7EzVWyqVB2vre9Njs0gRc9hA0FcXym7v9xdiVLcupK9IuIQExCW6iR6nm0vSFstw1C
zGISX/9OedVXrykiyst2BFCSMiVlnqF1g9LPm13r+uDPOtn0ALPGLMDlWt0xaM/dZsyEgKgzUWc3
OnaLSouXHlrbxLSMiXMDKav8JY7N/KXPc2Q/s3Q3HrP4q2N2+d71EnGicHG+JZ2ZPBYj57uibJnc
S6sq3g0JWYYQikB9ZJQO6hJO3u7jsZh+G/DPRd3OkaHdtNYhb4x4N1cIAasoRZgXsQdnyZRvTG4M
e8xuE3CDm4ENhliYDzjL5kCZWoHtj/Oxl9JA5BaN2Jtj0aPSOdK3bEA+4Wjub5vyjGfKHAI3sIQN
72PtTThBxf62qQwvVJOXhJXy6/faMcct6WUW+onh7UdPJt+KWIkbQvt038XV8FTzwt4k02wDsAUG
mlkD5J9Q+LckpSUjEyX3k+FYE77G8hUog8LZxQWbQyESmp0rqmTXFG0XDnzMozGd7BCurPF+ZJYI
VIXcAgmgX0R6yQ/HbkB4sQx3i/+MA+4zFsmGtVhXMKlzac9uBM5S91ADRa0WCpjtR5oDSNYlrfuG
/cc6xWVtzwEZkEV26HC8EGNqtkls1tamnLJphGNWmj+Ibpx2VZW1N6iylxsaD7C7boym+4n4cL5B
WMOIIF6IsHaG+qkZpXWMeTHvmGm5CGGgW1hsqye0Tw5pmeZ7nJYGrJzGuUHsOg+FYt7vDnW+TYUL
55aKqj6g4Djcs9xuDvAZt8PSTuv9BAGW49BZatcWrnGX1nCpj0Vn3OFgSg6DY84bT07yvvHr+IFn
mfHcCKt57TjJX/upK6OO1Q9pnqOSWslug62BQ8WqlOdtvb/JVDbvJizJgyMdE1XheNiQGNt663B5
k7PG/95m2AA2XjoVN3ArZrcdGHS4OGX9blJG9zFIlNGwt/MHQSz3foby8g4SYONbU1XFT4GiX1Az
FNQA7GM7cEftR890ySPNRPXggX/3R/ldtaN+7p866T25ooG2QeLwfQXm9U2iLPJsk9r4iO0qfx6m
wt2bAmDUXYtMc8d4BYA+zF8C5pD+Z6986y/tfSvCD562ZhvXR0jIOE8oFrA9m5V6deRs7L3Jcj4G
YM2/F64kWx8awTu0oiB9TGrwV+fO+13Gnbh1h3J+TVCMTdBYK4dn4Pz5zxqaYH+xzTewYULv7WfG
Zf04cI+iSz3CUtgTJk2DsRgGG+ruCUqHbJ6EiWwFtYatwwsxBglMUlA4qur0gA1bou4FifI7gIrB
G2sFuysLo79RwrG2VeMarw3kBO6hjz42wQzRYZQCR6/YFDbtowrkko1jgrMRAEToj7BNMabXjuYV
1npVg41SyE0q3eEBTYs0KGscwfZwtkbRM7feiFmg8jB5+d63K38PjkQRKpmTx3KY8tvS6+w9yPJY
4lll38RF0Wya0k/uONxqN0Bydnva+e6DsGLxmky5UwI/1A7bBASJLWsNiHs6qf1zcGyKHYQyP5hQ
KD60U8Uexs4Ett8yHJTrp0ptMX7sI04h8oa69XRux3Rb14NPbdYLH6hMnI5P/cDMbz7v+mDMRxIy
ZsEuV3rkOOQdgKCSKLW1yiS5F9ws2iBv/Qm9lZhsaj6VG4O4zpM7ulgYFsrp97yn3h1rTXMHn6Zx
yzvZbyEjnNxXqcvvDM/guznr6YfBYfKDUvbkBUgOzj2cBzeOQSDcxWn2AMTWcDfgWv5HmkDNB3Fa
A5I6Jd3RVagVe26joOVWt9NtgqPeYz7FclM2hniUBrOcDbBrCjm+q7dQMt7b1Pb2Vlz6e9tRzSPK
Fc6LlbVGmAtAYjOn7veqRVNpagprCFJwFwJG0vpPX0/OA9zizbDpe+9J2TzPQ5XY3AWsiGUrrICF
e7bOlLbKFgX+2KpPaV6EUn1DbzDAYrp8pVx6uHYjtqG9J1PTrk9eXAdtFZXtx5CttJkXbtu2dheW
KAArY8KzO6xDpP7QpoGfbOAWsVL4WSgT6EzpqoLqtQOPpJNyjchP03s69ZvL47L0aK1k1bS16cSt
gTowu8O2jxvI81UP1mnQ8ywdNhmQFPZMI+pn97Uu1iT0FgqEOgeaNw1aCxOE94XhRFPnvYs4v0Gv
IA+Ysl+aOFv5CQtrRrcs8J1sUGmeticUaTZAEgBBeAdj98vjs7BodFI06rMMd0PKIo6T5mgB5QR3
scoPZzPZXn7D0uef//6puKSqoVIytViUlLg/2na6hbXR/WgOfKVKvoRh/kdi/vSG3vAEvNnRp+gg
vrLFBUqE6aZ49b7TsMNlbeNdo9WBkrbOio5Nyegky7M/XZR1cGXFBck1kI6gBXp5sJamQ4thbuSj
70MrDXq9SNMtTHyIFRALQhP+yoQvrVq97Cz9sfQbVMxgdt2HFZx1S94essrsYaJLp4ByFHMu/5il
mdeCuiiETaGYUZ+yAcin4T4vq1AUP656uM6CLkCvzZSJ8nwTP0OydOe4EupBa1oBC5+uK+Ob0gdJ
xfDOJfRuY/B3z4FcD5SRLn/7QrYjehkajhBGXhEc6P1+a+CQLumaXsa/L/yiZKnTpUszxhkd9cZj
1kqUUFDsnjfpJIYxSMng/vDb3HubWTzWYZ63xd3clRw3xlwdAS/3+DZ2gI6ALY3EmXY0PqYCTfwU
+LVg9IG2SOW4pni7sNJ1rrVFMnjl5b0ddfMd6UGaQHJQwFdAc+vyIC9Nof3fvNPAZgSNfp9EMQC6
NwncgWGG4Uw/Gm5MK/O49Bu0aC0SyyngnuxGkEMMq/FYUh9TaeMKsnIWWXqBFqwxZB1lPdlWRAmU
ecVHzh4SBfksY2WMlhaiFqF5Rv0EljhO1FKUMsDkPvCm+HXV+OskV8ohCQbFIQvEmCcJ37OR3StZ
rqSWhQ/Xma3w2LEpzFBmJK/hsSiNR9CFr3y0FpxFMSckAas/Skb/Hc6PUS6Kley+9NXnaf60Udm9
TUfY6lgR7s3b3qAoqrXX6Qeh3/rfZ8vG9wdqwjk37UGskm0gJVbNmov9wkLUJQfgjpnglo+Fggo+
y+mmRqmCD88lKGLXrRYtWlNn4HLqiRWhVBAU3lki7rv0fl5++MKep/PJbZYAURP3ToRjfYYmhSpw
wRxemOdElVv+bQXkzi+/aWmGtYBNUJ1Q0ESewUT4CYwHFJvXDt9LM6CF6kw56oWwBIqAru12aBkV
B4brEbTxcQsteAy75Ms/4au8SRn+/XchzbMSzFApiSzfZyEzUMCzSfqNGmx33Qs0xCUf3bKoYQwe
oV8aTv6LN9/Bq3rl678apvPXa9HbJzXta6+1IlmHrQdsWvktazzIkXtXpOTzC84v/hTDSZJTHyU7
BahwyTZyFtsydnc427626IGs/IqlOdCCuSqLAnUqBDOkCsKOzYFRfjBwNy9PwFfhcP4J58X76Seg
ljtnTY5dxSzfVIOC1qE8CyJVATpIKz9gaRq0cAa/ePLNmFlRMdjokSabqoXnSf8bF9Qrf4T13x/h
oFzR+IxbUdzh/JS8sCy5T/O/WdaFDXXW9selidDiWdplP7SORA/MAJOWOoMdMcahGGDT5hV6MNZj
WmSTHygq+A5YIMgUZSn6bWWJag7q8ICGCUH7hzkzxxsQYMixEqkDLKIvw/bcygoQDA6gb0M+AxtG
G5Qlu2ZjArkU9nVf3+RSwgykH2t5UxpldZcNRIR+5bpPKGN7WzpC5SO3uvQNB5we9UxVAz/eiLQ7
OpMQG8uCfnZARquHgF49YISqMupp6vcHtB9Rj+0L5+BWafcGOeN4pW++tL60VEVS32rQdrXQyBEA
TopdX3bBNI/fKoAS26FdqXcszI1OXSW23zm2IvWpbQ8NqrMZmA2Aka6s4K8yOYJEJ6ei1mcNCg4n
JxcSSK1d7qbqGm2o86O1HGXP0+SjhN2csuTJh+Lo3P++HNhLI6Llpo5zAZkh3pxS8aNNUL9Dp7Rz
3q97uJaTmmJMk54CSxc7YLFzvq3pi+fG2+ueruWkYZ4ZeuoQqYeMN3x7Nkb/ls585eFfCiCcR1xL
R3AAV5z7s3/ktijzMOO9s/NMaNVDLakMoRVQn1jBUDgWPk42oR+3zbYgMGeypOzuoDnIYJWtmo10
jetMq5nO2GxgDS4bqKxGczL/yEUGTgjkcQ30iFcW8NJi0FKXBYS3XcEoJTIsbyv5M5g/m1r+uTxd
S9Ghh7hrxkl1Pq4VtDw0tv3TlfXfqx6tcyxtUL2oxaUVMQBU4vSB9GsjsvDROp/ST8rOgYEJtgxz
UlBNw+GpnNjKfrSw4+k6A/3gQ669Ph+baPUGsP+rLZ195kOeLRvlyjsWplSnbPat6YHliqtJb8FS
N7sFCyKYIIp2eeAX0rbO14zBNKVO5ZiRan7ls7Otrd9xWwUK24zBVyZ3aZS0MM+ADE99IIkinz63
/g8h2XaGuaTL+xXI2dKP0CI9toszI8Zyz3tP89M1PefAS7hNbrKsRq0lEz1Br4dOvy6P2dKMWP89
hXRzLX2YppmR7XgnU7hbUU0HT3y//PSlBauFMDGA2PeLHJciZwhK9wdxVh689Nla+DoAk8McR5JI
TS7doeNycuX0kMJaan/5yxdeoJM3bVjAT7yozIj7w2Hm/dnMxr/nhOwuP39hmnXapguxZAsktilK
hup2wGkqaIj9XElc5uzsF/Ws644yOnuz7DzB0hQx0alJbtM6v4VB035WsA2GsUHk5WvNm6UBOwfM
pzO56qG4Bu31OZo7lWwL6IjvmMHo1s0L58o5Ob/60yvSrLLEDCPxU5WPkUGd93yIf3DvGiYg9lhP
C+2CjaRw02SMoIADCS1/A+bZK4DIK7nvXxtLL2yen69FNrrIlZk1MZKfA+JMIo1hBw1jG8KaHRge
I8CBVTDnU/aTyomccCuuXwlOx1sg1pI9+He8CFAx6jf1LFgdpkOFOgPA9YepKhnbCCfhwFKB3XZr
FIkC/tJI0a0ojO5e2I75XvpW+gbnuPlPwvtqB0u98RHMYStyCXBKmVUPm5FaANzNgxo/rlrkOoK+
HXPgSmO7iXwolQVp0d2KzH9wWbfLxuEvtdOV95wv3l+MrA6i7ywbNu3MaqKpMr7HBaA9Q3tMp/yh
gGawV0/fRoeuzOJCRtNB9QBDAnhTx5CLI9YGhChIhefzn8vDtfRsPVuOE8xubLeN2Nwfst6HhCOZ
vZXNcSE+XS1jqsIpBpJBbAD0vq0dyx9TPu5MDmHUyx//ZRPrvLy1nSRGno8t15SR1YJ6SHqIXfsH
Ny6PQwF6kyxfGgiRMZiA2RDsmup6M1j8uj1TJwqD42P2Vtt20WQ8csCOgUS+baBCnqHROHfj5vIv
XErZ2ggOTQIxAqCTIm709SYrZA8FLStq4vKHEF627fvpujfpfGG3ttIBwhZQPSjaH5ayXuwMhKUu
gXFXIdVfiI+kK9vQ0qrQSlm0pjPstMwmamGfGqbCJOFgKxoMw9oGtPSG82h+StrEbHhh9hi1Etim
e0nL8SHxgMpIrKFc2eOW4kbfelCnTDsFGQdG219uYexob6xJw5+f8VVqOf+sT5+fdBMoggY+Xwng
xo0Xaza3RvMXphrXzYBORgEUCTV1K++icQagNshdYPIrkoHyWLXWt6tWrs5GIaZBqWMlRVSMufjG
a7BXa+mIo8Vydcpr1wHQOB+eL79sYcIdbcKHmqhymCFRxSVApLwBpKrrHO/YiNVS8tIrtAkX6ZAA
4i/okZEb0L+2FAzEQV45IdqMV7lkpj9UTeQA0LwvstSGGrFECavuysfLQ/SlngJy5T+9yk+ramRZ
Mxc5FVFDslkFU0KanymXPMSxU4TEIcB1lwDSwdgwb8JJUiCeZ1KzlfcvBIwuxNWOVpywJs4jo3Fu
VW08J3jL5Z+29Ght9BgH7jgb2iJyy9y/7033bw9M/co6Xnr4+e+fhg2OumkML70hIpmczoo/P2At
tOYHvJDedRMICetuN8kgTjdOZv4zhztHHDSjI26J3TQ3www6dmgAP7GiB7K0hrXToAPkckyRaiGX
Of6CM/mL56kfdXNlbVHnFY0DtxhotUU0uZAbQYu0PJq0BVWbrUrvLcyGzq41XEn7EZXcY2mSDrhc
b9zLUa6h2BYSr06snaqmT3sbkiN5CVJkfs+qKSggeujNT5dX6sILdGptDjnRCVoTdeSkbPzRSw5d
m35m0w46nGkWWLHP95fftDBQOs9WOT0Z7IEg3ATp9lIydlP0YDZd93Qt345AcFlO7lZR2wMZacej
G8YWkHmXn75wtNYxec1cOtBggnh9J6AVWpoGakIxSFGNX7QbiG3Woe36vzu7fLv8vqWx0s7AbRGX
CaC2TTTP5VPFxYss1thwSwGund+IKhqjMiF45qkGMA2gy9G1cG+drjic3YTDIltzIVhYWjpmr5ic
ZATOG/KNBnzph3LPOEwzhXGoBvl+eZwW0oeO3TMtKCaQaoBqpzKeYyVffap+SGXUK3l86fnaqhrS
mptub0DBHKeDFvfTIvMD0c6Hy5+/MM06ag+OotRpGT4f3LA7XIyHAC7s12DQsLvq9iWZFEUG+hWu
OhykeVqANQejiJvBbu4Nx19hVy/9gvPfP+1FfQHJl87BHEN7frrpjHTc57K48tSsA/VgN1dJ8BPR
p3NAlkjG9Hc1ERqqfK0bvzS/2m3Ng+8gqnMS5gEt5CraVvxmtOCbSa6Nz9ILtEBWqs3KMcNFORvf
G++9U/f5WnvuS4jYeYK1SBbGmOeGWw3AxKLNvCHZ5IExxmNkbdOYvgOd3f6o7KZ/q6cRGjI+xHky
eAYc6EimHYFQ2rZJ4BfYdVYaOIkRvzi5+av3KgD+x9x+uLzEl3o2urL85OC4IsFBPBbwuveDvO/k
Y8syl0IHDr1qu87Sg4gLyD2rgbm3bjeXW1gGeidvNjdA07P3bByTNyPOze3lT1pI5jrkMC7nMiFn
ccmsik8QLLlpUv+hIu2TFfdh17iPxmyuVdMWsq0OQDxr8orKplY0wgjTYjujgEZpbW7N+pvH1tjT
C4lWxyEOTjr7LcwgjpjnD9llKoDA8B1APR8MdMLLg7awkHVV2YlMWQE5Kf/oFycP/u/SMkJ4p2yu
e/r5rZ/TSOaYZg3uyJErOu5y1IShb1anP+K5ole+QstUTV/KkkyecXSxtmXjQUrKS/YNsMArpZ+l
WdCOsjapzGSmIN23pGo2RlfcQi7VDqYcVEfmrC2o8+d+cRP/V3f6NFKsAx84rcv4GJ/Jtn/h2HDd
DGiJyigzCEjbmXHsyM3kVeE4PKc4Q11++Je6s0hV/26An77aKwGvVv0cH020ZE8GbCRv4GJKIHOG
SjOEqEizAWO9/oDjtLf1E3TziILklQEL1f14JpU7CVilFaheW5UmbAvPtfk6+IGOb+SxkdmE4IdX
sg1HGLPK+QFgjpVcsxA2OsCxAze34ueny+pOgJhVZkfL/L0yque5+WItmOeV+GlUG8nt2Op7fPoA
hIDk8xBSuw4yJPpCwvcOzMcAOhm3airNYFSNuaWzWJEkXUhsOk4RDViYXEoSH626v4/BCJ7cPhBQ
EIG2o6zXAFRLb9GCVtYCtdmmSUG9hcAYVIserNSiu8R17ud4qMHQMH9cHsylidKiN2PMzEpWJSAE
OPwQN0Wzo6r+k9lWvbIUFiJXRy9Cq9NtlT+lkcPe6zE7mXTNR27p27XYbUnCZpL78dGurJ+QC813
CU7YXgyG9nWDo500qrz3jWoy4+MIc+EQDF73HrY+/VMc5+lVowMW7H/XMh18Pp99DY51C7WCJDTL
6xBAvu5+0o9NNzFoRhxzgdJ7CynNTV2M/cp3n7/v/2PQ14GKsU3asR/x3cpUcVB38TfTdn/2Y/oL
rU2gvKEGrAwXQpf+/vJcfL3N+DpwceqdsooNwz/SbJIgx5NvXpY/SwaSyZzWK1WBr1eUrzuNzKBL
uAm142OajxunfBJOB2D8uLIdfH0A83XgYsa565a1AzmWNrtL7fa3yLt7f5Av/dmkm9tvuXcNkBeU
TaaFtWdkMGRV+CGW7d1OLsT94jU52K/j2Wfa3UHNHrdrC0R9s8ofyzJ9EUm+sqiWHq0FNGdcFhVv
eARKddjZEMabAV5aGf2lFasFs8GMukoheBFZghXPqB9nboiCJRQfqtpRJ4Y73BCY09h+m2bKjpKV
6rozGHDH/w1yPkJPHgrQaWQxE+rF/M4ZT0o5L1dFhg71ywtFGwhScFBRujATsNWGuYtXhNf6R4PB
pX1/LAeFueGRIzpYS02HRkGxb+JrFLiFsPO1DT2rm4IlkEo4QsXyCMO8zZSwR8bZ8boBOr/203kB
GRYmj+eorinUIFMStOYPP380uisn4LycPz2fmozgqom4FiKrgjY1oSKLdJ779QtPfXJdcOggwLYa
HIjHIp+TEaoembvra+ftugHSQjrhtGGJLJOI1M1m7g6+bO9wMQTD19xd9wYtsj0GThdvccwQxV9X
3IPl/WDEd71LVq5pXx+Y/H8KWJ+mwK6I4cwExzI3L0+kTP7EnCGaoSVJyua96uw1I/iFHK7D+0B7
GyCfEyOxQrkkx/lyprcQ49yoHJE9PpXZdQBLX0f7Jcohik6+DyD0PRQHw1LCnrNau7QtRJwO93MT
bLDKcbGbkuEto10SjIK8uHJtvhcyuQ71gydlw2IFK9JS2AdfQD7DkM+Xl9LSp2vR3AzuANVZRDPJ
nGCwodAFeRTarF00lx6vBTNY83FlNb5xVK7zEwqvfdgUeRKSApnv8g9YOMlQbW/uIZfrGSY2UGzJ
LYcsEnuDIFE4Z3TlBUuDr4UzqgiOxRzcyP26eSngWzYNdHvdt2txLOArj20RJ2I1tBs7e2HCCSeR
BXb+dPkFS8Ov7dJOM9IMum8JjgDpsGuRlI7AS1Fo8Rtrvk0L46+D+8BAmAB3QC7y/WfSY+P39qX3
bMdXnmJ0cJ8gfObCof5xtLobqBOFZjyuVCsW0pyO55toDeGrEmnOKzznm5saMlQq/VsnvR2YFZHP
RVOmVxXpfd2BIcvEGX82oIc4VuO2MAqQISbA/S/P89IkaFE8ZV6VO12fR/BwKYFUk4W5M+s8Deqp
ym7zjhUrQ7b0Ii2eucccH4idJGI+RJ4eff4gYwBrv13+Gf+AGl/cg3RY35y1ZxPuNom+fbs/Gtv7
W/7k7J39aQwgORio0AytsApOcfjhBlVgBE4o92g/hfYGB6hgCORGbkgECu5bdaT75kaB5hvU4bOx
6WEM+XH5K78eA+//erU0FtQbDTvizS+vhxcspZBAyTeJpVam8+uw9fR+7TwMrYjn1omKbAatDJ2R
O+Fyc1fmdFg5v3+99j29YwsrucEE5NOOyk6cOL3zvaMFmDcsQIJ2LTUsveO86386RsSJZ4wAr9oR
tLYrkH6EGDe0zMWT8qASiBMYxAkH47o2j6frI3dzW7molFWntq6iHlL7bPBujVGuBPDCrOs4j9yC
ZJAwoVzht1YTxjlLbma49GwxV2qvqirfX7W6dJVR4REPRozg4/XNzAAtjV+UbzzI1OA3JrR9Lr9k
aWa0MEa+g6/7JO1oTFwV1DI9wmrkw+zoHoWOd5q1u8vvWVjIOg7Ey3s19DN4cknd/7FMKyxE9nMc
5M/rHq9tzejQOqCvVRCDh0C6n6pA1becrIT5eSz+Pxd5usBNmTYCHIupPJnTEIkqPRhJvLnuu7Vt
uRmZqIDutCMz7b4biang1j5/j+VIrnuB3jT3h7SJpZDmyR4gGVk/dTjuZnSlaLswqXq73APu1Mtc
ezqR5M6CNCsk9Xa5sdZMXViausANvCzSDFan1QnA0/5gqdp8gnJldUMEupM2Z/nOr7hz3ekRq/6/
KSrrU1NMlutHMxs/pGXdWBmsVvHrvtN4rlfS+ULq0HvottVz2QAgc4p5uauVyYLUy09wxPjtdnSl
AbGwWnXZGxBPmk4OsjpBaOGOiOGl5GSlO78039oJO/el61aQGIx46gXQdA1EgYua+3w5Fhbwe56l
B7FFcrMkg3ky4OjTeJaIHKffJ775ASncsM1JROd+GzP1S+Xl9vJLl2ZEO3gzLrIEdgPzKXN/jZa1
gXJp0Gb5wXJfL7+AnAfni+yht9UBQhW5o5DGjRmq98wYkgOcZ5oXiNT3d4Ddtc/lbJAIcrX2vmGe
+TKVswXqu2W+mUaZP/STWa6g487b7RefoneqoXHayrmwoYiUTqELRwvujQF8ZAMIGt+S+E/PVrLO
wqjqbWqa88wqq5FE9jCX4B17W8/uXmM1vse0XrOxX3rJOW98OlQkceKmkwO2Utdz5Qam4bH7bGzd
PZgexabzDDCmL8/hwrrXm9UQbLZ8PtXmicTWCPrAsFF28t1yu5VC2tLzz3//9EukpNJqTEIicFmg
EQrnqY+yhPxoUrbF78s/YSEr6Lo6HRx4VN+XdtRWzUfr81NtsqfLj/66AOz9W/ifvt5owWRP6yJG
n27KA2fEldsyQ4iU39MufiSVDy+X4Y89iKtqUp7esvYKW1UyVvMpHd4pWpJWP4W+fy/tGnra75d/
08Le889I9tNvAswWXAsiWDRStYnh/prBocny/vKRBdDa3F1+y9K8a7v/SN3KLPkE5IgzH+EFmwc4
3b1Ds9oPL7/gX+r8IuL1bvRku81UjC5MuKbJJJu0HuE4JK3yNY3TuQ5VaThBZwOKuCntBqrpokzv
+5TYD3AZrUVAK9h6K7dxowpacycWl+4z8zy3BW9flD8o7cV9wuI8Cz1Yvh1KyvipV3WyJtuxsGp1
fZnRKo3CHTozAprgNk+7jS3alZheevQ5XX+aYVC+iOuZA/jEyuvvuSDZTqYZX8m0S0/XtjI/68iI
ziDs4yDdfux6Ot5B/SBeiYCFzKejAJyirltpTt2pgiytr4oR8lLJLWAPLzaMglbWztJP0NJrPLBi
lB2I/T4wVncqBVDbk9naDrGw9HWsgVATkf5ZlbK32DHx45cSwhDJ3L9eXvj/sEpfLXwtpbawHDQs
KJVH0qnMQ5MDBsmhZbIjJf1L2oTvDFGTnWh7OIdluX1M0UA8OFNswMag+RAOgBsJExnEdIb20WW1
/VJBwXglY369D7u6HbUpKgEKXztFVT2cPJpw6Oejojg5jz70WjMI4m/KEafPy2OxNNT6Eeds1iSp
qk6VtG+6zPsYi/pQ0XrlErC0GLUk1ig+GLVrmREuxTcJpGPYmzcWMAgkV32/q7fySVI1kBee7ciH
HMpPMCHKSEJXM7LH3LlOmMbVm/oD73NQN0d5KowbL6seTXIDFZY9RINWounrDQVYlv+mmwRAeG7l
HpjJSh1675n6NOSmH9ppsaHDsL881V/Phas383s5lwJkFyvifVbiukci/CrIN+dDRFv1fvklX68n
V2/mu9yezTGG7+Yshwdpy73Jyl1ZiJVN8eu8Az/V/46U5YP+wOdeRcPg4hguTrJqt5e/fGkStJxf
+nOaMiLh9gDLZinc356ExzWkmv8UysvD3vFfL79oYd91/6+ZDwHlAiSa6mT96L5NOy/aTcd+T04x
jo+/vBfn2btPHsyb+GQdnvPb9HVNfHZpbrRYl3NvDKrEe43ipWFNKHz43a0Zri7NjBbp3KKToJXs
T0mffRej+50YazpvC4/WO/k9o0mZ2CixtJDfABLiyfeuVC5z9T6+4CCIk1TVJ5n1xTYl5G8+19Bc
p2uYnYWo09v4WWumfmYUY+R2OTR4Y3t+MoVQm1LN9nuiVsEnS+85//3TkWUYFK0MDsAjacSJ5VAH
h0E19MV3ZWqsFA8W1o9//vunV5iFXVimyjAPrQydonhr7foly6ArcjkwFvZlV++2s4nBHqwvcapw
hm+xk0Fx4K8L1yQez3dNMQHUDAtar49GmPGEHsxNJt8NqTEEnVkDjQhTWi5C6GBdl2x0uZ0EUukT
DL/qUyLGqPXsfTxP28s/dWkotVAkuezsiuGEA1un+9ItHszE2Frc/nnd47VgTECGcWQ/96eyK7OQ
EvtVFXMFOYC1pbCQLPWOvCjR6pziAtGu7r3hBkXVA7Nj2B4B3W8km6t+xf9141vYMOZVUZ9U2X+U
Jjs19nyvunxYWW8LeUXvxw8wsCWWc7ZxzpqdnbeBuwokWChXuXovvkLVfG7mtj+1mfcbefFUMOM1
se027HqxbTr1aCfdS1uSHQjna9j8hVWlq/FAgn5w6sIsTv5cbSH/eqNkcfCctcPc0nid//4p/rMs
gb8sLnSnGqaYHaN9aLD+GuFnyly9QT9Mtj2PqutPKnsvFQ88+tsaVgL56yKES63/fngiBCwMPGx8
oh7RgVN5zX9hqzdDD1jW39Lp0ntz9MZXuxmgIgaj1ZX3Lgg0uFQL84FAdCad2/rUCAnThXve3cGI
AtVjaFiYZGc78x2v86hC0aCr7kl8XS3PpVr8K4N08HWpgX6fZBakwIo24ZwPW5iMBPUMN9hxpTi1
kAf0tj6nvp2nc1md5ETN1wTO4ZvBNez/UfdlS3LjSpa/0lbvrAaJva3rPpCMLSM3ZabWF5pW7gAX
cP36OSHVnZZCSsVM2bxMWZWslBFJggTc4XA/fs5HU/corxapFwEKdInO5ZnlfV7jXxPkweggm+M6
HZnJI5ECndOvFybruaufHvG71d0GyKotp6u7+XXBbJQi26YvhvgCV/n5yMnPC/tD09TQ38DWhu2Z
v/dAu3uSwBRfoIpUxMFaZxcm5LmnOP38u6eoIL0ezDX8zhRosIyakA85CIGSC+e5Z1zAOWFPPjbQ
T2lzc1y9/kDcvC1pcKF+8Nylz+JvmoJ61Va0PmqkmUZj344yvwBHeMb+z3lSyhy9OFkFvzjkk9hO
q4pJIEIcVfzrdIVi2Ci93bxqvgEirLiwuTw3EWemzxMU56ccGRK/8oATWYcvfV6A0mC8iIp7bkmd
GXlSL84EaCk7WlfDwO22kjduVleJoP/sGc5JUWiRCaoWfzo2wQPAimGi94Jfwnw9k+fgp59/t1L5
ahXI/vv66Jl3M7gFJB8ixryo6F7KgO9UcMEinllX/MyuwbIBZGWlcR/uR0tXHZSgFxJ5Xwulv7Bq
fpqa754B+jczcdD8O2o2uHjwSRHpjFJoO/rov7HgFwsT8CbcyFbSPUiYku1cpew1JLkceP4mEUIv
HTJjfVqHxq+DL1WR9CBuPclq5Gx5TPKUvtWBT18spnLXkAIbwFFXmw3Yl6AgkZfQe4D+2nYa5+Kk
2Ve9RBK2v/999PXc/Jx5kt5yWSAZNRyTslqgMpptW95HCZveyl4ceelD5X7+J0zk2P3PaavGleb1
vKzQlTc66hKwU7t9Xdj494/yzC51TlalWvjzOsmGIzlRLXbHFoUaiLDEaXXT2OBCEue5dXYWZCyQ
FBk8g5u4/q3Ltk1+Cebz3OjPPIl03VCAmWyAsHFEyWeuB0AxKnR27u2lnfW5sZ+5klQzMCJP+XQs
Tq0drSKvXL9u/tHLP2fbydcaQG1/QSQ8QCZzmosi9MGNAVnIdQyh5ndTmvzp97f69WNQff6m2pRQ
lGvd0ZTTnWL2uvfNhS3kuUufvaEZxN0z4Zk7ogq7z3u+Fc6/4EWeufR5egOakoX2SOuOInhK7EOp
P/7+bfx6B6LnqQ0G5eEJ0gzuOEHzM1yoDmnq34vsAgXUr/0DPU9sBNxa9N619sqyLHtwtSfRXiFB
abeWKgoSKiIyWnsl6GovBB9foSM/u1sIs/7objOB6U07kx77CuWYsAat6VNVj2q7otctXmHkJx1b
6NT4PbyiXyTZLTC/EDR3fT5sMlblR5klbEdbRk209tP01vPzNACieWV7qC+uecRtmkOuTjUC4hbL
RA5VhzYJKMgV/Q2negCo2kJ1jMrxpacZsQ9iztZX/2zGzkIgXWhmOMealWmvXkDjEgJ8WeJtCVf2
wmL7ivT4xTs8J6YiQ1t2tiyzo11GFPn4iatGJN7rydrSHqDP2+iIZZV3nLwsjfKBt7GquunKBWkB
4VefuBSf+3UsvEy/8tuahQo0zG9SvKAlGmXfftBNk0K+Miireyiiem/pko5u044Cda58ni8s71+H
P/Q8G1U6lHc7HwUisq5kx4Q9ab6nughbCMoeUdj8h9hxdED9uOwKkvq8H319sMokn0bQIAD/PqoG
EnNDC3eWGuFfMKrnfMHZJjJ6o137ThVXOnNpAxL2Ed1FkLN++88W2JmDdGPRZWPdp1ekZx/Ay33j
kA8OqwLi3r+/wXPjP3OTqfRb0NjnaHFI/NsuCe64a55+f+ln5vs85ZRMoz+Pg5JoQ/Qi3snjUKy3
BTijwslcCkOeGf55xomoEiYeeBLDd49dq2KT1xdm9rnhn4WhIBEUTQEi44NK1yuSPwYQ86Stjhbw
zv3+Bf36lEPPU05TOSS1rCd5CLi+6ccU4o30qmjucwFx1ga8cCb4ZHNxYVt/7nnOwkMLy+uMR+Sh
5PND4DevFwY5cAaEZaX/GSKOytM0fRdeM4+3zFOSHU4crnvhd7ft4sAaJCn0qfr+wsw8s0/+lHlq
CagsW3TVjqJ8VE5cQz72AQjzC+v2ucufmbTfYdwJaJtw7sj1G9Ad9A9tleA0ZUl+ifX1uXuc2fUs
qDeAkUUdUt8gVa0X6G71/eCFAVhmvQvr67mbnNn2JEYti75SB7/17vx1fJ159pC30/vfL99nLn+e
SkpJ5s8r2IMO9cxf9Dl5mbTA5ptx888uf3bcLDvXzbzXFHgCEs71uMkT/K+K/9nVz6x7FGPvJqfo
AarjBG1RabdEYrxULfj1CQCdSj/aQdvNo9/ANQF+vU2m9UYnb4UadnPuRcEljb9n7FmcpuU7WwOz
HwSxYVmHpEo+NYDWhJP0faRhgd/hZrwQwj3jYM/zRwp8+lmTMXrg/fTSh9Zs6Knp4fdz8NxbOoue
+tVmGjAOevCtPinNv2NurSJT8PtFzOjvyNvHf3ajM4t2eacyGuTgEeyC5s1aLe6QNHaIK92lH+0K
wrnaXiT5fu6pzkzbWxzOZU2tDs5bo7lAOh8i3t2+XtdtTl/+/oG+Itd+ERSKM9MucrHkkJ5Gc8cs
yyCE0Lf4uFqRuNB1aboRJU0i0kz+tluR56CDPz9yVaIVWQZZeumc+8z+dU6XnPbQQGeLy45NAy7m
SW+XWsSTnx2JWHdFrbG7HBN6qZjxzN3Oj6Uzh860hhDxMVjFgaCfxV+TkCl7DbO9IUm/7YGNKFR/
YRd45nbnqbRA9XZs+1kcZi7U3psYfFujySFlGnqjsO4QJD4MmycPxMHlzSV5l2cKUWAG/NGuW+cV
qvU8ekBuyQu5v3TTMeuDsYr9waR3Gol6iLonyHs2JFlil6/8VQBpsAtu9xlKLnqefsup6gusFXZY
mnl9CjIwFx2TYaEMZZiglFdQQ5z26TJQ8B02ekwgaVKCqZq0JxHToqg2SIQNMXQmlzeQAtQXhnXy
ar9Y8OeJO9vnAlreGT9QvbxIZrtGrhjm0Cvm+9+b1DOOjp9u/J07nUYKNXB0yxwmBZxu6DyoxwRj
YC9xfwcn+//VE5xu/N0NDA9yCK45eVBfaYQgrZNNDw1ohWawBFAc3WqlQM1lTxR58ZRkIcLmDTXH
yb0smjUi5InPa8j4XYGec1T299DeuvByn9lKztNtLbpheJuCZxUKNS86qN+0Ym+q5c6o1//s5Z45
4CXrDBjzucTRL30Jcaxj5acX5u0ZRD7lZ/5WDITkQZeqA1iCDWJNJkERPCcD6Gj6PF4CWV8tK0OZ
sJ+RpZQgtmsAQ93lEwgVzdpB/B355U9fn/M/P87/lX6299+ms//Xf+PvH22zdHmaubO//uvJ1vj3
v0+/87+/8+Nv/Gv32d6+rz/351/64Xdw3b/vG79373/4y8a4HIXn4XO3PHzuh8p9vT5GePrm/+mH
//H561WewFf01x8fLWS6TldLc2v++Pujw6e//ghOGrP/+f31//7w9AB//fGYm/R9Y7vPP/3O5/e9
++sPn7A/iQ6kUgKs90qfEKLT52+f0D+59iHSojnklqXC/BnbuQy/9Cf6f/FlLXzlM9AVwGQgIvrt
I1+gdQsf4U/0lqCL699j+2F2/me2/sMM9b3Njev/+gOUXT8YJYYlqT7dHDpdADyzcxR6XeYczAue
2an6finlqxGaOLrPll0zehsryyqiXuFdD6gIbdgCbj6cyV8GpI6Stc0+oRK2R6fuF+PNCFVbHpFs
CiI2i20hiyYaRXVtIVcHGqZNk08kTKEYB96RPtaER3SAAj3nkUqJiSHSizhulQfPqzYTR2vUDL6X
KPP4PqvNvVTidvFUHlGVAuRCxqjkdUQNsjeyk7gGZS+KSm4DOcSnu4qivq8Sb7NydzMyE/WA37S8
3ugO9uCL+46CCUxU9tHotQqTdIhZiQrI0Nxns9x6QMrLvnonFNuXNYxX4sEBWbgRywfX1hta2HtP
sV1KH5zn4hxH1znA18CqYjO+n9mDTfsxDLLkiZTU7NoOnPbeyKpDh30VCl4GYr3m3gDeGNZTqnec
WLYt0Om064cPlnwo8SieX12Tcowz+kB0HaHFMcL9SFnf+NLbMw/KdhhGWpFboDd2wE6Ep287V+0q
G61ruiPSv/L95XGtbKikriKd9G8my9Mwy9fH0qsj3rqbzKDvuADcusYLXeFZVRFgE4DmDPNeE0wG
RsQn/xViLiA9H6rhwdgHggnN1PSq9V8kBDka3BgB7U50/Bjw5qFyNpbrpzYb31VZTUPwsYW04/sS
eo+wh63T/ZvO1NG0dI9eYCJ/rDazrDanVeF8zLQjVSict6lLvq8zdGmZYrwBV+G7smDVqRQFksrg
YLHWltbFetRbvoiobNOtnTAHcn7VqnIz9BDLWfRT5sirr+umYrgaviOhpbdY76rN+QvDxXbwG4L1
Vg17V/Id7zBKPG1hUFzo9FNl512Z2E0b0F2Vi13be5slGG+MnI7Kvg7yZqdBZYoz1AgLGJH3qfNs
57XJsW9XEnam3RUL35W2ilS3biZtw0SZxxHQCl6nm6lrbtA+t1FD/okhLRha5m0mv/jUBGJbDg8U
QQUODEeDhgdwscLds3abLDk75kLa2C5iipZJr2AFbbGcCvmuztjywHhVHoSuwSbdysfVtPLa4DME
/qeeNyuPtchMvJKcx5Udsm0/GmhYZjKI9GIN9DcYjfuhTbatyN42Kb7W+JUAtRw+7FjJkaQp7zNW
ZsDNQv2ylU3vwpVAfIIvi4nqU6J11p8diHVD8PneGxhO2PvQGSrmdHlwEPDenAa0EJEcrDitgloY
ECyaL8LU8DOEiiPy1gYmX5tY+pOJChBkRUDwV0fIUpkdq3V+cLWxe5HYbIuTjrfLjbcvBychhzMn
sTKj3dMi5/cp8+Vjrky7oVzEaobkXcviUq070kAsvMu3qCC+AxHNsaZlhBa3N02VbqSVV9WsN7Ku
IkhuHD1o1X+3W/ztkb/3wL92wIHiPhNE85+6BUEap8HiONld4sHm1QMU3NBN+UHaOlJQJ69J+VAt
AEF76ytPX8Ki+2fB7jf/TznTNACADNn5syCC1mKU1VDana/ZrtbNVYP0JcQ51TYDajGx0C3PdnkP
ISK4JGgNbLPVz/fd6voIhFkUoubtFSVURrMbAiBRyi9lORSx1ORpHDbca5+kKKFMsspbyBLuTlcp
giIi9ROoa694Or0Qc/6mIUFYCc+EI2g21qXanLYhYoIK4G/zKIndmnS5Orllh6yOy8EInVYxg3AE
x77kjeJ9XfXXcgxCBuM9Gc6KeNP46bEZ02MCnSSi0TmRi30P2T01ZB8n+VKNUZpXIYB7hzJFa9T8
gDUWjsJkYTd8SCnb+ej6s9hdRSGiCuJKKzdgjA5CKH2FTPDd0M+vmsk+alV+4QW7hT7PbTqLW5rK
a52MV7pb81CvI4nbHPoANc5uE9msmu6h6hQWwfwSbuswQum1DFeXJV8aJMZmuGsvrzcp1CdVZsKp
+rDUzePpgTg2Vgk581nNYV/X1643b6U1qNdv7MpvAzA2N/TF7xfoj6HxtwWCFn0i0BHHESGcjonf
Re99VaOMyxe7K4YOjBTw2jpTXWSF3oJS5MPvb/Y13PifM8K3u0nia9xI+Vyen6xJn49Duiq7E1be
ossYXq/0waibvehJChtshl3biq3HyMbMadSy7ZxceuIzso5/D0IppHEDHSAK/vGRdZ8yVAaE3U0g
cWpNvqdLB7KoBFHFDh/ADdmvE3raztr51ViBUK2gm8qDJocT04cG0J2GY7PwgjiREzbSIswl+LLw
M5qI3dT0G8GS0F/gr0C9m3nkNlHrfdZP+1OA0DpehHKy7wP6ZpyTSDMaCU/FEMWZgAV6StCE2/HI
n2+Ys/si+8TYB52Te8KnnayCGJI0F2pw9JRWOZ8XzQOJeFUiAD1vjjR+cFIdsnY3eH5ofXKgKYlm
MWBnW6Ox6jYrTbdpdeyz173fbdkMcdH1HhIW8TRjt8yPs0gQjJlwLthetjXq3RnIVyuzsykc3fTJ
edMDvV+RQ2EzuW3W8WFxY/z71fW1+f3npziFztzXlJ5XFCeUR0s2wNcOqOoXrb2eF7YLWP3WyyAi
Wo17Q8cP/qSOFX+a+HJLBKjUOsSwLnhvgH5BTDBXO5sF+6aXj0HnbkGdtA388RC08uYUexpwafZZ
egHGfsZl/m1FQhOOQA1GU19+haF/Z4S08XIz8dnu7EA/LF525J6MCrWGgY/cjx2nKlzgOd3C9pkm
sT+5u7ZtNmYBYzdqTlFarV+dW9MPoUKQcWET+ypS8dOLxfkBO4mQhJxXOGnVglU97S0SvRbBo4t9
Bmeui+ZdNpuokeU19Q18sLw1DDUSz9+l2EB8hN4DKnBupbd6oi8F+MWa4b5gJvT7h6GsNywYEIa1
oB5PTqTIr3zIBZak2mAzQwF4hHpnt8tQyTcU1W5LXzC/Ryomiae+/DjSbM+zb+fbH463P2zXpwP7
T08qoYknGXZs9TXJ8d1MVGJNSlpXdoeS1YtTNBaQcR8k12NFtjUBYrcQ+zGfbk47yrIE+zXtLuRy
z9ii/14MEmcPCqQE98/RErxpcJD1MYRmFlFD1AHeNOrmD6co288zQAqqDY4in3qPIwGahsFs3/AT
ISCrv5yibHGRkPMXQQyYyImUaGDjlHByFkWswWRGtBzgrZDrVbYPScHuZSe2rLH30uaf2gFTXbpb
WclNyS7AMH+xaeDumA3AaDCI4Cc5mzZIvKXjWH0IPKX31vYvuUEEKb0NKdgLnFNV0O3BuXEv2hQ0
2+JCieBMtPE0Iz8O4Cyf30IOtG59bBggp4zWGi0niu9QBoE3/8AC72s0Y0QAgj5E9EV/KMd+0wVv
a4Hj14o+Oj7HRtytsGeYzK7rPp68fkoBtcO6ViWoB5p+17osWnp5m3T1xiJeUgWOuhOPEAT/rfL7
/zqLc5N/7Gxvv7j/H9I4J96V59M4T9n7vHpv4A2+JYW+Zn5Ov/LvLA7/U1ChfEJJAOs/OcBvWRwt
/6QMYbtQ1Cfwfidr/DuLE5A/sSb9r+kVSeEb4Uv+zuLgaliqRMNZBohyYMv/N1mcnwxA6ACLnwWn
8UE14Rz2QZqh0evsuX1Z5Ms9D8bhxuOlyqIarBs0bhrqpTtQF9MhUpzMPGRs5PWO5dTLw9QtisZT
59Bj990r/MXZ5scKAlIy2GPRw4QUlg+rFOddKxyC0aNBuztyKEOCHsEcZ4dYDJk3x8FSZ9fQTGtu
vCzJYQ0tLe9NQKb2QmYXybof/DVCyAC+mvsSvbsAxLAfYzlpx0GOA07wqVdTgYxN2ktw7FbQlQYT
Dx7/9498VrxAtx3nNFBEIVb2SYDk3Y/3K7VeAtNmcocmbCgujZK+KYPZz+Iq98m7Ka8nSJ3oPGzM
NNpI8xJnFjfM3SXS87Os8NeBMIkoGgtTCTBRnRXKmtJXfAkI31WpQ8WvkHNwz8iSfkocAC+6Ugz5
syIt2zAn6/yOeDhoVXRFc9fgAr9Gw8wIeihRtDK/sCxOr/z7LRT6xFRThc5promPaP/HV5S2DB3s
qhx3TOkp2QKTBxnrruhMcmEyztcfbsQD5DQB00XyVZzPva8NRVqsRcNqhRtu0pYwf+saFbxe24l/
Cco5C6HTM6RAyrEaEYYzyaUe3fPjkzylabEp6VPEqck51CVodZ642Yw7u6pFhYUXFMgmzEsQT21H
02sy5cGF9/tj/RUzf3I64BMhhIGeX58f6SeedQFooAYc26vmbTFVkO6p0fNqI2UZP+K/KotRF+7m
d79f/D8/KzyZwIwidQ0XeW7vSw4plHUZuh11NRlDr0EPTFR6osFKq5IEVKZoj7zUEvfz02JycbDm
hAXwxORsnRsrVzZR0u1aNWV7EL77dViM5QSypa75FAjbRm1ZjlX0+2c92fGPi5hLecroS/yj9U+N
WkL7/uAKtwMTr6MRGgy7LxCTmrPdUkBDGeQ9jQRkakiV2WrpArH7/f0DFBJ+GIJCvkictg7EO1jf
Qp9DwLKpTeDx7LhbQI0VmsS98ce0A1eRJTeZ40+AvG7lapsTyRjdo3MQlKZZUuRxuvAZnbFpG/qC
mjgoZkTOXdsfUufrfavn6qnMSv+uW4IGqn3lx1oWKSpyNN+jg2raBMIh/59AApF3lYu9MrN34ANI
ujBban7l2QTyuspByTfDWQUpFdLoNqyz3Hu/6grnxXaCMa7tlwCSxuHkr0czU3nofeR4pB77MC3T
fF/PJTKoCudeUCXUb7JmzlD0p1/a1frXwFWhW6yERbmiUI8lCu9b0fLsrprx4CTN7lPKoTApxSFX
KZi++hEC2sRrzTvQ4bxxc83iPoWQetkYkCdPwrRx0JMhFHQ8Ql3Q7XUyGIVsj5fieErUidEuQHcB
1cUjehgk9IpyMsbBYCcQwufdhsCNxhV6mLazxA6w9dbR5I/GNWkbQYue5dEqR97UYYosi4amChKi
MttafyrKJdIGsP9wZJOvj6NTIEpcVDuMBspnZQWyHr/EERDdcLCsIk4KkzeQ8zZzCYbLoeuZvlcg
kF/QjAHgnlMYh0PBQ4D2GMPhQcfDOWmbtyWu2FwTNgVlFioHPcubSnpJ24ZEp2a9t/UMB9hYPpav
l36CW650CcoRy5b5vodEtNidSPKRwZBNkb9gHMn6XWAQ/r6sfK0ECNWYLbe5mLHRB4MaATkV1I7I
fQiyuvx00wXvu1WmoPG3HXn2h9og5z4R9sWlPi6LQJqND4nn4yKQXGzepgsVfkgHyQYSQoZdJUde
ETixKgXrZ1gkBTiBqkFj1GnRYLxgBsKfHSlSLJK2zJGrxBoq46RWGJ42E8HAWm1aED31gGnXt6uB
amykxoUVYSnyQkWJAJL+avbbkb2louZlmAS0X+IcUPG9BTPOcM2Wrm3jpvO4umV2wKUnr0Susu1I
h9YNZublCIx5fiLcYnhTVdc3b1uId/kHwmg7RRT2hheFcMHGZWaujSHDVpginSI5g+QsRvmmWw7c
L6oHv55pFWvtcXldo4Ej2U68csGdn7YzNFrR7Jq/yNnA3Hbpytp8zD3/85oDTx85vbJP/pjP+mYu
eXPXCI5jNXAdWHE4zjodK4usZbjwhXz0qCMQw2vSuGV99sX1eFehaJY8jbllDSp8Q7fyh6pAKyUI
JBeFwlGpRhkSqO68qQPru1CcGu9ZHYyRmCtv0y5r16Pti5/8EZDx/fshzU8sZGDdX/YVITNyxBnS
3rMAqmLbEb5GXgvmUxQhbCHvywrFBy7qNL2b7Qih+0r7a76XEPTJ454nTR7J0fOiIa2GdsuBbeqj
Rq0zUsigbJtmaFJqLBanbTZFguemC13DVbNP6pHdU0iqNGgOHNomhv7C8m616Wr2KKagOxwEr9jC
GgrKzxBVhCBq2ESAqebZAo/OHdEgnutzvTN1jVBmKLlMjqlcKbQjuiRJY9hmsOlQPmh3Vsmex/6c
D6i+r9il6r68MU6a/UhyZ65rHBe2vqcS9FUQb6u5NXe+7wkUlqqpiBz36y8G3QRon9LlXdCz6XrV
pFcAda/Zp1ER4b+0TaKLGC8tiUyaeyMaG3y8nty5fm9BwwpJoipDXafIdRINKtMbMeWo6ixVbrvQ
k4kWke0num0zxj8skznZEvgMtnqtl40/JOxuRhbtWJmOhTXPD7IJultSUL2bG3RGhYGXevuGzUMS
lXMiNzXL6MuBBqI4kfO9wD7a7xWbkEcdXbsdF+gMH0gJdEvdKMhAkRVURcJ4VxUK2pGWwm7HapoO
fdkuH/JsoVtmwM1VKJPeWH99TXw0mQHb3g1RTo1EQa1fl91aN9PjWAMeliw4N0WZSYjbqdENIUBD
J/35ApFfj8AIjGt9C4lD543mAN9Xmk2JnrYZfoqwzwMOLKHXC/kevaOvSS/GW9as7SHj6Mvka6oP
6GlUm9VryjbuO+a895WXwEUBYXnsa99mG7XoFGSiKdXJbQ6E8KPxWn5fpitcOiubjRoT8Be6XIrh
iJ4X7KAVehEWDS0ESI4W+k1X2z67Wm2Vooi9wLIio9PieposdTez6vXHpefD5wZh10Ylad6HtZMK
SI/e3yatKQ8cVEkKM9602Luq5VCDBxz80t445WGueIYaj9e8mIai3WOP8K8XiN4mmgTwnIoUt/k8
ujtdVHlILJIb0wiQIt5hEae1SFFhrbBRF7l51JTVm5UM4grocfKB8lOZU2d4+hAhgxeDL8O/p8bZ
z1MTLJtlbNHgHdCOVZsyN3UQVXoqAMMp68c8m6rtlDfZTZ627hCwooyCoNSII1xVhJXtr3VJFNnA
TanPogRGs297Hy67d1XYzVV/V3YDUqJ6AP6+Qc4nDEa7MLSIZM1LyC16+9Rp2EYhyvsu0Gu+SXqW
vSITEXtu5m7D2yLdAYL7xrGVxlnWf5pWwNJXWOcdccV8N6rgBUcfR2QTM+1m4IA3cMBBTOpkjRHt
QKxRFKW5zRffO0hmqhhcUuQjgsH+ekbQEw8EHi9KQPYbdstI73zVXWWyN1d+AGIKtI+vaOwZmlCl
UvHQOEx31DZj+YotvDeh0Zm9lUFZ3oF83QSh7dC3gsiin7ZmyTTI7ljVIkWEyF9niX+YDfXCdUED
jWvQXzSaYdw6lLE9EIqBsrq8Y1D8fM187kO/fn6C5tzLqpqenBJIo40W6IdiBfq/z5L+dl0CtAXM
Lb3iJHmF4/uXYtTQpkw/ySm1ocyCm2GQ5b6DY9zkarmZx+w9T088DzX02BhLX+YTtJ/Q0wN7VetL
0Q53qkhqIOnAhq+65rYwLLgBBBH4j27eQ1KtugnE8MSaPNumAAZFFrUBuwBG4c/puA2mofoylG4J
EZltWlTSwEefoQNUFlkou8BsGGqrSybcQWcNwc+NiFjRgdKgF9O20C2JsnEtXrFafXGDyg9dVb31
OPeunEFOHxw+Eeo3WIBj9hrcru91y1AE1IRGazb1Mars06vZVh/ggm/g1e/BTUriQoFKfdCDF+V6
WbAEDd+utPqcLePrvBqLLTfTEmOXv1mLrN2gCUmi8DsuKOG7YZtxtjVIJyI9k+66rmtC+KF8v+bz
xwYkmCAqDEw4wP/FenEF2sGLBAAcHESWBLDXfpWxA0nUTiAIAqymT29PHCh7S/wFtdnksR4aFCRz
vZ+sfzt6KBOAOC6PQDFS75OhX4BtLMrPOvfaEGGlQgWfWrhntr4BCTMPoUolb1DxnfdokH0xL0lz
hPMEgKbifbjWI3mCT3xZLCzZZEWqt6pcqpjoUaHOmWqUPVtn0ahWuSjxxKnABeh2jd6uePFr1JWc
fI/GYx6vUAicy4aEQHrMkJsB0UYZQIbQe+QLYCwW2q2Y/NaPdJG8Qn3KD2ESIHW0XNzLad7T5qQa
IKf9CF22MDc93a1e12zVMqfhnDbegQp6tSAo2YOkvDyg75qFvRMv+4XsxxSbfgCVvf2SrS4IdUJ0
bAegMUrAtg9r0tzKCVo+tl8Q0a4E7WVeji73U7MfAHYGRDN0lXdp3T+OkNq6DdZxvWpadIWAO95c
F+tYbOaBNttO8Fd+UyyfRjp1B68j9EFiF3hAW5h3VRaZv0U2pQQ2YE6fMjQtPZpiXTcp5EDfjE3R
fcxRl5OhR/4XdWeyYzdyresnosE+yCnJ3WWv7JTShJCypGCQDLbB9unPt11nUC5f2LiTC9xJAS6p
nLkbRqz1t6GfBHLevyIst08jBptE+83Pba2GnqsjkD90E75rbpbH1d79xHFRFNk6mm91vcr7cgyj
1N5d9zi1xIrJqe31ccl7k/SD/NgCoa8ggp92wwKMsVltFoZaXKlZ+1w5iMWkO3y4NOQ+NNhon0ck
PFlQ9CefVI1Mt7r8KmbbkvDWLj4oSLcHIKDmsbkGivSW91D1jUzdyWB0sAsb9fFSLltKxV6Lz565
33YUIc0awdHUZn4dT49xRMCgQXEwsMSGzXBYiooRwBOifmRtxl8nXLsfE9U7YADSCw+s54SM9J4s
UiMrwkbw+zUjuI9y2nQaJ/e1UOO9v9ByOHbtdmOo/k4NGvokcuKBuGEZPqx27N9ihB1f5DJyHUFV
jjKxwk3fFFUrf/oKXYmZYrhhsLOV5JmmGQ+UH4hLKYFB0zbYNyeJtjZMsS5zQC8zkhwmyi6pd6Xw
LFZlD1HaIsioZ3aweV3197rX+5jW3Cd5FveOyLPB4k0At7VGcxOAS/bHprfde7s2OV3yw8IXUXnq
yxwsgrHXV+6horXgdbZ12ZzyzaM+NC8ixri1EKzA0bgEJ7dbgyer82QmvKI6Mz0ORVq0WPcTuKjm
MZ/W7qmyV1Q5WxHE7A98qw8sUv6KctfqswmN4HDc5vB9qStmzLKT4409hP3HNvs9toBZ9seYWQ12
HKCCNnqvE3ZiNHKu2hmj5Zpc5XaQfd3CT4u24xD0c52IuBJ3W2HLH5EzDz/iaZ1uVh3Fh76gAbNz
e0L/fbUj9QijO/wh1YWxjreggkRUjOm/zVb6Wb7FY9JUrbqwCLKzbSRGZGEd7NdqscEpUx6xsuSV
2Muxs+boV+BXFMKtSn+L5PAHpO/4g5eFBCuMVnQkUtPIigTy+lXlSx6N9plMniDli2g/GocWK20Z
cacA7T+iuuy52bl6HhleiguruX+/VIHLb2pZJwGO/mUIeJ1JtYKOJlWzR9NRb7XpknCCy0sGbY3n
gsAcL1vrvH5XslyPrbuW35DtrchmSAPq5e4HCYCP+1S60X4Ppco5iQjmzdHeOiTTVgcfbTk6dxoj
SDaX3fRsrfDv1TZ1P9giH31wrS/92ECGh8bNZsh93mGnQ8rX+69V25YvKIn2m2jygrdKie3VXqPm
sExVnSxGqhSwdU07ZuzDaLv6JaYh86YsWLinRu9JaY+o9vDIBkvagx5Vh4CywCLZ22FHc+qqS9XH
AQUbdpQVgx0OmbUzd4Y5QaMJO39AZ/vedG7GmVVk3RILblYdJPsQfC5z9KzcLgKqcdATWVvH3hI/
dfWmk90jONT3YxQaQ6jAP8nUAo8UL+uy5hxxdv+zyweW3F6V4a0Tz8uXwAqjG80Zkiyy/KHMsCce
Fu6USo4hGYd80yckryzscVdMcO17+EiCUpyIZi4SGZrGT5Tr2q99EJhM7wiP4klY5hR7Y/6HwBX4
mHeoeYSwf5rBESJzMWgfPa29Q1za27GSozrPZajX2zjciqPjDS5vxDYf4ITfu7E7mymY09ppTk4c
1OfGuMgsCxN/DZzqQHLS08KB+7Cu3sn2p7sZyUC71k8Dw88iJx8Nkvm+tfuUEljo3oLcLn1q+SRR
rwGfVtnVI+WWkUQj6DdbGpXB9EZd3bns7fznGGHDAW1yXufCP5RaranjON2SthE6nVOvVrUwhmxi
fBikHaGBsQG9aFubkfnW4WgMq+iYw0TVlWWny4DmJK12vglZi7XOPClCF7rEbU0c32yy13lGqr5B
5yk9JIetvSC6QGc81o/UZYzEYHqV0LdUfU7VRXll9FuaYl5u2gkmdY8CoM68R71Yjdk+EBxhGly5
wTqSXlJ9XRpfZQqlsY7JlV798dbvvJ+Vsxd0vKgesXE2efquALPaVvdmXa2sU+tRBeLdKisaCZeP
cZ/DW3/3/bSagvEON+4ypivalsTMPgE+jn4cuUYhPGrsXZu4K00uU882RZbHrMRRiciw2H5tJr73
3PyWr/57U9SneSnuMMGrxLKa/JiPLcb2QDNAr895TzKAQHaQu8OLp8chgdn4UemSjj4UzrrlQ/NX
/2Xc44tTlM3B62KLIagWjDh5mO55GLABzrfM6fVDocOfbRedyrWsM8KeS8yB5XPfW68mmDixqvsl
0ncu1cMgY/H+tS+2i6hkno6OutFj8wdSDDRiRJfctVF8ZEGCZisd2o1MrdPNnhqiDbjRen1N4IqW
gz3Ab/fTINkRGORtiXqh3LYPK5JR4vdhd5QR+NyRrKtxuYm75VM5PS3O4L32QTlrx6Uc5XeiHsKb
MgD/85HUxQqgJ7d5Q1089eR6H4vO+Urc84vspHtyc+m+y9FPkXeE9zPi8Oeptcrb2SMOR2nOFtTA
1Y9Od0pSGxtZYYasr5rSGrM1NH7RrDvxm6r8Crjdbr+dyu7jt410vs/WU0ZmDKtj8bCM7BpJNTn+
TINbs07szjHvOIni43Z0hJZ/lFandrR8bTs9ERAmzA/iJMsmC5qdQIOt80ErEkSQqzlZQ8kbIAOn
sLD+sBUlvbaRI9MZXnVICda3YaRZsLCenGh6B8ZP26F0zn49VAiBiiLjluN3D6LXoptDFJZCHO2p
7D4YfqKjtJd3RsTqOA4gjXMrnoVlgdn59nBfW+NdMcvgKVy22jvJ3cx2Ege9leSaay4xctJfBlJU
j+vqO/Fhchf7KxAuT5wbL37q5EVYnqXOh7syQPzekwU0ANTI8lmK5vr6Cve75K3skraKoUPDWpjn
gNKPnBPKj29ceySRyq3kdLGLkvavpWTaHGswiWQYVX/2dfjVuEST3k5VXhCCjjPtzVb5L0Dn+SEX
q7jJO0RLaT3bbn90pJwa7EfX3XATEizXXj4iG0vbymH4LEiQP0rPdJduHQI+o1oegWfKh52aqmfR
DNNzufTBcQxcnnN3+Nx0OV3C2iq+UQ1lYBUtq+Nzx8GbjJ0NNG1XAS5b2ksf687c9PWwAe/2wPql
GSs0pWRGPiipvGRBoMODMOvzNI3VN6jlndRmx2TFvjQZip42q+f2G+fjemOxI501N1ZibVKWPO1G
3rn57IbpHEMwTLBkj42UxBMhVCWf4Zp1WQ+IqPW8KYphpu44ay+45AGfMnlJC11kmwjfsCr576js
y2MX5f1hKBh8nVozdERjk/YOICb6eC7AtkaL7bYqm5W7V1lJfSdf0GK5IXWEa8yjP6cQE7hFJyCF
LF2jxpGuNM2hJIgpkR5N6Jaa8a/ns/62EpP80vfrj35tzYFSouDLhNmNCWiTr+uiipSv2HPdrPWd
tzfrc1nr0knizqB6QmVxoibD+4MO3ZpSQBpcZ9D3+33mT20Fsrus8XxT2xTVTErK32O4Y9ts2u6H
xd2XFO283lnj9DkDgH7JtXVfieYWeSkTGO3YDINtPBXPPof00YYMyWp6xM+RZleqQmOjf25dQfoF
M7KTrU75Lp1+XwBN0YOWJthONXfpgyt38W6w6CQzlsFMbAWt1A1GRh2BxPOq1Qdd9Gu6MfYAXcTO
wamrX7rQzkEFYXHxx+V121f73IVD+EVZ8XZyzR7/seRt/9WNO4vEsCY/tXUQIwcKPRAJQNOuEwhP
LcbCWzF44U8rlOsXUS12KnNLvcEsBMdibvk82takUVETJqNIm9vVNDzHedRzBBr/9+D2EULkfqNx
IfAzRPbLhfEoyrDi6fdgnzuKWhFKR129pkXc+qdinlVmuvBKMpiKCpy5SpxmmD8K0mtO1AS1maf9
JY1oRCJwrJjvKmegRK3uX9w5LE6TCXFyi/Jat1JuCQH4+nvj6fKRT3t5jsLee11G4uX5k2h+myFy
/NRuCcN4GKJAHXqydQ8E/VOV184s6LrJ15prfWfz8Nz2M6wm1uWhq9FVzYEyWajqgf2PRTnzy4Jl
o/XcONGbP6xZ6c3jpw1xZKfWkIcPRFWu4DSd1f1cPav+2rixeuCKasDlC/259a47QGnG7nM3t77M
Yt2RQNOUKyquKejKyzQDmULnyUOwLeaYV30L/TbnjzX48CF3mZUCZ7QucRW2Uyoipb7Nbhd7t1Yv
FytZ4E5wSdZ+dazXPvzSVevGAyV6UEjh3uO09PVl6WV4G0prQpDWioYnCQ9+sznyjWvKytRCRYf2
4F7pxOjfYTS2Z3KImswmJTUBEjBvZbtU+JkmiyQhvzyW4RS4Sa+m6Oi5V7G/HgW3KQ1G7saGLEzJ
sx7vd123rIm3bN4pqIf96EUE7TjdtiTu4mPhVCT7unmL3r5mjor2gHUjhzFtusl5GXnT04pwpkew
ZP8gytkcoT7V2UcbmvhBAXFtY+niCRbZNOiva1SqT9wb2B63FoCsWDqfU1JU2RLs+0XntXxy27g9
hnN4cPpyPkPSATA2JDdwCU1n0JowWxmIUrZqUNE5Vkdl1REtKeX80Q3NdB8q376pd72S8heTYcD6
lMVWVZ1VzA5HTD07nBQAXAQAf0EJtae+mBV2uaK4R0svshrzwdexsBEnRiEG5rGI2g8xhzHv/fTJ
XOWkOHzbjzIYRwe2l8b3bnceWC+D32WxmbRRYZBFjjJndBd8CcMp+jE57caRPb2XixCHJirCNln4
Jpzq3DM8dNFrHdlAsZH+5mnhHLdt1Se1hX9AZDUZhjOwwjjsrk4fP2E7QhZmFa9+QAKzCfroNETt
9DGNkn0SYvi2dhmLd8OFA7tXvhbeGsOo1qBmmhTM306JHaGtWWJHFdSXsbQZOgJqQVlNnOaI/sMj
wJ30OsadYbqs+16+1cAke9Y7WrJmhv3ZMfn2tE0oW5KtMHPPiyjHg98BUB8wP0N+7N1Q5+lcNc2F
9Jju+2pGDYyDGkYdhLHvZzXsJeOrXgqk5/OO72lHFbEuC0+aU3xofxovho4ipsRJ5o9K9+yhw7R9
CQB+Ljb2pfeumniR7r6YnQ4eoQgV8Pcw0b107SyULPm/iRaO5DmeokCelqhzuGRbsoyviJafmrld
bifPK25NJNc/6mWMAZ76ysP6TABXuoQ7+Zdy2riV1ui3bcvtDcMgrkaqrm+c3Lny1QaFtLL4UJLe
Ku0PgyguP5i+lj/aSgOit9J9bHxhfyk8nR8GQ/Xe7RZWMiOGaX+Ow2U3CcqwdUmcriCfkUXTTXRc
Cw7YESbeUzjOEm+civPKV/QjHPLis/KX7uDCjieQ/z8KUXxuwgGL3mRRPomgtJPRC7m6XTlZnImo
ilVprTfLEBmWNDykJ3dbXJyZVfzW+GXeosP1gm+N00VPhdHjQvtd59+QGUUyQm2xERVa/PR0A0ir
JZZJq9xY5+fJ3C+cMFVSF/506xIsdrYlVKupJSSF1xcExRD38FX0ZCIzTCwS98GYvzi9MK+eV1lP
1N/Vp4FmBJNsjTbYx4zYL2jyTbbz3hVJZTUTlpIrFETksHd2WmsGXKVvjr/A3285BC+yRhUAjFfH
t0PkFLS2Lc6Q+oxaX1WZRx1kitCPzShHkPitqNKw2gZ5Xp22UTzZ8XLrdM2O+4NgJrcG9QS5PEUK
5OTk+4TTJx2srnfYK8vzk94dq3dRXqcqeWX72GvEeaj5HGmPm3GfSIp8bTTMIEFb6DIPzVOLfSTc
I0LkITpP/lQ+2oXaDnUTzVkuI8y6+X7FuIvuJSL1jNCGqHH2ZOx19GWP5SQfQMCs21E4wwzgGngv
0yLVydV6YLxX9pROetKvY14CkwrfL47AkGtGbcJAGXgnO5FwI8f7I/oAHnRlwi1Bz7eDUoi+J1PS
xuxBJMj6NivhzSw22AKhKXp1I1yv3k5kaJcw4yQN35gcljHRenPTcazjl3mGWSt66luTweGIyqKd
S63jsBkze2w9ePYeUkS67aVt/HA4ekUTOc/z5E4/rWZQXwgYou+KzRBnMNy6CJJt8dRjq5iHxqrd
DxasAeolwo1zMjwbFwdlb/aCeaArDuWOoKt0IQvWddyfLT2u5zC2VpMEteTdp5liQXxju6e+xL7l
sjgtx9qjg65svT5DK8RTVpeWqYANyKDDX6cexhmpgN2r/DRWhteFiwEfr/laLRRQ6JjU32QTC2sY
WXZnRhVqwWKNx8YntDrMSHxQeIjixvAkgJpIb3c/dmcrD7vr3UcWwBpf+yalzUI9EIrZsYlylwB6
zKI/QKVMIGyM9+kYes+h1mPW8FreRR7Wxwpq4IhsAM1J62xftL0Xx33x/tAqNGC/poBXasesW8fi
OPHt9IropYyc/LxuM/iNhxqr282xN8OnWG22gU6/BKS0vHUMu19KD0rOdrzp2fUjuPqiCgXToO4t
ddplvWw3LLxQFVY70SqjJSzSgT0AhC+Za7MiGgyphpjSoWEoOMdrgECpLgakK3U0KydTvciX58VR
/Jsg6kngmprWWt7WZdiqr3/+G11swF3OWNnNm4ztfn7yUVNj1loZN8EP+xr9kGtX/F9b84gM1arV
VblYrTHGJj2Hvxw/7zgz8nxGw0QEduRfuqsmylF92d5sAc9jslYxGh9741ROptHv1+88217/0ypW
lEGhsLpvkVtZA5XEuljfLB6W8cGCHlrTZWy64LabR0663evC/PZPPUkdl8I/jxMTQSZWurszOo5H
mAXS2ptZJRBaIZdFxeL47JRVz+TZ5BHZq/8UI9lrODcnLbsC8dpVnndonAgVGb6IgY8gXrfpYkEs
94+aO8l9xIBawKVNBHF9m6yQS6s3vA3Ik2ww6Ihep2TA6QEyLhuU5mNoJznc0N1iguCzZSAH83DW
+Cw9+lRaGRvB/xYPHplA0CSdmQ7Djp0wQbXoPuTTYD8XITckCrFiubAkNE7SiV5+OrVZXtkm7w2s
CkTQVJXLYRhCF5kcaRQnb2zsj0658fO4GPWgSu6+nLHltVVtdfEDJtyZipwHZ1wJxCgYr6NO1b+6
1a8qZljHzMnSMo5riY9Nzd12RA3g/1imoPpJE9n4NmnFij664rp6NtAj8GK7/3PBuPqU41B99IUv
Gfm28rYq3eUhnIlGNhFp7HKhDzWPnAkTN49HAvnZnPvJei7a6mm3Quh+4ZT9hX1nB7mVpnt3HefD
aMBh5a/93WxAhHGleY8mtzgfNwdkqBw+8B7kJzHr6HXxZj+zxFy9bssSvkN2uweWTjKCA9GdaZCc
vk+uKw44lULYfgevIifneOeaCA2TG6obpaz2XtN8l6k2fq4KgSWVSpYsWs3wDYT2Rz1Nmh6Aurqr
ebK/FbqgFz2o75Cofoy53OXBZ8ZLx93Fg1vZSKBW5HGhakW27wxp9nRFr+PuNqxLJ4uRaB+DuXbv
SlcPaWHHo52RTLr+GYr3/8y08i9xJf8/BZRczSj/wdkyIff71ajR/PjXXJPrf/anuyUM/xFGVy1z
aDt4Jdxroeqf7pbA/Ycb+h7TpKAWnj9G8v2/7hbf/Qe65zDE2RJ5cfRPS8z/ulu84B9kKtpRjCob
RwzlHv8XESV/E5Xjm6GZ4ep6ZC7yY+ef1sO/GO7mXHpNHVTxwe2G8bj4/kS0a0w+OhfnaenBm//y
7vwfTCv/qqq++nTwcwVo7WAc/AjPD6rrv/w8NxxJQERjSvZEjxjUMih6IkAp97+YE/7uFPnzB0UO
kTCeiEE+r86Vv/6gso9aixSYQ22vm4ZWQUx16n2q62HRhHNfMojSHCEkQiqnCnPnBurR61LoEaCN
//yi/+aSAQF1YMR52zycabzVfzN5+75CZh5g0S3svTpHvSNfQ0R2t5qg8//WTP035fz1Z0V8kIjn
YbY8knH+9XWvg5j6aYO6nSBSMJT39pMBhbkYmhq/OmYg6aLY1ROoz/j5n1/l3z0x//zRfGNtXiH+
nMj/21vOoVUR7IFaqSNO4q4WfvHFOOFwHy6Q7QmVzQ3KP4c5ZM7n8ZH8ZTKporx8JUCpRJ50vZjL
rtVv/+XXcnnFf/ES/PlrRdgnAw8TGaahf31H2BTK2fIx8QctgGXEiYwReQNn3Vzc9vmKIoaV+0ii
tMqsblpPZreaW6/rwwyFDfKv//z7/NsTxwdE5BAPvRfFfBf+5mZsNKkM6MevmQLbRs161ZMwopBL
xemiwRVbKXFz/uef+W9P3fVn8kjEPgZS8W8GYsPwj5TA4meuvaGzUIJhNvV/q2f6t68eZqhr1hF+
KHH1sl+9JH955HTc4idQiPVE0Q3ew+TMpvjS2RXk1MBU9rlauoovs9twk7Jsj/1/8XGH/wwU++tH
zaESx+BXHqkenvCu2VJ//Q1w5vfukDvjsVttpKlsI04EaQvJTLZLNU4/Zsxl39fdDb4jYFBvXK/O
cBdvMRr9HE0KNnQkZLXM65oVWQewGbaa9iMTqRNnOOkItKBVQziIP5AiPDZuWD8uZb8UB1n522st
td2/bWTHfnGXzRdIhKT7G1Htah6tUaOzCcMBhV45rGtXJuva2/0haqYteLNnPLbkKBqQPWQO1Thc
5sGNqkz0MDaJPzhul7aOF9+pTmiA/KmarIQWDrSjrgnNE0X0ird4k/6hJ/+hSPH7ecupdZEVTiwA
vdDnscfq8tj7dffutULdiW3l82FR1338U7dhYCRkWuPFVTp0lmieTIHPJ2vtanESEDRjZ53jzjMD
Z+P4v3P8/tvLPMyBOe82WexPTLj7b711bptZgS4+e1uuFgskVMhhjOoIZQ4pliM569o4CU+l7xBT
ZNzv6OU3xCP0DX9XLtrJJKCkcD1ykOT7cVg6863CjmU4NTToPjXF5bdlt1Yf84TN0tBjK5XI267x
Lm7kWtFtqEabdI+ulybtew5DcCaEG7cI6QdDtWNchmgY6Do/lruLQmcnIB7TSuH1+hQCOaGzDlzr
qLU7bfdGLP69q0cSUwBa0HxM+bWlZMi7+lwLjy0n3wMNRQz1WyQeQEqT5HNR5JcNvfea5m04/x7a
uLCfR47F8MbWQbuK09DXxfsgqsH75no54rZgD5fiqSCwyj5QRKaD59EBI0BtCHfxcydfy6qh89vm
ZetU7twGYnTi+xaDnBInPh7qP0q+GcvXiXcPVyZdg/MJWH+EayKbyhNW0ioQfZqTpAciugsOofGw
Yf3qDnTRzT6npDaIR/BXkjXgG0b1qBRmPLbBUvfJVPn5J34AVd2AMvfIF2arCDKkmT46Iysug2wl
Eh2UP0LtRIzZhmKe5suyPNASYIrTHtThlV6sHexHq4fEp3QCPN2DX6pXR0z+vd62dsmm2A+qrA8I
e0lbhXa/1hEBIXm/4lyIwqu0xW7DK+EZs4xn9Fz1D4BrQJmK7o0LR6nFa/Hjvsm2HvY686K9/qG8
MdxOMdH35XFf69p+HCCX7Mx1SvcW6JtI4NA226+Sf/yocs9ZCL6VjvvB1zU0SKSaxrk1jbXjKJli
kh72Rez1iQNjnL+ju3L5gs8IdX+uDfq1NCjXPDjvThs2pzlaqm+xcCryFcJxvVYI70V5oKaZTW/z
u3FJpETNQ9bHYq+n1shlvZ5jy91SlXN+kpTGoX7Wywa8LOTqnoeqDo9BwAKTQqthPCgnaKEEt0Pv
JyRSxTN4eDl3NM0FlnOoKQra0qaq3BOOCRTP4RwpkfT1Uq2JTd1Bm9TKjj52qdRDjfWqTzuApoWT
MNrmTGFmIZhl650/6tx3L4vai57ry3fu2r0Yvhdl5SE726N+PwWesX5b7YxAI8Q4tTz0siTelGBh
uTxI6UCNLaU339UV88FHIEVvn/c+R56igCuhp3YjcVgneB4jpAPeiEbNDfrqhb5768cIP/ioGjWv
qbU7mGOQTV0tNyouTTa0vnqHKQhQBWKk5CDLq659qX0i768Ka1rrtj0CdkFAVm53oqyNvoHPa1/3
OhiCOxeEwEcWbM05cSNOrdKOZjYQ3bzr6uO4ksF1Ivcqnu5mP4jWE1snlpO48ph7xqaGsmIX2zK9
DTPRiHIRp3rzrF8cy8hDRC6t7tgVrvdHXDEeX/3i4XiEfgA8lLYHh+fE/ZCKhl6KA8ewY25V4zU5
UQf7YJ13H0zisgtdtDcdusIAjs7luEG0RVbYCd33QGEwFpwOradruZitwEkRALdecUfMifklbafp
nnfPLCK1ZCW+DOirkCcbT0134diH9120IFus/byQCdi1fIF5nNyTDnrbJLHblL+toLtKi0fZP8YC
q8+tyuMhureVL3br6Ibk8XUJRJyhUJGIpvEYAEDeLlVHd7zGGzQmI5LdT6AwZHdUKkcbsTs5AGBV
Ywsja7cT53nplJeCIiNnLUNq55MqL+NLs9uodUzTunct80bM1dUqxOBtMW6PQnT4nra8D9RXY0E6
3vW+tuqHdsdveZJ1bA3ZQsvxHiV828fGfaytddkzv+OctI8WMqLqjN10iWPEcaacsad4hetmyB4G
gahhXXAOcKbN7OgrLpSqRGwcdANPQVha0M0RWtUhwkSQQZUOy9F3JuGlCwJecRCD3OLUsswm7xzH
W3iCupDQxqVYIIZqgxPnENYIqNG65UGOnKMLnWM3at/NnMqfFxz1aP3vDJRecAiw2/Dd9vqozpAm
WvNhHHjoUA23Tp6V1vUihOh0KuRnsAwQAk41IYGzVXhZgtbYp2koI/8D4QSZcfFWWX7WoWyWp8JT
g77UYu04SitUQgTYheLauWp2TGSgfX4aL4QThygpQ5gOVRWo5KP4xloGx+FvBJu8bBjuRMYv38mj
Zy0e70Jf8s8g7DiiYJN7nflxiJRDhJsfZDm9HZAJ+K3LQ+dw3UIVWl19MURILakrxlVjB3KCid9M
g8aYrSZ6wSV3bXioFRcjWZbRGJ21tprPdbpGHXa5h3DQaYHCuZ/UNWNOb1F5oUI4HG89VccPgxMG
01M9MQE8FnWg4qMouWVu23yvBG5A6Yt7SprX9plzZs2fyHsVzYsKZzS+jIF2dVxbG+e/J4CdCVML
+uW4qShXb+3cVPlX9AcTSioi+dwy06NfBpfG5Gb68CdFblDTzTbQJenTZwdoHJ4zdCTQa7fXbsIN
3j40ZezxX85eMfJdbKi9LVZnjhCWCU4mS2PmTFk1Jh+nlYgjJNURpxeSSFEmcY/k6nYmZO9TrTUe
BFkRxIi9D91IggodCysp+2V73OthaE6oS9v5wPsR0YFXRauXDatGUN3YxU7c1LgWuIEZDVo+w1hz
wSuL+6+BECvJFpzLGOl41a5p4M/6l9QCbLk0tc3XUOzVXTHNy3cLt+Z0VMs0vVn0BeiHmBHuJ7L+
YTr2BANWxwIq1c4Ga6veRJ7zO8Sjt9J/juEm4ueqsT2ErPXFQZCWiASbntBH7KmEv4QYMDhpwiXs
+eual9hZ/lqhJRjyX3ZQEmhXrWN8t1GMEUMVrLiREQSjvrWbXJ+3AHPUSRFCzZGERvQDHUEA4Db4
3nc5jNY3DmDfkIqW13wdC0bztOrU/F345SxT1JdLRQUlVpQU5G8APxGBFodtRYl2Ax+Ub3fVrqCV
fdmF3lHHe/jcGHwZp60uRz9pvW0e0iCvuZgqe3QcIjBjFG+d3YtPBATeNQ/wf9g7k+U4rjRLv0pa
rctVPlyfFt2LcI85AkAEQILExg0AAZ+uz9fHp+8vKCmrpWx1Vi5q0Wa9SDOlRIJgwIf/nv+c70Sg
MNNGdXi2fIlcLPG9OCuTB/oPG63xJCKyJ0HZ2ta4snCeMlqh49Zhh7P64qZLXu9mX3nkA1wWbVwG
qYc2O5ecfbjnSa0Vdv29GtOB+ENfGR+K9Q8bS1KzFdbWzM92Ji7dGb6HWvSD0jSBk8q1xC7CsH2X
qISSZjPjb4CTEN8C+TrjAVOGbq5BxHM5LKJ2Tlyg+bRZkjhL9jM7k0+j05G2Oyud+GNjgA5bS0zm
s/LdaSTmrvWYGTGtyTA1cm7wzM0L42D7Vs8ZdjRG55yqRAIFVd6UhSoX0OMB+CDdB8B582GNMb7m
xKAIjAdiTOZjs+jELiaEU3zLqc6GcLBdLUEFENMWOpiWbsxmHLV1yrEQqK6RJ88IAYm31iabI5ys
Yq4dbDAoxVHVxa9WZnDC4iGSu1sSTcP3IcsJL4EgWd7KifhWyEVJwG6esyldNZ1JvhHJO7G2s9LR
vyysEN2OoHcjfxS2E5fvuvQmuXdswrq7pBGJtksyx4zWMma23JS2lYh7oZfOgI9njJ1QqRx/30/N
4F8SfP8SQfQHNfe+/igfVfvxoc6v9f8LsCKBMvHXku6X5e2D0PqfBd3bb/pV0HWtX1CRoHGh2em/
QYl+E3TtX8AL32AZhq3DI7kVjP4u6NrgqHUe5kiBrm6A7Pk7rshyfwFEbZPgdyzLuuGi/xVF96ay
/KcG4kCaZr2m80fdJFBkrT/pS6pLHOgjMtkVUcp8rim8S1ozbmN3ztdlZ5pPHP36f0JJ/yML5vaH
OvylIecx8xoCSNkfhRcLddHNBAk6py8cnCeDb7DvVw5Pi8rII55VviHPuWWSxcHa0mGUTeRkhP/b
z+n/IC7/UYD69bswgRXcNFZToH/+6bsYJ2ropJ7t8IrtU/CpkanXq5itWqCc4qUwlyffN/+Z7Al3
6R8+cpbqron06emEOP+sNaftrM2aDZ9Ps9X45eZQn73Zmq+DTSiHn4M1XRzVc/KIQDj/SKsapaGZ
MZu7Rj/zwM+m+b1V0yhehrY2oSy49bhLs8VyvkwJvSVrVgF9HTKslO0usTNTPtq505snirDkVjW4
jqy6KO8GShtTkj8+RzmtJ6QHMLXpcovCVoMxJaxMGwdNlOYq0ChaeC6FTvFbPXtI4OT6Q352DfNR
4VsSFOOIVw5aqKjDssKmvapofDMwEZv5F8dPyo+8znFaLJoI4s7ZL47HcIPL4cN3cAU6hSVptwBk
TEbJ3+Jjfaj9/sEfk+ec6qbQlUq7zBOnKg5F6hE9rNnPSFz3KOQWKlmpf0qsAat5KB+9dnQeYyG1
XVSbKjB1AzRbxB8CBd3cLNjEtm4z/zyc3Tv4Q+0w0frvRtO+caT8pknLXo+FY2792mI15sbtyoTF
HvBu+eTsS6g59jRSv4NZ4N13vPJgW9J5UzOu2yL1Q1wxInAWo/yoPcd+9wZaKYSaBv06xOIZeEu7
9jXrONHMmYGogJW0ThvW1Su8Zemul1ZZENktK/aawEpICTdbo9HmD4zZqtuPviOmFeMRWdPZr2P5
0E9ah/Ekhz6R9fjU8J1i2HBkk2ckVcR4P1rKNoII+xo/lNkR36YExtgqIa/pHmhjHxlmUaP8QLFj
pyO0KnlTt5PBfpbDQ9FcTSLm7aPND2rayXyI33pf64Zz07hEU+3SNw/EvnmDCx+OwFpxo3nBVM7k
+ZdprHtS3CZz8VRlcWCnZMWOce+rp8iv+muSZwWd5hrn7wDXX0IHDyaNdWKCscYQkBKITkCgl1s3
SSsbbEXpXsGlONbOJYwCJQBut7YhU2m8+5Pbf5ELlM1NjGsXfkiFWSiox8HWA2PoJdazKmuM8kyw
3rkXo0cIbWWJFKXBK5LFDoXI5+Gtb2RhFgBOCrnG2oISVja9Ta4jV5zcRmQt7KxVfcU4UtsckbLy
xeX5mlGyU8PXiLQ6M4C5JfO1pwhH28sK39XToPRZHutp5iVcyLx1QRkr3EnNEJtEpFrk+GDoNA5L
MGOccjOprIphPDhddSBunzyNvlb6K9VrjJJFwZOFjIUTm3t0MFSnisN/80gGLZ43Fmr6psqchnSK
kgJBppBef1AxajPd21aBQ1rG2j3+K6xyyMUE0ZfC8gAc65mp1ojeirOi54j5e9YnTncCjuZ/mZzc
ko/T4vvMVsTZnpoyGr+qyrEefZsEOjnxfpKhxezCB53A5whH7D/5d+5qMtFxbtrxM/zxod2kgIjw
/mBp93d0OZfnrGSCCeIMRydPeswMj9aIu+OHshx+q17MRAd4RVrtWqA0UfWti47NAAnYFdmFsQj7
+bb+dgrfGJ6i1pzfUY3rBKySQAAtGlkuK9Z+JtmyWbV48RK8URksiyP2heRq41O0sUZ6YAUEIi/U
dPym7wt60xyWemRxjlIp/SigPvsvNO+1LCQzs3/0VRPjLjDgr+xb38wdRkQCnUfuXCs6jSli0hpR
b7mKSY0yaIqY2TWF605sFBk8pTehGgxQvBG7pcHX+g8fqbcNmzYx7hEm7GGrCRKRIfmI9l0fRJ9v
4ab4L0aZza9uGaXeU23azp0+uQMBhzrKt7XjN5cGZ3y3Uo41uusxEvgKdWoDthHKixFMujJJkvdd
dHQwHU27fCywx+Fyb5xgwkr37lrSv1SG23Xom35CgpDFIHl4d3qVsq0x83UyWWt5qsDJs90h3ONp
T7axmA8a1vlqlcCRO+ZegSm0sjK4+5Y9Q2lqgH6H1TR2hFk76v5EZqJu23KeWhxk2dRfZMuD4mzU
OXVlMFuqdoUkkKSsIlLybCih6b0LCUVC9HcrgrIz0vLNR5XlK5L3Qtzlbd3jDcvK+SG3ZX2vqapo
CF3WltyzVvB5W+hOjgd64kIKk7FbMvwPpgWGOO3R3pU9AcTidRzdJ5nentoBnMODmoGlrYksptuW
b+SFh2l87zcacFyss8nOLvQEQ47qvolq2TcTho4VeTMLzmqrym+1l0/1yuZyOToD6brAJuHwlBG9
AEWAtWTv43e5S5NSu08Hc2h3ShoN14XbUSYR94Z3VX2NWDTxvJeWfjJvOkaht/Xw7GcmUF/ciFqy
UTiFv+RlrD0gBPfWqo2V89CP0CS44gGIbEdRUDPQkEMVW22cMzM0tXmmVWTuWWGl9tzf8ZJlGspz
1+xPeqIyfdM0M9r4SC+IvxX5BAhpqCPsedEsf9iS10co8WRDjeKJowWl8GKQDXgb2qMOYSM5TDXJ
Cw6BQzB6uRnitdO8u8aYp6vf9Gl79Lw2TzY0llpqI3IhF5qBFXDlWTRJkEmjbc+VrJYF11kLbIqO
dNntu8mMGBaEqH5A1RxOXqbN065vR38ggtPYZ17jI4Hkrndf61wldTh3S6dxkRuLfjcoUkkQsfTi
2KfVBJEFrajbOC2OY5iwfjzyuDDGj2wewLtIQpTxbhg8DUmsZ6rFFW2wfGNZBB1etDImfjJ+lAOO
uqHrh3c8jvdE3bRj1Xvt2gSM8oIyiV/deFaCPKmtqYNe40tMzV6GUPLUBuWVQgpDHUY2VjtDdQbR
+Aal3XElK2fOp7wnda20ge0ndXZacJ69etzCq5Gz7aeZ+NEhH5NyDwGfkLq3qAO0MwIzzVgTV1TG
nVXm6sNxizYE9xJRQizz7zH7d9rK6Js/1k1kuoGrD/mJGl/jh0qK5qBhMz6Ai+P1jUd/Q4o/fUHC
1b9kdn3FbmyysszZ2BURg8NoDNfF7+6YUstNU8tTZFkvFYmttSxud5xWs6PMVRf2vW/uYGHBEhAd
6zayeltE8EPTDfquj2M3nB2dM8Cg5h1uN8qXFfllhLUicH18WKmHSiu94p7ZqApVl4E4171rq3LG
go7HnBOnAQmBc4MoEEZefqAbeZsncY33vsG/LyFKFYjG8BcFQRNy8gTPLBHdVemoViXEvEAoHvei
6ChbnVr/zBql3yDLDjseD5+9X+VbxKCXLvYxemfRTnf9r3pTYJ/DBYrkVt3nUYdZfkoO/JroMHdt
/R6b+bcqBm8CTsnc5nTIeTZrmYTOOL+4MDVXAc2ol6gdGKUIwOJG1NOVI3htJUZ2YDfWs7tlNx3X
qNr2XKwV3wQ55tQ5RFXPbqvIHlBDmZlUpZ35CUZB4xjZNVmsG7bYJLWx0sborDIzD0Xa3k1Jgn0N
F3/gVIu/Jrm5Iw9QXnzWVAkp0KQ+iiTW34uq9Xe3oPenuTTZK0tg7wzV7hU0gn+xasM4TtwcG98v
84Npy0ueQaQY2CI+T5mLoE4KYNKG4XWwqvgLS8/H2Jn1q2BxCFiBiBG9WLFxexAbFbBEfCj5sm3I
/jR+8t3sHSMcwYg7LR7fxiLNhAWz3qoMr9+Um/Q78ErLelhA4jDq7r1lxbByyMZEMpR19Va4+baV
3riLnCT+DotmVxv9U906vNZ81z90iZaThijuHIdEZecZRJA5oq3kyLVWFpPzTbUu4Q7PWKOLruw6
qrdOGU/rnkw5L514hZTIBKKOVuUAaDAlHTuysK6iIF5reuIyL+6VpXa/LRbTuXPG0qPEh0XB6Mzu
xvOaI1dk/+S0+QkXyKkuo/IEnhFTVXbGaEtPUl6zs9Pp7olze953KqdqI2mstTXEV4lhvlfDHLbA
tHTfgKyY5A36DjXuB+G3WNzFVTPnbY6PcteJPj7qFjLhDPT3mwfu4im2gIOTR5bf5tI17xJ3kvV6
nF1xlySgw9K6TdjEOMYFb3C+1qIJW2pkLbhQ0pZnVldutWW2fqAKpl+LlElKj1Pv1AMhDzUf0Tta
xq9yKJZ1TcP3AQvCodIzrkcr6i9127uHMVmedF/zdjq2g++TYZXsAVEBasTodTm4BLOK+SAaGGIw
e/j1KHnHpm7ajS3UQ4t+/1nNSfG61Prj3Iziqbd4tY0e6gE0EfYbifPUukZ8HbKRBFouGXhNV5JN
VlMASLMK5zz6mplgAvU03RAkxaRewfhPuPtutSqzcr7HphOdFx7WRypwOH3VxLZwCKRnYKMpJVXW
duQHE+hjRf4msfS1S0cJHu4GmKDW3kKJerhYpXGPyYfHekVKy6y0aJv6OYujXsBFjHBmr4x5ATw1
s0wmK6cNr64fq0sW19a9c2uo4t1I3yQI6aOYs2ajpuzIiTMN7XnSniJu3pyjS2m/ue508VPlv7Kq
XxJOl8BPs7sxqb0mSBl6hxDj1x6X4aEyEgpMoD/sJ1/XA71t7GeXH/J5ILFIfZMqzwlGpyIoXXqo
JisuNnRlUP3hOXnQ2LF6KjN5otjAClitl8RAc8Genzf/Ap7/2vZOeaAvKwT+6j23NbrFakA64D4d
yCzpbLlmm+NAoUXlMUnYxTWT+ux6RgWTBNA6WSJ6WxI1niySgKu8AQqDG/69R+FcQVfdu0rsSh2Y
UE30WXIqJM7R+uvIX+pDalfmQZZcrN1UzezDS/h5qAkWsvNIVsN/TOxh6urVVHvWhBNd96xur7Fa
Zv0LrbtzrqkaYp+aRNbvYt5yNmuhixhx68CzbzuTnTXe5JwYdtqQXeLI7FNiiDdrBlS1WqKUUXk9
SjO5eVnmunnzYJmS/J41aZNInCZF24XQFoeSH91CQeTF3VVjYm0yFSPlvxujEfsPomu+qLHs6B82
UxtdOFv4Vd551PUe1yKSd9tf/Joq5JWUt8o4zkhpNbjUPt2Mvq/UAJV2uZtqt3MAb8m+9RiG0pai
8k3t2MKatstiGxgHBscqoJw1PTuGBewFi3tr704gpJYBcMag30gQniJvuUl+LnIz4hsO6FRZvcRd
Dbi5ESYeHtYAtPm03map8B03Y2QHnSChA9hj6xfmOy9YFfi4EShMz7DPV7hO14KsFUF84lKTXxRM
zNUnvJR6A7IxDjq3+cL2Yg1BgoSdU923vXYAgKGtMy0i69ewcQEcJkK/Ikzc8AxYYdezvmMBaYkx
cGk2KZsy3W76XWtJzO+ZMRj0K1mwaRxf/1bYXUGvkWg3MfCiS2qRQAbXxXmxl9mugkgXFLHDXqsi
LLYabRA7vnKO7SIIBC6Nzv2ERTOYyLdz9lKXtO8s/jrdVD97S0ZZaEQtrrXqJuGsI6KrxBQMLbv3
y5mQuRaR94ucfNMItyLv3WD6byBepCRBTYPrNcadIUMNyXJZISWhRsxNwtl3YR0xrVAcmRsMv2ZR
nPBOtVMzHsJ6dq3nJMUUFOKQSA4mP9qQPVtMPCj1OTyP8osOoZKFbzudGiizoVzmu6kT+V717UdT
OHAgTKwp7bARBb4Ydg3rZJqbvVV2I5DDLGHDXS0XsYzRrgKrcQ+2W33RkltEV4JNk5j/c4MTxorR
9NPAcZavutHsTq0ajBN4g2sKkmerQU0JOx5Dm1EmN7yFtmkNloqGXh5kIuXWhyqqYOtJN0x7Gy1L
q0b3yrHWZj2nWbRddfNjY03Oq4avbzU70tp3AxguMcbGtnS0/tCl5nNt+fXe6Nm/ocN+cYrlDMPP
WW77mHarZ83FGjte8v1infRl+GRBUwaKXeeeLABcuM7r9kLMu6w0pks1xl6QcqvfJ2kD2zj3TY7f
9Yzdrqo4V7uWpZ37ro8gQyFiPESjS20E2xvrGXkmWuM/bXZaQYtTAgMj1DKX3aVwoyfmwmzvOCkX
valVD81gXh2hD2tp5MWlouAShkg0HehUNLDLkfgLbaeoQy12CtqdoVa5mk2X1k+ziqYNcYzEmbhn
J8Ghw1y9RAcTqMVWEuad1+zV3e2ITeAU51AIizizH2tTgqLRO9C76cC6l6F4BH/QDt91gg1fF3JD
Wzvzq5gExc07Y4/5udJc+6HomX1bf2gesUCSgJk1P/DTJKfMzoD6xvPACAu9zraCHClymmFsCrNZ
w4XctL5Sb70u5hXIp2iX9SQYZsJUpFejMTA4Dv7IOE4csz4uw163k60ivXAnDF1f9SqSGw2+EPHq
uX/mdH7zAyW/uoPgmmIVMiB/AUfLbxaidAJUhYWuXkdu3d3NHKdPPt//EzrGtLY5zb8oB1UysOPp
q13mfgxIQnEeIvi5iSGABWUCJVBTybQzkKIH8oiHCFol9DwsR19nvVz4dN2KHiOtCVwCK9tuahpS
pUUVKGzzX1THQdfKU+OHubSfMTmiHXJxaYdVVAyPWEyusx63gVpysISz25+jiufwqIgMZQ6jRDlG
SHpzvEmFJddZJr6xcahW+QJYp52F2BhIAExxvIFp+qU1uhrMU9GpZRdNUN1M+EShAhsMXVGfNgX+
xPsJpwNkMWlsEen8r/PN2IVp6ANqT/lgpUJuXcdgDEmm9L0e1EDMTmvvBkkSEZDUsnZLWK1YY+Kd
yQbqMkbq25S1W1Nq2POY6WwvPgjMYSud7X4YlS15n7a82p0kRfzTc2bYDDCrdsRmyREn4pBTc3uX
pEGv6lZq2jZuuQYCBFo+LzAAkYcpzHba+4WXnNBHYW3XibVnO18/6H1EdSD4KrgSjQuxjwyvf0v1
BaSZODbnLjlMr2+tN4oLtG0BMzNZUVtE6haTf/cD2Wl5z3PbObTuQBicJmLmHly1XUKVROQ42j2h
gGGvSS2/05GqCl7wKnniyF9uTFYN4Chrew/f6FQYRXFEY8QhWYgdhjsPrWc8t9iTwZknOzfR5r1q
uukhi9Jkh6EnfvZ+2v3aypNJQOKsHlYTZvoLdqWSgVTyOK3mIYV51e1BgZ+ayXwcR7cMoqz90scN
1YAln85oTndzr/e7vG+2LUTrK4feCy5BrmjAuSAqe6l358SI6rfGxOqPBYyEd4B3pLvF5Pxsw2/X
X1ALcCzOP92LDCH1DpHf3cOe0lq6KYo6mJnVjSMWS+vgVFkZ7+2fPsjcH8nx2hUI6Tr+wWAxv/a2
zzuLJtYYeo1ZrCPlrGU/PQ9Zwal7OiF4dAF7Rwe3SFafKsumjdMWoHQ7m0F4tirkx59ezKRiDN64
dAk2tuFywDEJzHU0GTLd629mDGUkIvf2QQiw411cTSECZnmHydh8ijCMHtw+4uyUWaQ5x0azL1Hn
LUF+4/c3qGqriegrIxyzQCCLod3nHjemDbAGy242P3IcrrlsFuNS2ZNadwT5yI1VkbXFgCP5JoXK
rgKemwzjdPTPPQUFu3xY8Eb7IzutyUARlbqoHiZNVs9QG4lT19yNWI+BRMLHtdZFN8RrZRCzwXKX
PKG19BvJDBeMmhUd05kDGMH76jnSebyzUQLPJU3zOpe6fb2pQxe0HPtgZl1DLvLmpJWl0+/cFES0
pDbiMvBWe6r4eyeros3yHeNqHfq1C/1wpIIRN9VL55T5d/Iq2HPHn1Zdw7t9LAVpuJflp483SfGG
rPiOOKxAWXlRQ7s8G7nnEOKoDVB8SwuLw0lZvg2ex/XB4dTDr31rX7J2nLCBm8RVKg69FWsno5bN
ITMEHJLMip6hhfQB5yY9xOTscnDK8uFJ9W619bMuw2RHsRjXoo9ba8SCmGt5hBT8q0+5cEhrv2J2
OVeVh5dubqd1+dPPTPAVPYmGBA1yBNsTUSu0zapftulPP7T+0xtdoPwRSeag/NlPisNNwDSNzkbj
jDpOuieGTWHVlNc0i6kZxyLSCPX1DabCX53XLNScEvN4WpTr3mjrRzT3BYp/j0ETj/smbi0321Cu
KO/AvZUvVk1AgF4B+8ZAshrzvslxcY88f0LHI2ntT60JaJj48QojDXL6Tyt4c3OFjzQOtIK9i4lt
lmr2UOrucIACulUgpfW1qif14UEq1q+4RJFwIVg+tbnJGJvddHTTwXYi9K1fNY8DKW2wcFjw5+Qu
w9FdD/61Bmnt46mEgVQ+pe2tu/aV7sz6rMZmR5MFgKGIKzxUkzjybAyoBMgPtGiubNiMuEpRe1n0
bj20T1S87DCyeVjFMjrR0EGsOLY58/bkHJm9pGmHDmmg1mzmDew9mCHLqPBOdoHn3DY5laCaq3yw
NeB5E4jvWSV3cV1t+glI7NRP1o70+RUM1ojvhiy31i9B0rXOyuky4t1+GeZQuHFsWTjoWT+iVOw8
9P24SI7aUPcbbJ/8d/7n10ja7JLJlUM9oSkvhanDpd7cIh3RuAZ/5z66nALXWTLdA/gLIs+Hlc49
Eg70MIuxviO+fwfna+Fl0336ZfmwcJLAIZdkFzxRQTv0e9POznKwvXBOgW1QFdXUE8zmWXcf4tE7
GrKHI2DW+Kfkm+V593QJoUY6d5EsmhAq9aeV4VzohSeuOZboSzHr57qY3mXcjkHNk7Qa+bRry90W
db+sG8rOQw/j+0HyalpjU6RPoeTEi2s9Paa3lAUnd5xDMnGxwfXJOfaTZuJINa+6cqTDJGrkpuin
MF6wARc83kC4Wu+LjcyeQ20qs0thob60LRMsGOIKB2LBBxlTVW7e6DCE3p/5fHYwlo5Gaz1boKAT
rImNe2xvoCYmvoh3CpumbJrSsze24zM3gr/yjZJQTTdwhS5iYpehHCA3fmOLYEoM6DuN9GJu5dm6
5/wKJSITM8IikiwO1/pn7MPNDf1OMNig7xr+qi6qDDtFiTsRpP6rVhfm+qZPwJofXnrRW5+351fQ
60X+TjDfbA+0f5BSiBfmsIckw/p7jliCTciKCFP7Vowc7MbGdMS9K+fqRpVOk0eyQ/7McNc7BbEd
n4fXoSurND6xD0qLILYH/bPnebr6d+p6ptTre/pdCMbI76ZZDhsi1ar+9n/3v5h/zJZhgPF8G0XR
NrBgcvf5f0pgkSUDba+DOLCUn1ykkOo6GiBSOCLDuQwhieruyiD5BMidtnn8QDy/uqBQfvS97CsM
0cDFNKjRUrrbSdg25Du24qQzRnQMiHQp7ZCtdeOAD/goDc7ztKxjRSBbbTklX2QW6Eq9NWAPiaPW
WNf89H9L0P1/Z9q/4Z9yMBf9tTftvlNtNfzt2JevXZK2f/uPv/9j+rd99+eKvd++3G8le8K5OdCI
57EPFXi0KAb71bWGYesXiy4ryySIAwlXEB/83bUmfmHSAqDLBcza13S44n6LIQvrFwJ4Bs41i4il
8E3zX3GtkdH7g4nK9U0KvLhkLTY7rmsa+p96y5qKnjWwtu0Xe8jwYmjijKtDw5CcvVUsS9cJFoyQ
tvX6jbHL3+QlmXrSSM7ZMev6FdPsvFZNuWxST9p3sxYv7F6wtpYICGfCzzTeN8tXZDEKQ/Ky3/St
6snZtYDWinjeDhP1SwvH+zXYfcH7fqxObDRxU3FY3C4mmBTIlhd2js5mNPJXyy0pe+hS/pSFr4b/
maYWp4avqkQTorPKXXHzhyM2dVCkmfYpyaox8eY1qZpoDm6d85WqvJCysY07E/mkI+il6aqBSmvO
aV5ut3vXk2/GbF28sjilbfajWNI3UPnW6vYvIKZ/FUlDE1hXbLxq+d7JW7QC20jvy5Omo+2yqU+3
1AXpq0GrXjipxesBuP+K5zroPp8Gz0U4RAxrZfKeyz9NLzrQqxMdXKUtuxRiA2wPnwNS9Ri7w3mq
O6ImKR6BFMzcqqS+Mui77M0VLTCGeE63HsS/VQ0V/6mpDblPizS5p6pKgScl7nqMbDVvnXkwg9uU
XFok23DGUxQ/uR716PyQWhEZp6l27nDqzNvZmR7q5gUyLYK2LF8kBUuYeD1vpY98Crd/VTnyhePl
IzTDY7QoMEukLVc02Rc8sjMOPoP2bgAgB/IFabY01DmZ8zFsi4T6FAaBFe6cJ0DkPzRH5z3UypcG
j9OGB/106Ciu52c/geSfFRsC+GYIkrjTg+7W6jSlenuGSHIx/bj9NulQSet2AFmVZ5+RAC4/377H
Xr7QKENEIjbAwumIPws/jzRLGPzLrn6pM9/eVbSZMHRaxgm3WLUbPVvczbdLZ7K6s89+eeVXQ3+a
or4/uU4sgFMu9K+vOvrSr5S1128G0tMF1OM3DthbE5RcyDC3q5r0rcaRytBWPdLQMN3VU/nSRe1j
JDieWVn52PHdZk33rdSLB6MjALqMcJK7VsvXCM1vbp//mJFuQgErJ0SbIMVkddOhrNACRVlb1JDQ
MV0k2iFhICZQCdY/4e9LI9QPs7LJ9BkXO5qxExSAWqoURDwYKz7COU/vKh1YDrZEGTg477/2aQa6
P3L7aRXlGuvkWT6Yrb1TE21BVlw+tjP32ewnn/ZsXAY8RhD7JJddWn7aNfO/TLAHCRMDFKm6ktlf
zKyatDToQARCCxzPWZpwyqkxAsZULMmMjxYNHW94Igxr55NvCKm7jU/OYqvNENnOWsXLebS5Ziab
n6cOb2kjCXLxWSjYPFM63acmK7Ol67rQzyMZ1HaHYcrH14UhBFw5VZHY+fgCttWMYeNlC6ZFjFFl
0nzjEFIH/ezcrP4RLbQgtH6oyn9HnWkOcCQ/I09sOaLi0KT/uhApM/bQ2A9Aw94sAr57p6RrTXZL
ufVjPoDek11o3rIdN24jyMHlK58kCwlfP8tMFzvg53o4wGZHLjCXld5RbkSh8lTkn3jOh68yI5hs
sihHfo8ImqR8a52fFMGYqXLbx+a0d2XGidlsv+Ve/Naa+qunD+jYVpOiypbToSEIAqiKXyTyjgef
AE7nzdAWPHvgSVsO5rpi5U/QC9mrnu3m0OsZioZV1vfE2JedR1XOt75K0Am8ujwVQ9m+1ZXTr4a0
wdRL/+rP68bGBXK72TD0edxSPvicADT/vNMNLrKJ59FO82YdMCIVUrbof21t/28YQ/7SRn/7s96r
mnkxBq3zP3965+OPKnxVr3/4P+tSpWq+9B/tfP3giaF+J37cfuV/9T/+1r1L6vDjf/zbe9WX6vbV
4rT6A7iEwZERAH/3Px1CHpM0r3DJM4T8/R//cQb5+9f7zynEN3WmBhOsGaFgBorfpxDmE7zzCOMu
aJCfxJPfpxDrFyZbBgMg5/Y/TCE3MCOTr3CI/du49H//bH4zjPOx/mX/OFHwP00ht1FG8PXgcdx2
c9afJmhWkMQ7ynT5wonwWczmoU3KS9Ya73guizAjUGV4N4nKOpo5BVyQgz+4lx4jr/oKsf9s3J41
WWeCgz+Tj72SFdyAIaKOcITZmX6FjubczoKIBFG2Y9KZeCHf3rBVvO/9+ZFyObwa5VdWsXs8zS9e
ZR9LL3qaeTCysddmhgOL4BwvenZiH0MeAzvGpopK6z+RQ3kstGadOhr1Krz+K5KYvHidT2P07ntl
nSYWDZ7hPlWu9sSkeE9minsnhaEkd+S+diS+vhdF9lbSSRRMFhS8xIxSKuiqj5a9xaruuQnVKPqV
KFs6x1IELz0yDyNhz2Co5hf4fPyeKf+usY5btRk7DG7Dt9iYHvHrN6vWAKlvdxQi3yACsVV99UY9
4et694J/29kGdnhTXbVO22VwHMbC/drRQgT5thFrkAsbIaIdelbDq5og1CjGxzhP2bcv4Knn6NP8
X+Sdx3IcWZamX6Vt9p7jWix6FuE6FAKSBDZuAEG41jpW8xrzevMk8zmyqpJkV2daLWbR1pZWViQY
iPBwv+Lcc/7z/XN9V0jcFWEqop1lcW+XCWENbfwYRdaixwmKa6a7k12ox7iERl+fTOWtTKYLgRbF
vrV94nfLnWQawaqjqF7J1BQmS4o28GNTNc5EOeQ5sfyD29+2dmm239G1JTuLeoI9JVt3nEp9mLa/
DQ3Nk7j27VMWX7/MSuSuonCjF+KhgOOIV117J8ziN61m2TUXNnZJlsiQ990dWmFEFONZ0B7Uef3e
w3oEZv1cSRvUtK++x+SJdpbpET+su8gsv19LHBZIYpF92eCaRZFNNl5TbEh9ZuFQuqItVEjPLC/a
GF9qUDjYU1o7TRE+xqT3keShsudo3699w5YipDB0rUAFjY8yjtyJBh5Wy9o7HDUCaC5fpqJ9yiWN
zHD9hHvAbXQdT/gm3Um1mdpzXT7R/X9Pq1rsCML1HiM8LGprxbmmQ4HVCo5KVwWRup5MpFZk7etk
dnR5R2ivcj4nUY+WTPo66qvGabPuO6YTe/bUA2yM28lC24y0GhuVIOLJj233fTLzAO9H18zKE7w6
HgHM2EXd+AVT5xp95AomRL2sG3yofb6OGRsaBIrFY3SjwNi2mWPPQjb4XB4eDeuHLPX+JAuBSCwv
NjIii+w5asSXmcOIOcvHcS5uOSLAY5gRCAmj9YBS5Rsl+2+DpYXNgNUTlzZr5kMlCh95QnqaPrVG
4OZgRHpUreRtFYmPFOmwTiUkhVmFpJ0H5ODu+ny5pwgaAMYJVnML99TkDdHGnSgvL8gEPiaUpTMm
YaIsH7L1+pLVeoiU6GWuyu9LIx9mrc3+AiIj/dO1UdMQOJFWsZBFsnb+wHfh5JbCrlmuj9UWQ0Rt
8zWTONPgNuqAuPs2L8Ruhu5dUTvFCGezEhexWfd+2Gr+SY/Pr5QhWl04vBLyWhxMtd/7qH68itJq
57btOpGrKBtXAba9a3ItaD89koqjVdT3MBJfSik+NGu0rzvi8zil7lu6n1fy33z/p5dDV1R25f98
/z+9Fq/rK5mHLi3+7//+P32+/c3v1tf3V2KB4PWtLl//no7oaZr7DF7C93//H/947z9iATZ1TWbf
/sxb/ZSRoB2Bo6+x5SMUA5DPH7EArWaaTFc0hWASXX/00ZGRUNCRkj9AC6qZUNP+lVjg55a2LR9B
rYO8qaGTKicf8Usz2WrlXSFXYveoR60P/OBQqrrT9MjdRVTDHNrzsvGzer354Vb+s/H9Hwb49sFo
nnXmGXQoEGU/TzPdkuR2QDv9CFkShCukClV9RFSGnSB7kEh+V5g5h6/X6URqb+IszrkZzEwHdFxD
aAq3DTPeXu336qJ7clK+ZNfVTdImqOTpLutEt8hGYN8NIPPmMtdveP76a4lkNNZuaWV5qJu3xEQ8
3ZZHxO8uuI0HdNMni+YwKnxXl75/jh10nV4XX8n0Z2Ogq0dTrQeKLHBrW1wPojl7S9TGBwpEkzfw
VTV9VWK696fOfIhpxIm75pnjy6OqGqHSDuTu03eMRHeIem/1brmbdOz9qqmhh7kzz3NhUKJY77a3
JENGeZ5L6SHl5515g0I82lVylHiqrDtCRCEOOIyQ994I23vZJEUynmGkb12dTnTaP76tCMrCaq6C
Ssje0URmHscz1Tfm5qsVRW6jXF+WlXgAJWniieihZXy4ZF15/Czu4bnGGbjDL0QlT9FCZqg2M5CI
RIpiScjGdARp/R7QgVOp5VEyyWLV1EI3gDASwj8fL9bGtPqj3/NznMLbEnVNI/LQyaL9PFzaviVv
LwndIwkfR1y0Q4Lw3WpXt001qssoDBV9vpGh60x6DPYWdnEHyrYwzikbL0eo+2YwvHbFpwlWx9e4
WJ4KiplD3fgJmmUZw8PsCrpOgjKcqgEJh1vSLD7Mj3BtMZkp6wJCf3upo+WpRL6eJDz2TD8qWveV
vmiHxh/aCJcD1nq2gMMIrdi5i0Gvi9eVQ7oE7wBpRPazDXBTcdPYRNGSgO8sNCTeukPB88WgppcX
2qZnmuxJKF/miZTDSAP3dioe1+YZdsv+OuUU07SAquOtpZeXUsYIqFhuYmW5adr23oojakACNSn1
ke6zQLHkx6mLPdhB9hqVF2qM7pLQcSJ3m2TtNMXfVEOlCam8xCjvOQnYm0dFKzFCpMFTijKE3bVn
gB7RNO7//LlK4n9MiOoyPC8WP0VWFXKtPz/YKe+6Euv0/rETrQeagB4yku8wtCjgd187kUzYLJF7
gLfWDBlVu4bsU30XTX6Nf1ykLTfZikSgzY4psDmxjr0mwx+gkU8NUqK5ai44Qj6oGC6mhQFjuA1H
RUcNdkWIJS2Hrm1DbdF8lbxfuVRIMPDxNWYXiNMXYB1OHyFyUlS/Yr5lxnpIc6qCeu1HBcIZOvGV
LnuLEmSkm2ILexmnreanzsycZlS4Inr009LVe+weh8EjxPYpL3kykf4qyt40TkTmpS0s261vLhNC
Z9CrpwZfWZKDzOHcNViFcHq0h6Y/xcp0Uyqjk5FuwEbxIHdAqJHhZ9J8KtFwVU1ytQeptNsOCeFI
F0VtnZP2SdWnm2jeaHTvtDiTFuXcgP+EaH7rAHbgxbHnIezHvgl6rb5kW3KT41TYKKz8kfAXPdQK
m+x/mMnSllJnuyG8kn+l1xmIarW06R+514gLWFJizY/XTWYJ5rZdb6xZo6wZ35J+ujSG5QoZqnl6
WISF28jgaKr6mbSea6kpYPqiDhqy1QTZXgfcOdJVu5/zs1mOzlKPX3qzCmEHPbZR+m2bJTLzlkOj
19HQiJNfqGPh11nWXwSR/+w7Agk0FBCIsqKzRf8UQ9Lt1xo6Mp/HJDMAdfCZszxSUEO+t6Bp/Is5
9M/WRtBlgB8NTdWoY/z8aZPQKUJDu+yjWuPiWNaesTMchfO4ER+GVnuMjJnYWzt2GJRA7ELHROYQ
zSwc4ahy//xitkLOT4+XwHX7wiYcUHrlgT/+fDGKlseGMk/zI0rX3RVMsUAFE4oJfUGVfpxMncIA
UUah+p1Bx0/TBDMuO42meSXzCYwigmv9nA3KecCrifV6n4zGsSaJuFCDRqJzaFlRMcINMdU5yVN9
0WTrkmrdF/UaH0gaYnYhP5bCdKcPfM0KWV05ZmdFWJ66Qjl2aH5pN30vy9afYppq1hG3S81B0va9
Z9eW9eWmz/gQQqDSrO7Jbk+7Nl5RrRq4YpnR+iTxml0bNc80yt1SssWcCIOJWhYeelE/Iuw4NEU5
/8VD3kbMj/sfaRoZVBbVK3HLDm0M3R/PA40UURjCjO5RF5SgYxdXiuj3R/ffPNKXtwXmP4/yH/BO
S99f3//ttXr/t4f67TWuf4zlP3/79zieyshvaEpVixIKXXRbUP73pJ6gS79ZCmQIUnosJhvJ+B+R
vCT9RqlRoh9e0skSsub9o7Yoib+J2GipoqRADuSA8C9F8j+PEM4WsoGSbnsjEJGaof8SybMaxZAK
NZzq53n0p6lXXAxChr8Yh+bP83tLFiqSYeqizHIjklncLuOH43E3p5JA/1JE33sWPaTKmCwgFSet
Q0bYJc8kANCDrXg+s8uShKEbdEpRx0jDstysWpWunJy1FABhI049oWoNGW6lQ4Rcuz5QwUg4+x8b
RR1vaJNbC1Tz5vKmlhEthoIiADhbyuHpitW64cmVImrO1Mor6kaMX58p+HUXVKRxvFEOI3iVGnWr
Ih3pGx7pHcCgSqd0AzJMKEsbV1NIVcCIzDFkmZ4umdJv6bypWc6T2QI4gKBogYnSV2B1baSSo6/i
HNpIVY2cRa440+0sla9H94x1/ZgNLJNsGV3QTS4k6VMqSmqGYEYfn1qZhnbgj1VKY7BQrcexMDIE
n32nhnKWX/frnKK00UsZKlFzBbCFmK7A8coEVajZdZ5AAdTyzX9+4tvsJkmtHsqreRWcWiM8T5Qx
6nctnT+3jQqPAolpEXlKVWFbHy1qZCJRLMwrQXte0qUn0H4mTLn8BvhMyanoLub7D5Po8vvC9G/V
WJI/q4b+3//HL4OR86mhyZqkG9s5jiHzyyjJy2WQjZXDg0LrUQBPEOtrOGXen3/KL/hrBuP2MTqo
bd0g1S6Jvxwi182owMLX1l7R94QYyd71kwQBZMB+01RQdKRRFB2kDBMspm1GZTFL/+IatoX3j4X5
90sghNY0CYK5gufsz/MhzpqIno9GsA0t6U/F0ikBAF06vtSkcWlxlJ0//87b+/36eSwyfHGmIojl
LX31w/yjEXfJVTETbIRSVImp32EnB0mjqgzJ//OP+pzLv3wW0ugN8LPdYvnXVFjbJMCATawYV5gP
gt/KnJyEdYJDtibCMOyUppsPgkhC0NO1/gIxSvxORjTNOTWQg4URlmxIjXq6aScuG1tma7DoApuw
+2LXh66oxG3qtCuaX4iCSfuFc0JzR/qcrGVlGSekSt3580v9f9jl/qsBn8DfsgmxXv/JbpfS8ioc
v/fD9x93uX/85t8yVrLBnkUVyjA10zT1DeL0t+qVrLJlsfOpMLapam17698yVoL5GxhCGk81jCFE
DbwTea6/iWgE6zeV1ypsdDqT9HN//KVe9Wf1KxhUP00CVLsgkxXekZMjpH1N/0VFAxaJEFZpmsNI
2eOLWalY06QUZT+KYkSKukk2HFHcHIdjebW8Ne5Eh1awxsvQGtMZij9xk5k5bRRqF+IanXyBUKZw
NBp7y6uwH/66zFHyjvNg/2DlcvQxwepTgTiCsoW0julfk9CPYpMSSi5D1kX7VCdfS8VF7ohLq+sJ
nRnXVNLSdqkN4xqolaF/07OoPI/CCAoFaItLArrwZBqg0d+Pu0JVu1uYPIuNju5bBz4QgceYCA+V
pdSvNN5GH1EN58+eGwvRQKvUcImoW/OTdYowZilXBSel9aq/AzExv39eSx8ZebTrFA2umziTxi6A
89+iqW7sZZnS29pohQcU/GJIiiLnXc1RUd0oHkHJdGVcOxplp5MxGPXxSmsmrI5uSt7FUeLLoYfm
i9Ra/BWGZ+6IHKWcPhfwjBNI10BbvbanbMpYndUsRxG74Ax9NZDuVkUq38EP1I9xP5QPQ4lElI7H
6FlapAWN9QgTwb7q10q7yFFzPZkqTSNWhg/wVY2xU4BYPgLRiymrxzxEXKRpYG/qZZ+lI3jqiW3v
iyTj/yr0cvQwLEY50MiUigHuWpTUgOpkXiS2+Z02zWCY0FGoT3iIJpc5l+muu3bKCK9JXfovDX1n
L1kjGgFYFojVy9Q/SFIkfJnQmQYGexveuXFF06aphKJVIimC8ACVVn9owIK9AGpU31PIKzJ1F6W/
WXS6jGXVehYVcTkvNBCT5oB1ZFSIfWjeokumNcsLNm/Ju4mnUiiJs/xMAJlflmWMnjFIp9VWXxEy
xSTfHHLH6yGORp8SwgRuUEvOeDyZJ2ya6q9LPIhf2yRZH9O41C8ipG4WWV6i5mr+NNF3CuCbLkTT
2OpDFAvdesbkV0hKGVGZafpqsXZhm2Eyswp67iLjnh45hN2kWdNDY5gqFwiF8ppMWC8XSUSvH0Hn
NaAbLtpXlo6aA130gINv2TzrFpVUEBorcn8pvpT5GL9cTWH2sViifjcwN2XlmrvDtctPpLbyk4Is
6RbsBRSCDXImXYeU7isLizpNIT2lj9ohpifF78uern4LUze6s0VnLni/iZaSez2qISfIo3jhBNld
Etpl3DIt6EFSu6/Q8FMbouqKU/ZafoALXc76sCaniED6PdJTFFw5EvAep+gAc6T8VKwgSnYwxJ+K
NcUAECeerekPjoKN0dtEKiLuxtYBb1IHSdwvsEKYpphnLQmWWqO6kwnQzV2fDps6GuoS0ppcfbda
mSEsNwwdTPmcapFEuuIIWNpyPekYJrrRPMcouZBtVSGN84gs3Kyv6H2ihoiAJWvx7kSIVJSwtvEH
LQpAJ7wtFvIHU383pJs89rVkoCMOt0odf6X0kF1fgRKjBgd7RNPIXab4NT5tWbmro0f4Pjody1FO
IjKoSBQhr8NBgozkpepeq+WxhdoMqFaub7LlbYXBh7VSlh4mCMujJTm43k/ywUrPNDsuLEs0ZTTH
KktdU1heydV3Ma0HVuclTKEhvcFIWBi8mK4guxmnc93UTpK7aWRnWhrmpZcUuN8dDKO/i98aI5DG
YKjvlBlc22xjtEBHkSpe8grKFh2WJa0z30wwHSzOY0ErHX57TRSmfLNP4tFr1KZeZ6xU2g2PMiuo
h6h7U4oXiU5iXJ7pGQhjiRwxvp80u0tOlI/+qI7vS9Y/DBEyME1GBgm+edb2U6scgJO/6phOyfld
qn0sSKjpxAC0Tlt8ewfCQ03q8aUzLDXUVWGQ0QrJgjPMMza8ZjJ8UXSa+bq1xRycrldL2SsmzaVT
mW56c6A0uF7iR/iQiBO9szA8F6QGSJ52eIY6Fhl3svtI4LsHBVhy3+q3mtwKNo0S32QY+OtVPV/T
9cs8DKei059KGfB7VC1fLW3iBHJ1erY8GTdqRPXqyShog6PzZMO7KB/Xef4qVvI3JRmcXLurdPM5
p63ZFpSHRlkdJTWf2vRV5NV9e2IFsUmAtk41jjcrJxG9Om130QBLog2cneYlkOcWJil9HgMQOoEu
uAFdFi0MAPZvJhr2S2ANJoja/irZLbVWDRdsg10rmQ0EB6FUMdiCov3edALiqrdIGT26IY+xoO0b
GFUYoe1ALbKj7zWJRtngim/thDG29NakKSFy9C0SciAVHTis+j3RVnctdPc6v6UbHSA9GTJt5uX9
Nfau1UFV366j5OraHWrPeo3sxnxetdSXIC2NEsMggcXMyapbjxre2vs5lflmhrxuVm8pEIaI9L7W
doFhlpx1I4ycUZi35xZgSgfnKTLX84DeIpWzU3a13mSdJu/xucRsGpmcEEBkH+0MAbEbV8Y95GYS
T29ZuR+rS147cBDs1XxTjAexc2Tqc6ZyrGdvoh+ga45peTMpsA1O8IPL6mvZn8QodvHn2/VlfNOO
ewzvGYWBBU32bUNhdKZvkmGtPhKk7rXQON2817u7scjt0aJZkpZek103Nt+1QfMqKlZGHOJSXWpf
Y8De8BDNmkinPBjRfaocBwELNgWHemfTB2JkrMLI02rxxaIn5rnUo5tRqeHvHZsI9cbgatcvnIqx
0hik1k7WS4cQ2YRCYTkoYnwj1lyV4obIZrVC9iOrC0Smkr4Kkbt8F6KPsQ6v0Uc7fNGbkPa5djyM
7UOqPqEqna5BAm84SWrSCrscCSbMB/Gr8rhKF0R9O7xcSfuxYj6YeB2We7EPEKVkzaEU79biYRDn
l1xwGh6bGqpsbvrgz9fvVo61t1PWzrV3C+17lO07rF8IXQI5u1v4I/uTLWK+IbTHTKFDvyVMgweT
47hIFR+71a2vAHZ6eqvK607DJVOh4LCgR7SelZkWRZdgM9T784CHEEvVlUrBda8nKKwRU2v4uMrz
rgH4Xp6uLLnUZcTxYx6fJmaQ0Ptlve+m5xI73CKYMSG5Ipeh43tHL4qtAOMXsB5fcJPGgrw0DF8Q
YI9ZKHXHndnuRf17QnuK2Bq+ycXWuJUk8YPWXcgU2Fj5IfGC7kwPJLi4cz4PbtEd03lxhokCC+bu
NMu7xvRwrSuobhiQJ7dXVBxguo3RTcegbGiZ40sgXMXEWsq8aitQeAyzii7WPr8piMdmkgXzXH0R
qWWh3BpSxEaEhUls11rqWJOL96rdcGNWRmh+pfZ5U2AwFQm3ev5SXW9JTLt96qF0pYf+o2geWzWQ
8bEDhiXqJzl5bbMXEN3uqLs/nKX+SdJD+kxr/HFg/jyXcAYjOQj9lkThr7UNdF1NrEh1cVjqiBGb
dTPmdqYJ4w/KMmMLleLaUMUdqptOXUuRPUucXtoUgZCG0+JRrwhZIFkgla4k3KNly/SNdRi/alk6
o/MdJjapQv6Ss5Y0M1jTTtDle945xjD2KpgorqT6BkQFKLaqV/fJLM6OMnL/+y5b/W6C31/jDXBo
EJA6tCm8mMN9B2ukKZmD1y1YS1LaYAaI2TpErPI97Zd7GrFZi1mygWg7SeYXC90x/WPNvccYHB9t
HAn2iN+OVZLjC09XWkRgssMhBV/e1bPEmD7aFlbWB2C4wS+hEKGeHq/zOWmE2hOvoWERw2yz/ES7
80kHf76+rOKj3LzLubKgUTsN5V28loe1o6O2kHmSOWU+Okdd1kPNYu4kD0VE7N/cFEV1krvYVSqM
QUo/7md73KATVgWvjj1Et6ihT9XjwJMwUD27w8qSSLW3f7+mZ0UVLqv6WiZDyFQjd0hMG4xVKCTr
F2mevR6j3G0wwULx8ZEOcE5yx3Y4XE3jXkKqV1wVUJDsgNlDjREEzIIXqJsHZbmT2g/9+iQlpmPU
jxHUFCzHMQAX/6L09It+iQQm0kaO32Rp8d2CV/dLHvgqal3Rae10yIz5izVdRdi3BbWf8YV483rK
pbz1r9WSunMfgzIUqf0Sa0AfbdT891zVv5RreSBwrMtfedk/KoL/138qHP7pVf+F3BQtA/2u8aeZ
mPvvVf6aj39rZ+r/p5O+1us4oCi6Hav315+KEP94u7+nZ2hXIhtHLYh6w+8S4r+nZ5TfPguAwNW0
LSP6R3pGhtmNnaJhibgiYLCwFQn/lp3hnwykOKQSSczoWNP9a2WIT5+/PxZBYYOGU6n61Dz/mJkk
EAKNPWXKKQvTQ7vHl/ZGCIionU3zeZL321/Vs3nWXfq0J6+3EZ7upXu6DYCG3qZnugXd6rR+WQO2
SK90sxuWvD2WZk6/z475axFW9Q67MzbNJlT98QCd1Vk83Za8yM4d2dFdfT+FuTsFqj3y58WBa+Lk
d2BDXPDgh8Re7TZoD3jC24I7HRQnCYWADdaRgjToQlqrPNFX962f+5mzuoJXB/q+uY/3iiM5+bn3
02U3niSnCbG38ahYnuPzRM+CpzhDAJHuBCqhTXfmMT8ZQXuW98aN7rfn9ZQ4eghcal+c03AK4AIF
CFE9pL4B4di+vo0uwrm4z/fWGVPVoN0PQeemNnFUiHmsK5w037CjEFK1AbnwlNxwsonwbELd+xhd
SCDslrdyP4SqSzcLb6t4/e576PZO5D3gVG+DFnRSV3ajD0hAvKIJ9M/LUF0p4B2c1kevGuDPEPae
K16i47In7PWRqtg932z0KwfSpdeGV1fxu8PoSH4X6M/dgSZ5D4clR9nDgHNnz/DzUPLnSxVM/NZ8
V95iA+1bt0AJ+9D0ktvZMezcJ5BVd7mPRtqu/NUBP2CDud4n+2wP/+5D2ucXumq+WS9DAFDT751u
Nz7Y0KkcjFTsydX2wH09/aYOVQ+Ylgs9NhA9sKgBfUO30c16XB08tD3RwZ9g1zr6TXYnHsv3K4UY
0lb0ltiyDELY7s7YcLjaWTlbpz7M75vHym3D5UP0BlsLDQe/Ri+9JIfJ50jpa2HmDq7k5l52Uk+a
U/iREiajgxdJem9cjJATG3cbaweblrj8Uu3hmzmZnzriFzVo9uhVvwhh6awOZ0jHdIdvKX9mHw7U
u/KghGPARrZKtnlW76QLI9GP3NQr3JZ5Quvv3ft4KB6lS/rG/OGV2a0Rrn7KXrMHi+qlN/k9p4kj
4LCjfqoP5l12MpgB3TELk321Vw/9XzgR0h/5Ux72j6nOOvPjVJ/rUa7hokmn1Z7dKWEWDk7jRDZb
5Q5LEq6hcz4+EBl7BrOyCJsQ/yFXdFd7cIQHJaRhzC1fSbjZhS3uOBB7s0u3nJ3vnlIn9YBy2mTR
XIvOnEByupAZ5uWBFBg0Vn9LXWyG7NyGn2FLjuIZHgkUnrfCKB8Oarwv/dxe+G/Y0YzjlP4S1Lfa
QQoQqDmxH/upn34HrguRD3x3//36Vj5OwXDI/fzRpKMmSP31pgkQnthkRKfDHbUdW3hSnY6fDUH0
nHh6WBzUMLcjp340n+OTHErnOD1CTdVO+g0DMoxD+eF6p93RPOFNe+MEtzMOIRsci8P1HHm9p95o
vlJfTF4d7WI720mnxddsieG9bPPBm2xzJ/HzD1LD9utzsftWsSrQ07fj0OD0Lt4kjrJ7/8j4fYzk
nO21kW3amb3uSod3cvtQ28/HLJh8gJAn4LXB4C2O5k0hTl/AKV3OmHbqbTjIgMZ6VzjEXxhxTmO/
6jtcre2rDYmQi3tnDT+qPg/lJByq49WDwufOdu2OB+tS2Bp/y89Xb/BM17zDDxLqFcNB9mVfc0jK
OLlTuIVb2Sj+Q+Fm3W+fW5zWt/iGHn+6GGgLs3HO8xKXKRC2Qe2qPiGeuzj5Do8vpzuTvXLonnM7
Z7ZVWzpgi2cru9TLPYyjd523+iNbTe9yvtqNuw+86O3JYdXfLU4Vag6cTtoWwoxXtYF41waZDTTp
mbQawy/9CoKUiaqEAjuQwDAGH+hCN3eiOyMcd2SIfXwSeZNk3zzGzmj/xbFBFX8ul/4xj34pk85G
mqMnMMVT6+qnK1sZJ1Vf2A1OG5RkSXgmnYMxpGPafANu5Wgbx4QngVCNmzPzU8G5x4bdG12NP6bc
jSfsFb3VLXfvlV3Z4HZ2kM78iTtpOI1f7NeAEzLTkLY/b5uyHLCcxXkxfeJZj615R8eaF7s9u2Lv
dl4Bi4Jhs22S/IPDid6mG9ad+G3dl7wuNPcRC1XnmSzlWLcwhcWXcV+E2xv2gc4YE+3yvHgtf0pY
NFu35z9s3JeD6Y8uTb729iNG0Os2nvsAlBR/F23ANXe0CoStWwcWQ0LmY7IQ9Cpfdnvz1pXCjMEy
OL9/kYxAAfEmi0HiQMFwrozKLOS3TqY92zgAPo18O5nho/NlGFpnbhqbuOKxevHNmRte/Zo98P7c
V3nX2ZGru6I/eCTpXfBfbsp/kDsc2h0YHMI2poRL8UiThttySesHj8VuHCbgG2yv+D4CVvTYH1rG
jupfHZ07RwOhrYclzxlML2vn4lU8TgzeHMtLmLOOysJn+tQriFUY6I7oTs7KxFltgSez/dt2z0BC
8TBherF3oDJmY6T3komQs3ACVXOMEO2rtw3l2rX4PcmBO7Or+A4bnfAIFsqJHNKifJ0tVBq88bAG
rAQ8vZXRwg3iFcJuG3q06XLzqvD6FWrjfuV29Fy1ybMnnvAjvzkmYb8H/McN133hZnvSANACOjUZ
sKYbe50PTcG+L7l6cpIMuMr+IFOxs7jchFUBSOvnvSD1wkXTaPJ5kwcuPud/IEfYOBSvoaTOgOVy
Avkw+HqgBwO7cupErhUIB9agg3CZgz6g99LbPkslytvmSOxkbvI5MCW2ipkLzezGxwgKjwOWSzYe
12DmbUOiOrI2BcU2klldRIZYwuIRudBouMXEHTYFNLt3r1+vX5NwO6U6ic9yFcA4R0zLVm8wvlV/
QNvLyBPZlds3K9TCzkOdyU8Sfw6gin2OVJrffXk/efSjeUFkzwcr7IPE36bDwEto1d0prMCTi82i
g/Mu6w8woCAJh28qy7B13Naqwh+5pTJDevuq4y51Ku4oORQ+wmBUydzL1eWO+kypW/NxvlXPrGk8
69KRTqWz3e+GaaPaeUD46/Buu9xBfcKqF9nESB75s13lw1rfiXbKa2hpZkKy1Ps4VrnzmXw/a4nJ
oCwJV0dmQsRaBOvLntgomBeE0aJvnrRvOtNXvF19ky2GmqXTvAp+zbJW8zujWz/NTMeSMGBh4ZlZ
g02GdMf9Jum+Q+zDk8IsysZwwO4CXCudxrP4njGfLYWmazm1QzBnF9zkwePGOuJe+VzbxM8RvngS
K9a282yzdbWlbRkSedTMVFsh/mz46hQ9jz2unewjCfe0tadd5JDcdyVvSLiNhDvbrselTMeE2AJs
z07a5XfJe33ebnW717jQgtvA6sm/N65FSG762UNEiN3clH5LoJI4CusTp/DDVT9VN+Xt+h3oIoHC
QGQDGy3oAlYOpnrkQyD1rbMFoP3AqcQtmMf5KQYNyyItBfx1TyFon+/jPS7j61Hg924QoZ/6U/+d
mtCO7ItPxccmCBJ35SMFKz8NuBaPPJCNYtljgO0SZ/Zbe9mlJ05Fu2JH2wRRd+OBiiCCIrglzsk4
UqS70u6IirawC98w/h9stA2/fye+Q8nhzGDZjbvFLQAKncpbT+MZMJqdeaYzuFfX8gcCNYAzVMF4
e9lVOJVEoQJ98NwEkHDdlpAdNVXYHLRz9EDKeuAP4r3x2OqP5Nb1I4GYm6AU3ZU+eRRbw5/Q5hSw
S7ktYI9c/WFiMQmHQxTWj9xfBgrpjZuRUwhEq8ss7Mxmlz6iuiKCU17Ud/NBvaQ+t4fXZvcxl6M/
p9/xTDzoF5JHLrwgkJuw9Sg42/Et5VG3C0qfLZIwc4tDsTTV3NgX3JbvCendJmfNt+cibUxB7NGJ
dt/gpxFJaT4/2LV2v7sQm77CPgGst7r5EYJlzblm9GAxe41LmBcAQVHboKIWE1ovmgYK0O6/yvcR
tUHGCX+oH3gxMd/2eAHJeiphGLRmRjKZJacOt3OY9fncLN4QjfiruhyEF8JTBqDQH6Ogd8xd/EAq
Vw5TRBB+4sFxd7JnifHwbeEhRt9mZ/YW9xUZLosCAr+dyUzkGg3bcNUdXCpGV+9A1XMH/rY6WxiK
fn6nfkaNiNz5CCTppZnvOHNxvBQdTJI8SfL56SpQA/ogSw/QxF5BD6VcjvwNS6uwc5PzVfOWj9Xr
3IiP26JbsIoLx6+WT8CefCczbU0+iavYWUi6A+FW9nSv9bbLGIiTs34Xvxd3MMoAK3k1m9sW1hEE
saxFjOkm4CB6MlxGO8t67GVu6aAj57NET+I1DWsDew4PjrFrvw62wkbLxdvbpMFvi/9tDyAjCt2C
7W1wX/dX+/Ej87d4drtd2xEEP2AuB/E3W3Rji18E1ih8wfb/j70zW44bybLtr9wfgAyjA3hFBGJi
cA6OLzBKIjEDjnn4+rvAVGZSykxV67Z1W922rrIqk4lijID78XP2XhtSiwdolD3vfUHxCBvnPU1e
woJEdc5BQOfvyA3nI2vZFwnqXBMzRiW9VHXKWbJiU+MwWrDYrRP2VMZny/vgQ+cYui18IqQ23Zr4
Cd4JA6z1Ug66FNEx+6GzqU5kO2/cfbYdtzUvHyfBdvmXbL+r8dLiDZg798B1dKr2fF5sSswo7gEr
U3tAT2fvZYixdXZwKjw20u3Sf2m30bIM+8unzBGARZmy4Lgwkt8aKkZlI3mixCe2kYpf9fgFXjCF
1Cbaq4f4ItkvNbYD1Heje5xAzPXIm9GpEeQrR212mOW4qFBV/Lz+Rj33D8fY5e8/aOmYR8f5VErt
nCKVSjMHc0NjiX3d/0qd4kPFn9hDCmPFAYAvwKayYtBJL4jOEWsaGHHKJxIPqc+WMndeh7vsaqm3
xj3RJXQ4QImwK2j0kqhMvfkyuAvOg3OgrZf1HlzXfthqdDhcKtZmRY+Jono4WPSMmvvsNPmMx/cB
9d6wEqzYGNqWRs0uPyAz3PRn9a7gf5iwlk3jvD0T+2VF7DbObb8c23iF/cP4MHpXNptQvm3uUORc
NufJbfO6bAPaadnfcpo3ZP3sGPyxBTTX9tnofem5uXGIvy9VGKf5r7qs8+x2JpdztCbrO/IgVbN1
xCzB8F5WyTrCokKduewrzro+U1gNSTA/4Mqn8KV/tJYtizYTHz48Gks06ZYtZeZgOVCi8vwrOier
aZPxFMmaHFhONcumhBxqM6xZJvg3S40WXI+bpbqxaDRQNXv6/bxeaoOlfaf7ctOwkC0fBHvpVtkC
+F7P728novjUyZXwJr4RJpI+ScA+s8NDYVw3gtvdK2ll9azoLdMntkybDgIBuB0NIlyCt7x1lgGU
AX5/r1zP3GiGP/rGIeaob7Fr9zs25u3Eemn43Bycs+JNQq3kbEfqH5D/S6G6JhGMk9jE3j7xHhgX
rKz20r2S5+oD7Dm5I+UZdcf5wO29LCK6B5pvlVOESQLfqe7sNTkoXJMDf645ap0h/9ncYX5bdfva
Y8jJGpFdj2IVHeplAdktR1sO19yzA98jhbnHDXi5lIgd9c9S4hl+pW4Yb8pD5hP7uVoKw5EPrtuz
tbKWSFaNpaQjYXXp5FDUSeO4HEps7seEh+XBveEYfMkuwivwMaxJS8sBjAQrVUY9+/O7FavQP9yt
Pyhf81RaKSHt9nnwql2aB4CGtCGWeu9OvZlvRerp52ig1ksh67A0LqWltimucJDTZW6frH18a12V
Z3TVrucvoKMuhzecdBtjxx7vOweHkiS6DOgfL9VDcBUeilsGZWfa1jjMbyX9zZCaZ/Z1upzTJt4L
CsP2yAGaMoaj8b6nJOYQt6l302VGrSGu6jP7Dmk3ZSkBeBvbTw8ll0h8zI8NR8zzJzZHasm1epGy
4M2+z8x0r1/pT+0hP7ILUdDq7GXBpqPJWdGaELtm71474Xr40kMM3Fcb86w6cy+zPes7qzjtczpv
xqV+0ZzZe47e/nLAT7bu7v0r+G8b6yxP9G/Gg3FtgYHqpzyYNfa4Euf36SV9hUqXv3xU0P7x+99G
NIb2yWEE57roXp3fElK/jWiWnwgTUTwzkkUIS8vnm4LWsD/hgLQt5tMYv/GDo2b/NqJZfmTwEgne
XIwXPOCveL5/GBHaDGcsc9HQOqqNK53Qve/3PcAwcwlpvbwO87fEvBvV2quRR+BSJwSg8EkOW6E0
XdkZSwpNDsj4/2pI+f09/NdX8IOAF7Fgarg1r6AieSGb4Z4VHATxTQ7n097CZ+xUoI+fc9GSaQp4
WPn665fwf2zs+J+ZX/4bXuj4lpZ4Xq66f1aJn70gEIjTj9f3n7/22wVuO59sAIYWYtU/hOC/XeD8
xHx3Rahk5C65wdxUv1/gOhe4MEhot3TdfWcp/nGBL/eLAGeAuxtPFFSDX7rAfzCZ/tZQFQse9Psr
O7AZepfNFGzDbDjHA8TRFB7qKuqzz5AJt4ThbHtzGf10qzi297GGYFLkhzK9JYuBXrR2PYRkKCW9
4OChBi+hXjJ1yHT6Kk6awsYhkYsMM08fcv1szBBA8wffaIrHVOgb171u+8YjIPJoa/U2RVs9w8zX
0pnAyuxqJiIGLQPRE3Z6OWADQtzGMd+c0OXckHL1dRQBuHm74++auzQpvhAXvw9dLVmPUVIe+Vgv
hNYcEZwjgnbqap3kxDjVKGhCwyZggDyN2dXVdRIKrJTcVZo7OStSKHy3XVACYfOq1PLGzYZt0HKa
k2m1KmV8NgztQx9Snk6CUOGvNtJY8hDpu6n2LTE2Xps8BtFbh5piLpzHAaTayh7jh1i7rAxL+mbX
v1hBy8movKtN/auVIJPD7n2tqbOPdQSIU5Oc0tzRz2srVQ9gZy6R5Ct+QxDdyi2YnzlT+6zFPUOH
ttT8SR/uc2ldzDhJD0JY8tGekISPedJv27yun/skXvX6OGGrrmsK4LhspMf1gCM8FGjVRkf3k6CO
trpdIQPS5sa5AmBeXXSi4h9qzSlPB8gRibmJAa2cdTOYqYnk+btc0eM7UsWSnVaqxwwkw7rsJ/LV
6+A349Av7aL/mSXo33dxwSL1z4vL1YuSxcqXKH5Rmqb7mzWG3/62xrifgJIsbBKs4gshhE3i2xrj
fmIZc3QB7vHdTfJhE4WOggXZdm0DkfJvEojfN1H9E/sqshhbYx9FovFrawyyiI9OrD+HNj/sXS52
w0SC1NiVJbmagcCtXyigpCd9rp9d5E/eqLugQpQhJxks1rY6kEA/mGKqdT3T5Z7pKYEFjhO/2H2N
Wk8dw3vLLK1DOGePydA8j13VoO+yaWsXOQFri/nPqXMPlDuPG+VL+qaUK/TznKhJ19lmqXuIosy+
iYxRodnvgjQoG+eSbOLhmLltem+lqfkIacEk4A67JQlUJejZInvG6+GAtTcarwlksDF1xI1A4241
6wUzRL3qtYkWcNwwL6hMgOsDKVJNg7rUUMvzgnjmXYkDbqUhYvbKvOBVTvzrnQW35IsVF8EtkVQa
0XhaGB6HSYjnEFvRIUxn25eVXcGZQU01NVN+bIkcDteFkcW4sYPy1UjMcpcII9wRcVKDOSrItoWc
talnEZ4C7Ev3NuRvAKjEDeppWh8UV9N2RRgb11U5GT7HunmTZWl3iDRkamQtsMS7Kn9Mg7DxcBYS
9G0X7q2onXkgcw3Tio5szsP+FF4MYYGrDqD/PrACTq2D7L402MgdArktO/MIJq08XUUsS2pdeShz
VfiW2xgE1xXvQPksOe9lIc8xTyDbDeqCmAIL+mqWtuomEgjLjboszs1W6DuZqMmFcOr+oYt7uSJg
zb4RSeReQt5SjkVY9ndTmWWHurQYo0VVDc83zy5nWaYX7kgeBtyD8mgGerEWEsS6l7dBAMmaefZQ
RtF5J1nT26SnSy+Udg1ghRAnS8/IU5o11vlqVvw0SiYVg4/aQKDEKjsarIb4ihrXme6H3kg+h7BP
z624v4ZJxaQV4SAKtti5tGtYAk3SMg9q+boMPebgMTWvVh4wZTMhitiRPvw/nEL+Z66fqCz+ef28
fSnCv1k1+Z0/Vk0TjRczZiGIfbOWUu+PygyUGPBplF7UYeryk98rM+2Tiaeb/+DPewer/3n00D6B
mqKS4hiDfY+1+JcqswVc9cG/+ueq+cOZYwhCk2o+ZqShj4+YmJkbhW21betA26ZhhKsaQaxviRjV
zIw4W6qYWcoCSWoXxkRcuSai3zDLjpliDFhGE9rYeZnTnSuecT1qXm+q86FyZP5Sh0G/j5WAwD9r
bv0RFzEq6UbsRlIkV7NmjQyGGgCCSWqx18dfqsxm0h3q8oLFoif82EWo5w54g1SIRjAo4o0kxRFL
TS2Gz9PQqijxE3Vl4nY7FBW2iLrrKQWpeg9S9KbvVLJeYmh0mrK56WQeYWXcmZaqecPoiGs3RcY6
2qXARKF3i4lOroxYZV4zzCUuioH9QgvovZAmtyI7YqRSBTDf9/JBSdz2tozMBVpZTfexS3jATGz7
K1Qmokxrmw6wUwyrQs0E5vMFXZQmSGnKwlqJTL4pqtaCjaQMWigH5NGRDOyVdk9dDHdnUhH9WxpS
DBTHpzCbnAUw2NHDtCHgI6u9yUwr8iOjIGGuc3kTlZbvunDIdgqJRiu3nWm6t5DpsiS0b5wiwEdV
Eopt6VO/VtoakXDcDJvULpWN4/TNAR/WrhD6ozOmka81Ec1UsyNuryUZwg3MbEMoFFMuYMaEKNap
vaRlMH0exlNUJVtnnACClSnTZrM+f3dsWXUYrbKgV3ZZOB5zPu+tYeNiwi94miHyCEJZ90swuad1
FnNKp8UbJMnWrAiOhBM6hrsK+hMhLB1hGUN9JPA+hdbVWvgJcV64beY+N0ZLdwzIzyEcOcGa85Je
HKjyvoeuddv3QAGjsLOBMMGh88htDChCoWZmw8hkYozr+46Ata09D4gRFZHviBbMHt7Xhf8tMDkc
/mSBPL7INnrJ/maN5Nd+WyMd9RPeYV1Y+KXfC8GPlSVsfizP35zPC63j9zVSBc8LzdcFoUZpwFL4
5xqpfrLsxSlP40ZoOtSJX1sjlwryRwUtpxXBC/44j2jwFqR9VSlbXcMLYzRLng4esiKN94WkKS3H
6KngsjEn7Wmkv+N1+UCEltxbPeefIM1xDxnlkwYUssnHJ1GGjxPDmC49ODrZ7w0Cmu5ar/HA9lr+
FhClQ8DuYzQPp1ZLilXvziRcYc8yWylWYYOHrTGiizII90Q9eWWdRBsM/BcdynHPtdNtJtHYRzYc
PjlBsVWmF5NE1KggAW9x986yxqnTUahmb26C/aWMj0E/PWettpMm1NNZO+mNcFcGVLmVcNSd4Caj
Srkp6v4m1OrHqBFfxtZ8mtT4tXMj6ucOKr+uP+DvIzVdXXet8zmrOPcaC2k1GO2t2tmXCdlVDfLO
Uka3I0sx6ciC8JXKc3C7rUvOJmWmncJwYDJj1a+NMdxkZYCasfQLCNae4l6TTt+tnRk/Q5mX55PL
WDmO2g61Gm1vPRKbqeovVPweLPCMgOM4/CodFQq3Oq9xnmwrGUNLVajzZyAdQcXwgWwtg8eADnxj
sWisrGx4NxVdO3OJFkZcuEqq7UVKqKRqR3epOxNB6D7VgTX4gY5mx64vCngg/ihTdz1jEvInIn53
pWh34ZRyPlbbkz23wwZeRc9sDQzttsKkvI27eDxGVhvvqibdqj1sLEK5+8s5rK2vxFiRaGh8Id3E
2bH+Kn5ISOoOQiDj+Z6Rm1Sv3AaUh9TbOMdFw/hvqgo/sUlKKgO92pkpaW8e6c5vUVr6fTK5/2XM
hr/v1v0bHpV1m+rrZ1Xe55ePK9j7P/9t8SI/9dOisYeBqBJ0Al3lj9Xr/UcWf0VMibPE4+h/GgA0
myATFTQDHWkVDINBS/bbwXj5EekoVH+YB+z3le0X6Azaskr9uXpZFnmPLmxSlkrbcTRQYN+vYloi
hT0Hjr6eW+g5aiX3Rt73G3xQXjOchCRMNzGGL02o7a0hyEllwttsuuUxhtjgRxXjTeD51F7wqBUD
oXX79Osb4/9/cI+fXS5+9n9uX7L+5WtZf7xqbIrvbxeNw3e8oHgYHwC+tdldfj8WkGX+CacIXRMB
v4Yt8QOGVjM/mcwhoKniOcMc8vGiMT4tyCpGHADrF5b8r2x5ZPD8cNFYps7cQ4MtotM4pg38/UVj
m/MIvgI8QtIHp06o4pbQwPJFr8W8ay3yJjYqsSp+58o8wMyGo3bV93ilay2vr8i5RRxMJA7uYlMF
otDo5KF5hWlNT6XWTCS7yTxaF2LxmDl2EBERazV7zW3R/NEDvtOg1j8HwihuGmEQ2x1GpXZNIYkA
zdXSM1nmpPWxX+wha4wcrsdlOlJXJTZQ2/5ct+Rq6RaxJOsCOg6CbBxYsH/aBJlnqC5Jxophk9aS
To9F0kjalpFQz6OgmY11NecK6P2pvSbTzPoq46LC2o1RmmC0pgpUInxik4DAHlwuUWlNCIFkBnpo
EDeXrwLeB2ILEPXuDtjW2HrUroJB/JhUT3Vpz8DwNbKZbd18jlssi6tWyVIWdYpq1JaT5T7IITRf
0tyaDkGWq+uMw8Oz3k0BEWMNRt0qh3wpXJsejSO/KksusmcZk+QlSdPK1nwBud9GYXuZ6QZN83o0
zjVSYpj+pvR6B9lvi4Fw8NQV61k4b2potadQz42EM5hrYNKdp9AjBzRJVkBloJpnSnJRSCgYepZ8
LYltXYyUIiHFg3QYUvjyhiQWS8nUu7CLRECuT1e+lGOjGmu9dyOcj6N8VKf2cUw55SRmwUmA4bEH
Y2J5zqFeB4n+RCi0AUsiJBmFdJSLwCIGkwNWH74FQJ62qTJBLEy0u1SrLxq1Vc/roMPmU7vmc19H
z2k0gH+xlBg8Qhsyb1WqKPT6rF7Z1aATUm9jA4nlwR5ANQx50Z7HrXI+ie4iJEHXs1M4ywijxoYP
xYaG7qikHuQK+bNBhUs1LRROLE7cnGabADeLTDLPmoY8JiWlnbHkR47zMM8kTUdaAoJfTqc5An6q
Z5HctRw3Zi8vHKYbhi5B3bfNCIuYKE4viSAt1lly26M9347AxaAYoo132szPjeJNDB1KiVHv/bBR
lFdLa1SMnN1LXSTwO7r2cdCn64x0U7JetMWITV5PBPmjTJTFhNk9CxAFmJOaYl1oxudK1CCBIwH1
RXfR0DToraoMS39gEcSQZN20D42UCLtINpiBG/T9gb0bW/e6IdBlYydacSLu7bXRuNidktzVrqyv
pAU2FN1OBRCa65Q0aWyctV3ON3PbacUqV2wTVE2mKL40tXE3pGH8XLqq+sh4Yt6E+jCgD55ksWVq
k3rgOq9LFa+HdBISlFoNr9SoDpetOeabLBf309xkqxbWyWddZWmlem6MR7glFhdQUGNumhzybaAW
uCrASQraXNeu6s7ibkqJSrSUyaDQLGkKK+SYtwaR7loFabYmJGrp4tIPhX7lpxx3sZ935pJj697Y
QVd7dsU8BKQd4hgFmzZsu2ZDqVqi+SYLlCZA0bj3+mhDjXAklNuC9G9/DDLHWBtZFZxMN1es9VzF
TnihDoBPzcmat4oBjQaisH1jyrlYO9IO2qvRiqqDW1XNwxQawe04TYN5Vbo9mjvNjFeREn9OTWAw
gzrhVBuG8YrsBXFb8p6gyA7meJXGEYOnUJu0HTlBpGlJF/5Ov+CP0tbdOjUJnqlpcxxRIcgkrBpL
k4TkjWlUboae3FEvHfN5g7E1oSk8a3TWp8Ld9nMyXvbDqB3LMZOY+DIyKfgxaUvD2GAHhD4G1hZW
KDT98WpKEoFAti77V6tb7rCxkS9xYbJnQEgBGeAy+boKQqd6qIGocQcLKW6Lym60Y2a3Tv8vJSt/
2dwMdlj6KRw6OXAuu+jHc51egD2kbYrzJkLpGoIZAV/jq216yGP9IMKi89Ii3dl8SX5s68Cp0q7Y
pPWpKKuHtACRJpy5ufpQIfyNW/1Huhs9QjzCminoCVKnkfv0/auiva6q0RRbm06JjNWoBA+cSO5J
+STgiwSifa/NJ21eYq+LLwYXIyNMsFohRKo0Fhf0CuFYlEm3KjkESrd016aFu0BtnRPM6GE1N91b
Xpazx7TgsFw8P3/5GgXLd2Xm8vIpg0GhquDGgNd///JFbTcyDExefjfR/qmiwzDBSB7KF2ckdSWT
wUm45VUG3YoEzXibkFm8txKOiiN6cwFJsgc3IvCW//yF0Qb46+tCWoGblg4Dw+7vXxfdHNdtYfsT
riZbOM7FfRblNBwtjdOjLXyj7Xfvz/hLjZ6/P/h8FNr8z7NZa0uu0T+foS7iLy/1S9h9d5B6/53f
a2L9E/ciwxoVxiH15yJV+K1VrizlskNRpC4XF030RYvzrQ+kWZ/4buEbM5TkDnFsfuv3g5T6icxm
9DkcgkBv0Sf6laL4LyWxxfBTFWRW8vw6GRHfX0h2piKi4PLd1JDUwOxY1i1lMkT2oEiPHz6Yv1kL
/nLNUvuj1WAxMIFY0Ib+/qlKYUj6vTCZBrvcVzl55RLxqqOfzDo4a23ltwuWq41Yr//Q0/GRa7pJ
J01lsMDH9N16mErVAXhq0SLvjBN0Ut+gpPViLQHdN2Xnc5KFm5+/wb9+ljwj3zCzRbra4kdKZ183
Vj11PGNEzboiWMIfe5wqWfGvyN/6Msf4ePrFXq/qDEwYpNi08H5cVS1Jm6xwpnpThUGzM+oUlpVG
qQmaIpwOpRalZ5bdtCeLjL9NUfT7aBpueaTn3pSP+SS2BURcWEIQZb1J1JeqCSGKwK59YS3Eui6v
/oWL90eIqsWrpCXg2nwdnP5ZSb//NhJd1bXMDbNNorSwN6rjlDdXduhORyDzwCxUgossA0lwrxU+
DevB//l389eVfHkBtCy42QAsuz8iTccwwk6cOdiqNcLcV8VYpmcls0yCw9t1bCuFB/Zt72rKggZc
zbl91AP3MIbWi6oOZ2U4klGhzl+Q6gzez1/a8ta/+zIF9QetDJW6gfmJ9cMtGDvkJFt2DlUMfA+m
noCWqkfaYbNvu0JdiVLOVM2yxoGrWwNUIGka/2KbFs6PGx0LkcHkyGJRMchI0H/Y6JKZ4PCYOesm
H7rwTUkm63meJitaubmt7hWd0yCcs8VvHmf5ExPbUzDMM/mOBdZaBvaIV+TM50bL6IZfkwfVmlH8
EkW3Mez+1AUdItY+xCvNHbJEh5/KuSQJIUwfx2Cj9wYemSaI6AtCM4whv+n9sOWQBp0qmZIYFbWr
kKet4wcHHWn26mdB1gYNXCPTPjtFxmkuKAnx0kitf6qruH0gQ7J5UEDkfJ4oN+RFM9ezzeTfnplK
T9UI5j0Gbkn1OG0amVAAdnWOHl6QPYkspzij0Cgu7GGC9hiVTf8az3Col1lWUK3spk5fGqUN7knA
nfYsQykS53HEAdRmE4m69NeJtyzHh6abtGQ7BeokDpboXbKgk3Rvi9oAtCBFceE0Of3MVJGvOU92
MqxMCCZETnaMKm2p0tT2TZ84anup5gQXWdOW1M5NfZQp+k/PlFNledlUcT/H/dxj0erK7GjUdvvG
PHzaCaV0Hwo6rURrj0r+CCM0uChmdzjXbDrhvZZhU2rjlGAsafZrYkiJem1Tp01XNVlDSD7aBmuY
WWK3zAJN3zSEnSieRWbISIgH3QMKTXfYRvrYd9tmIPLKd0IJ/UCzxdGdm5TzRqY3INIi5TLsLDnt
IyQLk8/wji/TaWgn4tQVM8p3RCzths+S6NAcADEi5Uqt924YS96k5aS9WHdDW037qra0dC/ZTtZB
3OJqpeFuM1C00hVjxwqlABRq51KP4ync6ZOuBuveSI2zuUN3tSpqocEMW9IMQitR1wExrC+6WcGn
orPYV2RVEKjk93M7hedzEyoo3ZIEMh7yvOsgNaW76qZcOYUlE0WvrpYWT8VR1O/SniLUmh0o46PI
xAxBkaDyTVDb1vWoTEG0d8JuuCibOHsDEWi+Om0AN6upOFGSgogbTk2L88py2nM+uOStZhzrW5Nz
FUzo3YwsvGOGfp5Guf11dotbSdjJnV3k4MIyF8elgQsqUGuC6pDumZeBHBleZ8XkxQwGN0NvkKrc
BeKaWUO0p+7WfSuFdmmakbGbmYaDuzKTs8jWseh1pgX0ra8ZNXSMsfUk8yHSlXdNFZYvQVI8KCN2
Nd2Ysl0mxXLACjCP9/ZnNSTXUSfNdZ0JsHazVtKUrVvlOgwc6uTEGaQ3RuiDtMm8Lvvx4BjSPhvM
CnoCCUIEGNX1nhQ2ExZXDUvD0C5KJTR8RQf8p3VHsKvykLsuGQv5uE9UstHnqJ13s+bcKnbqeDrn
QmKa801ZZMqlWhoQAjWIlmPTavuhs/M9adESjnZcbAy6CKj63e5RF73mFZV+pQ/E+GoqvIU4zJao
PuvEQFvugejFZ2OSfq7CeThXC2N+GxMtvstZNx9rO4/2ddzk674trsMoE55h56zkee3mKy12ilXD
Z7KWdlsfjDwR2yHp6m0T9go3rsktVvTdfD0GUw0IwRRavB7y7IGOurERYXyp0w5cN7IkRsQSEeQ/
Nc2p2vQW+4TUboaYiGnPcQb3pCNHXMNspB2m0TSxwjDjqsrri6xWops0B0tgxk/Q+QBqd2VxJqzU
LlZqMlsPFeCmiyDp0rNY5L1PRkR16JlIrctYzz1lKEmYmoYj3Tw85WUWXxR5fD3ENAI9MVNB0gmp
a+5oOVz02dS9RcQQHcY2braqPjhIPEf50NWGi7MunJMtKiJ6eyGmqHYIV5ZLeFIom6+JKe2Vo9fV
pZbWslibpQoXvIy6tzbks/YyN1FSb56Ay9kDZQUjyzpeleb9WEShrzrjfDRH4V4XuQv7R7QgI10z
OSDbNe4jFottGJaYrWqpH0kMwGdYFV9SyxCXg+bkW06T84XZzDeuEoY7R8GK1i2BuboxznilCYQ5
VgWVCgkk5nM+y+mRyXuBW3Z0PzPAH58zIPg+uCVwoLFSGseWvDw2z5h9xZHZtJVki11VJVVhksTt
qZzSeaN1wXDpZER/VraB6a2qND80w2k/RK61inW1HFd6UPa7kPP/ph2b0teSGfu0ET3VUWhs06ab
oZ7XE0SkIjS/jDHiKyutq6OaZxiEYj32xBjw+FE0b+M4TyHsVZ/7Yj705fySShtuRpBg1OYtlEAy
PzcsT76TFzfIzeatmhlXRoftOIrql7wb8B9WurpKZNnsJSA0rY/rqzkSlzIabgv4xGeV1L+EhgMv
QZ/xuBeJtVaDdNyEGpmbyoTDt6crYiXw9UhaBfE61Jc1mPt9oMJVcPuDGdtfYg2ZdZF2mMtj9u1M
DKQUFUQSTpCS5wkJipSt8qrbyU0InTV0Z0aSDmnHUlukFEMTvyLG1fZtHUeb2I2gBNXZSIyxM+Lq
oUezDkto94iH09pTJQtVZopuk0wAkANX+zzpVfcS6RGtuckCtzunEvvNyLXuhXptPlJtiAtCyPMI
qTC3zG7skuwOhl6VgU7tT5KuIOzLxjj1mbPEprrdVdAKYi+j1KzXWSlw6YWErna86NusjPtnt1bi
y0Kr044Y2DKOz+ZS11A1Ru7TnM7C9EhpyVSvVXT1njsh3meRUddephTVa2o5XEIuU9jHedKia00Z
xm0sgxCBcV6wKMou1YIVl29QgOo16Etrc9s664kBLbVEbFDTxVIl80jHBIW3TiO7b6WnIWmuZC/r
l1ZEepMyjx1NSLR594FQRnUtrZER7Ty6xLlNVRyfyhiis6c1A9OJRork3kAVCubRqZu3putGbK3K
WFqekTpx6dVWI09ZNVPrRaTGlxVjcWvOWIWkoh1zozIv4gr1yyE1QpscyjwZm63Ia+scfWvyVWRO
hnXajYx9I1rjmNcRntHQbG/cKXe4C9mfHxLWANKf2uJ27ErfyHEqy8g0a0+obcGSpQZPjLfNbZ4H
w1mTZMNuoIl2Hk+t+ZlGOBWmZzWF+zxJIkOzvBq3XOXz9WCHAWpQ8oIJNKyMLZMbDfyyUuKzRIbg
4nnJbOA6xRxbwILnEPlTOl0leij6G8h8U7TuYjVnCxTWOrRbg4dtEqK5OtuVK+HmoT9T5RBsDs/x
ULZJekxtJxm3qoSxqw25e65WnRVhn2tb1SAnGLK2h3QqwohvZ+MXm6PVK6HA062W9o0LwlnCU9Eq
F4THGKYQdGpV/Rw3I2s4ZVJ5W4VFFl0hRWcxIP1oQtE1BuzCU4kErQmm8qbKuCC2U1UqF5gNJqiy
+ZiRcD8Uvq5FpDdEuvvY8NhorVSB4bnN+muNM8IhLqP2hkhoZZtNWXu0B/rADR3bmIJ6xjygqv14
L6eJFJG66oIeZ+I8kr/OUAYDvlGGJnXnbOD2DsZe3GexRSFWz9Y502gV13GbCN9xGxiufLU45adE
C4CnRROY4Miq5SsrfN2ipDC0HMWWZFx8Ilcxyu6ZsiT7qY+oCNzRRYiSjVZ7nyZ5eJUzMIItSh7N
TaXXA/KLKWl3JMb2q1wtYYtVNfbkkATAGXUqaho4vVvSbtkDaxljm8xcKOJFw7vkKF7dztrQPCVt
m49rjUSWN91Nh106QQ1SJ04ho9rcjTkbju0m80Mby3inD1neIaxr563uFHhkQ5fYyIEcXjmO+i5S
ZqCU3RydA9wEJkHgLBKSGjdfGSDvCOzqqx7k6EoCMPLcMh0atcjurt+Psf/bIPwXKe/4Bj6c95cU
+W8xrRcvOenwVzAWvrfxvf/Ct+6gbX+iVa9j1lscSx/tB1RGpGC4dAVo4xq29lFJi2eBaBb6gmSr
00oTGi2Db91BHs+1cQO6RFe4dKyZcf+CzEJfenIfexOM85eeBP9H75sl6Ie2QEHruTHd0fSrNkKX
RXfvVrenYTfPolrrzkjET963+56TBPLwZaDkSiHOUaAnR0NRMex3jblKWrX3YYBa27YNq4bRdqus
Xda9rYh4nFBYgLBskhE/fNB/0wFc+qc/vnrMGWhEcDoSXfVu4PpgvWfIS/px4Bp+pgjnKido5sxF
AwkHnCT1dVtYT2XC6HGaEsb5dlpEhymhC2pIzJMe/RBrmzhRsenVeMNwyPSR9qYeYYrpgSRtmGCi
e26i8ga9XvXIIZZNOWaHCDJbXWuJgQpMHxN3xRI5bisj6kkMVad1wIa7JrMDGFQRlRcIpWJMHgr0
DFvpN2nn6Jtq/L/Undly3FjWnV+lw/eowDxE2I5wZiJnJjM5idQNgiIlzMDBfICn9wd1l1skq8W/
LhxhX1ZRJDKBgzPsvda3yuRQ57n8pCSqfXycBITNiSpzOQ5M53zDfrkhnATz0O0azUddx6Ep8bz7
NptGTJGxXAucGci/spUzB1wQJf6gcN7dj5p4+f1z+fhYkHSo1Elx0Hg6K9vbT2HVal4C/jZ87Cby
LhNx0xGKUoWHwIsAz8VG+lipkw4Gs+6//f7S72vQaAgcg8Ip7lQu/VOf9OsNwHDapr10QXf0hrZQ
aiLaSSz5oTjug6nn044PEC9+f8n3VWEu6ZKWRu0fPcxc43v7bXvyjbq2cqDSDCpiadt9zKv6hsjI
zy708bbOKTU64FXLIuz0fShiIZjdrclufTNhdaVVOREhWlrtmjMtmAsHKz/hg/qeuBTr75Z35y9J
5ZJ3DI0NloB35V3U200oRNfSXm7LDQRuct1tJJtuEzp+ptZ3osAqIkkTabTpYT5ofHKX/+rLzzea
eCxuwoe73CihnQb9HC9iBY9qUD7Lyn5MDDbK1QBXq8WkX9h3v3+ys1zo7eTI+KUOr81iJ2yq796m
WCFhoUCB44uhwfgfozmzU1fc//4qH8cPm2wmc43SqUfDc/75L+9sJ00E4Y5X+w6dbySVZsGEhX6U
dIb4sx7y+77CzHUmfZCVZY4g5CV9ey3HHoa0oosxqwRA3INE0qzvCme3ZawilZ+SGo4D9Z6Jc7ve
Nl9+/01/vgpvb6iLaQSDLssba6H17oY2JoBrRljtt4b+WqflUZX1V0dtvxphtyXhZV3SjF3E0l4l
kXOrKt7XIfHQ8k/omAjv3VQhff7OTeNl6jz9/rP9xVN489HeDXBKoFEfhHw0rPV7vfDOntl+49Fs
f3+Zv5ihuQU0d+j+MT0xVb99AraCXCfB4+cnprx12mbjlsZDNh/w3A6YhpKsIzW6cgfkNGzCx9np
4X7yKn0c1nyEWXA3U5pn/PPbjxCzNSXLTjII3AphN8XO1SCM6pNv+qHhQMtDh2iA4WdWDAIbeDOs
8arQv1d7rpI49+Ho3LVZ+1Cw2tay8X9/Uz9O+i5r/9wCZHr8GF2bmJmnVlZX+8Yk6u0UOo/xnDmg
d5G56a0WYr6rj5/cxL/6esa8s9MoHNGmffccvVrTbOJcat8U3V3oeenCjupvrelQTzNef//9PjTX
+G4zuQHbqcWVMLe/vZeVYmNZHKm8ZWOSraimzFZOTEXhSNkoEsmwEW3cL4bWfSzDYYlaVv/kaf7l
uIUhyrcFFj77Zd9+hG4IFLVqq9qvbfPKY3dxiKs+WaMRW8mx+z7yWI6alsQrGZcb9q03cV8rn9zz
v/wQKEmZ/1XWAZIF3n4IKtllpUcFgFxZPpIsejNq+tWotXdCEw9s7VD72SCFrB9EPKHQKJ8/eQ7z
/PR+/jI5MyKbtmfR9Lvn0OdJ3oVNWPt909Pe6JWjl6rA9AKsua1VrBsTRBUxT2u78uA3eS3pFxGx
aStFV/y2pahYQGZGvARkt1LQ6qDNXmHfVFe//6AfBydSPyx47Ej4kJrxbnCqbuFEEw16Fi7zPu4M
d5/MGRD0yxdTrwyfrCofp06WErq+HDtNxqj57q40g253bZJBL7Oa/jVNIeQYpUHa3WfbW/3j/ecl
52LAJyzdIiL57fNPkkBL5+BKX6v0nZKJx8lIzeVYNGcZsqWNgyFbhPVYrKu8oLWre6Q6qMNW5Nmq
o5y+KBy0qEkk3VWROl9b24XYPKCLFUWuIxBmM6FF0aWeo0bMLHcX6HRrkFPAxQ30dI4qX0KKNH/v
WTmoqTmA8ah+bpnfz8ZDV0S2iKrJ7zhA+ZaVuxcZUjlzJzNYxUPx2bz8fvb/5/VczeDkyUFSnX/+
y3YjyrHGqILQ95qDwaFMVOvShIH9yQh8PyXPVyH8kWhR5GrznvXtVTIz1sgsygEdBRPVXhF9m2T8
tTXFsclVQBJT/skF3w8NLmhwDrTh5WBM+KBzkWKIMDOk4LtCJ3ycjZZ+1FXPeq29aBm137yP40VS
msUn1/2gO5gvzJ7YmDeJ5mz7evtNrcRtk9bFEphVkBYFq5BeGndB6yBDHBpjr9PfS6zk3p1+RLZ7
W6jxte0Wx4Ad0FTmj7qmJwsEx+Unc+X7l5KPxUGBOcrByIuL990iL4uQiCzeBeKHG3cVyNDcUSb2
lp4Yxe73I1ibh8yv0yLXcjF+zAcgRJXGbBj4dUilo9K1mRIDVrTCbFlPBZBLA1yxA6Eg5JTgTw48
EXvSCKAM1tj0myWHThIdS8j7EzEE2fCZsO8vhoMLp2H+OC77rJ/2kl9GeVeZEddKJSF3NrBh9iJL
o2rotDrTMx3NxwQ/8DKMs2j9yb2YJ7u39wLKDQsUtwIwEoeGt/eCmg3zuSTLbmzSH/SHkSV7iK/z
FaJRFMFuMh0HYj0PdmZQeEjSGqZ0XrWvv/8Y77ASs3yIjQK2GQ0yExPm+0fSZVQvw04BwpcNxqsl
gqe0j68HVe82gdN+J0rQvsP5MOd5aV54Uydi3GaEueVAJy6KCzY7c9xj16flVuIGXpgYF9CBKGV9
qExZr01lKi+OUkfXqEKsHZJebUdi6eCXalY8WXlF+JAxqV9bMembwCy9TRd1HQf+osJHQOAgaaGL
fBT5itjv/FQOxaai67bURxoRNIH0HTKKb+jXnb1GKeyZxq68afOSD9nhbEhouRe6/lANZOKM2VSQ
G572W91urFNVWuA0+6y8zhsKqhECF/xA4G/YjGbBKkRzfJWltBxaIDpze6B2D3LQ0nvsxIm1oX9r
TJ+8jB82cBSHqEUg55wrBfQN300SyojV3Oq8gSQ2AyKtec9N/VY64mvXIFeO5+bo1GxpDfqAgz6p
xrzfDHBtmxypWQDEGwox6e2IpOzuminZkv6AouPVRc99r2tBsc0n9cGqPfnJZvyDCefn9VwYABri
Nfyx72aDPAbvE9lZ7wtaJw+dJnQc0I61QmcUvMR00YDwSwIG9UyRN/YQDF8waCV3UVY7hxA3+48e
X+aKFpByaPNGQLDPYgPadVXSRgvm2SxVR3lDLV0H+1NBpHD4Q6rVqBthlBqt3S7e/P51+jibQKCy
EHKSTIyY0n73UmfWOHr1gAbKrEMwFKKOz7UHssIVkrFjR6Sq9DL0Wx3I02dDh0f0YUphXXFnKx5n
Z4NF++0DjLSgDVH3tH4QIWlag3QC1m+5c3amS/9fCFs8lXHaAIQNJfkhIrbyhZ0r+XVg5QXWzDj+
EhYIrQcZ4wFuLHmeoJFQQUo780CHd3x0bXpruuh/ZJ3UTknkNgc91bKTO2icnKqgsEw0fK63bbtc
AmGNx/IsK+up0LST6mSk1umleRBuiZhkyO8nL38mNz7kvWvLndE0+hfkE85XWkxiKcoyuyqkIXdk
bTlbYenVuc10Z8mOxbvpR1OcBlNv3GVQdbiCRG6SqeBl9TZyE/2uVJ0S+oxi+BPr7bawOvEUtaq2
SQLATRlttYVRiAqoKMvMY5SXA8G1DQBt9BAYi8YSZm+VELfqITrwfGGo3IicTucxbjKydZHwAAYm
lfgQJAMtTqfpiTlNO+WZfbZ21wyG9WzJilav4qWs2lqDnSRpNfEkadbikRjkJU26bO0awbRTW3q9
GUGNF60PiAERmC3IE3aokyd0FCPdceg+d0gOFaNXvXDhWpPli4JYR7zHRXWqQ6rJ67QqAlINE3ll
kXW2siI1rNYJ6dFAtRVFt5GftdwLOkZ3edvC9RpCVTxNfQbJtMrLeKEZinfSYk1cNZ0MQCDExVfX
qKKDhfprnZX0j73Q1hduj4qst5028etyRpUJKspP7GXgRlA5HfBpW8kW95bjF+ic/NEoq/2YJslW
j6v0VQ377kx3D1x8Cm6cRlh0ynIJx9REO+8QP0cPYQKeruKiaNScoTaihoiA50aBihJDKVOA471n
k9HUuMpeyyLru2xHAYbZVqEITpx4abG2lLk2MbIpchjQkWzaPsBrMNYcitel3dOrwPyasndHUIWX
3HUJ7KDt5ydpBGM86SF928TuuHkVb0w37k6o9+J9lECAzmqkIaqiR0BPew/uMFiKcT85Y3hxbDYt
kyW8Y2rQm5uS+FZLUu1YWZiAWlGrD7VnFEhrhEUK8khAS61qua/GRbeXdQq1vbA9eo5ev5a163yN
O5umemGSaW1OabSU6Zh/ibtiYnktxqtAAdmk6wqQNTX3yIuwECbGII+00YXJLG2Fl0yLbxJdir1Z
Ot4Dccqej9Vb3tQK+4vFVLrVVT1mwbrsUX70I+Bqo9VObRFWSDl18yqwyQCpmgF4neacyrJ2lzJ0
oe16bbxp4rzDaY5qAo4yWoJ9Ow7VybKT+pbX5Ik8ZGNlI3kByTEz1Wrd2UGJ8vaqGyvbCaf4arIU
5y5OW8eXYeA9Si2RNzLSpxeR8TD7cHCJZHCym5T68lWninZVZKl7GvPMvnKcoL+qu8n5prMKvHiF
wqML8uQRgishCPMzHZqUYCDZmKcglkixOKqVB014ESR8fECrJifxeDXGfXsVmAPdqpjE+jv65Gwa
CrfdaiiKQfip1cFFV32tpLnvoRQ8d7kub3BqxYdAJuW6p7C/1p2AMC+duNxs8EhKQPF/qDgN7xFc
PQ+29MhACRJlqSotMFjbuth5w2Ikas/XYzs5xxxRz0WYEmxLrVElu3BSpuu2nIyroXUg8BVayWYR
mgzCHltLcclbnXFlx2AZFnY23BcK+S5ol27jIdFOTsL45RI1dVNcqnaS4lys69owlj9XQURJtLv6
roe9pMd6ifuftfYpwwx3KjBhPuldnRwgM9ivA3Hcy7YayoPhCDD2aMzIfM0x5sV1SuziwI14LFWT
z6jJvjhZZbet26DfVxnaoMgNr3vPrdeFsKo9qW7iFKeZe1ESRB7F2FU3netOX6e6ib/YozleCi+6
LYZS+W5Pjsncg26CGpp2MkYV2n3Sg1gfp+7sBE2k7ZRQ68YrUdBm70QzmxSLRDjXIklq7GF9MScF
JWI/5Snc9tHll9meOPe905NNKFUPF2XRhb3cFkUdXuLMlN7aab1uxR0eLI6IWkE8iq0ncoVIUQED
Ntr9prNDtKYp8olFRXtXLtOqn3Zi0sQ6EEVxEando/WpbJg9SX2f4fNbRnVNltgAcizRFPklizyF
Szc9kbqaDL4YigmeKFLKaD005KonVMedpd0r5FRGsAzXjVenqI+j1sMrob5OXYnLsSdDM7WmhYFg
jJjSwLpqEpl8AT+WbWI4leSR6u5sx42HM8Xx/quTKiQGqjkKHSHDdV4YCGY9OegA3qXexMziyvSk
mD0hnNjpXLHkz+dbK5yYb9RsN3hGdqE/Wv6YCiNdIhAklpr7Ndzb0hjPQumpioQoVbFFw03SE2Hs
gcfBjiyL7tDb9GRSsUFdTyoNx5PnwdPbE8J/eR8EnpjWUlOiU1CaxndVjb8Jp3euw9aqXxWRsU/s
st66lwNzCt3ZUZ6FJtnVpMIFgTyRf+qUlnrCgJuSwdnpFB5becc5yFkAOckOLKnZUzepHqbuGpRE
0cAfx+Vbl+GtmvYHzjsA0kHbLb0mPGR1crGtHq5kX3lHRfKy9tisd1QdXcO3Aw44G61VaHML4rEV
SxY3o5qRx6IN7SqiA/lVJlMePyBseRpjM1LXLNJku3f1vLkw4YTGTcnbGUXefpSYM9n2b3NZVxw5
OPNsULWcM/idKFeslgMMICZWOaMxmIJNo2ZpJxVVne+JK8/DEAAJ+bkL8roQ9UkkrF3ZN+mEGmVO
6ZXx3uUzXrFdac5MpBmppA7hyvM+ps68A7wG+FFJfxm0MF6zdCcH2U4Htctxn9qVe5ewm7Zytdk4
HVtqJevRN0XZFjE2UXPInUiqxx7Z6c6XIsj9IaI31SkONPVR/xEwpraWVUzwtnLLxwjq50pnr0WU
k2MYFC7yu+HRBi26zdBULeQguKCVRg/cofRbXkUF1kWVCDbXCYm3rthdu94utXqJQFFv8NC69q6b
i0Z1Fckvtp3H+yYLmYHqYHxQ1aw9lA6vCpQVf8gQt2mDWq66BvhXKEsEoABwdqoByKRDemU0Q+mL
chsL2J9mmNzxMhM5FU6nVBSEZKki9ZvROLf2QJgcfoSLG2iSWqJUy52Ee7hu46i4TgcxnvVJNJDV
axGdRo0Z1KJheEGjVW4mvD2naUyuWds6zIMIdLcR2rlNXrMdHWyvwaVp50uPie5iyY5eapZbx6SJ
q5vBCL2jq+UvQV+Mhwz6YL2yO9s9yvkHat0m4dJUY9wQZaj5kWKas/zU9RuZ1lvOQGiL+koS3Cst
6mFhd8/fOfS8XURBq+1ctdfa5zB/Hh2MmzhIwdkwavddOrIjM4JoU5mZyT45IAiws2xmLNJWvDCo
/DgghssqtJNiMjYT9hhKR+Z50ARyHTVkygfYzfj14cWwlcLHDTyeosCYkPtpw04dUuNewcdxzIpw
vOljLd4ZbaqeQzwXm15XOeSUXapARVcH4qVpmEqmT208OpNO7E1tjvf2QAZA4pXJDfZeZB2gBQgB
7fUSdRl4sisjLIh/Rj+PDbpUGPWE0LON95zqQI+EgGJvHOEowEPg5ekmLSHFp1BJsYh68pEMZG3L
ATPdKlGM6buNqXdY5baHx2ECCMc+vWrtMzJ/g6Hj1uVXADbhba+kYof4WZbrMBhgq1Oy6C+N4Jy7
TFQiiitMAOjUdHKtdAUgU4hfxFuW9ZTfdVmiHDNg2yz3ICmpUWJE52Y/CvQ1q86cMMLj8UPma8ob
fCzWs+xzDDyVZa6pZAGolHOAe6w6iNrcQTSoUkaRbQYAyUdKUQpAUIMYhbRIbuIM2ZlWad5TlNvF
l7wnPYWeMDGd85qvRQXbF7ir8WJCZ0xkiVOSTgSwZ2OyCu4UrLLXqk1WSGlP8bYp9YJKLuhe6JLV
Sebesugt3OWtKhcUYggsUlwIu/SCxnYiTG6sxFrzFDdYNm0a+ENsONse5oNvj5l4GRleKzV0rHXg
Ks7aYtdIb78dsWxUwaicrTxEZa504vhTTNOauALSKUcPpwWlCrqhtFd27Wr7IGlJMBkjgkyocy84
4LjrZiqAOMQolaD0rZrBYlNnyAjTRzA8q2kIuE/n4eBa3lfeeKK1pz1MQnl1iiR86Acj/ta3KpEt
XZi/dEqOvAOnPwrrtrgZsi7cN1YZHUelZ25H0L+KxGgsLHMAWDAUnnbrmWEsl2IigU2ZPxJ8ED/s
s6Pb1poAhFGTxuL1AUHcfXXsXX0zGOzp2lYo2wq8sl/oTrdXqV5vpOUFe20yoFArrVhpBWE+oSt4
WWs6TnpYDIeOyQqWQ835RWlQj3q0z5fRVKMToei6tVpP9qiLY4d+SIlWeZFWYXunj5MdLWzcb8RW
5FHlp0O2qSmJXHkqFdrasFDaD+1mMmq2t6HRcReN0twNEr5AaIz2ooyN/oupp8NOCKXSoYpkjN+i
tnwqbMVByUl5HGp91Ud3k2VGeywXJViIiA0jpAHaN4L1dNG7Nbu7wuAgkNyFQ0yIgqYCdKUkQQVi
vAUoZu/HPqxXseuFxNuVZrcLDK1fF0aOR0Up0FipTEleVhIfrqqTWHLTyg2VATDR7N39JBlSTE0g
XASu/441Kmk051in7amTHBdZdqCYGf1LSKceU1vw5OlIw8fMphiFYO8czupqKiNk3drwEfsgOHoO
gjO7BUo4BYnnGwqhIFPNkm0qj7JO0C1H3wstxzVqzoe4oSS3JplsX052s2C34G3qljziDm7GEFTT
XV/wy0aUgAeRmroLoUkkKs0rzirLpk/7VTmEhBgp48Qb6yW+iByChlWoBwIQSkSrYhHhqttUMh2O
bkKBUYcNvAzcIFllwXg31kaxUh18papiO1eakVpLKxZHA0ycjzMfW0mkYQ8YVVonsbwq4JMwA2Y3
AcaxhRXnpA2Klv2u3Oi2es9DeG7D5IEb9TBa6XYw680o7cOA0/SqYkU2/b4ORbWKcQiRAyQNjy3K
NHrQ5xwExq6pyLORJc1e09kETRN6XGZKYiNNSyG/1cjGszvV8mLGkOoWoi+UG9PC0laFiX5yOdF/
jz0bnIhWfAGFopULM22GZRNSPPEaRfqj2YaEPwXdJpGe+cL7hDtjnvZHBgsOGUNvF4Ji0TLkbFkU
Xotuzz4HmV1BWuuNL71m3LmTTtpinouThahvgcrrCwZD4lS8MUXvpU0HNLk4E3ia2xhNP1hbg5OZ
1zfshAxwOVrIeT42vK96M91nuM78jFM7qyhUFDEmrxQnSAPy4ntdKlA4ragnPaF97QKSuWr8Y4PJ
4Zrypn629F73Y0ghV5FjuhfD7dxTHGnlShNdskUbR6i0ou1mwAsi5QywbjF0GetDFj8E41iyfKfW
qY1a/SqDh3pSqxq9ZBWu1cF4dEONXJqCvQNuQOvKlnXOyzXYW9tKzEdHk3KrAdfsaZSferYGCAtb
+c0bFHFTJpKugc3RJZi0aU+Zmf4BDMxqaUlHYEeqmi3e1PykVElw1UaZ980paw3iUgxZZcENoJqW
ISiol2FVKKwUkWrH9y1FHpsyDjr1F2tyWKAyDQTYfEA2Tr1qsiEOQ6Ju1C56dqiJHCreiYvDMziE
Q1UcCtUYXUB8TvPds8eIy0UJbYmxbbdFMobXjoOhyWJNfpVJotyK2kh/BCIfjzILxVOTG+kN4nvc
Y45KRcupaNiPg6Vt2sAhxTRtdFjQ9FqMMGLwlCHJhXXl8irq9WOoN+OdVsT1Rnppf99MZolPsGvV
ZdvF0TYI2PiEiZocHXxSPq16cSjKJMh8zjug97XRPuAaDDmft4RsWnKol0ZUklbEpa+AFMV00Opu
l1Qyo+6YIN1qTHc9gjpCFti3Jy+1Ccrqx+jcBUp+m9d9va1ji12Nm4a0SyucCrQgOB/JGyBWeHUr
T6PQDrHIeg6nmEIFikrP73PJY+rYMiQHvWV60V0n++bVrFMTtFJo+Zbl3VU2Ts3KyGdaY24+FLCy
vyhsbZxy9Hw3rUrws7pBJG1VlUQlSpaJfFII/GuxbsWNQRnNkeEtc/wNFb2lanIkpuXP1uQ2pfrI
Rs1aVzYx7EadIDh2d2HMAua6IG60SF1qGsOk87KvbU7xoSkleHBH+QEbKFiokaDCDUNjmjoiy/Vx
G9FsWGIRLFaKG1L0dXnnqrR9iN1qx6vbvdQdxZo6A1ZeRjbZXEiBRUk0exhgT6ui2NqnfPWFM1oW
CDGl3ESOV/qTzNpV1qftLqKKvbJYZL+rAUt0a+X62pws6/soNW9pddJYdWz07D5iYzJ4/SEuSnGc
BaA76vXKUgl1a1Vj+W0WZg/DN/KKbBnxe3ujQmLBraPSRwm2ue1wxS8oX/VXImSiwA2r3aVd5/lq
Z9j+2FtFxC435GDUuFnA7kxVFohWbQaTdC8VZa3jzwP3GBXDfRgV2tEwQgI9wXEv1LGMtm6SWSy7
g3uIG3uvQyMmWFRfw72lZlWhbd/opd7daqaWwwAe+zXF6kxZIIBONkafeVtz6KSvG614AqnjPBdJ
nD7WWts8UFcjdWnAxpusEj0qD3kvm9eALsGhoKkGNJQy8ciO51hNtjh7YZpsijE8wycGGFSM0cPv
ez0f2AuzLmK2yMNvhduBzuhtu2WgGZVGqk4yMMkO0Hohplmad1+k1KQzcV0Emri1+FT39Fy+szyx
adFz1UGqZ2TWsz1vp4fQtTdOxVE/UwlbxyS1b8oJ2FlcRNTXLO+Tz/wXHXiLeR4hiQFij8bvu89s
UmEKBiNFvVkm5v0YQzaKpEFQrClSMG0ItZp5xtG78jUyeJEamgaHJG/MK+EWUI90RJ9sjupPlAEf
+2aWgxJbM8AA8KlmDu6vwgBDLXDSOmHl65S8G5Qm9KMuAQdMbLiRuTKDlEyqRsk+EyTNHbG3TXhi
Y0CeQF5BhocM4u11HWtiRLdx5U+llu29MsC1ZsPzWQWRcycS4xll/P2Innjp1gnw2YiNukXDYNFW
bnHOJpGhWrSeKT2kVzQi3dMQm+XOqSBwTQrdtnzSS+Sz6tykqjWaCUDz8PpEP2rEtwsq2g47NcE0
oIb6S1BXp6Do8oUmCFqMBm+TT8j2LNrzuOeL/EUZcQ3AQQXi5GHbbMkR4dht23eUYwg17Kf+qU61
aVUHebdRkgYol6dl7GbyJ8jVEihIotmEGtCN4tUjm2wKx++/fyk+KO8c+DU4REzwijZhVO+Vu95Y
ohgdkIsKxSIbsx43HlCWE5V4AL44uclxtZ3ornOVmOkmfY01m2z1xBrST/qhH7QmCCt0OB+IfGZ+
qfvu0fb8RMSdWvrtaNgXG/4WvQpjOP/8vn/L6/RfiwXYfC9nH1Dz3+e//VLikYzDqP1pyfn3f/01
V+nNbzT/8+dfAH0zO4ze/Afpm3E7Xrrv9Xjzvemyf/71f/3L/+oP/+VZuhsFnqWXsiva+a+FcVn8
yvpEJfSfUUj/q+7e8mT51/+yOdkeeWTWT/0tbhyN9+7/QJAc9Q/wQxCOTMCfmAjmH/0JQdLJZplp
oVCZkbY6czbLnxAk/Q9TQ0SAdsWbtffoTf+Ozen9hID+CYcTWxJUiujPZzjprxOR4ibt6CgpeJBB
yy8WdSibfUC4HQgpiYgLcvJ9zbjS6ASzt4vqwXD9oRAQ5JUpvYsb0e/VmFZSWKs+tTG8orGstGvc
f6JbeW7VbvMUDc0y0DPr3LuNW651G6DL/61R+f8bmJbn9Ztxx/gHwPWP5+L1H4vn+lv3+vzrmOV3
/xyF2h/o/8jsQSMxm3F0HvO/UFy29gdsKsQTBsLdt4l5gItnQ507mxJMey7v/3sU2n9AljKAyvK3
0LLDu/07o/C9NmwG5CE4RY4HD2zWxL8dhZ1OeVkk9cjuMHduY9k1dFTdsVwCnVS/GcLTO4oPabAe
VK27KiY3HxftMGLcTvvI2fVxKG7idBhQQmD5hE+Fni+qXA/lK+iib6kekHA7KV0BCKZw/4nP/o+4
rZ+urV8XVdyL2jz7M8MiKtTNWfL5i6ROUScYN6U1rKLOGp9pCuq3qW2NlHAIAgSu5NUPWs/ZqsyC
mHTSXF/ZlMpHdUDgyF0xdzUlwnihMA2UHGW5VYtOoR4cRiyLpedeKZlr3de0Mu7yzkhJGk46azkh
3UL7AwrQJkmwWyRUeB4nCkLqdZgVtHlUOFkXO0miI7k1NIagRsSc0k0ZL9oxrWhiq/1nopx5uvhw
K2wV6+Hsp0Gb8/ZWaB3b8cwu5QoSMamZbeQsOqkqiCtxgP0y1M///KP/YPU/l3HRNv/jv70X0s53
HUsMiSnoOD0G99tLxWVuahgS5cp2RvT/hVD3jRKgnvLoxDlN4GzCrrj8/XnmtzPIm6XuP66T/y+u
bzzJ3000YRdn2ZvZReM3/pxe9D9mJLqJoWW2QLAF+ff0YvxhsilxQOwhg8eDwoj4c5Fz/4CiBBpN
g4eEDHB2ivy5yLl/aNgUkc7iYcUDq/+d2YW/9GZUMqsxR7E1Q+yJ5war3PtRqah5Q+faJF66MEhS
Rm7pa+43WD2iekzkoQg2FaZEzrKwfMlRbo9DHxABdav6CXHaMZCIckGjOM/3LaL4wv0hK9JzvLNt
bEqaKSB9OX5qp9y41O7OUx9Mcz0SOWP6CtniuPtza9/LjQWGAo0lUBNcZoROR83KzKipEK0M2ZPy
g2OsgNh2frCxDvTJ8kXymKfbVD7X3SZGLmPtwYGNW3cZ/4Dp3q/qHdyvnNmC/7NtLslVQnl2Qa8p
pvN9nEjQrTb5VucH9Uv8TLTxEtXzuttnm2QZOKRxVzcKZSsCk0df2c4J7la3aLJF/erxWxG+med0
y9ruK2RHdyt5kUvzkXSXJzAEd9lBEtc73lWr9K481r597l4CpAXlqQx9WhCUxBGNQj0qzYUCPWVZ
DCvjAlHOfSU3ctCBkhyr/ppSeHUPDHo6KN/cjb2MfepRJC33BN5XT4p+3S/VR7zDvNPEfNfricp6
uomNda8etZr+/GoMn1xigttmG26bTUoBxlhlydqy9wonCrK5Uwq4u3pcZuMyaDeas6QH96M/9T86
CqH1lkQi+3ZYoc5AJyJW7mogZbq5E/WSAnhxG967D9WFQiNlxnRtjT7YYaKmRe+3yQZaVFFssuag
fKcg/Ryg2Ig3SnrlFXuQUl3z0iyhiZFB7h209Ec6nnKlpja+MJcZmd0p0KmlcTPed5dq6d0wlYOb
anZUqUDx0qsQPyZueVxfUcdr9Yu+Epsk3LfaNspOgkLFAEMsOQ7hyl1AlUsJAEdCOolNqgNHW3hX
FQHmxf0ULQkXKnsazmuac72F2OJsfNWWPXEAMCgb34YLna8tevRhvja9zax88+tqkbnHyV7SRcyo
Bm0ScTPauyTexquq3JJGZHyP14Zfb8p1ssVJfUaKIr+KK28z7vLraYne5qI9jEg3QDFfiu/mUdmV
12Qqk1C+im91b1cvk0tz106Eoa3HbG19BU1GXPixPPbJbW1CrF6lR25JdBOSk83bujLONUlzfnkt
H9xbe93e6wFY80W5Sk4AbY4ktdnnciC983+zdx5LjqNZln6X2aMMWmyhqel0utzA3D3CoQgQIDSe
vj9EZndHeGZldC/GbBazy8qoDJLAL+4994hV9MH817PQq7ApVNv6Xg8+4aLKXiq2ffVQpsfG2owC
m+mng/FvrqVfOal/nDWKiM6cXhalt/WlGKjhxBGTJyhutlqWI3YZvurfguw3xNsv/gR/fg7KWETt
dJ+0Cb9ef1NTW+MsZ8uZJtwzksTu/I7EwE0eaHvhMbnYwHEMPJdHfcgelGNGnfCbwucLuPLnd1CR
l5BCoUjGV6NRDOTaeAQBcMut5GMSEEI59iTnRbZF212Ok39+tD/Amv+uLv78PArRRZy5xAF9ufJj
s2aqafF5wxpMAAV74oBcuL2TjhvzA2pj+LvH/CXL+a8fuXTdP9V2GllTc7d8ZLaa9ZPh47XtmuQ7
ehJh5fP/5BMpX/7mulpI6Uu6B2/3x2P/+TOpa2otw8pMDaCXFJgDXvc5x+q8i4nqWsnerXzRg9m1
Gjc9ARGOvuKXvl56Ezt4Hu6LyIOGWqnH2RuDxMNb3V/ur73wrXvP/fx8ORFtHl4PfSBuBJeM+XXv
IsNryoC6jbdIWND9wHa3Ibop4lFu/CQCyw5TfWOlKJIfhMvpMj0Xw7dCeUvGczsW3Dunvn9KLu5V
9qo4zDKvuR6fL/3kzG5jS0+N6sLb44IkL9HOr9/B28bbsyQ+iskAufYRTzTzarekrN9w53NIyL4c
ZMufiEB0IzXQ3N4lmjFv/Vh3m9s3tdpAJkrwnNHVYk3+DjmMYMGYVY0ENGWvpOE5fXFohq1G/u9c
noR4zRXSkAlfhDih1rbmYiIrj95ccy0OBWyQXYNzYXPOxdJmljBptiWQjrvJjNBdzIvKoGm3kJL0
23upwd4xKicF7ZfIPbpWR9G6RxNtj/Aa9L7DsZ6hGlLLub3in9+4/di5hmLn5p2JxSJZwS1oONlH
lPZ2Qbzw7DBZmkhLlhn5kajrCJ84kF6j4No7/SM+19+LxL691iiCgm49c8J9dkwzk1M2760X/BqJ
RHC4Di9NKIrO4KS8y3Y9lHul85LbczuslX5jSH69wT7O74U3s93CQ5jyMGVYy63PPUQQwZrE4gpH
PPX1WzRuq+spFjYYyymtAzH3oAecM8Nkq4XbuqNbeHruZZDlnqJk17brBvYJtuRrE6c7p0N26jV4
ouxyMYC8Cp3nI5cYjzkatLmUfzX7+sONEgbk7iS/6A6mRWEaYvJXb5Ido+o9I/7NTWG04V++m062
Sk/F5/WNTAtaqaRZw6PbdpxwlD51YS85b95Ntbsnze08xjT6GusWJ8W4ib2i+cjJX6pzBoHjno+G
tHWW7pM7ukqKJwYV0UPRvYvjw8Vaz1ZYKVujC0Rv2BHhKdmpB4flefqUXGOjdOtSxo8zwBnXm5x+
G71SgvRuHLYfkg8V7Tb58unG48HFNnogezoO5MEV6EhcmfLSudy3sitoJ9zGppANpjpzz9DRgYYh
JJ5cIPA/1QOzDtwfbTmMnImu2HAkwSOSpfxAzDx7Ct0tqy91cVEMLysl30LftbVicdu0i9O060a3
6jyZVA28WpysCSsCHV5yHzaF3T43ysMFQyaHkpSMDvkETa/2rj7DJ+JuT/ru8hCxhDB1clEjqXgX
vinytha8EVcXtyu8vgXjdDVWEywyF784w2mmw0VYNfibysxQbO0bFm6i5EZ5OPUPeKu2z+Irteos
wTUhT9FWbmepPsSi1yFTNjZN7dxE4Fp/8qLSa0RPrjZKdTCFJz17InUsTewifum7UO383thiWQyd
Bl+7xbnLuSWuUTPns00YAl4hvtwel0dDxXDhCpJvLHiOUSvbpoarotn4rCOvFNaTuNIp3CHYvZfx
UkdGFIspYQ7n/K3+TE/j2UD1yllwAQF3rQ8FNsS52FffSGipYyftX+orVZW7EKkwcms8FLHDo+ZD
hcg3FbmWhYdza59t9dI1cp+o7Z4HApWPfKa7yIOKlkvBggXfp7XTf3Sfk1elLnELIg48MEdIq8QG
TdhmyxGgpgud0SHWZig3anksrwohjG85PFeo2agJJ91Vy2+357F4Gfo3wwjhHccUzCQwirbVHSiT
C5vJjS97NW7ndypXpxEOustqFp1mn3twq/SXblzeeFrbVuNEn6PiJOJeVNYyFrw1e6bbc8A7t431
oMp8KQyO8e7cY7xXxLYRB9m5fuRHtduGPaOz5tWQABdBYV7n9QmVKfRDW37NuXKcigAr9lOfO/Tt
4c03cCXz2yMzuCQOhnxdWbtO88kReVSLe+IsovkwQBC/48VPnu7wBm7Zchnob5fUu81+q3lZeros
A3DMQh2d1MmW2JmdPm+hl5reLce+F+Hbjdi4E8NxmHCTP09H4nviHKo6JpHDa+v2HOcJzmfFGmTB
LD26I9VwroPrGjqnl62VHJTYA+qVw94iiBfCIXuAkIvYG7iRqEcIuL+p1NS+OrhWeVB87PcS0R1q
m8TpdF7P2QHiZ/lyyU5Nd7o0z/roGZgmvxKXqaSvGUlzrwCmCnufEWXrok/3p+8pg3/TLS7rmOOJ
we62VRhUbxruxYtfmIhubJGM4VXtJM2muDpC/1wjZXA1GG7aJ/YlsxomEiJwqJE20V+uzwCMAOpS
3GNF3CUHkXuSOcm3hbCU7K4C/4FnyI64QQGjeBZlzybxskANJm94My+h/ijZoEz8FGULMV/1kpfk
G33wbSVONo8nhZa0ms1lC12+VX7ybdgnZxi0zX5eNXeXe8GZXqyKjsvGwj1ZRy+JCyfz6ufYnA5u
rHm3xjczCvxTm5+Fa7g05mEdsGInO4ncq35UrHOWH4zm3qy29SWA8n6L6Yv2qnCc652JEOsWYt7K
mhC+cet0T4Y7+tYHE+3JKVtvwtJqSHc3a8U1oqGDLaK9jJBJdwfPaMJhOjTahupBGZYjZKGcTH5k
PXVeXdyP0UoqfARDpnVvdUFXrBtH2qAG4QDWbkiGgoxjsDe5eabXvnDE6lsPH881qpDongyUTnaB
BziJ9Bs50m7agg7aLSxJflwWCMmmdbNmVcgvqHEnL/fKW1D0qykL4JtyqUEfbHKvlR1KLzUPZYf7
04UHCpcmchtkThR+LaPzQCfJpfTIE8TiKR3eMkJRcaLXgT9sHS2RgT1HfdJCBeUal1NGJYmvMMms
Ab7jtQ3g6sPXOuUoHrYiL5nClxKATit51N1o1fm6e3lUBzs7mC8LVdu9hePmkjmVR1PH+xx8ycGX
dD/4si+8wulk0Oh1ruqnKyPQTKdZ0apuaCIdOHV+6eWu4CqrnLRgu33LzzG33clcXTbDxy1UbdMe
H29vbFsvlV3AXTGysxNt3gnNG/FFtrposZzhm0jhGCJM2XBIhhARuSDWwzMqbM/whB04Devcu3lC
0Lii3/iYIvMHg+JMLloJiKh2c2ZFOMb66rZBdI+W45MW3is/5dVkPgC1BLzRY8HVCGjrlDYUiOop
daw5bDqHEM52PctnI3oCb4XMlSm0KkdVPN4a9i16oYe8pTh0C9pToAeCbrOtxW1r2EnO7JJvKfu4
RPG4u4tjEm+FN/VDvBaUQFkst/uZK2nJ1K3sJvFwkyEJikjLXQLLK8YEOwY1n+3rBD0Y11AHEwP5
s7RhwpqW3XyM7/Od3HgQ6mVKzz5f99beUHJfvq+VfU4RCusB2QhikGEK1AGJlnNpPUXzpsuaAp7F
c2198TtOjDCpsf529Ho1zisC4sCfXMHp0xXRWih79NC0saBInobv4EcYoIqr1FiNHjI6CBuo9siB
r+9mLkLwmMYr+RrNFtCAehhlAp7W8kvjausx7B1gM3LoO65sPRyGDWQixxa4cYQpHK/fzetuqM7z
8NBEu6zdK9oG8EUeHAUy2mTD6E3BJXrBLeKVyvFleMZ4aOI3qXDL8j5NT0b3hmqE26Je/FrsGI5u
1j0o5bepPHRQjEs2vhgk2ZNBfyBMbssNoq0jygFF2JoDy3w2761A3Yr1ThADjBQIGX1F8dWDtUzA
Q+E8FNBbWSwz+VrRGtXfbTpg2AmBpHQ0ipKDbiOzaR3d7463XbXOfUL4tt2BC8Klj7Ex93bgke3N
s8Hf74zlMR7vI+RfrGxFWt8e1enHPlMqX93SlzDC8/qTeT/DiHQWDhZXeuwwQPfEIxua9/la9LZ2
dZsdpE9QkQ2U62e45euFyvGKS/wec+RPimu782dH7W2d7houJYyiUHSzNdDbA6iU3we5ewlGSFhs
yYUuYOtHcXXdGnsTZYatbaSQ88lVTlVi45S81wJhcEcNbVPQX9YaWVeunOCA75YeuFHhzhyGtEKa
jYW4Aw/KlD4xRT9JwG2YXYkeO8Ed7tMVJXsFYsrEkW8lRy7xJtNRJSoV0CdbR46xLV+vTwoLktsy
/Zjj1ZTfycLmNq4Jyq2CKo18mVS11IWhf2g3rY2GGOLSfgqLpyS3u+yEaVvuLuCizU/95GSwpzCd
3QEjaIitMHaStyTUIa/1Xkp9YdzhHx5f7xT1nBsydswsQFrqvHC6waJZfIfLHyG/l5zSdOHo27cS
kPTuorxM4xO0K/Gjf+RYugGAMcEvPDg/kYLl1iY3OeT0TVUFhKhD2Y3NVWcEveH2n6aBZvlUS1u1
DVrLneho8ns4crwHbizkJAkh7B2VHrlSCyND0TcaN59ALeaUHJjsRH94ykh4gxgVQPrWpA1Y9tx5
gyOXhMI9xLenNvlMmrdEwJEWA2H1HOmnXPuute8mQpKLEHO12aCY+gC7yS++F1BYfSjdiz7YjtQF
5BRsU1gthzfW60T8Rc61Q2yJS41X1gFIp6CQmGeTUy4P93Apa/bmDfa9tUnbdQfcd3lriXkQwzyg
DVpPfvuoUFdvapflvRI4wdbRx2CEqv4unaqnwb9wixOFatd9SC5wf7OBpMubL+CDRCVMvo9TZBvA
9YQYqylGkLMSasRkO6Lh9S40IuwKg5tnJU5kBRkYvICqFsL3YazujfSuqlBME4zsptb35nqezEOk
fKtuF/wNwwEHfj3fErZhmA4g7Bx0rugWLCNzT7phZ4YLhFs/cclfsf+K3wvyH8xZXN9ieZOzmdVk
UQR5c+VxgS9XunHSD5JD9F9nW5yYpj1sQdeTt9mB0munrhZo6wuz0A1V1vgkOI0rSGvuZwyB2SqF
C1QrUs4hziD3JaVHxhSo4+W3QcUuJ3XST78pNw6MAQGcjz7MM9bYwXBh8o8g8zRamk2OmkM3wtU4
g4lfQMdle4F/P2/Tq+KYhTM/NMo274Lr2bk1W1n1SmmtCxC3EX3VeJ46FFfQt4NrwCvg/BStNWMY
7h+rdC8HtgkS3MJenlVLbcjBuoAiw4bHb/osJZS3nh6CmHjmexbxxbrevrE7s4eGduSsBET4BRdg
mM5+Y8bQu6Nj2vVRDpGbnC3XfOdWc1BV8viW5y/zZ0K3HctH04b9SM8FqIOVM7XA1QUpYgtarhIM
1gMZKc7F9FDLXcAXzZXhXN4kL3qqPCitjvYgJq70epGCafaVPIyrQxpvBPBmfhw0fKvaA2Phtcn/
OoJsy+d+PT3PXntKPOHYxIHCpUZnCX4O5APKZ3f3ouREnoIxOJCLInxokf/PEOoy6P9pQPsHnvkz
trj8+U/YoqDEg6m0VxUER3Tmrbzut8ss4sr7oQsNL358Z3mYdzfUZf68RqoWGID1zRPhCf/8VbRf
CUt/fhVLlZnLmdhk/cV+Q9E7dKrAnECYk0NbxyYBY0DtXXvEzu2MDcvwZMLJ46tJqKAgoHGhs/LL
18gGoQuXPnJ4BCXd8JZhRNvxAXwDULTzzL28icHdpaDb4mq/V7j8uLv5u9k1v/sp+gK2fwWmMRD5
z5/y1dsmmeu5UrHWcTFeUNfyXbXqkw3TJ/otj1JxNW9Qrjulm/iqGx1UXwzLMPEhIHKH0c/b4mpZ
srS0P0CL8ait4lXvaTvuQmdZhISKHIAr+PGt0z6wxj2GI69DiDYjQG7//fdY+9+NMX7+RV/GC9VF
aC/m8AODXsDlPlSC/8kY429HCFjyQJdfCCg42P26HisJC9wxuy1jDIpNfqFbO7Q3bsuT4Rgg9oT+
858Xnvx3C+/nz4R39fMeUMWk7sUFXxfXadjFjtXeD6pthEzQ+mNCS9N6/SNjJw5CegZnUYVypa4X
8yad7xN5//x94Mr8dfUYsgYRi6mRaX31hTF7TOrjdALv39WfQII3xVH8wlNoop4o5Vn0SR4mjyWn
0+wqT+ZKlThYS+4Djuybo5Y+35TOIz5nb8KuXhU+hcFzWxys+5bDlKtj1RgMBmwxMD6yrRoKrg5Y
gqjAZnr2qp3hdwqyA4p0fWKe9rvdwTD/734g4ecEYBO2J32NQIuu+XW4YtvmNqqPjmem//gYX/oP
mbNOgeJid9jIH5YhQ+JFj8omcmv3tmGWsVI2ow2yRQH/XhgO1dDkWu/ixbtIpygLMtkTCltt6Ufl
c02q1AlsYHjG5KLe6uhz0pvL8B2mNqU3Woe3QnHEjkF1ERhhfmeE9Y5sh+Wm104Ro+AH6X0IxnAO
x22+tjz1XpPDeV/sirsyd0hH25oXsIrI5fqnHz5me8or7Y6KdiqcYUXJzaWQeSCqLhnVnrQSw+t2
9hgWr4p3kaJ5D2meBn1FxTVQRt/QZqzLyiellYpzcggkiO0pGBJH9pU1f+70fNq9EIAC74WAOvXG
KHXpCym6yNC2J+QaDk/MEfeGmzxggONb7nCnvRSGXe2EXRIu3wOqQVkcREgA1Ucq2sSX3KuTO7/8
8yJW/u4IZAL4n+/4qxNnlF7yvk15x2owPIqO7ql3yoq5sC24+Dh9ctm4Dfja4Amc57w1+SV5HOE0
xAAKCSMZ7urt5eG3a+9v9zpGewiVMOKAYvbrXp/qPm7aYnGBRsjoMioIzGVxParuUt+Mu8T77fHy
g3n09TYwfvrML+eLEUnDnHUSxS/e6vdXrwPeJCFpO6yN4zWMEVLfD57C3OmzXd0+li4jrjwBBwfq
0ZszIoWb7Oh09TTVG2A2GKg3gYYA7ZZx5+XION8DjY3Ow3E6DqRvPF5ZEgCfh2nXn7OP/BW0jb7R
vG8fafWRnANKONEBTAFMDvTJp47W7MbXt+qRzVPs8jv1GK9HZaVc3XEjHy0mOcdmX/m1k3+nlwN9
DxjPOJ0fnyeAKykoT2VrK2ygIRi82a3vxg2iKGQHW/BHeA0dVbi2m14aP7rXt/rLvDI2C44pPd02
3VvBkLHxRVJkN8htRN/046M1gqoH/ZrOH7RJl514rbz3XHitHd+1T9Tr8554OTbeCneK01INgtrs
uBXdPuTIpqr021MV6HumWbqXuv2uDCq3+8wfc5dafAQkXuYpHp3Osduo6Y8Vd/UvgXSMIk/wqz1p
VOwLMXKENfAltnz2ZR/Z4ATQZQiHLhCDE7QjBZTVPuBvt0Wg62tMH239edqCo7+3YN7HhRRhrRGZ
uvha5IeYLrkMrl7xqByscADcAvTbXR/jx2h3OXceETxHYIONtUq2aqCu40+N88vTBk7jKwPt9GC4
UI/25ZbdS+TTUsICZ+9+O+pepudfl62JQZ4KW9nk7v+yVeZ8Eus6MTmlqcJUFlkMG4fKOWaen7q0
4L+Lf1TUv7v5fv7ILzuFBFYc/sjNc/vbc6k5+WUNFEXODRp7q+ecGEPzG+DLVPmTEljTfVR+v+UP
8rTDLdaVfMlN1whRh9mLxDPPl0szfYtwz/eqs1G7+pqe66HdEP0ma4TDOTJsnAz7bpsB+WpWPMwH
2XbY4bcvWCwNXnsev8mPCtlGXpPuQHiuE1i0fVnTH+P0RxSUTQbSveVcHi8H/JSZZNd2B+g7Q7bc
iAMTjXRDM70sDi/FRhHwz2FGjefhW/quEIiiMywQtvprC57MnnWSNlBfzd3yvBmNufztylZ8vJ6Y
A0LTJObG58a7wL4mqK22SQRas1uZfITKtKB8t3TVTrQOXGHThEjbFhVblGwGZhXSNi6I/VS7VUT3
1rLPBOg/XocD0/G2TzgRAPHQFr+X99PDcOVZt7a0Vs3Qmg/57sIRkj3Rl/Q6ilrgkdtM80O0ueUM
BojHXlSfBC2gvdNC3tcK4aJsl2dIbS9Xncw9ByXljxeYBum2fJoIrCaOCP6dyIDGw3DsUoGFha1h
462IUBnOVgk9a8ux0n1gvph9pri8fNQf1P9XkEXOqVLYGA6tCTy+RKSbMvBygzdE9pfCIGPFSXh9
nhD8L0gb9i+jS08rygA3bW5fXqFQwSsA29U+sd07JK/9aO91K6jzLR3xwpYRvzU7YV88M39hej64
TCEqsBPOcPq+J3RiLTfzBx4phau9MTjRmS/m7/FeXSd04cv8NPnekvvBB9WMgxzGN3ZyZsJHZmTL
sH+1VAfgkFvZb53L3RDGT+NjH2jZXhRdkYv9IPr8Q2ieJN51PW6vAw+7DMfMvYaQto71HnOqHjUn
mJeJy5mfPFjfloJCOQBlNNmhj0MVyx/TKyx/zD1QDRxTOts8gNl58SH6TQf3JWXkjw7O1KHiYDuN
T4r5pUm4Ljzg4SKobs2EHDVyvDE/52fFx1qZMmlcEe60kgIpjD1+iH/DtQCGGAYs9Pr+4GaUJxZf
zHi73tO9w26gykL87f4gEvymPPnrSYPVownNVMZmAJ/5L9Sh9lYt8ScsnfHDDKK15UfrpR2rPOh6
3hwAFNXBKXcyQM8OgOP6sWADAzgs04td4Q4hwUzwOXofH78AK8HsDwXDvyWRS7/7gksh81Nj3kcZ
Ctsa3hhWCJOtwO6M1k0QuTd2CMuZx6Z4YEfvv62QYNl+OfbRgS2SIY0Ho0ryFynapaY6qmKejHEf
nzRfCnG2WKvPCs2o4P5uyci/sraXJfPLpylfmP6FmYpTUfBpvd+uxLV+0lZkoXXO6DZY4vKMuXcE
z3qz2Or++Ia1qafBsOUO1hlS2iW76p9Xxg/D5V+vveUbLcRgVobIP/764NPcmPLYgOE131v32odQ
u9mR8eXwyewZFm3vD9A3Pnp/9qEStCvqdW9c3Xw9YNwPTiH5yj1FxqmN7OpcnxY+S/xahbBlHzuf
ugOPI+hicAT2MtFy5+yRMNBtMT0JHrRYOEYIgr0Fp4Mtv3A0AXvt4hyfsfCgTpjvtXsW3ho0SVym
Y/eRY/6u+/xr4Q6BUEIABKduMSr/cu3nCea0SsUdnEJahhOMiTgedbyd0sctU3u6Bqln7LVQ29b7
ZXHUbvs4rqVPrHqC8pD4HIxKgLfRYeCPes/aMZ9bM7xb0R1NNJvmXoMC6uzGoxxY5wEv199snR85
IF/eIBTI5Rz6Yej8l/gXY5zzWgdsXjCE2jO+pZ8tvCDlOH5Ep2RVreZV68PpDsbtwnRuD+OmDmih
f8yrnnTKuNaGZutct8XDAES/0U4SOw/iMZXcU77LvcSn2r1jVJdXIJOUZopdbgs/ddWTAfqYu+V3
AOBTfF/8Jl5Gkf/aO5vkBuPpL1tUSojCfl2euooVYqzXDKXXJGRjkezhjhJ016B05/AGbkgdAU5C
Ed6dKjPMttUKKmhuY8i2wrMK4Amahd+83s5d2Pv4jvfn5kGDNbRUnVEw7bu3mnHACsTNU19jH9LR
2tz1rug14Jq28oxW2U2O8lratii9aeOszWBssHOtztB3dsozSELc2EIU1EEaVPc3l9GXH4eFl5+W
3VycYhdtuS/fLb2fTrWUrTrxsDASvXydyHBiHDNQwfhmaG9O7+grSOOQhXiDblV75qrwbhR75bE/
RuKqcnm3BZxCGF14YURu8qJ+mjvGG7ObLDiyUzzmJ+oC78dRwvRpQa/mcHmfS29Shcbd7M0PlD7x
sdozYo3XcWAsTO7qKbrHm0L0hcAA3n7FjDT2I9Iy/SLAwVz2b2t8NugkTNnOA4qMj6WDrDkHKs7o
mY1MxN3kxB7UUKfbKrjzee3m5g2u9Jgy9lYcK4idC7P25V5k2v5cBwmbBlqBXZ06V3JQJyuNrznV
Kyr9hW0hQWp8Nx4m31nwAuVtgjjiGCsZfrbgMjncNC7YOIwjN/LUMDqNwbi2AvhZq/qsbq4tuOLk
mj68QUacSYiPkzu9mx7csMxRt0lspw/junsogmgb3VMlXCi0bPOZU8lMvGVkbvqX15KjjhkCnFdP
69xlWta56ZEYQUYIqSPtFv8Krot9vxNcFZInZKPMad0pNH7syOlpgTD/C6L8vyBF/UfJzv+LYhwE
Kv9ejLMo/d6+XZufpX6LjfufYhzNQnFD5YXm/YfeZqE0/6n144+o1ExOE0mTOE0Wpdp/inGUf6E3
BZojyQrFKf+X/xbjKP8S0fGTcqWhEzQJ+fjfqHHkX+sNvC4Q4/C36fg2K5YOR/7XA63MrKaUK1Vw
Mk3a4sEUw3TBBcqbcy3CN7cbMchmYsDQucVLCl4BknzBSVSNoWCB3ck6aafmU5t7MnnH9nr5jGuq
x4kQzsqrq1tBN6dIwzcpMjVYeZX+cNVKBDD6ZVb+4OD//wX4f5aX9u8X4Dn5jtw0IdzxlzW4/Ed/
rkFD/peBy5NqsgwlySDt4r/WoCn+a0lwxOfNVBfd6DKh+nMNysa/ZAOpGAsDDRk5LfxXfwrCZPFf
JICh85MBESQo8dL/Zg0qv65BU1XZIRi/i6pKQhHqhS9r8CrL6njpbiA1lxpCdJODk3eonAOpkyJb
vbUK6i6D81zPmn1U1eidijbdV/0g37d6Zu0wJrtuLjAziUjHKz5P3vWLRp2TNkRuN9BRI6l4ifIc
JkMGvtXG8zZXk+JBLaSKiWiJU6aml8nGyq5wFyJ83IPIulku1mB09dbvwhe+NBfL78VdkNYHnciS
ufmlxquuc1SnWLj4aVOQT3TD61sbkXGpnejEUvKbktLiPf3cUiwfRyOBzYHxI43oa0GWCQTm5tcG
rUGjik5VGTS3EQoA/BuofcuZ7hTzbMUUdOijXYQF0/WVxgDis4ApsdaVbtEn38TScCvr+iiPmFBW
egN2GSVwgfJRPA0yarmbXDlygWVtO4/rHsJknC1uhFgGEEMU49JHhCjTgXjgmruom9zoQVFks3mc
pYIre+BYyVW5dwU8nR1tuNBjp/z7TpyP8hAFaQfxszGer0V+Tm7iR45380UDtRzJM5/Fcdu0hEtL
8WqEYUiixlE1uour4CruYvhouJqg6yRLi9JDhw/uXV60ylG5jicpNT/xyBe8QRAJC1SF61sjY1co
yBSfptJQdJeYAk11h7tjpYNA4p7l3G7aeKhH87uRR9NG7gu+aJHq29iIxpNaCJI7zmr9NidJBbNY
LnBeszr1AcNJ4Z0HKNmXLBNDLGQlfzaSV62ZdWZDqQW7v5u6cxJn+orMdub+YqU1/gUjC6XSz9Zw
nR2dwIrfNrw/Rns/le2qyhFhmOxpja7cIHbn14tg5sdYyUDCKKpo82GWcCK91IYXg+KfLAmeRR3B
MtZozdb9Bd84u5fU7xJyYrsEqvTLRuTpNjMh1OOgHWJd2UWaUTMRyi1XT2B+gJDM16kOrrrW+Zo2
Mkftq9gxp2grlxG9mSBi3miYOBTminSn4m2llLe7no0K3qvEMGlnKLVpESg5hf8wmFFotmDd6rTn
hMMQb+5GOPODWO+xVri/ytb3SzmuSMPa6UZj4SWo9s4UjY2dCyIZqQn8oRjPNXkaQJHF+owRtrCR
cXl1SNYikFz/QNYHrbiumYWhI4OSPZj5cTQ7TG0j1M523w4feXthoJDJ5n3UqrhCiu2HIXXPuanM
j1ZWZW4radX52pet6IhTdt2pMdJHvK3FrZjrzbM85NTxlwKwKe4+rtiGun07EninD7hQkfPU6MLK
gFpb1FD3xguhg2mCJlQ2EScATVV40RNn0jx3SZX5U9KO0FOVR12GVIYtfurGXbvBuaKloidsXpLq
UK/05K4ib7UZSZRGqysF6nTL79Usaw6N2JOElJuk8USXGB95GRVKX47rojbV0OiqcY+ZDhZ5xRUl
uTIIK00ukb4kwn5S0um+i+LidMnV2DfkZHrNFCkPuoVYgNlZuhlmSdtfyLg2I9wBFVIDMM4CJDbF
eSDaQF/gB06p/Ir0SUcVQbZv/gKDCg57NsvbXhNw4NZhVRl5PYUlCtGS6BjwRcT5uYSOqqpXeZS/
Yy0t2nMt9O4wzOhqsvm1TaowYaK65KB6iSKNWH1CTzcx1XLE0VRXaY1iYZLKwRetKP4OMBIFtzKK
/StZaaHczQNhVCImUzUkG/EGq6BtDkqtNn4qo7gi+W5yCuumHNSh0sPGyrNwthCeRrGMDrC+fc6V
MTvZDV6imM+0wWSc2T9d/cc/9uvPMvwvA7YfZz26amnJzqRRXa7zn3ErPADNGOvci0/ES++oBZhB
RCTFP3/IXy4UQ1osbWAIEJGJ08KXD9GKCaNKTUz8wULXWiMguWSYls2f843x4jR73PZ/FHf/HpD7
0nhzPMkyH0jQ3HKRoVH/9YelxI0ryoyQuK3EE44TdjknBDYLq2pQdrFxKLt8hwWRe+m639yff7mt
ifrE0IAKng83cV/+9ZPlKsM6GBM5X1crp7msdBhEOlPyW3b858e6PLZfT2BqAVyoeLLwL8Sv9/SE
G+IYCWh+bzDPR+UtFfcK6P4/f8jiC/DlU0CWaB8UiD7UW19/Tq1MOFZqVQXF/OrXEM+HW/khjnhO
W2cMM3yhvKxE7CQX5mJr4sUoYUoni7OXYRoDk/36m1y5r/wP3qyiyJhH8GQJziUf89fnKyCcHYSU
ybt2FWFqXw1bvKZh3qSxLV/r73JMuXebHng74Q3T1P8g7byWJLeVNPxEjKA3t+Vd2+me6ZkbxhiJ
3ns+/X5o7dFUs2qLK51LxSg6CyCQADJ/I6eQUXzk5YxNwtnaOOpj2Qku9LhHqysCZemtY4/KQDpi
sRjK20rt9q4erGbm8eLSys9GwAUJFxm3S2pdH3820ij4cVRGvgE++ti2LRD5UqWqkCyxlMUL6An/
Wkg6A8lJLaCJBlAX8ES5/SuufExM5BTu5rKOdtm0ji41eFsiwUfvAVirw83KB8fc6d9vRxFH/8eF
yVDPokyK4ZFjNI3RMdQy+NbVvAHjo4kZq1I8+lgR3I51udtQX9LeXepQnOC98nFa2YLaIMmsBk4z
iHjZAy3QX7USrdX2z9uRNO0iWRKIpyvXYhygZGuaU/o+qnNVTWhnNmisQj200k2U0iksWhBIoQoR
wtRTOjgBLEuzQKV34FESKVW0MmTUOI0YS5Hs1WnyEP5r1RxHwwVkGsK4LCNp56XcKv00pNblptXa
6O1VJXcINLUnrAGGldGP9Fl6E1sRbOFfU2yzR7RY295Z+GMwvPZmka84edqTVANdD5EBXHuZC6en
c7JN2fiUeW0gClrONTzATuIQt6V5SIvypxxhGYneWUtop1gp5M5XNKcrPLc50lXhPuQkebnVgUS3
tE2dO0nRY8SddfVTWKlkN69RUdMG3VKHFdseCfk+kzddTSE61L9bOR21IDVXSaY9FXp78oAGQ2JM
3+BQ0zNz1ZWdBT98X0XQO7xLxmDf6PnnUHOgTvtvSIxwz2qercJHS3RQv+q4LoLVbZ57mr0e8oSD
1tn70eke9Mr9UzPbJ680qRjWMCpqF1XjUg7f0jxtNrJCxQ+dG2BJCslqCGSSNJ4pi5BqA8RG1V7k
fiYjIeI/Z9iILW3XyLZ1kSZrbNRysO+I2uookcN5wCgi0FBcbgb0CSg2plZmLXNcbHBCoPFY64iI
yrkZHluP5JR2Md4UJr4T+pj+DOOU3mGx5eIwrL3EpEkcgz0teghGKJ3emx1Af1/L/2gtDQHQUHV3
uV2crE7GDwIPRhuLBUrH2rcyNtV1mwP6yOvooA711g/ArWsjfOQ0rx/Nsf3kytXCSod7yYPFXITl
t35s3tQm4OCVvyDL3jDwBmKKiRy5oz2XFRYfgfqEuhjEJk3vT7hLsMNC/n7q/1QdPJn8HFgBgv0c
B9kqV6R9qaCtnVnyMquzNYJKuxarnrXt67uG1mFixj+wAXqx8w7Ak839MU6oHKn9TjbMB54vaCkV
ob+wjHafBv5W1btDkZKgilEFGtfJW8eHshXK6leXVrEpw7HMegPur0YpuCv9kxHov1zD/hzA4MjN
YD8EMAG45p9Mu8IlBbbngLeSjj4naiTNZ0yidpmqf4kS+VnO+vusCo6t7vVwLtG8cBPad7nLg67E
vC/rxlfZjuuH2ISFMrg7dQy6jWYnOx8WPP70d7oLWM10BvSY0wPa9OuwkV8UGzxiZhQASdTvud22
G10qMSbM4j+KoD3qcoFZNoRoq3ebk4G86h4bJQBvVRlv2gr+ltmhrWm2GoszMvs9qlLpcfByGwma
qIfAE35WnRirojp5Lppoq7vmT7T56X+VqIjEuuVugqQFHh20ZvoZxy1wLzogiEBFYlgPQnp0so1K
XEHPq1H3KJDyVunS8Q6/PQjRgZ3fIY4IeS0cXiLDopluWt/UPj1WhvN1CNEcwf/HW5RqfQpl398O
Hdwhdv59pqtvZYojRWBD9Rh7F6FcV9fuq8HujrUpG1hU2ME+Yxcuuza5s92B3Zxqd0VhvTRt8xob
EfQTBVK8GnaiqJ3Cf4q7XczliqNS22Dr1mAcVp2qwdsgMbVVkHRdlB1F807/pAIV8GNwJpiY8hio
bRPSkvxNL8Z9a/toiZmA5r2hzWivW6AVcBnEb8FOKChkrYUKgPm5G2x09lNjeA5wd8n88EnvEbW5
faJcOycd7ogm7tNItU3PLmdwheK9X2ziot4rJYI+CG7h0HHoYcbIGI3cDjcVUnq/OZ3HE1eUsyZ1
WKdNU9rEC+Rq7ZWPEa9yw3k19O9Gy2aUwoc6D+4M+A3/PDBpHMlSYEm2dQHjc0Kzc+CFETjnEdvm
xz6pNpF4D2cuckeZc9IynGQaqdvl9dfbwS8vCIRUNcKLJvnF46PxTANJ8mjchABWcsxJk/ogV5hh
mMPD7UhTtRHm1xSSLsLSHOlHBNQ+zm+cJ1HY1vaw6UT/ZF0tirsWOY5EACmP1n4mmvhrH29ZRKMX
IARVcOiddv4N0/dTrv/jZjiUNA27P3jN4D1Lg8tbUhyQBB71dsgrV29TQWIfsL/KVYugHwdo4Hlh
6w10NQkzzIXre8s0S6CCtO22MATueZRwADcLY4WzX7aMG/8J8X1/Fcg9qiQIyupqunIpqXZDfFRt
75uhwFf1+2Gtdx3c3+GzzakEUgc8pAod7vbPv7y+ffj1U5i/WYZS4CQhrNfqNTN3+FjMzM/V/czb
T1X4GmzoyV2UmrOUGIWdbzi9AAm0iwTuyeB9j0twi6gT3x7Ou9fvxwXwDsjmrWlRd+c+//FrDGpg
1bHj5pvkM5ol0kl7QfYB2NkqOpafemX5s3irQF0CbYw2s7iDi8VHbFumpUTyYrmLqThLJXmZUwov
cWs04Jm3wctY/rS1OU3cy637MYioK5wF0fsh89qBICTKReweq/C7UmGJm828cVXrMtLHpTH5claa
90o5qMMm7gZjhfb/qQlyoOIBtn49h4OFaytXLsDAGoI3g6VRMNElDkC3e80sM0I7fzw1eb/pYZmH
fQ7DibsZ0MZkVxfx5zBLdqk3vibc8NwEOYSi7O89dP9XuqHtNAuGnxXCp3Z8Y+8UiJeEKCH2Uffi
Iq0lGd6PIpCPuJ+upQE6JZZtjRM+tagTdGa4DHJJCIansFFk+c6Kqrex1B6bMX2itJkKiXdn3VhK
Tf29BBOpDU+2TI21TE3UnEeUjHcoJLmnznHdBIPNWvk1yNKqs9V9aoAKxOQOdnNUw84tP6kYRGKQ
Yf6pS843swTWk0n3oeOsMwe8XO0jH+KiAGDiUdiPKTPlUASPQSjYPZzeNkD1DIvztZxwAyxpEm4o
MZ/aEiim04xfskr5AchpQUkMLZ2WUH5THiguIGhRW3f8nGLRUVi9j6oU4cjEA8FrtyYgwr5HGkF6
7K0ahQ330ausJ96Mm8zpsdYEbOk42V3bq2vXQGElab7h0UMhg5fW6HZPDdQFLdVOY1j9STXgpUnz
g1ur+kY36e6kODKg5dE8GX5kH+SBOmNkSXREuPrwE9xFHLt3ZqWfOiV/Hl0Qgnx0t9GUhYPxHGq8
KqXIIdj5xvB5rNJH3MLgc1skUR5j7SLsSHh5ZT5omCcuvZoGUhHpz6EaGmstchDbowwuWafKtl89
dzhUsvqmDY4D6jl8U7z0T3wEN74yCmVS85D4ACHK3nnsTG/rD6gEGR3dLh8oGkhnD5mTzMf/Jhyr
H0iJoh+YtgevKJBro9G1jFLnR4MNxSID5eN36cGwuufEgNmsodiqtFAmhJNJl2pb0zUfjA5aXBh7
0VYJK2md1d5DlSrfc1X70Ug6PLxKPvTozHRSduyVLP1perAjcqvadGUfbjpjaI+wlMJ1jY12wtGy
yVJ1y3vlqchgU3Z5utNQZYnzrF5UvaYA/0x9ajodsnhOtjQylmDb/2w8CN2aU34doOw6ueWsYhNx
I7nkfxlb0nwLN8i1v+rsu5YdSJMm3YxmuPN1ni8ytbNKtmCOO9AjG2XcKw7KEs1gnJqx1VdYNJ7C
oLgPxnyFAPoxHfGxa13Ra6xfLE1ZUQnYq7G/8xJlGZnWk9PwWI45FQffBmtvYEmlvrlYK3WS+wVP
NMAaVSHsqRCICP3h2R70JYn0e5254aORVfrekQfUXdDtcMNlj2CzrpTr2mwecc9FwbHFxU3Kwlfs
EraSJP1htCDYx7xIDpnZuzMacXNHpvoxAw9O6JcuXnSbGno9kFkNcdbbp5g4pD4eYjSEqeehvYtA
LkfZxwiNVJWZlcM6VqL402imLzie3dnUa2EcbdRs37mwf4bX20GvXmTOo05OljFyLZ9OcAOxA+7N
Hiz6Kd04m2LL08Tg2ha9wtf91KyGVXiMD/lrTdZ7RcZojjx25Qxn+DAPeQQ43OOmVwasmbVIzvxx
w+P53sLQeJUi2Kl/bVF+gEy6CNfdLl2r70Jvt+dgIn1PF53b6nnoybfV7Yia/VD2G1foZDkgBXn/
nLIXqpBCVu52tKufWQiiU/+HLjotnZVOqVjpGIybVG+/BpK+dy0EVHwj2Ucab03Uylf+kG21LPvH
tUhGaVO6FuxE055eVOS68ZzK5vo/ZL/0+sGtPjvBA75dKyWYKcdfHeJZpMmasnAIM1TMrzbhvt0X
d8FWUK7l49zN691c4mLHnMWZXPv6iltsnIgRbas17M5VuELxKTCpPC29P9DM+SSgXvLOzQ4Gl5b7
Oa7YVMdRLByaGzo3XNnCH+/938+uZb2nayEOEvyA5V8qYxDxWDtCjQUYPZ221e21c+XdSkDNthQW
EHXXKcvUGeKUzJGMG7CTh+hQHqMT9HQYOtJpJtKVbwhGk1TEggHMOe1UoXDvF0MqjKq3qCC+BYib
YEdzZ0AOxJUwXSjr5JO/i1HxhQ4iiEUz8cWem3zbD/HFPfVsap1R1ySY/kieQd04VeALofAc7IcR
iZ0AxOC/Cgeahg4Z4Pppb6f1uJF5SGQCix83yireuCvlWSieJptmNweGvfY8ZnC/o4nD5mxwhkoH
JHZj8WD9S28UljCYSqEFIKFD91+ObdJvUSxJDiPxKRGvAwpewUv2/hA4T/+o7prd7WjqlQcE2CaF
yiWoEItCx8exgUPBu9Wpxg3aFiv5c/sJYnKZ7YtXAVzVDs3e6OF6avt0GUEfiTZ//lkd4QOAtfx3
A//9U6ZUTpAgkhKIPNQCZtoLzVP1a6LAihYMcHc5zqS9q5+Vg8sxhIMJ0rmTE1zqVTOydOoQVimU
SKFpQZvHrn2Ey1wihjOXAC9f2SaKub/jTfJsTxF79Buv3UjopkAcTPLHHoJSpfRbGc7Q7Q977ZT8
EG3yYROMuh3PYnQV2q3dfXAYn5O9tzSRUZ7djpfduQ8jM0VP+2yDaPiTgSZhZELlUtk09xZF/R9C
aWDQ3qUE6i1i5nM9wWs572w+zcnbV0rVsTX8oN0IToeyq3fRXhwf/va/m8kpTz7zVSd3xEzWsC/o
dJnLcZcek70jrWs4OTPRxFxNM+n5qCa1uLxq5aajBr0JgZNoirJxtOFbKjVfs1D9EaLf1sjo4Y7R
OvGlu9ux5yZ0kudGOU3Krs24vnKIaAjf/P/EF2b2wfSsGiQjAK6CoaKkoCJYcGZ0ryq3VynESEyf
OSrEb741nZODqYjiOLcAIm7c9IuJ0DpeHLcn7fraxxXiHVfsTGuneo04dKNSa+8oKvgQ0JDCwqb6
vwsy+TKa5PhyYpIardYHpCSZb2Urf/dj6Z8/m7gf4dWiGwq4iemWKoahTr2AG5Lh7BwLVdk5M7er
Sdeg2Ay+hLyLhdXHVOFh11cYAxFI8nQsYHUIOgzwVWdrQ8efy7nX48HDV3mrKJiaTJJEmCtjl3a5
tnEhFWz1NciyZYxEQwZvO9uAxJ3bv2J/ThecIOH/J6C4KZ3nQlcK+jJAGdQ/iUNFQSgYUqKGpgqi
P+pS6Nr887VxHnCSMAYr6wM7YRu5WflpAF+yyAOME7ACvh1nSgl6vz6fB5oswmwIcI5XO7qB2/YU
Ik70E+Icqp7qsniCrbWFajkuqQwBWrHfugfalcli9nte28/nP2JyO9J03+o7Hz9Du0dyJxHKLYIn
FW1/aqUgUEJfmZvgq++G85iTHOJISDlYBWtoOPSQmjLh7AC3913nfkAuVf52e6bnxji5mAR+lZZd
QDxZEhw2ZDABL94OcX1f0H9RxOud699kH2ZJGuSRQowQDf2/xjRCR0KuD1LgnDnBtWqBavyO5kwu
CJiQuRyiLJ0OxqW6pMG0NffKj2SN1gHkeC63QiSJrqrpLtWZnHYFCAba/yz4JAVQvAvbCMjJplp3
6mEjr4U64M8SUcTVUlvq/mJ+T4qr3EUSOAs5SQJ9oxs5rWm0xiMMq5VTldlPFi1lz/tsNsVhNJO5
e/y1Y8gweWIKTyK6lZM104ES9tSk5pICPXTco8q6TN72+DPFbz2sOH2NeMcWBT9hlADqPDp6q+hL
uQK7+nJ7ZV39IeAWHegSIPymwEwzrxs1G/jUJiLJ+Y+kNRZGP3Mlu3aDMM5iTDZkm9mdmubkWFmO
j2BfxVn1mBv+Tm0pBg/jTOa7ngAskJkohhmi7Pcxpxd4EEfJwCNJPgBZWsbpHaCFAMMWfeNT8oRO
rkYzd7EpMfuvbGsbHJM21Qrach9jpk6vtq0is2WeWjiS8lpDDgV+5dfoiQ/5s117CI8s1S8w325/
wOujPYs8ead4bqLWmsZ+ESfYSHt9G28AKwmV1GVlbbExmPmc15MRfFMe8zZd4emNUHfGolB85Oyc
nXirCCkuBJB4rbS8G+bS+dUFehZssniyMghro8L/1JOY1Lg+NhpSN6b6L5rqKrS1vwc1+YCVaTmJ
Mtpc5Pfpi/C3eFdSfBOWMvNlSvGjLxLOWbDJNxtogcVayy00iSV0cTz5zq7iuzIucsBOiGjfXiJX
D6izaJPDg1Y0HaKwQdXat0pAZQGywVhL3A7yf6zDvydwWg9QEqmt4d9Q4KmX1do+ZN4C9yIo0QYl
rc2IhtLc7WJmXNbkpPAbN5L9hiSKUM2mkNBATv7dtv49qMnJkGmZ7FUqIfwgrtZqwfUpKe1FTbcs
UrTXwTQ20pB/zeqE/qG3L4YKNy075p6TWfqm8JJfVQeyUQ/mftnVI+v3N50ibLkojGMI2AuJoU+m
2+9c+1EfABb2wCEGFq2lzOSZmSVriY9xdlGOsFLPe1Vt0Y+R3/xQ4Lt8HWnQoEKJqZgp9swFE0nh
LJiSZKWAv2B6zFTa+StJYKVALE9xwZhZtheLCC0HDSS9wWFhWRduQTQluyZ1A4tXtNBguRPiX7w5
Fv532olQ+blfzZZfpzmNAwIsgwpLATi9cVHZtuShj0BVpJtM0e77Urpzsg5kxTDANte88Gen9RTS
4jyERTNaB192na/R0BS0WVOcDNpol7rjkxTWM+/W6bRDrxJGUUCL3h+V00MsymLL0jOvpGUsQYQL
TlkNkjhG37WI5spBc7EmKdDylcDpAmIluXuyS1TCYAoBXC7RZ739iS9n++OoJukP22cdyCvqvYP2
0lvqQQdarMveXE3/ckD4BoJUocMI8dSeXtHDoZdoohfZxm+yN2p9+UL3+2jbg69em5n32cHgMrUG
qDiDUATs4qWUBZheDN2nVjMetHAE0uGn8javDPmfT4HA4sNlNXhXw1f7uJ86QH6+aoFwsdCSV8P+
q9/GS6vLZw7RyynQZB4nMHppOIMznJyhTkS/qPHB3zlyKy/kvsSQBscLo5At/F6qcWa5XlxEWK90
ExSEL7jn6dB+Pg6rl/zRcZ2qwKzQRK4nOkhr5K5oZNBAoTFVzsUT03R+bE/ivTeQztJSpcZONCIB
TwnT0pYWfVzteXiwnrxHc4Nby9J4ub1yL8r9IuD7ndKgWQQRZTKhtlrCd7VbAI1jj/4Dyk2KaGwC
5nSe5NoEj2cmBynrjJVsCmHbBmcRur8CGI/yoxcr/GeCSG+PzhUg3Pq5dwrtuUo61O+MrNeh9QL6
r6MNqUbdDsXQo6cmiGOV7EerqtG61e0RTbPtdECTXR8Og6t6aOBuJAmBtULSP+duMXMTubIKdU2o
9OD4ChNmWhWLFfCKTgRerUenXvG+eS3bHhKo8m/iONh2Q0KByDztqXPt9opMQdZCi7NDp7bbbkif
sjZc2W746fa0ie88WXi8MFSKfLIQRJiiF6IqLmulZEhG9tLE+8bG3Q0gHmxRuAYzuWIu1uQTlflg
i9wMHAiCS4Kmktqg8fc56kc6v8VMsCvrAXgnYrYw1WDtT/v1I8xio+qACmsSNxnMGuLPt2fuSvL/
EED9mCKaIXSsJBXYZ+Oznfxo/R7DtmguMYi/Mv0+pg59kAcRC2KaiAb4N7Jh8X1Ck9dQG4BQhYl7
8pE2z4dDhntNqpyCDlM5FYKyOzNGxbgW34IgDTjTBKo77VyblZty/c7ZVqp9kpCzWJg1hi5BjAEs
LKD+wY1hRCVk0FOi+He+guil4xZ72Cy/BuApiW4ADfFzeJNlWo93SpODUOEcWgUtXnMetVqyif08
hB5OTGb5hydVnytV3ntJj59s3H8uAmwdbBmpd8++13Uj3Hl98ReYS6XGsMjtYRGBzFnlNXqMpfYU
hdWjnKcbrtCvNKPBiaGxEBgpeF87L1dtAMVjyDiuQmvcxZaZZ8whiCk40kiVwrsyO0AdhvWW1Eh4
uCB/N0Ok7qzGQAM8BCsn6576GGhOsini9tEy/eoUy+Ovpsw+gQMa7oDg7aHaDIukKY21HmrVS5n0
+UEufGevJsMPVS43bTa0p2gs873dIT5fKMNOLSLlNXdSdQfoLN5mTu49lGph3bud8dxb8iryC7y5
qrG/GwDYf+/LxFjYYULZrC3rpZwVD0biePe2EnwCZLWRzeRkAF1fVAGsDAep62Vbpyj3jCjv55Xz
7Mfdqe0QBB7Cxy6NAT70eGD50sbp+p9JDUnH7Monz0lf1Ur50rfINnRSsgLrsg9Lg0Z0ovsrLJRP
jp9Ghwa9gXUZJiD0jEfPAx+vD/vQdRyUH/vHUjNo8pQF+otyuJNiYQrQwVzsQ6j9LAWM9jT/S6+E
m0QtnlMvYe24GMbWtbH1HGUp1+nGQizsq+mbxcqwhzV41GHh6MGb7OoKdkTo9HdS4S80H7Ml0Epz
DZ6Ldyg0Y6H+gUqNAJCjIvJxxzsljqsaNG9QK6h4vbS/3qXCfwkVVovb/GauQCEuGR/2/iSeOI7O
LgV6Z5lVHWDg52rFuu+yVaI3C9+UjrH/VqByJP3IrK+3k9pFjXQ6xsm9wIWX4sduwkrfdGsAFSs1
xJylAkfmHus76SU7+gdp5jJyedt6H6gO+xFVFviJk+d2kcqUoB1JTCyOkx4i1/Z++AWkCyWpbkRa
amaQF0ltEm+SuuGk50Uw4P4haqRikLq0iFCatQ711lvBMLsd7+KkmIQTl7+z72haIxdot8DCKZAX
kg7Qkme0N3OQX5x370FsLO+5MYA2mtxYu8oLE7R1va1RoSOS/qrmWOHXR/F3gOkV1a87b/B71dvG
OMIMgLVd4xQV/7QY8Nf6+x1lshRi9EMKnlRgfy2Io2r3mibjfWNLi7gotrc/y8yMva/Ks8+SD3rB
WxnaF34Xq9HfDa4+8+GvLmxULaE2KIbsXLzcKr2tUbViB+uYC6KL0O6yn/2yW4HGxJ18i0jI7SFd
TVFIKEMXQk5R0Co+LrU4TxP0FFWJdwQtDoyOAET9xGRGeJvAbkDceHU74rVVQSUcYJslm4Kf9DGg
qYeGjNROsNU6Y1eZ2M5gdVXE+dzALq7eLO/zOJNcGCdhEtglA6vWyib/iltctM6W9ZHKlL4o9s5f
IpYYcsw+zcSKm2bh88iTKeWZFKZaBRpdfMNk5x3KAYMXBfk6ae/XM9N5gdYR6x+UpwwfHBUqe3r1
rzMjdvquhWi0zVHl21B/2wjfDeR25pvi1z/e72Dqx48nl75eaQVDG/SjLN1r2RdZniteiOR2OX2/
Y0ySX+gie9Ir5CV0+WFDrt8F8BkeZjjaEpfAQ6PP7OvZORQb/2xjh106BGMse+/pvd8jbH8cHoq9
fex2yv728r92RNOA0k0Qpey6KZ8s69Q86HU+l2TdRWm5BB6/GHXkpsYvnNDwCcp2dzvi9S1uv5t1
gNAAnPFxdH7q9W45Gn+tx9B/FOY5yj2KUOtUpdcufAxmIoplcPEJbUNll0NDvFANKBNt9CKFZULf
dI0zKXytbbAsO6AaMX5oO3mucjoXcLIuS56fgVoSsLeLowU9o8PntqTOJlvDXei1OCYlS6lPDp1n
n/jZKz1HznNm1Ff3/dmoJ/Mcq52qmwPzLEb9exWVh/lV9H98098zPFmxFS+vmvyK/wC6oXhkCaFQ
5V6g99EAwOJuOQdlvbrzbRukJzJ0EHgntwVXhz1ADw4PKG0NCudQoJzaKDNCJ9ePv99Rpt3+wszR
JKnRCNC3mFain4B37w6LsC08+GiLadv69jcT03S5UP8elTO5PBSjn9VujPmpgeauGlB0N+by8xSV
956fQYnaGioaiBVPTgOFV0Zc9+8nurdrtu3OweYEMfZl8a/2ObcDKA68ai/657EVugEgem8rVIUF
/DeBNsMlFX+dn8L10P3j9uRdT5tnASdHLPXCIIXf/p8FH6/6nUib/68Ff3X9ncWaTGPcd5YleaTo
/13w8WqRLc1Tv+RgDbGiYUL/1ZI/CzmpPpFTEr9ArGLrVc5PPbG+SE66lUN3RjH5+qI/izPZWpVU
Oo6OoRJ5A4dy1BKW7XH41WOq8/6YmbuAzcWbKppLcpf6Y8M6Cff1fiwOBSLGMtab+EkCn4bZNrPJ
rj4RjXc5VpoRtAMnibFOUGtXCnY1fEh8I9ARXll4lizVT8YWKuOOHgBm8HMbT/zV6d42haasgqws
MJ7J3o66zm98SWQsyjE8n47YHwAYrBd4meLbVwJJn4MjXEsn5yEnx5DZ0rOyrTLYliG6xqb92Jtz
2PNr+4DWiY0hgEmNbEqBr4KBcprHomw0VGmSY41RVtBvbu/s6+P4O8h0hYRWaRddKd5U2g+nSzd5
U84s+plhvJsznd24vKg17TKEHp8V+bHIuxc/hnhoxzNL74L1JrIvZxaajbSbIPKL33EWJ7Za2fAT
0kaTNi+xaaySPqUF5m48iI5pWO+lMX8u4/AhiqPHdlTXnqreqZnyFtraF13uX/Ia3524uG8N2L5V
fqxGZ2/J2dFuh42FypMz+jOdq6tp1aSCiswkysO0KSa/2bN6ZdBJq91SwdxaWbj74cHZjnfdzpk5
M649klhGtqxSneLNOcmqcqL0tdNwOI0AMnGTy0fI2MNCjd5uLyjxdy72Ii1tsM6wReiEfBxShU4E
rMc62yaWea8V7anvHK7zrf4JRUAhkNfPkSyvLjBbdD+F+AYT+TGi1A6ghd0y23oGBjcKWwUeev/z
9rDmgkwOwLZWsppbZratyl8dRuo2RuRt+jwT5HoU3Ub9WojRTdNnW2lamenkaycIPquB9nPUsh1I
/51a+68Rl5cWNHyswcdVccjN5OaPTJN/KXV/bGr+odOC5xjZusVg6GAWMZ/VMPqRwGWlwwnpq09G
F2ziwHxsm2ZZUX82m+6Qxc1CLpOXOIvWpRtvShfhrSoeqGr7GMTYbok6ezPkS6juT5qf3Cly8Fi6
3Vf0sNBYj49xoa7tKDo17DkHaaglUlCbOvHeWn98Dt1855V2s7R06RVBGpxMbWctu/n29tRdW3ZQ
6KDZGuDGL3bSIDlDSuPb36LQEwhnwRFbU++oVuPKLpu5A+faZrLQwaCmQQXnorMto06CX2Lsv7/7
fbzaAaPBLzUQKHl/Sx7R4wnW0n7unnItW1squxjsPZzBaSEvzUPfTiOKk47TUYz3F6pvzL1txMl1
sYGhKjgMizQxPUz11LdgsxDjney15ooiL1o8KJwtIv7ICc3M5fUl/zvc5CANSxRSTUNhyRf20lXf
6FYsZL2cGZW4wN0a1CTRqn1SIG2XFZhTdLsAD2uBNX7Mc7QZLBAK66Kp97GFst3tVTk3OPE9z86k
3nPteIw4k7K4ONV9u0/K0l26RjVXG7q2MKAe//3RxA85C5SlnYuOM/VK9FQxAV9V+DjeHsrUDZVG
MOfrWYhJBlQrrYwcXvtb5QFWtb8ssfBwYXBiKCy/vfs5b+YgS3Ojmpwlief7oeaKbeYYd7ovfw4t
HF3+y3FN7v5eEfVpaLI0dGMhuJTRuv+RfsFF5gDjWCCx/IU+U8SYWxaTZ4CT9s7oZlW2deN1Ff5Z
Yz1Vyc+3x3UtIZ59rikwstWNBCnkvNi6dnAokmgld+FOB5CsROk3xUW2/Ha89wvEjS02xUUWoUur
xmYe/T1iwCkONrqxRB5uI3/lSFiJ27/1q1wN40r7ejv0tWViIUhLAw6fiAsbGsejH1A0LBMr6reV
i41l7T79mxAcy7JJWjSnYma+BCu8k8tiO6LV4+MiJ1n5XCvo+jB+x1A/7uEAsRFjHNjDra0dUeTY
BoHyLxae0NIFLmArCtWdjyGUYSicrkj9bVe/6vF9mX12w83tmbq2ts9CTNedVvI5CvEWAzG9zAzn
jzQy/5Si2W7GXJzJm8/qOvBgNgd+vXK37a/2EUPQ/xTGZBreyDxYc8VOMT3TJX4+tskXarteqgeH
PSWu68qqeu3xvhSFHmEuJUxwon15L7jsiLyvb0/rhUyASL/nsScnmF8V3KAyxCO9VPtSenm6H4Cl
V529k6Amxy7m1GbVrDxNO5SG/3Mm+tW1+ft6NdX3LUJzVNWONpu+TV/Kx2pb9ydhteMujCVsWhQa
8JdQ5lKKmM+L+T6LOjlyXClJ41ZEDbGAqpYxEiWr5qtgVJRbpMvn6gjXUubZHVKeHDd2Eyl1ECLU
YTndMa1eEq3D36DaqrgRKP+mJ3sebHLsZJUb5chI+tvCQqTJcl8GjLRnvppYE7fmb7Lds17TJCVi
/qq1/yI4cD3GUPlC2YoqK8bh4bdqLuTMJ5t2gs1ay7TOI2T37sdFAQgjUoyznG22Ahw4d3u8Wh0/
m8b3F/bZxceq+qhx6vchIiRLu77/Yt2Xa/wel+mTs0q+3J7SmX3wXnA7C1canW+M8YiaTL3UQ8zg
R3VxO8LVmt3ZHX86g5mdmeh2URMoe/utNYJnLuM7OroPBUJ7RV2elEDetWnyWNrD195CjTBwx5kk
fnWYv98Z01mtQre3yoFigeyeRmQHXCzYbw9TbN2LpXkWYZJKnT6xh6yhN6wM1vcS+dGVNDiP8ZjY
q3KMt7eDXc3bmkC+v8v6TUtDStYOXYXm7Fam7U3u2gm5CBX/4tthrs7aWZhJuhrxH7dAy6IVK+Mi
6ryGw8wt5OqknQWYJKjCVRrPcwaKdYq6Dyxt69Xazunsr3XzbwAQLKq/p2ySnrq6lioegsW2xJW2
Ho+j2c/UBecGM0lOZuOrZRrQQ1OcCvQdAC0HB2I3fIiVze3vcvXpcjaYqTbmEOKBYSOfT0ehX4kk
4eLMjTADr1qhBhPfOS8zEa9mXhabxqUUUfyLVr1cUB2DuLNNNXp1ebzIVVRuhn7Z5PKT232S7Qrt
QeSqq+gAynBRRehZm8bMgrw6xQa2SrZqAvuYAjRlt8gbp6dsZPd3bXVS0VMKQaJG/5gN+H45wYDN
EuZKOACI6ThLi60+GL3rcRkTIK2KltcGoQ1jKbaZFMB9bHbaXAK5uqfPQorNeBZSklq5rI0u2xbJ
fYV0nFakaCZbzyqR1XavZkLHQZs53q5NKKB/4BeI7Srs549B2642LBx7yM0FPpAjLjdO4CFNCxyt
C+bwvdduuLh7UM/S6ChewD2aIOu6TJw1tlVv2IxUR/DhAVx1e63OhZlk4mFIWz8OeT1RlEOKRV3n
frWAmDyT8K8kR+ykeEDRrRSrcXJfjzUI6skgejSIfuIzNvjjzECuVdMxeaE4ZppUny8UpzMsrvrR
7nO2OYafh3GXCzROt8KW7yBVq9vTJhzkpicYq93WDDDyYuWLeT1bgInl0bMp7Xyr2+1dbPTrvq23
blv/D2nXseS2rm2/iFXMYcooUZ3dyWfCcrttBjBn8uvfglz3tATxCa57Rx50lbcA7oQd1nIy0JiP
RbpfgcheNFpYD2DZkafDvNT7ckhvVIEcUmP5jfKiXaeDD5TU166SbbEqPQMkY/Oo8wYWNowF5WSD
IsRZCrBBGb1F41ZfrBJF16j9UNcfiXQTYW0QFE4tuN0iX2i5HmHjcxsmGCUAbIliLDZlzm9nJGYM
/PxY9fWX5tUMsQ/tVi8QaH4z0AgsH4UHbiq48UFMDKEDuFdFHwAf5VwkMSxsdqw9FiA9MMICahAI
9/mBNlcB3PagP13//hsHRIf9z9QLENXYz7+YxmjOUgGS5USV7arEKj2Ax3kqTSM6kyZRXmp4cMwV
oKTMnEkfm2iO1VHziQnuLnkNCyB/OfO4gPJ0ma3bViOY8je0dzmtPRSFX6Yq+VDTeHLIkCFrjDGL
k9ReRaRPjGjLHBvYqvmgVwHGGtSJscvIXsIqF2jFmbMGtL4BaH3S8/L4BzQvyUDxSzvNwJhcQO3K
S7W2Gs1nkqmnPrG+ua6MBmx9ml/eGO94+z42TvQdD40QHL72+mMMwI/ABYnY+uanx2Xyr7JLyrbS
IJTmkdh3B96Y6gyogvY2oUS5sSPWbpZxEqUNBw3EBgXrkbpF99yYRGmGGlZRsmg+mEWa6VuMWT+V
M43DEcEmSGJJpjqR8B2LGjzmIORT8t9K1XnXTWb7o32dRGNiALAKqqSdRcufdIDskhQUiXNWxLai
xd5UDbeZVssu9k1u52UExSqZAETYhbOygE7ITA5tBrDjplg5WZJMjYg1spMLPu65nOhS1K+SlK0i
TDl31LDwsnv5BWNPlUN+wWMlr7MH1mNn2RWAkrBzYkdPpQe+Pj64HT3/2Q9BuigBWx8wROCfvWgr
tea6Rtai6RQ8Z5/9pBgydJpUe+1fuA/1i09OZYEvAXvImNS4yA2LFURxppKDf9lDky8wf9N5UstT
beV35SqA/+Bj5PBEMjaLXjeRlyrF0Or40hTzvYVVYl0s/etaRl8mF5d4cjDGSMUVkxRq2UbYogEp
YBUZ4l4auvcuAzJ1PQ/366o4YpeJ++tiLwt0zIUyL6YY8LAr2kj045lhF5CgBYoKcBIxy82RdBHo
GEmMQ5DFQizIgk+X3+ihAqp1y5l8pPc2eD/4a+MX1gFpFPlQBE2rLF/k9nEyDp1UFCaQdCV/3OcA
jQFuPEaIaHOkvOWF8UtrpPJQmzZlSUd/lc2xkV53xmLidLSCBNDgeHZrcOo9JHvhPj5QWB40WW/W
ABxElfUCgnvfcrFCFPBwHra09YjoiRkcDF3rjLYSvUrzulE0oGnvRPXRNKbXqRLfrn/Li4hCD6ti
JgOMwtijY/sKRSr0wkxAlCk0ew2rBkJfO9clXDpdRgTVphPvtvaGBtSUJALozzo45qMI6ul96c+H
9Fa/MSVgKWAWxJZ3PA9D74e1w9OjManLLFupMbU4mhUdKa8E4VUvPnWp5+RIvCukfz8539CUOoYV
JARlDZtz9WLXAw8Ia1sEZWKjnHwX+KelAHIdOEzNN61K8mRhClQD5FnXPxRHCNs4EUwtqyRg4WEA
o7en5TEDPel1CZfp2lEV/j0H26LTk0yamgoq3aJnIgMHHsQCnuXothGkDxrM2dpnj9Tz83ThOINz
qQxfkhklTKQpyxoUyGDU7U35XL3OLtrGaBt449v0Injw0aF4E9Mf4WcvxEXmftcH5S/e5OzxmXnt
hzBamS2pLMw9bhmTKLNvBoC4l+y4wCRm4o62cjuH/asVFnvVtwLQtvV2yoUb3PzQGhqJR7p5PFXO
FVbQFKTjERRWB0xji13H2DT+G5vARjBmoixMYrFPIUFBnThqYfNqYgIqxgIxtbI+c7SJfrOLq8Rg
Ih4n2HcEAdL5OfqakCVtYx1rN8lD+T0Ny7ccmxvDc/UNrV73urRtDTqRxmiQqWbgi+sE6O7P/Ibc
dTZWN3Zg8XgD/1p7xIdMb/rfowNYYh85GlYdPnvffKw+Kk4N6LJAT63o5JcwKqRmY9XKcWT5AgWi
CuKQOK2nhDQc/kX43UpnTqVRbTpxb0kT99oSI2mSDce8Hd3yuX7I3tv7zBcgVkZk1G1lQfeRIowJ
nFzqsnLKnJXRVaLrcVKqwBuKXtTQ8Mt7itcLeoiQ9nMyL/Z5PbhN4zi5XCbqtlm39O1sIRevn2vU
nuuYC3pMv881vWUSRJJmmpILEEEHnIAz6Gg9+ooUX3C4Ubw6wDr6dd3lnYnJDFcUnytVguqqWajg
caVrP64L2HbsJ7fGZIRaoxJ9wFIA3Gt9I+S+IruopXsmyl9Z6qjv2uPo0YFBIPbzXPsFBh0YGk/N
4YgIeqKgA0i4c8yXRLhOPegLB4RCqZe4loMVlRsAD0yUosmtAx5e5GZ+9nVmtqCITry4xtiUA7H2
Zy5ajrK8qLyBfZ4MxukkqDWawyxY/hgDvQ/Mj937FEX/o2s7ZsSnNwgYpqGRIpoEujQ1q4LRzn8n
mJ9PvaKx4xvtUQvnH9muDSxXcyl6duTUCNZchgCOaRxnrE9+SVlEqzig+weXLkJz3AKIdLUHckTw
szqFX/7iuXWu9jAOBntGiwDSSZoYAAIAmDHdnuxADeCrrhJav8EtXoJp9llwI4djM5v5KaZsVQRI
CcVRxg0UalFKqXK0mckjT1lt537irkG6B5CPgwQkVG/4e/sXBBd/zOVLLOMMKqCzYYwdYke/3Mc4
mzd/679hWNShHij91EINyVjuAagm9nk2c+Q8uPR9X9IZRyHkXRFnYA3Eq7+8KTAAZC9e4kg7Fe86
JIT4Gd7ggyadONWNFVro4CgONV+EU2DC6/6IwYFlVwHQgKt727b2708zGfjX2ihMUqvIWahbTnfT
DGqKegc8B+tlcE34rvJWvxsF3rN9M4sBNNqxhIkkhonmBNPUmSznEXLiI+qsM+/SIEdGrHhlwAN+
pjp1cf0nwphgPiUt0UgJYVY5OiNGyHMQE2PTW8Ven6ItvExl80pPxDHGZZJZK2UZrtn4VmOCJsFs
Y/RgOOAJ9hdXdmHQ3Of7dsZwIpMN4LJagaE7jlCcsN7l+LiuSJyohypJUKX+V46VVA5w37YXORHK
2HKaYjCrKWBU88/0aXzISltwwMk9F+DgMG2aGxmgVs1s8NylHxw/sq1AyIGw8SOb2Kw4T9DWsunW
eEKMiAzMxFLvLe+V296b3OTA3zva/qRf0piIZKljJluFZfnwnN6A4fsZYAGEc5+brtH4EsLYRNxV
pE3QNEdrqrrNTeIPq3mQ9cUpl+Tpf7w+xiQiMBQIs4IDlcCY7h8yN3EHP30wfdFO+U6f+rdLA/w6
GWsR89I0SoFUDCg1IMYCS8MBMe5DOcw7FcmS5NRPuUfcVrWxRMmLOJt54Mm1MqaxNMMoJBU0hW7/
6Qjuib8I9p8xOjAjP0ZP8/frt8uTyNhFOwE60wSDnG/1lp2uMIbi+X+TwISzromrBbktzqSXbi9h
dX/iTUTxDsHErFURZUzbImaVKtZdZc0u28/rh7iAHj8G5a8vwy4jEzUnq5JC4cmrcT+7ZijdaHhT
UjheKSj2oHn+YR6AscRdI9ysGgMD5D/eg11LXiOTxEuE+1OD/AE+ZF/+xlotRkh5Q9L/j2P+ksR4
jnhKIyBNQRKNr3j8dNhYSZ3lfnCTHR49D+tk8+b3uTIZR2KtllhKImT27p/pPCG2pQ8TFg686DAF
D+Yb7wF52Zen7xFgqtB2Gd0EZDQyyZscWIT4lgs4bZqnFPMn34EbCz7DXeknPhgkvcmv9gQR97eZ
eKXXBugzcTzoZqA/+RGMzk6D2ZRRhx8RJQnIuIOh6PZLZHpLjxV3wpnq3i6Zf0ljn2AVEAGHtkTM
nZwsDtATeF/fk89xbyK1A+9V4RAnRYEtf0pSsKu7hQx0hh4sEzwPt2mpJ7+DCYXZXERLrOHUheHG
+WxH7cjzoVRjWAcOPEKgaUgYItEM5mITVa3FskM3ovOMnwpICVZwUMv31Z4yASchrwmwdaITcWxS
avQGMNesBTWuKndA8whYYNnnOB/OkdgEou3iArS5feSv93SWnfaTpcI27jrMOede/osHqbV9JmRL
kiSpQI9gjJJoSdPpc6b7mvSqVj+08tv1A13ih8ICFR0xG9MfKF1pjAUWQobBAKvWAZCqPkq+8G75
CnQQtCqjLfwiNxiHsxzMn9z8IX5D0SzsDiI4xKcD1wNtGeLpb2H0pQKjcZ6P6Mp1XtoBqBDQQLGn
79P9uAP5HMb/Rq950FC745Z5N137iegLwiu1UJpWUEw4IsWn3dXaE310VgNuCYba1YVRfF04u7Kn
9CLoVSe0zN7xigbX57y7GVHM4jPBbWWfp0diYohcV2ktmbSu3N5k/W2hPjTC43Xt2czlT2Uw6gna
H8WsY5icGOiB6kx3gF2s/kFBwE5WR/fNQ+JNb2rl8hBIN4top4Kp3ZwUP8A/vC6N2up+9M/wW/GV
XeSWuyWzNQ9Ngd+iX+JB2H839ry1kqN7vvb5mKQUHMdVZekzNqTCpkG0Mg7CvewUlLHGad4nd8V4
GHhkSi/+1n37C2Bw+tWuyWfy0gIEEsNcikAT3hd3tDMI1qUgsjGR9hdcqRyD1JmUVJnXoU7UBuiN
lWiXw69pXV2LBKQC+mbD2xLadHU63mWWiKKKqjA3G9dyXYqkgL7mqZOYhyjnQcleDh0end2XCOby
hGlWhTGD9873yyvFu0hvjwsqj6XDLZZt2jkmKAEZIGHvmB2qA70XOnjGqvuy3oVD1wPnNamanRyV
e03DHqFQvUwluldGFcogol6xnH3dODfvE+ShIgDrVEA+MbaJFFIggG4w/bnt7isKdDylvKLF5iEt
Cc1wYA7LF1xpohYrmEktDFxov7c+aCV58Ye9/jHZvHzlcnsEH0/F9B4a7xam7CzG5JteT8k0yAai
w+R1d/Nzd2s8KUGyG4kNIFuUWa/fH1cgo5AR6WZAT0NgErU7PcOw5/KUSOBfVl9HU3Qicqv0T0b2
0GoHqVrtduBRS9DYy9o6vVrMVuDRcwGVsmK+LAGhOrJj1FuHH7rTBYK3Phdh5Mp7DS3PJJz/6YnN
n/7Z9K+nopnggbGcVgYS/Z8CHx0J7W8UPLEIKkN0jSy/0xw6wMK780tgEPqRT47MKO2q11I9Lug9
a6sYLuJYEcec+uRngXE0O00bd5nVb4m8fl+GNQV5jeZ2sXxfxuX3oqpETy0ABwyCBC9vqm+yNb4a
chaOE8YmlK5IH8uZCLvUEtYYYyox3oggqOIozcY3Q4laA0+MJIsA1WCUhhjjmCiSkAbDYqutU3l6
ABT4F5C9Y8J13CVv0X39VIa6X6AuyysZ0/+cUZgz4Yx/MzRMRTRZnAXxvNprcgOEZzdrSpdzRvrf
XIqxkNiLlirig+HvJ8F3BGAlMVcTpVdAVYNQyDisN4VXfrPuRkxwi72H94ojgM+cI3fD2+B4X3KZ
u617cZkSw0iD2aeZUxGM4eq0iH2pm/BsjyeLucrOwKRPNpuWH98BpxJZWrQr79Di/JuprY0wi6FR
jOSCW0SEu2bCbBRPoxARBToTrv7qTk/1zxn/ql4XmG6qYWBM9cv6L4CRttrjWJEAzCyG/TFxztIu
m129AsO7zv7dAGx+YZbTrvZoGD9y73RLPbFgA+eB9wbwpphzSmqLTeAszwJzdEdU8IFLcJ+GI3CJ
lcfBHV/X17/ItzcSJhNPT0QNrJybyC/OlTVLGskyViA75ntg14HptXBGu9ivHj5moHNe9/Q/Yy3j
VBijoUZbr6opoEA6geCv1Gd3lef9dSvYvsSv8zCKqUTJkJepmgYW8buW+PJQ23LLw+DY1oyTa2O+
Fa6TAjz36XFLKM4c5WDu13Byp892tkuH9/bbcpvY+DvC3YLHgkWOBjVJV6dkSINU+mdM7ioZY/qT
ZZvafkrfxuzj+h1u1hBPwwyrFKUA6B0FvR2KAG6+po/DLaWOB9Igemgtqi2xs97WzvTBe/5tKAji
G2aGYXHY8GBxwoyyEgiY5+iESI/Fd/Sy7Cb7wTndhsqfCmFxwow51hOzQ+IiBvEdXaKMb+P94Ko+
pTfneeWNYKCAoxBjycBPRXmXUflJ1oW0NsTIF7sKi13B2lZOAhoKjRdZaehnbAuYJsBJpeRD6sWc
lI61i2VYFAM10ckTwNrXNOgcqTZ5RvbnDgduk5M2Ma8JZJSkT6ZmNnpco5a+JKXmKlGoIIi30UMt
D0f1bITVXpDZc77fhomfnZS5UmmxCJ07N47Uj9Fr8jkERYC1hf1S2RQfuSS25fKqZ/KGCZ5JZRwL
8MaEKQWzCDj7endGgc5BRD8AnqnfV4/jBy0DL76CVtlyo+7Md92W9xScMEfqXbzFPo+le8tSDMqU
hCUKkwJTn/vtbh3SRM0kjMJGvSfGojNMOueij4bAfuFTGcyR09hcQC4JN5DvzUDzFeIYH5m7YMS+
u+sCGpgwF+6tL4mn3i9ui956eSvbmOFy6hBve4Ae86xpM/EGSBWA8VRVBwU1zUtOcqu4NsYipj2a
fA8ojtzHUDVtU9ZvA6bGp5vq01rsfKd+/AWn64YlY79ARg2QznJfLEzKQqu0Q4pkAJ8fRGrPwr3k
yi/STnc11MRBWoLxICxXcPmON9IfYMFYGsgY0AMw2LQgm6V47NU5C6qpuZes0ak1ab+OejDG4h6g
695189o6JoUbQTIsgpWHnVlPM1S6sccFcWiYVlmCSVKxvscYptPJPAywrWo/KCYMgNDgNWBcPAfw
qu/VDABCYDdO3hdBp8wdURFK01h7Azivpk711EjDbIEWrqYueMuigdMjs5ClxNIcJni7m3USAmnu
I630oANbhxzpwl2dC760JPdm37j5mLvX72irUmJCD3S6ia1e0tVAMYnQxojH/fvoNne5C4SgT6VF
ex4j/J8cYRue/VQYi6IAdJ4yIQrwBYrjqHFDPXvh9DZ1Ny35i7rWlq87k8hY2dLpeTyKkIg5e7+7
G17mt/gFb+pHbLjvBCzWAFXPr24pWMzsxSgDt7fxvRzb60N2U7wNPKa7rTrq2e+hEf3E6vMGmWPZ
A6GUvGLM0VN262H+ACXtHtBWDp7bofEdDTius+FdPP37idi6nOKytnAN9U/tm/UTHSgbOFd+ThHB
e+cvBqo2ItvZOZmQWgxKqdU9BCqDTUBBFNafiUOnYzsXBeM4soc9jSe8sgJtHDB+/kwsE0t6U8ka
rBmlwJQgOxKq+2KveEnIS+54YphwomWGtcoUZ3YpH7Dga48FZtSAF9ZaN6r5MTXfZOOJYzq8C2XS
dIsQYTapIneekDvwZbRWgwQMhTjpEVs36cP8gw+ewZNKU4kTvVlkNKzWgsCF1p+t9jJPg5PwGqXb
L5AvF3QczjsRIkd1uogZXiDmLUqmvrQzPPEe5QW3wITbf5FtnGoI25Wdtarsp4aeaJ0dClRvTA7n
U1EbvqKE7Axs3qUIvTU+1RIWd4obh/lhwR6qBsiFGJOiHGnUkq5JYzyKZDUoQtH32xLqYec0Qf1N
eDLRaqIb1sNH/k/HKTdvzQ+cXSHjTPRoMUFeifNZuxmc7PhgiYs+aag43zDPxd114x2QcSX1Wsmd
OUFcU1qgKnvOuim4focbEs5iN2POqaZT5sgW5YrZeE6q+gcAkTmXxhPBmK+p5cJgWUISlBrW7avn
iIcsuFXEPjsEY6rYiicaiMZohWfyxofyfsC8bm/3HjiSnuSDxFu/2jLbM4FME3c0UDLX2pQcIUnp
M408UvSWao/hjVuNUwzZzOW+0it2DysHbl0L/m8SxHVnK8a+NEIJcLmFwcNI2MpRNQnVR9QmVAqW
cO7x1hp4gqmSgKi96OxuAQdmO3lm+4hdAa/jARhumRJgVL+kMbptEmtcamGFG3JWn67q01nf0UmR
geMVgsqxq/0Xew9nIpkQiZd1LUUkygIMA9iJ+CPNvl+3pk3FOD0UY06TLI5mYTR/DtU+1KWt74E6
uJ8D4UHlrzrQL8I4wLMDMaYlpnlai0uXBfIj2Cl3dBe1PowhJVDKPFAbcSx5+5th8xbkUBYIRVi4
X00gcw0yxfxYSsWrTX7JXLRL8MVE1BsxNsEvmm2EYR1svf8RyebNw9i2AilyFM2mp7E8LELuTYa6
43y3LRs7lcLkylgnXvOZqj6dRcu+p3czKtNVIN3l9vwbXsTpXwRuPOYdjQlfmZAUUpGWsLd8Vw6d
neX7MuOh6fC+GTtd01WZ2cxVRr8ZpebA7EISkpefuS0EdQgDz35JnFmzTX98epuMabdajppGVFAr
ABXOH9YF8TvoeN0otfUDfxlv4yYNLBeCsxsvOeAVMHZgFpI0VTHq3yi8O5I8uuhaOSj8ctKbjUgG
MSaK7LKOqgXb7i5kfRBK3UKZPbtJi4d+5XngLQGWhe1uVCZA3sh+q6UDKnQGGsVATE1PSHeROnsc
Td8o+BkWOhN0vcDEhjej6a2OeTW5KpHBdHETWvE8ha0Biuo1We4TvfATcOt2Q/qaTBXoO6WEmyJu
n/HrBzBaD9LSea1Kjb5TUHyBD/HoxJwK3k9b9iWMP/53nd6zQzORLTVAVYHlrCxIXzEV4aV4H4mZ
K34u98pTVNpYcPmsQ2Fflg4pOa5lSzVP75uxhbRsxNmS0Efsux5kpiA4r92VF9i2av1Y2EfFGDAF
UCBWMzVjjJoStNdH/Pe6tsVfmWkXsz2oeCTp9oxu5SJ7Ve0CZHMBKyaXpXLjq579ACbwjUXezGoc
gSvtn+LHij0tkPxiXadzhwTdBoBWc9voG9nKmUTG5kGYMRRxCWPMkjvL+p5lHl5pQqLba0V8jtFs
ygK3tQ6oNcVAB/M8M0JhL+lKqrNYdXtvfqw34AxUcxuNZ99wpp90Tt8cg27Pf4VuzWKZAI9Cw5Qu
hiksQnI7lkaZ61MaUMSsn0YkNAHJZMT4LBF3GqpVfS/njqBPrkaGIF2lfVqAjbffGR1WFpTyXSBG
cwO+c5e00ncyZtAHQw/By8FpC255/bO3EbWEk7esNq3lIC9wXipQvewjDIjXetXeOG4ilwGvnbaV
bJ0JZHRO1kad9DmlvHEHb0WntbtFK9mRMHiAtVJe7rPhOM+kMfqmAZXfXMVjfaXHVs24owW0ZPcX
3dyNrO5MEvOcWcksywKt5NCIvbodziXcmS6lmMX74hevZc2p6LDtul7vCxnoqmkw1pnTgrFLjlGh
3cXlEyGVU8TWk9XzZhs3vOKpVrNvmrRRozZV9DTQFjkYMI8az3a18igCtk52YjssvESldkNUz6CL
U4MYs/YkUAKK1MzDv9n0fV8majARDVyzBQG4OcTkh0Sp0DXjPTg30tOz62L8zwwcuUGj/X290O2q
7h5rQCOaUmRbBQ826NiFZt4UZ7KYgDVHYAQXNBXlSwC6+vE8Y/QykeNbqcdyph7nBdjp4xI4Rs3d
1Bdv6lC7JJcVxO8oFKzk5wjWJidam9HGbliYGlAoVSsdDHQ6w4BR57QLjdgyXaBlUsitl04tPaWe
nLzNDbvR8fRc28lfTTiQBhsS4I2QO3mXl819qapPSax7kShVLvpmaCFM30bZ8Aqt/X3d41MTu3YJ
jC+rur6bZgmFF6wpxYp1iwESLBI1tto/pAkCafl+Xd5Wlg5IH/XYHEJ+yS7/tobV9n2DkSoRDYIS
hAV0DM54ATf7I0WENe94+O1baymQSAmsZRW57MU0QrSmFYX58/XHBETvHjRrBRLtuOt88371Ip8y
OkZgKA8xqXpH2RJyp+e9lzcV++RHMKZDzKIsrBLHxvb4Pdif5hTFFEoSiudk7kyAtL+JgCIlgL/B
4dz4pgs6Ec3YVLFKZZGDmsAv33tXD+mWg3IX7W4GV8aWQ+x/8ugUtpIIgIEadNIR6yKsn7VyCbXK
BnMzhaja0iw81kvskgJzC8Dn5zED0ItjFfhEGDseUVUmUPg7CMv2aEBgtItu9WkhHe7iv9E3089T
acyjQpZRqNQJpPU/++9TmDx0d5hXV0BeAnQuNFssgIENSJLo5javIbH1HU9lMyqUL9g0yCSA5fUK
BsSN1p5zPKVN3rDQlpM/FcOoC6jcxMmaAJKTj42TG7Xb8/ZuNiXgXXYcm0FLkkkwAEdrpkKhAT8i
r4ZQE6TZLtqlca/r/YXFUe+CXSXYPoUYZAG+sJVhJRHYf/x2wfNVEodXw5xvwIvqp6ta2teFXRwJ
wvAoMXWsLKmX8MQDabM4J2rjg1nMnsXYlQA9e13E5VaLpGh4MgPxxzB18YJiuK76lWji2vhSLFu2
0JYPZExKu0jVB12ZfihWsU+SyClQlrOndeHBPl+o31E8HtQS5hnMCxhhccLkXbxKDbBUfhX1c4X1
kOzx+hE3PhlO+CWC0XBpHcH+mUKEbJHfamPM4C0v7uZYmW0FXF/XhW2eBz1xgHhiQgMjEudZvBUb
2pD0MgjTkjHQiuXR7BZHMjJOgL1Izei1nYhhctyuUTtTq5XGnwU/S54UUFHr4HVrl8GepI+s/1R4
qxeXUyeMSPqTTt4nkdkk8thDZAu8ku4JGFsJVp5j06NteEyDAqoJz9TpI4q4ixKbX9AyKAmvAdhc
9hGntLE8ZMsAIKiuuydTVWF1aDVsjYJtJU3Po0zb/IZf4i6ya2PKMFnUNX5Xvw6U/059knIe1/yG
EFSogAVNGUGBCc74/LpoVaC8w7azZp9pN5PS2DkW6a5r49ZHw6AO5kqgj4oMLtXzjyb0itgPFdi0
hV3zWt2Ne9Qv6fiCIz3lv03UMOP35c144MGyXb4tJeVMLv2iJ8qijwC1THrI7bw/CP3kFmtXjhD0
wbDjInjR4HEWrRlpjNENAGSs5QTS5Edyl+4Kr7rtsID/Q3IUT9wNBx5w8Oa3O7lVxvomIpRNW0Ne
P72RNLaFGU2sjuf9/59LhBMBiArlQWViZiIlulXKEJPtyZ0K6B6KC1rt/wCT8QLBRqyhI13/CqN/
P/liwwgyTsBuNL5ZWY4gVXYDlN7r2nhM0djvBGQegCxh9QEA2IzOo2uW5vJiUJ1vDS8r1t9lIVg2
GUstyIk2eJbSoQajGXcaUfCYLpGOWMNae2kUvUvLnDtWS6b9UhMvkco1nI1Zvx1XM7OVGHwWFXLE
B3EEsKecjSpo3lawrOepNt0udW/sklS7n1dDddaM5A5Qw96uH2/DS+k6gE4x9ayAUYB9g5RlK1Ut
mo0+qQ6tXhyq8saSAyvXOcnppRwNtKiA+LUAb4OqPWPTfV3IZWn0kz+k+1qtPdXwelIEWsWRc1mR
kqggw0S2DRyUi8n/vAOmcFWOeE0OgAKTncRRPug0bd44ioMRU4eng5cjZVQiUjiqIOB/ZqEUjVHJ
28HIJ8QY0emfh8DcE0w0jrf88telvp+LYjxUTLRYLUgB2s1WeV+G3i8V7vOMZhbn+n4ug/FLpkIS
1dRxnCVEY31fulbm1Ds6JTvfTh9cRIhLN3gujnFLZWrpNTAhcCQkio7sSbvRliqv9kZP9+tb2bB5
eCSXjvBcIpMTCOhiDaUAiate7TLS+1Wv3Ftqvr9uWZxvxTYxG0XLBpUeTGt3wvraAGjpugD6Ia58
qKNenji/ZJDkvsghYJYbZ9ZuhfYnqCr9YulsIhDvurBtu/rS8qPfP5FWJGaLJSyoRXkzux3K4OBY
dA0nRxY17cUdj53yOAZ97XRMHCFCIYiRcFRDuopFDopoT78S1Hop4RsqUghd+QtvcnBTN4BFjj4Z
xlpRgT8PKNZQpmI1VhNGBd/E5pBhXLp/5tzkpiv8ksEqRp02StykJdCyF1t26ofmn2YGUaUASKz2
1VgwhK3v2lvd4CKhbCkMJYlAH58yL7KDWpXRzcAlVyZfTsAB8rtJ33MDtMsWwBmr1b1+yk1ZKjgw
DDwB9YscblrTwiCFNvmmBCLs9KEeJ3vNVg9gBL5YcZRz66sZmgTCb0nGGhYLPaCKC4g5GxOmVmdu
q+Pt5xtSzTkRTwj1mycGUANgKM5LCCnJd0W9FZrErjJOSXBLNUCwATOTKAocWy4CKnJck0SY/FEG
Y500gvUvsYvCa1QeKfBGnoYo+SWKLRbl0phULYg4j5iHKsJkOh+3Tmi/oW64I7mXC7CIkqfymDRK
TtIRAEcRVv4C2rZRw+EOwJIA16OaP4bqA1QFG4/6Wx4kR7BOoHHseLsg1HxZp3L6I9hvmChrK3X4
EWIYo1eJbouv/0VzYOMFc35Yxnk1XSloWg85qMThuBhTdMZDdwRDHXzwtoJ9hqKRyrxZAt75aEw6
0dHBUEEJo0J/5KDdF14EiBHZV3e85semKRiWrIMLBD12NuNpJxFg8n08+7IZP2oFHLJUYT3Z+n7d
hygb5vCHh8I0gbaDytX5cbK5ktuksgZAB8q0ruhjS3wnA1Q27HcxIFQw0O4Wt8CncKrAApAKLeJO
uwhv+jJcduZT/Zh4eaAeaPXzUedRPW3/OgtABAYYjWQ2pSUoUIH/C7+u7t+wH9YlnjkcRF4h6HKE
XoKzRkXtP2KYSxiUKtWKGWIoYBtmoMMEY+Uol4OXg1Iat7b0Mr01b9evfivcUyJvZLMAOJIvKmzr
UmPgUStHJLXGz/wZOFU7tOsEr8PegDz+DaEE1U3GNrEsLKmAt6frWhfRyYrmusnqETZDs/axRkcA
iXvqAs4NMXHGUlLDg9blyWT8QVxJq2w1kNl1hreIeBqbwfWL3IiDZ6diPEGvaHUJ0qPRtwDlaf5K
61cV/eMYDlAlnHxwU1NOb5CxfnBTV4YcQdaELfXG7bDotle9OFQ/c+AcaHYh2xhXQGvF4uLWqPqG
NeiUGEgHXQUqx+wgaRRbaK7UUu+TOfX7dIWy5JZLpmXXRaZfauL3xkiIi2queiCj7OZE96y5BpGN
FR1yIt/lSA8O01q/LAYpXRKtpg2b8GTSPWeSBUj3Ei0bS0JcHLLOHk0ANYw1mMQjqbfNRQJe1YLB
xAIIgGksBNUyPmbS4naDaoZ5hmpRiVZBvmQK4KAJkkcCh6UB4rhO17CT6yBbRCPAQkUJOgLsN89q
jndPaqrof9ag1ksl85/SqEun66yAaJHoyKUQ+3ks7IjetX7eqOKhKC1bHxMMQDTFN82Ai5fpImW3
+mIm7OVYAm+DMmutratEeBabJANzk97tGktqQl3SPKGPgAaRdMY+S8vWNrPa06yx2g3RT7Nby3ut
lQKSdA/dEvvKQoIFg+K2ag43aqcmXi0APUfVYrwO8bFTqf9FejGzmyZaD6TXX0SwxjpKPTpNqwlv
CajjvGFO3bhZwEXTyZ9ZC2YCu8SqN3YT1Rl4/etcuGPbPZtTiTqmFhF0QYr8UYp7ERzq2KVy5zyS
wyQnENq0z2nX5n4N5FOzNAHUIMXTbkgWL+sEYNB1fiPjy2Z6dzN3YMYziWzHS+IqlYxdoAwTQ4Jm
C7CTRag+hIW0z42JVd/UTPcRSCxBT9jZhWrd6rG2i6UKxWO5D+YV4Bj6iNMgtxRqQAY3hp0a2gvQ
MDytbwEHic89tD1QvzAwZRNxvsMGGPBnUaWywdV4uyjA/0sW4mCBx0VzdLTrproV8/IG8xjEKTR9
scVRdVqMwK4G1vsNwYsa1Jp6EKDada90biVaL30bN/Y6oueB6mnm1dP/0XZdy3EjyfaLEAFvXuHa
sklRFCXxBSGNJHhvCsDX31OtkQgWMV0t6u4+rJsIZmchKzMrzTnKsRHNrZYiy2+H2K9J/EPMZFCi
VZ031MmhIlGIelUCAH8LRHHG5EljO2wDC91wTQTw8zQ7+VTfalLUb1ociZGjZ0v6U4ZGu00Mc68L
WF4vtG+1IB8wnd4BvdfcpAjM9kwn7xXA7RVRtKWofJir7ry5EU/K0DqdQZ4KNTQfgYPxualaaC0k
HjYcNKzHTpJXh6DiC/sU8MxZ/LHTxszFPgJxpU5/Sknnanr5OcpNYGSEZWKLvfYBDR9ANYX9jEdo
3OC/TTcjBpucXFfQTB7Bs1UaO1WO72Oh+WZERnYwk3Zw07CNTlNYZE4l1xhgMu0C/AqYAehEO58K
E7QwPX6uOn0rIlXwxqz6oQt67Rcl0MDVNgIJnUR0JzON95mAdFwMdwH6eXaQSV/DZvja1B3G4oRi
vB1rIHgrMqYVksFLsXc49uN9qpjfB7X9PMUxgGjS7K40KviSss1teRR3TawX9qzhZ1QyoNfLJL+D
i+pPo5IaWOky4ECKQcEUtPGPEZMnLBW6ZNI/63r7NPfWfZD0ih3MM/AlU6B29Slo8eZbaTJTe86q
EJ6HYH47w3zeXEyP8QCCcQUGkwGl858YZ1oAf8huigy7ulLlaFl8LNrifSgAP78dv2RAfLLjfjqG
OYGzN/00T4EuoHpgA1TsMBm/Y1L1HdgBQbatxk9pPRzGePxg6X1v49NvG7X9OgefUvzHmCWfREIE
tyLd57SePkUkdsdAx9PQ1FN7EFH1HCLTyTOs2Kjix65LDOxqKo96DDTjNABmVjY5Uxd4baLdaHna
7OUkwtyK1J9IGn1I5P5BDzvtkMmx19SyH2cinWKR2w+R0TjiGKDZX469bSHVszHb1Ttj3WYOxhda
J2/MyO7bFLlfr2waYs5+NHWnoQ5B2Byfejxj3EqPPs7quA/qYNu0EcY8xwMZYV4tIKbN1kvRCixF
6ZBIhbgDRZa8Q29rI+XpO2CvPwx65yoyDjEVYzvN+hxAL6P5zuh1x1IbzBnW8Y0ckpvKLN9FWvyk
jNm9RfJt1fZY7msBKarBy+mdk0OJXRb1Xj1374WB3ESpBJ6oKJ7cEGu0fp7kjjIUT5kEQi7qS4Uo
SHw9nD6Os7qvYvNDU88f9MqylTxVXXW2mk1USlsr7YF8HpilE7TGt2iQKpD4Dqod1p3pRVrd38l5
ejvGQXxS0ulbIk/fNW1Ud4NkgLKuBPui3saiqwmt/mCJyeB3QqIhV4VfLBHv7KFLb0vJeBqFInbm
qTHw/ycqQNZTfTgaOUjMwMile4OErlLVJcLjDHbPWxHRbINlOb2xm9QcnpQkCxwtle7UAeBFJOlm
t+uVx9jMBU8Sm9AeSd24Caor21zr9B0c8T4ouAun9Bl5KYukT5fFC0gJyrhBk3Hw68ztjtaZk6XK
sPaZbUUuH8zKO+hFcsek5lWXGz3pkXDp4btBnR0tR97KY17k5ag0w1xoJLWDYQKubvAjYNUF4T+x
zK0FrB+aaqKdLongrWWqXgXlIhmHegBWZrFTjvNBOum25Eg3sc8b4Fw/st+iWJDjTJyBHVe14MDO
haM61Y6AmR9Ly79dTrtfz1bh1aRpz3KYcgMRtaTSVKg0+OG2Qdh9okDD8x5oB/fAL/RrkVteW30z
LWUyrwmzyuOmjCEzOp45XUS0mjFgdEPRJJLpCoCBddN4VpJ5XKAcJZjh0OBxUSUHCSwFQc2Dklir
w744SOZRgSLpnE4BzI8y4Y1HgEnEHn2IN97o9Q814iva2R6vDrtWnnohlrnHRJf0tgVk2vnVO35L
vWFrfflJo5v1XKwX3kEyF1kO0MwLI1hlkLxXCVJFk7MewzN75hKDFDdNNARhX298RQSuX303DA8c
m381rczYPNNKKdtqSqQGZzbGs622x47A7sBILpfEHtr7HixGU4pngsVdyuU4EItxIJNIUQciSB4y
h4IHD9vpG60U1D4fVeP14NkLNQFz8tIhKhViftHjLIkDHCpXAm89Vj8H5wza0qDHZ+0weOQrNtny
vNdar29hlgbbDK6reJQsATeOcsxTcFQp31FFC9SdxmDL+aCXzdIQGYdCpBhz4QXMks4yd7e+5cee
5WH73dp/6W6w1sHTj1rI6+j5y6EYIuNQglFOMLaCgNZZGZ7X6E7UupN2G4Mo9pAhD7RGXtGC/slL
Ihn/0pd9NeHxQgtN3fHcrh1OkW85GrhPguHE59zhHSrjWaq+MMpYgcBRBNOPhqVa0ed8N55OjDsh
lVZGpIUIRXay3ez2DdhtTNccnHQHiJ2rEO94MhkPI1hBEsz08v8MPga2an8HH5HirHNdNE8i427a
geiNaULL8DQcf4JLp2jO4V1IAYVCbo2JE9MNtjmXFiEAaTuoSBzJn8F17mXZO7pGBoQNZwKkikO2
Fo/Jdz0AYnxXNXQAuQHh7KW70WdpyoWUZix+s9Mxz5LfYJ2LMiVRNMEAHzlCTXrDT5XWY+BCMmNG
oRRjzHGC5AQIfwRwqIBipmtH06564h/v6r1YSGMMCGN/5iAYkBarloehLn3KOPeC/t5XV30hgTGY
YqraUKEnOQSprcF3ph+i5muGBuHl+8fThIlG/TSAm6HtEWy7fleI+6iYOJqshvNnTdjmmVYKQ9mn
kCAP+W5KYttsya3Qupf14Elhcli9iwu8zRBsqhBFBLmyUXRwU6XnKHO24AvfRWHCTDAXFUljaKNu
ijvrH7qcKZ2wDCLI28GhMEGJF32P34NJyM0cHRVJW78R743P8oHXWFq/4ouDpT5n8dhBEXlEhbHD
p4u7+xnFI1FJ7L7+YKJAVZo/AvWYKUcxbbw8I/YomR9nPfvczfX7vzt5amGLn9EUA+AMFViqgnqz
ZqV2GqFmnJu84Efv1KWTZ3xLasxlq+b4wiDn8BSf3M+39OWgO5jjALHowwzOu2QCMwrXea/miqYM
qHnAeOPfmYNWMQCjJ/0Ar0bEhxzDbWN+NyU6hr+0mznIjsZQ7bsSLFm8iXd6+V6pvBDMHK3ZqM1Y
KhAsSKgmZ2ATxT6wUu6N72PyvY+tU4yn2Ru+5kIkc8oYemizKYd959W061LpnTAPvtnwtgXW33+Y
PhANxdLxkmb8jlF0c4J5nJ9vzsKVDulG3Ak30ZaySGGzhTeauN7weRbITpIkSoeJHCBIY1Sr20l2
9n54QIMQrdDOK2g2DFA7gF0N3HVu6hBefcOFXMYxNWEujmYFRdGSxMzlHi0mN/kyuZ3T3PA3TVbd
ORacVUxhYrOP7SzFkVZp4wCfYAAwsQ/NQ1o392+wkIUIxii1xMR0YgARY9SfUOdrYYNELHiziSvX
Xaf09RgkVUwJgBov3cpUl0FGlLb3E2S6s1s74D9ChbCym48o09olCORVTJBuis3A2yZcTWPQnwPE
PBhXTGBPvpQdFkYiZShfn1mQ1Mf0aQTns0fpR8A3hjrhJi+ugL9dm4SAspjLkTFTpWIN6qVYGU2O
oYi0/vyEaZ14b3zMb7qtckLXAVmb+hEnjS0zLgvQWq6xlEtNeOHBO3Uo6q6H3LgJbtShvoc5A+xX
Tw27RKrzBg+DiXWKjk4HFdi5nS5LUBTvTUgD4bwNoNdPgDBJ0HOVHi4b6mpOuJDEZh75JFtzGhg9
rry+JxucJeBTKVnXZPPHTV/vC55nD37rpbBfb0Ydv9EhTYSDwW6/h4YT6FCMj4IBdk7jRvbJA3rN
rrmtbgogh/bb4AtH4bVAtVSY+ZBTOZtqauAnqJvyVO6HbXoUNuq24FrM+g15/ohsSMxi9H3NGh8R
E9egvSXgenFxLW8DOwQbfQh4tpi7yLbm25baMY7HCrVZ6CPInHPLzkFvKvO2KVYvwkIrJvgJ8jiW
JZo5/jBNT1Uk+kkO6NsgibZpNDxyPhb9GK8Dw7OrZoRpRI7ETkNAQkqMASuM6JgP8YfKs+gXq20e
k+nqbcA44+/QQJVf3HKiFZ0+BAhE8WQHm8qnEyPkbtxT7IsryJToz7+kHvtEKlFVTkMkEo1LzvUf
5VDJHmAaMLf2oG26U7SXxyNXy9WqzEJL5t2ENlGfTRXEdm79OHyqc3tC5cvw89BRTDsE5EbvltUt
ALtQ2OZmivSOs0rrWHvQwE2iYMid8QFDIxQYchrp62DYTZCUgia4PS/M1voNb7Nz7UIspTHXvZUB
hp13kBZK0LO1jvnAhQRbWR8EBOxCJSb5JWPQmjWZ8HxDXa3wKZ4V5VvJfZ42q/XCpSTmfudtZpWz
inQTXf4dOYV7E7vGlY3OCreGvZp+LmUxl09Cw9yUK2gVHSno0zTcJn4iOapLWaME8vkK0iZ6UJds
g7l/VdWQOKFfi67XUabwWLXRbrSLExrDKAFNvAHHtRu41JG5gakhGAppcZ5zJdlWEDpjmqJdygk6
PCNkLhxmKjBaL0OttMmemrK7V3hrN9yPxaRjUq6TQmwgYvSDTfIpB1uE5nXbn/cqrz3uy3rNNS9O
jm28octeZnkH69BvRlewle14EGD1qq8fhLeV6pbSGKeBeR1csRLq0dLVENmTagd34l35T3DsPDyI
thV5eMsizvJaW4zvmONuxMwZVHzVxuRfNvp9Llg+u+Y2tpjir3REOorXUv4gno4Zhq1wKrb5TgaW
tLET7sCg+g3jdhveFPNq2FueLuNV2qjSuqTC6dLmpl5irjhwA6zo1LvSz1J+M45zzS3GswCKSJOn
AfI6oPEKKINW4DCtXRNkAd051vIbgJwraDGexZx1FRyqiOxhPzq1hb664V1OVngSGFditHKp6hms
JcB0y1YJhFNbGwIPQYh3dIwr6YrUyEHPhhYtLkFmB49GhzouXWJpZk8By/MVUPuciM1240hVAGmi
hpMEhLq6Tw8YlHYwA2FsUDjmVpIuH+OrbhzGNNPWoLUAYDRPQ/sBqycPlz/UasPv2dxfNd30rJN0
UcAZUqBGw08sw8Zw6LzFEJ+rOHNq7w3wcqRujfmxcXtFZOXpyDiWUoqjxlKp/YPeh0K/EnIjDp91
kHXLvrwNASeXV6BNuKz3al12qTeTpsjAALOGGmJbT92b74jXO53iZJHb7Mp96VheccA6KYwqwxu+
s9XbAvhUFAaZfP3LLBBgsfCHi0y7n+UCo2G4LXQKHQgjfg1gPZx/sgUAaLi9rPl/REeK8YBVLIA8
MtExqpoaHCWQlu3CbRxvZ1QObuTb/ljtCegNU7sanZ4jdP0j/5apMW3l1ohAkxrg1hh9Y0/Tx17h
PcVWX5iYj/6lFsuBoWNkOEoFqEUNWXYwzvpOxNsS3c4R1ToMxWGe9EYi9t+dpsaYb1RqTWCk0AyT
ehAL89XcAE/bHP2rVHb4dYP/CFDPijKWm5S5IpSF+EtRwPvc/uQ9wN7LLe+erOeEz8IY0ywAKNRr
NYRN+UbJE0wafyirinMZaTR4He+fhTAhsFIFXSaNhNxi1LymKz61XVHZKPzsDXl4J9bW/vJH48lj
4t9gTFZiWfhmbaAf4QnsvC5s2XpSTeJY8tNlYbz7xgKAtBiwB38vpFHDpMtgcwMoqtixNqU7AoT6
z0HOUVha3gQmLKYVKGKmAd+sMbdiiKe6SvzLOvGuM+NCJi2YqwqtQD8oZVCOYLKTh6rzH487TElI
qGvKwLp56RNHXQmrWsGp0fEMtQI8YIUnK+iocj+buCzgXHHMmXUgJuxGahKZTkeP4TD6AeO376bm
U9eicDw6TSjZNZYsFPDNXz7N/7CQZ12Z4xxisclK6pEx0jAi6xQCu92kILw7k/gJlLuad6//w13+
lnmGyVzEHEmfoiYHEo5fF4/6BywpOPEhA6IfuVPDx9HBePiOD+zH05TdQ9LaSRDj803fU2/5cpBC
voY8ZD1fe9aT8c+gPAuytsFlsFAkUI7xfrrLAZgxvHWmQJefZTGeWSZK1prgWobNxtsw3idu7ojv
Z2AjlDVI1JqBk2WvdnSXAhnvrObAnEtSCKQPXfDttZscsxqnDkMbsxdaeB5l+N+3HHOlR/baXT+r
ybjruE/AZ43hcBSuNX+uX6pZbKSEpyb9g5cEMv66L8dEjUaoSR+8veaaH8yN5PbZadzOp96dvci6
m7ZD4nIUpd/rklzGB2EhQcuzHnLp2M/sjs0tHc4Mj/SL5vntFbeSJ5FxQ2IbpgVaTL8kJsLmWWJr
bPhT1jzHx3ZXwjC0ckWHHwDIt7r/OdPd1ueZ7iv0o1/qwomyHRb42ErXC0jr9+oew660JU83ltGS
D3Yj+DyvPViOCbHNltqMdKGIIDjSt7SqgP0Ow5ZAXISK2vsM3ZdNcOC/33hSGeeD1ZGkK0FI7GPR
FCtS+77WnNRqeHa6Ho5/X0i2uVLmvQX0K8SPsfF6wEaA+IbQer3l5KWdpHvZv0Y5nlT6zxcRxExJ
popATvaxmTTg5S1EAicwrteBnvWix7uQMEZdYrY5jq+YvsvhfNStY5schwjA5u3okXbTByNHJE8p
xtWkgzUIUgeR43wqieaI+syR8B/5+7NWjFcRelkZTOo+aUQiJ+xXO/Pp35jEr6VxPIrCeBRBF3Vg
SMPwsRbbA3or91QTwFHyQ48esYwhVG7RYnVyYhGVFCadqTHRZ8a0Lt+4wabAEtuTvCeneJ862AIG
Uie8Z+K16pbbEOAEJpV5ZTZKIJGOvjJp/H0RmAaUFq6IvzyBTCW215IpaAVYC01SJd2rkdgTrImd
NUyANbvjRCRONqMyDiWf1aEdAFz8liosTxa1rMXtmwOpnmf6bnlDxZcni/ElrVhnSjvjIFssyVBb
me/pjdCvKThxboTKeBUUfTLdmHH/Sm/2i9w3fOAe7DqvzH0KrH9FwZ6nHeNUKvpiV4e1k+SuAPEy
bJXxLuM0jh2mVH5+NXqStnQ6HiWH3F5Ru+MpxjgXXUjU0Qzw2f7cRDiOma1aYS+5TUwaC8JCdkTs
xcgph72dI4GtUSmpWuplgZNTdGxO1R+VufM513dt3mLhGdkalViIIuYpIUI9g6dlt2CvpB2NW24X
g/Nl2LJULAV6UVMj//Mvw0shWTKHVjHHltBP80oW37x5H4lxFEJW1sD7/VdW13vyxty3myBxTbdB
76u09lfkyBw3rzEeI8TcJrraECoc1P0IHPXDDGRTx9jIrhBhModbEOa4KI1xGE2QSFJHS3xvXXbj
fkPGbZQlKYMufNM3pH/qwhtAY5zGPIZVr5fwhrn0QIKtrr6LOmzta5+UJOEU+rhqMalIhlwkAYDV
m0YEVq+cAvhFMJoDoYiljKkGADCRGFfu/6vSsJDFGMg4tABeDpB7YxXLL9wRj993dFWq2lcOYCii
O47j4unGmAe47aTYFKAbul6/Nn+vfyXypDEWkuplmAXhm06S/qlXxrg4SMZAIjlALEkVGKPy0AmN
1wm9EwOiFhshczjZsEyXc5SrzuRZIjsrUOeamLQBJEah1x2H23Afj/sacySlO/eA0HzLwoa+kEcP
e5HGCVE5xHKOwxSbr2boh5ps/6VGTFJaSHjRYIntZ/tK9SjtIAHimOqL29DlAUyuP58W+jBp6WgC
HwYAyqg9fz/THG7x7DRdKs74zm+Vr+dTC3FMwOn0ULI6jX6u897xy4rlVatfPANhoo0cRaZRRfSD
bfSNKXgK4KiKA/pJud+hW8BDuqSu4sINYIcBxmQqB2nEearRDfjUAf3xIYn8UDe2l81kNXIvDpJx
Ie3YxCMgS/AqjI+GONmJ+PB3Ahiv0ZBSn4UBAjpUW2W9tsci5CVwHM/Edv+jAJxPjQkZbxg5uywL
1FwvL26Rz6XeVur/xOcCoPOltLiJ4qQ1ECnfEL1W05vfpgBc35ey+lAkoir8e6cwqi8v6qoWuaKu
uppyLAQyPiNLRTInEmw8rWVg7x/aFNj0YWhb+nu9DjiPdHo///tCmWw3XwiSuu/phQoNH3OQTjF6
FpB2Lhv7+pjlQiXGS2DtzpKQmP60xPgwH8yjsg8OVySjPDtkco1SnIHZFMMOX6X3/MT3su8zRcZJ
xJEFMugZlkEnIdAGU7YWUPGsyVN9yr+q8zD3ucfIOA0ha0ltZlBukvZDrnrR/L7qI7tpboUU5BeB
fAKwGnY4OM7wstM12W2mrtKqPKUPwWxEOyMZR0ecgR8GxsHK0eOJx83Dsf/zKSxygDmWx7alvjfs
M2fAiLqcVzYB/HMVevn8eNk0OfZ/zskXwsQqVXFfYJkWCG1n/YHoj4nIG/3iGMo5S1gIiVRwhPQK
hNTTDijxNjp7lO1Y3in7acdvXPB0YhxImTfNWKkQ1zcfsuZg1vvM/MtjYxKNvlAN1SyoJU6fR+Um
Ch8sADFf/jScbMY8d4UXx1bDEUpmAUOYBpcuz7fOUHum27pDsVEczFRyr/TlsG+ei8ULiVVbFk0N
jC9/7PZKOQLArf5bpRinMUtZ1DZYSvrP9vkVJQGOUzyP1S3UIgNQ0owMB/mGcMmzdeaNokVyKRU6
nAV1iuYXCtfSfv4J12Il3A+2/mZ+jizsZMAEoLTIbCHuLShP6y3shTQ27wgGHYeJj5dk6E+Attwu
ihvaOB/f0TYrmp7828yxyfNm1uLjBdZcyJVKix3iTY9NiNz8/nf3TGb8BVaqlKKmL9i3FnA4DuqM
EL1QqW7EiICbePAl47YTjsO4M3gblrxToz9hIUK0hrAh1C6E6EuDwVADIJaXj40ngck0EqLkwKDE
paoBhwL0UkGPvMsSuMbN+Iqsy4hq0ff+/6CQYcpMdlGEGfBDE0ijgwsgYcRMT2HTm9ttAn3PLRty
nNKrXr45G9lMy/HPr5NrocZ4kYTt5M+YGbDAR0K7KKCz8nWkFR+BI3rMd4qXhB+v2JXiWAfbwm9U
LFjUZ/s76JtCdYB2CjcRO23vFLbozgBU450oJ29iwRuAoBv3Ag1eIjA7Ajm0S3D75GTfZbpbWd84
tslTkHEaEfjjIsBU4oXs916U40zh3RNncAYPeLybCKvnG25Hkf7RC68Vhf6oxa2eumQapAgmWvxD
E4LsnxR92sHJZTd0ZFv46/CiMG6kANSRSEq4kT9/TvAOlPEnTRVpRk9tNAZEokwZ2nnFE041Cpxa
L49PGDBxbBSwEOTWWyPYZT7daw2TIx1UTLCR4F42Ep5FMh5lmI2usSZ8LpIBoUp4yKrOscxDFox2
Eby/LIt3fEzeURi1Fes9dMuk40DucuOfy3+f50PYfr0wVjNAeKHMW6Mkz/2zHK2CnmCBo4HEP/eQ
nNNjW/XRrEpaRJUL69AOisGxkq+Xz2815quiYYByB/BJLOIBBotT1LuQOsma6BSA2TXmcJ8EPNjP
VUWexbAF62Yo5aGpNURlpXfj6GuT8Ihc1z/LQgSTBCrZZHZaABHB3Iq2lBqJnRHje6tZu8BMxS1p
NeLOiX6vAWfhUALj3h76nveQ4ClK8/CFK5SE/N93RF6AGMR8FGJeO4ongfHwuYGr27T0i20w1Bw6
2sfxAG+rAZ8C2Jm2DMTpHc9jUCf3ysEvzpb+poVWPRARS1CG4vUw4HU3CqNtlBVoHswGxPUB9zXG
MUp2nU3KW6VrTR0+t1XsYv7Ra8DW5qHB8IQwjr3o5dLsBQgp5fC+z5XM7wog9yqZwrlivMNj3Lsx
lVpXqrjEdWv6LalcwA57gFQHUhS3MURdN/uhDFFH80LTLLCrMZeArhinhOBDTaj7A3rxQRBcdQPs
NwVlMLrh0U5AjkUhDMPaXLTdNctcCmdsP0nmoRpoXAmsYzR8ID0XT2ct0VhKYGy/mrF1dK60UZB8
M449o3lXyz+M6UfXysAmT/Zj86Ocd6L6KAqlI2aS8+fucvkDmItA0jqaGtASYJXlMKm9HarfuT2I
1XxgKYTJbiSltGR1wEc01Ptq14PGC5D3E1bH6p0xXrGuupYPLOUxN0HSEpCMFFBKr6VtUz6C18gR
rdzurfd1o/zlCTK3IS7LOBtTGgkE0VFAm1TPJ60cvcvfaXV+cKkTk+NEaHokXUujQdg5AWlOcdB8
IhLQXdugkGzNVEPbMJsNpfF1SpASbqwuGt24MizghddPclELX1IUumw9x+og59fRm3DpmjJZUSfN
QpaE+MI0haCF9594zo2tXjOsxpHGBl+lFqKuoq0S6hTCQ7zHXuSeYEwasO7cxaHVhGxx8hbrgho1
GFuqGzGcjm5CAknfjfzO1lRf9pv9FcOia2/WpUjG8TQiaB+iAR9b3MfblqAYOTjR7MiuuE0/GrxC
OMfNsZvlEVDtLJVKixogo0XVp9rK35JGGJJsgd4HBG3A23sZcOVmkCYrtFBi0H+UFGu+6zccG1xV
Q9IVXVfRO7DYURMxaHVA1yL+1dW/RbN8RNFMcKZbOkJvxFfgsa8madDnt1DG1ZSYo0nqiQr9f0J/
XwpjDjHvVSE3NHyokXJrZD8K06PAcpxzXDW+hUqMpxGNuB31GJ/qz9+i65FhIYvxG9IIKEK5N5AY
hep2zjJ/tLRtnOTvmyRLbEuod2oxuXXa3PdDroAeBiB3WfrxssarOcbzj2DdidiKxdQR/AjFwopQ
pduRsWml2s5Bq1N+xET9ZXFredriK7L+pE5UTPZKEGdKALwUvrXt7M6i9obBzaUUxoWAH0UADCOk
9IV+mqvGqev+8bIiPONnHYfeG9pM6Nd7XTfkJ2NcaUyqos8kRpP8rdJWM7OFUTA5Sx1E05TUuNjp
hN0R0cMiWbqHH26AqCy6cXbF+iG9vq+C6EIk40saczAlQiBSiI+oPu0zZRcahW8mH5v54fKn49kg
40mAhjm0YoizFDpPbUw3q2NvmHkvO44nsRhPkhuZ1Fj0DP8n9sH4kqkpB4CXQ9obuk+XNJNE/Otl
OAvzpsbw39t8JE8W/eeLt2o1FrOFnZ83+eO1WexfXoPqxXiNNi0ANZhAr1953NUDFJfuF5VE//lC
q1FKI4zXQtKbR8h458j4DzHFSwdoPSv2wa3nXkpFqHKM8yjnuC0qDdcrjXbYB3NSYnFeHRe9IRXB
OIvBkrumBVrH6yjNny/nnRzjLZI0F+tggDpvyAh4shifEWpjWOrUM/25rEtOkB4h4zDKAcRXMU0Y
k25jid8Mad8XHD+7/nj416dDBjtkUk8kHyN0Cd9ezV19HMmKrJiqDFZEdpu8qQv8ilygjfHRlUCa
3WQ3MbolkgfO7NIlvEro+st0IZDxGaJSq4Ksnv2Tupeig/w0+rNLmSNyjO0AsWZy8+iO37BeTx4X
ghkXImvxlIv0TZHUO4pPqByxaubk/ZXjLquoQMZCHuNABtBwjJEGRc/hLHiUQBwIsSIeGabbl+/+
ob35t3MtLEUzDkXrA7FMsIbpqzexfjD3+TZzzZ2GIXeAEtR0BpYHTrOaFC+UZfxLaGVSlEggG8iE
/AZVqlulJrY6Sk45l7da3G0Dwb2ck6y7tIVIxs2QOAD4fAiRf371ubbDuBlFEkmtUfXaH31md7t6
E4D2tW9cGCu23Xjz5lzdGF+TtgCo68D6s5IKXXEzVp3o80myfehgjPU0pcHhTYkXx+OwPeg6KZQy
6n/ew+exs+vvIU87xuH0qTFoQQ15r+yEG/roZ3mVki8OknExYC0FGKyAKx8pjyTUXRPt7jwVXQUE
fDKxJ3Kq0vD+7+4B230GEWgRpuVbbYX39RjXYohZHWUZpP1K+X6V7obNFY1u6jYuHSjjVhC1BDUp
zcY3hHAbzZ2bKweNPAk62Bd74qJHTJr5GAh+Zta2VEX2nKtuW3ROnKherUje5bNeTQEW35dxOUYF
1CjSIlgaYH0QQDZaPSgWR8Z6DrAQwviavNDLqp1wwj3wXWb3vC3xEzEDiDpXLZtTs7x0yoy3Udqo
bLAthELRbetVNVB7/R5b2LVbZgkGbaQbfs2SEy/YtvVkNmY+NRA5KcVWM8EHoE97UorvlRHQ8iPI
goVJ50QMztdjG9dZLKeqZEJmBiTM2RJ9wKW7ockTw8tw2K51iBbaTwf3C40vM20QhYMhBTThIkDs
sV1mt55+umycNJ+48BVVxvnEPalBcgbnE8St3Ye+OXfOZQnrB6jrhqoCRF5km+WVFltTQ82fiLGX
lhh8BvRzhoQiI5vLks4F3lfKqIqpqTIemBY7hiWW4C2exoj8buRln0Z/wh7PH4M6rb5pnyWzwTCa
BqJ0fUzO4UI7UqoZZX8NHvLq91oIonFr+aRtRD3O8pD4iQEmGdVuGw6dw6rzXAhgAh9QH/WSqFST
0sps0Km6Kr6WnmSbrLW+cD7Yqg9ZCGOszxr7rjBDaPPmB/pqJFpIpOe7OL8gC9WubiCRjvRmog/g
pk23N3HHBixx8iE5Vq1/IY/+84W8gRQKVLQaH3Td3jzY5Ck+d1qSk35b7+RtclPecuE4VpOXhVAm
AKph2smYn0NqBgBryUXHN7cpRLHqN5uJC1DMO1Imvs1GToJJgcWIG3NjAdOhs0Gt4AM87Rq6NJ5u
TKCbJeD+lxk+4JvSTp40JshVTS5aho6T/POxpdWNGOP5q7HRzTKqXtNrnKNcHNLsqzVFdprs1WK2
scgxT1trfkgiw758BTn+hA1vcy4nKtBUiG9MH2elQ3tX+0sJ1HwWN0AbgsqcqpT4VQZKmELYa7XJ
A0bjuF82ikmt2IBvAp9J3lACS6CTbc7kDNydXo53VFn3oRhJlQs5rC+xTgEGiXRTAN+MJvlJaNVv
iZwLg2B8R5PHk6420Cqovyip5LRa5pTgt75sATyVGGfRRU2pzmezM/P3aYfGvpRu1CgBuXv8luWh
pYkzroJg/zoQaXAZ/Z8LFebO+qLb1gZj2WAd9C5rtp4ULw6Q8RVjlZlWmpzDiwhmon+T4m5PayhX
sUeuPuUWAhl3kYDdXFYUeHsKS9QDSZJC0XcbroPn3FoWMYVofT+HiU585Ta6kz2KZKXeGZ5wg5Bi
J15/4LJ1cBwhC6DSpyCwAyH7zwTn78m0F0bCIqgI+aRYqoWMO01uMnIkga+1PIdBDe1CpsgipzSj
ms85jSK/Rr5+Zoo6gBx/w38CxvGtZZNnE9EYDzJjpV0dyM/4pe5pXU9wpAEoBNdQufPshPEg8aiY
kUHzq6DIMbhZuXnc8S7ZumUYsiXKqobODXOn85wInVzRhJGlWee2PNa/2rMo5j4PgoJsUYIRKuFB
Eb22+lrlG70AC0PwieM61k/uWRRzk0WUYYVxwk3W7BvDpuDBmXtfOv/CBr3nosJePkWFbfYppjmF
gbZ2itx603+4xV+6KezGuRRKqPSWOEYUlymMiYZ3GdrOrRv194CBBCEUbxR2vTSpPotkkoAiKoN4
bn+r9wwGyweOuPzlFLbpVyJjm40UouImc7TgU9bwnsy8b8Vc4ToNx7E2catQRWs8XRgP4GK8afT5
Lgopo2aATfpx2GmmeGyG+jSmw4MmlaqbjXJwCiOjtqs2ibxolG+rfLTnqJtso09rO9PazJGN8l4i
tROn5aYci9uSzJOdDoYvoRoOnL1dawbbsLK+NFpl2HUzC04QNJktSUlpd7Vsp6OySUsF0J74a8Cn
9LS0+mbUUciL5q/PQZcU0NFRYC2MW7GjGaE0NlIXID95dfO5Nksd1Ut/TUWBgRLdJk3VWMK9sjRa
IWrwsu+Tm6ROQdvtBd0j586v6qOoGnJcVdVV9l50g/hvLvyc7F9La3TeQ2QUksGoqWBcTbLgNulv
WWTFmaimaRaY4zlTGN6LJaBUun15I91n9lH2853up7iI0eZTcQRV1KzafLjycz3kxY+QDdlUNEXH
D5B1xWB+RDP8H2tftiSnrm37RUSAQBJ6pc3MqszqXbZfCHeLRvQ9fP0d1Lp7OxfFKfb2OS9+cUTN
lJCmZjPmGCULw5ZkPrQBSqdzw0PjL7NIEeafSmgsdZZxlEfjOB8UW/lE/cBC3yKxqpsms+R3A8Q5
w82eq3j3pVe/aeUpaNzwRqeUeTmtvLYzX6ShOBoQsDvB9Ts38WbHBN+GIRjkN1fPVmjOfduaMfeo
wTx9TJ+Fstfe2l7KbxOr52pMS61MRp15BNeziUIrymOHRNT5+Ny+C+CXlRgEVD/Gwm26BgJ0xCxV
LcVK2r55ZZH0sig/tqXuFSx7/NjUuwd4ZWqVK0Bb1wAftMa8NKXgTDDsRNwI3YeKiTVO4c4Xet8/
W1lbfaJACwno7YzMH4cbCHFBd0/ayV/t5C5CeOWuVOLmibjax9XnypRGNEFJMz8xX4bZtMOa7aRa
7wuUbyuijOuGYWjvRF8HQ5c8Bj4aHnNG/1p7XsLOpY+9kE0b5I11Pi//A9jX9tp+G17+/9rd6CyM
qhm3Sk3CWz0zL50e78gt7JlYbsO1icKseF6azBtE5Ysie9WVbKc2+X5mfbV/q/OnhsEM7Lma+agm
u5gFAfNE+FXBKKo8NpCP726mnQP/nq1/ZXF1Bie11pkWCWhw3DEES/GhfAoAGr00XvRpEaXBwFT0
sJe47m3l6iROJC/ruFAZRvObVym6e8Jr/09usoCcMxQehLmu+yhTlFKNDdwTEouIo1uq0RMRwxME
QI5DvUtVtvzkd0+N8dveyq2DezAqOI34W921eTBPxE2dNIIYqUCT403rB5HLXWxa3eteY/ztHfvI
+KrMnGFkk4UzjmaDISI+5j4L1RcOuoNY0fwpFvc0rdBiGTBGHdTnNFKciCQPXQO5i1Z/7NsE/Byz
7lICWgQpztqc2CGDuHdPD0HVHXlUlhZkcB56Np4SFjnIiCKLE3IhChDbBnNa0Z1oyf4iBpylaRxL
beqtbkwORlW5rWn60PR1ZBXYGesPptbiUOnyOSe5X2oQYTO6r1NXd3YHg2pUQBNb4501he1j2vaW
1sXnRISfNZl808vIpkrlaHqMv6edE5W7cV1daswyjYp+iqsArrMkp6nBYFNdPAwi9jBS/kmDajoa
hcnOjd18Aq8++8rvdE3aR2wkeDAo+8GCqrX0Rr8tA+XLx8d5z87K+VART0PU43ip9WM8fBnI7Rgd
PjaxeSkpQfQJ4WeTrJFcST4Sc1Dhu1P9Z6R+L8j9/+rvr1FcygQGS6kxxH38iadPJnn53/39VbAn
E5o1RcqZR03FC830xMZ5x6m8T/MWb/l7j95e9Ks3IGjiKJ7zwVw0Dcrjv4sbwjcP0b74484Xectz
r6ypUlUztSshnQIeBN3JHV216GNvV8fWz8/1Obwzd0KSxdu/cyQYEoT4N8PkL1+9BlIf9GiY4tzn
wdcuKZ1BDcGrc2q1yDLjnSO9/dhdGVu9AjrtUrCN4sC1CM3nW7Cb34hHDK3+FVgU0s3Kvb5ncXHC
Hy1vVfTgjVlXQZ1wr5fzbMVa+ETK+bNWBlYX67eU6WeVk5sui09VwD7TgR7StNiZKVhsfPAbzKXU
f/VR6WyErZSIVJJo/qox6QKuflxK0pFGnvH4e6moXCL3ylg7X3Y9A1prUxzEKZ6INApumAn/XdSV
E9WTP6SqOynGjjd5nwC+XZXl9UVB2BBrMnQWjHnf1xLsT6mNF9cPBst0wPF603xRHtnx/n62UT7w
E4S54kidqLLEl71cazvCxszrv37EKp5qSgA4aDcu8ejfigiRw0AkUlsM93XP2vZ1/W1sdXl6MapV
Uan4ktXDFJ/1bm+afTMRulrN6sJArEYt9KI3vazU/CTtLD63VqLrbq0/f+xLN5+bK0uri9J2ZZ8r
g4RY9aDj5qc3etm481zuuJv3lbp/HpJ1nT8jfZKGUca9UlgMRR1/jqzEE26GEbrZ1VIrPZDXPWaS
7avw7++0LvVPQOyTWRPMC3hSW3nSHRSNalZD6aUPtdJK2Xz8g+1kEEcTBHzGbH35epkpoQyRhw81
lYhCyrs8K37IWtnxLZsH5MrOKgjFdLA2caksK5t/johNLF3Gz2ysZktNp9n6eFXvG7rL17sytwo7
9VQNsrGqc58SxQ71CoowuYs4kjMT7VbVMmrdzqGgqseZu2N6+dPvvOiV6eUuXnnRMVFIQkmOmgA0
3fv7Ag4E89D5dBghqkmcCSIdO+nf3t6uIrAk7LKKxdhbpVFdGRkPc57aaaaAsb3ZCSq3rwUTnFDC
AHhfSxLIpEgUrS6WZCJ8jGxxE7vBl9ifPN2NO6uE0/x4Ozc9129762uoTWCcU83O9GaDWTS4DZLH
jw1s+hOuL4J70EWDO/7n52pTY2A8Am0pyfQYldzpe5Qr39GA/f6xnc3H9crOykNW2ZDFukQ2q56W
Wp95XNib97mN9sys3GNiTrRQ4uUxPbbH+MRdCsJ+uatDv7Nra7488JC0rC7xoNRUv+PKbDXK90ml
O+X+7Zf696atS7V5KRESoT7vU2twoW9qT+QmOLYHlCT5o+7PbubI0lFuC0xOh08cl6u7iZ/2hCX2
FrvyXVGp9lnHEL6rk3jIi/FWL03oTI6vH5+QzaN+tdiVz8ozlvWFRMI2QQQ0LHJ/5MnDxya2r++V
jZVzkoOqL70L5o0sAdfsTayYVsMUZ0Cvou2/V/GXsv5VaMSa4p+CDVZkiD3XvOzWO/949RNW3irs
9dTkSsq9MNbcNgI9lQipVTfqo6HIwiZp7qYkRj+lN06YYzzXoq2sPh+anR+yud1gmEYjwCQosay2
O41SFVIu8JqGcl+ET6H29Cd7fWVgtdfmXPV1jMAeQx2YInFLdhe6jNrUhQiqpwxf9rsK23nLlcnV
3haRFGidKqijQuZYutWLoVvqXe8is73jTvslPf/3ZGDLS3tlchXHJulsRlpUCi+byScCYCnjk51M
jZsEtVNNtasaxGpk4uSBCqHl8S6Ldo/Ukj+/O1JXv2Hlw5W+HhNeIPf9uxv237Q4t2/Qla2VH+ex
CFLO35537bPqpl7R3hkO8O2jC3ayBXfHkp3Yafuk6gYTGhK99w2rRBW1MXbcC4h+4FX9xCb2+ePD
ut2PwrOugcEB+N13DcUOj30YFBk8rWoPoGk0cVRqx/QBy7cVuwVbU+grl95uD70t3chbpMHlfe7W
0M2ebmS7czu39/nqB61uD9hRoTiftJkvP+FH2Jk739BH8ymwQrt4+tNzfGVvdXXQkSoyxN7oeHjt
LfoDkINfChocgsUSkf9OWPN+2AzXRmCs0wB2g6INuCoJ9TVL6l5JM792sm+o/03fuLfMfKGOEr4o
X0eXptbws7b7wsZc1uPHX3u5D+v7IlQOzSDB9eWff8Y82TjWbdebiV/V7Kuo48gpuDFCC167T5Dt
FpqWux9b3ApRBdEIuDsYqJ7YKiwZtXnoNX0J/+XwF5/Lc5hi6EY0JxoqO1v7XuV+2drftviqjFFP
6RjkxZz50TF4qJYhyRqROI2t3Flavf2p8JnDADvmD/0nFlvVfXLKnIVqfa89uJyZd/t89UtWH7nt
KQg8maF5g3yi8pEWqa0M/c5N2fIO4FfiqopOpC7W3VQ6Jk0XckiVR7y1yQj+LH1nR7eX8dvCyuUZ
aP0oLUeXs67DyGI1u0T5/Ao9dufjQ7K9kqXAB8psAkf0z2NZ10k1jlJJfGFUXlXUp6He46DfPhy6
Rjnhy/Xjq1c/yDDhSSO0Uccme4navHgWjVIeBYuJTfXphtH5vhPJJSPRJ5M1F5bIyQFryVdaNd8J
1CkcRfKXibfEEV11EEHi9tUyYqx+K2dMjeXZQ6dNmW0E+o1s5H9NubCc7aufv/KKYpgaQTPEb+lU
OCi4oEYgnUz+SOQtz0crzS5z8JhHD0mx4zI2z8CV4dW3oQWdmySbkCbV5IXrgzNo9YHph49PwJ6V
VTBRJAgeJjOUfhk1dqh8UjTVyZWdC/OWNby7lldrWbm/ZKwnQDhhZbDzo3kqvfFwV32qHuVpmaFS
IE+n26mbX9LDUszeq8Utt+W9dYrrypku1HX7bwzNPs4TVFygsXNu8+GRgwqnMLKTpBVQTFOIG6bu
RBBbWaGAQNe/bJJ/3qzUjHN031HZBcfQd2HI0xBUVh5CFMFEvzEjhifKwZoD+fzx99x+5q4Mr65b
k0Y5GTCv7uuIi/zCTY7GCU95a0m/MlzlV+MsD3p2V7xi/sneMb6s6v1Om+j3A2PCjXXbyOBjmATh
tATgUHluIGE3Fg63VdQq+J9J2L3dzn8bXPeRSm1MAuQucJTO6BhLmOQIl9t/k18LR/xJMUaACOD/
L/CtJ3RVaiJiaqXZYHe1O4YYqTrNh95CzFJbLebW/oMx550dXTeZwhm6A4jh0aUA86+kVmUvTeSu
PhTH3M39Kt/xB5tV8usVrs6PmI02iRSW+ent4M4Osws/fNF8RGXIaKKdW7IZpFxt58q5diluxDRj
O82w9kPA+GThhmPpjkLuHc3Npw7tTDQVgXjT1i2IYqI0aSpgAGpH/wxRHvUlk5aeWVCxP02O2tvk
EGR/FvcxgfeVopD8jjuiK7V21CiiML3SrCE+K010zND3V2hvK8oe++XmGq+srZwO1buoGSCX6odJ
99LS6nOhj3u8c5vO9MrG6nxEoyo7zlG9ixjT7Y6DKjHIyZMMatdstdihauqTMTCdj13L5tI4I4Zq
GAINpNULYtJyBKYBJ2VIA8vsK7tVHj+2sPkSCnwohlhWMLZ6bzsU8aKWoFzYZQcOeQC/mom0ZwkE
68eG+ObbcGVp9eZOEgktpDaA0EhDj3bzXZfT2jaG5KXVhyMD5axldNqDoKlnEuPSF/SsB93XWMQ2
OPlSKx6anwJ9bZUCYpBP6NzN1JsFszCtg04m8J4W57oVmH3rBCY5ZgMk7EjLIWZbEoerc2MRM0Zv
PCnSV3VKXT0czyQf7SSZnusmvxua1g2L+pzFEO8RSv8jUzrT7rQOMMlRPE51dmnyOrI0hvlWvS7d
VGhfJmXMXMAzvhpl6xMeY26ZZBbGG350IBG0w2o41qQ+kpYdtQwlQ1nchhk/TMPgdKDU7GrqUGWO
MQOczVbayU9hp78ERf4cKMLpAiAq9Py2HbLAMbn6IzHBCzL1oafyzM/L0A/6fC/02/ROV99pdeam
uIFGUgXEaDg4xoCC0pKFM4dG9nCvPaItpdm1ld2lNv/58QnZOIoAxeso8+C8v8fmjrmmTyCjRvAg
TH82RgowZfGiAcnysZ23ovHqvf6HoZXDiIeh79o+AUboq3qqvmlO5wOm5/SvxjE4Sju1Zlv+ZN58
nuCynL0q74YrAR4fXMQAkpjAVq/2txqaIK0k9neg1Bu73KZdgtGyi5EHfhXJG17/yb5eGVx+0NXr
LYwszFWOTqYJF2bpefIQJ4Hmhn2w84pufsArQ6vkuy6zwMjx/54uv7byLp3uCPn+8bfbeqivd289
QUkaJQ5UjCn5wejmR2iKPZmOejfW1oQ2x/4sz4YD/oe5VWZdSQaRgxHd81a/HavYns1xxy/ubNqa
FCBRiqzNImJ6ChlPGuq2BQWLeJPvmNlCOWIlhooSECMaXRN9ZYHMJ1bOC9RE80LVHXz1k944cLYg
vc0vnfk4nv9AIJXwf1hdHXYIHBAoYCBSNWvmZyXg3vTp4xOx/YV+r2t1uoFlyRWoODGPp+kTWAcu
SkF24rVtE4Beo2oJYNA6lyeFknXoaQPkPUzfQxXg+Vbf6xJoZNmKd15J+21l+RVX1zRpEyXWSgAB
lFbxGIcLBM/cgcY6vDB6eFT7MvTpgYcV+NFFbqWl6qtT8ZRH+dNcCb+b4/7UxMpfkqQOGfrj0PUF
Qj31WGvBk+RaYrV5eGfkyXfFVO+6rF7eQ+pi2uui54VpgRD2UTUDb26rztOH2eoChIYy0i99Nd3S
Uf8Zt2OMBhx9KVsK/IhecLvrxE1utDfmLCGmkoTnfNB7ZxiI3/Xxkx7NuWWExK4C7updD1afrOrt
8m18MkZgrdT35Wg4mqFMlhZkdxkPQIwTV8Ap6piIoUhSR2gkXpjJXzWtvzTh9NyGfX5HaI0JSL32
jTjxKlFTvKTjy8REa4O0KP6clJViKUPlzmHqTXGdWLzSP8WzeUtkbsvRDFBbiahnllrgafXkzTJ6
nkLFIdwoQPDNv7GA+HpiWmWJJhzLpTM1oBnvypc+UHW7yNL+UGTGYOV6Bbm/fvgZBXPtx0X2UxrG
Qefq/SjxfFSmI5ikttrol5IX6iOkGCyEWLltRtPPqg50m6lYZt8iWa2D9gdpB+mlcighoDk3tigL
xeoTtb3nbZ9ZYdV+MuOJ2EAcQa62Cnfx6xthGgaqDIaiLSr0/K31c3UMe0iVqtSQwhPENk763zpA
+gXbGdxyd7QX0aPCiU4gGeDPfex/fJu33dSV+VU8muRB2sUm2h6DvZDcNJiRckoMNdrSnn6gpkms
yB0LT98jr950w1d2V9EpS6lRaEkLuE/2FBko5FLdUvaGozdCq3/s7coblk2YDawDyCAq70So20T1
zEixIpnuePtNQ1e+ZLWLStWXYRMs6HI1cpLuPqaDTXvDiuIdROsWHBQO/rfXWu3bAJmqeB6xpP+D
AbHlLUEXQTUBaUeMuHqL0f3X1LCEpx8pWDZipXHB3kVtUqmvHx/CTX9POEf3jXJDvIOA1tzUDTh8
jwX1kcZjblVK/+1jG9sbd2Vk9W6N8whvsOBoo9v8SG/j03zJjiAbOGACcK8KQLaelitbq8BME4NM
1AoRoPEwuMnPHEih9JVZpiVLK/b+YLQB3+nf27eGd86q7DHAEeBICAgKzMQZgFT/ePf2busqHZ/4
VEVEg5cY1ddCrzBa+SPaQzvt2Vh9oEApayUIEPrpxTnvb7hwx3wndvkfvJ2JcqlY2gRrVByfulyH
aDyDDolNf8zOcMnvAP1Dk9eeYuiuoS9XWUCN7hyIzVBD/212OS9XPh4zGlk25ygNZ2UMMaBfcRHa
opvdrrXDftiJnjZ90ZWx9bdiRVwlOpBCXaQ9JGpJLTllZ3SBnYVE9+NzsQVMgN6lIUCnR1DyWqOs
lCAs5jlBEJVHj3rtGBD0VNzY7sxj1bjiITrkD6W/l9FtnpQro6uTIvU6qmUSAOGRN5YZTlacZzbn
O1XYTa9kmDrWtrzMa12CIOn0MiPAswzaF4IZ5DTd8eXby/htYOXKaR7qBiYNAdGciNNITFaPdz2v
3D/6RL/NrB5BBC9VLhZkH0kOKYhlP3FQvMpz+KsPrXi+CJ/+B8Nxm4cQ9StgWhkFmnBlNEtKQH0U
4IZF1tspehBCLR0S34zVzsT0ZvhkEsgnMAz0m+t6GgI1RUCLBxguwO+0Q3tY4Hfk8N/TgyyPoYmJ
7AVQCErX1a2KJhNyUwmAp41boJt00ayFZQJkYbdabZmfUaHx9kDDm+fDXEbBKdbF1rPTfRjThmZI
g8Y56GyAyC4GrX6wKtpx7hvfCoPZmJ9UMbKMyd3VOw+S6FglLYr/tSFHC0nQYMdmCn1yifyg2QP1
bFwrkNZB6A0QCabra0K5PJ6NMmxxHGkvvhpZ9hNx4I67Xe7/KrNbCriQKEW5RxPrfnPbGV2KqQtc
rJlg9j9yAoonqw4h9nrqEMZHe03UzR28Mri6yQ1mqsWCaPT6BjKedfWEnf6s1uaFd+zLx9d5z9Tq
YjWlaQAv0OZ+3aZuG/LSCVEHd0KtOk1a1O6U7v6edP5oL1e+dqZzJLqhxMvfFAYqsOSBVtoNhxok
5D1/qmPoAy/6IKLaZw09NZD5djqRXbKR/QDoRiD1go9OewVUDVrtCm1yw3j4C2XdI8SXcMiSCG+u
Fv1SOaDGtSLtbknFRoPfmiZ03RNwM+lj1LhyxMi+KKPQjlt5iEdmjUN7qedO9SAc6KtRZSNYzayc
l2gtqzUehTYAi3vCbtKhsCWbAXrqlnwzOBMVX2Zu8fcw99KV7bGGBGpbt6HVmgpIECqPtfkhGSdg
wFCvEeH3pK9eyzQ8yUneJYM4mWTSrakaTuMwnFmWfo4G9fM8DL5sAytKqpMyqciwG+o0uukXy+iP
MkyPcdTf63qvIw5IvSZDs32oHjNZfkp6GVu0nI/ITx+MPnJjjXzVQnZIIA5vySo5JEbgxGND8Zu1
A1rNX7SuvnAct8honhWBi9sUymvDOrvOpJOgtkBpNFpqWWQ2kfWvPziFlALRAXA1mCpWpzDutFij
DVADiYEE+kcRUAfDBlYxDYePDW1e5StDq+NnxuFEegkf2CVFbmtJfuwq9ZNMC9B0SNWLWdBYRk52
rGobrwq84e/1rQL4yJgK1FUwlGb4xFas5mzeD/ftjXiBbK073ILawTYv2Y15rl7np49XvOH1r02v
EdiqpCGmNeC8KB/g9ItLWDTPrDCOH5t5U8f56GKvlsjr2KyiuBHeVNHPNIWHFO34S4WU4s8OIplW
obPyaRB97hhJ2NzWGTrrzax/b8zoS8LlK0QKX5AKeKpAM1XRb+B175OGmHZVRYck5H7S1V/ErN01
eZNe2t4808C4jLPuiyQ+ZzkB48iEiWWl/KRPtT1WgxuL8gkdn3Oj1ce+CYQzCAIUg5HQSx3XEIRS
2VF0I7iH52fJJn7QMMCGC5G/GFEQOoUpMZqhB9C7TJoSbqNzTRkhYYUyXlfS26xCoYeHRzaKX03d
nzqjjWyUlL6NSfYQ1IVu0UkNrInHD2OlWpOaP/Nx/E664bEe5V2gJveZOpyHijpt0t1B6P1zQKWn
qxguDdLCzvsmP6azFtjKKDM36weQUQ0QbQsNkQI4RFwq8nxB4dlgfPhLFuF8yDItsRsezDtR3+Yr
+/sAv0FlrjKOXjP0uM9bTI0qGDMyW59F6h7h1xIXvDtBQFVh6lo1KZAY/8xq+FhCm2Gx8fek27/E
44a7/4DsaCOjxq34bWvlB5q5qzrKAfnI2YH51COmGzjSFhq66jNokXdT+M0NZKjJmUCRgwZkuaZX
GwhKmzFjeRT7xGcn7RZ+FlLIzCqOs0tw+1EL3CkhbXq6K4OrGEJLW9JmAUW/QChQUf1a5F6D5sdE
UZJtVCttv37sADb9DAJZxLMqIuf1wE82lEOY0jrwWFR6BT8yLbfbYY9Ee8fKesynDvMihfZT4CXi
bMyZPRm/5J6u6VaPCpqw/17KerqO6gllbY8JMCYx0qeBmjhIANB5ywQiFFz2kF5k8zReGVzl81KL
hph3TQwGC4wRo53Z31Q2O3V+cIT36Q816FRCe8kKpDMcNN3qDn8AQcWaMTVvIjcFP/bqfE5jFhr6
RLg3zcV3Pop70aXPSVbvpFebp9IkCyKCYEh/PUwhp6pN+2wUHop33GOp0qaIZMbAi0By7dQFOfWV
ZjxSA6QdH5/PLaD4dRS/Bl1VgzqTzMBDaCLQfcNdTb8ir+IIIC3ipW7PgFD/2KbBFgzxe5+mAXRL
GNK9dc0z1eNoTEhtesWQgAZCjRS/GdD3zNOzOdZnmc72mPSBlY9gzEqRuSQh+Bfa/pFX/Q0zYjRK
OPRec+5OJfOKeEQvRukCr69kYeWCVDatxpsw0SNrKoPIDooZQIU0OweD8VLp7W0EoebWJGhozD/q
CmgXNDTScJwtrla/khqvVyieIgZ2qbHv7dpEG4izAsFCcAbVvl2mDOE2sBKknr5Nk4ztukyeph5K
ybkoAJKO6aFXgtgqZA4QRMcO86Rj5lzNTkbVIrU1z9qI+SBwbqp2lUV23AyvRthbaYzTbfaqVzPE
511fPlWcH8KhdIdauQEx8jnBS9cNw0PJjRKFb/2mLthrMc4XqJfmTqliKmhQeWST1vwUxeYdaUqH
V+FdJ8wDKxIfot+gzTDOgTBumRLhNyHGG9iBIPovzMSeTO1scBR6OsUKu+ieqtGRMog7AIoPsTVy
O6saeB/LrrYnpUosgyA2bNFOcgoxtJBJY8e5iMpjW4St26jB9wn9MXy6l9CYeodWc+BWQ3lq1N4z
6nSwWo1cZBycu3Z86HtVWnIoAEZRkYeM2eyD6fLQCeN5JJiyGlpixUHryyB8aIf4LqswXzXn820j
5I0u0b9ipY9Y9bGS2iugMdFR0uwV+CewtbTlIUSiEIEsyatIbAViBPOc2Utrkm1qZ00d2glJ/ZJU
l5gk39Crfk7n0YcwtQ0mSg4oi3ribfPY65UdlNOE4dfhZcqNp4GQF43mX+s2OJnZ6DbSPClt/bPA
1QU86ZnPyg8wWNzmRmy3BE2mFD1AViCBWWb15XAAWElYI6OWkjS/wlgfIstoQWGe9KBQmWnfOeiv
POupGK0x1aHFbf6VVZXpJ6wsT6E2/6KIFHHKpgbMedqPuTBSu52U13wwKkvBB8V7IEJ3qshk9Uru
hm2G8LE8dGCH6YO4tqqwuyEtpW7W4YrEgTWqqX7RlPQMCoOHUkLmTOSFpynxT72ozpopvXwyn41+
PCtm8NmIK4irR+ol0TBmVrf8pTfJhUWogyKeBMVlmx2HcnQhKHPpodpuVyLx6q66KHUz4JAVTjvO
nhJGBzAIenOpuWBfIW5fG82RJ6SwakSjDWnuJjkfu2h8zgIA6ZVCf0gZm9HR41CiTDpLGiA44hU/
pbz4ngXpIWPSV/rSWhDfcc7vu6L+njb8rOR1aalj4usGEsJonj6b/XAfyAjgqxTLnH6wNvXHQt7I
oPucT8H9OPSHaWoeuFI9BhA7bKB+qbLBDgOSWvDZL5kYnSGOD1E/PPG8eW2b/MDn2Qtl99ia4lbJ
s5+6wNxPpF3KSXUDowI+csAmJyc911CgZt9Tnj82tWmFc1BDalpYGpQVbMjiOFWrXLoARwK9VqfS
M5TV0+G1LwZpj3K8pBPCzzDvHY20Ps0T3QJ8wG+H4Rah3s8sLB+iobxrRPeg17mX5MmhTaYXrQiO
TYe8l0dHeBVUAYbIN4AOsxWhHsp6wg/MSwcQ7NyuogBMQln1oLeAW3Y6wAJpfihjWrpGq7iDCF6E
CfCaIsozncvPASb+9R6QMUhg4jGhtdulcG+DmIHOGA+ZNvtBKr/OBbjeePAwpYb0lDFPrFpRD/kA
RQejaW096121Vi09bCobQ9qtFaf8ZMzkrATmzzrPPhmBTCzZTgel6TtA3rMbJQttGhsHrmQgOaFW
QYSjjMHoBF1zJ3RyHIrhkxExl/XQvAZfyi8exPDRee6qDdoSJvw9XNY3rsA/Z3nhQ7Qgui2o+g2s
cSe1my8JkZ1tGqNi6Z3xItPsy6ILaFEFt0lnz2o1q3anJJ87Lj+DXfa+iQKb0PSW5ea5aPr7NuNA
MJTiSRiNX0vDNwv6xNX6TFvxQlPjQbLgUe07MDSVD0lQgcSDDThlegL0gf6oVCFeprnyaN08kam+
DQOm2rGmH+o4fCTG5PKkx5QXrQ6p0t1WSulpxWhJYVyiIP+GweMn3JbXGeP8VQ5Fp1A/GeWsWjLI
/HhQvwOGZJFJ1k7ampNbS4kPL7PWaUuV202ruqhU7dS/9sKfJUu4ygIob7D1AuHPULXwKuLOjOtz
XSs+gapWEYV31TDvFC/JZuYBkClaKmiq6OvUDRzKapxHZYzaAyhLIRTRPPJX5RK6mWuecEme2Jcf
KLUczc/9YxVZIrH6M7Ccxd1e/Xn7h4BIhWKaTGVrlZFCyxCDKVLxksE4hkpnRWKv9LyZHqAMzLhA
Sdh4m+q52t8UPItp3WWKR5UY5763lDGxWZ05H8d1WwhEjAn8trNKrlhUB6Y2Drk/axgZ0xz6/1j7
ria5cazZX8QIWpB8pS3T3kgtvTBkWvTegr/+JjS721UofgWt9k7Mw0QoRqdAAAfH5Mk8AplnH7Ms
YFkkk7pTbwArYYRKzSv+IxfmDFsfUzF/h9CQ5bYuPmYxIn8BUUEAdCCYMb6roib6ZlKCbj06Ieii
axejeL1aDsZco2bFZDjyY40WBfDLx8mdPeOuep52C4iVQoCqjtKLvKtB4/J1FXS0NmN2FcgsFQG0
IV9MeqFUpZWLgpIAJz5CHIDfVVecim0dIJQfZIQrJro/PFQsqQFfqLsJ+YkxeVEi3S318JpHIkL/
7YWpCMh09DmNi5ETbewVSy80K2i8NSDaixm0YbMb/DF/xTgBlOdE5YCtOj8IZP9tkM9+VjqlEKrF
lzTwbFD6ko96UKEeYM3B9buxmT0jmgdCCn1OVHG4Mk5r9rohRaYFBBBj9O9BVBvtY4g9VH7ik6fr
1jb368QYc7gnFz5PCF3Ssk5Du7nP59EfVNOV1uZvckdUbVRIaUJUHnXcczOyPWpaj0nBgD7ifdgz
8t1hpz8TZ/U78HyJCgJb4BLMaH7YY7f/ZFkFousBlJD/lMKgVXQkNwy3BbUi4fTTliNheG0cdxXZ
Pw9hoLMdr12m2UGf/KrqzBn7WfACbVvQFZCp2ijuXVSGGqjgGp2Fyf9GMxhZ0X2mt6Li4VairYKw
9V9G+MIQuJ4KpSzA1TXRBmXaO3W5N9ebQpW9gVboFINWIIWy23/toBTDYuCpf5j1LxzUEk/drEvZ
HNQ+7rHkm9DWUfeDX5YQ1+ncPxituqiScha5p6fJUcOOezCbq+nyaKWo5KktsI3Zm17kmC9d88dI
Gh5GyOWlQym5IKm0vet37tJ5cT+Bu+EjSgBK3KWQCLlfMN9FcBtqTP6XNbzygDX/99eBM8jdcrME
1gqjmAiwwdV5g3cWrfKm8Oyw2Ikh4xe9Gs4Y18iw5h7AzwGrY9wYVZCHY9DvGcub4CsKNpL3yJhB
Uu00xaIukHfiD8gKiGdlqPM1/fY3J/5Er2aKbITtWBCF4BktsCwLL3kA/3XowmkSFL4uHwHOIPtB
JwaVtYibFDM4gYFB8FD2lV3SQB33XyXUv/GYnEHOQ6uJHK95vvU1hUT3ovPPQ2ylaMR4DVOSs2XQ
PmqB4qjLl9SX3M5Xg2F+Gv73w8KVZ7sVF4BWycZhES7v4knlviTnYObJBlJDwerK+NbWUXLu9tlI
BS/qxZvAGeFciGz0yawzjbcaHfwBY4VGIqg0iyzwPqNAqcXIsAySpR6YuzAR9i64waJbxXmKhYDi
N9ZxyFmEjJQeI0g7+nNxpbDwbf1/vsV8KzdL9Z4Clg9tlQbszGzkKQlSN16e1WAJxTjQyyiEbZKB
TggGTjAMymOhpmlRYiPB4/YhtvCvKES4ts3dOjHFHTqitlmfmlianL63EuZbbdGrJbLAnbgZ8QFw
B5AFSyjkO21fz0TDupsXB0O6v7+WCr6oc5+nFrocU5LjZaa3bf29zW4GXXCo2Y+88OMnJtgiT9wq
uLHVUml6HOpZerXzonJTWcNcPApbw2BARnbKv1w/5CKLnOPJx1XrMdgyB1YbJNGjhTSw3hfybS2L
btP2Bn18Pu4IzGs2VnKRLIH6uHb79huT8xl2gJtCyc1yMTYRNLcitN/vfO78gxJZVbDzBniLkPbx
Rmu9W2S9g7aevGhPtK53aWnc16M2uCSTj7FVWRBsQbHNyt+WlXigpDnGRRNKhRag5fNiVxhdA8vT
La0XDO53KDVlYIgp1k9tNT4rcfmI4anY0VagSiUbQZlZWWHf1a07N82Pccl/5qUGssfBKlAPbism
DIFZ3iF1mxlUCLUcv0vVnHmUWJWrt/ltZVb+bCaa0+rD13TuhiCzysonWeshnxjBBdetQQeUxbxo
eZg3Hf6L5D+6LC8AXmpiVyUSONOK4hsFbX5Al+qtsBvbb5cBoRuq9q6cFwrmGpXDSiM97NNUc2Ml
JW6hV6BQHqHCaSyNG9mtsoMUvexRqoWQLrjJldq7fvY2Hlo0sE8UWLgooo6KaKAWFFha1PM9u3YU
hz2zAJpqYYGxYoyxlN+v27y8xDAJxRHkeQRABH5ie8zA+aLUMGnE30lpOsR8jassuG7ksiYHJ3Fq
hXuc7DnGqB9mEYO0cDC35Pe2KxOnd/OvqObkYL/In9Ae8wB89uabARJ1y6c1eURZ/A9Ci8tX7Py3
8K9YCja9JbMXeHkSqojUJqfZKQd4Fa9yhaH8pT+BewQKQpZNBWpk/JtitATMRoq0QDumfJfBwOTI
XaaESYzmnRlbGCWzQNJIqyeiJ8+J2b9VqIzOZJLDXldAPbJigDleknW32DP6tqokAkRuHQAF/6Bb
CzWji7LXbE5gfU7wAyE0bvQoJw+hkoskPdk35dwOvI7ONIwAC7vgYqr0EhcWo+eQFhr2TM+OBcZi
EULmvS7NoFCACp6tX2SnPUlLOQZVTDCNup9nlq9k2i+oWx1B8isaWdrYWOwn4gSUzUBYwZd91ATu
cTRaRHSQ3FTWfdbc6OhI6QVxFxF11+WYgAK3bdiKgmFOuDUeL4gRfai/qBTyaIrT7Es/Qw0NvHMP
uiMHlZ9XzlEE4Ll8nWCRoIaOwjX0tHjgQof8yYaGLtQItQbA+vamNUQi9FsmbMgDEdB9AOrOU+tF
M+Z87B463xqwnoP6FicCt7NxtGUsAK0efD77AgAO7GPPCp+IV4cf09B4+XpjdrVz3bdtnLkzI5zP
zg11iFaCVVj1pw540qXFUIrS+IoyCp6Hze91shwu3hptgAsbC5ZM+hx1uqPrIgEq5oa5+3O2FvYL
TsKtXJ4xTpPjg0X5YVFu6Px9gZpcnPwYh9iFzFN4/dOJFsT278ScnRpGDYWjKejMdUdUjMZbQv11
9lEul4RCmYnugGnzBHvNEgG4wFTaovfB6/aax4RJc7cDO4RXe+KC+vaa/mOPJ9kDJCwZBg2JXtdY
bqZ9Tw3iX/9qW44H3Cr/XtFvZZmTr5ZMsRXXMVYUU+OtSoZ9ZtBj1YLXSBq/rWUvMLd9Jj7Mcee7
VEq9q0wsqCjH3jHk6ttsNF8TSPJURh8O5Yq5U0UX9A2V7Vv1YZU767hEq5wQLLIuvNnFEODkgsfJ
ZXJb0lfkSmPQ7gtMZgXCMtVGeID3WgHxu4yZTfNi+EFqbLVi6tPJnhy632UOkA+5gHUUPo7L/vpm
bi30zBz7ECe7mZfjOtcrzNGD/QOnM4Tajnln25hbtpzfzSZvWkJFcmpBarX1ppxZZufsxLJWF1rV
rwVOajB56E5GIXB4O9DrW8/tvg7moyj52NhTJB6Wjk4oqFQhWnNucKZlBI1bli/WnygFWUt5T9LV
SaaX69904woqGJnSAA9B7AogxLkduhQo/UsNin2d+jAZ09uq0ffrJthP5bzKmQkunpXTshmqCI9/
pD5Gw20+7CU5uG5i82uhc4wkTTPJxVRRI0t9kyos9UWr0Zqe8i7xjPGGkMfrdi5nOhmC9cQQd8Fr
qBu2swFDgye7RlC9TJD+yG+BfPO7b8Vuef0rJ3lmkrvdqhwV9pAMKDmPb5BgcGPAgASr2vD7YG5B
S5gQBRzW/JhUIas0svoZEdN9/sQq9jZIa2kghdCacqtQ1G7cqB3hK2KzgOQ20Ivn4/zVTqq4TFE3
yPa0dXW/Dgf1vvcUd7mT9uCkuL68zcNxYo39+cndbZMxmjMZ1ioVmJS8QefHytD1WSHoMNrudWNb
aSkm2DFZTtC+RZOTy5gSQJfabEXdj3xVAuKmB+OpDk14KHB87ZJHoU/cusC4XqBjQ1caE+2co1iH
CuMKtoUnB5gtJMFe4WFCK1TC6pPaeQwULIaP/24/8FcadClgFUNMiNPJeY2+7pXcMHBgjHu0DIL8
Ntq1e3IUk5Fvrg6y1ECnWIzchvVJTvYOeV4f11SegzmFRNRcQq1XdPi33BPWALomZPWAN3P3qx/l
uIZGL3tUFk9y5ldzl6EbMfhyYB7GfYaHrPwsOCRbyzq1yf78ZFmmnGlSzEBh+qN0b4CzuQY9Niix
9+MN6/CnnkhCb+sBUxUdhUew+8JL8J1czLMCNjqXFIh/hwDZg1IOkK03Ckhg9son1akwZVDoom+7
4VhgFdGBrumw+3v06WSdgFDYyzRXoG8KqV95/W3iqV9yXAbwowbVK2hrrn/Yje/KlDkxHY5OvK7x
e4kZ5w7kSKjjDitG9MqHZNH8/80Ct3NxKkO7gSIQyM0Hy/zeLW/X//6N03i2Au46q4Wix1TGCsbq
J4mDrL/rdMEjtuEPz0xw/pBGxAIdGUxATuTOVFpXW2k4dU3QRsH1xWx0+uAFT/aD8xMSAaNHprP9
CBrwea079lDaIRtqEdNRbbneM2tcoAFKlHqkbPeBEfepn7h9mIbG7egxroU/mBPaKNSc2eNcPfQY
MaiAakNgdgfTAbbyE3nFGN1hDlFy8PTnlQmbUgy9Z0d5JyyWbdwtWDdNFFYM/ZKHc1agTTS0FXzI
LZM1Ucx7JkI7HFYXGvDl/R9E+5dNababHxa54Ec1V7MYFaz3oikt7DNuhQhntjivnGKqThkJ7pk5
yy/dYlquMlqNQ1dyV1nZDTW1w2LOumur036V0h8U4wWCq/5/nKeP9XJ3nfGO1smA36CpLsMySJHD
ynH/6o2nhfsHuyr6xtz9z8ZmVZQaNi++sbCtthXMYrRMUcBWq4J2h4cJqhh9LDuQRwfVj2J/q7vd
F2VneTqonHFj/ugV2vRuSGZMHSQAl5SnNJNVLUmmJZhszP47TEOZQcDAtCVlrNDgU4+m/l/hKXB0
TwxzrqErpUQxGuQgf/FZmVPjgqMzW5xbMBIwpC0dPivr/KYgZUR7YoEme+qXuZ+GDAA6FPsGWJhZ
+MxvHp+Pdf4eOTp5cOPZyqOMOQW0MRHMVF58qHZywBTDjP115/4bG3xlnRexWY9BGaupkaICEl2h
G4SRuzTfZWSFlF7t16rhjEVIh1tzvqPjHDux9VmyfQt0dNEovcnFa0yVYC2X/bSmniIpguhjMxgw
DXAyAPt1yX7bGzrmphTseUW+lxaC/URyr3+C7fftxAT3lEqRTVMJo/n/NN3npxyDoqlr5mi6Wztx
KrgVd6Mw97Ek7j0d7K6MzRn2rAItkXIHMIYjmw+GhvcObAVV1Tgtfafmi2CdW8cKjQIV3Fi2ZZv8
VqtyVcg6JC8De6cfVkiCKXes2Q/pJ7FX2qgpwYgGcjoU7y2FT0bViaBWhmlf0IPPn5ogCQan9/KH
GKnoH2QyW8EQWB/BmQl+OLCEcF907DCs0AP0i1R0UZ1odcfVIbW7oIzg9d7itw/65MLVY0JKjNMm
22v9sM65pbUket7oaPWobeGmsf0TYxNuQsGyCKQ85ti0MaDxlFI3TnNUyWnnpUre+VqqhpKhd44m
ZZrbVRZCnRVED2jm2BBIGhaCsZt4mX27GNebek6+VIr1VBKQTmS0ea9tgglSaAw6KRncGhyNxjLi
b0BHcwKBYRdVGFUvSrRVMd4W5Tb+nt4+xsgrQGqXoP0gq0fwyeeeghxioer7pFEvlep7vWGT/U1t
o9yu7rrMsB9RrMmdEkTOHUGdvxl66qprvKOKdJs3GI2LlPxlBdu9M1oVYt7qBg33B8CRY9FjfoEB
VZATYLwAZFyobF9w92DQb6riyAaI5DDs51sgdFEzTI7qTlgU3QjMzixxTiHRTLuojGFlSU/rqn4b
Wh6JAsyuQC7G2lGQfYT//f08M8mdYtpOgCmk4/pRUGmTByYVudzRI+0FBZWNV1xno8Cyhh4l+muc
NUkDNKFJsUDDhBzN4MTSS11/vr6kS9U+tl8nRriroRt2Z9WjogXdmwq2pSroVi+u3f62fAVZG4Sy
yi/Rj2TH3AKrUJHVWe+t2PmL1t7Zz+Ae8wrcerKZ1Uug9ZOLOTtPLQXv6IYHOrXAM+qhlTmC6RB8
5jGGZNvyaalemjHIQDpy/YtuPIdndpiPPwkNsjYFwWoOO2onJ04bUdCKECj3XbeyFTTDDBqUqFtj
+/h6VFepUK8YphVTGQzhnwHvhrQkvmFpSd/umlCUCG2fxg+D3HWrZ4qpcLnBDnV+ktxV9OvYCe7X
9qf7MMEdeKhuMvR4CxMaxWTSUAOp3ggoEthB4qIpVihB+xW4B/bwnW+PPhIrB4kOoilQUmaY46QY
MWSMIitVnVh91xtMP6uCs8d+OGfUUFCIwiUG0dgF1GApJyWvMOkZzFPngqT4mLYYhsSccB97sVCH
Y2OnzqxxV3pRcxvCy8X6r+C0d8GVBMp9yZ8gp6J6rB6bO9WtKCje2L0zs9wVnqNSUicNlE/DKB9q
KBAk3afrh357YTryGjws5AJKEetyhCQ9hvudDA9ogAIkxACIqLGIz2zrkMDfmKjTg6vtot8GZHHe
Sl1G8YilIKBLw8FPdrLwCdtYD/IzHUVBMNgjDefOYqktZtmM5RLIcxb2JvhYl5faUgTPyMa+nFlh
wdGJQ0oJGZPMLJZgpdYNVOz2OhW07UQWuCLCaOBrmQosaNG6U8DuFalElAJsXKGzVbDfcLIKYhtp
Bk1eYJZuLNCBaJ+zysld7Zb+qG8w0OxWPj1Kx/w7fbp+5i5VkfBAnm4S28RTw5k6jYwuIwBew6vv
LLB1jRiaxsBh7pdh45esCZCCULlA2CHWCN5qxp7Z5/wuuHisvp5QUW59K0yPEAqdH62XNWxrJ4ak
I1SzvQIgLHLoRRea+QnOa+kgIUFvBcAlaEhzFzoylGgZpAEorGK8NUYTDEe5M+cy5r3RCJ5SZxhF
JjdXC3JJ6KahzaJcyGemEprswD5qgVQ5gzeWEAQcw8STDVf5qv/sPTbc0oJzFxMNgo3euoynlrlr
YgztIOclXYOF9g7NckAZUqcpjOD6edq6K0Av4SWQ0WexeICyPCuFpcXVEpD+k9o+dsvj9b9/qwOB
bjYeN0zkGSAg55yKnNWAi8YRa/pFh95pvyaWM0GrqN7XHv3cLY44u2NHkD8opya5TzeBmZaqNlgV
+hG0OPnPpJr8emxdu21EbmBrlyzNYP9aOvjZOVejYdQfvAwa2nAYDBos6NJ4WVANju7JgeKDy0Nt
gJgkIFDxrn/XrX07Ncz5nyyS1wJiMfCiEPIbwAtkp851C6KlcY5GxVVsYwOZE5m+EmP0kuxzpaT/
6wfk3EnS6Pk62rDSAvHqM52uAlO8gaUh+4eQKdQ5cgiS/cFwEDsE/CHBsUS5AeEqMkQuuKNSlneR
xB4JELtOY+/Z0+Dj1fCjrPZN6aGUTKdZV2cicOY5GGxVEVbtNyLx2k/gAiNAirXVgLopKoblN7lw
dFcB+YtTQKBAdlKMjCuuqrsgfhhwSwIRu9NWIQ/Z48cX4PxpptBl6SMcIbAo/5AcKAnKvygwxT7E
OcfbJGh8EDFFYJh0ZBQSe+Rc09cq1PZ/ccz+8yvg3c/fs7gp1IXK+BWKFeYlGAjm1itVUX9+87qc
WOG8kD5Dfn2p4IUkm/gGRvHBqPO/rYNzOqDjM8eBUbmMCOSX3oIiKNiN1E5wK7cewY9NQy5+/rlQ
FJqjYcSz0KZ64dRjLYPHB/IWaP7W0GLDCIIpRS82oNvXl7ed4J18Qc7hlLbapVEFUhdyS5HgmSiP
oeqp3a5uhOoSxu5FlPNCi5wDWjuphYeT4BpQlssb60Gv2xtovr+kRu4a0YOR7OdedbMqd5JmdND8
QnnUv77sS1YHoLCQI1ls1gm1Tn74f8waTHkbEWij7jFwIA1hTR1A7b4YRxBch/L96uqjGz2j9mXf
Fnfrpz8A42+cXeATWN8ETTjtYlbaHnQjgSQxuidvSsDUrFNoQzJGCeDt/rA8uuEcT03yk9MUxDIT
+LqARX/URnfYK7sSw7wTdbpv6DKKEX4ie9z1nMopG1q2RMguwwtgoiPyWi99od78LO1Fb+fWycLy
gIYAHQjQOjyxXZFqSW8nE0VMkt8te9DroAuV4DohJkn8flfvrp+ijfyNCaMroLdDIHTRcbNkCnkf
m9BADa2DtrP2GBPFiO3flCAh7wItVgXK3GhGcW/aUiPV10B/AI+uH6qH3K9dHfXA5ZcesLnz/Pv1
ZW1ECGfmuPcLlP+lmoMkNTDzQC2n3Zo+DmYr8Kvbm3WyKP6ZkktjXFSU4pJ9s6d3TFG+8bUD3kZH
3YmDx83b9mGOb6VZjCOtnRR8w0YBiVWwriLFGJEF7rBbakPkLEdZSZYiN6vflenp+r6IDLDbdpIi
GtDbXoiEJTRt8qvI7YcqIa/XTWzVaU/3nnDvUG9ZaWmyRYAO16ffxhDFD4eC3YPB+phzYlAfBm7K
7tq9AZ9he8JG/abXONkq9h1O1ilXw5qMI9ap3VshWBaO6W32WXmEBLNPd7WoJLzVNz9bMvceARK3
2mqKJfd+t+/iUINwFrrYkmuA3M1fXXoDgc3kILzV7DxwYeKZXS5EtvJWJSNmCYP1B9iBd9GD7gFg
vgcbYCBcI9u2C1sgtSdQhQcsmO/4ZfpQtoWx0iD/lX4jB2MXgZJ2fqt+UUwC/AGLw7Y94CYxtmMj
pec8VglxD72e4fjlR1buV3YYrnLVexpQrwQeTuj5N8o2BtrCAD0D3wFmU+5bYhJl0o06HwMd3dSa
RMjjzTaU+7RxV6X5Eo3V3rSz58gk3xMItzlyL79qzQwJEEjxOtEQ3w99C+6yxZ1m6+df3KnTH8d9
jFiSzGIylAFTd9SNIMpceC1YuBYn8vrZIQ+MHLi6Ux0Z3KTSgVHnRL76dVAEod7Wa6XqFqodwGuA
6om72iCEm3pkvAAC0wea6u6k7HUD7RZ78Gl8gFrp8wDqy+tr38qFDPX3o2zi3Nk8I1lTUvRcFlyu
Duohq2cH2pvqkm8pnrAeZG9OPqHtPIR/QJ6ydQRPLXPesjG0Ss8yRHh68488mVM8R4DDUA3DpIzJ
R6TUswVyOlsr94GTdVmkBlx1QInos1tJ2Y7ExV5Fn12KOtCmFqDcSYsBrWerxZweFLJQwRSrwm09
EyD5AUwD0+Nsw8/dZ9tbsWxoSCXib9J9euzfp8/d9+xX9QksUAdUtLTMMQRHfAs5AWarD5vcxx6r
pmitCuNM7NnQ3TGMc8cA5FY6AIsa2n9ljiBrwUgYYUru50tMLSW3u0X7p/Wgu70b7bvd4oIkBoVK
0bTIlm+BZ9Ft4LIhy82nCgWl6O/o6MYWhRXhqmify2V8VCeboixkBIAzC1LnzdDo1CLb4ZMHcJDM
lhjt76bb5KluDybE05xM3HQTLZF7AjsJFL1UhkFoHsMhZEEx3PVDehi7ey0SOuuth08H9gTzh3DV
4J07X55ObTtbDQzzyYdpbx5Ld8KMd3cng0NPiKffwAkQ2dJkjMRCdPlCH25N1dpOGiCoNA3qIuCR
K+jDGCvuZL5N1udWDsoJcO06EgxxqRv5PEZjAa2Bn0VFgAfjFUvekr7O8eA1uu4tct9C8wN+bpV3
0K++o8lEvKkw0fGuM/CCdsX3QVpiJ+n0m9WKjkgZ7/Ul8uu2+KpVYHLT0AOAZkicYAgWMotGGzXO
WiThCA1uJ+vWGpPyIEJuTCt3675uvOt+fOPtYNeN8YXjeb3IQMy2kfK4rZkG4gKC52MyH+ryy5xS
iLSkEEJIQVXdCWyyN5uLWc5scmmInEeNlUvKElhWc9DHL1Z7mIBQ0c3362vbKmWfGeLOI+NLysqI
MojSBA3t3o2/Wg85YtwWwRgSrC/Sy3WLm4fj42vyuYi6NIWFQiU7HD/lcXQK+aVCxYXuzPS5HEXL
27hup8vjYz8E0yBbqTWG9qr2GtQL6QNTL5xAIyPqq6gGc00Xm2aBxhE0kozNkfMkk2lA1Q30tkGf
jhIIma3ke9eZAKUPVrVH6IV4I61v5aG+6xtAFpgYT2uXxNWaovbUFTWCZdFMv5TQbOuNt7q0UDJt
rM6tm/hOyTVvaWiozBA5zcfjHJOjtC7fZCX6blqDtkvm+qUewDas11DxmdWseYIGjORqJJnctQYi
XprQUxpBnzKqADFk0Y+4MZ5LXQ17YroR9HkbrUI8lE13tpEdl2rdW1G56yHk4UqWjnLu3EiQOEXf
31GHIg8is8ncrNO7cElttxrL3G2m3LPSih47Q2cstYNL1SGFglCthe1ogl2DgL62UUAFm4A8Mejz
vkkcOTFmRx1NlDBbC2P0/bM227sW2l7fyNATL4pU9NOhcAnutWlVfZDc7Bdi1AFGDvM7TPZkD6RJ
S3+ikh6MZWLeVM0oBfmE+BYqKAArLZXpWBJdvGFUxyMcxU0O+vUBSsVu042vfYn/G0wm1R1Cp+5T
bjZ0v9rTe6pizDatpkOhkPckgqAuqJo/WWaeQ9w1lXxbUuJwMMfPqiaBHwUCe7466xYStYr4cmGG
TBEHL2XZHmZlKHe52Rn3xSCBil/J4hcT21MUhuQnqf5NAY98lOkBVdOnCmQkST197cDlC94W3Z/a
2s90dbotUMS6jdshPoKEZ0/1tQoIZI0ckhSPCwqY/boCqbI03gTA9w1ZgVSBEgF0nMYgUcCAVtMD
acBETZv+Z1ZAHwrU1ejCQ/dXMr4ZRfxDNUCePEnNjiBhAGsxbf1FqTWwLSvLTXSsUVKq3nuIWd3G
ABR5oJLJ9hXRs2ep6W1gntV51hzVkFG9VLIledbJ/ITHKXWlFgmJotZMHObVjua9ntP9Ei/KITE6
8L0ss9MluTct+Q5kgy/4O51W1UI5lu8tW8q9KmMoPRnM0CBgQPcQQsUILa0wicbDbE26R+3Ra0ER
X3eYGBuXLkQLFD3/crxb1QJ1MQUaxtj5hzwxA91eH2N72QHCPTpzn4UETa3SrIhj1NGbPbCec4J+
t9Xm+0gHckUpPtfz5CttJQeymrnVgrIxJk7aI7LY7ifauOCtRqppOkj/HhuI+kRTdF8DTpyY4yGx
Gh89tdzJhlK+iZrkODT1fb8MzytZd/2K7dYjCeYK4/M6kmU3dKofISz5jKn8Q1Ra9aGS29tp0L9P
9hhKhFjOSsB2bVDFNXvgZoEwS3xUeeQbpW1EWI2tTAYQtg/PxqWYRUeg25Gv8GzAgWMS0I9fx+VA
XiYQt5TAs5ZBdGdqHs3cUoB72IjOzixz0S4YVkGsrWPKdqJHwFUcZX3OaBREWlhRgQDo5ioNaFdA
eQgMqBfts9Lo4wYCZHJgPIO7P0Nres9Au80x+tl66lv2rbiD5qNn/1XxFkqFH5a55161AU9IJUUG
AYOjQzin9NnE+/I0vjGejypsd9cf4a2c5cwg9+w3OXIIEIXJyFmAvcXcyQ4SECG68ZFTYspSWINh
Tx//NBoENDOEAHx9AVktrVSKB5DlYMJn7Bz7B8tbkmCCdpu73jEIZB3EzyK90/9jlR9WuWM7yJCt
NQrkoIxKAGoIZg4uAcnv0cgGVb6Yh0a0Su6wQmKyXwnFNpL8V49GeW+3bpqVorrCVpxx+jG50xKN
VqYk8JxA5QKZ+BtRyo4LuTHC8cZwOyEu8VLXjUUzqJygb8wCex7wQGo2k64AWi7tmr0FsdrIW0qn
xuTlvveYqAxYA3YWEJHt9zQQRYxbsfCpcS6/niBNJkcyCNPaId1hZP7Q6DuLLM9y3bvXr8VWbIrF
gaoaQ8hsxuY8OVPUxWwWgrdCJh6EMlzLrA9j8mz3P4y6ux0QpFy3t1U1QQvuwyB3QGd5gVb4imDY
cJDn7hjRBeK/PVRZhf2azctgQuOSMc9tSBI1uWKu04CsjPFV02+IlnaM4CL+ov9Bx2HrJoBWDGUv
wGMuCer1rrTA+AC+uUZK9og53TbF21Am/l98QFYtx2gum8HisSpDXHXR3GNRbBhqvvtvtNS2bt2p
KfbnJ4WJFuKCUqybSCXkZ0nTISDwXbAYdpB5J3lqgTt+hdLaSqKBkaFH9L/ER5K+6PL9FH1pi/Fg
rtRBBQ5ajmAHm+ZQzVvB6d/es49vyR1GG3PwM01xGHUEUgYitiSGOiZVBId+6zqfrpJzkjUplN6q
IVoUd3dT9FXNfhmI7KZ1EtjZQhWC2u5jPZybBIVRr2kjzgYLWmrZ199bNPkbqDhbmIehHuvgjLor
zSg6C+uhm6cFg3poXTLOcR53OitL2nUtjC8B9RWk071TBdOOqQrkqWe/l564krUZwJgnRtkBOzmi
eUTLbqJQ0GHJ/EgczZvnfXnb4aIboeXQmxIs4SHAN+IW41bdjpza5grA1JTN0rQldPT/GS8FaauX
NM//TG6kHqSxRPdl87yerJa7kHUKSaQ1BmpzhB6uAYmG5VlazOBvLiXiaZCVWazIy0VKw9KNRVXg
Usodua3H0U+tzJmz93q4rZfDCgzTCAnadvXr6FklocA6+2oXLgHSxBrU4hE48ZzyYB/P9ZadYTbX
unrWNwWB2uRirBXDUgCoiIoYmy8Sjuu/DfIoiUizijhm5ZkuqPZQ9dW8OqyO5b4twdv3N21AXA5T
JxhsxIv7+0CfHNgJ+s+jFcHaxSyreGWbNxJFUEQImBS+gL2OsaosfY/mQ/1Lup+/sTYnaBjDFc0B
2QONvbCXKzLI3UajLxUlpwkNrBhMfbX9q2/t9+vnQ2SCu3Qx5je0iuBNyif9GTN1QUZF02YiE+zP
T7bIXtVeqoyGBgoFQeX6IM9E5KjZh+APOahIVQxIomN6qfESZXI2sEMuh1ZoQ1lgcDrfBLVC95fU
CuTE2m+B35MF0RWeik6wllO3hzTQ8pO5KqCv9EANuoPYLW/5qVODXE9KGe2BROyQS8qnuLsZ8udJ
xJe8tUmnJrijtuTyCup7uMIEKMt+/jJD0ez6Sdv076cmuKNmdJlld2yT/pGo+f/Sl8E+6cj+LdB0
XjDUWjW4gi0dnw2jNl5efpZz2bOi167ajfXb9cVt79CHKS5SSEkdqYsGU5h2dIokmMkvqRI8JJtb
hKrCbyrUS4kfOje0MwwJpMW2M6a1G5WG6B5tPRbgP/iPCS6AU9cWrboIJqraYQMcxhH0ipJDvOVX
9dTgZBuayOTG1TXZJDWmNzTGusUFc102pVlHJngHwFWUm/p2cn4AYcs0Qf6girCxwDNr3D7Ni63H
eIKZtcX7DSV4Z9gKRpk37+tnkazpxrE4M8c9/Xo6pOCWGXAsrL1iW16LqYWx+Xz97G2EwzDC6F11
Rs/N8w72UZGURAVaRFKIO5h9kNc9ap1lqIo0aTdO4Jkl7nhkUpOPhMDSlCJ7GZ9lmvnX17LVTToz
wR2HAczGmcYwltMPlJUA5oWCEBBTOBDgyflUPamYPBdWeTa/oI1RMk1jM/18j1pS1zKrbRglk5eo
DibIV6/y1mPiTaWD0nfil52n+DngWiIQ5BZ+CjPYH7a511EZIR47RLCthhMIoahDP/2Dn+r8qnVN
kCq+sYKMaM2bW4mBIdnWDBN0ldyTMoJtVKLRiotQYOSwLT4l2vIi2Et2mbhXGUv7sMG9KTQrmg4Q
c4A1gvxp2ldB4tlu/Wo+6fsxWPzBzb7aX5LHIhRh4Lb388Mw99Ioi7XWaT2pgbk8VJrumkbjNRIq
sNPP60vcvN8nK+Q2bya9VRUJ7nej2JlrGHoIMMBL1GJY4bqh7XtxYon9kpOYY4DTBlwWjgvdl9fR
l33oEeau9dB69R718x+SuOK66ZlPTHK3XYLiogRZT5b9MuU+xsvWfW78FmXP+FlUT9a298xE0UyD
MjpYl88XOLZGPE+Q7USflSnFVMGys33JT79KT3kI5dDvILE85q/JG3DJYefPHgmGR/0I2VlX/X+k
XdeO3Miy/CIC9OaVttlm/GjMC6EZSfTe8+tv1OzFNlVNde3uAQ72YKGFsqtYmZWVGRlxIwFh3pxQ
Vv8BFVjDD6ySFZc2Lw6Qffz/z6M1iMK+kRC8e6jWAKJD+hdRduLHL/4ayAzsynKf/5cRYfjP2Sbl
o0UNllUtx9WYgUL2qYH2tY3r2C924q1qGo3Z3GT7+FZmTKJulflA1YUXjkamoAGY/v1LjJqAMVge
333cE56ywFecHnSUBGEHWjyLcbC3vvvaGnXKMlFr1VTAwR4+MfKfPCmv4Q4U7E63Gz+zb+JrD3iL
9Q+IKbYC4NouddHojdzL4AD464Mqg6kdQmdAsB/tbNc/DaeRyZ6w6cNobUvIRolMIw0tIyN/fDrK
aCQaKNYutoyJBQ5F9/A0WCAHcaO9cby+u5uLBOcg5kJhD8Q/1KdMDH6OeWxukDrZuDhooHrXLWw9
9zX9bIJ+7qNTP0FqZxK/OiRQxHUhGYsJ9vGp81jZ1Bbjz2+2KIdQBqMuhAHfTPayO+2g+zLKz/Ud
+3Rs3VzrRVE3Fz+OabEY2DfsnQFp1DE3a176aPkYCJp6uFHiTjXVDBDE67u5dZ+s7VIXVxAZk7bw
E+ymArRR4get/uQgK3XdCjna9L28tkLdWlOZVUsrjijT8vtcbx+M7Gek40imbwp6+ddtbbr36nhQ
wWTRM1FMgQFwteEQK29tGFttABKjmDWTxDJExRE0QLl0mRC1AkjLGGHiAGcli5Ot9gNjSVsP2d+O
IRU6KlHMl2XEkZ/RFJQGk8e4kzOBznFwCkxNPsRMDdvNLHH9yah3C9+UiVbP2MbOzgakiJCv+RCf
CKui/gpki4OZbyhKs9rZG/C/3xZKhQ9xqUBL1WNPI38GLlXYKTdEx/YfoPkZgYrGdClGkSVliS2t
f8m/9AlT+4GtEaL9wBxiSwTimI1xlsjPv+IHNLSr5Grwii8wGmKoZQTGuI3Fw6K8N/M71/+sg8FJ
+sdWNcwWUi9DYhkysL98c2z40pL0d6GFXLHmlQakgiqMdgS/mrS1jEqyc34ypRFI6VlFywVM5X2P
afip8hXjGWRIey6fYhN5+U2U14Wpzeo7gXz0kDdXNcGXgofrPsjaXCqaNSC/CooG/j7I8gnC677Q
sLj+/3AN6CI4s1GMxQzZ7zdNDGlUo0oQmkfAxYVjC0L41I92xZ7dKNgOzmdTlC+opawVSwKOG13C
q706lLN0IxpQBZdnK+OrfaEZu+sbuL06APLAdiDroPKholidxyqX9IjL/x4EuPmxVqaoOIa3e7oM
jSoCI7TnZOFnqgk/r69ma8QZT77zaqhvJUh1rSQ8RmdIHzcaPJC275NPAACQV4tu/LlgsOMJUqmo
ZmJayVdDk/VA2+qs/fYTqG8ojanetoREqLN1iF7mTnEXLa6E/HYwazt4HKG89V353ryzi6mbF8Vq
9VRQK/UBxA45mY8K9o3xnhqTOeT7MRAZmS05ExfR5WyHrhJDX1pNuQkDI8FUOkEDEE4H6oX/lDGs
rFApUSUK0iiTOcBeeQ1ycY/6kNlkGcMBWGuhIsiSalykkMtVjIHxwYStKAwu3PC/JCarxVDpTwJ2
f00PFNFV1FuFvxlKpTGjfHgXmu8yeP+uu8F2Or6yRqVBKQR/UchXkAaBjzuy8LoEX5+leNnXMBG6
OaHZMvZx+221skkFkgJKVgskAODde9GKiIqZ1Zmap7vJ3vhvL3jk/gJe1KIInhFqP2MpGyBXhqM+
fAqfwzHf59503/xKn0TowTErWeRvuzzwZ2vUftai0qW8gAOvAJMdoF1lEexbcwAaNNV34jHBO5k1
y7J5ha9WSO1nVGVaClzK7AI2FkESEwDLOIgwpdYfxyVOvFHKOFNQU8CGuax2r5+g7UhyXjAVqisy
XNOMIhbMg+QoCJ0I8MUZ5Efa43VDfzg2Z0tUxJYGRQNQRfvrsYqjugv3oi/tJafyghtmo4b8bRcf
ktAZEikFIO0oa0ZNtAcmvH5I4SffZTZYnLhyX86vhJusgAbABCEAVIKkXaVaLB/ZIhdAQ+Bsnrob
+A7o4oFknclxQI2egB4SFzJpkHLQHO5ZhXY24UwPXfnF8Je361u9GelWxqnbAZQbYdEVLSKdVD7k
9V3Xh04g1C/XrWzB4TQMkvKKChE4/I86txgoNaDdQyIdeBMWWzADzlRyc/Hz96oFU3pvg7vqOdrl
j5rmlAeN1XbZzDJW9qmjW3ZqxJcDSrM5lLrSU4668/UVko90cYZWBqgzlIqdVqojcs4uSR9A5zLb
dTO9CfP8trSdq3fVS4/GCCOkbzrkyih1copQmGp+xKrSGJxUXQ44+IsaHCYWR83mIcH8FaQjUB67
ADMmIxicRVI810HSYo4Ct+vi/CltZRZQU9p8ga0sURev1s8AThPHJ/hTAnnFBEPxGNVO/RyBuqAG
pVJkCWCjsQgPKMFRNs/hY2CNFrQha4dLzOhZhwLACzNIEMsXH3j1y6i7pRbbIMgDBL8ZlGN70SEj
35kGvg/gWACFYMnkiCx71O3Sc3rX4opDISHCRP1ktzvAq3XIcC674qVz8qfkUbebX7FXA5o12iLQ
UfrCONTbKcNq0ZTbtipGYYKvtPW1R05nkkJwYA8WpG3DOyjEk1eqd92Rtp/+K5uUq07KKOXhgCPQ
OqRlibkRNGIrm0g/m1/06VbX29x4zzK8ecgNDGdCB4scdSqzHLMuzCcyYF90Hi+Px1Lm3JnpsluI
M/DInM1QJ7zBlMlkRLjBR6uK7HnZLX9psgQ+TpMs2GJpjhGi4V8NYeYxJnHo4hivzFPHWMtSrtEK
JC2dDU0d0JRxFobLPbz0W5f0GCov7cwerLqsOc7NALkyTJ1ncJWkmMFREaua0NVjLbdLvRlNQcaE
s5i1bjK2h7ZJmA91siBqwUgJAURT8H8aviv+fNVIyhJuqXolX7Dfg90MXg5mCtXuxwPhMB/uoz1m
qhgneMN1fzNJ3akqr/UilJnwvruFXmfjp3tw41s5vjboDNiNq41bYG3uK6auVqgILYh6SkwcKxFv
9lGLCtJD1sauCFL46yvbuEVJGUKBHDqIaiD89/teppI2JUpWLm4cN2YGFzEYg7AXpxOjtxpEivC5
cNEADP27AfQouEKcuARtxc6cxde5fyuUxy4ILC57uL6Wy6omZYtaTCR2XM8pImhU3QqskRDbJW+T
HCRa5uIg37MjVmS7cIHfLX4lgqsPhTGvMM5bNfEiv5GIBAaqET8MlxQipJ3xsEC8+r5o3cVRD8VJ
uWOsl2Wdim9SoEDfN+gSD8rS8kmoTIUoZ5vpIbstMW78FvptCWYnwZnAr8Dy/svrjFo7FfbGtAyg
JYmxsVnYB7NF5oQwT7JHZ9ybdlBIu1NO1XfRzDHMZ5Z3hNWksFgQ48tMm/oRVPDjjEReIllOPDAP
+PENxkfVPcQyve4jANrWWfYyCkAhOD4f4jvRFl9YafDFFUPZp2Kg1GfgG8xAq5sEzyC5yzDXM7Jq
2KzPTF3ZqGBPTdVOsJFL91oQeEWrfrR5Z01CdxtwyiHhQJeuNsO+iMQ9SidWJCDFWOr6NhvFzFRG
wJDi3lFT8E+kwcIilGT5nUjd7wVfSGVQBZgzdMjY1oIhNdw9i9X6OWi3kufg+/WD/1VL/+0GoHad
BJ2V2xnq2LVTgK++zNJBlZeT2okQaq6g+aDsjLLZcRG/w9yTBxzFoZP4UxdC0Clq7SBr3iM8RM2k
LEDLHVY3EVdbxYLhjCbERH3dSnveSG+1STsJs+xGeI1DlOkxbyIPpEidWaeKqWH6uBdje6na0FT6
4dSrzYPexM4w4r6f0eLOFStY6mNf8I4yCseogdyEyskHXiicpBlDK9H41jSm9omLpl2fqrXZL7HL
a6Wvl9Ipa8Snoe53EZcdxoi/w9X6c5m1XS9gEjdVF8YdcJmfke0ERwFGJ1BUxTXw+3aKMdgblzCM
PZKif8EkfqbPoUfmAxKzeC8sxf7XVQ/KJOW3GJoWuiVZcC0EupPxhcuFemuKfB2apVDc9hWHAVjZ
qw0Wt9llAkxZpjwWPIvSCM1ZIDKc9ld0p7kS9AHlOx7cRL0vHxM2z9PFbU5ZpPy3aTEOp8Omx99L
fmPLexSJD4ENepS72F9ABkrqESzB2W2nXH1UyinTCnRhXDckXu3MluS2VpoC4jtYhAuv+pntmUwb
m6FQgvQU5p1UCBNStxE4Fmdj1prYS/wYjBZ46ZWe/qOMANb/az5ume7Zr6qLBOZrc89WqbM7VGU9
Lg1u4DTlb/KsA3zV8K+Hm8vaFWWDOqy6Hg4KWnsBOIxIEzGz8+dup+C1CrT0TikY7kiylIvgttpH
6oBWVaLXoyRhHDuRamuIDVOoQEFWDS/KUv1cJsi5yupObiX7+jI37Z4zNTqtDpO4rpY+Sj3ZW44C
UDqdo7rZnlUcu3wukd0EBRWBSBGmY8od+EwS6mXOyJWdPU2fGCbZKXBB6CHIZm8HALzLH9o3Ngfa
diZ6tks5RN6OqdoZIVpEc1abhQAonw5UUJY4oOa6X3r+8fp+bp7M1TqpSyqIx2hWJ9jLmhZhtE1+
gtTOuW5D3HS6lREqvZ6yHiP9GYyQKlztGI8ElfPUYsA3u52fdX++VW8xNKftc9BVW/XO8HvwmTAp
XYlvX57Zv28QukwfpvGklAIyAJKBxrsCRFufqZ/sqmfWm54RTL/4R1ZXvza1WZ/xeE+k6ltqPGbZ
iRt6qxmZk3PEqa8tiTqmypJleVf2+HxH6RNjqZ78Jp0KbKVH1Nc0e2IVNFkro86nHgRcH4vwi3hq
T5IW7/lWBNhfvFeY79lLlsffryS6Pi53Qgp2oa+MLfCGTzz/dqkjPgNrgnIQd4NXZ7FTPPJoEo/9
bXXSP8Ydcx6ehOZrO0yd3SiXciUT8SnJOx5Vcju6bTAcaHil27+wWLFZu0u9DYVk+H9HyUrpPlBi
UP2LqL5xzfdhMliHR2L4Aw0GKfWoB1oBKXsD3T7+oXsdgXclVF4DJspIDUw7CMf8HsxXlnIvv3aO
8Y6EGQJgwCjGBdoDIElkTn9tviNWGQF1QetKUKdZj48eAq1oh33fmkGGnLYaAhs0G3bbpYYZVv8a
P0XdnpQjCVkeVsjJY48vG1sSCivXs0MVfPZQcTGvh8M/ZLLnbIDyIa6IVbGVlgCVxu4oHFW0J3U/
Bvbe8ITvYBtys2dm/W37GJ9tUnF+LIBsivM+8QD+nL9Vb8Ujd4N6qrPE1nj7Dwjut8/W2R7tNtpi
TFUOVpfi2ODNPewqJ8XzOvonA62stVFeIya5kHMqvh3po6EDaRctKiok8QGeH4hCBtHJ5pUpaWAe
AWUoukqUuQCTu3URYmlCCNcoO1D2fLt+QrbDwN8WaEjDjK7gMgz4WHLjDsuPbvhRDbqpdv51M5fd
sa9Df7ZD+Zo8DkOhyChFKWZ1XI45ONru2l8JNMcwcqn62beE37Ug4SJU2P9AzIWxkQb5rutbUl6M
Sh4lpAW3hS8Ci1xa6UnEzMKIBEs/cL74wFjw9qk8L5jKkes+XjK+xJO8dirfcBM7B5tzfAf0A3i3
GbZYqyN/vlpd25WCNIz4iOm3yC8A8JZeQkchqgYltCXQWWWWulkWqRhWocIJwqom9bQQJObLXdww
yqTkZF/chRA5Bw08euQXHA7RuIA9eu4CoCoUtz0ZTuoDMugxH2ksO9TWyeM0hlGYpB4nmBN26jg6
mWRGr7EzHea3HBJHjVm6EeoazyVGrF3Wt9uuGq4WSu2kiiRxrkpc+q1Tfg9Os8NBhHm4rS2I7/zI
vi0WqE2+ya8hOIbA9bwT742n66eHGLi209QVIeXj0ukTih1RJaBaUz5V8Ulaoh/XrWy/GUGyK0Kt
Fuwf9FAgPzVho9YtpAQ84g+BX+3I40b5kj1lplKb53NljboTBmFsZ6NBJbg4So+9E+7KPfHAzowb
aD8j9z+xKq8si1SoLsM2EZVwRsbfj59z0R6DtGYUPi9RfiSInlclk9byys9nrpDGaMBLmLwqiLQ0
hpLKveGmKK+DPHgP9mAbIoEPmCPB1Q7lypklsrh5WFa/gArjisQJSjLiQsqkH2kJyU9wg888iyR5
0ylXVqhoXTQ5OBprZC2Jnz/0Xu5JXvkk71i+x/hkMhWiw2iOlk5CHarPZGvuDTPKPMap33xjr1ZC
fsLqi3Gj2IBrErdAh24kGYEaDvUJNJAnAswkscWQzczjmOLVrO9ERZUJFSCpqXBSOnXcgft41+ic
nSnW9eVtJg+r1VGhI+JEkEkWbez16eDwi/5LzMpTyS3PbZ0yxl62y5QrW1RWWQxqNIeTQh5HENVG
Xg7J1MBW7aL5Sr/aR3ZmydpEKogkiahns47DPtZuP78mxYfCqjGxTFBRQ+NmMZBrHj2j6b2uPiKQ
2YX1v+bw+T1s0PM8SqTnAM2RsJG/hflnqH7IYNb9n46CQgWGXJe7jNfgsnoa3UG97XWaNM0Ky0iz
OCUtGKeB4VYKFSC6Tm0mcFAknlbdqsErF842N4MGFdrPBav8uF2fA6CBkAYp4LymfKng5bBLJzwT
ebzK982P+RRZ2WOqO+odhhaPGZonB8wNgMrcVhmDe9vH42yacjBohkVRSxK7Onzl5NukPBTFx/UP
t72VZxOUXwlQWcwbERGqiBWvKhNrlD6r+q4WXNB5OtdtbT9HV1tJeRSnzEUi1ygcE/alwgbp0o/c
0xwyZiPa/E576g8s2a0/JB7nBVIuJvdjNYFsDJ/vL3wuUn8OWAXNk5z4llX4275S/jZ2MVOaJu0E
/lXcXIv0Ltfou6dMYczt2/Fsg3K1QS/KJAxxKDgFeCmeDyxIytstaEvAZQoYngC6UsXWwsbh68RS
hfBtFiGFbmRvhRHuuG68K/DfQ1HYEab8tdJj7/pXZhzarw+yuvN48B13CwfnrAd8YDC2xjJYUVPm
mOlmQfJ8mL4aPis7XJPm1RChpjRaqpe8ZXYGYV+oeKjmCLDDTbRfRkaQu1TJ/Iqk562nrnM1j1ox
luAs6PWf+Fl0lEX8kcrqG+iUTX1EZKih0z1HpyCSj8E4ncYOJJrKYvNN76UzCJ1j+en6bjP898vl
VruQdeLIRSoa7p3yczReagy7yjuwHbscx/iuIssUFY2ktpQjKcY9Inukf1YjCTTre7BZPhtw4PTO
55Bgl7Gp/ap/1C555wrg5LU6wEzCW1b9cruft/r85NeuFq5IfSOkpNHF7+dvOYb1OjPCcymAiiK4
1HzWNDvLs6nQFQfCLI35jLwtR3M6w9gE63T9Ib0/ny4qUhlcm4IFv0xRMiAI4tSJMQJYAevkxs/J
i+boR81TrMSpXwDgCG8XxdJLe2GAaLZ/hY6+F7BJ0KuhmTO0PDaksMZ119mkdwLyd6d7AThgOgw7
0dfuR3v0+Z3u8PverAHcNBfWjbt5zla/gPKyIcUcB1fjy6ql4MyT4RQR74k5nhthZLiRVDz/Bxda
2SMBbXWShEJERRbc5Z7APQvjNy3YZ8FTO9X2NLLIRDdP0coU5UJlO9dBWMFbtUk/8agjjk1pX1/N
9oW3skE5Rm0ERSgJ6FtObuAZbv8Mctu30SXAn6Q2hbfr5jaj/coa5ReKuoAI1sCKyvG95hezC1Go
kDtW5CUZ3UWVYmWG8o2Yr6VelXAq9QoyfRLkmgwn9MHMve99tsDcdhvxbE6nXtpNwi+8TloD8j0I
Ezzeah/UveYG97Oj7eK9ahun7lt1w52WzIz9EbSRqVu/FB6rkMHYXRqxKxsh10SkjwhWdlF7SZoP
oWRBoBnuppOtXx3/Sm5rgStwXjh4shyCg3MIIU8AYrf5c5AYdb3tbHq1s9SjO1GjeMD8Es5L1UPP
eyoKB0+HZ5AsulCQAb1o5Kdcf2sU8i0XdHelDhEyFeFOid7jVHgoQ0O2+2jUjtBR8q4f5e30VAfm
B6zmaMTTDDpiIoDkMMFuE8+B9iYaQvkerBXuUlvpE28nToGW/AfrIzPtUl8AnMOKCtnWABzjyJTc
7BYIkcSsPggV74xBaf5FGE0Wifp2KDovlvoQXKFGYUlAav0Y27UKFYSE2X4i4ezSa882qEjOzQP4
Y4HQAARmdAZXAcS+82uPc5oQbjM4ixO/gh96d/07slZGxfM6A3OgKMW4wSrujmvnXRaV366bYC2M
iuOxrGVAe8JnygqEVkGm3iST7jaRbKZc4l639Ycb+byLVEAXFomv8xYuk86mmpqCYSY/wof6JsC/
WuPPbrfswx+54mS5rXk5CnJf3VIWvvVyYpokvyvvoCK9hgHtcoZEq6dx+77l7UKvPCFTTko6/YjU
1yHkJTOToSgiybaSBv/rLlA3gKaABlkYsQuAU+0ywVygFlfYAP/cqHb1ob0nN4TQJr6Fmlf6kUxm
9t9KvGB6IZz8oK+m+YzaoitFpZlST28yqOF+prLMWOT2yf3bwsXzUdDmCJP4pCL5q9AKM21ZIY7s
0qVHni1Qj0cIxETVqBDo1quuYBLXIuMnaIZZwn2q7oR77nvoQ44canCYlR06O+EYNzlriVSsE+s6
b5oIr9c4xXhCiMda/nrdX4jvXVsiFdiMoW6VOTbg/pO4m8XcwcRXZIKm8mQIMeODiazlkD9fXZ7G
YpRlt+BNNFrxTQQog2Bj8v427G3eB9MbAASB/ZfCebJLnBCIOc7v95NiMXv926nC+ctSUW8YSjHP
J4SkVpVtvRWdWnuqxY/re3vJ1/MVBM5WyOav1huVBb/UCSK67E1HBQq/jWPsi31hsWAErOVQQW/S
8nDRSxjihbdCfS5Tt+lYE40sG1RE06dg0rgEH48vfy7KYuV4QjN1UqTNOsU5bHy1xldb1s1NXyWR
SDp82V3ilweQNh/nmwL/JL0N8XG+K++JC8omhtxchC9A0yJPMhuUqPpjIIAVjIyhxTzDFf/wUvj7
Y9LTGnWrdlnTkSf0PRlFTPfGQ2qNLsx5ocsa99uu4BuEJkuALISi0V9UAhw2atHphJ5J+Z3QMSb2
8BE/t5+F4BGQU+aNrEGlTfdc2aS+cNQsQj0v2Psmxbth+GxiVuGbZYG6ltSok9pBxh5Oaft96INd
PMXP151O2Yxo51XQr5EghxibWqNRlSSYWkiSI9cJXpJNFj8JidkP+pOoAravKtndVPKfwlJ8W8Ti
qeYit+jBXtxrroY8m9MHTH1XuSVCdcheJN2GaMhLJ6vWEJS+qgNrDtXDIxLRfZX0t3EnANGiqFZf
5K2lG7ndSIEnhuOBD4ydHMUHfuRGk5uTyIwjBae6nCBhlFlqWFvj1L81REpQkrn3Mga2tF4OTRid
Kk319SndF4lemag3e+Ic+niwRmbdBb+4BXremv79+gZu1+1WG0jdelxRaWgewdEVM7iXbgFB+z4d
/yL7nizMI2lQ5Uzd/wTNXFmlrro6RTYlzzqeOtNkdS3YpIO7pmlMUU1txgIZp1Cn7rwG0/eJXKLu
3HzKuNbvODOzQ9TVtXtDA/SqI+quDsPmZlxbLY/8plVck8OYb4usIVffBCRfYTc4XagAkmn+5j59
ZG0n8yuScL4ymGeKkTSkX2sEwd1idH6QCS4BaEdactKV/h2DfTcY28CwW7Vre8kGCZTbComtDPyR
V+MTFBRZV8j2282AED3A25CCpKkVh7ENB3XG+ARUdcfZKoBAy1G2Qx16AhlIhLllMubKHjbdvLtW
dqmL2EA7NMtEVJBi48aoXmfOS4yScUFsJosrG1TEhlRojgQfsY2k3Ok+9UY32rEHQlhmqCAdFqGS
yEabeFKnnzC81ptTr/mBxuNlNYutyeuzPxaKPfL1E+MMExe8yBVXK6SiN2Av5czPwImksOUV8Jn0
VOyCHbmOxpf/BDg4W6MbsbmsDspUkrtC+AUdT1NPOIZTbsOJViaoSFfGxQIqJKB5SAmjtdpTx5vJ
B05kZWAOWvTzIzr1tn6A+ACYTZTR1K3KEyuHVdNgHE+6Qxsaetr2dQy0eKdBcKSHJuBglix2oe2w
97fz0TD7RF2aTi4RAfTqU5zeSo0pQ7Ad5M4WqCBXDpEk1gaSlg7AZZHwMoC5hLM+S8DR8tuWgfdk
7Rr581WEC2q9LDgxhSdAJVLrv01C7hYc6yW/nU6c10SFjiIs1CTWULKVwcXXlKLXzdpNXvuNUTCe
m1+Tjlf8i8bViwvPaTKGUoG7FH9hvsUXIH9t9yeC+pShZ6fbmYvRDNwZQmbWb9UNspWbwsldNtp7
u2G0cg0qzCxDzIdVDaif9kjIoYDrfyDXFegujuDU2DNJd1kfk44tUao3OoRhCGLlNTpWPo+811Lf
9CM4Wlq7tGOI6nHu9YjG+LY00L4TKq1E2Q0pfeKnkNvkpR9a99YkDGAC69qjiRazmNN6fkIoC78H
mAjJb5K31iTiKaBa0H3eTt32hRVTyHVz5TDRY5kgOZ3CPiMbWjbvcTc4YyxYhgGwdyv6HeRvrm+l
xLgcVCqp6oNFm+dRRQzT/TwaBIho2IRCA+q502TyXXwEVRRk7MXGrDGJXAo/akl6DrrHkX8Oudyq
tdmKlhQquphEz/xMukFb4VWDKibgz7wYfY4jyrpBbAedthOKypYxoz3Jj1X4PYlZhIfbk+Hn469S
kWxow64fcyQqyyc5/gjJeQ+UgIlW11vqSxYkHl0R/DrPwUtstx9yaPL/66GhwlsmxHwh8ig5R233
KCmNVWXpHUZejq3AOXoY7GN93oEd7qUpo4cpRtt8VN6mAmq+Wfwsjix6M9Z5ouKgPHFDlOQ4Txq4
QQTjc+S9AfQ6dW/YXcQCYW03Plb7TyVTi8QphiJ/AX37bxJEgz/DnYRZUL13Phdrcar98B0i1DWb
oY61TirwpYto8KkC6C2ZK+JupdIkimeJLSbmYCbf8qfANL5Bm+NW8K97EDNKUCEwn3hpFnHbfD0R
2hsVfLPhO5F+kPaine27n2wGBMZiNapzp9boIo0LIBrSAr2g+aUMEdwniDoNd03O6JVvF1DO31Sj
sq1lLGMMESFClDlQ/hV4LrpdrFixz3nyIXxkYpnI33clAmrUixKQN7Ec+yH15i8sE+mkfCqYv0v2
rNcdI7OiUQDF3NYyyDSQ+vMveVnYdcZqa/xh8wxQEfGKbkAn5vdkpysgDhelSFVlL9yNXvYY2dWL
4JGtM0CdxjqL25nc2RwV/6JQTic+wCtDACC8gXQF2uLI5JY9KFHBysDCgzOXRwU7BfC5vlTEAFIZ
f9EQyW+aIwE+ITnzrmCV1be7M8Z5eVQwk6RAN+Qerpb48zcIv7uDSajUmwd2d/wPbn22RYWyuc6F
YCAsL+TLzeBKhma9R/QTJ0f6poIbEsRHJrskvF1sX62RDmRVAQ324CsZr8Hw8k4y8tZyMzd8l0Or
tHRfPULREO2v5L2/S++KB4xNuCyM3x9u0vPyqajGB3VZKwoQhY1gd6LZP4QDSpkTEDIEyHgjOFBE
P4Z30/fqITGbE8s1t2vw522gy7Zjm1fRJE2JVwkapItVQK4WbfxpSPFpGCYfuG+oN4fLU1BIHTg9
WDiw7Qj79/K/2pWrR0qpj4qa6lzkBTwUB7t7Q+i8WUruJbU4ZSxszh+uzbM1KuRBb0nixxzfnMw8
9GZnt9+h1rmfduDnfCdCkqB9+Rm7zHCxnb2f7VLRKTT6ZelkhAv9NP/S9wvKhUSHtz7GPhSxSU1n
3rFOlrydcZ6NUjEKYoS1EZU5SuQJpjkm6UHSB+h/L91TFBbPAQ8m5dFwMy46xm3vqblWgiew3C1N
8B6KxUHU9NEGwNOX6qGyWq53qwFaFAbQZGV3J/czbsI+MpNE+MGF0uxM4HAzCzHDTJ4SPMejakEr
2NaEcY8Jfc3U2uRX3PJgZxmyl0kMBXDhh6Gp9c0hXQIrCPOTMiiOTESqGInD9vVz3ggqeIp5lYpg
m8QzxuN/LTYYzUDP/hXSBjQn2wILsVjPYhI9Li/Xs00qghbg8DCCFFcer4LaUnIjXrLV7C0EYx3g
w2Zf1Ob1VW6/1c4GqTC6KNli5DHqmRleEcNYm02LvJyPTFlkdSkuWSdJ324VM6jQqU3dnBcpbA1u
/JAe+pN+09jarWHXO1TDrRyEEwHebopn3FS78KQTIkrNkT8DUwQNmrPI/yCes1yMiqOaCj6f1ECN
KOHQfMKTqolPWbi7vsmMk0RTx9Ulv/Q6VM28MTpx/Ic+R4yvuDnaCjY3KOzxPCg8aEWWekkzkKEC
tkkmUwAZSj6FY+bqgIgJ4JD0BUBSMY51C2YUtPZumVXxrWO7Mk8XFYVaSxNw2+BRVZrw8FjFaMw7
oWnGsJsf3qVIpe6VXx3KfPXH9a3drKisTVPpbw3lm6HoMFVLVm5gwLXZkzygA66nrO0wRRWH5aSX
NPM4yGubJISubh+AMPqFC9O/0I0C2hz9g2CikOTrR9I/DS1eN6G/i8csq/zAXC51JSiaUPAtnlJo
5AZeJIG1NT0REWUOqFx0eNhyFkyL1H2wGAkfJynAEq2DwdABq43s4sCdoG9hoQ6fMt+KWyFpvbtU
3A2aupKkETWySDhOzVM8vuB2N8eBVVfdcv21HSrW8iOvRXkG14+TxRqa6IARVAuK5ox66mYSvrZD
hdi+l9OiHPDJZksz2xtl1+0yZMXGvjux81PWoqgYq44aXp8Rip1F39+oeXlQDWOfDikDQsn6RlTY
bMHTMSPFQ0ZkaA8Kl9pxg6TXEI5CND0wPJz8XfSduNo/upxY9nJcK1GMsX0jbE1Ob73GAA98Atlf
GcJCLa7IaZDtiY+8uRVMTgQjXLDveIipIbVY1PdqBoop4S18CX+C2hor+BJ3v/iBhA2fFE+Q31AH
NkkKvQm1HD75i6DVM7v+iVYcCQSJCUYBxmWy7ZArc9S5Dfp5ipBakxDAW9mdAHbZ4UMjusT2UiPu
sNa3eaRW9qjzO2ZoOuJMIdrpqRnGP7oyMrP+9vpX3jxQKyPUuW1A/tYIaoW5gxgEyHXb+2I4vSxl
YOsdqz7NWhB1eBNVq6WRR/jOugQ1GeQ91U0ssfrhjBXRrBaSVE19mfaxNxjPIgDTSwy8YHOTBoF9
fes2/UNQAT4kdMoC3YAKpLlQJhFTIaRDWrgEKxztRExHXDezvWtnM9Q9UOVC20QKHkFDiAGQLLWK
CYjw79eNbAfL1WLIr1hdrWLMcxn0VFP0ugR3ehwn3KuGlfuSw4EGiUm/w1oU5UvJ0Ktx/5X+9bWL
SbQAGWBgsMg4t/I/wLn//kKUB/W6GOhijJozQIGfchof8/Y/vRXXNigHCg3OUKI8zL6iAgaTIasp
j9byIZXgFxQ/CeV0MB1zFn5rc2kiL+gQmxUMcAn//r3KVBj5UYDfDh3nBHP+3MvVPeNMbH6klQ0q
3apmSQ2UBrMxJANR3HKfpiYpnCU30a4DrAEEjidmSrvpviujVKJl6JM2YQqJMO8Jja3f8yM41Fov
ekTp+DC+JvUN0PHIt1jR9v9Iu67lunVk+0WsIgkSJF+ZdtJWliz5hSXbGuac+fV3QWfmiIY4G2d8
yy8uW6UmgO5Go8Namx0m5kowZ2cdpo5Q1tEAUvF9dswduWoegtfcUe7zKwOg/A5D4QjdVjSyI9pk
zvC6aQ7UsQOailpZN8rcaTawxDFXFwvvr83rcrVAzuYseaF6gXf9zsipM0FjwXt3XWfGvpiARiDl
B4ANOXIHwjZCZjsg0VGWK1HdZfsWXX0FZ5NLPclJqKAgET6rR5wsisGWNxzVnwxgTRLWRDdzo+tj
5ewzR0zWWwFeaL2OYdnhNsojO+ibg4zB1NG6m6nsDNq3fDml1BAEKKKj5e47fYiNEWVLFJ1r0zFm
otpdMjraNIp0l+3Zl0Doc0/5d66MPjO9KWGoS7erxxs6HvMMpNfxN4n+SVPlajsJ53daOVnkFjjp
O6kBV0MAnDTVE7gdgWv7KM2uriIMPS0UOOzpLniioHIqAAGEGt3oo4lk8RDxAr1bWKwS7SDndcKm
K4thQaw1OsGd9aJi3gvcvCCgyIEMcm368Q34AgEYKWROY7/40tFxXqcaUAqpC9zubCqexbAAb7qv
0Tkmu8Mu2xkC8ITN/PH6/Dh3I8spDS0DC00ODcDJh/1H0WUvxqIVGd4HQ/TqGPuilKy5hSQdQPAM
M1JCm3N+oL4MKCOByghcGw8wVGh5pCFXzG6q0TOPBL3pMUYZWPKlchIBFM9XF4aQwpJlhswGIF/K
J320cAzxFDAYoRJ6Yid7pg7r+YtzDGwhY/YdoIW5aAjyi1H8LpPP9ITgqp7UCgx7gTI5gNiwNNFt
/2UPOQmcZYPkvOqTGMwd8h1FaYfguZwigPkYKBIC5n+NNzlp7GtW2tFNoKpKP9ZzNg3c8MvectSb
MnekowyYtP89dcTJ4wwczD5LqHZJjzE7BjkJEqzIJgChAAq0neHJOB/aK5DMnPu9CMfvvywVEL9A
0ZTBLsTfeE2txpVlzn4TNJ4WhDvQf90spgV+nWSXW/MpSej1UvWtJ8nFr0jGaGRTiQo3X2spHxvw
+RXcPWjSeSkkAgVCnrm56o+DGyKswhbcWZ6yS3Mne7aOQOQSwsV9ca1MsKoZBth0CFVVzuOQYepa
M20m3wpp6BZVcK+PCR4x1eOgKPsmM0T3x5cIkhPIxTlzrhpg5s4WP0J/znN3QLvJKRwBkxVe1bGt
+cQbU0c+Ga8ixJavxUFOMnfSnaS3qlrFC8q+4d6w1R2+4RZj9Hbix+f8ScJ8BTqIqmsgdZ2Ls0j8
l/cok04UqpkEMxboTPjdpDSl74w8AO+mtmtA9zHsG6/FfPQf0Xav5XCmC8JYOe4CrDJf9ikp/dLw
yzT1iybZL/NeWxJ7rmcvoMqLwMtvahIBMr8MbH5wt3I2DKC8Wcty2PByE5z1l2i0Y8ATdLDf4lr2
8c/IdOc3xqsovGIa+tsd/bGxn3K5O5qY7YCGTHjGQJ0OtEPZLMK2EsEltunhNbzlqEpU5N04O1GH
ro9NCXTyFhoE8/CoG7Ij2MDNhWg64B3giKj2Ma20crp6mZF6CdPen3zVcPs31vMsORPmm4ejdNcf
pl21Ez3oRDK5zTNnM5/VqOr9pripOkDyxUCNGET5+e3N+1wZt3n6UhhxOsO7GZLkT1Xp5OHPy5u3
6VVWe8d5FQ3QhsQKcTxqXx1ATGmbFODsC4po3cNlSaK1cF4km8t8Qi0WjaIG2qa1WyN/vizga9WK
KbRmsll3Uwb+JGfBZlDH6KwD+doIgJbuqnqc3xY0xSApVxzoofIYIpOSelGFDgrpIAli0K+A25x4
zo61Lq7rLoWjMh4GV0cLR/fDwgzqe/sevMZOB1yt5s5CGBC7piftk4P0axI0b21v8ecGcEoJvkYj
VgHAhstwukM3/n1IF0Gm/muxilslp5IVkKSpXgaMbV160MGsgcH+13LYoymfMASL0ZevGHWBgzmq
4Jq2gobLbbv7XCKnr63VGosckM4n1pEEr5pxIOn/cxc5RdXGuEx1QHr5lXkwrNeECgxhO3Ja6SkX
szS9lqVkhCWwBvzmllGHosX4it1q2VnkQoTSuOe6ia740ZShFM1LcP6rSUw9FP+ydoySRPjwY9/+
5VJByViGBVpwxtxtjUG7Nm96qAcrxYNJd2/ujA+kYN0DHrkXPhlgJzH31U6UB/qA47skmbf+BOwE
Pal7H0N+90oKfIsgmSRbitF/20Ror1CiJ0lVruYKsyFFI1twBBI6biz9RPHTD8HQf9cra9yVEdGc
fiaDU0iW5mjAAKhy3XC1XttFtH2uh/JNrfJ9HoaybTQJSOK6+N3AA6ZIgvfSGO/TJW/QQdY+xIn6
WozoO+kAPNfWE/vR5gUgT4Hd4lc3k4GAXfEj1bgJ0U/og4AOF5fU/gha8qSG3SEqFK9S+xtJztDB
27YidrMNc1pzw/FVhaVY9NTIhsVPx++Bnhx6ism3VvcEnpm5Pu5sfhPDacUyWE1tkXmAZx7RqGgB
agtBFopak1e/irv5RKviVKGtIzOuB4hb9PBdTwCw1AdekQ7vgmWx33NpWZzHp31vhFFiDgB1LR4Z
qVL0gJIgkqr9bfMkKphsGTI2UbMAnm6Alp0fPCG9WRhzPi8+JlWP6WnZK9eMDRGNcaB+E7mN7S38
FMb5KE2LNTRtgTSwVuSDOp7r0txnk0gvNqIPUzVwW4MtRlGIxbnasbW6gpa09ws1+DZZihPnjYfM
cX2dAyKMBPXjMrV3gH114iA9KFlmOG3cuyPa/h3kW2tHU5LbeY7vBQe78V0GvNffXow72BgpZaoG
eGsxWDiQfZ2kawCXGeCaG69yHwM9jnEIn6lA7Mae/yaVu77DNElnw8LFQzDTidYMp6vQbLk0rmB1
Ijns/1fx8mhOyOCqCFRG3V7wpCuP+ZO+z3c1mvaJk+zDHkR+IoX6mjhjgcNqT7mbW1YNPZjIxzuu
O8xnhg4w+tZxOP+DJJ3o/Di9Wjqp6kiSLCDnprsFPAPu+EzccpeCpmoubbN3on12FNf/RLcfZzVK
bWlJIeEErdJMvcrorhFc3ylhj+KZjsaQ7MGSRkHcuRn0rfaVu9+rWgpkC8RceImghRMulvzPnS0f
J2exbjCVgCeOk6AvcRYNRtn7YXIsx8CZG4BqVaKoaFsr/5bykeJdaWUN2Es6m9CP0tOQH2fjdJgd
UhBfolsH1LrTDiWO6OmyLWxv3qdQ7mIyDUw56R2EDnkBsKHjINUia9sUga5TtCqCgQ/O+3dr64x6
DiUWTsoYYGVJOn0/7TXXuqtsAMTC0kQwIyKBnBJ2zcQArC0MAeoo2UpFflVQ5V9/sG+rRXEqASat
ri0L7Ftj0daum8xNJ0MEmrjtMj6l8CARrSZNGsDVmBvOHjVQAMuHiPW//wM6XvbB3FVuMJ7jf58S
j0qXFj0xO6YIdYM+fDle7NEKTrVk2lYfuI2W3AxpjBKt1Gv25a3cflGtRLMoY6X4WRYmRaGljOtY
Aq/n7QiItvsUk6SWo5/NB/gr1Vfd4an7/g8YXgXKwqMsmGhEH8McN51s5r7alO9oluvcui9RrG3n
8VQZCJH1OXVQHwNhfYS0lLIEXhLqh6hRnYySo55rh3AucXcXV1SfEn8s5ONYDee20q+6Mv6hmQax
yw592Jd3buPbf4seOEWvci1WYoW2ftsiwta+N83znwjQURChlmYZfOoRr0B1AFMfqLPq6zEBi1Iu
qqV+HW5nvnV1+GyNq8MnQ4UJqEJBlo+2tV32/VO4zM5YaeiAIO9ZEOybYMy8aG7KfR2qZ7zm9tKk
DzY++nkq9QiAUxh6g+fE5xXBOa2Hm7TFEKayjOcsILu2bh4v74rQLLn4YcnyJVFYCoA2md0Nup3F
vaNOuQ1QfiiDnwSt15eRj+ENMLJfFi6yUy6KCAb06xsVjOWjO+km3s2+4qknUXpvK9j+7Vw4r01x
i+p1DdfDZjSq2/kceoM9OChgPqp7kbQNRYYwyjr+DAWJZm5DSd+XZmbMPejUMy8udF8rhJUi9sFf
HdynDG7j5CqOFTnFglibX3xfIO2AefXXyqM3xZsMREYJmMbZWVQmYr/2klhuH1tpMgcyw79I1mGO
pud2eY2iyS2k/OdlxRDtIecM8i6Kei1qJz+2DMnL04w6ckBF2S/miy8th7v3hoqOjZ7K/UcpZJBc
zCqFNkpfmOCQUg/dy8JXn+Dc+ArpiPbIqfmIUBCpT9EVg5gKz5pt2umrcia1PbRoHIr99lS5l3d0
uyD8qZY8AUJttX2jRoii6ZlNgjJC29o17oCqAOwdwy29y/IEJ8jjawCh0EpJDA2NGjePZl9rRJv5
FXbyw9v+bQR8b6NazvmgD/kC1Abdl35WfvlOE1u/nm9kzLPvGDDpfCqO4UOA3I/d78UYN9v+6/ML
2Cas/f1oasWi4AtkdAmhTggKRkYTIPIoX5HJuJVyLqVtS6UeDMQzc+SwiihimNwGoPi+9xUH9dAn
tME/Xj4/ob5wLmbul2CQWLg2+M1jEDnopEGSp3Wl3FO8zAvuRZHuf7k9LdYJqenAYOPe6VIWItHH
3pTFrIf2HLbUzsv2R0LyuzBdHip9fhyz+BcAf/aJVD7KC9i75bLwFGq5UYDG1qg5qkPqVGH6MpnA
5E0oPWkjWHEXYE6pzSTIXv+Xq/Pzg7njx/hxNqUhHgMIl68NK0TTlpwcpyWIr4YICIvx3EduWiwH
LBkD/BhuKutlLzgndvacE0Pc9BnWcAHn0JvNsiTwyQbwH54l1S386WQhP1trTv7YPH+gOwln0TY0
/zep3FlROqPLf2gRYUeRYw6ADaG6bSFSKWWwjzeNH6LnRBaVH78O2Cr0N7HcjkvL3MWkmFh0/Rek
lzk6zbcIIC2AafnGRsTA9USvOo9g7LLR4Eur0LFeLWJPovfMtiv/PHzOJhWpHdougbYmAJUbMPqZ
lrtIk11A72LeMXcuHzNb2JdTVomB3gwT0K4at3C9KuBLgx717DQ/JsE3SoVdVxu3oakifwfgWKqo
lE8MtGZtZm0Bg5+PCnFAareDf3kZy3/D9YpmSbec2loenyKg45CpZh2zfGt5zXq574oH47p2F3Sx
Bqfhe7EDqt/lXfw6GM7053ONHxa9cthZOekEaXkWN+XXBaA7AAljOTUmwpgfLR8wfCfOvrJg5evZ
/b2xH9HpSqjSUCqNhdX79ZjERzRGPKcM0KPKh8bJm6VzjEo+pln9dHmx2yrzKZYzUcUgEZ177G9d
n5b0pR5U+7IA4QlySlljagGeHCYA4CT0jYLFOnEZd3wb29E9A2z5BxNnAi39OOHVZk69qlpZglWx
bGdzC7yOM+YYncQGeO2DKMQQrpC7BKeyVGZlCRdfPdNdpTmRw8C1MoBUOoUtu8r5HwwQilbIBdnV
pHakViFTS20wxxytE8NKwKMM4KsgGRa9JTb8GNDuZd0AlyXwAfmM1piEZqBU0M6E3Nck9+Si9rIA
b1Q0XGGQXKAyGy+I36RxgX29GHEVlilD2orvGbRzdIMMCVDLcGUhm+tKE7JoSA0KeTRFgrlYHxly
4PVo0FXznAB5ogAsIQOWPlOX7DQLdMNj7tPS7nahm4oWvXmin1vMZ770Kp4RvuGZOx9ZyXY4xUCB
YIPLkZc5It6ZzXiAaLKCaV9UGfnnZ9FlEmapKxSW2tmZtKem7500uLt8jtu7+SmEs4tS17IwW2CF
oByLQfBU6MeyPaPWI3DYmz5stRjOFmpaYRqgxKlRqb0do/g4x2+XV7LVDweNNDTNshBafGnYqpYE
hYwaIuYdqgvueK9+d4uDZIMqpAZkR7iLdJDwgvj3RX8SNx5un9andM6FpoOax3qfD/5UJ24ul/et
obizqYueutsb+SmHi1b6crGyKkS8xiCWhsf+jnnq8LDAqeiO8j7uhfAy237lUyKnIgGSiACTQrqt
c/E+AqAXOWE0JzhYDtqT3OiaOKx5pv+ByPjyiW69XH47UU5pylQq58FErISyoqPCZ/e1naPuwBjV
EnCqCZsNt+37c6mcUzPaQOtqCZvLKsf9rtyhRnXUj39ZuKiuuNUk+9vyOE+WUhBVzwUMXL7rrgCJ
3B3iU+qx5u7eJZmdYfBpPuS+hMYkwcYKlJXHdaGlZg2ZNLI0muwUtxSAIwS4DEgnX0+O6pc+UiZa
LjhOkVCuqGPM3WjlMlzNIPm6Seyu+ZnrmUDIVobQVNEpDxZzPD91PpdQG1qUzyO0VcmiPfqdnQbs
A4NZ3Y5SD7xiIDM6PTEmFLHyfU0CDDjGxn2qBCIcjE3HuvoOzh+EhQFUvwi6W1R36pzbOi0dpWlc
QDX+iWtdSeI8gi6XUdZTKG0XGK3bDMM3Ux0VgZDNw1sJ4ZxAWabxMAJZGyjHd9IMDnXJbobDZbUU
yeDMvS4wgDiUiOmNoT412r7R+8PYeJeFiM6FM/EhmK1YGzq8v9ruKg2ME1myk27Vfk1MUVph03Pq
rLsWKom2dE7jJbNIpKzHi97asxspeFYzr3Pp8a+0dVofkITZVazvUZRo2t7KT8nM0a2C6zKweiNj
JRIM/NgZ7e2ov6p74btBJIZ7meRTZmbZAiXP6sNfJG5RhmmH0hnsMNj/49Vt3oGrfeVsq6JF2keY
J/QzQENJxA7AjXVZS7avnpUItvLVBlLAcdZtw24Ccj/j9olPDD62zu4nBxAI/4AITLSVnIEVE2kX
K8BlEEmpnRMg1sudjTmx/eWFfQxAfHnDrhbGGVkXLDTEgMRfFZT0PqVufd2/pdd494WLLb9lbnDQ
kE7Ws2P1hvY63Wnei7uxwBV/ErW6b9VYEaqZIJqh1DQxRvD7Lg+k6ENTnfFCgmtGserYxg4FlHRw
W3zrjlrtUps4SMRGNj5A/Abd3PNP8fwkY7z0Wj63OORIfqbkfdb2g2gSZtPdrERwLiCKqL6AxIcV
WlrrWltk2wqHx6JozvUYBIJZMdF6OKs32wj4yjOsPp8q1zK/j7O6KwfRzbaVrl+fGt/YP02dOXQD
xGTsyPLreK+9kf30TfIARc+m0oD6He0nb/kXcUr/H/QRMbfyRYdXm8rZf020IOk0fABauksbHE1+
ejYcfZdcGxgqQpOUd9lotoOKlUC28StvYCS0wX2OeIk1StLnEaTqrOg4XLfAtRJZxeatsRLGeYJh
AtLKHKPHD3wudhbpj334L4CxPZPyPTT+6DmxEsa5A3XIlUq30GnKgJUUjKhVGIh7YDxCAaDn0hvp
dhpFvlWkptwVnC9Faxos0d16E4q4hV/uCgV9Z2BowiDq9JSdgRYvLEqIlIbzNXHeWcvY4gxLjz1j
wHmq2errZLdPSB5mfv6eYtGTl5zGDq0s/Umv7ACsJCcRLonAI2gcbGyoxjEShtng96FqW6iPjBQt
+b2+r+fBFeitYM1823ckAfiim1AqHMHN4RN0ioF6x3TNwUmBnB1nDpiwRTKZ8V0wzg/kwZWtmIo8
zamMfWaQnfpVcmOgscp8BDyFb/qBbM97IeacSCQXhkxhuJR9BYvRpdJJwteSiHyeQGX5rH3Sy1o3
BvA4UXkTlPcK6wAlD5dPS7QK3slQ5ICGEmaRRHAt5l3ZtaKzYRfApbPhXIuioPgQx7j8mTJgHuso
3eP+d6U7DKOCa865vKBNTTfRQYypZdYhzfkWGgWSkuvQvsxg2OXFuTV2td64dSKEvGYu48vCVqI4
lyITA2+rIPxQ9M4Ndspj9pIdZE/zWDSaOv+ORmWYtjDW3n7Hm8BhJZTNQ/KzdLImAWaIBug+GErZ
HqvoGyCprgxj8UKrvenDYddo0l0SNYc6RExsyk+JEfrTKFdOBhZ1V62bfduE3kikRuRrN5Vq9W3c
iUtxWBGwuEOpYtsE0shHy0Dkhzt0i8kvi8fSpKIL7OvYPyvOmKYFgmlLJio/jK8QKVM6CafRH4uD
fsVa4skRKXbxYDdz2l/P/VMSp2KJASywkSYDrpIOCzTciQAoi94aTn2QNBtNeqzvnxEgAP4d48ai
yGDTL6xWyumdCsJYQnQkhI0832eFrxgZ2HEE2HKbZ4ihZhXkrGykmoshjUyKTYCLD74KIhWqXUm5
KDWzaakrCVzgqBuFUassE9WrMriFbq0hBrn7Qy6/XfYI22WYlSDOU89GF3WLiXCDXf0qjHP6oV83
3uQ1NoPGrn+IGFqFEtnmrq6jrK3DXDE/OtOGQ5ydMKzpKN9lv1EOBVgSTbRT2oou8HzbFrBaJ+fL
dautOyX4KG4xeANUYE9k1x864XyV6OQ4+27Qm0O1BC+oYMKguXxI4zejmjA+9f7/PDnO0oBJW+dW
wrJM7uixQDGm8KvAotwNZ3D7eL2QhGPTtizdpAA7Q/8v5QK2fqTo6cKr2O+iUzL/DMz7IhbMFG63
IXzK4DH8VQl5hCycBl+7szCTUNxafmHa+hX9bu4UV9nH5+kbye3wO0Mnk45AdUsVu0PBSXiLbBv5
36vlAf6zpsiMqqhg5FYFovv9onwXnCBzE1985WqtnJFPyxCBlAOXP5tvHK8LP92RXXENHNN9JHiI
bnUAmepKFmfn4UyRkxnZw34X7PpdfV4i3MoRckPLCeEuoJ/Z2C8IhIGPAHytg6x6xVkU8m/bhqWy
1g4FMFKcypYUA/yA4UAKVkYpZmjcsUDBd2p8i1ieYHO3j+9TFncRxKESJjhD9o4C84WNVprwEPkx
MGIPrHpQOaGbiPKlIpmcgYx6sKQhZuz9XDYeMTJxSmt1L1jXttL8vS7+tYKQqo2KEUEpu8rJ1XL6
a7rtn1zmH3mDrwr6KYu759JBwkyljhLaQuuzEjZHUtQ/c0M9L3F96s0ocUtlQLtclr2TNj5kUa55
UoG7v+m9nA6nWu/ey5kgzV5c5Vb+NqQFKnCKaZc6BW5OETl5Nj1IsXwVKvHZ6Oi/iih/GCqU54c+
+1ZLKCFHjBZFSg71QO8EW7l1XFBC2SKqiulUk1ORrtbKJFcxltgA9HBubc3EMIGBV6/i1K/oGC1Z
iktUvdtyomuhnI4EhaSPM5rVfGUA8M2yCxawB8xvl5e2KUQD4IylgLfb4GsubR+Ef93qSSuDVJ5i
QDadcxfND5Ugnt2K91BF/lsS2+PVbZ5mkhxmk4oysoq2DUP2ABjodmazG5TZHTBhHE/zflQDgVjm
KS5pJuc6y9Rqp66B67QaXcUIShHadand0ar8TgLyDRewKIDYUhbV+rQFzoGqEgmsiMCBDr65m1z9
qkbcEjuLE/9iiISFkwkkbp3hWiC3s4GOp6em4w2NZgDTHmLdTdQJM0SVItjL7WTaamnsS1ZnGEcj
aRo0U/rRFQM+/I9LaWy6F7dsCaVxAdIMooOhC0Y246z4WWK3O0Dcshz+lelnd8Jxd4GicFfOkhOU
yyfELFP6apCXIPHTRLSBItXg/EhkQEQr46SiChgaWWSH6f3/bs9rXeCcxqInqtImUPcB5JjT2Qpu
OxFgxZZFEQyXEqKZOjVkTgkWucm7SYcS0FS9r2HHyUstY2IIFNRz7l1eztaGrWVxKpBEc1hlTAWK
cP6upxoIHtpfl0VsBvxrGdzBl1IGiEITBy/tC5Txl5N5RY7BSTxGuOkBVxvHnT4BiQap6DCgSEoc
CsxrQBiQtLLT6nVCLqGRRjfNWv/y8racw3p1nELU6FdV9Jk5B/1Z1u7rdlcIgbSYR+N97EoG30Wq
qeBmQG4KaAu70VO9GI0Q0vLBLMRA/Oj9Ioj9BVrBd5DOFINy4NTFidWvpuzLuuBS3CwhrhfEXRr6
PICkO0b4WXqDyyZnJxCjestORswbjr4YFV4okbs0gOdqjlKKJUVXrKkaDalsF7sjmx9HmVnc9CSU
yDZ55cvzIZlaM8F7Prr6oEhCoRQSyXlB+QCX4j+QyHbtkppwjsMcZwOjWFgj6/IKT/GRutMRVFeg
yREXCLd1BFk9dL9aumxwG5rOWlyoA56HS4lc3fJdCVvRbbjpCBUia2jz+4Bc+H0HiyWplUXHRc8g
OTVP2edP4CoACw0gxZG60h2KOetv0fmPAsNPuby5JWTOK0WHj0d60E6sx5L8SlC8/wO/sRLCRfSD
XNf1PKJQ31rxT61pfw656Yfl9HBZzGaSh2HRAYED9QWFb3012mEqBgtKwbp7kwGdYqjWO5rd9h/d
vQ0wBYR1DvbtXxRxJZNzxD3wlrqFdQjoVRY6pgqG206Tr1JrtGzMKYLxsFjcXu73sqUe+5Bem8q4
E6yb1YoufQPnl/WSogNjWdB5X4/EyRrljMFv3VmAYmS3pvY8jvldNyeuNvQg2TTkTvABWy/s1b7z
/bBRTrpUlgh86KC4zQhw9cWyp47ez6kpMpRNW1w9nzjDVyPSy/NsoQse7hTkUIULHqOh8qTncLCb
626HlGXpL6NAhTcDyPULio8eFmVsKSuqZ4cQ/QGgfiNnlvYy96mrd8LkOVObL0e6WiYXSKiFpVTS
MhA/Jo9yNXV23kSpoxjpSx/F3zPrjbTJt8tqtHmKq0cVt7OJZug6gIwGH8yFdie/q2Dz1YETJivC
guSm916J4jZThwTQdEMUw6wMnhkgIOMOTF/BW/RHKbX1Y5HbykqmVTah69+XwsxuwZgEoPHLO7d9
/wGKj+qKgT98h1duWhgabCX2TGNZ0cxvOpsVshc47vwGc7v7ywI3tWMlj+3v6r5N2y4NexXFVdUq
K1srMUtQy8+9iiEx2t7NA7kJa1XQxrYZ/K1kcpegFLeDbi1wdB31hvLbSD0jfL68rE3b1gDlqSia
rmsm58f6qptVCTkEf8LUX9F7aSPE+9hexd8ieEitMalmIBMwDJgWySCpstRrzcTcYd9Fg10ZaCue
B+DRA2LZkq9Doz5NOVDSwumXFQRHcPceQHAnSits9j+Rz3Vb3P1IOt2crVIhfnAePSP6KFciUfo4
IgW8p7c6Jikmr3NmBI6jDcrky7su2hJOmZIgALV2W00+uFfQte5EiofGSIH/ZEb2xZ+tlshpT18r
edvL5eQ37d2Y9o5pvgD836hbe4ws9/KCRLKYmq2so6sjKdRllqaBIxvqV7l81prZw0BWW4iy6Wxz
Lq2Lc5qTYQV4PsDyGRKBVdqaN+2XHUPE0Z/B8epdXtm2i/7UXs5vLrGRFfkyYegliYEzHmc7PDhl
lxihY/Qi1P3NSYq1WnKOM0pVE2y5uNYHf/ZK2dE09CHZqdeB0fGn9KPcUbdnnTrXleGQJ/LWVFei
VvxN3WQ8SyBhQ76Ux3FGfXmuY5CS+QgsgPRs6w3Ku8Ls9qbfWUnhtlWPunpKO21E8B3scsCHDR/5
ocozNU92QVW9M0vXEmBliIRyuxurpaSVbTix9jngN7kAzhBoy+bmUeZLZQ2jQzxASm9UCSmXQvZp
bdhKQN0Oae7x8bJKbgdGVNNZxK0ZhG/elHB4MlpvgKB0LALAm4fHzqY2moxDh3UViN4Sm4mPT3F8
s6bcd1qgtjCBAF30SfGShGfGERqj5aIJTjmaV+kocl6bZreSyfnnQJ96GqWQaSXLbQL+02oYfWVq
XT3NBDf7plZQU8Zb00RGjG+WMUEctBQ5ht8twL+V6XMa/NkGfkpgscXKO2pKBvy8toAnbl4mqbCr
7qWLMnsggBkZDzHqnnUvyLFsK+KnSO5eD/S0bAsjn3wdMOgTseXyStcnwQ2zrRj/EWLI7JG0WheA
BuYasHzEL3XT1uiRKKkzaPlBy1qHwF81L6S4v6z723rxKZLTi6SdhrrIWBjWa27b3La17JDuPpj+
dVnOplJg8Bf1DoqaEd9ZRJKOmk2I9AqR0Qo6XhW5oLVk24hXEjgP2EZNN0sjJHQ+3WmtT4EAWpzy
g9763U6coto8q5U4zvfRKKMtBd+xT5bwBwG8QlZIN4gR7qZJ6hj77yHQwpsCOBCXN3I7UF8J5pS/
MYFYSVKYl3YG88FPcDIgQUB/AYjpsfAiTzR/sYUoYWIW0URvEGgIvoCf94OspJPG9hUz6VfWiU3p
tbVr7bK9uHdgC2L7N2lMj1Ym0JfxBD5NrG76yaDsxnOnOPk1/vIeYSpeMlDvQJlfdhmnlPWrFwWS
2/mX1WqZH1jJV4oIgFkRIR9FFsZ3EbmgbW4xkm+daoSwhTfuNUyhXD7Ubev43GNed8dEjbMJ3jk1
5VutyPepJHrgbYswiapZCoMd5Qx9VKwozlNEQlYSAZAfHUqVoAN700UanxK4ILxWJgziZSoUxUzs
jEze3BcOnq5/8ohjE3HU1A1UaHnD05mTZLenDix2h8SmU5Vm68jL5F0+lG3NX0niLA0zHV2u5NB8
yxg8wELY0qw5LfUQphrVbNdzepaDpyXR3I72AjPfPC4LsBemKX+Edb/roUxqEH9K2Eyp6N3CULyo
sQT39OZ5rUSwT1ip+pKVeoDSAbL6RfnagOWrqZW9pT8IdnHzebESw1lUOjfTHJkmbhjAU4KWyl1+
GE+L80b346kVXQJMi7+8ZVbCOENaSNhKmc5SXEhdHo196GEStEIzPONyFiVOt88IGSVkay20BXMm
NQUsaWKhAEKDW0X+NQ2iOEckgLMoGSSMo0w7PGvNyK4N1W61neB02IZ83bDPNXCPWi2DzaoUbmEE
73bhGf4YOsuJcYMAaCF+jN4UTC0pGuMU+JNgB2Ot/9k9Tv3kFJSmoWXgIdiVO3TI2WOrHKuu8btU
coyuBORg7ZGwFIjdtGqGwmmgfwWEKHywb06AqicGkkDJQX4GGDswe9kEzPwohglnrojf3JUoPtDP
+mHOlBDIEsaCOzP/AYQbLxt6mzYyYOMNwSWyeXeBX0tHrwUheG9ynnGZBhnI/xXxE0A49HZxADA+
iw2a41zjmYu0umcdEDVfVqEtJbVkQ0O/OGC28Xz63Y20JrguuwkZLz0EOQoJ5AB0GItobVvOyjLR
eg+oHBgVv7ZxqQol6iAlMHpP6e8Ag2In43uL1MhQOODlsOfoqCqdE+hvU7MPh9NUPUvt/8r6i3bw
9VdwN4Kc95EyNTKKhEi1ad05eGkLu0CX6uUt3YzxLBwipg1UalJ+TxclptnIYlnt/FGMNFbFSFX9
Q1e2FsgZo9bEcSmBAdgvR+WuSKbbeKQCPdk4QSgnoQBiB9MSIOZ/15M+0BC1alC/QX2XaqQncgmI
LiJ/xk6AMzkQu+LK1IBJLesfO7u61GakEQLdkEYkfIarWLf7t9bJv3eDYz5nvokJke651JzOcDLU
JcRd/BvGAKdiGCpLpAPLmjMGMqNeRTqIZ2MpraOcNACA7Xt3egPw3z5wwh/a/WVd2ZTI5ClURXMo
bxi1Mc+6VKPqCtvZ0153x+Hl/yeBU3o6WLOVj1B6sy6dpsqctBNc2x8N0PypYbpCRb1TAU0VH5ya
eqmNk4GMhJzIycEMi+yUBF1tp6HyKzSRRlD7UT72E4ntQg5VZxywr92i+sGyELuRSG8vQd7vu5Dm
tpq138dOBTWT0ZC3KlGe5Lbs7TxWznJMDmj+/j/WrrM3blyL/iIB6qK+qs6MW5rtJF+E3RT13ij9
+nc4TjJjWhk62QcssFgY2DsiLw8vbzmnc1TJVsNUKh6jWPnY0/yNWo4eKlaTo4198k+UUsiJ1E3q
ThGEGMeucxI5/VBCp90o1sdaz3LMuKzIJ8ar9aYmDdoglVhztDjyTL3K3GLKk/1k03Dt6rcSgNlt
x6nwrFRGSRd61GVBXBAsOqDDuunRMO2qnXQzqAX6ORs0FGtJ7FC5u1mN8XEAtYRf1TNokCZT/Q6C
aHJL68RlM4ChkWSHuZL+ubzjG3ckbkcLYY1u4rWg8iX1btZp3kMxEU41mI5sLg61shtImnSOUQwf
MPHodjN4LZFwiaLRsztdgIAvweL5D+BCq5pSSPAokRykirZHl5BDZOpYyk7wnS8f8YxdR1MIHrbs
Hy42XYesJq0ky8cJP0yRvVU/gWm8eswqp2d9C1bYrGDxkryhxsCfj9YQITMMi+Geu/7zn8BFrHXT
9Ire4Cd03vI9RruV7ab7ej+CA/UVPYRb63r+wRwIq4pE8BJUZDxvqz2yttmHpzeu7YIU2ggZRZo4
DHoJUc8/kQMQaLMpedrAKDXQUz5+U/E+FGwkw9VLq8il56BbaIE7W4JKIyS3wewPLTN/nBHFMpok
BFtvClHLOvvRFyzy8xZltsZ9MUYUSdRg7B60LsKxfWuN+2S+MmIRXxfbl0vWuPOwaHVhgUQI5MOo
k0zN40qGQCkP+ix7vSFKgmwwKzzbMIv57Nkl2gyk7zvANLjqnZa47cPRSQJWDl5A//ZB/bB8kYPY
VRlb0g5ykcb+UGD84q/yQc9/Cneh1jMtYxBQshNq39lO55ng8dxVQeKloRJqs6e4+NeBPfDEnTHb
jmtCfBPCfzLmLp6vQ1o1vdn1MK5V0l5F5XSJvMuOu+1FJwvsF5ytdD8vmIdnnxd3S0gKJJbtbkLX
y4jWfS3Mo+m+UebMv2x046HAFvVklYO9vsnHfKGwar23vzA5w8wjHgU1a/GPGrCFFGqzbKPcySKH
cs06tX1bAwLKB5PJ1jJV48ltSm8FGaxYPFG0cTzM4VGW2QU+cO5Aed56UyoalxRZ4DAN7YLjYDPY
LmXDl7UVUzmCK3CDGPT5LnGYRhHeJtIEE+gwSd0FyrPNm/yAZrrOAS1+dmsfCh9i9IL0muDD+DEZ
UpCZ5i2s9jbCVS2Ue6FQ+TZY/3IGPm+iqxjvm1UEyUNg2U72hnF0Ei+9hhA0Os/gfqJUw4tbTyWa
zSY6wF0E+WnC4VlrjzXQM7KDdErdnNSOnZehKVLTZj78DKOPVgjRdUMhYDrkMLpR9EwlMUFycMg1
X26Lu0Iid/GAeWW9LB8vn+EXkQtnjPskSY7mKpJXEtiq9bUslut+JYcyrz2jUndrMn+3M3rdQjv0
stmXTsnZ5SAReQcwzeQ6OdaZtQhvnAT1gGJxGWE8ggcLt20VVsIqxAsA4exyQDm0mWq2Uwultetq
P7yJD5MT7cp97L5q1IJt1aWt5AAy6sY1jdbODrqg2jdg4XRB7IFaUluiliT8NpE1DhxB62ZYQ4Vv
Y9aqMij9LCDXr7X24vRxK8lho9WD3hFOQ340OivqMbcg37FGZxn/Iewv3T59p3PBQSUltVrU4CQL
MJeTOItOvZ7Qz5Ms5IQQrSMHmGaaWiBy7e2XE35CCaQX8djzReQfSD1Nu6Fc8iiY69zJO9DZ1Nda
/6Cjbm/RD4IzJ9ix42vtLEiI8fZVjcokx4Hl6Y3MmBV1x37LxjFHyR3/FY2bvqylcp/HocuIWvfa
ajYJzMI3D8i27br6YLl2WHtk9cTFVKFBDlY6g0qT1OPAjQcSpuiFX978lB782+vgl0Mew6Oz9ZzQ
ej0aNE9DQu8QJ3lKjKGTJQn+47ZxIELXtV6qiGARj0m8dDlL4uGgiUu1goOm8DhiKnpul1UZVsv7
SLmq1LdJ/U7wUQIcPjKInK1dW44dRWbiCYfzs416FQ6LrHHQMfdp3sYWrGFaEfWc6AH12MByy8mG
ZBUN//sSchBSawvoQIy6DEsi3ccZ8dCEhx68P1dIeH7AeNrStCdTr8VJHWKGdo/mjn/j++wu8aAE
W6Djlo0JEXotqjK/TCtzVrkIRUvVspIXXN5PAp+MS/jnOWPbJ6qPvaST4exxMAKKUhJlbPsSMBJA
6Pa++EiD1bOZMoKvI40X6AHjqBLSnL2UyuYsc3ii02ItM0z1YyTKo9flrRWkfumuobmvVJ94fcCI
dxenQO+7upMfsyt0bQsrXC9Cae5H8DFLZKH7t0WMRvV4t/b9VZIIhW9fPCA5GxzIRBMuc6WSknB2
m9TJC8f40u1LH9rEjTNAcabfr4cCUOrjrS68BUUfyAGO2UK1MZ7gT4VuOln5bRz9y3AjQDSVi1XG
arAg74RtNFII+q6GE1WTa66iOVSRGQ5mohJ8+tXSQqA0y728+9oPE+KU2rv8MaJLjq88rvZK4rqT
CVOzCPrb9kZ713+ByFnQhNJXUW/mMQS5EMPyxcchx8xeX1USMidGUB6YGPLs6UAWYy/4LkF8onGw
0jWUtpWEY67fMHLrHxGldjOBCydZcLxFPcSC/dI4XFEK2V6GUrJxsKDHkxyGzHSKRnR/M++9tIAc
hixdluldHOGps+60gHxjPFyrF3eOtiMeSOD6j2isZUkv0eeJcFrjgCPGkGouVwhkn2YR/+8husYW
/OxWTxUqp31elKFk9Y5caGFNTCfSYsGSCvCCZ9NKdSNX9HSwgzZ7bIjl2JFotkoQl7+ohhGt6aw2
rsO0/1w3b8tM3jPxmwrtBbKoE08AvRqHGppByqFfFCvQlthyolR90LXRDO2iTd2RSMhtqanstOt3
wXETBEUaF6MgPkHwWuMBR4MozCGOCPobXKaDv3jsNqtFCkcba4pshqoSmVXfNZ69qMige9cUeJ6W
hhGsFLOwje1E81U0ypCx+uOOb5XlTn5Z4/PqGCFpszlRASbRtSy9n4rvi+ZfXsENN3xmgsOrWZ5p
jDFWEigjdTB0RBWBn28dYEwAqQbeGKjIvuiJWMxBV4e+LMOxs223W8mNbk2VUzam6WukeVs0aC5X
5xFCUH2ZO/XaXdHCvFtbKA9k9fIXAP3s53B40q5aG6cZdvAp7gNXmfNHcd8GPj+zx8HJkvSTNiq4
EBhD/sFg4Z77pe5908EsgpKD9eO9KNbcAGuYtHUTHQZMLoo/FKqW2ZaeAjIRIRhF5ltZ76QQ/DLj
VrS7Alv8e9ycdHOuUokEOWZKvreN34GGagUdolOHthu1+6YLUOzC80SUdd4KIc4/8/j3M6DGcNli
D0Vso3kp3dH2kHmlK7+fPeRNJ68KIxHGbe/kr2Xl2ylIXRqSVuCpbKjFJztRr6N+Qj+iPgpotkR2
OA+dmwU0yL1pB/Gg+QiTd03S76mR7C6ffOH6cZ4JHVklggw5QVAUHaLuPvb1wWt8OUBiY/maBvZX
gcGNnNSzDWO+dLZhmqTRuenhK8l1s8+vGIEkS2woN+LirmgNuWC5jDqbZiyxl1Zv8vJWaUGs8e4/
fg5358WLbUYx2vZeptjEr0fR0nFHOmvmLCMLbLGUr3GdHtbb1yZ8N67y813in+PKTPDUqMwkNHRq
XOU9lRyQZL+zEQJ5kzaZXkcy/XpQRJXWl5U4dtudYIufujWbIe+hiYbcaLB8p97YO4UX+4x8vHin
jhAMzL328b/t4ZHx7swll2ausLZwySciNJZrY+s6Aa9EqHxMOXEx9LPv42JoY5ZHJbZx80BY2oE0
5upWIFyc8DS1liOhwXqT+ELX0QVH4UiWePaJUy0Nkqzi/sXD5MrOcymYkm5xW9p9BHHavabEKJ8v
1j61zQPpTK/PQJJYgXFZgvZD2lgQnCe+bTXfIrW9HhM0o2ZK84Fm2SP+X36idtdRV+z6rEdn5XpQ
jOhd3OLB3dXK204dCicn7S2aj1JXaqW3BjJ/+pwEpSntKAa8TOgvL5Ddc1ptykLVyN9qUh873Ri/
01US+ZVhv+krs/cv77toTdjfz9ZkzrV8NrS5DBVyrw9BlGXuIvKtzcjqzJ05tMNMd5N381KFOYUk
azqHcS64KEQWOJCLY0VLjDKLMPqFvt3umzV+uLxMgstd5RAuk6skrjIzDeP4TjI+j/P7lJTOICqz
/iZE/HWz8smAKm/1Ki2QYv+7mEywbnw2QMmKlBZ5JwU9WXajsYZ2Xgsqxy+7xp6DGZ8HIJCOqdsO
gM2aH7sRD5NuZ6L4DnFeeTfR8PJGCfyZTwJUSkqmNtZYuTXxVzBaO9Q0gqhfdeeyIRFI820gep2m
uCDwXTYYsRI337Uoej5dRqWXgepQBJuizWJ/PzuqnVRgxAECiEFUhFr/oZGFmWDB3co/+Mta6/W+
hPep6CrA5croK45DXd3hFfmMjRfr+S3Av/uLQU7xpEMmpc4OEAAEByDrS6+yg3YA94iQLUN0tvgs
gC6tUjZ0rHx1s7grNI//tPIiuuf4XEBGqmnsV5YrQv9ZDr72z9V+vk1RpZ4slMYVpkGBlj5x7VgQ
ufDJgLytcar12oaGJOqqjrLTP5UH9bsM+iXbV+8WqKCGip97ka+JkrOi8863isiFkZQxuA8QoJHw
iRz9/xTb8i0jWgq8zAfUW6sJPX4p3SdVdl3QVPRSFpwLXvIhHodGU4vsb2JOkZfqXGyUV0h1WAPi
sGdpU+OGKQWB3l88ryS0yOEKOqmbmaQAsr+tSG67CJI5tgnyeHTfcNe1ocT1gJq8HcjgODs2UjwN
5aKRQhdr0m/izJk17u42lQrN15WGPh+zGBw0Mn1pGsgnzzqmHaPKM1TqTUozOIvJ8ra9Nrq0bvZQ
ABLdGBsZcZ3lsH5+Nvd0aWcob48qAJw9XVg5e3KqHZqYsbNTKH75bd4XJ3M8eZVB+sYsKuxroQ0u
Ve/q5N/LV+BmUHRmgB2bswsJrYJqNEd2Gi6d8lbVkrtpyHdqo9xosqhXS+QyfLMWkeWhpyYyOfNR
KhOKjodmx8p1aSCsXDD3e/E8Ofsu7gj2MzG6KAVsQ1XmqcC8dn7vd3sQ62BuBLx1HaJ5jBlcveI0
bmLNmXH+NMqLScc+33hLCwt12yf/zBYX/FNkPJuSVUzUsNlroC5Pb/pAh/yo4ndh5NJPl/1lMzY7
M8e9AyarKvR5hkNKVuGk1m1nZi4VJnNEC8iBCzFsZdW0X2nNnwkCdsJEEZlwATloGezYMMsGnpIW
3xYQo+dHFb2k+MYYsljQJOoK27zYz5aQg5DMlpK1rWspUIj6bZ3IjWr0X5JYutZH5VGyh9wZLPO/
bRvPLEXjZC2qDB6p5wd1ZJNtudNWwjqoYN94rig6WCTCqN9TAmK+/UmbrCAVINw3ATTa7Mo4Q64F
HLOyFa1VqN2hPm5/NN3WBSvldTN7oNhANRTjTI+XnX87yXjaOptDlUynUWoauNg7KAXgMgJhSMgI
r1lzaxfqIiFEEWLaHJDYij5jPgrh7s+EzvzGCllCR3zTiM6BzQHJACSR2gEvfButfO78kGA9I2gg
QH1eQboK2kuuYDVF3sJhidp1nTzFuA9YyjshB3olv2c0sLrsSdCI9S+bE/kLhym90q8gLUT/aith
9EqKbpE3+fNpFfZQPnMQDkyseKj1WkKUqd9E1Gn2T6QaJiTm7+WA7MRtTVudOM8scmhST9aKZmS2
iNczdK+NHM1GIItDJQj8jzTMPduLG7+XIC8kOoLbdwHiPxUEWBgQ5j2m7pYKgulRMGIQvypr1046
t24SgZ+IzHBuoqVGNZWZXoagMEGnT75cYXbtm4xeZYGh3xzv0wdxLlIiO2TJSfGUDphvWTLARLcu
O3Di1XtJrHf0lZM1zlfszjKWhIVDi+XOeDvr6LEOFSf2fxQSCr//9PTq+mv0PBnn3aYaoZUj4dZb
3pohkrcmHtKM5/JH8na8E4+KsNV7GZL9MmlwHEiq2unZ2LPVtQtnJLK/6osX50FSvotSkQjDb6Dz
ZI2Bz9n10Gij1vfsA/+8xiC0xV1FtJgjpRmPfqMfWOvkUwrpNeHKdrx++izuBoqiWZu6GvFXSj0q
3zb2Y5+hfB9exkrhF3EXjzSWdAEX5UYEK0QR0akzOBgxhrpV6axWaHRDpfPNGGKC4z1BY1uHTtpW
NJAscEIOTCqwyowJA+g0iwO8KtHigeuuvlFoGVxeQ3aCLrk7ByadMsvWmCLkUjTfKkFcptrXJnLO
de1piu7RqgHNgeA195tL/OQeHKbMSTXmeaNGqIIiW4WiZJvmjuVOvubiYcw0OYxMZHP7Gj/Z5KCk
yqPcWqpfVadT0CfGTMFVYHIQ0s+mhkEcrQQLWOHq6tdOvYlFKvIif+SZCSV5sRMKruEjcmioTrIn
vnJgt8ArgFiweiaHHZHUko5Atv5HteBPsEPkHSYHHiMpzEpa4ZI/mPCfyCfku2Ne6jXkE7+xaFtM
axHcJce/n6NwA80dCpbaH1933pdcHcT+sX3FnMxxsNXJNZgCUwwvdTGEilD0LT5Bt8OMVIeOIgof
kS0Otkqcsr7X0wgkS9BgI5ODGTHHUiEa2Dzoy7vLYPKS7vQYLJy+jMOteFDzumbleSYpsHrKh+ZL
tVdd9Cz+qziJp3uy7dQp+kAxQmi9JsO47aenH8DBGcUEjqFU2EnUFfSDfMPI4sC9Xe/JTpxB2X4i
n4xxMFaCX0wrIMwadop1Vw3Zdxp1mInJUS5RlfRNSQZfV6iILpe5/0vEPlnlgMzopWWqDHzi3zZn
/uaa/WWR707ou2no6ECrcMzWmxbV6VGZ3s/zeo00IxrYTPm6lqbPSgo1rkopXGXt/qboCvG5H+eT
71KIE7PQrb6JglK6LfLVVWXRMdm+Bk8WOHyThrWWqIo8MZuHqIJpBzb8cAit/eUDIlxKDtty2rdQ
haqO/vnz3QX/ZK+uV9S9BK7CtyGQRrdyZYGr/G2+/Vg1vuCcPNlwbZomkUxgGmZsMSZfmXvbGCNn
XXQwPFQZOMEV5buZzuANX0A5S3sL8s9qsThxF2m7ZrX/1XMMoedNLblJTiBDTxCfVtHXdYUCrVml
78BEc2Xrg19O0j/RqNVXzWqarmWWUmgoul8RwzWS1rm8b9s3+sk9OFzT+s60oIsdQdJLdomeOWn8
Jv73so3tGt6Zl3PYFclJ3Sg5IpR1hHZmNntWfTMZe3nZpbbfL5WrkI9NMzuKuSOVBbbZ6xr3R07H
m3qWvMs/RnQeOGiTS5mYdMYdrEEDBPTH9fgpKz5Nxui2keakelgKFTjYEbvkOhyuNVFW06WASVbl
/uNnrcAa34+gNeogVcURRSv0xZ0G/l4zRyZwnxeNCaVtk6VErDYXMTZsn4DAk1jCZi7RN7G/n4Ux
URNLpLbbLGTCsowyQ7KOEgo2kCz5rAkYiUVYxrcltIQkK+aLmDk2dpG49BFUBEHlV2EmuADY+brg
G/xAAmgiqWpFOBp5/6XRdqupOlY6Qyrm38tuv519+3XO+bYEKmXoxIpY/JIl7oppYRnqkpdNbM3F
IBV2ssFhiW43WionPx4ibJJ8vUVC5RW5Z0Hox3ch5HLaWl3SZWGCXr5udhYDQiTSTbYsPrHdy18l
CIX4/gNrVFZMLOLBGhsrKK+gJqVkB6ls0bmkWF5CyXd7wSjcZaO/eQOdlpKDjIHkqJaPK3JuXT84
Y5RPLoRBr3Irdwebfsbd4SeadYhp3TrWbF0b5fyxS6tWcKsLFprvQ0jXNK9squN20LLdWnTIa9aB
gkuwKotgMi1Bn5PIHJczImXdDTXFjKiRVjdyX8zu3JA7YraPcRvfGnP9j2CZBUE135QwlMjnQKNB
+pvHn8gWFyBh1MNaNA23wNSeB/A2BiXFAdIR5S/gis69xPp4bhJ8G4B5SjERWta+NDeDa2vD+7VM
H/t02VFJH518WC2fZPRjWVaqS8vlvpbqAyR4ZNfMxtpJaUw8UxrKoOrxjDPizHYUKfbmIrGcYpV8
miy6UzfWw6Rkfm9WV5ZcQxloRfEfc35wY0V0NkRewj389HpqevA42keN6mly89If0RukedoOCi1O
lNwvgeyVQbaEovkxAYrqHMJVXZFFI0i0g2iCLK8RP7QTub/sk6KXps4+/+yui+VCHlQKpJZ27KUJ
Vt89Suc6FOIHBY1/iTc4NkGrux5kEAHwxPVR0UdyEVJMysaQTdzp2QqFi4U6umjQ6qX09/PXtM7B
m1SnmgFx3OjIu7Du2axF/wl9jeY9BQdVExTesJutsPcWb4C43VXsDZmj/WWO+hfK8hnxRCsUlbJQ
6alT9E9yP+yLLpxHg4O2zCIzydHrESRS0FaHMntjkMKRjce+vMsNKJWhreayI4kscjFTIjf93AK+
AxxGN0pysP6i7my/LaBVr1qFK4HhaA4u2xTlm3iWTmO2u96wsaLjYfY/suTdzxb494vzd/Wv0/Zx
GAfZXk1P2dsl7t9k1NqPVu1aGIYSfBNLal7aOg5vqG2lyqDhktCjOPvQYjTbWQiu/GRWu91U6amT
mdDlpklnOVXSjdeNZEeCm1EUEBgc8kzTzyS9cacEaDPZyXtWm+qcEmSrf8NSch7JGRwG2fiyrLQw
4Qx5qzDfKTvLpwcFpeHXCGgKnYYDHHu0pAE05qB8sdzB6/ZQYE59JkqANVeD9UZMnCNcTg6Amomk
iU4R1TFFTSAdJBjQSMCYnAdX3lXx7rIPCc4inzcHeWoqqQ1LwpBoTzAyCx3Kt2mqvl9a5aB19J1C
UfxrbIFugOCm5DPpSzclZGrMMrRaKFCVNvhGJ28AwT5IDh1oRQkQZ7ud+/QA4HPpzbzK05Kx07/s
WY8ZCClQR3KSYHBScAyG6404VSl6rPFJdRnlaVtZjkn1P50DE9yMJgc4sVGahrUCUov4y2oFlWWI
VpCB8gWs4WlTcxAZmBGFo7BuMt2P9pCt9O1QPcq5C7kDBSGpyYHKqpLCMHpU/joPLc69A0XqD+Q9
eOkd81/My14+A6IzZ3KgkkopQIyw4oDybYZUVzPIDu72xP5qJqqXGw96TVxaOFLmDLOocZR9yqWF
5TCG9lJqGIkSBe1yZxZv0jRzS/mfJflT3a7ngQ0/0d3WptUpLevKtWR3zr/NYxX+t2Xkx7hlI53X
yTwGLS+yScL2RrYsF5bN4sIWc4VITZWyIELrEkdZ6XdtgDtW+RVm3e6iOvHqRBesoQAseY7UUsOU
UGqAM0RBHPyQdWB4mSBYPheQC6nWx6mGqmVR4Q1aZEKif4Gb8PTwpiRBPYB9LyR5WE+I2rq6y3pC
cnf50uoYaG33oFYQB92iS9DisGVdZKMa2BXBGkJKNdQwzReBDGPN9po7ox1EFD0dZ0Mu7S0X1+jU
rOqs6aSgVvWvU5l/UqYkaOe+8GuzifyBFLJbxfIcahgIQwC013PdG1MwqEY5xr9xdU1B0yrgm6iT
wNZp6oxme0MmTXKkFWITlrWjVg0e/xHssnP8Ll2M5V4u+sdkmW2XJJIz4qOdIifjldIb/9Yz8Xsd
4ZSd0ocOCpw3yqwIXlfsmy59M4d4cq8NqklR8Knp53EN1/WTXnwQHFBBbYLvzKeQj1ii6CUN4I8q
r3gnRc8piwM3K1FIWQx4sek3+sG03RzR0zw7YxAfFsP9YqIsWXudi1eU4eJicbMCxNui20RwOVpc
SGXHcy/VU52GMvRt6+VGXhJPsLICE3w3vpXW5VpR5P0gz3VnQsIKbNCla/8z+FnvlF5ysD21E+T/
RAeTcBC4tANo5G0ZjBNlA2HygsTXckdBdtr5RCoqECcVD22v7gu7LJyhAUmoNhBf6nGBpoWow1e0
Aix+OEsOLFrUJFPN8LgFs54SO3Eu4CE1RCa4PJUBjfROJ4DfokmuujZJnKiXnNjGzKE+21dKRhfH
oNOdqVW3Vm84kqV7CpkPYAbLIW0To6NnAgX/MLosgacXo1+1ESZUDG/VIVUNEdneobVV+dA8vzcG
u/dXCsHEGHwrXawdEk29lwxEAtqY7nO7+ZwMk/ZojmiQixaX1GQ35/3BnovrTGrx+9TrnPT2wVqN
BWS+1fwtHrPvcV3iZVTIGIkuQN8QG+R6XKcltDK6602tcKdYu5XtCUJaRBbE+ltEruePJ8IW+GyP
WnUt1ipH8Xzwsn5HvXZ1ejCRQA1H+6zaOIsGxtHfJwdR2UK0cRyeR60kLT2i/ABb6BD6ttGo4Cxs
WkC7qayrhomaNXcUyq6vokllrlFkhWPLTes0kbQXnPLN+x8c2lhEDQTkfHIonmMFg93Az8zcoZsD
fZkl6JghF8eG9/EILfxrBInhMqA9rXC/CqxvxsQn63xOKEeaXRsoRh9+pGljsNuN7Sv7LDavozNj
3IIqY9qvC+s/gNjIQerN3jHAp71Wxl+1VoCaxzKxebp+7GI+80m9LXpc03gk9X4OzT+MkD8OV6mr
ftED1enuF2HFbvPLzgxyV9JSlGM9Zoi3f/bLZPt4p+2kyCWehtmYsfPFWW+RUe4K0mK1QgEKCaFx
vJ9sAyqfAEk9FZyC7Rvh9G1810iDSvZUsTZlQ3X1UAsw0sRSz6krk3D1xzuxtPM2ppyZ5BylUnsZ
0jgM93+Z7ENM+g7O4FvwGFgVxxWbwf+ZUe6yGdZ0SBr2YMuGm3n5SKzbUn9bxoXXL9+q5OHywdvE
ljNj3LWTVUTqkJXBZDaehpo5e3Isih82geXMBPsJZ4egW9Q+lUE+F04RJG07SC60vT/I/V4nh0rS
fSlBv4EigrPNJ/2ZVQ6WZ2miYIXG1jGNvjYGDcm0k77pQLAS6s6eaLppOwlzZo8LcZUCfeUVxSEw
nKfitRSB2nWEbBe02JQbNKR4ZBRs3nYS5swo97YvViU2UoL09ll3Wqx4rytubVszNALpCKjNQT6V
28jUjNEag97yH9YYRr+6F247b3Gyxs9uWRpVdNyIGFDrrAdpMK5JOfppN34o2v7absm+m0rL6SJl
cpdsDRCjvRn7QQA6m9B29iM4AGjtWqYKm3uNkw/FGAzLTd2KMgub5+PMBn/eay0zbUbhtISThW5w
PH/dKD4+f2136Q+dH99PoKou/DZHJ7Mw67x59Z7Z5yAgUoZqynp8I+uTOa8diBtVhZvKYcECIqI+
Y0QGrPSz7k9dMq8ZGhA5LD/bVTRQv8tqPO5/zpH9rIqIG5rZ8X7xwj1bRO74tyW4O2QdKgwKvUpq
dYe5ewcyeBj4+HQZsEUeyR35ujazutAwuSzJ9DYZl84BL/dtPoBg8LKh7cvv7JO4WEJtBrRQMSon
8773G7SewiXr0FLumWwOc8c1fv8Kd9y8kQwLoa5sQZ+ZL4JUQ5/XCgSNMS6Nllu3d9r5RnKj3mNE
0prbHOSdtXy8/K3bu3eyyX0qfkY2yRLLfakJ+O6pN5ult0CHqBgeLlva3r6TJQ5DFRmiqkVcVyEq
WYaB3lYZd3zkXDayjSi/jPB1jxjNHG0NrmqMQ0x75arDtLnqyVeisvxvztfJDoeOEiZRs7QEcjyd
rz8ZgfgNcpxscSiZgdJMy9YjcjzlX2v357hRKsy/Cr+Mw0Q5BamYrvSMklQJLKbuU0GhgOVzmjAX
MYT+5qSdvo1DxW6VtU4ZEIShgNP7siuhswPddrU7OXm7p267x6tLnPwU+CJf9ehbfZnHXkcdTm78
dK4cCHdgOlvU1rcZiZ0ONF/uqHPaWuOEqiaKYbjaerd6LyFqT26zHaaYBfAoQA++2gGKLsuSerh+
ob8ro2+jkGFB9DUcVIA2r1OzBVSgP7tKz/xQOCQm2iEOLWRpiCNJhmOoJdJaJcS0ytjRZUHmf9OK
KZvgYNIhkMj3WCt9oWkYPZACUw5RovXT4UC01b+MSdvPtzMr3A0pJXKMFusFDPZXI9ILptuHaaje
seJvicFnYVizieln9riLMl3msldRNWVzpt3H/Bbs/LfLDeJxGyd59CzIrL+TncRX/srfzwxzHmIZ
oxUrM5uQsaUPUiTpLmTP/Ty3K8wZyDsoJdxnHfVkBewjZPQMTJpnCXkrWO5NPz37FZzrrKAIUAiE
a4HNA0Lnx8qju/iaMk0c40E8iLDtQ7oCUmVVUaG8+/xtgHStMpAB5nQTGb5vsulDV9S5/E1sx17E
WFAl/2mDg0lZR/pwzS0rICWaMNBWp8b/FN1tnbtpvXqXbW3fN6ZlmBDaguouX8Rf8wYV2u6ovbMG
aD89WH55zcQXWUJflMRXt531ZI3t5tkbeci6dm0tQHFCpdFpkznojOVzrLaHScnDqtZ9iM3t606C
bmnraenqYCD8uiDFXT3bitvCt+SsfZcai+qZS+5XJb2ubbRW2Jk/ZtKbbpWi/YBQ36sjdXTsWAou
r9f2/p8+gNt/ao+KRRHZYyzs1kIneow2q7kRDiluvlXOdoVzgRz1OpzpM2aI10f0m0HUmSn2xWdb
EidW2WQqjvGkfG9zO+wM003QvdVY1ypKdHl/1xh/c3mdmeQgsre0xF51fJ3STIFc3ollaH+Dwqd9
4lCxjKO6nC0IUFiJw9j/yTdlB6Y8T4PSuZv5lStybeFB4uCwTKpSk3LcyL0fhbpfguI58tS74paC
zkPc7iDyEA73hho57I5iDf98AF5waPmWADT4TSZlegqSVLvQi/BL5WNhZ+GamALkE/gi3w9QkBby
wX0RBZKtB2tD/pUg0roq0Geu1b0R6x9gfXEkWRdUpbbj4JNH8k0BZEkUWY/gLn9Dd7YZu50Z4zBE
GjCulbI7JCdoUSE3Rn9/GaREBjj0WKtoLZoML1oa3ajlA4qGgn0SHS+LA42J1kQbJghC/PWA3Gab
5NmicZhRZctctSh9BmpKW3/U9cKpFpB/l+ltOylerMch7cw7qUxQf8j1d4lBdScZ7AdJbsDh2GXf
IeRNUfbTMVVXUNwlqZpAd0dvHCnORY68nSY9+7kc/lim1pnmAjQwFEeOoMVmXdHdggE9/NQUhaby
a/HZBkW1aGPYBfoydviFe3ytvjGb1hiiH7Dwp+NZ24HKyRiHQSSzqFKMFsoGw0g/4jVCMaQM0s7F
kMFoqZMqQNH28T/5Nl+k79SYGIPUQPHEzldnTKLvsU79/2aDe+9b1tiUnYnNU4z6Y5xAP1xLd5dN
bA98nhyEZ8tT+npSi26qwqJ2FkTG++TavqYfk1D/XF+l0L2q3tu3faAcUtsxP0DhyDPC2bPfTobT
XrO+dbG83vYg5dlv4oBJnxSEZ6xJCJMxvtbcsUbgdtyxzH62ICC0980X7f4VaQj2P77gtXxNu5/U
gUgjqqJ/O5q9PQZx9qkcgKlSilHZFvRi2T4KSz+56/9pguwukx30RB07kZuwOdCHGsRKhYvK6eXt
F0ULhIOzepjWdWZ36s+UbQ6Rs3LfOX89Rnn2sRwYrdJQqDML8ZL2bqjQThLmInrv7dzOmQ0u/DGW
Ula0Mi6R2J99o/MQuqfIK6KuzvhJeumuc3IIUArDLkEcxBdrcm01Igg1/MzNPU0EsGUU574F0Qlf
qenHWP8faVe2I7cNZb9IgCiJWl61Vld19epuLy+C7dja911fP4eVSVpma4qOB4iDAAF8i9Tl3e85
ebHC6f2z6z74zY1y6ASmQeC9eZQ9o+yzokHjx7fqx6oq7Gx4vq58IgHMh2wi/nbKQy3Cv3zSRU6n
534iHGsShIx8mjwqdViSAk0tbIAbzqIlP7SufTJkGbTDJRHMobO3esV68DB661LKSqOgiJkQdI/R
HPO7OAmsAdnz9YvbD3sMTVOphY6cbHEPqUqrbsAsOCK39JnhYaOL5EleNT4ziNjlRly63L3HjUDu
VWWTlLaShG2tRq9ek6Z0OmM5TVJ5XI1RoBXCw3HevAknMukKS209jPFnL4bfBO1h8rvsJULpSrwH
svvd/j0ckVnIt9FDUCvkpTK0RZBoiqtmnYMiRdCX2f/vqxGe37uYdMOYVNj6v4NVdFqc7IXAm8pu
isn3P8Oq2JyLe1+9qarTNP4ZNtmu59zIYv9/c4egmzBo1188J+NaibDawtai7d/k1941HRtxXGbR
94CWsLQIuzTYv0gO8gDSk8zRkkvToLUBgXgkpaBsu2t2NzI5V60ZQ9Y3DEI8LT4MMghW6C1pPtX5
Cwknu52bezX/Knjnu05lI5LzzmEGpMCaMdj8451/v/yyv9a+kcXZlLEgmDaY0VHt0vnzMKdH0kk3
WWcezG65B86dUxDZqUJU/9Q2fREclP3l70ynYZgGsQhG4vjWyFSFJshxLmEI2wb9c6LXfcP2Jpi7
YdOiyjjHSLjnOvapfo4s2e71ydOrxRGckT23a2fkLrhosFCsRJePiQEq7RbRHljaGarrAmqgQOS+
90M70ySGZaomofyShlrIOTB4QR/9J52TfattUZkSw6SmKnOvI0yKzJIY+sd6b0wnE8MGuWvegBJi
dgBKx2jvB0F8IhTJfbtomcskYThjf++1/lfUr/3izOaI3AdMImPQMVX7J69xz76h6S4bFgHSq8F/
u9CqjS5mrAx0+hhpp3IV1fb3BKgKoJ91mVr4h7PXmaRIoLjAWeYEHHRJADIjgb6LJHAmOrFMgtpS
J/lqoX7KQu0mI6KGuEgEp3NJYiVK3+KWtDpxpxmDSbEAx3G3frK9J07HSlJOilHDr8lHtFLtP3I0
omNxeqZlxEpMlMODLtecnryMAOkS2KI9e7s9FhfPJWuRp2TF548jj01AEQWjHyxJspx0vYkqTFyy
4ePc6xUhMLlINhffKdaqLnVkSf5QrY7c9YtDAJ3kJHp7X0+6uyQD9a8fd89zv51W5wO8LMasc5M2
FZLsCFu+WLr3wWd9EKnjrsXdyuHqNWOUWbI+YRqY1cL/a9Fr1xxtpXHhXVSWjd71e9Mg4vmM698M
HJm/hndzPOaJvmCRuNE+jSs2G6TMzpRnyRqcUPMj+ZNRRzbNgyHPvCh8KlVAGfezV/SPbXoytVag
v9dfCIbnf/05rbKO4djihSQowyvRAVVOgYTdcGh7u5xtAUKzNYW1CS09svmXf1B+xDN6zILwYcFW
EGdhmqGVy5n0aSA3fy0WtVHDdJZEdeJEZMvYT74mibMrUqNUa1FCYTovic8agJ898wg4igwbeIlT
TgXANqQGW3/Ch8HU45pkztxoWqOFmQZPncQOG0YoPMX05oPxwqIflPTE+9Kis3JGplL7uOjYurSW
15Jbq/RjPZul3S9tL8j6Re/wokmb1GdAbTlcLHih/w6vQQSW7PJbNrIoXRO1DRWsukvR6K9GVfvS
APxGS00yL0u7QFvGztGVYjgMzTi6qXLZQG4rp6A6xjD66i7Tu+dRmjwAgpg2bLEvdxmxMQ1FBE9I
8Egv1nLzW+NuNox47dJgKR8qWtpJWLjX7brgI18CxI0EJY10gH9AoVPJnxuUTAFNWkQv14UIvy9n
bOg4rQ2tUY+Ib/WAcXKtT6xAWh9/owC9113aGINLdXNzomFekhhVf8hSYzsennP6pe4VZ22PJRg1
dNWelQ6sGk+CI4rUirNBvblmapmrJTYOF29a7VixJ9DWeOvBctAmylSHTTQmqJumx+hT+iic5t9L
dLfn5kwTZqWaGik01oJ10MllJ0Ynh1F3i1EL+CISZJFictao0mk/DiOEaejg5eXohd1HwYWyv+KK
wbu84813xLrTOhETuv/3eHnnpG72UqAt5VhP4S1WCyc3PrTO1NsTuEJFs1iCd8Fv7lShJNEyZnFx
l9ut6kkJgrte1KtWrp+RB3VV88oYABf8dzrE8B7/nsz7vZr3+2RPVXRLVk2MYxCTKvxqV0OVZemq
OkUMx6AKm0B/IE+aGz4vGBKdDqEIEO+dW+bkcUqyFkA21Rm5WlFi+Em5BwlRNJ+qePavq8q7yIqT
wzkqsy6rMLQwCq3X4CggX1GJxBQ0scM1tBshkfu7b8akUQyZo27M5r25dzaiBW9h8x8R6ii/rppx
AOBzQK32kOT0U9Un36xs8BQr8+W16r0ymj41BTrT14/8PrbifgV3t7TL8DxqcKQYz+Otemg/ahg1
V26BZRZcl7R7uZvj8perSKEyUpRAjM50jPiLmnhq8VclN440H66Leu8mfj0UDyLYgBO4Mxgs5H8f
hNl/DPjdCsW0nEX4YksDLlELYyn/ThXl37OjBVqNy1QRAy8StbfeOYjL4d4Ecg5iqeqojFSw5nYN
GUAoACaPKj81VfzXMqPSU0zf11w5a9oswA29POtfDCknmFPYacrVLGfMn3/DxLHCYA4DoHnZ0XTz
xcluZLesf2NY+30yx0nmlLQkYBuoctwxMDIMW3H+5jjFjqzs57/BOfrOKXHiOFVd0jxPrBkHLSbV
T8OHMqT/tSDDJOiKohMVD197B/pBlrkJO9jrfGmcBFBJVfontmwjgYuU+thQKyMG3p1V3awRxl6w
kDNh9yLHgmohC+KynQvDBL9hUEoU1SC8++ksXcuUPMJiTmza5nBuh1xkp96lLaryiwhmTTdefE56
YE7EiMb+rMD4zm1z4rgkO8nnwZBZ0a8gjxHF6DBGmrPJ/e926pdD8R8pCvs6ruMo0IL+BnRY4Y3x
MrmAvf8tOqy9Z/SLOHbozR2CUBKJwIw71HNMHw2P86GtjgbW6zAzBdhH4Xqd6BI5S0W7VCmHogXU
fOiFTWwDJRrYDZHgFkXKx5mlHLXNeOgRMNdqZ+dhoMvC0VuR8nH2xwRMTTaF0Ia/u4VE2XAQo5ct
5vgS3RxngWJVQ4OmirFW3r1q03PVBRHxrivfjj/eKgMP2k2UJS2Ba4SPU2VuoXZuWz8Yo2wvQCFo
ZlHDdfcj6QQtJXTIqcaPZIDR2wSHJOL8tqK6PdTp09x3Age1e2lvMvhZDAWrc2tqTWlQKY+rtdoF
hk2S9D+H2swy6Kasq7JGFYXfGMnCcFjCEhhGS6AdC+VceFWg3zJkxKo7i1tHu4cyiGZZMtlpDkhl
aoSlMYa+3Ptkeh1qmO9u+u/uyFAMU0UhTcdmJs9fn6Rq09ZVVwXziGgX4EmZiF5q9/sjW0D2qMnU
4PvtRthFpFqA+zbrfy3KZBe9aF1ZJIFzENqir3ErNWXQRylQg0uLbQuJGoe7j2ZzDM4tZOZo9YA8
KQN5SBygZ3nzLLn6avhEa4I6VARvdC+4NJSNPHbojcUuTSuUrWS54FQynFrsRneB5IGHfPI1f2Kb
caIC4Z7CqbKiKUwhWD/qV5HmlDWppZpRIHeGrS0fGsy/1Uks8ud7n2srhvMNA7LyQUtphBwySxzi
5n4WWAgcHiyn94jXEdQ+rU7weEVn41yFDHzRyEzVKEiw7jo8U3JsQ8FkwvuhN9gHtFzReDWooeG/
f72/rI/GMKZGHMx+GJigpj4yMMrwgnGYevFxfVkOImC1vXPpGugYdaIRglzyV5nFRMtpilfqj0po
A61Gjx4sS1iG31N+HfM2mHIyTQOjTr9KiavFtBCBZahMRU/THZuNbL815xHjkcCkstcvy2H41p9F
ieOepqDEL2MewWQLUFwnp15VI0olNQvyCIM5YLaMK2F0yRw4l9oYWxmc8VBkIGy3y5IhCw4D4zur
apCD5TEYs/LUe6uTIs1g806iL/e+qQl12UrmPl2vWyqNZSyfMp6J5Y5+Kxy2Y06c7AEMrOfpEAfX
/f6urmyukzMp3YLa3pC1Oa7Tk3tJcqrVl0kjYtZ8j/XH9MRCgoMnYJnWxbRtTJdswd6no6b7Zpbf
FX36PIWKeiAgZnGbuvCB1vWhWeXSLsrwKQV+sVNZ8yekRUEVhT+Hdf6IteBXePTYnSjxtEyyO7Md
H0gePXbKeABh9FG1EO2tAA81EncECakVZY/K0rijJB1QJj6VQ3VrjinB0lxhOSEtC5tYxh1YFATt
nPejw9xhuUttu0LKVBNWZYrSe0VW8gOWVmylWHo7i5YfhQXs+7FHh6VKzk0PNa6GY533nV31sy+l
odsjq7IBTvVULPLHegD2eDkSEC2EWX9z/fszw8qp+i/fhbPvaq5HlTKmRbBonyW6AkpottM58qxK
kIHuvCmTyLqmyTrMksxXCesh0wiwskEo0QMLAoOXFHw7hTbZ0Upcmvxow8K5frS9us8vIrk4PWwB
g502kuFfUFrGe4bSMusoXf8OY9mOOfxFGGcOx2qZFIwHGP4UO7WGb6v3AbZRnLYYgTsne9fPxv42
/rOxYgHuU8GICB+ioemB4aKxLII0/0KLMUjTz5H5qsSVHS5ACs0ae6Ci4vyeccKerKaoOpMs86Ng
mMAnRT6hdD4i9hhAT1b7le7onxmhV+FXxXls7OWjyCbuGHxTJTglGIaJ/m6itjFpTicV5eV5UX9i
O/VlUoUGf+8VbGVwmqJlejl2M5RTC6bX+jZ+0JxlRfdV8qiXfIhGZ/oA4CLhHPdedPDL2XilmfR6
VDAGDbnhsfqSPJb3qWmHN/UJ01keIDPhgjRXxLu9e6NYDgUEMMGp+ejblOdV7ZYRLRCS3SUGXA3J
3Ov6ueNWTHUjgvOgVlFWiI476KdC/oqk/htoILG4W4t26ffewVYO5y+lEktseZFml/mRLmDzI5rf
BqKg4313FxYdRTpVUywTZXp+6ktRZ4VMkYFRgCM+1Fds0AfdC8jRX9Bv9Lrbkr0ArO6Tm/yFCq5y
VzeBeYikT9WQZnIWetEnObI6SfctXbqdK9XLAKuI3OlHnDYilL7d6wSKlqmjoIyMlguulhaMP1Un
F4HauKann437BZTiIEA9rMBOiW7IYo/H+vVvGH5RJXtXLTfCOZ0JK0XXp3XB/l6NAnJIfkRx9d8j
flPFbD4I2llwzMesVoUswyrCNNDG+pSS8Zwqg7PKkYAsYfeTvYl5N3egYyC5NvCsQzBeNM2XavlM
49aWwZdy/Znt1fC2B7q4wE1YVRRqMmkz1f0y8szA8BmRSTIHDCSrcpXeFo6u7n+kf2+QHx0wlH6a
gBCvX6CQsvpO9YH1i4xmqh9nD94uAibAIDjlpUHDeztEjWgwaqpBgVTxa6qhF325REmSBQSwrEMI
Wp96WHunxwgmKczCRsZzCA1USfsVMyvtTW80j2YUHTRtPGhYQ87mKkLlu8nPJJHXY1kqGQNgje5I
GL2QBl6zKnOnLReblGHsLzMwRpa0sYDfYKVOOiDaVFr5XFmAvsH0sR4V7gRa2VQHpEBRfxqbEoxD
eZu5UZmbd7UWIhMnxuH6t969+c0lcD6qzjJVKQtE0BINAfbmmq1Im95vHMLKafhDMZpMTYsHjq5m
gMvNFtiV++/m43CMY1f3rGcTu+qpnzl4/kfwjbAhi3MU9F78JL32Hv2JxMQJPeVs3NQC07d3ZA2Q
U5YG42eoGmf6gK1BSZgYuo/ofgC4cTgJHqpIAHvIm+cD/PFwSbCk6s+Al5TGIqhNTZAM7IqAw4Cq
WApaIpyH0kYsEKvzkAVt/nUZP1aYy7uuF3tVIRO5/r8S2C/YHCJKUgsTw1kZhOdytIFbdFiwtAK6
QMYlUj+KW467Vod1+zWiYz7f4r3h1JtLGZvr3w3V/zxNyW6If/0baTy4QFOoSxS3VgHfWz4sL7E7
2poN3sxbKWAN1VXEE7H3xVDpsgDeYoDylHe4eraWvaxj8rrRNJsaH1b6+foX2wuOtgI4rcuWRqrC
yAx9s0lvyzaL/TxNDnoVj+51QYTZBP7qtpI4w9l0a1OmJjuKV98k4LUi32q/cYqzgSIGccxDcg/0
3cwuHVHUvucCt5I5a5VmFeD7pzoPOt3tfnYp+B6bpLXjZhDNy4tuk4uhG+QqVM1M1KF+lqnfDl+J
CBl2N5HcHIb350lihmuKYbwgvjUDerseyF1x83t08HsR2FYUF4GBpGumRWlklx4gtnADFtCK+wgC
Hefd+CqNWY3IMguQWsb2Elc+eFgEDZi9jHh7FM7y9SOwwXrMzgSFtgQpMexlot5SRh/6ufhSKqKU
WHQk9v83ZhDw0sToCHQdi1JN3DpxISI029c0TUW/Cthg72q5RRtFEzXmJMjhgYfmIQGZkTm/Xn+z
77kUmAO23qRw51BmVZeQimZAb8/uhjvUtJzIG291DKqFLqpZnuqoFKiTvZM+9kHmdifrDyKN7S/g
3O4wJ12kzH0WDPX3UcH8TyhC5760xd4bprdDciZQldZMn4suD1J9/kqMuHTWsW7Piq4YN4BRfFHT
/CTpNEMRrJjsco1AgbK0xzFHiEkA8z9IuicPoKsm42sKEmtbrqtgiaVXWZM/SOl8UsLyjqbpCyA8
wO6MiVuB192t8W0viTOtiEzMMSxgdoznBtWen8Ndedl0BK3WOQGMkGkrbvE8BtqtfCseon4PxMBp
CWdfgTE+l0aM6jurxaiH9Ds9RY/1AXxNjuwXnxMwNb5IH3TvD5QTHXNFkU0LrpFPoGhXFE2JhfpL
fdoATWLsh7fjt/I5O2ReEQD458b8RAEEUZ4l6lSn6FnkWHaN8eYn8MY4omU1SuWKlF+VjzWhz9RA
GN5FviKRDwrYYRxSD9+zSHtp8uHTHFsCs7Yb/Wx/AGeiu65cu65BaUYDUQ5bgaZ3GfDQKDagp4Oo
VrNbdNtK47JiuoSzhSZzHjDMyNVlq8mVo91Ut5gLsZdD9Qfh6lYcZ7RVJUz6AWgQgV51tjZ9BM/G
dRXaCwy2AjjzNi/DHOdag3jYPCvVX2p9KDXT1mgleKB77mArhzNiUtVrbZjNWTAroPMLS/1jp0mi
JphICGfGrHpupW6FKkwteVRWcqdao6CDKBLB2ZkaY7yqviD2mAkm2xGrtfEfmPvtTfGmJMIa8wQl
8428c+Nc/zrH8uP1j64wteHtPdqfskVNgCK+K+JixcSU5rTEVwfRW3ZQfcxdlzY9YYzdG4/zT+DW
HFlDLXSS18lO3Mgt7juBau9aju2P4A6qA90/mXPYzPSmv2kcFd0YTGY2iq16gHKZBFWLXUduaMj4
UIqnssajva55btWUIP4Z/fIDKgSzYjev5cP0pQks2EnjSxTQILxfPcWuYrsBBJXTCgmD98Y0ze2v
4PRn6KrWLAy8g8lZfoaLU2pIBYag+mEVNgYJPoU5eG1s69g+/QE2BZzUVjZ34Y0+yoUiVfjq5X2W
HAwFrf08MApROLH3RoCDbQGlAYVLgCf8GvrpudHU4C5BT3g8Vf0nID5eV9+9oHz79zP5m9CyHddS
kjNEy1X9QMm3BUAi0qL5QzHYxQDS6WzyQGMm0B/RoTgD1pidWShMqKkbnmxGbtSMAoDW/0NF3y6O
s19m02mjpOLiJgfVw/vZjQHNQ9zyNrurP6Dwi10PmIS78HuEARA39QxYUoGd3vMH27vl9LPPjLAl
2ZQE8VC8Tg1QeeTptgnTUz0bz/+/z8ipI2nVVpIN3OjoN3elXwTzUQq0k6hGyj7Me1v3dqlcQlrV
epWVLLea01u9QCyoVu5gfLh+ll0hVNFkzAtjAo3v4UwWNp+7GV8uXM6T/rmafSUStsV29X4jhIs9
mkwlWRwDIVU7Dx7igc5OXXC5A88fDemPygMNVIcRgJcv6ujFZ1H5b992UWAWWAbR6buui0bUPswT
xNj57erqQfY0BKkvAfMMPTKbBOVd5S8fwSYiUMnLgPK7L/gml684TYkarlFisCQ8OpRudW4fsmP5
Lavs/qQDZU11GuTkLKpXggzTPE+aoC65/3X/PTiPcjnpshSWCnLZFvjEWOpdpcmWy1Jwzt1IFiXJ
f+6Xx7QcgPNU5p3OHkSPG4ZXODOPOLn9k7iHJjqT+qsRxWmKcBmQ1xpLe0tm/R5TZ+DTXERLn8xg
XPt4nLG22lqZsbOW4FAh6l7mo+yB9slR/iIBGyaTXRamZ/eiV8+MxzuxSE8JQ0lB74wdf+MjyJR2
TY/9mcBcBpvkXy3zac4bW8l1OzOtYzwO3nULsNs8NtgwBaAiMUnJj3lN6NRbWPTKEVMRX2cYAffA
YQJnfXxQDnlgOtKN6JC7d4v+p4k+O+ZP+f6gQeJ2DmsozNQTQP+prRuX84McadghXeTXJU7/YFLY
BMjGvxI5E1TWqxkNOdxDmt2O6oukC3zCrlZiQo9ABAb0+ISWENLOQ4vwqERNr6xtGv7ULPdPvtSb
ED5lXU0sD5R6g2rHDftS3Xn9Nh76U+0RJ3Jyr7gH4zAR+PZdfQTAjEWoqqJ/wunjuKxjFBoSgt2x
9FIGhaQ4Uf2ogLqHLIGyijr++8YEsReaHDJGyfkJr6UpqTaoWFpj6MYzNlL98cCISqLPObXF3GC7
vmkjjnvm8zxq8yojmGc2+p9Cqdhq7XZXMPr677G4eyyoksjqCF/QwwOpla26DPPMOLNF4+lZfK6L
MrwzJBuBXExmKHMXLRbeWIz9HF1RbU35lGFFg6SAHMl1rwiPxQg0uUb3BWq6G4ptJHOh2GDhqZWj
DJxvRpeCrOT1gslx0j5ENwbau9Kx8otnU+Dr9tOyjVg+LLPWfiZSjC6fPXnRKftSOL29+KpXfhHZ
r93XvhHFhWZTV5SYQpPzgDQHTLj7sXQ3WSJ4HbJvmd/EXGqHG18gaVHfhhMuUmckrNqovNIxMo+V
apg3JSBVbIO0pqsAddPpWjlxpm6V7aSTz0mKwecs+TBiqe+gTtE3fVC+SEUUtBXIglMpw1xk3aD7
JVkgkNMzautriV50Qm9kU/LUOAckvtGkXlVNdl9Uiz/m6n0tJ6exltHEppW3WGT1J2t6nBvG4LrQ
5zJsq7shvJ8zv81OQwfMjtEAnvYce5Q2KiZDzVeTgs+0tsrkYQnl1qnnRHWnPrzLK9OwQQ2IEIXW
X6sa+Mm5BngkO0X73Jnj+laJitcZvF5Bm5ADvOS3xhq/x/Cgbt6rYHUJyWe11DUP1ImF0xjW5w7M
hk5X0bMsE0xEFiZwbgipvSkpHass45c1awx7wJbCSUIX247k+nPZtfMLrWtHzqs6KMapdgdTcZeG
NqC4y+Lbjhhggl1vuxpQvbPitSqi5VWRnqOZ/FCi1SmKuvHTLHLkKDmCKuszMStPz5Y7oLYHJmDV
IgMAHPoy/lyyqfbCWJpRHtN+EoOhrJTagWqRhz0xv5DVxi7n7FwpqeClCLSX36sbLVMCUX0i+YWG
Pq8ZPy5FCqKDphFkngI7cMkaN+pLMWuBIU5YcrWXj6mEeW5Z8TIzuq/a+EZgc5iZvmLtLoWjjay8
s0pdTxL9AijMgI6A2Jd8sTxGtIrtBkySP5HP12WKrpHzHKYCkRgdQaOIWPeJrmhYxO9OMtU/XZcj
ukbOc9A87buyRnzWFadV+6mmjV3EX9Xq63UxohtkP2Nzg0XRWhGgyhDEa8qXvJgfVrP7cF3EfiK2
MWicZ6BRZkwA0c6D8IXVB/JnXbKNp/KkPavHEMTXNevDfx4+Rt8EgkXfivMNmAwpo9SEbwA+1Cl3
o0ftgdxJTxcEZq9+hPut7fWv60L3ZYJeGI0+gt0GLuSsUeuZlGpBRUK5DePCM+NbdawEb+z/8BFv
Urh0aKhpKmu5TuFqowM9TC/IMg/sXNj4PCEeNDBO+Ee1FpSL/jkZp/nLqOUqRVEpyNbBkaf8ziwV
l075g67N3vVL3M0UNqI45W9JrGhDqaL0Z92HpAni9V4x7nXjUc1+XJck+lyc/stjaSVDj0Bwjk6z
iclMtbVHQ4TLttvvM9jWHfZqNEvhSaF7oidyVCOephGmbDSl/hkC/iUmxK+i8l5R058JSWySZLdp
05ysoXareTiTvJxdQ268tUehBEDKlUH8qMAA10JmOFSR7u4ag7dfyZNHo2Zh1OpEETxa6BR0mdcm
oqrQrlnbiODaX0DwlqM2j/NAK1G67tHJPygScupZuBS2+2U3kriHmC9GLk8DDgOG9so2j8SmCJ2+
MTzZyZeCZrCTwRa/kv2AdCOXe5psItssJJSdGObOktnrx/IEzL3HMYgkR7Rgt/tQNsK4N5kPtRbX
CHkQZHSZIxvxMw3Nh2wMH9NUO0zD7F5/LvsJzUYg9zKLEUwMsQZSZZanpQOILM3ysmTEQAXNyK5M
W0gVx27snZffyOTeaLVigLlgdQOtxRSSZt1psH5OWkR+ZDYfK2n2Jmn6PFTtB0WtsYNSB3qiHeK+
EiTFolfMU2rGakP0ZgJNML2P7lbzRl4PqPD5lwnWT21up6/WS+f2ur0WLiajMMwqQgASvVDOo/UJ
lcx2wFV0vfxYUdj8JXwRfGL2BK9dN5fmrGEdr715UeAwIDEQn9nElxHkB8znCsGsBR9XZ8hZmwBk
kVrNGtMoD+THHCiOXRC7UVB7/WUmXoyxv28VsINCAbBu6JdYZSPOtKYVqwUJYhF60uJnq2oxi6M7
gitkP/r9Fb5J4T5TbHWrOeppjioia5dhQTSwghQEBaKUdD+2Qg/3n/NwH4vQpVTiDOfpPKymvbKF
Xs228Cf8MALcS/frQHuqOkc0Vb0fgbwJ5rPU3mp6xMGV7scguIi/6zq4GNZTf2Afrn/t/hpRmwqW
4PrF7nuPf0/L5zBVPs41ACtRJo1ih/bPC0qjM1t4e70uZ/+ZvcnhfAfQaUy6DLBy2GTI1M6Zl1ag
IvsSDCyiajK2k3h+DsvQuowaaG4WEzblkZzWaikIEvcuy5Rl1NNUQ8c+AXt5G1WfFjqFdEEHOdHq
1EGP86Ag07VVifo1iURzLXueaCuNHXgjTY9BiAbQjAzfnCF9kw/td3SVHNX9X0AfNokIQB8xvIWy
d5WmrGLoTaUyullcSGEWpoZllstU0ez2N6VrTrZNXB/zRRLwPacXE4Nvs9c9dOBjim36OSkRH19X
mN3nsP0RnMZY+TQBTInSSyaKHMfVJMzaxG4PLqb0CRP97nAgohbM7smRZBC21YDIkn2TzZ3LwEYc
5hDlZxno5kZxMpdIoEN75pKlMf9I4AwZdk6HtDPgCypZcUryTUkxJVaLoopd3dlI4YxYMUhpCkg2
hPtqZE+IzHTz+8txVnzBRxLI4X0N7au1QhWLVX3NY//QPuf3wzn2E4fReTJuAfNAfog36hWRXE5D
I60BVG5YMCM9uvMN+MKIi0GsH21pr6bNwgd6HtzqA1MT8y7+UvjWEeNZp+K+fxSTZAq+qc6palSF
Bl2livpq5is6ylLrnRIKqiS7swEbxdE545OHg1HpGo6c3ug/Cy98MP+qzqZqhwftpvNl4DSnOJqB
oZ1OtptT+BUYwwLd3a2Fb38DZ5JoS5Wir3Ms/oynYrwdm8nOrUMrawCtipxGvSXJd6kQuI7dCHkr
lV3/5lGqSRtPraEDZIUhizvdD1aQju/AConJpOnUCOaSdtebtvKYG9jIwyJSvXYWezxo5GVfyb16
Mzn1DRpFMD+myyD4TFe/xdy+M8IYwR3cWMf50Jzj+/Kw+KyjyWiTwFkZ6He9354lX0z9xV4wHxCZ
CsaZLML2jfmN4zBP9RXU1lmAHadzqmIdSH1djdKWZ9UtO9kx+xFkAqKKxf63eBPL4xKZYVjnYLeh
AHsePOrnvnmjPq3B6sSAYKg+ipYtd1/WRhz3zq2JFYYXFNPmfPLafvyIZWg/M4ggD9ltlm1uU+Ve
sB51WlNKCIPCDKgqDvE1gC7PkS3l8HMgD/KF7m3X02xOxj3nBfXcZYgROfzDPd7GNuIuWz0S7O3V
Z7zzPwiQTMVgpME68Ar4rT2zrWk1N8BcX/TOqSSYw8S77g72z/QmgfNtdUF0c2VfK2sjPwTiYfcn
SwXY0NZUwrZFdZ0zBb1WaHEohxkacaWdZ+hH5CIw5t0gbyOCe/2a3puRSvD6jW4F/sViBETKbyTA
G7ZpKhqO2MsMt+fh4g1FQqGqjJFsLEftqAFFuDypR9aD/o0yCtPhdxYDNVR8fDA5yvxU3trHDQZw
L+UbybI1AGNZTvdpxARGc/8bLOf7R3sTx/sKWme1LKPiqAXV3RSEN4PPdiXGsxjJblfvNifjtMIc
ZnDzaXoeqEumuatsuiWVUve6cu+aoo0QTi/SNALw9wTlHtqf/fSFNE9D/fG6iH3rupHBqQNGcpQB
PWVW6dKOynH4Cnbt8xiBYWL29NCuhdQ3+8r+9pG4F7tSamApDDpBgRnUD/aYPNE+t+NOSJ+4l8Bj
Nfpf7eMi0ixM0YQlpe4vRygfZi7a08KwAYSARLsJ/EYSDy9Ll4XkZoQzMcarEbVhj21hyzfRGWvR
bndTegAK+iwJwYL27xKEPiqaFDogVX4NG4yooXRmCl+Eg6vS9ETj6E5aops2tQSKsqvwGgiEqIyU
GsAjv4pSyQSkngalgqwenGRBbzkT9DZ3w4uNBE4xADEej1TKdV/JP9J6vF+7OuiL46o2z+rwWZPu
m+75uvKLzsQpyGhG1aQmMIUlTf1IxWTYIty/3P1EugVkV5ONgV/I7jeRXa+qGAHHGsJleQNKaDc/
shcgqMn3bL4hfgSwT/MxvPsjz7sRy30uLVbNITLREmnVB7gwe53zPzBODD8EgIc6RXGCk1DNlVJm
NS6vVRNbkcCw+2MQgQTuBklbIZxOYAOplVbA7waRQp2xGm+VRbmdG72wrZKc2lzzzCk5m4AQjcP8
jg41sdUyGQVJyPtviBemIIihhgq2rosN3XzDpGsGs5MT8DRXjZvM6zcpqZZDYSIo14ADe10p3xt9
CLtIQ2FJR//x14fWtpigK+IRCIJ1+gGIs51r0RQEwAD1+QNBmBmEa9aw/KFzgsakL3ut0oDA2QHd
5n9Iu67ltpEs+kWoQg6viCRFKluW/IJyEnJqZHz9npZnR1ATy7a9TzNVU6PLRt/UN5xTKA5GQhxt
4NVRz40MKCI65vdU3QR0IZsDSIURx1YB7tVhvooUTC0tny6fYyOEfZRAf8HqejCdZUz9AA6IzteD
Wns1/CoAE3xQaa/Yp0BfmmdcG49SSDRQrqJIVufwObkqln0oUSYIcujV3i1kzVPHgzn1jibeT2nv
W3KDUReezVGb+phPfZTLvBkAOFtmo4q8UDM/1Qu2VvQiMLWjmpb7XuMVpjaM76M05r2QKDUQnnug
XgM8/GC1qAxPFTioqr3s9tqeT7CxZWYq8GABK4W50rNBzCWuCmjSBBSDEHMS6XJsMsyvRu3JiPYc
lTlPTHG0d1FvF7xSmVYlSztG+JCtp/gCSjk7JEBuvHhID5zI1/+8UvxRHmNrRZHPSyZloHITMEXV
RaDRIDMnfm59PkDOA+4R0ZmC23w0A62tBL1JdN1X9dZNTGIvy2NcCXZqPl3+eluC6MyxCN5CxDW2
YqkbnaA2BUDV2jFNbZ2UL0I8XqWt9Ayk3+CyrE0l1CUTRwIksCSy8ZOMhhbrIoy7Pyx+dJUcDK/A
qiU1bH5VbaMCrIhraUxQMzpNxgQdWI9bvMKxVgsCptyPQcAkmkFoXy8nBwtqHueI9GJYq14LZYKc
mkViA8NGg2lMXRA7f8c8lFPOFKUwTG2rAXZ6npa+qKc3Qji7eV3xzIH3C5hEKIQ/EwwJzBN/zpK0
FQ5Wh2WrOSWqBCTJ1CSQU7P0pLL0Z7PlZV2bGirTcK0BdEVhCRSr2JoAbqYC1CWXQmfWY8nRO0ny
BKNUHWAcRpxcaPNQeKEDDwXPeADVfDS9TI2URCtAVDrmkd0tD1qbcCRsTCRAM1ciGCUB+PeQtALw
sikAxXxNASgoKOiIdzS34rblHdeyGHVojAxJaxdTSr5kh3rbi/yiXNMaJBqFh5wHC7mV8LxL01gC
wERIwaiW4+NJ+j7G7Jpyk9XPHBPbPhFNwAE2LZtsEacmfQyUO4SyvyH/24rS2MeAw1JAESqzGQ+6
+j2AJw3TR13HneOHOP2cmp5pALNA51guvYkz16GCKhQ4SLKFLO6j4hVt28ahYQLdZe5/iFY12ZJi
OVrcvfSkepyiLrL7XMttQBXccT7p5rWtRDO5iFqPoETAqwew5703YlYCELm1dI/qMAYDAxMjTnfF
gHVWHhDfpq2t5DJZiVUlapfhOeyjF+P0i+JMvOHXbQmIbRrw/s6xjUgskATTlEmApuSym0gb2XVc
ci2a/tDzu/tXDLtiJkdTKdctZcELFH9ufAmrdVFgmde0ZmVexYex49ScNxUTOFH/HIzdKUtmMzMV
AeVYTf5RC4/NdC3Un5rwtPBWdjZTcn0liVEOq4CnijOcTbox7MU1hjd+hPmGbu2hCRl7fxdEVxIZ
tTDSPhwH7C/8RQjbzhKwFAlwKHByG+yilxAtXVgkTfo2ryG53QMW2Qsnh9pPTx3tjn8SgJ142d42
lXIlk4a8VcZqZGGnSKRAR6o37Km/jS3eK3dTO1YSmCBWTLNUSQP8cGQ9pCjwpHPnDv29nL2OLfdt
sem4VsKYcBaWcVFaJThLrd2vSQMQ+Wi26ADewmnBm4gdxDTbjS46buAR4nJPbWBqIJyu5DMhzozE
Si0BoIJS8ewBxDYYb7Vr6yQ5pTfvNFe64fZ7NnOsd4nskwOAGvKY1sl/+WrAVPgPghS/LMj5uG+5
xEpXJC1JR6vQksDKgemdFanhkrly8kjunEK2AkGrnTYLg7FIO26ewjsnY/oqnGoqCDIMUUh3RlLW
11gXFE/DotudlvnagAVBva13Szkd6yX2EEZ2WJx0yNw7IybzgD09+0JmfslDAQO00iGKtUOuN/h7
xpVlllhPjcTeHkVr142zbcpZAVJ4DOJmUfkUSihGSQJCgmyNdmMIL+M03nXImmWtPE2C2tuxik3a
NlbQE8hzf5LieykeUrvNYo+I814l0m4YrRdxib5a2gyIpVFLMQtIdlnfvMIEHbBmugUx7oa5ekLV
wzMyspegSXgt7aVh8mTS75ZBuuv14i4fCscq8scsHr52Q3IjAsPRyRLypRXF1xEDwc0yeYlKvEUq
vyh94iaFuM+n3FlM0+2nOrGtJDzp49w/6eHUuEtiqAEZFdEBA8OXTMxTv2gEYLMKIHbKxai7kibp
R61jQj7S7zIVWLF52D41qdY5lV7u6jES3CJCAxCNrGQZPqtZdk2Q0ikWxnymonDCBNj2pnirZgjn
aLouIjDbrHlGqq5pR9SaJ+eyY9s0RSAjam/5rQUegY+eLW+AzZmqOsh8ZzS9JyQSWGpC3xsjHWl1
awXLiQ+etPVAWMtkzL9ajKLUgDLl51FGHNzsXoVNEJ24LVF4MCDn0VCiS7qAEzRluhbMNs4rvVO6
ciIj3rAUwOctGgpedKQEu4iG/OOdF6ioRIsWKzWULfFw/vhNJeDHTZ2RwZB25T65Wq7MI9Y0rvh0
BWdZICOIsXZBEfs8VozJT7AYWeafqjkYNJHrVNhUiZHCBHdCZKtTRhzHwnGUY3KYb3+h7/EPtPnp
ENcNQAvQWTR2wTlShKIdtHj2JZV8Bh/v9VT0hT1o+ZNM0tfMKi1bSQEd3CtgaebVZM+ivGRgEZhW
vywNlRVWUyLdSnRBUyZfLzKk8i+6xsF3PlN8KgC6qIhApEHxlwnyoYha8CgVkq+Q3lXL2a8jCaPY
Evo5Gu+FwJPFGHYcDfpgNaIIw7YThKC96mG5y80/L4COVWZ7yYF3A8Rclzs0dJbKMKdkzHuYtUKJ
k0Tyl0z0WsWwNRlLmNNDn5Wu3NfOktd2nEc3fTo8NErk1CB6NfP7XljsHNw9iihi76yNOJ7uLCx/
/FVsl7Ctsy4PF3yPaU53qSbbxgIwP+lFKD6b5bTTSe6JGg8bc1Oj3i+cVeeuaAvQZEAoSEO9fL5Z
DNO+7MB5EhgXMLTSmFQkl1CUrnZj5OfqwJtZoPb94anEfDnG/ns5J2pU4hBq0GeyvYi33Z7yA7Uu
tmq9xfsdVs1zwCoq1IAXMA3JwPoc40OVdCIKQDhEvzTu2+QJ7N42+IKciNwXwqd2ijBKOdut9DpY
NajTnyJyM5DMbrrQQf/m1KiyOzSLW5SpZ5WRHQ1t7GTm9IILebx8AZt6Bc5IQ9VR0ga01kdnHw8q
4H+jUfTHFhuoeSKpJxmG54llnrjimIaOplXp0TQxyacvDY9k461kx94OyvWgOMJcmHUGRJMtFTGq
RBb9GXhBX4G9vS/3pxHkgT/QkxB22nd8OZrX062d/LVJbfkhjNw2sV8GMCBfyzb/ObgRluhQ9r8/
idFJBc/1OqnxkxRBONLmU6kBQVPhwcRsqT5KfiBawnyTcYZOM2B1WO9nASu/RQvEjxMQMznGdf7W
hBaiCKGJOiD5MUHFOOzCqmN0+KXJbw+i9Ngdh5sUA4GDvKcgLRVYee36d/DWNwxuLZVx3TJRzLhS
ZxhcLoqu1isYgm568qcdC+ZsjOJS3BlJJvLki0jzW62J7KlpHTku/MZM/5yzEdIMSaT8DZpoyizj
YLYAtF0u1Qk1wAFJ5j81CeX0loVh/g1YPpft8jyzfZNIUT+AwoGxdqql63dYn3RZ2ULiJHfgxlY6
0cY8XI2tvEZ+mjq4rszqvw9j4hgjOpe5eKUAWv8ua41gLDXJ1qOQUwHaym4MQ6bbBPgHZg8YTzoa
WZuEMn5S9zy5qlPHtvlYHXW/+9nvLp9+wwSBdo5hETDeACiXTUEzPBXGMG5nv9fqY6n23oyWlL78
vCxlwwI/SGEMvba6KlcSUfbJIPg5dlqFntd0PW9B4fqAii/Bm4Dm8ayD3apt3ZVWP/t0OBcL6n79
DQ82B63CIHJFjk1sPRYwWgt8RAPJ+7lPMZMB5ZYGc/N0lkhL7NKfdqqt29OT7P5OM3vzC77LY8uQ
QlUQs13w5s7AKDBLwn6wYp4hnNUE6BdcyWBCaQya8qRucaZ03+q28I1i1GIuanC6ADXcv3CZH6Qx
OtEWg6im7SwDxATP1kc6dprZcP828azD+ABg6OYGTWZOdnc+BMYckjEtRU9mDPpALN0ZtfzpCo+i
XXH4RUjTBcKeVsV/Ay1mI83+cFx6wSsvY8m50IsZLnDEELHkJl7d2QJofLE/ll6X16U37pbaVstd
xbHw857U24lVvJQM0wIHFRObwlwqgbuIE4enMFj201X3S09tLLLsL9v5thFa77KYiDRI1TRlImSl
++UIkrrUt1BxNW3x2NJ6Mi+yn6+JMmdjYhNpjDlT1AXwKX56iwYHtn4nREN7DKJDq9jmj/hBBRK3
BiRuN7ux9ryF2e1b/fe87GOhGMIecFXj7JcqaGOS3unEkx4rTqRyXoS8L8vmuaRV5nzJoT9Tb9d7
gB0Itn4bfx598hXsOCep5tkn72iMfQJzxZpzgqOZJx3V1+yqxC7XdY2BhWu8SX1xl56UfY99Go4O
ne+zfLxTlbFQXS6aSFagQ9SRiyfFJ4mrYrVrtJXQBvwCditolzO7nb7GxnXe2uGVKYIZgTc/tBka
33VZZSxWUJRWMssBj++BIE8u9VNq1I89iqAco6FKymTmFkZDEUd0UOecTdR0nRjqgFef4ZIml7oG
w3wEboxXofSkeOY3WbSFvXVMnvRP7RWPlWTrlCvhbME7MzRElE6ZfZT2e/IpNl+6kff2PAdBx5Wu
hTCRpahUCeVLdfaxA7zA+1GAEOWq+YSyKxbCJKe5zYARwO3GbLq+tVxGh7OxAkvOqMl+eST7X4yu
dDkyP/CrGRvFjA9HZLS2m6WRWPUMTyCMP43JOBKhuA4j4arpjB9RwqtSbOUD65MxyjlVkkAMbF35
wBelrMw+wHl4e6ZbHkCRkBFbII/FKBFVnVXIUnMA+qULbk1E71j0Sr8W7bgEFjOYfh3ZHoLqbaxh
eOHYA/1UZ/awkkt/10ouaDSBW4c1SWDXT65gly5WLsO9AciV0G5v8okbtjY/5kogEyGtXpjCsRBR
TJy1fa2OQTwnnEPxRDCBMUTpSOsUGqjC7oooO0B58covW24E3EsYMwB3J+qTjJHFg4kJTjD3+UWK
ArbshPAXo6MfRmCx6q76sDiJU5U3VkAOfPrpzfi0ls6Ymlmb84wSw+KbyLj3ytUAAFbzIXqM70WX
P17AFceY21JIktAJxfJWOs92y87wlGB0CaAgKDj5ZY3c8pGoNGO1VwFoNd5kHxVS0eY80fRpAA8Q
lpqnH5p0EiyLE3DflqdZtV9LYVQkzpQ8jfNhwajG4tO17vK7fMBDpnQaUIqgKDM7weQARw3oa8Fv
NFu3PJiBNoSFTQUL6NyM/oy5UutkUAdsUyY7YXEtbDHe5q6SIuDKuWN8oeSh2nTI9KDk7qBtPqjW
0hn9aURUZcasXVA8nBtHxsaT4BhgO0byiOGRYN6lU3D5VjftZXVeRoWmJVfrVlEGP1an47Rgp2uq
WvmwaO1BKoTcSQXUB1NAwxaU5viy7POig4ykEUVA0EVi5UBkx6nUPERbu59EX74TbrpbaRedNPBW
iz5lKyr8vxkXYyQy16v1bR+iLCtir3D06LosVhzQv7eCKShPvCTuPOK/SQMnHIbtUMFg6womSp2D
agwicprumD5nHqVL/WF9VW31O9247n5Wog0o9oKzo3se8hnBjB4N2DBISlVf0MWjFFB0F9c8Vnvp
xG9CnRkMI4pRIDKPqZY3EkrPJAyUegnwEnFGEwNkpA+M/AdHZba8kCnrQIqlfvasxihKo04qrVv8
vNm3nugIdpQ6mVcBEygKd60rBMBV5PuFTbGKAYFA9kZhhdGbJSKqkCQ1alFx7wnZ4o0aHlYizyB4
Yph7E4vOGBoyjX6SRvsonHYZKXdSmgIY89MCjl+5j/c5RvYLLQeF5Isc3cRS6raAzyyHmvNjNn+L
hiKkpGkADT2D84iw3wTw3cXvpNeqfKhbw8bEwOXr3PI+JmjWkfBj3ehsPLuOo1RFZ2/x5SAMaj/c
S0GzB4j4/rKYzaOsxDBBpW6tPGq1BUFFE51x+rokmbuUD5eFnBsd8vv1YehhVxnbSJfCchWH6Q+0
87tc/Rp7/R2j4xyIBZbIVbPGqnIERylH10b70ERfhirjpb5UqT/EYhn9AgyGArRfxCYRW4ClTcCa
1IryhiwQO53sDTsQx/i5h3VzhVfuPUu0GWlMMp+LTVXolaYg9nX75QetELXXyk6qdqbbxch7FSef
fmOV47zOzAimH3t1b508ZNEiKnApb3hQoYtnZwC8iANvHPTs1hhBTEpfKGZkKCkE6Vpjp5Hltpjy
LTXOh+R9RyZP08uFsteLi69JlVuCW11aEOAa0RVTnoLwDsTYlTBi4U7Ne3TzMAsz7JND8rNHyyfG
mn7pFQ+Rq98vPwhvRoX+1XO1RKMTqom5Rjaq9laq1/kCXGA9F0ZME1uPFraPvX5EmUsyx6tMlGxT
Gv3L5r39Wd+lMq45nM28nYmK8VdAmMim4GrA3MH1FT3HWZ09kt605F0QE1AHNRnw+sLxCCl2STh5
ecl7JG2eRUWbDhzdSHHZ0Y1YiEACI6NHTZ5L4iqoRSzoUaNQ+Tl91SVbxdgIOIYyvG/vL3/E8wSX
Hu5dMrtSIUhRHKYG+r/EVQ/CM8WR6LC/3T0JSIcSn/dmOS90M/KYuN0YfV+Uk674Y0xhKyjtgKs/
YmAl8gxHwdBfoKEiG6t2nLp/TEzIyGY0Jq1gHrGCi0xBh64mTgk0wcufc9P+dPDbaRIGtmAOHz0X
ibo2msC64ktD5syYmdBkJw05dELnbV16jpUUxsqzLl3GJISVCzvjYXCFZ20XHQa73pkPRiAe9R2/
UaBuauhKJhNLJ7mNsx4j7X4lDKVt5bIXG52XJSCi6nbWku4EkrqzdZs2qh8XyU4U8gfMPrmxMruK
fMp6IHB2/jKVnrlg/0pawGelORK5tqbxmOH/jetvZfh5wdJUofrq/CJmpZ9Jj7X+WrW5XRaK3YFM
GyCqdo5psTz61Osx+GCDeXnAoKQtyL2tNrtMA5MFXOvla+Ucnq2nL0VfgvpLh1uVs5PWlzdkye6x
pemVucRxBTxRjH3UyaJjiAzvIRNzqgrAF7MMKEn9t7r8dvlM26pqoleIRIJCxH1UVa1OwjCqLQwU
Re6c/AgnTG3yigfnGRg0VVOB3oLJXcw4sPag9WooZ6Ui+h340dEeiDztup7xnkQg5HKVURVkw9Ba
GGMWWkrSGGi+dNCnQ6mn29GkIT/wEBc3xWjA8xZpFn7G70xCKxM1FfNhxhB01k8iD26UD3YsAsTe
8BcFbJoS7/lIL+PsaCuZVGtWGVHejqTHxLn4z4IC9gvt+ZaucKErvuPPgG9GBQ24K4B6xur12dJ6
N6Rar6WL6Ic/8/3i5t+zAyjvMf+N3UkaFnhNjY03q7KWx6SacZ62IVRf9JdK9DQRmHnTrSAAsal7
STpOkrQtyxRVFJRktOYZT5Y1CgJ6nyKZTRSQEqTTaU6ST4jLgdilfl9WHOexlT5oxr/yWExlzIQO
YCCvJMDu+1H3Kct5MI/bVraSwPiMDq3jWSoyzEr+8Tvnf2jG+2mYGGqRBQdS8fV+DcIAuYuyvCkn
HfUw8XcGYTY+33tJSsVC5kfVJ4AFTNUOqp/qrV0bj13BSc+3UpIPEhjlSw0riksRoe2/wJX5M10r
UT0JDx1sPWR7xUlyR9xxZ3w2zPqDZOqjV2bdW7nWtDGcPa0KCcBPDfeh37uUyvF3BrPOy9PrYhu+
JeNGUKfRiTojcdBusnuKqJQ5uj0mb5O0f9GpZKQxyZAqjoAczTRMj46AHy3EDFhlITYNVe42nHju
Hj98R8bzCyUoSHUTZb1efS6Twk6r72QMWuOlj/xMkBwr/ww+oz+36w9CGT+i1/OSJgRCZ6u2C+Mo
kpc/jtAQ8F6sZPQyU2dJTjAy6QPy1AWPQW9HApCth0mzLwvilkUZPcxjgK0ZJfQiPQo3s7iTzL3m
t0GB1kw523njSK89YH3xLOBWgv6HTr6fktFJMPeZoaBDthrkt+bXFK8e4zQeyZ2849dGN5IefFLq
KsGzBkAd5s6k2dDLsUScMeXISbEbX2R3S/GV8zmpD2Si9VoK+6YC4Is0NOioAzuKLrY2X0KAAFTH
cU+CxOfVtKluXxLGOP92FMXB1OAfxVnxinbfjyctfUiF2knln23OoV/e9sb/fkAWeDDMxL7vJROJ
AdHdeo6DZPp5+evxJDD+vukSdU5NTI9iN9muJTxGCx6INEcLFMaw6hFQxXGP13YkSjdVMwTKaDjg
QPr/DsIYVW1EEXh8oGuaem8Ud5mV8syWauulq2dMRzP6qM0lSLAegJDXYVD6Rbup99hIdLodKTAq
rUfuEDvYCfbE3STY1uPlI24brwInBSp3dItY7IJ01heRgO3dFzWb7Cn2uHkUPmFKD82iPPhjcnEa
UFbSGDevFHEqYeIX1lv+UHTigYyE8/raVL6VBMY/xJ1hZQJeS9hci11jKu6HNnrmfLPLMoBYg1td
Bf1csESi0bA4+Eg5niQ0g1ACcfWHaq859Re+0+PcEiBePkoUWrFK0wRGqwbJbmkOWEF0qmfawQQk
leCSwbt8RN4JmRxRwFx2IgzUy86fwLhliznvG24mTv/eEzaSmBMtoyphBgQWfD1+za5AK+vUHlxG
ZON1AjRb3vtkK+1dqR56MB8F5qOsTVYCgeiL3JW3ACQFpm77nF9Vx3iXHtCKufwJtzuxqxMy3kPq
RLMFaLTo54DsEE+5b3njbXQcvBBHFL+FTvT5ssRNp7gSyDgT07AmSseNp7mGZbxW3Vfl4ls6Z0KZ
J4XJCatetvpQgWrogGlSwydRuMsNjgye+jFuouiBUR5Sxwts1Cczah+BArT7/z4W4yeyoUhnWYBF
kenaDMEnMz+E8eNlGQo1yzP3/n4j7AzcIiUpaQsL7at2PA6qcKrDozgktmre1qAazSsQwrfgEzYM
O16up/xOrp/UuHL1FKRWWXujEMkpRutezeQnXK+bWTtL3oVR8U1T589LJF4XjeAmyM37qnDVnOym
sbaVQeXp8mZ6vjoI43+UdizNRYFq0X5OfwI6MkKS6qcHLhQ254sxjgeKpaLnJ8AtWJ91IXbzkrdS
w9HfNz+xct6qMimRUsMsifSam1gI15+z8enyxVNLu3TvjK+RkzmKrRgZ0CS1NyYh10klHENdOC6a
+fWyqK3SwdqvvZWaV+eRNbAhJhIKdHIgv/7C2CUEWBSyG3tiwVEE3sEYFwPOQ1PpChTojPHKaiY7
U4Kl/wZcOo6crQL5h1MxXkaK9H6aNJoYZf741N+l7vTZml3hZ/c6efX98hNpeGqPvPNRx3Lp4hjH
I8hjX+shLq5rai9LJ3u0APxuvUx154Z55y154ly+P3qQSxIZP1TERTe3Mg5azv11X8WHrp4fBrTa
FFL/1LDGd1kcT13eBt9X6jLKjYhtTdwgxnLVg3iigbdtXAvUQPwRj+3DqeCbA3iVqbK4S1FjNa2m
Elo/0LyZ9Pu5ekgBc7DUi22NOedTbl/euzRGOYs6Rfeypcml8WCQk5E9AljALpuHLt8JYcJTUeqK
zm8OeKCyCPzTs70gMx07NZ7Ri8JY/q+UXXDQFMnfJp+wksC7uW3H9S6PcSpNCXyWSW/pnBWFEWjp
7F7lyCVmrcAYaHdO9xP7qd3LZYXZDsXvUumvWukLqSt0TzMZ85B1sSuAt69XnGru9rW9S2CuLVT0
f1r43RjLTldrT2qnX5cUsyJSjVMvtwDgUIfg8rl4X5NxMItp1YM+ofesd9XeApLIEsmnhPDK/psZ
ACDhTEw/asrZimgYJX1UtJhPWJmbNLgIpDt+NXLzTO/C2F2uPi2TqjNhACOAXZoFMMOtVd1Mesm5
MZ4cJhvIBFVrMFeJ8CZi7L54robP08SblZI29WJ1Gmp/K83LsrCNZAF9bbq9oDqoBgbD5/qhQkkr
f9Vtun+H+sJ81e/0+8u6sV1PXolmHifYuU10UqCeTFEnF3e8r0GEtLiKS2nGTSyvYdYf9WS+w+R9
WcbG52QcGrl+C3v383RNmiuhv+McjqOSBv0Nq+8qDPIoSwUsGm0vALu+Pb3+iQB8ldyONxqgLCSg
5QKLnfmU7ZJ3RRfBAJrc7Y4raSbiDc9HbjqrlTDm840ACYkjlDn8EZgdagHuvvrb5a/Hk8B8vKKG
D1YaCkUA2u1YSHayxcsIth/7q1MwDnFS9ShNwGSAGn/6iH7kFYXDmkE8TwleHF4L43w8nNZkMIJp
WdiKPh9CJyPgP0mPBFK6ib7GtyZGw+fIUb+SR0x2AIUH4+8xsHHthL5bM9fAs5K7KCHRNOcsmK5+
BJN4ibIy9PkMlyJcodEcJ3b4BfAd7nBb3sR+/g2YdVjTmLFkbwOP+Kq/4pUHNg1vJZ9Jw6QEj9o+
gnwVeEetaDoWmKfjgWN7HCkmUzgCn0NeEgKXJoa3YNNxovYmyy33sopu648ho2kP7AC0uBmTSwpV
0MBMTstTZoBSYqDcq4/ZcfLoLuj85wO2VH9W4hijWxItzYYKPmvwK93WQYp1aCcbjHugD0f7Xs5A
82lXCrgkeKpLDeFMaVaSGWPEnsbUWCjG+SlG1MiCYfsqe+mbZT9ODY+ueTMarWQxRok4FHUTbVDl
2TGTUyjjTlAfrAhdU+1BbF8v3+GmoqykMdlJlSz9rGKE1C+Ea2NobbE/qNhTvCxk05ethDA2Z1UA
ycV6ArQRmJAtaIJlkDpdFsG7IcaskhRQ90qD99So9F7VlS7ByJBoJnbCJQvmiGIfNmgJEDkzcRoU
wXaT2NhTe1L14UbouY9TakAX9O7No64iKNAcTNJhvtW3JLurbPJYuph+cvNvCZqxHTiRdzw0he0w
+n5Xb7utK5FNOknSuBjII93RU9GSCvf5lRWUYPxS9v/Xnb0B46xE9Tm4RkpgzPmNUN3p+Y++Jgdz
/NKTaXdZ0HaatToU4zmK0iTVNKP3QNwe69VFfpjcGEQtljcdLMM9mpY9A/TgLxhkP7osFpljtMRU
GVuoJZC47DiM/Fa0XFP9myfG6niMy2jMRFdGBR9STVVHCgO5aN2Ml4tTT3BJFxlPMajLMI41jiL2
mYcWsB1pitOB1Lg+hAK3Tb+ZOxoYmQLa0MYq1zSlRSzW2t9lc9tO8F0Y8wAoVa01hQ7CBCO0NdMI
LIA6LrPEU0OeHCZeYjSwF7sM6zbSw/haw5jbwNx3uwEAA8i6wufOmXe8Rth2OwLkaBRgGDAfb7ax
sjKlFApsgsCg9Tsdut9c43WDTYDySfYLdHT+KlSuxDG+XhfjuBNoRdJYYredb7XiJMl3o6RyHP52
8rESxHh8OQxbraJBJd6Pb7u9FRal2u9WUPnWnueqNm8OuEjA1qQzkCb976uPOCdT2KoiTmXlDcZg
UCEv+tCym1HyL7sq+qvPrGwliDFlcwzHqqnQ8SOpcIpDDQQ0A4Zg+1rWXNAWJQ4xhYdIBS3GMP4x
IyF1VivZjIUXFkmbhuYChkLXpO575DpGy3nybuYCKyGMfuTETNAcQ3oTpoNrKV+sqeNkG9v9sJUI
RjPUvphGmQZogGlgvFMKgW1TBAAHSOwqtAtKI/rtr9L6d5kWk3AvqR5KWYpvp/cqco9yL2vzLYmf
L2vH9vTNSgx1mys9zJY8TJf+7WhW7hRPBLSkdowCHRZfnOE16YPFw4YPl3mMc2sW4yGruYiViC5D
FpifntrXVnA5J9tMdVYnY3xjacTFOERQfMqUojvLLqkcFeQ6dMCNfBIUm4cqQxXtgqVZbE6QDGY9
FjBpaam9KapsQL/Y83yVapYtAah3Kb9zjriZOFKIBay9ILCx2ZxaD9IQ0qFj5cZ4nvbkpn5I3e5q
uadVHmwVlV9iwDrwEGY2XZcFjE9Fo/A9LBwZdufkEqB9uDodhK76TlRLBwrEOdtmvH6Xwuq/mjf1
pJkx3TP4uD/HjzCbLnIlirEBtCzCxqpwIPGApdWd4EmBEPAz4e3b+ve7sSqvKSVRJ8An+0N9N0Tf
mvy72QE0Oo157mozsVqdh9H8whSNXEigFq1mTHex0KEVK/SNo42l7OVVBSyrHiDsYFfDuFspf1Ks
FBDwRRU5UV38SMKlduN4SvcN8iUHBKK1PYxcFrbtHwn0ZKC56sYZezgpproJO0yy93iCu0uoeU2o
loAKIde1KvW2ERLOfM3293+XyASKZQjBtjWhE5yS+RkbNDF4f5sTia2bOJq//ZX6vgtjQkamLqJg
ShhV/vOx6E1XSjGhf31Jdv1TELMEXTE4uhB3JmhSoJc659NtFrnQLMKyhgYeEpN9doRTQmQxh4z0
2HvJTtrp6NeEjjwF8ss42j8noKIpeNEZ+6YJutHpJt4v2PI6619Ab3cVqEJkEkNG26rCbsCSWhvE
rtT780t3yPH89yt/3BHNabglqS09XctlcpjKWAwLDHo09oMkLdmVN9MuPAL2JVFtSt0OT3FlpIH+
mY+fs6WwMkrPAJwBNw8gSj8eeZK6IRQpeGyoAzpa69HxV5IHoW0wZKzqXPQ5+ufY+LUWx8Svqp4l
S8f0Jd60tGtReMUEcojurSHfmvZv4N1tae5aIpMEW9GA0i5wnP0oAYD66AlAW7YlUNJbvwDUyYFf
edvMeNZCGUWaRCOVmxZvpvFQPSl+6SYUT9qxFjt9UmIHG5bQ48aw+3In+ByvwPvEjDKF+WzWEfhI
Qfg3ghE88YogPFItUv3Cj9ziM0ce7wOzLq8Y42XOUaYYnd6zkNeBhezakvcLAlyOkqpeeROPIWMr
mq6/L+P5YqVrSvOtBzCEQQYCK4wbAqwskMvBn9LMzSfF7rvOuXzUyyfFtupHW0kHSwB3Fk6qRwBm
qeKyQARJXy8L4ejOGWDwmMRk6AhMhAI0tq09t3aWA51M8FpX9g3dnh+sBdiQdcCbLtp2f//1BbLI
5MvRQPpRn+CAR8Ndspu+Q3QfecgIlx0OvN7HjzhjgklHyoUX8Pg8kWPxQ5kcbeE9ObY96vtRGD8z
yGqrd9St6YZTPVHmFNAmJATwK5Gnu7NvANunP0YOXCwXtognm/E4uVV2Q4FhYj8fK3cGknMoNxhg
090eoC9/zIKN5++7JeDfPn7OclDqWqJYziaQO+uMAATlKNYBRyfpzf9vtw2E3I9SiihUCJGA9q0G
0a5uXDqtORXeG9NgAEgBXqeS9wkZnyLOaZwWOTpBU1I44EBxI2K4WpH5jZprtm4QHq7bZrF1/R0Z
j9KPEii73uLgiciudYORh/KRvlFjV94X2O29mV7nPlC8xDd5XNwcu2PnIJtJTeKKejOzfSJYgMGA
ucK7QZ4M5v1R5WSpAaX96wbTziEvyV0HSNLk0fSFffTclHZyw9sk3azLr77qWzlslVBhT6T9D2tX
thw3rmS/CBFcQfKVa7FKuyx5eUFItsUV3Dfw6+fQ3bdVpjhFz+15akcomlkAEpmJXM6ZMTEO9HuW
uZ2h2kJL7SQV9pQBK77q7XYMlEwG2O3kNvTTjtZutWWeS1+ZmrnLrTIaYc+6qWVOzTOHy/o3iSgH
2mXCSdUenAu6xkCUprtJAiLoyz9g09QBcx5PDxPh7Bo2ouubpgN8CwJaNWZOWZWerA0gAWi/Z/ke
id+mbwISv2phIBlP5tUNHSe0CWVLzr6LpWDWD22rhJdXsykBBBgYxgJwjrLGuWvNTEavDl58nfZc
Jp0twPXx7ySs/A9oRXokVCAB01JfGgn8IcB1ePl3MlY6wVXGVLlEymuOdDQPH+JZ2YkSNnPXsMr/
bNTK95ikrHtS4KqRw+xLnnooA7nylgisDfMjY84ukM3e0aw8jmYls8VSmOdh4Xj+1GJk1XjQbuFj
DzkMVuSW3n+ziybaFhEFgR97ZS2rqBmMsYPXqeLKEQaat/d6qreX9I+EtU0kbT+aVQKb2PXyVQS4
BL1kex2R/8tJvQtZGUUUracmqbEM5V44HcZ7uGN44nbB2U29yNV2+vY/kmYszlp7l7dScAEuW1mo
uKQLevkyOTfWtvE5OQLOH7YpBCemPd4h04YzY950xx6S1gHixJ6CbtpFPPcsC4yfHxHNcMELE53k
8K6IZu2mIEit8es6irmXdrKrEnYTMZBmN0jlTODP3Lnmm0UQAIj8I3/l3QtzAm09zL5vWpLLjSpz
1DpPbY6uhKgDVK1eybU9EtNrI/QYZwoay3LtkejF02Ut3g61dQ30oDKo5NU10mqdkK5PQKbwN9wU
0XBVg+/UZsZh6eZZRpTzwdsbKtt0xTp6idAbC/j/dQNKBkhyEG4gy6CaChorx+paJ7g/ABB6vLy+
PUErQ6SBhZGYAv5Hy3jIhu4hLrIflpQ/XBaznbg5W9DyO868fDrxfCgYDJ5AbpN7yZE64rnwu9eo
8otTkqBMjcH5yck1W8Gs8l28E9xs2ooz+asYWCXq1LUz1inEt7L+NuV3lxe49/2VbwWLTktUhu+b
beMojeV2Wb53J/bOanUn9Cw1/04chsmDeAYsPz+yMAqSMPlU3HT3XYAIbQ8ebHOOQDnbuZUdHwuN
gccHJ4dy5JvxJTn1T+UT+rSD6iVJ3GXUDEOOh8u7uXzzw1viXea6EyUjVIpaUPX4MWhxHKMzvTge
3DKpQcmeVg7JJXfqqxHv93hv6Gxnk9e1DNC+NRzImagqqCCBLz+RpPaq5N9p47oXJYmgIQWIiPye
I4WpxaA99C7v4N4yVjEMpWqmxhl8oy50V+0bjGDcTEizXJaybR3BRg5QY2sDgbLVlDZPlmbOxVuh
gJzfWf7wiHySA2IuLz5EoLfHsNZhL0OwqSBncldeclINmMMBQ05TpvkG4OTIlNqGeUrm11567cWp
IvnOWjd39EzkakcTjekdo/CIipwDgMM6Aoz9qJbtXoJ5+c4H3V/6fC0JCFfmuq2BsSwZ4x4FpwTw
gogNW0dTTjHg/5bUzth4+4jNv9Ttg0hT0RTFAoryB2KfKKO0y1X4uAJN2gBe+2TGfu8sQNWxQ7Ng
4UuC8NwHCbw9cPfP6MI299cEJYMJym+gbq7sDCFRTocYLk8wJOtySbtDg/yLOWnhjs5ubvC7oHWd
Ih4GhcQL/kH0loeSJ77JwDNuXWPhyv0THrTtEPJM4CqElKJYZNmMkC6KHeWYWF/Q7ObPDzwsKpDd
I7+ELmvn8iL/lyP9Zzfp6oKUOsu5EQNwpyVg8GssqTgVpH+qSKY6RcIcmdOTrIlXTCLc9uagIqqb
AQQsVV6k8bd0GPHLtN4l0yS5tNaD3lRuuZJ7PeAO9Fpxq4jv0R1sx3xn+7S6YcjHmcaY4TcvHXqd
5izEPeywgOpoDL2vu4zXm4oA8iMUrulSU1rJS0t9kNIltANAXes1ofmSeQxo3onwwXDxJzn/Zdc/
XLQziatoa+4wl0NSRLXxVRFmp4WG8x3AahdmcDMmOZO23LizmEsqQGwH+goZj0wz+AuIPQe/zJKR
A20FSCN3vPbmDT6Tt4qxUCllfU9i6FyEjKaWpCd9GgdbRADqvqze21fqTNQq3Er5KItIAO3pLwQm
WflFj/43FdkfEcIul/TS0a2Cr6gTKaV9usAU/d4HsI9VsLePK0s49CY4ftsFysp4BBTYkH4ZmX95
A5f9Wa8GbCbAT7ZA0fgBv62M8pKVAxorqdQLh3QlyGKGCi8Z6bOhjgV6RcAseFnk5pmdy1yph8ar
vJ8LZCBk4HMQuw+ie82Vj/kN0KXAYUq9y/K2QgRMZWiKjhq6Rte5KFWq5Nii8KOd/EbiwCAM8NgK
KqZBSd/yGrNHfK/XZ+vgNITCaOYHJ8cHVLVWUUuNGfAs8/Aoixq4j7equhdzLdv04ejehayh1BKV
1xKpEI8r8rcEgyRmfeTStZi/X96+zbzs2WL0ldfqEYcMcMXYv/r3saP/dswVvRfA2qaSBoy/1X3O
4iytaAlTBXY9D5Te970UWTZpksrWmXWq5LLdUY+ts9IR7CjaL27XtXqYhpGj7XCxIPONrj9x4ut7
sPBbl+xcxMoHT7qo6qmeqK+kBwnvpgQUl8pB77+roBPbOa3F/Ky14lzWypdZ/RipddUvfR5/MVRI
3xaGCkw8YJrEiYJY9xcKjg4YP8gbXRa+mbM6F75ya/GY14MB8GOfgXP5C1C43fapcKVnCqvcnaKg
h2xmTzeyl9xNzygsgDtO3gnrtpwdOk8k9BvpBhD4Vxo0lGMUYYofiJS17LT957x8urzKTft1LmHl
AVorykEkivBkdAwbY2smMP/0wtVsGeQ35gmIYcUOyO3emlaOQJRGrYKaTvZFjRJkLTk5fby8qC1j
QsFu9Rd60Yf232gCUnZZyZqfCQ97aifWa69943zH3WyWztAbCKMIdGxTXcP2F3NEoyhe1LPL3zjQ
XKdUvp4z05EGJPNyqfE5Qzea1V53g/mkVt1NXfPclrrKGWliOI0ehzPP3po6j/Z+25ZnP/9tK+01
o1HpcvgPX6Vhc7VgTptogg7Vowj3x1M3g9xzaYtdOgvKyrwY6rSHNClAHp77qlsGxYmHeut3wR+A
9mzp0Lm8RQPO5TGpR1Gvo77+GN20L2i9wJU0vCQc3sar3It8sqO02yr1ftSri6il+tQzZDX9qT5Y
YnSK/q5jMOPp3nthy7yer2x1H7N2jDukn2F1GsUBA4ddk8BEc9I8zrYq+h0jt31wCkVWRgW0NaC+
ft9IXYmrdrQmxO6hcswOydFyNNcIMEQNk7o3bLCZdaNn0lbeVy1Ao8TIgFjaG9FX5tVBPXhm58rf
hI+2b096bT9nrTPpzmWDsOH20cWrGmivA54ADMPKkUSpgBdpONI4C5mh5rGQtPbgINMSxN5ucnH5
2u9u63dpq7sXF1UziT5KAnYdJehqmw8yOIwd+Zj9WKLCfBcf+aN2QiCiUNSxzV9r/P0UNTKBR8kc
C3RZYAQxQf2wqIzUrdsuceI02yUQ/OiXf5e3igFEWukjJs+ioPMF6Ag0RxGfysBCIoVbwULVFnu5
MxSOWXv7DcUfb8jvwldnmYCQzCganflqT1wNMH+G4U7ssQbGdUy/XlacxW59OMmzjV2dZNWxmYBr
iPkau5qpp+Uvmr6Du7hxBX9fz8p2Fv3ICtWYiE8i005G9bHRScjq4YCR4JtEsq5Kq3UKNdZdIucB
aQ3kj+e9tua9ha4Mql6lBkL8ugj4bNzQ1vByOt7xyHq7vJ8fny+/r3VlRhsST11q9VGg9PXBYPF9
mzWvg44gq+PsGlFtOBSp6iedsgepuHdF1nZ1ToCRO0/M78bkyRwsv8yKQzaZYTTuzTp9dE6/L3IV
4PBoqhJlpsw35UqzJ83obXRhP17eyZ31rA13m7ZTITc6D2S18uImyEtQviv3aW44lwXt6ae1MtoM
vKxpNTbEF/c9hj2G2/mQotDulGHpora1O9K6oyPrTn6j05JcmjUGRHQzUBztyYptDOg44A/I3YV8
KrflBrE38poGZkD3rPfO6a3zZ9EQKcJqYV4mcRqQg8932Un3JKyMimR289wZXRRIxbNaoXGtDXaO
bNMBvZsta21SysxiIPYjvjS4navHmAwGAjWSgFN7NXvstI+wsXdoK/sxkTSiE4HOp2Pq5TixNnvW
m8GNlchNLHA9nDj58i9XuTImhBedkshSFADjtfXMo/mS+7GLnI/2p5nO7VWiW1zBrCtaGlY3O4kH
ruWxZfmudq3bkyueE+vz0mNZgrvCXRosOQPCvWMFyx7vvUi3Hd8/0tc5kqyJR32m8LqTkdlDjQz7
DA7o+jYSRxLvGOptHX2Xtbr0yVyTHklWhoJh5VjVURXTjl3Z9jjvElYxhDmkckokFCGT+Zs8ms8z
PcUFfd7RkeUrHx34u5Tlppw9FFrDkNGirQB7HTjsyVluWjvss4Nvh5m6DOoBQ6JI0K3undDreKoj
De5tcKvwLxC1vnbL0Dzs99pvHhGeuZZCIfBDfWuYlIxkKIn4Pfia28lTyLxzRBujmfBk7yLWTiab
Ci3mqlUEg5/dYOj+ugyMm/a73v5KuNc++VrH/uUT21QLCg5gVC/Qbqev/DTY44gy1xTGUVwXw0ll
V522A761vXHvIla3OBJohkQHCkS0IGKJ78X8cHkNmwIMDA2CLQS0BmsXonEJwUZnlEHX3FscjR/d
3oNmMacf1PpMwvILztQ6HfHI6WajCCStPUbKtyLvHEDq2dlE9nRg8wYhoyhBqTEos+6vLMYZdlYM
UaAFqm/gLSPxl9qd4EUESnyZ/HJ577bDjTN5KwWY0SFhWjOsugiKcAoXol3Mr6C6s1Qx9yqKG+kv
5EShbADjx+IMaXVjE9rLgNlWmd8ge+NHB145C9a1pvzC8iqqP+CG2Dq7c5HL38/PbpbHEe2xUaCm
Zlj0N1Uue4V4GVT78k7+6idZK8m5oJV/pOiOL8dWR6byV/ZUeyq+L681Yk8dxgGW4vtg4MkGuCGn
rg/N7qt0c3NN4P9b8JUyZptWF62Tu1LURAN579VC7AQ2ioN6yAL9G1WdBc5gH8BjT+S6exLI8vUk
MdVCOnNwTeItMEepsTy+HXS9SkBQ2C1ILi5kvc1nq/zlFM7Os+5rkHYROQ0WnrVlhRzkG60b3wAq
HRUgeacna/OCnMtbLuyZPFqlaTm3CcwXaJP5/Avz23ha0rXasr5dzO9Nr3YucOVDm2iaSzQrWn9T
FCXH+YaHC23w/tt+d3Erw8Z6S+p6s15kFeF4s6T5/yNtvyS5qy2r26/OpJxMipXR66UvJBEHUPN5
+vVC/B6LPwA+3ZW4uvygvWU1nSGx9Vigeamv1p8Np8djZmHY4ePzrnpu2e/z01tZAQb8KzT9Q2J/
pEch3/4FrqD4g4bWuj9Ize5dh5X9xlx5McpFYfl6VHaO1hq33RC7kgDJYYt5ma4La84fxciuMCjo
zv3waTLopwhTPDsp2129XZmfapi1JOHQpaUvQb/6j94utFq7u7yz6nVvXzxUCuVRs8haNOlX6X4h
T1o0SYJm7edSlwj8gtlZt/S1MbauXiT+Vbr/a3ULadg+h9feTq47+6yB8zFTkuVJrh2XDo//3Ml9
C7Cox6VlrYxNSapoGjKeBKQANlw0+kqExHcDnlFWSUDdgU9xgJHQOped5UZqGu0H775KWRmeyJiS
yRjiJKgbXngU4NwO083cnltDceZWtpwoAvNpKudHUdd3XKGVnfTyYxkN94muZ3fTWBDM+Ufh5R+2
FUue/66ViaoSyru+wEMsHj6nfRh1uxRBOwZCWZmkOc1RFR8gYVGkd5O7qNIfOOg9aStzJNRcGKww
iT/UrsDL2TpF6KsE9K0V/Any59Zz4nz7VtYoLkUaVUUUBWZxMvXI6cRDmcXe5TPavR8rS5MVIFu1
Fq/1f7c0y6c+3A/k+CXQJ6mKtUZhy2hezy14JAMwerqKXgZUv8FALtJUIca+MND1Y+yGncuxUQrH
5dANDUEymvfxKvs95GBZnXZGPfOA01Z8bmbJOulAJ7Am8qOXMgRaupHahRK/4B/HAZCidpnW1z0F
FUlV1qiSmZqfq0PY43+KowyUHrpovEyyTCcy02teitjDzbdsrZd/7pzNpsJRoLhYsow6+poSqCTy
gA5XPQ0E86qwQDyohewgB2gFEq522Jv827yvZ+JWWyU1aaS2BvKyaYfmRHO8AQLVYWdJm6b/TMbq
xkqjEHIxGGxB6v1PmuHvG7SfD90Oyc6krW7smDdZhTf5/6d9OJO2vrBR3Ki8wnHR6yWxhvfCk2aT
axJ0eP5ZeyHC8ts/3KYzaauLK8o04wrLGJoJF2LA6fEvQGfLXwgCcwGCQMnFI/APKuab9/hd8pp4
Fv1o6jgYuMcLinX8Fc2zNewgSAUe6yeC/yCPacpgW2oCi7yJw14ucVHDCwtfNwp1sjlUHRXMF6Dk
lb60/HZAU+OOnu5cPW35+9lLpYhnbqHtOQrSMDnE5q+XivW0sMt34Dbef6nsnKa2ih1mwLRQsmTE
Ej17qibzxpI7P8n0Z0mVfavdSx7s7eEqZJjkbJwkuSmDUfqKnkS74m8FcKF2NnHHoKxHtYoxmnXY
WOLX3bOaPCXZW6YV7igKZwQ0q2XeNezYxJ/HuHV0GshtF+RT8bzzI7ZPEuZfRxrIlNY8U+nctlPF
W9jOINac7DAdLKd5yxRbdko844G0dFng9qLf5a00J2/BsyGZTRGUOXnu5fSgl9qeY9g+vncZK22R
em6m5VLb1SnwURZjg7yIDLbywc7qcHLqUKBa7+/Vl36lID5evXe5K7WBwxSVgR5mX037RxGbkVtb
E7OBg1M5Uw22SWn+JMb+rkYjvUOkvQaTzaSuSd/lL/tydivBs1Ym6QSbJ6J0ADREFds8HQ406rwp
H280RLlKV5Cw1MdQU/oH2qSONNMUjEjWbS2L8PJRbwdPZ79n5c2GQS/1VkUK7vfHhfYHJJG7e7/y
ZarKEw0cP1Ewq2NIc82VlMaulZ8y6ISixtfqUyYFpr7XxrdtmN63fOXUDE6iWRkrVG6a23p8iY3b
aYi8Sjry+XVnN5dPXdKulUfL58ySoVhL0o8GGqqnxZeFFQSADsUvThc0oSLZMPG7fc3evLToD1Yl
9LCbyjrdZ6hC1weBS2uUyqFs9ZBpiXd5eYsufFjdu4h1eq8tOq2iAwosZos633jDmk91m93Wc7Uz
sbx9S84krQpgDbWAa5CqUaDbo7ewqjQaMOZD9XoBpULhOXOp8rLXILWzg79CsbOryfoFTDSTiK/p
QJBTXqpxRz02988CuKC5LA3R/O93v2GzNltCBTASn18ouLntTG/uKrOubzI61bsNvMv31udlSQoi
b3SvYmB+pY1M4WohcSj+UjxIv8gH3bBbYquBwIxlmtn9a8LcyyqyaU/OZK7LpI1U0DFTWzQnlV+j
unIncWflqhtFV2kD0NlksDk5yMNVWez2Re0sd91dLjIxCWMSZJlyA3K1yz300/JA+bSM+6QCGb7/
RmPOF7tylAuRsDTzkvlRqup43cbXYDzd653Z8pTnQlZaw4UyF22ZogsqV7/WhfCLqB7svrb+i8Lc
uZyVZ0xmQpOhhHVu2x9Kchr4Htbs1v3CWAiI71H0MVGT+F39ZzpxRFJ4XOQquDNSj8x7Ve1Nu2HJ
GFHTYCFUfZ2Wk0cpI0rOON65ig/WqUPf5+6gS6heSVQGc+ucpS7F+K3FmQir1EQ4XGomJkrlSA/7
JIkfDTHtpbc2T1ABvgFFmyBwWVbWrJbhf9oRJc84wugSINzxKi+GnXfp5u7i2+jwlFVgw64CC4uR
fsh1C8a5fG5MAxBhpn35bm8v413CKlQQo9qZZF5KZwmq6kkw1b4pdXsGZG8dKy1hYFXM9JzHQV7/
HRgS0/4LOK+c75Cn+oP+mS23jUL+P3u3ihB4OyQmM2kaYK6yDAAwel2i3zCdmZObka+qceFLGAH4
d9u5ss5TVjVA0kRaV6PVS99dqfpwmBndCfB2tnPNmd3JHGSUNV5lAEqwpfERYc/lZWxmKCyVLuVb
NOF/4P5mXKsl0aHQqQWidlS3DkzXyIMcQ4HTTXyMp+CywE01fJe3XlHRFPkCqhEFTV7ZTP2hAzET
7J2XhWyWis5W9YtE9CwYGBnaYQYTEYgR20tyIv/+10ivavwqhie70MNbwcG5wJUvEapELLWN8TDh
xU063QhFtk31Z6lP/uWlbYXD54JW/oQKAlj0EReszA9WgrHzwVGLNFRFkGFo9bKsTe07O6vl72e7
CKQTjM6QOA543ti8qux42stz7IlY2T2t60xpaGBca+m64rJdxnskM3sarq4MnzIPWWJ00AWeHpca
vrhJfeLQ5liGfzLPsbeilQUs+1Epm+VCSZE/RshGsT0cy90VrQwe4JEXmELcof9maBjNKluB6Jka
rEydpfUqGAQlywf7srjJx2F20tY6JjyOvCTtR3ugrKnRvp4j89jhXdylzTND74irN5XpKkNZ2WPV
j97ElKMsqyNAx/OvNELPu55Itmykn6W6eUZffNgzc7B1Xt0lCP5Uc7w249J0gK/LPWOBKpSikxhM
/InT2W7q/r6SkzdODfy5ljSbSsQdDA5M0RbYOGzqnyRQ2tt1I7+BGzh1is76kVYLCnAjhaIxweuL
YYOwp+Qn4dpDnGOogfM3LtXMlyjMUlz3D8D9ulObEhOwd5QndmbzRnsewMjuYsTsZyoGv5K7UKcq
prHG4rbpSVCrg88KQRwhD3ZaoIFjsqrCzoSZ2QmPrkgG6ARuPM5Gfx8x+bGnFrPJ0NzqCtGcWU6Z
nY0o4fE0j5xRLoWd5LKtW8lPZHjRmDrfsT7LbKtWZzsqkrdoau5k1gNjw7R81pNDInMERCoBgiUt
0uOE0QLaz6dKGp51eToatMcjwkCDRYXOElbkxzyNjin/1rLGA+YvKJSZZAZjkT2OAGVxxxoMBrpR
Yk8xetWbDfJ1bEQJJbLAqdpKdim6NtSzEROaA0JDWoZ9xn9qExVuWmjfcQ9eZMN6Uol0Y1TVXTeP
9ylLhqs2NUJBZskueOyyrv3U6APYKQGWmOfjqQUirj2a9ddEqR+HnF2bihXEk3woB+unonZXRaTa
DdW8UW0f54kzlE6KAwyKC3iop14rwLHOa7urlEM7yodZbpqgJvOtAHhg2gHdL9fJqS6yn3M6HPs0
vSIA8+g4RgnkKg4jCTnshIaED1+BY+fr/QhuqvjZSoqvGl5E4AeuHZPIT+o4ugCoeVbS6StV48nW
GrX1SJdmTpfVbgtVzhsag5oaWYWefhrUAbdFKz7LmXWKezXzEsv4AqhzUMbGPaio89SbZoXbkmlG
Idc61enztnQGMaUeTwrusRrgJv9nWw8yTQ1lMVDWLcMwv9v6ySIlKUvUcMEUzW0YsUclb79dlrHh
u36TsbJbdZSwKEuNKMiHz0nc2jNJ3YrK9qS8GcPDZVm/Hgur5/NvwlZWi8qNBGzAtAqSt+ymC7Ub
6V47AqvM1x+QvvOjI2Y1AfMaDuCRKN3xkLxe/gEbgc65/DVxaMSXmT6FxsEcoQO0a78rg3wdtYN7
WcyWM/hNzup5YqZS3Up9EQeS9Mu9ocXAM90/dm8bgc5v4laBDuMFrHFqxAEsY5cCOmSywla7jgzt
cHlhG34UgsC2t6DHm7KyOj85UqwaWBVVYIr8oaT8hy6Mz/9KxDoWJXMPGlm5qIIydmppcCpjD5xy
Wwn+WcQ6DgWHuMGVFtNswnCU8lVD5WFmPy6vYk/G6kRiuWIVenLx5JpUt9DBB606ZJdXbIkrP16n
95Ws4k4kogDFk2UJ2pmFBydVowlSvuld4VJsHDDv+E5CQzZ/XZFLMhcVOYs/54QWcOYtGkxVeuoJ
ezDNKYIDzV/a2HiFE/2ZRsTLeP0t1yPF7lT5ukrEi2KUpc1zcT+bxq2ppuglBL6PXVISCMBs2mhZ
HWwtzT/pA4Ev4XUSxCWnXm8miZOZaQ4PTO6pCqMxxNeiba9FN/ga+DzdnhYPWUxfq5I+Kj3mgjXQ
wbOJBRGloyMEjBkZuzDV+zvgaPiKlldhPo92ogsV7dIwPxWNv0b98K1vuydLIZhtpPSnPqTfp7yv
XM3Sk0eL0QdB1DEYRcntOq/AQ5O33IkVyydmk96mRfpdpXHhosOl8fB+E3bXI6zCcMxjbgJea+yQ
OJPoiY3AF6qbzqE9Ua+GzoyvYgyITjyJ7zHx2b2JqDsUlkwdqZA/z0I4g4rVF/xVrchPObUOU1N+
TSvTtrTWkQ38vVa9Sund3Ky/yUoSGIw/ynHr5VpyO/WYKW6533I06LV14piWfipLC6h0oihsrfLl
9kGbMg+wDrfKlF2VCXCLZe2plPG4VfPYkWKCccgMo5AlB3URrR8yOf40EdI4Wq17Q9e4Sir9iFIt
Rk65O00TsvRGcUBp4qqquQPwHptJ7Z1Zy3bRq+jpNid/IBNAqobIZWZyAtn8p6oXz7zWPDNOPUzT
Vz5Ykd1Oyjt70OUbNaevZc2+8AYA/Dk5CFNM+EcRMAmNjcwM9DQ9zDPaR0nyYmV6Zldl8tPohpOB
PpJhmBFYJQcSVw+MyT80nVRuUrDnrJntIe6fq1l1mJV+SafupuXs1IsenCvaVRaLV02bj00zta7g
EBmzh5EZnYNwyGH9OPqpUd60JL9VqAjLtj8ZcefMoxwOjKMW0z4kaGywU0UJzHy66rPubir6CCyh
kmsl8bXckytjBuPzTE6A27jRChqQKXPTyXC7rr3S0/w+UvVXkYDtS9eMzxkHtrE+xcDKb6ujTjt/
UCIvpt1tUiS3MQGfLeYOWW9ONmuqz1KSfylnEDmbHDyKaVk6cWa1QBYXT4wnmauo2oFPHVqYrfYW
LXGdXcymD1AbV2rAYjYCy7QyGPATZOZgPs8jdYFvTXViTzE/5KnkGghYgdN1DRDQq2JO8KHp0NTD
fVNiFaIAU4zeIy1ORsWP6tJrdQqKTPlUjBgmLosTATtW1smta4kSZ5EBBs9KDQpFyq4VjJSB3Vu9
klQtPjZGVN7qVfw6y5lmzyU4E5UKSOzcCFvMBTsR5SGGohXkL+pbtSG3ahb7dFYH29I1vHcAHCCg
74N1ynUke2WjeZiM6MqQ1KMesaBpQPw0F6cRvWkAl9ZsTcMMlFrlfmZpgDnof0ac4TKkytUw4q2l
amjuibWfg955XGSjoyfdE+H0OUv4iyHSVzqJA9pxB7uUq7CW87CJ0eo2FkYwma1TqqB7HOYfZiPj
QrQyR7uQAdjESNiMFG9FNT8oNaCZ45a90n48Vl0fJqoZtqIMY5BJ2kNifE0zEN4imO0J710qYPvx
8vOTMopP1lTDfkhN0GTWVy2PrvtUfrVI5MF23+TdcJzzBvNC/RyguyoopRHaXDtZFDlzmd+g0vI4
kMxleh4qHNMYTelmJQ5TaFllg3ouAhJ+CsbbithxxixXEdIPXSu/VLCmXDYytG1ZoBUmvWvWRgSl
S26lbL5XQLeJV0pxk5SWl0vRd0MF4JVJABYb5/ZgpsFYjW4xaAeCG1rPzCM5P8QYJTZi0DzKpYvn
7Vek1WGL4kOd09rN4vGomzOuVI2yroKtktTk0PZIhKdZesxU2NMWSxur5ISgzC+V4YsiS7OrkwLP
gES5HofsyYw0zzDpd6MeJDuTJo/O5Kiklku4Pri0U584tiW26gMTIg7rUXlIePmdzKBjasUgOSMj
z0qUGzZtRpdKE97lKeprSV8f8wQI6XGSt3ZCxcPY8tEeByU7ka4p7apJZDsXeu9LWinZOIQO7xwB
D0R0AAtnUgagPeMzppnfIoNI9tgbjSt30lNHykBnRpPblZl4FtMCw2rcTpX4aSr7a4tk1DGLDqab
Fl+rCLxi0Xxvxsk3Te6uMWn1JVfGo9EbcDzNJHuRUE1vyOawlPTcB0k10AQTM7uqKvG1qIZHtckf
WiRvM0W6zqX4c6fg83IVuRKyd8B48JAVvVaIbFst+W5N6RVoNb/mlLjJ3F6ht9TRxlrYQtavIqrg
sArcXAUsMar6IFPLnnUWNjlHSoKmrlB1lymivNaLWLWljN0UsvCqofRmMl7LEg1yMJ5bBvenkp4S
RXLzPPGkCV3J5UhsE0xucJ0l91NQNnu9Mt8YLTHvRasv+5d4Wj8cy1Fz2YR6jFZgMlseioMssSMm
n0JS0qt2ykFmY0xBp7ZIsuER5rVtmzspbe5zXj7NwsRUpFyqoTrrqquY3DNb85ZFHTxQNeufrdny
Ol5czyTzi0R/ytsGFy3+NODStVYfcGM8FAW7/h/SrqxLTltb/yLWEiAEvDLU3NWju+1+YXW3bcQk
ZhD69fcjuScuk7rNPclDXuLEKjRsbe39Dbhk0YQ15Fvj1s5ey2W2haQSYgAdAYYskVrw6Tz2bu25
TfvTgQSpacPzERpdP0Rl7YZE+9ojwcra5pCScWcl9F1SEGQ1VFEEVkUaUAsDds9JrdQr2y7eVk47
3To5aQ+RgxTITGdHNiK8JqX348i1Q4IQ4xuDWfuQk73vmoiHAp/FnWnuGAdlP3mFSA5iGJ7KwvUN
6K/WprzPy2nTC+MYZcqTjr4ZTMgoMBaONAlGKCfkuGINIkSgRgc8/G7L3Pq7A5dwoBVainKp/DAi
PZQdD3qe72lM/cEt91GShA01dzJ/c3IjQ9jh+OHsoyPFna4hiEiwOQX5QZnhQ+vwVaFhGPXyHDOE
NLM0kc7wQDbkK5RsvstG4JOn6kXT6S5KdBRjovLGVuwhQUqS6cWJj13sm1Wnez3yKQt1lSktU2h7
qB+4infEzp5zfQy0cdjETv6lrIGM76owy2B/Zhugj5MSI5Qi861c7ipp7+1Gi3wWa5Mf91gk/HX+
YNWoiLE+6Gpzlyb0JPkAJ/r0qRvE4zgl77l0Xxjogh1kZ6PJfipl/UNMdbzn0xDmOShArvreR2Pj
CTP+0XZoTWkZ0t05+Df1g9vW/gA/NO4mZ03oN5zI5zLvkCWkRzMzcKGJY1RlqNLUcgxgc1v7QJn2
z2lnvcuYjqVndZO9F1m/7yCPBm2GPSiGD3VbowIVBbjZASga6x9QgnxqKGSNSUk3YkDlEIZFfkch
SimMYt8gu9Om7Ix647GL5I43aQBjsE2BhW8nF6legU2WFRYCoIuiIBsOtFEwdnGzO6uZetSv2iqs
rDL3OqJukbOYu74Bw5FBIjpUWb4lSS89aOh6GtAFUoO3Jme2l6vyMW7bHZL5sDD1ZyfrtNBInYZ4
vYVDikplU6MMVTrpAy+NO1qamOUMjkej84S0fRNX5iPlJPGEmAJ9Sm5tbsJELHV8A4W+slCPBgri
ItGAbKp3IxSlQ6NWfmmYR9Z2Z0cvd+ZgPghR7jQdxB9ItJS2+ZjTcdMT9tAY7DZNmgB0jtAyUeWY
oGVpcOikc+R4WMvSyAKCK4ua6km51ofJqeFJ4SYgnxf6Pi6UCtFZ+8HwVvacCT0HXed3OY22Tg1X
CjMdtiDYPvda98OO8yCLJt2v7QwTN7R3ohtvJFWJZ0jj3IwKnNTq0KloVxXUr0xYXWbtHaS7dpHR
YAY6vmNJi3/Jcs/S9cAxuMI9MT1NTtzA6C/zm7g1kcFYkzfG7q40y1eBPI+6dDhOqR1qVgSG3mg9
qW78nmjsxiAlzDXN5GQxPiHLypJN3rcb5DBQBrL9uhwmD4HmwxTZlqgkVOUQkglXXAo0etTvWR2f
mLAeVNWFJrTaUA0+0UrVXjRCu8jKo282DDQ86rA9WuPPUTlik3bgy2UKeALmbAlHRuvY6U3M6J3V
G++G1uKqdL1OloMft1Dz1UQUwND9zdXGnS2o42n16DVmeux4fHai4ZSY6gc4vXpI3PoVZWBUhWX+
MDbIUriN5Gwc+BFx9BC1ZeiiTtrxqfHsMU1B+pCoDvNTUxWHpktf3KJ/KappY+o4EZxlHizc7uYK
fMZRADEV3jzE7AO7FreitDaRm+0dNpwaSl4sTXvqYui4NerIKwEDpK7GTxX9K/bJj1FYZzqUoJnI
7h0KPifH1s8RLrpBTyuPulnqOYXxtcZ6uol8iUr3Bg/asLPSWyPPDxlxPphZU29IRR52zH7LhXrV
sETnKUPRfirc1Efivo8myEa1dv5tyrrZSoicqZveVYiSRdFuqRLguOQKpYgkFh4rtRflOjeN7uwm
Ee3LGu83uB6lXsOb976VZyqNQDP0cyvsAPCC1HPzEZ1BZuI/saInbhtf87rZc2Ld05KKsEoL6x0V
+hRlWrxGFbKDwW6/jyme3lkW7doS1XpqO4GJPjDchUvolKM/DO1mz0yLrz2Bei7n3C9SE0Fb6+09
79PbntjME6w+Fy60GycDa6oIflilHoeihHEXLU5ZbWK7uk6YcNjgGI39HdPlS9Fg/xrjybLrQ8Js
K4yb8b2q+xD5/zFq5UGO0ptUw73R5eYma+jXQo+PjUBCVbk/M+HCg5VXDZ4Y8YbI9H3SrJkwNCcR
ksNDrN1rI4zvSsDwdSgOeESPHgCU+Gl3soYLTzL6afTd1q2bETKoLdGfUCfvfccwxw81RtJDQv7c
OegITRQ2s30TQ4jVxc4aoebGktchmrqAVEPlD8qiNyzNtT3rq0fSja3fFQYMvK1+CO1eIMVIxeRj
455YNSUec4UP5Z/CM4GrlSrdxfB8EU2yzVwH2EwVFFNxkjLGzDk30LgGmhnt+dw+ytHcl1W7z2i/
RfVno2T/Aqq+p1MkWK7CsvE3aeiJT1Vq+dU0bkpQN8xhvK8xWVHPwtIp91o6It3v/VLT/FTZsdfW
jEBEwAwsgwXweRuPQlantpTnjorvWd48D5DGl0XzSEkd1Hg/Epp9aHGPgG88q0499ZWxIS7Ixbqz
wWP0xRizR7S80AhIv9ECT7hktB5tNC5oje4AZ/vWBFiQsw16GHfYivvE5Uec7tvYVAW03bEV7Zgc
EFn3lEbHmkcHC0wRq8T6F7YHG9WzKuDSwQfnwKx4FzfKR7MMUpsV1EONTWu0N1Yy3pq4eDwjKk4J
bCDShoVJXe4qR3vrGXBhvAosQjwZz7m1DhXhiZ7Gobqf4t4nI/NS5W5Tt7rpi2LXAXKdtWXQ9/3j
gDc5tdvtmGqBFk23xtQRryjgv6e6YDCcne5yaByK84i/EbMrd9BIPpaR9moRbQc/oW3tyK+Gm3iV
WxxzyGgjL9rmrn7GPyE8996Bit1oojuhU+MPGSRlcze08XD2slh7h2voI4hbAFvKDZmis9VlL/Nf
4Jio4kHQETVGctOOzUFwo/FLPdtI3bkbIom8ud5UBLFiqnQ0qTTTd3Oj2CZdH/vZNL51+vie9c4T
s8qDzqtzNCt6pyiWBDCtz/y4Rr0QKT/3BjMlaEyqn3RsTn1T7cY6/khgwgj7zgLFA7OLvFFCkBYa
itbZmarIb9r8p10CVWk0GwBt8AZvkl1eyQJJTRwMFX1p4kh5gjewUkdf5ciZFpZgzHvRAFHBoX0p
ejs9VomeoTgSn/nU3ehpn/uNBIPfgGRJgNvrpteaYDSyW12CqTg0pwp9LIs6gejt0DQzOzATHVVf
y/0RdSRGVoC+Z5HfTXmOKnfXb/FWVnjN8CFM2sQ+mHWP5+0UNqqf5dXQx+IMNERXP8zNsXhEzgwo
ZV3UkcfyPjQQdIxEvVTwcOP0rpPTvm20V2K1rRfb9j5JnXNau7fE1NBCBAYylgdImHzH/3snmvrb
wMSX0rKCHAlt7MwProb59eTuWZlB0K1FMw21xWdwK8LcqHe0oKhHmnhsuCWgZsWDVsErTkba1iy0
W45yVqO5z7He7yfOf4g4QRGsAH6PqeOI4y4n9PVGNLkV4JEsR37Yp8UzT7I7W6JeWXYPVqF8N5P+
NCR7UbCgytmTZAA4tngJGW4L4TVXnVSbb2NphFoqvlex86We3yUE9beqso5pbr7HyryTKARCl/lE
bfuuw29HqWxnKOAkRXNjThEwf+jeVcVT6fLnzjDxMNf8SGehcpA6kex+UMVG66JbK+ueeVZsYFrr
s3J66glHKbByygCuDsLX2+i203AOqBmWRvxQoZbhmVGzgyFsMJVTjlKe/VUJyXzbdY6xK+7Q8AyI
Vez0ytqCfzd5pUa2k4g3LthulEXPej/gNlDmvZXgcaYZ4r409CIQSESaYvpuiekVb6I31CXVlkH4
y3Ft1AdHaPVMJXmJMuPBVOTYlXGPOgdDX91VxzIDhctR6khztImNLHmKTfvJjhukXliIkvU36WAI
TyvJ3rbi+6xvbtuYpj4sAW+JSL7QJnnFZg8bXFBQqz2nWKZ8bJ4JrxtP1TCBzJ3ijUUSbW9Rfm2H
CsbMQOCmlTjWTuObcXVkCd90VX4T5eQQcxKKzIDepMt2cYyHVp09ZKN1cKb5lacVhUfL6Qe19LsJ
B1tzFWqeMHu2OFIF+D/AVw8vOVt3zrwtDxxCD0A4oCwkXR/Q4wxRuN9wrdoNprvrifOVuXnIwWKU
I1Qaykr+cHW1HfDs2ut1GTTx+FW03SE1tY9aqlu8UCH+Bc0/odtJEKM+43UowqQEwGJWAyFXn2lU
n0uXPNQdvyNts4Gl6MlgkZc3qI5JON5BS3PiaaAGvNXSrHwTnMCFN6023GpBUyfbpGkPI2xrRR37
wmr2RQxGVilDW7vPo/i+L42bvNXOdQL/CNxVXB8Pg1l+kbbj9THq0262Yx09ofntp/3wlqI258sM
/rudjXIxglvPAbdQRVCQ7M3JhoNF8bN15yBygVpY9qzJeNeg4mDKAteoA0TIgMZFaQbMmI5lk20a
dwYnGrOKgFHdQQUObXWRgqBc+pPoQs1IhrDtaJCLGq7GIxJbSm5HRe97U95EBm7PNv7a2vrLxGtA
UIfbweapP2At0MIozpadPdKccg9sKrhRqR3eCxs0b77qboTWejWctax+Y71zq7f124jboiCtr4wZ
zz1az3xAUyefvnEe+0XdSg8zcJdk7Mc4mZ2XxsVZjRYKIdWG6tZzXpd3pbLf4eZyq1tyj1v0aYyy
7yWDSK7oB49lbRqYjbvt4wba486RJwb1ujL6iDMBYATyEctBwVWZ1QHi+bumYg/YIviTJLppUtQR
Rz5tshQOoYNRPtZxdoRCE8quupfa9COfUteHqS7eG67hgIWX3o9EILYR+aJZ2XdVGXuREOTLKDgb
CWBAjcsCZKyjryCb6mTsVuTaeb4rfHtCZo4QuG8ZcIiVBefVqaBNAE+8fWdkD51W3cNJ9wjxTFDg
mtg86pl4InZ7W/PilAoUtHc5rbAZxncU2L9FrXY/JTFsiRx1KiZ9i17yS0zqD8NIUH0HpLgExjgq
9qjFHrKeEZx4eUTJaQdYMaR5Gh+YPm/qzqh1+kAZPQI9ckjSalcBYOpNaXGMY1vhtVIbYdmNd1UT
3VZ1ejtE6aPF0Uju9NIvu8b1hJXV4VT3VahVCYWUi35i07RDWQlPND2606IeaYzA5Uuzk+P0b1XR
OJ6pVQ98crhnGc5PA4HBbx2rDju4H6HZ+9xLp9ozLbqjdfVTkfFsSnZrNNRnTB4NVcIwg2bwKdQD
xdN9LMabSs/2Uod7htWj8I6eDA1acTAHrfSIql80grJJiRbkIJC7wbL4KDUQK/Oq9GpRaB66jO6d
KboP1LBPlH5EiW+O39mwxaUztI+8iA5DBNwB0LZBMpYHm+upR5nzg6CbEhp6n8Hyz5rCvuhQDNfH
4UTLEfmoGMlD0WiDXws9/y4yvXts8h4VNs1JfLuvskDrU5zhVDo7GqGkZSFgTF49UvNOKKA7FPPN
NJdvEx56d1qDvNeJYnRqa31jWMbOdkegqRlc2J2o3CWatTdacz/1xU4mdez1vY5qQxu/oPy056Nb
+6oxj45mo8Oow9j+vq7rLpClqM4OU+U9EJDVoTSHaTeTeO4yB9YoEVCzrRWkUUsDKqv2K7FMnGe8
5vmXfuiz0FJ4LwV2rxw8+6IXEL3lDu03FtgANQWaLT7qrP1CkABWxtDvOB02baOgwjO2p8gu9y70
AYMyo8ihJY52PIwbYkReT6tw0FGL7vre2HLVaAHEu9Uuo0C99l1/hw4K4HcMEQN6hxPayTjidQyf
ET5Jr1Ks9zrO0DGF7Z6XuWi3ZD8tjp7dv8MnLCCe/chhYBi7fBuPsOuKzeSbibjpO5ZYgcauIEaW
QE9RxlXSORioFyhr4/mJzvrnn/J/gG1+oSAWKClQxyXuKKCkJqTwscALrfUZfxzhHxdtVHqjkN72
3eNY3BrW2+djXwdP/Rp6AZ4CvM3sB94m28bBgx7R/dZ1qi8JFDc8Guk/LDqsiSWtQT4WCJwybXA4
bMBjUIHexRZUGnnQVOGHhABVtzWqwz+RZ7rE/CyJ3bQ3EoSZsoK6J3vtevjZcfhi+3hwbNHRjG+a
BEnnBD7vYI6oAaN4AzhNcmwNskJuv4apAaHARvfRgvmEu/h0A61oc0jw6U5f7NtsvIeieNjY7QpG
7BqY6tcwbOkNL3WSTIOblVs+8g3hO06mDXe/FqjCfL55rh2Ny4EWILFJdpE9tKiPIDsMLdwCLc9X
puzKEJiuv4gEy7XTkqyVlANmzeS9Vn9M6dfPP+E6O+higMU3IJpCKFXSEqz/KTTedE8/xq/sDjq2
D9qhCJIqYA+fD/mHNs8CgPTbNxm/A5Bqaal6tKNZLszagIEhUMl7iQ/sTm3JBn5v/nQ0fQiV3bqn
BG6V9Jhs2BqZcj7Xf/sN1DRnD1iT0KV+SOvEWk3GmuOz4eNxGm+KG9cNgIOyX4fQDOkLPn3DQuNQ
VuEa93be5p+NvYDOZy6KXxVDwkxSBSEfNG9iGH0VzxpVHgH5u80Dl61E8evrPLPMHArgn2MukGZd
C8ecDniJbYvcfzPTbxMJ+m3h/0m/hbbYulDHlfNuuxdjLpBmEzoHXZLkyZYJ7YDU6wYgkgDg5DW2
zbxHFxPqEMOArJ8zQxqXoMaJdAVyB2NezGir9vEhRnIBfb30OB2ZCD7fvle8GJ3L0Zb4xgJBq3Yr
ybezfdrwPc82s76WuwGpbodMe6bpk3kPr0L3rsW1i89cwh6bIVJFwTEw3UZbrm2RvkFA2XUhP13v
m4O7j94iPID3a/v1Gn/1ty9eHFjHFH1pW4pvRx92E3t0JPbTrbtVN+POXcGnXs0FLj9ysU/zooPO
EIcI7wCHROukdnH2Pot70hkPqQUTf/p8Oa8cRscybApXTTC1yJIiWDcsLYoMQN+mt3Y21c6id9FY
GaODjNlGWkM4aBqAD5Gxto+u7drLkRdhQDWobPQCI/P9bNU7e/BZh9nndfTWdEGuMbd++8pFhpWA
fAxVXdAU/1Q0yAN0MC4s8dY4wFezqotJXWRVjisM4NwRbNwCVogMFzHKHvlWB9azS6aV438llF9i
p5dMUr13E3Ar4mor0KJrJgA2s0c0cs4KnZoiR3Dlayt3PYX7hepfnAejgcNOPBDxR7xpGz/fDDsc
Q9Q5tsDvpWG/69c076+d/UsiweJY1Crvu8wAQNypTKj4P+LRqlSNpGMFH3wlZP82mfT3u9nOUCuJ
BsCeIzWhDgvIU/GQlq7/+aFbG2X+8wsIMkxAMhkDfLZtyEsPrCLeZYEb7f/dIIvzJbo+gn4AHi5W
c6i7zHOSDw3otc8Hub4uf70flqpFQGwIt7AxSD7yL66m30mrDWs6Bokx9itjXT1V0LqxTWifmcby
Cs9QACsTBrB4NbKw0M5pBBBDtLF1ETT15vPvurpCF2Mt9kGRitgyWZqA3ocKkh4X91RTX4ooufl8
nLVvWuwEQnnt9HWP91eThrUO1Th2O5AvCu97e42YcDVQXHzTYkPYTWT1tEaaAPdTtPHOBr+l/YeV
IW8objsZfv5lV29NdHD+Wq5FzB0p7Dm7BsPNN1kR8g3td7O3sLMDB8teWa9r+R0Y/r9GW4TcqU0G
yUaBXKsG3l4rUS3O3H7j0vRlmF/tDSn2XY3wJF2Xw7ht/O6mZjjaaNi0bNsRsmIic/VgXPyexVvP
1LKu0Sy86TX63gGtkutPMd2W1o/PZ/nq9f1rmOX7SJWpOxhgNMCFhhCUbIz3Ae5mgUpc6vdNj56q
ei/75rmM7cfPR766voxASVqn8xovvRRBrhxAQhqROQRzVlT7cqfOcyI27lYzsPm4LTPcy7EWq2tX
omsNmLhs3eSVKOfWYgKouulN6l2CWqa+rSXg2DCS8ZOqDaiTv1g6mmrdH7CHtXx77ccslpaUbT6i
uVGheqAEcHDatzFhb5/P7rX4c/HBbOECNpA24ROgdNtK79AH2NY023bp++eDrC3hMnVoiUwGeI39
mcrLfevPiW29d47rS3hN+xwGAn9tl6VTtK2XQnNiFAtsgdatxt/bfLBf2FAyFJOnE7H7LxoZjmM5
BOiha1AjNhtzB1if8rld+gm6J402Brney1BJe9sXGcI/nf5J2Lr8nYtMo9LjlMGX6J/MybWAfDnU
4pLRzFojmgbVDGiKbQGP8PPup7BgUFT2HoJ1uBqT1wacd91F3gGGSBIVdlpuI/R4phFtaBSrdQjr
WgAbAUS1i9Va+XRtIy8unSoaddeYsMV07b3KY48Xd6p/WtnHc8L5SXhY0kzzNorllGMi54qKXh+A
BghsyBoCCisCse2GlU1yNQLoqOIh7ukGbPp+n8dYaK1ISjC8gLfwSPUA3vJKrrM2wmLaCMsbQyoE
V51HkOx20ZpYKcReyzygCvPXNyyuZ5GCs4Fpw+Yz8k2nXmj+DuYUbs4tHGv/5dcswncTE7fN5zhj
xl/gx+KRyQxWtsC1+/ZXLdJyF8e2j+HQ2CmEF3DkURlAp7hENxgiMcOR882cd5SbJHpyg//eJ9lx
LgeeV/LiTA024IgDz8stCCphgnfJBDqJNUiwjNrN5x959Sxd1I8X2w61AdMUDYZqZbwf7NfOdQ4V
T1aeQFeDxMUoi61X8KFMEolRbKAoS5ICWmqHoCmee2oF3Bn34Al+/l3XN/uvuvhiK9q14U5VRiuQ
msOqFaeURitv5KsFgMtVWuzAjtaS2g2rULSa3RFbP6+C7tiisNKdgV8B5v3l82+6ulYGKjmuaTiO
u7xaaYpuPtHwTVONiqa0PFbfZqShKydrbZg5Ml7sPqOiVlSCN7hN+3qjmm+T4OBDav9ylMXhsmpr
RLOXJFthgP4p+q+D3DkuXTvD1ypC7GLOFkcJLfxK73PsPKTvB8c52riNgOPEDfVYR3Rf6crrNG1v
T4Ufy5U9eDV+XIy9OFsVZzDVaBA/IrYxI7RcWx4I9GAJeBn/bmcszheAOqIZS6R2ovjmxAB6Gc+1
WmmbrH3N4kTlOdV4ObeACKh49q02oERrPesVWVmya8+PyxVbHCtZtxyia5i1Vt/Z/b7qUiRpP6bp
vku/0oLvhL75fPLWPmyRe+u1bLmbYb9z8wMye+j3ntzonKZrWk9XgyAq6myuidrQr/j9XHGquykA
rAi1EPOQ8SsRBZAjBHYC+3xAiXL6/vl3zVv7bxmMgZAAIztmsaWn01RPbWaOeCxnxUuRfGnKh8//
/ms6qxCA+zXAYqUcxa3I5DqaLh18S1vCdvMsGq32M7YyH5ogXx1VhpNbvHXjsF0Z/Pqq/Rp8MZsS
dUgT9piwcggZ6JEfs2U8MXFNg/n7AvyYX8Tvhge+7drA1yPKfwa2l61Q2vC0TGokHnMNQsG6qoLC
PMajJ23PV2Xqro7GKKI9GjE2auq/bxqrKHIIfWK0X32C+UXsHGHiunJJX437DG0sw53F/f647y7i
fjVVw1S5mFFzKu67SR0BRjk7+ZrSxPV782KcRUhOra4tyWRU+CSFxEoPar+4UfdjAK5SMB3bf/lZ
ixkcM1ZCnRGfVUw7Yb257p1WvH++Ga+etIsvmvfqxcxR2au6G/AGgoFwMo3BoJN/clvalgFxVR1G
ZkuJ1dwGwzICKgvXGPgOgnTtpgAT10jrNTXXq7vg10hLYdUMyuCAwGC6JIHUU2wDxmMM9jsp1ErY
vb4PLkaat/7FrEGghXLHQv40u3ghf/IyPLIGD/ijLZjVj074+SJdLeeBW/KfObSM38cjoOcSXf3v
eOBo+8l9exMFA6R1+LHxIUP+T7bFxYCLFGeaQM1IW9yYqCiYOXZ5ma3c+1c33sUIi6PkTlFta3OG
waN71yk20PhdW6V5Vv52i1wMsTg+vQahUg4A8h+NmRlLB2+3NqjgngdvN9jprZkeXv0kx0J7yTGh
tGUtJg0iYFOR6y4qYc19lM52XePKpF0vUV0MsZg1ldnpQOxqhgtdRHAZNodpV0/Byra7NoHooZsM
yAgc3+W1L4aaV9kEr0u6jXf2DuLE/ugepA9I5hZo5X/SorkYbtlK14YCBHEyJNuytQEafJUg/VP3
fuWj/n4tuUR3TMu1gfZgdGkVYOYZz9tYIpdxHltUmax29Gsw+aj5PeteRHwv5FOBJ5A1ZN7nQ/99
f/w+8jzdF1Ejs8vcoEbC0ZrcmK3+WEVrec3fIyDUg23HNsHGALV0Ke5LoDKQKIdz1EkZgNVnB6WS
Kl8plVzZhBgF4Y0w7AyLLkvdcQc1Dwd0G5wrUNL/AAD852JfLXVfW63LsRaJGqgZ4KPl6QzmkMFc
k5W7uSb7/yqrX529i+9a5GUl2LFgOeR/Akeswc9CbwCEGF6JZxX+0cpNtyCsfb4p9L/n1r/N5rK2
LVpDRGCz11utcM6xwfZNTz7m7NTnPaKuAZEEPwd/y4cqQgDe90k2073Rs0MroVdEunKjalLthExu
mAUuDojAai0QrKzC8vnOJ1KA8wOM1p/NjRnyMa842MaAEKzMx7WxmIUequ4ABv83j+KuT4Qwyrb6
a3fJ43QLfsf/owr/90TcJZdDLZKfmcKq0w7sjtI8TEV7l2WnjMS7JFu77K4emcuRFi/QdADpq2YA
Xf5nG/+ntfBPcuHfP2pxYngBrTJ4FFeoajsBt3YjusFZtVJBunZULr9ncVSsxgJlq41q1AeKTaIB
BV85L7Av/Xwv/PHO+/0G/+1blv7OnOND0gi4PIeVR6cdlFfX6ak1j2Vd+TYFBZVHpk9zF8SjdN/T
fm/lVgkREHUXO2f4Z4B2Yx5R6wroMAVT8wPJ7rHI3F06U58iiAYMH7bBfTcafZdhU+OU91a6a6DY
CcEpqp+omnxLgtgEfaKCcPAvnGCMjRt4OzT6m91H9yC33fXOsBEFZoJ/MesTXqyigV6NBS4NA7sW
3N52G8OYr0wRvzrnAL0Kz9bBDXdvxdR5s0LmpKWb0rQ3HQDjeSo3oIF4BiguFRRpGq6Ok92GVlqe
mQ3HoPF7JyjUUWapoCE0lBFGKg9bXvhgKXvMaELNhW8uBGjiUT+kifLG4oFCr2dMQp6CKsIOsh0K
eA1MQc7is0l2TdvCVaUHA8hFpCkwkcnw31fnfl/N+eRf3H+5oJbLBO6/SEJoplVgqsIYXJ/WIurc
Dfxs1yzuWauBREJJMQ4ol6AREicEsfqVWd2xgyqpR5LsgbZ0w1V+AmXk9fM9q89H+bPRF1mgXvW6
DkXnGClasy+N29mxZxbxkyHK/O03CcPNCBZFGzdw1oA0V94lv8/wnIFczHBWSgKej1Zv+8YzDubG
3KFsd7SBRcqe9DDb8BW8xrWM5iIMuIsMm6S2NAgBZGKKRz92Ow+8+M+nc22ERYguedqXo44vYmSb
UvDeG2MlK7vSiv190haxGewoiLIMaGAn4kOCDtqCp9+H9kxiLSFREeQKhwHiE3Bcg3Bv8wpZl6Cy
Tiz+NllfeqhVtHxlB1/9aJQxXOBz8Y5YPiSQfDUQdXbrbSM3TVdzTzf498/n9WoAvxhi/gkXO0WS
ymkGDQ8J6b65CdjN8OxizUrBae07FtujFUOT1V2MRhepHquW3WjGGvrg+pa/+JDFBolpmUCtjNW4
WSMInPszgeIvzcwMz7y1WtP1u/xixMV+ycu8VQMK5H8gfv87mMDaKi3u8txULpRCsEq6rr/EtntS
kSE9Sf97XgGOwMUnLa7zgROTgssGwVkXtksk2mMLrmDsr6W5F0Ms01wOvqTbRcBlVqb5c4CamFLN
o5uQcIohSmeJ13GsVqLT2kot09YW+hCdDcWhiwrkjFSOkEq2/yQh+jWDSzyH28oe6ilYKYNMT6no
INab3RZFtRIOr14uF8MsLhcAfNqyh1vXttKmu6oTW9ZDrnrcJvYJGt4rS7ZyfNkiRgyy5mYTF9XW
dOJbI+0PBa6Vz8PQ2hCLCGFnUJ7NCyT7ZICgBrcDB2qq/26IRYAgnQYqLdi126GQcFfI5EOrJZvP
x7jCAvjtAC0hFw60s7rOxu6uf6YFnPrUU75BBldBuMjL34pv+k8jaLb2HQobKyPPK/63dONiRyxC
hIJoJMlybLzZw7JWqEMWvv0F3FYfmsFzaRCc2M+HNNY24SJaoMarIgi5wR6jdY6QqoH+Xw1xzUgv
NnUkgHw2YFA9RSj25vKrO/Y7GzCXHLoSJqs/Oot+4BL3/4e0K1uy21aSX8QIriD4yvUsvanVi6wX
htSWuO87v34S7bkjNg7nQNa1H+wIOVwHIFBVqKrMlDQT2Oki/hkzkobCKma7srRDFIKWdUrUuzoC
tpXO1le5XXqvapD/TpMuOBuXfSAN07MyQf/K0oFCkrn7ZAHtDMngFGq42D0gT12otgUABZ+aw/VN
u/RFnCXuMg2mDGrhpWR6qpgP/LsLsiA76gCk2b+h9s4y3A+HgjPGXSu5r9M8rMYiaEuQniTpCbwI
YJ1RXHDuv8hTesjbvD0sYTj6RqXKTtIYTiGN65tg0bu/Q0FXRgENMZH5GeU5BZkN6KULVkB8nF3j
kN2GB/C6un1Q34pgBhe+hC16Y4zb4daolLVY6gKjJ6idQA+ikEXrYSf7Yl83Jrh9zcJWr5oMJjpv
BOWaQxxQ7J3Do+kxku7QBwUJdOMyv/sO5P+frY+Y0C4kFhgRuOdTqVIlz2MZm9mB1qZttKBtuhfB
F2Mr4FdIodxtIqOQTUyy4s83eeECtrs8TAE4A0XQ+2SIXDnN83xoXLBkuaUHJD7Efp3rVneNEkXG
9zNZZZHLqPpIAedjglsIXrKgikAhVp6gMCoI0Zd+CwcEwqK6ib91/WJOTUE2mgPLW0AysTwu3/In
yDF5pau90h+NIzlRoN4P6ORB+O9U3lV+fQdxJk+1GfF6I+jsXaat7LdAhFIB1RmUIPgOt9yXZhwW
EvEZZNwhp+YUedGtBoTFMX7UvPa2Elncux5bi1ygAH3hsA5GA05eaMlGBxzdDnOBicPkNrv7+hmc
4iKfp11ECm6VXKSgIaMxyhXi06gCg4XVpzm4w+WXBOSTqF8sr0mkBbPUfIuHbLHz4qz041OYATqj
Fy9m1vj90Ba+ZdZ3Jo3uwkW+X+n0nFkozoJg6CmaizcDXMujlJzzRj9GPXYT5D1LugR1Fj+Fa/gU
5eQ4NqYzNu3BIvVTotUH0iVPa4hGP82rm8XSnii6Qw2oxuXpWCXDbZz234xcf0hAPww63WfQW4Lu
tQbPeuQ16Xyy+vimTxf82sUBvYrbrbQAvRwY39byR1UpB4DFHrIifQxXFQRnU/rTIjR3wJn/BOqj
c1g1oE1WMHMwIkiOZvYpBQdaL4HW2swdWuVfExCGgJJbcoqJfFvHnDqV0gdxNAdROLpRk7mmTgdn
SLRzTSwv7QZw8c3lkZrZ35KVOUTt3mhM/axp7/rEBD8jYqysdP5kTpLTFOtthBasXkieQdbUzusW
JFXgrwqXFPS3wD8YqnrPAoNR9eDWJmj59MYXZU1BWkHB1k2gs1Ot3+dZA8ApXH3wXp40yAUWK6jt
O5oHIFjEWyJqbDiaM4CmLrjhTiZi/AJxeDiR7D4Fyt3SoKYTpveSojF6kFOngtinD+ubxoo7f0l6
d1lFo6SXkEKcSdYlQdRnUF+dCxNLmjWjFilFANwrkK+gqDsMPlC+Tn4CidcfeLatMS5gWGDz7TsC
djtlMQtHw8wiSF4iRswUXHehe7fbQovY0ECYAQI83lDeZU0+y6Y/ycM3kPU4SZh8um7iMsllO7ex
wWXSWtyYrUZn6uu3NIgqD5IEbAfJbDPhN3DekC+gU4L0rFCTei9AbC1zAWKIEqkvMw1RaabHIQcr
nNn0EA0iIo8l2kbOSYJdCJTolQxSezhJUPCe4VwOoG3/ZgW9k7jhowiLKVoZ5yG7tJIgXWoVAR7e
RJE8aXjMo9q9/uXYh+GD+mb7eJmcghigX1oRbOQiORjTAOhl4+tJ8znWlMfrpi5HFT64/IsZo4WE
aA3IcPnRz4HpEtvR6DJg+fSwIjlCv1UMLN/LyiiFOBpyB0R2PsvsICWWTQTLY8POgA4EAMAc1YMw
nF10ptjSNnY4zwGSO6uB5IkJIfDyyMDIy4N2AmtTkPhU4Df2ziG1FEwzQTFSAWX6xzQs1Fd0r/Gg
CqxRNw6ROvht2YmmB3dd4cYKfy76Aex2+grvtJzCAEyTpwS9zuoIlkXUzURLuiyMs+37tSaTy1/b
CczMlh5jBuO9lctSEAjc+ObdW/8+kZG4qiu/iobeBDtpsifKJqGV+2SMDSk2/bSQXnUpeciGQtAQ
F5ngcuZQ7aFRv7amD6K/lyIDyNia/r5+rfZu8Hbv2E/YrGIAE3SfdDji0QjKTROaITo5FPJLBu7o
65Z2H6pbU1wkkRvkHBoInfww+1wfSz/2LWdaH1Qf5LxCeeg997c1xoUU0BeAg3fBOc9qzeur+Qb/
dCCL519flMgMFz+SyVrhkvCqMXsMGtf9edJAq9uR5+tm9p3f5ohz4UPBcEehyZT4MRg3XdBrK7Vd
BYmz+MRPs7/rux7uT/QuZP9T3rtv95DzFRi4Rw+twR7KZQt1gGDWfsoq+OmVB/BRltnr9TUKDjtl
zbfNSewJndvGTEy/y3u3K6gzxz+uW9h/G/3aRco5CgIuIC2UDOIzEpoYTTMwW0hOYtkWpuuiyS8d
URQWbCHlnEQkxY0yFASi2DNao6CM7CE5FJP6ucmpDTnCVp/s64sUXGjK+Qy9rYFFHREmE3Dtq7HX
Ksgu4tzL6i/XDYmcPOVcBykKOusqygZoHH+LDtkJmMOvgyu7oAZ1/ixGbr4du4mb4xFNK4i1Z4QU
NMSfzEN47O3FTx/ZK1rUfBTdNso5Dw08FnkC6pz3gKKj8wMa4igA1MiG7M1t5g6HRZDdMD9x5apR
zo9QyETKC0iGfZCfBnEpfVeq9HvXgHOlVQJQFYoeKyJ7nD8J21nDnDiCVzb1AYh2j1QxAsxEnPuB
njGCKDiUu4nU5uNxngQiBRSPPsWEwDIOifI4qHczON8hAWKoHvQyOpK5/93p5Cc8sqoaI7VmAeBl
8gw/OSl37AMSH2Tcvuia7126bR7MORYQ7EMIp1qoDxGPQzNbhV1Q5W3tq8NEYgHmZPd0bo1xPmXu
K2PERBleZJgRNqG94MeQePNqwx5cxekeKpDbuVEl2tC9ULc1yzkWWatAXU+1IoD2QGUiChWP4Ln1
F/BglrZh2P239RY7eyuio9g7O1u7nJsx1yaH9l1q+pG5vEn9/KWwdPDXKQ5qjF9NrQtGDNYVVAQf
Yv9b/kZuzXL+JoxM0DirWO5aGCCGLe1wIYK64W482trg/MxEoFekFuzYYGgYNH1F7XQBpohVZ/Lh
vWtHPohi+q7X3trkPE0qRQotB7CeTw4FzgBzO67l6feQWfRz8czd7sXA00k1LNnExAZ3MZqapFO0
AOs1+hFo+Z3la+qakN96MG9lpC4QLwDjp2znjujU7H6+jWHukizw4OHajNSvU42RnULQb5QE6fnu
jdjY4G7ErC5SnDcoHjRWdQazvidPmIzKGyrguBDZ4W7ArKVwmxLsTAWoq0ebQqylzLzrDlNkhP35
Jr4CGBWZeTahBhOhmBYfpukVNLnXbeyeBkadZjIOEfO9qruxkS1tBLUEWgQh2HM1KEEU0ptSP4yR
CFa2X1HaWOLiWzzlpG8znPJ+sOsI3CNe9IiXmk+hUw3+cVv9e1wcM1B+4+Wxe/I2prlYl7bjaBY6
TDeD6pYyAQ+59a/nD1jBjOom/qGiNSVzHys3zJZGM06EktS9HUmo7sqQnShSknj4z39i7vdBi6qH
gtBbKhnAxIwv1z/lvu+CuCgKnibRKM9I1GDQBzVcKEKyR3f3mPvVMyv6y77mdVBCOYhC7F7GYm3s
cRc6jiA6JyVpCZL8T3L5zayPyXJn9W90fb6+MpEh7laXFnqLdEUCDb2Fu1rC1OVQg3pYSSDsU3/F
gLpz3d6+R96sjLvecTFnLUkgvhYf6Wm4HQ+6XdxQGyRjeNOpgtEL0er4k9MM+WDFeEiWRC6daUif
21rX7WlovTy07pK0OV5fnrr3BNp+OC7IQRl97GpLL4IidqgzfULO8kWyoWwZtBggxHvh84g04k0L
lnsziAE9Ijak4N3lMDg9WOFFu80+30VctwxZV0wDsHGZu57DtKBjIGemz6AnzaflRxZMf3VInDCg
izxmsiVBvsZ29IrB90mBjdOb+wnUIwYikRzfpoppQ/yIQB7++i7vGLEQXS1AauBcLR4SaemlUnR6
T/3BQA1R/1aCZVsuRU2HvaOKWih4PS2VkcLzBVGSym2hLWCVmlEQLf35YEQ2mO2/AWzqlZgJEH2s
ndP6wR53NSJ0dstQRlCCFI3flQak3sLHNVVe2FOllMBMk7XR4xLr4DPQv1d4Julz+TPp8m+RNT6i
BnnO0tCjupB0a8fJf/hh3DUiYQRZ4B7lJFbOB7ciXjG+5LwN05k9gMOzfKB1cP0T79XPPtjkLpI+
pzX6aQQ1oGN7bO/ZPA46Zg4acYHwtc28KXdoP9hiH2ZzaM0pJKu6QM0ovimP2k1yGm0oX54iZwzE
dabLw6vLsqayDj1AvRp/eKcljcqqTZIgitHpTMCG/yxrwhHmi+FtQM3A3a6pqMeB/J2ffV0MkBxX
BkCc8gDKKsuGdFpTQzXOXgdMzBNoHspac45bUSa6892YYbS3TMDccW24HLjP8YDJDNxNKJ7oJ/kW
EgyOMqIcTg/iuufOFf1ojYuTKpRSrWUscRtBFwYEKVyq5Y0ntJmCyNUfr5/Jy/sJY0CIWsBroaVA
OWcaLZGZNBQcC80U3slrdWw0qP02s63NIOaPUsGD6TKUYDgFTDpolQBfBy60j6cSjZo+VSsCqcQ8
epPn/FaFYIgiT2d1mr+ZmvRNLrRv11f4/nU+3gTY1NH3NGVFMRX+65nSKPe90ljocDtgFzmxeTSv
O/UuZvAxWpE46YuEPYb8y+KzCdA//KSKDgYr1QJCE1fk47KhjRC2aNxbvhyQgHS+5qa+ckdsxTEB
efZNQcS+BI7hpihYrg7CO1UHkOmjvW4cMcsyQUZxCWigOvrz2np6AAk6w9bQj31bynti637NGrL/
HpH8blwDTy7ySvWi59YbWjRDkcpCfKaLrbnQgHSSo3G3MqJlpER1Y4ts7p1ixfxlkosylTJbeUFQ
yIRG5m3V3qVSczDJnVIpQMYI8q/d+6lgGgnMPxBXo/yLOK/CKl4yjb73+qa7xqkcKHWhNYZun/sH
r332KX9Z47xBURXDHDYy283oMI1uE1B3wMCj29rqIVWF/XTh8lj6tQkcWq4l5tijpMFamdNdclof
2UGFAu3pN5a3FzkAuUXzFGmPafAPSjXqdGuaQGbOZvRRZRgCeuzc8g4y0FKAQp8LyTj1u6jzt28V
bCXgHFdQ2ODuR2sWoT4aagitQuM0EWjLxq2sOFOmCx5Z7GJf+B68k/9jiIv4gFIoVb9g9kICWNVO
Sdg5wAe8gkHOp/GU2UWNinRLFw/yyLEg3bhEr7CLuDHOpQAhhIO6eAS9wtwZRw2DH0Y0A/uX9q9S
DnHAaJabo65GA7RL5PtYhUwMxKEg8DlBKdHw4hrKqEVyN6ZSgBEsL+oHH5MkQTeKmO8uef65H8q9
9aM+7NA20sAkSCMpWCrpa1oB39rlEWhPIEkRkBVNF5Vo0EDL7psUAreLhLIlRLQ+kbh6DPviYbbM
n5OqP+U1hF3UFTI4tDKhIxZrx4Ssbh51n67HlX0nu9lezqlLoQyxxgo9/3/mIUFwOfpQb+5ta/YK
COWBpkX6S3no3+LUS59zQWa9d7JUGaz5soHIcsFr0gAwB/w9erFSqNl5/gXKqu7UfC/HyLZGSC8b
sVOZIh2L3Uxoa5VztDpkIIcJUec9qzSQVf7j+chBPKl8maDrMhhTUYfRiXpJDjKEENjO20zyNSiI
V+Ndp5n/+l33wQJPCoIa/GwCelSiQLz+pKS8G5IWFdxWcFD2nM1mIQaXPYKinowkHiAXKhObQDO2
qlZoiemC674zRPFxOVykUPIpBKpksfxSMm9bs63v81j5C2Wm51AqToO+Irmqn3sSFnYS1ip04MPP
SQOtd2ocQUiNibpIHe8wcvSNmFBPF9wWtkreE253gQsryhRKZjLolq/KxkmSIa8Z56knrRimRTkR
WtXQ9W7mB9OKIMESPw6LLkqKdm/MrwNlcGdXs4oRO4/Pzepd2ff0qDryNzZoIjm9TWxoPcV4jGEA
3UlPooCza1sDlABk3LiufAIIUXWjWtjr3qC3E9SuWhCImjZemJ11gxN4HKJnwX6z/bzYbyrLmPkj
hnJR3SswkFeVifme9bJUN0/t906Bo0q+6q+3sSdKwnYzB3VjkjuAKNYXYQrtNWQONADPcWB682ly
I2BNJFdUTRRa4w5UHIOxvS2o9X8PXKZT8A5u+Q1nJLTGHZ5yygZ5NAz2KJtd2YOExyviqmOcKl86
qo+Cj7eXz6qWzF5IlGCin8tPigYUJQnApDiqq6/45n1/7ILQ1Z9GT/GKG2TSQOyGQr2ZHcwLXMjG
LpeuKH1cz8ZETd+cyqfEMu21V3E3TPmoJJDWWknUg0GJukoHxfJYK94E6951lRv7XMai9+VQdBOh
eLeQoF3O9RtToMGYByAxTeRO/ijd5cLLuZt/bJfN5R8JgFJrFGF6tdKlHxWE0+cJLIqZMT00YadA
eEr5CXKWFwjH3Bg9FJbqqDtaY0rtrOk82g33c2cd18pwI3P8K1K1x1mafXOsj5i/+YQBLcEjeteZ
bHaJ/fkmQzfCIYZgVRL6lZm7gwKdzAKauWjIjPqTMhwMdA1a4XUTfBo+WJZSTyp9CU1fPiUH0Aq0
mGx0MfQ+O5Nr4BmZ/5CNWyhxipi79ioGm2/DR09Ue4syURPqA1x7ksL0iAfvg16V/thI3+pwOacL
yJIF53A3WP3aYZ5UaybNEpMWITu/oYHsZSfzkRXq5BsIGh4FtnYd9cYW58ekaJ7LOYQt/Wt+NL+w
YZUiyM8UOrbeGCBfd64b3M2rNvY4TwYBQKqXGi2DktR/F6HqlGsuaHfup4kbG7z/kjNCgJ5jaSIN
knNyWh7MQMMDWZwm/j+2NKpZYE03tPc21+Y2oDZn6Q1FeYfZYqO3/xRWlFuxrf07AJSVQaG+TPjp
szDMh0hZkf2WgKJiqBOvZLscD9e/z/+zoF9WuDCa5BboOwoTnYATDbQbDMK65MYMpvvfCKL7B/2X
Le7wtRqkArLQYrZYlXg9/2fzxE/9vc3TZGgyKVSGOCdP9metiNekhPCvqn5pyr/QRJHqr4KtY1vD
Jz3Ir3QDtT4oB/Klvhmq3tba4wOx5bDSDNu64tjaBKJlf1Sa2VrjPpRRz8OclPRXif2/zkC21rhP
ZSRVtSxjGiK70k/ZeT2MdngwgxBD5pKw7MQC/bWN5JxEi7VNvQFIKg3zszknJvDKuq8OEXUKvRBU
1HZPxuarcd4CfIJS11VLGYRxfVxGUNuE4+yhTOxfPx57nm+7g1x2E+ItvfR9Anq3bH7RTQkFGboK
s2DRargcBnjrUimLtQya2AFZ60lnjaU7CDX8SICXQpOyRlVLGJ73LvJ2bVwKAylifUwSg/p94/Y3
zSnxUD9pXCvIf6NFIdpILgHRjGnR8Z6jPrQmI/o9Vl+vf6hdF7hZDU/3N+g1MkyJ+Yo/aLjsn3X0
XFHQhUwB/zZroayhQPQGEN1RO5H5WdNkJ5uCDDv5J8tSARIGczHUEHgwa2z2uTlBWfkPqid7Lwh4
QIL6FPDVFl9XBQkUdGpzBJG6DwwD0DL5W1lPvpJCukJ++ZN1bYxxh6+ti7haF6QwbCp7/Hs9yA9G
kB7UQ/ZZmC7tnj1gX7AmzVQJj0JudLlX4gxHA/0M0Hl5VWA5WlCfWY2a3a0Y+l2eYH0im+zPNymG
TttogRoD2jfIfZfI6ebjP7glhg1ULE97TvzVFFndvdKblXJusVtLGaL3Hy9Boriynx9+Y6qQhY8L
j7+xxjnHAQKDZaY371OFn2hQHJJP+t/9Yo8egMgH+qg9CTZ1N1ZvDHJ+EoTACUV94p/LkL3niP/0
GX6nmLjvUTbW+CNqWGUBwukKAO/JQ87rJicIogWQUw1E1MzKbgTY2OLc41JBIT7WQ2Bs7f5d8lMB
4asXosPY+Ss4voB0+8MeI7JgDMUgwYKSAjtO20MaDnNKLTiXf/o2H9pSwnHp3UoB1KxUlViWqVwQ
fWK8qkySKA/fk9TkvJ7pjXYKz+K0cbesyUZ9NJBEUzC+c+ui6tLRUNYhdwuldRfM2k/1G4oDD5jp
90ATQt51VKf+N6Cl79gO/k4A/2CZMsZlLkluFVMfhlrCix9prbPUEdjX54fBjG4oBt/vKqlvPMzH
gh+wJ68VRiDb+Dir2qvWN05vovtZtF5LMH/Rh05VFicSj/44VrWzRrVfahjwiZblTPvooZB1L7ei
G9ImNwYoKqoYBCBK/GoA8NzT/GAtKvj8YnBxNSag8v2DZoDIf9YaOVhR363l8jSt4XNGw8bu88wZ
gAZ2Gj0/NFPntPF0k+uQemvmv4yptLvWrGy8pl/CyPpJjdmVZhWDnK3hdFXqQ/ZIsa0u+T4ruivV
9C1bs3OeFKDPossNuklOro6nUV9sqBU9TkW62oO5aHY/q6Fd0hE8pcldDLEVJ62G2tb05twryfeY
FkAojEAPzvmzlVj3ap4JXtJ7105XwX5BUDMDsQjnUKJsTOZw6srAmF7BFmGn8q2aC+vYe25LB8+G
jpYEWsB8az2hsTEQDXynPaYzCO615CiP73QtB+mmEr0F9yLP1hrvlTP8VVkQ3R5o5JD8pFeSPdWT
vWSqu+a1vUqaJzU/GRvsail2MT9q+UGxYv+6sxb9DG5rK2taKtzOKKgmEPn1AVh37esW9vKV7UI5
/2zmpGiWxYoAYXmt05cpO0yVH4EnqRdyf+9Fuq0pzj2neN2rSwNV7fhmhB7z/zpn7Xb0WjtefmMi
QrA2HktrQHrGTCMDtI+Qe0771puU2EkT3Bn507QSwU7ulqp1TcEZBUsuxrK4h2I6rIzQI2YM9Iof
o5wUPrTvepKQ73kQcYewA3jhIjfGuNQIZWqryTX0mCMjdEZgWSCT9xCDjW4dBWdwBzUDpvGNKS4f
yjqjV+WcQPQGWmKZGmH2tXTNaHxU5Na1+mNVWZ4phU8L0wJ7TlrrTPoDZC286yd19y5sfgZ3Ja2x
GXroCCXBNBb3cWa+dJYmMLHryTQdcRUkj8zNcKG8TlYT/hzcmbqfNoozygdtEokv7M5F6RsrzNNt
EgbIMTVrnEDGzIhqh4Ikt22hr2c35Smz7HxwDMlu2zuyPIZmbRu5ZKvZj8VobVpErpGvnV1WYPas
X+cwuoVrd69v8/4eALQmg+6ZgAbn46+bKwM04iFBuaM5tJnmaKwiIOKD3T29jA8d7wiQ8/OvpIWm
mrxauJn91Kb2QtccxJ4jih11fZ9OQgqJvYz+nX79f81xTg5iZGm/NjrYhEa3Plpnhl3FxslQev2N
Oaxda5iS1EDGDmAxPyedK8ZQzwlStPC2POoeOAnu2ZQSI34TlcJ2PxYYFggh4E3BIM/Hj6WrjaRZ
/RgFefOlUM6WfpOZncCv7XrRjQ1u82QjpbWcy1GQpSoYmH8mki+tT0RCHVtQj9pPbjemuLM3VbRQ
pmwNfXD8uBIUPJJbI4gPbSBqC+/76l+WeMj0oKVg3OpgiU3p/ttH0O4OIoPG2CXUdcCH9vErVWke
ZZJWWn7UgXhaCpLlWK/HmD6ERiK4vTvgEjjrjS0uLmB6g0rx2Eo+Q8Vh7BBRyH2jM8iOGTRgOqTj
pz/wF6ZqAEojy7LOl5cxW6F1RaWWQYQJC8yxRoBqYzhRcAj3P9gvM3wbzJpWbaLspFPwFh4Nf6p9
jOc6Y/ZZ9X9ndHT3m23scaHACJdVGigm1WoMI7oNGKUqo3nA+AYQUAvKs2CWur6Puy5xY5CLCjEq
l3ObLEhWtKKz6x4ThzXeyWnmLRUVgZj3jVnAQIF6zbwg9E+tRh2AdA/9NUQvb7AlDVRBeSAv368v
ajdmg8TxP3a4mC0tUYqCEvx8ay4glGwcvXu9bmHXA24ssO+4CaZqbXQpZm7KYNLnZ0JAxYtyvStT
QxQXd6sLOkBjmOlQFeNiCr6LMfCRFBnc+tfJoycoeEKiHBiOCcqd6aH/rfLy7v5BFc3QwSGlXQzA
E8NKlDBBdm6otUcApMpWEdc286kXieTGBHfuemtQCrLmSdAXqkcjMBDMd6p+GkMKuerP9ZLZrSli
nd9dloVcjqCdx+QePn601ixBdN2jtFBIyonqw+0MLszr52LPhAGKZA0D6Ejz+eqFHkM+1sySOmg1
B2MGbt+U7n9ngdu4lc6Z2TQSkl5MALY59Wfp7bqFvVu6XQMXN2htRktvxYafa51tSM+z9QTooL20
It+zW+sBMgC8qyoDJPKqQoNqACZEIfMzORMKyVHoDkDIgxjKAQqTutCkm3zZBXstBNUEQxW7FcKN
bb7nsFSNUUUYHAU9xT/6SREUUDHc0J7iE/mzj/Z/C9U4t17MitqZPXSYtZo+5trwmKix4FzseSQD
e6iiQEdMyqd/qPRYQ0NAamO1il1N92mnOnMkHJXYO+BI0EFXiXeKcjFKXatzF4HLxvKH5ci+mmTX
mq3YjBqoWB+sYL39w1rn1ijvz3tr7dDnLfGEJ8HqFh6bMCiOvzdhsLeRW2OclzCWsAhp0adBEnpT
gwMZxV67ihzF7nNsa4bLb7u46qk0MJiKQ4HnP83H3JeAbvIiG1xpphOdysMExD2tUbNGre6+DoRA
1r0nw/Y3cIlviWGKoe2rf9LRfzfeu5tJbWy9J+GbiAmtLZVkkGb00xsZvAIqVFFcCKj48cGY7cQX
PVFUwUF9v/8be4kexukKBls/1MvWM3Lz1poh+RF3RLsZStI6XdyE9lJlt9oiPwCNeB9Wc+6AohPI
OdkqPpfL5DWJ4bVS9ZIoOmOiHBwVtDZ4CPf2PFn+uEbPXUO9QrYW+7oPFv16zsubc9uDWNuU/FR5
S6faRcdckPiJLHBeXpKJieFhJfQTJYOsFLEOiaHMAiP7Xx1yseje6Zht1Ll1QMJpHYoBvX7WpWCw
xMz5/SmG3VyJbKxxa5LnlmTzkCNvsUc85ABfzl7Gc3TDlE01h8Gf3MG4FV6jXY+xMcu2enPUwBOp
FLSeMNJ1a30eXnScbID8Z+1oOasTH9Qz0MNLKBza2AFqo/i9sct+18ZuAZwypIaa6L3yB926XrVH
6KI1QeFArvlAn7IfzfNoAywOYt82s5PStkDx6rV3hcuICsXUL7uHavOLOEfdaIMBxB8S/KY+tzHm
c0VY/x2eiI9r5ryzlDdTT8eCKc4pfuGlboSPW0Bvc3UwK5u4C9rB2mSvf12/j7vVSDDEajKgqAq9
0C7V5aYymwgS3BpB3JuRpEgUcY9Ruo0h4l57Ese93d38ZZN/fIZmCVrGFPWjIco+6QsGZfJ+idzr
K9s1QtDtYikf4jm3oXFJ9KVvoyTQK0Tv5VHTRZIILJLxqT7ErpGbUBXU73x5UwF5JVlwVAPoeirR
6DT9X3L2aAwvpXmeyty/vp7dy7ixxnkcmpMZZAIL/H7jN6XpSLPldGovSB9FVjhPk6YlFBETvNMl
NUZ3JpCS1zo5XF/JXh6+3Tf25TbXu+saGfrkcCu0y7+C86FzY0qBy6uq12QkgnrKnjGUiNBJJuin
XbAsqOq6dlaHcluCc10uNTTRBmcudOwfFcS23aCwscWnAhhmlkcQcDFdLM2nPzqHHqUfuS0FuTes
Qje599LcWuNy775fYlUZQ/QJO9AKGJFZjLZMe3KHgZO5spusszx5VqPM1zUpfCRd9fnff0cTWBAA
rxWiXkz3z007reUCyXToczhKrtiS+slSviWmYAx3b65d0RBpgRCjVLtg7McTYFLKBgIgjONghlRG
boNh20vuikewd+BB1bmg8IkmJztCFFT9ongVZj2AuLy+3p278eFncOfW6EZwJxIoBktz6lFZc/r6
oYd61nUrO37rgxUu+NV1IoU9aZKgRUxrl6/rLLgRe8f0gwUumFW6kRZVgheVVN+2x/WYuxS88m7v
tWpQuJIrC+rQe08C6FwClw+aIEyN8SMddQY1ldKAwZwWd9CsPoZrfGeUGVrb+XclK75Li3rEqj/V
K9MEtUDGBZyVH8pqQNcltg1TuW/G9WWpzIOWhI+xNn5VpMUJa5B2/fvd3/5UzstWANPijSTVwdok
TypOnQ2ZPVXwifcOEuYxMOoN8hLEDS400XZB3TNEeaBuviTpj1B5KSoBMdOO2wNXwC8T3CtsiiDg
VVTgQ1jmzuvyRrKrvHrt6mSywdgucAT760Ev2lANcLHwbAj1Era5Ek0gXyjOUvtUA8hQ58H1D7Pj
7bCgXza4Q4vml2oMOiTJGH6c4WgmH8BqMd8IC3BcUGd81GwsT4ev4csNWUlCq5qRm7CuM1grnCJj
I6iuFKxfMzcPOlHlYedLYRgIGkJo3Vn0oudUl3NhSQWTGppvU+1eMk2b1I09FI3gaO/de4OgfAfu
CDROLloL1VjFdEZ9KMiP4xFzVY2NdvcNg2KBzv45E7nLvfaTAXYMVHfR/TQuqq36UA/dqChRIMWy
XVPTBocv1E3746B5ZnyngMehu9NFoI2dw2gQ2FMRKFRM33H+cyBVGk5p3QAN+5S26bmQ7/pFF4Uk
kRXuOOZGBnF3GVZ6V4YYlmLPiZ85SrD4uV/cyjWAmCvmOFsn+twVNotbsg1t41fMnYjGOncCBuZj
MXdOqIaBIb75OycDSFsJmgL4BnYW3dQizmeRAc6XzC3mTELCrh7e0XoMgda/r9/tvSuAUinefATM
spDb/pgQ6vBT3RrJTaDokV0AGpCsEA0JD32WCkL43lK2lrjPFikkkeJsbYLYqlSnkhKn7CYRx6zI
COfeUwkiQBAEQZeGrH6cGed5EqHJdu/ydiH8N8nnQqsS3K3WXTwVOM7KyRztkxT0geUuAt8rtMbV
06w5HUvDgMol0xDT1hswwyVQCtV9JsAW5I4yCMLXXgUd2Jf/OxL8E1HtmsYYZ6yP8WmUw4FpXtKb
zl2ZxKz0kttW0PipZ7nClu/ezd5a5tLqaZWNpmeWV7yAJHqqs89g8PqvDjyPyxsUkndmt1YB4Ij2
guAMT+Kr9CBjXvK6JdGn48mm1jSuSoMuzXvuvLqxo7xmAbSZg9Jrnw2BNcHJ56HpeUIx5JevGAyZ
B8zXQaYvfxOsh20/H5+3n4fzFeWctwbePf/E5/nIdNqZ4OV6Ox1EOu07KceHM8g5ixXQyZwmSwXp
3/YrLTNXR8pa6IjNVukpTfW2qA/RLML37ztDQwcM8H1WmCUom9dxIbdqYQ1wUXqx3shd5pVKK9mg
5MY16A2BP7yM0axjDU0K2QTRhgJU/0drwEY1g6UNCjC4Rn2Ltx4oN9opcSoZIH8i1dK5iqegV0Ho
nJNXaMMJbsL+D2BDqOgtqhYYvD7+AJDW6oqczhAM7Banl/2hWdzRyPEC+DQzylSMRxeT3Xf/umfK
Fg6YJaalDPwbT53TdOXQNZEMUPqMrnP9w1RfBSeVueAPJ5WzwB2fkCZSY+RAf5UYcXbXm+KFSbFV
TuhKslMX7xj/4i9yxjMvvZV8gXX24a5Z54IQ1MaqvKlgvfFo0D8kHnXngwURPwDtPtW3QrW3C7f5
P6R9V3PkuNLsL2IEDehe6ZrtZUfSvDDGLQ3oPfnrb1Jzzg4F8TT22/uuUDXAQqFQVZnJrJa5kKqq
L8w0SSWwyAxu3dvdLjwItn4unvTzQvKUQfhE4Y6x8PaYuZhCAsG3GIVZr/WyL9m34JADo6Zekpfy
+9JlWjRyBMUaXvBQ4DAIb69Xw8wTHrSfaxIQsq8UpS4kjHyYj1pEfg1GvZv1mjdPIH2KQu8b+8fQ
EnNX8UCR5gaCuxQU1WBsGAPLfKme6U5150OJYH7o9uWuO85vlZvsaG5xJ7s+hXTGPBNvBTEoCRjl
Ie6xl8D3JvlmaOXHcD/bUPbEqHjwwHWlxTU/u+6fFTMHZ0CWGOd6pXlBaQdfpR+hjx4iDg5q/71t
nslr8RQdqTMcCadQwfumzJmRwW5jQv1I8owx9/G4MO0olry8z3lVhs0VYlgDjyIdjz72kdkoPaEC
JmK9MpIfhQ5MfiAIV11RwCRwU9eovE5mzUmpNhf3xyZbnNTKMlBKWZI8qa3wElN/mNAbVEQusGDT
YVZ2mIBeaFM45tCi8SSoEqKdMF1i0Eym7SVG0wgKomCb4JK98dYmfzwjZivNYx9JxDMBSSpMa5YP
Mko3/yakrlbG3JUdQd0pNqaF9lQ7hKoVh1bq0V0P9pSuB8mb4Kg/OSY/ZTvL6VuZZA6/QbIOggOl
5Im/AaTLpO3cv8Nh/w12jrHGnHUVfjlAxBx4kPOER63ev8O9lPMC9komqFUELmd9m8ENhXno+SHh
AT/gxw830Nww5x7pR+MqXgG0r+I19uwrfoWqbuUsWSpKfLOr+Ri1tDnGP/Gwvi/3j3HmyiIEk7i0
g/HleR778UF3VSDpoG3rcyxtngmwzIOlz9SB/2I8pyxmeShjnIk0fq71v5QosUBuBYxBAm5kClnp
0JIrSBdr+6l9baNHA7SPMaezw/sNjCsNQ6tTyFqjqGXkuIynctxFlVjwDsly1D4F79VSGR/qSUPz
SjGlv+F7v6kL3lkl+fA93qKYqyIQWkGmmNtBX9ZeKHYiO9fPC6Z1vF9EX/UYA+m8K3Ez51itkPHZ
MYz7TG9gMwXaLYxfghIDrUVo5xJ1ofRZBJxM4/MM8uKnK4Osn6ZGMRsttnShPgWFgXSkdhiAnH3J
qww/OiiEoyfxuSvMmGTzqnGauoqqyKtey73wQnEeA6fE8Ri/pH4LNUDeWMvyoT65DSAiQH1i+OpT
SbytIiOByAla33Ps5WZupUs7ZwKrGxV4LrrpNCtbzH5mNBS7vmjhoo+DO58wOwOHmS+925wWBqDQ
4YGLNg2aIvTXRSALdJXx0kSKjRYwBnxAmgW7aWp2eiKIHifIbJ68lRXGL2WamPGQDhISxf8g+h6k
B0DlXcgLA/ji3Da3eeWurDGbSIuGyLOCU2Bmb2WzU5RXkj7dNvF5lBFeiIE8jFECD4xaEBNLtLzQ
8BbFvuVxBbGyPPzV5ID3CFDwNWMNUPUQoM2wy6wAGElIhvuxpH6//Rs+k4++/waIbso6gGifWHIr
MdFHLQbXefCsQBr5y2/BgPlBfTAvwU/58R0I8FbtC4c6pmP8n9EijPnlo6+y/6IpBiktcBC7frZM
LbJN6W3o3yYJVbDg4fZa0avhnELm2KcZRQN+Qh6lgePG1nutd6PCVF+VnrZ+OsqJq0WiDKBsZFo5
HM7qWl2ziijv9mOaXucgcGUSaKjro4BLBSl0MjWA5LIQWXVQhpaWZOAmxHmwiqQFNRRprEGihgVp
gtYpi2LfmKmtUPPrQIfBbUhcXvO8RDGga+DKuQH8bTnJxz6WKwR6dVcGDZjDpvJL3w17Tem/RXkc
POppKIMeENRuaiJ+0zEK5+J/vgRK+EudB7+aEhetsd5pSdSisqDmblsKnqiOXwKgNPM4Ki1dr57D
CEQngSA8NkS6GE1fW2OuXIcOxAljAgxzETT7nA73GHD30qAPHJCKHoq+fQrnMXYEnQ5+ENW4lUq9
eIg71C9JAQafVFF9s1b9LpuPjQB28oRMr3rXin4bEl8ThD1aJNjjNPg16bhWeimrrLGTdyEyIUJm
09Ki6VpndWVLlfArC/p7IRyq0wQAmBWZuXAJUW++EiWu9nrQp4dgKNMHiqoZMKlpbutoxAJ7S4EY
DYZzlRtYbCQ5mdSqZ4miXWEOqp9TETjdMjBsGUoLztgS7QoKM+plkXhvEmM4VIPqiGFcY0ike+51
/VTguXOdwpi+DKKAio2ZgjsWVGdiALS3GTlUqJJ9OUadk/fJPhyjfqfD4XZGHUivYw1ZrVRukX0N
5LkfqPxtVkdjR6pQfYyV0PBn0qKQLkgCkm5tbL7g+Qi+X9wXQkrBFBpkrpwHT+jcam5G9R8QTh4s
kP1B6olEpmd06XghYypbIFxyjHS8ToPimgQpvExV4FCKozxWXxUiPNFe2ZFScGIxf4O9oy4WiUXE
4BCJ40UXk7dBBPs61Q+zkkfWmKp3BcjebWKqX9tyPrVzeqRFiZKuMF/rWriKrYZi4UispDEeFhnk
Im6gi9YZb7SZCktYBoe0TLd1caihLz2LTtgJpg8acAieB3iMQvhSs0fVAPGlWB7Etih3sRweNGGU
bCqUp6ET7UQgTxXUUy0pUka7DSWrasT72hAdXRd/gAnRplX0FHapA/TzI0az3gyDXstFynzq70Jz
EcoR68vU1XZmABpddg9yQP2mk0vLmII7SZJmVzaF3lai+jmeNSCFlH00QbW9U6edGtUeESE7BT3J
3BROGMa514nUHfRicoFTCX5UrXROh5a4hhZck2wY7EBIM1tF5cQfQkD1m3LAcopCOaXTWHuVqH9v
2jK/y+txpwp15dQ55N7KjJpA5heqO0rCd1UMQYs1NTZFF8cugTGZLSFH2tfHjhQVR0nCa1Os29ZS
Ul08KF3QnqdInWpLgmz9kXZjOoFGwJzdKAyVJzMkr+IUgr0DOES7iuO9VgjQj4/Jzgy6xyBBKCgy
UIkMuqVqje4MBQDJ2n1oXjqoPVhZK1+FOQXOQ7aTOXwAO/ZxIsSLy854JKWsHM0ZUvR1AU5lkNpP
Pog4kROMSMJHhRRWPBR+UnW+jPlei6r9/VSnpS3kmU31sndGSeqtydRes2Au7HKOT7Jc9yizj7kn
jvQHFeUWWOwwE7wgjcjVSIUfnVyZr32J0znAfwAryjy1N3urMwrgXtP0STOaPRX6CwppbxL+Lif5
Q1NLyy9qPQFfzhtL8RSOQm0FwXgPlGv/KPY6qK0GMCVKCEl5OryGUaZYUSDfS918UgrjLta10Aqr
4qXqoFatTle5zy09a/DFA5yaYRzBjisSJxhM39Spbpu94g5l9V2Nuwt0hnFO00n2Vc38S6IEHLth
9ivCG9+LKbHrWb0fqYZTqcf44DKmQOmQwUFgIyX9IVN6oCyGLrKMdpwtiP4c4ZjnQpd8lUrXVtO6
yWmCmHqzWEO9uxrKo4o49UPDeqxZk4VdSfL22IZl8pQ3pfydxGnjZLXS3SUFOXRFhNmZqj/lBSiC
hO4l6eKnCa9ncOjoidOPU2fpuTZbVRi91nkku2JRfVeaRHfUMEvcWMkyKx/j7/Mk4H0rUIwy5dK4
E6iAyTTEr5wGbhJrqPaV8Iq5KCx0Cn4aSupFjfqoI0rjsQHiDGEcNWcmSAXmmtpAbX2VhzSx47kt
sc+KaplKQx0VzSxvFFM3KKbiItWhj4o7iDL06DGKQlTxlD5zBgK9yExVp/2I6yGLUZJqAC4Ty+RZ
7gr1ZzCPXlkO3UOU5a9pPTloOF/HYjwOmXoKptoB+bvTl+GFyumhloVvGhRfM1V40KP+GqgiCsBV
68px4MsAQRuqgROUPpShLOC+n4EGHMvznIX3wA6IJz0MgmNi0H1FBFsQhtckjNPdotnilKWQW6HU
zicyxJo7RHoIaQRptvSpPEHf6aRgjNaNU+2iTsnokmxyzRnSnvMI5nUpEoBSyTSrTmPoR2QFsXo1
PPTVAP2yKZ3AExI9Z8Noi2XbpVYmxi9oQ2YuwqPidiIdbWQjUEVV89QZosQZiTCAlkTD96sUyZ7C
lDpVnl5NQxEsndRnLahfp9o0rK6WvxaN/DxW5PV20rb1tlik1/6bnzKlBU3uWyh7oqyHl7fVJq+D
xqnRbL3MMBYMUQoNFc9PAzGBjkzfqGXJC+anjIx+CcYC0MWOVcZ5wGy9KAwVE1Eoi6p47jLvl1CG
/JgCSVGkutMVMxyVDeood5KmlrOizS1bGWKeLrMUmGapB0uZF2youpcFXNjw1ltsvRYmkQ4KLemG
ArIWc2cieSCR11PjJAb0VMyYO5Vz0YsT4Q30mJAElIF7VGl8KSXBv+0cm9/uz0pZWLZoClOTlXCO
irwF+GBdhyOIGRyNp/r1WURgeaesLDFVXzlqsjoc8U6pkei5onwYT9k9xgScqXKUHbBuxzCxqlN5
Ga580dvPTW7GOvNK6qlupkJfAtl3yp/w9FjKpOlfBuTbyvvkK68AxHFUVth6eREO0zyrHnSwXBlj
r4UXqzXnfb3ppKDlAX7QlMRPc/lJWMhjFMKIJu5UTO1N48/bvrG5ij8G2AmLqkFYT1IkIBQZSn1S
pjMJnm6b2HpOYuz6v2tgOY9jrczKLBcQm7KvmYAqS577tDsQIzyh75FOnA7Hthus7DFuIEbTNMoV
lgSNVz8I7QWVE8X7FIWy8fIPymS8LWRib6VkYInJCQrIid9r4BWXDyUoCW5v4mfA1+LcuoJLmWBw
SGWnK9umMIvCyGVP0AmwiPnPZiLPoYyJ+TrFs9XUUd7RVcfsw8xu8/hCjfBIpvzQK4mfDSjZgXYl
UaczpEaQk9VA94O6K0iCo1w1Hi2Mo6K3u6EO2t3tH761O8jhMEcpQ1MNk40fSxdhBv7feQxlT558
BRPqRgiBUIU3LsGzwgRzswvq0gxxPZGmOYDny856+ccgQ9T+9mo2S6KQDsZ7CW0KQK2XH7KqxIT4
0jXeXfLauVCF/a3FjncZpK77mFeHXTyILYuujS4BfmUU7zE1QuUHgQ0qD2j3CnboIuWDAlV9qKGO
y1Vl3qx3rS0yX62IRdq3AZY5iYcFayY9AVemfS33JURrNUdCXV23Z+OyIIP4tfXNkp8pLcU+zIya
mGb8uGDQ1DVELHXpP0TO8WEA4/bSPOCzYG9/0ZWtJQSvNtcwkAKDRwQOetZ2CeQ+0e6iNtgNOzu3
RACm+WVu7voYLxqhH65NKWyKh+WDgtkZm6ruFDfiygFs3SAmRDqIDOkZyFkwV3IkRKFah5XqFZFk
g36gEv9dR/RPJf3dmVY7KPaQnAoDVO1bT9uVGXjkip28b0Ff5f5DtYyt446Z+b9L6Yx/zAoi21Ag
xE8gFSf2cMZBT7/Tc+k2+3o3XtKv6Q68cpyzvzg9ewzXVhlPIWULCSfM4Hqx3O37qb2opLsMUNmJ
c5LgfQ88iDITRxSSa0WSyzzI/liQDhJx5QsRh1OT18fI1B4SOpgO57dtfeb1b2M8KsqGrkznESX/
bvDmHpViKdoFUzfYeVHuyRQ+kBJS3WXf70go2BlmlgNZPaTj4AWJzEk4Ny8r4AjFBahvACrGJL4j
htcMOcL5nUB4gOobpFmPeK5Gb9EA3RbBNhvANvVd5cWOioJEYbWQFk7OqYK2C08hYDMfWAgvwaRD
NOWTOHWZ9B0EBKPlsKneXB2WxqD4OAMyW1ROvpMSl/MtNsP1yiATrusuNQYawWCyb/dl4i3KqPoz
Tp81tRgAN/cVN/HmmWTjtTyKQd1iwxt3mc9JvEoBxMNWQagOk/4E/QUuLnjJo9jjsN5X5s5tVVqX
cwebwa8ZSDfJjwS06wePePovPj/91iMG5CZoBJkmxBFYfe921ogyxIXsVeM1mE230E3L0FIA3Hg9
rc1O69rUsvBVPAvKHGzqAZU9BRwTyCEj1Ed3gpuCTRGkDDG0zbkX7lZAw4sXkAUwdi/wqI8mwZQq
xAFp4KPRfSiX/pB8S6WScyw/A8iRQ66tMAEM4iNNMnaZji5W8pTcxUf9BYX/4C04adfxS1Y54pJL
8KbUeWtjQlMPDpRAibCdOTpnOdiXp5mvEbo1xbFeGnPmNIMMmJGDkUUr4bduhnKQznwG3+3UaPWp
mKMG9h0zMHI0KoQjRMbc8Dh9VaFfMB8hvAXC7m8gfprtCshDfa/8TCqLj6hZDtangwcwM+QQEc9w
4Xx0FogLgJd3xFprp3OVyB3m3fLUHR9GOyQLI3NkgRzTaY7SL/4re+uiMVfGmcMhAbdhTir0ytXu
dQp/DKnEuWa33eXP6pijMAxx1ikVVieGT0qS21Wh2W3v3o7RPCPMSdAzOQ1BbCB7aafiOTJboY6k
Wvx128p2nrfarOVnrCJJJbdE7VQc64UVZMEHJY5+QekQZPK8csTmd8H8lKIbio6bjrly206JBCGC
KQ3MNYnwpFbi/e3VcCywpQIz7OsC7SHZI6jUJkltiROxb5uQN+8xdRmnNZZyxzsgZLVhuUKTOlR7
HOOq9AQxvohEtY0mOAAr4aektdW0xUVaR5FrEPIkBJKjGbVfD11lNaZsSc3slLVwLLPpUIwqVL0S
N1TjczgGO0FIBjQ0mt3t3/x5W1B2xxOFgGEAgyvswzyjcw9SYzXwxPwoGe2poSFn9Gcjnfpogglu
iiC3tIxzuquN7lQJmZ8r8bPazW6Xy2h1FfugHe+iLHuthfnQt9kVw1D7bM4euj76UVBQ9PbhGS39
S6/8pGq2T/PslIztl6aLDhC/cKYcHdDbu7JxiX78zUyYFGmaGQ0ldCddO7d8J0dRL91r7y5KCkj7
9hx7S9z5GBQ/2mOykV6dUyL2lO5a713kyhUu82W0hR3xQ0/mjAgvh4kxhoqGCW56oDUBSGXONTqD
OkbOOhnck8Zj3k4nCGHser09VE37NTab7zSvvySqnHJ2dcPXPthlHAH0p6HU5y2qDygy1CVxYoE4
tzfyc2QELd5qacx3a0As1JMaJ5DmEyid8daRreDffK0PVpivRQtKey3DBv4WMGjw5h4tTFtj0nPy
K07es/zkW1+LCY1G2sZRV5e6F4kNOnThWYnlA2iH3DmWn1IMNtzewc2PRGRz2UfwtpvMBZakY02N
AmtrCaDCgmC1ecqJCFsmIL6JqIMqCbJhxv/yUArBANmLnoCcDkJ5ymUkCuU423tAZ/dtbYXxNllN
EwmUDyCxoE3tGNn8Zkxo7+lyjNevFVGnELrvpia/lZjHUlXxkOld5UfNfB/1UWknxLRpr7pQGzmQ
LNsLWfNF6rpDGFejm0ZDtm/F8kHplNIS1fZYkGDfJn0FNBzdzSgLd4Fm9Yn+0hmYExAyMfSQ3YLy
LW8z3aqS4r6SzMEKKcQA5AYzNXPY+lOSowRXFuBXBHeQUyfGSzS3Fp6GrpqjvQeq1XMwQiyWdzlu
HZv1XjHHBgNs+Mm9Aq69yK26xo9JfIjpwCOW36hWgSQT5RwQ1OHLfyJRSE2oDojGiEt4N7mRXT4a
YPS1FwaowDKOy/T5zJ2U/Hwpf7S5hN7VpazOdSgDELk8oE2wTlXmie5000adwQUF/IL8lCmniL+4
FuN6H5bJnKFCn3rNXEzGmBcLEh0KFAnIrCWrbnjM4RtnCaYMUAOBskACVdDH1Ul9G+dJJSPgUd3q
5O8Qob4dDzZcAzMnC0fxwjhKWEWmHqMb1SRIuCx0Yzcn2neVQsJW4yE7Ntfxx4y5vJBWXynQxhEJ
DrZsTvGQqxKb9F9uL2QrD1mvxGQeHkZgtkZkYKuIGBdWXueOEuQuOt+n1JDuxFrbK3r5JiRodQMv
1blUrt2Q6qim5uC8zOVdjokaDBIcQgH9wKm4Q07zQ5063Y6C4nseVaklYooCQDyJM/a+UQTC4xqc
MYDaIDeW2cTSLAW1HVtJfy+QaLbkZ2fVXfDDxM9t4eftjdrI+z9aY663AN14RUoNNGuM0Bdz8Az1
Crjo+9DtpMRv6uyxaEIPisanPDQLS0xrrr7A8i3YE6ShRwFaHpA9KO9sLCt3SDSJlAAv4Z0GsjgZ
lITxgewXYEN95lEPbOV6oJRAPAJhuih/0oNWy2oYKYWaKjnHX5YeQeTpbodJtZPsQVH4jocN27jQ
1/ZYVx97bY5IpOneaOxxAdpQwvYSpTzqgWglHeW0X7bO72p1rNfXAu7hMcZwSB89KwXYHbvchdSA
e9tnNuoK8Jk/m2gyUbbTCZ0WMvqlpn2fXaDT6hYQ887u9Qu5YqLFxk46NeA3iZvb3CLpVvQwVCg0
gMVMkj6xqZuNinQSNRT0tRQPclmufsx22l5eXMaDRArlCk5uLnhtcvlJKw9tjCFWADVCzdewS4cc
Si84pE4C/vHAgbi3B45BOwss/T55WPSQRN4TZcuL1vaX776239KqJ+KIrED4mpr9W6KexSD8rmeH
lrzc/rifef3AtbK2xaRSeDV32lhgra2TPLXAMUYevW999d6wQtA2ls+Qh+HLKC5hho0Ba6tMUgJQ
jDiDWlNBshD7wKe8VyDQaepAu+7qSxnCikCeoFjjq6jzssct21AhxOMIgzzg7fq4u20ZhDScMVgW
t6kVaP19pacg56p3t3d24yW2lEz/NsM4kanUaZaY2Fiya/eQNti14KOQfR52aysGrM0wvhJJFarS
qap4YhM9zPF8BdvguShaTl6/lfaszTBuYqRUk/VOBMxgStCYgLXS1nF7SJSHmd4876t9Y1xDLgV5
RL4CoF0ctBjn1Z9mSp9uf5vlf3xyv5UN5hakUySIUgYXiIYD6fa5cR4A0KLdz8EIvdumeBvHJHEk
GyolFhXNS9tXtX6MiGgVpZ8H3Px7icL/e00QJPro1nGFKRwQQy0HeXAXdevQLY8VeKFA7nfkPVw3
L9Y//vBJOqdPlHhsNezgb2vUHX3tbYmLS0wOgBfm+N9tNwdp08fVFYYcaqkAe3Uf3EsBEock+dZS
iUtCdft7EZGNDs1oFG2sK17+I91//RrZwy8DioLalT6ByxWSsjxk2UbvAxH4b2fEsN3HpZGw7EK8
HglylM5duMPMzqPPpt26opM50SHMrQEz3ZwouPleW5tlAofRiEWL9wtIriR097XSalUzucpV6rYx
PmPTgPZB6BsQNzdviI4/irw9962ww/D3k5RknDT4drQE1ezHTcgjUo6VJCieWqlWUHdW2vxVgi9g
1A6GIdjycBfonCCwmXlDcFDVDYj3APzKPBr0fMo68LUQ4Gt7Z/q21MBrX9mZh/I+dHhjUlxrjAdT
JZrkfiwJXnOHLp08VT0S6ZxLu6w8oihhqSQHZOeo9CfTjNzbQYhrnPFqfLuQGFLy+7jWb1DJ3Me7
6LL0YFti8e6k9yrjp1i02lnGpcuCGD0KgVjrFxmtbfQo7ei7+iDetZjhdrJfxKlOogPbAMxZ0zH0
DLd8JYAsHaU9Z+WbjrX6KYybY17HCNUJP6VN7eBe/DJcpvPCuI4K0J48Qu7dw7irUz22s8UnEt58
l65djHFroVcHhdQZQfJKagt32i5wxJ/1EUOu4FD2FmbQBBP+CCuAor2M4PBXnfwUXHhY8o32BYLM
ahuYWzUdjKHNQHSJzr92AJL7KGEaDCylDTiz9Qfi0H35bTiRn4OnH/pd+tz44ffi++1vsXz1z14B
Ch00JPDAY2enKojOSQUc0euCS6uAeg7Vs9sWNp+3xsLS8x8TjONlRhSDcR77bWTd4JaSeCrN6mEQ
sMymkN0pILZYV89yFjcWnTKAXWqNE1bkzeRi9RsYj4tHcPtPBcLKAoemvvwLCIDMUsGClj+SZ7yd
dpET29lpdDFbcpBfqsfwWrgQa8L0yZ5HA/M/juKfHWE8MBjLqjEl/JpFM3q6lD+XLw6QmiDZHbHw
nrFFTzzh5XY2XgYQVeHGcTF+ndwLe95r/H844Z/fwjhh2OVdnGiIQo27NB0jO75fnnOyZgtu4C+A
eDCrHtAXs+ndAUiva3KWeD3/7cxl9XmY3K/JhrYCRg0B4bU8Lddt7wOuvo8us1v/g/mJ9/rNLa9n
EkCBDLkqRAhAxhkSdF9yYPFttbWCu/7QAOgYW/qvBbCe2l1ooeB8+0BsHTkT2sFQZNIho8vOpmRR
3w9VugRiE1LMk+6MKedQb+YRGAxBVxQDMOiLMh9VBOpVTjt81PykTRYmQfGCDCuM+Cwq0+oXoPVy
mxvOlsuS3dS1UeYjhk2gNFMKr56v8WVCq9BJ9zoGfWjnxNRKHzFpbImv47f8i77Dd31AsLnyRGO3
zvn6NzAftgnbsh4JfsPY3tflkykQvxDvJNrZVVDzAtvWg3lljEVKQEpYBPU0vBawqnwvumDxBK82
xrd65NwAK9nxneSis0Ex5ss7t5vZw9o4kyhlxIimsnl34UVCRPJHHJkUwyQDZhr/7+MCeJb/8ad3
sehV8aMUQ2jxajX0ygHKKqQvDU/1c4Ox6qMFJhlKIpC/Z3VEINgoeeodRRlSxKxr9wwgI7JuYRee
B295x/BnVJbYf8NvDeZ+ispO64sMOzlXjjzdl/QFyOTbR/69fnrLBnP/mDgX1GxhQ4jzXUr0B0HT
HitVsYzYAB+lNoA4R97PedJ60Qx1jqkTnCyQvhqpEVokC88ilf200wu7b5p70BmeB6XbJdEYW3Ej
vtz+tZvh0UQDgmgSlFA/casaaQXQXVbh10ZWfEGVD3Tajd37tYu551e89+DZSFN3+a7lka1upYZr
08zVKNZCpNQVzhTZ1XvU1pD7Ayl/4GXDGxSCi7/9WSITIVtCUhpHOW4AiEvHSAmtKEVztKTioxKb
TiLD7wiodqALg1b98MzZ4e1Y+cc8EyvFlshjIRQAUr6PdCsvGAezjCt00izxaHKyn/9xHfyxxkTF
JJ7Uvk1wHRAMretedZbBXnSXnSRbtqB7C4bqiVfQ27zk/uwvO/5TGXOTqDFMJuQvkj8P05fbO8jx
ExYmBNxKYxDh3U/a/W9q738kUspbx/IhV5EPTAal2TWwszRGigfFN/al27rL+wQdC8fcc+dJFw//
HCr+/lifyFeFDkUcA6FCuQJVq/2l++F9hD46stXOK/aKWwGjfBT2GefUb1bYV0eCJWKVOkE3whlL
BT31BPbJRT67f8GoxR71dac8zgeQfjvx43RCo5oPc+DaZ2JkKMWzKS9JYO/1p9mhMCrfAYEuvehH
6WWh9iotxdaO0rm2Ff2Ucq5znkcxkWcSQ1ntRaQO73zFx3in7iQXme/u/89xmcBjkHRKOoLPm2Lc
W/J/mwHYimOGF8NVJsIodZAU6fCe18uHZraRnoDMEwUkYFiX/GRwVLsAW4S6+wcsacsiGB/G1QE0
DkRukOOy+Sf6vmTshpp4GDdx2n32NXbj+/qon41rsZcd0Zd+Bja00jmL3jisH8wyazZ7UoF3Bx6U
QNU7EGJLbTmZ9cbh/GCBiaRQSWuHqoUFMz6Jw5sYfkuHg244t31kI7FcW2ETy54E4zQsL2Zxai4t
fZgioEWLM7rDuLP8UYg4rr+RAX2wx+SSTdigu1Xjc5lyZAu1qlpjknthYfCU3LY6Wx8sMeG0g+oS
6j4oeWhn/Ud+F9nKMXs2MbTh0ciZHBk8j9E5J5b2cHtHtxKwD4aZ/DJohRq9/sU19lhjf1oYA/Hs
v2SuMViZXaLBBTbtY+Gher30uULv3xQbP/yExXtXVwmoIFOhzhFghgMYhL3wMN6PNmqMALMgBeS4
0Na7/oM1JpqCl6pLBgE53BiKdq0J38ooe6OVEHvzoGD8KU0g06vVvwyFvA2juUPXurLASPSQlNCA
N4AGSUKvaTVfVYT7pGh2kaF1limnT2EAFcawfS4bnl7H1qPmw49mYnAY0CLRjGWLoCj2rtkh2MQh
plWAVcki3EbdVmb0wSATjU1TSCgt4Pk1ROljP/ek0jHeCEgkhZ2Kivt3fV97t11x4575YJIJUqOS
Ip8McbiTPQaV/dpXkeGK3KVtnWnonyoiJHSWUgPz/ZsxBCnnsEQqbZkhUmTQgbd7DCByHG0DxY9B
hJUh5pvlNQHRS9ERkEab12g/uJKj+GhGJha4o/F0W8bXy11w/Addmq1ovDbNfD0BXZJKp1jjcNAO
xX1/QsriCXbjJRfhvJTNJtBIcbUzeDvLfMC+pnisBvCZIL/URraT6tKbMft62002z8J6ccxVU0ax
HCsD/KQFNV9kZ4cAsw7RN7gq1Bp4cks8a6wCMJnzGJh8WCPnHBW4HBy14l67SnaLGRJue20JdWx+
sFqbwlw4/WSobSTDWg6mi/vhr9lZSM4BSqnt2u1dJcXjkpsRfQb9fHBUhbl7RLQqE2BF0GDeGzh4
mKnAUCLa/0eupc3lKRDnMc1lloqdZgiEWqnaCh4yHMxrHlgLSDjD2OVEXCRiIIs173jc7ZtOuTK5
/KTV5QL8My3TFosj6rEawG7V+hLlDZRve8nKChNUaswlFmWI+Nx7+VOJchcyyYMJrDUop/a8giLX
GhNZWkEEJt/EmgRwbhLU6KldOdGDbC24ee5ME28HmWBiaigDlSNSk//26hOEkh/oMmPsr92FDgCy
nLRrM3ytdpMJJNKQpPmc4BT0wKPoYmQnITg7ZM3qes5Q2vLbP523lSUmlmjxEA+NgZ1si8meel+v
wNdk+FV/Kbq/bset274vsyMPsyBWPc1RWAEG0w6Uu37kwVdvL0ZmMeokG7GUEReOTHV/UkqQkYAM
jMbmL5U2jh7xKC55K2LiRtRLDUQosHmmeejV5wZ50u0t20r35b+/DogvPp5dPQVd2CjjGusNjGVj
KnGIYg+8mbHWOip0NQzI2d22uH1pK5j4BCAFOhZsm32kPeBUMiJUnFrRU3GJM0v8gi4UJjHj1Pt/
pF3Xjty4FvwiAVSWXhVaHSZ6gsOL4EjlnL/+Fsdrt4ajbfp6gYWxgAGfJnUST6gqr8jOwiRmfssw
FIR2vf0Bz8K5C1XRcsKWRcuyPOL+RDQID+oebzYGbLCguEiuiiO4U0STtptJMRYhfh+bu2n024kO
xEiEgKsSaKAha/g+qO/jPWvAdXt0gGRU0AE+6YMhs3a1Kw1pS78XOeu35JTgflWQmMmyZRO0gDl7
VGesoZF8gQrfV4f6PsVei+Fmsls+aRi3Y28CRkqsHuguu1+w6nJfBcopEkzN/4sS/P4VfMyPu7kk
NMF3GD7QH+mzrrqATtwtp+YkB3314tlTAMc6iVO5ogLstrc9y+YygAbgYfXCQuQEJt+qf0jGz4ry
TqDl25Z7FsIpWhrCRw7yzNp8Lz0Sp3hglFcZfHqyX7DuK9xy33bpZ4mcgqUYsdDaYmCqPfpW5hS3
wy0FhEH1g+FupwAQ0DXnD0yKneStgz/L5cJ/qmGjk2ZQKFMFHGEvKe8tCrAfk9K9mhcfDWP20jQ7
AXdjj13WoJ0xXb9k3uX73nrZYKWUYC4YhIFYZnrtx5oUOBvAS8UsgV0Heo9Oevh+ye7V1nRQ/+3k
Ass4Ak69zQfcWiYXQw3LTJVBhnOODr3PpqAHbIe5xi1KT7vC1Q/Ftegdv228q2NyxjvYwMCyE3zj
5KDu1NgDHotX7Yc9yK9Bi4gJgtlhlYzydjzVJ+XYH/G4E0zebdVKjfOxQTn5+qqVouusOETIyA46
YOLcatdqp2zHqokV5hg8+tC59HH2yFX8VfkSpb5I0y9/a5UPwiHJzapiL3UJ6MtyFt4qZH6seu2b
JoPtMg2Xd+ZU35odNQRKtmlhmg3mcQsQNYQfWAEc75JozYj8goR3mSWNOzsCarNawW+bwrbkpl2t
pHF2BZjUOpEHuMjwmhXEqwLTGUBC9WTXfK4CSdAmFJ2NS6+1PrFUtcPZJGl6UIbyPZoovaO09rtF
tZv9ZWt964FtIMvLgBc1LRPgibwK9XYa6SqAgQvA12eoC9NnAxxal4VsDP+8lsL5+dmyC3sxQDTJ
qFH/P+o19i1e+0Amii1XY2zQfEMdagFNx1CpXgVRTvxuTE424CMuH0ckggsoNIm1rkkm3NkCJLXy
PehILwvYKNu/PgQXQIyqQ9DKxiooU3LVj9MzLQfDoYWRPxRR9qU1UJzFoPROKocUTVk79pNl+qg1
5D0tiW8PzbXUaPtG7q+o0X76qx9nESyWqEhg+N00vQPa5NQM1QuBZPeNfMoOkmNjxENyYx3vWwv9
Gez4oTcl8HdvM0bcCqAiNcwIYSaSz5cMvZP1MlaqwEofzGrfqsAAouhdqveK6Km0aRZnUXxSNFho
LBJrgXFXqtsrhzHsnKr9JrhJ9hnf6OpKCmcWYAer9GyGFLZA0zZAjEkDm1XLpECibuL3e6y5XZa5
fYcWrhHDtVhc5KLzZFGigM0PIqfTlF1r3Ve9/KZ1j3EsiskiSVxMnjuA0ROqVuDhnLzh2/JNOUqO
5jM1wRnZaMwfqsmGeSpYKrOBroA/kYG8jopzjbUuHSD3ATCWayCcF4BUv3yJG/kGRrfOInj1GEm9
GCag/APWD66GwMCbaXIwT1Wc5h1m5RDsey0QCH2ZtObU5ZVUTl2yOgU47KIwdtiSOA0Qrvuk2Ifz
iP4d3eukP4bZeNJMikAxBnZT3MtG9VWv4mcaAmE9BzuugQXLBuvOqV69s1rpAxll2YsyzQfo/7Ge
4ti1I93T0+ouZ6t5fXGnLrY7p919TTEGEo2MiiFqgWyugthJ77C0GVlPg235+WA8tpXqmXk8eMtS
3OnAtGxG1c11wMdrwJ9os4fK0iVAbpcgn1Pkq4Sqn1XZvNJj+n2JlmdTTY8gAT3YCnAYp/Y+T9N3
RqY9q3W9YHV8IU62xDdlkr2Pqu7QjK2vxePktGW/n2frY0lsN1ZBM9eWQdUQ4uS9HHuDpsRBnBSm
E5bT+94E9kwVt3e11h7NsDphD+gWg2GOGpY/CEh3ram/A90Z+pLYT3LsZO7gX9LUBcfHpxm8Z8dR
0472HP5gDSyn1g3JK0ctmABSlpWdArhtEHkQQN5PbbO4Rqfco/2qujWdcrAmpI9LbLuSLglm9DdG
J/F8BA8MyvhA7AMT8mudBzqULhMCml022ZpEd2fS20K5xYPDFaFZbFj3K4EsiVlVGoGBns/9HNLA
zqNbEytHUghE9UGnN8jD7sdqEpjchkOGPGAXKWC9wyIwZ9RWKVsh0JZxwOIhmbAUAPIDNX8nMLEN
h7yWwtt10uijBCIXxo0cBi0ByGLpyjc9epKgK65cUGAIcr2N6ib7cL/PxdfA8zws8VpSGVsxsJYB
ne5ah46iMy8FeLr0fzMx+Fogl7z0TW81Q/GPQHvHStLSAmS9won26Mjrgnjz9oUAcQpAOS0dq2FI
GTg96RYC2EWLBmkMXvNE7l0AS963dnhQhvoIdpDGHcLeL7JWZBLMG/Leci2Ziz/tOCOEU2goiz/T
oXWn/XyrH63TuBeuMrBLuySL085Oklqla3pwuu+WHbAlg+lL58QH/VgcJU/Uxd40vd9XimXt11dq
06SIClDSBB31Wrq4TbOv5K9NA+iVUpQuvH2LrD8fAGxfyyrTsA8rRhZeMqoJe/DzCXyaHb2ey7/7
XoD80HQgj76hbFLt3qysJYoCVnln34vRM9eHP/leL02et9/LAnmxrhC8oJkfeOW9ynEwGLW1EjDo
w2VffEHv/x3jRQMLw4keE+IAM6o6sUnp0kvu49vku4VtPQDdkaC6qtx+D6aRL6J+PdPJS7+LpTar
31XFfYw9DHxakKbUTlVgGwCToaAf6BDIsKrolYXt5lJ7uOz3tr7yOp3hfELVdUaLqSfAEY0PizKh
a4ulGAsDECIHKxLE3Ts2QHpZn8Fers/zfVFLO3BtXgPJ/kmZx8+Xz7QVMNZn4q4So6tL0do92kUz
GBWQHUgZuFFF7lt0IC7uYhuxr82whuF7C1Afi11bAk8P6CqGUx/gwK/NxBmCyBdWbQVJrsp+2EpT
1ESp47JFkkvuiTvDXtiOnHXHeChRyf0EqDOBI9+8T6BXa8gv8B9vMkubTSjH4KS1ch32g1O0X8pi
8S5/tC3XBqbL30K4j0ZRZbEiMpYBqFG64hNJVKdE/TQhiwOeE8GJtrP4lTTu48nApIMEHCl//tl/
SG7REGYrpbB6FFCjY/n+8vlEl8h9taJQSG/PU4ncIr+1JSPIzWSvYeHqspgt5bDQ4MC0PB4Mbx55
aZEAZ6WFmQFNyq2rdyboYS5L2DqIzXa5FLyv9Df4NGGnaqkVSTSoQfVaZJUfl8UhGx8vS9kocCL8
nMXwoB1h1wIdr+rql7qR5mMW3I9uwTZzT33bVQPZtY/FJ5RgfRCmPYlsTHBGHsMjLRTMTsbwINT4
YCYfbfNxWizn8gm38z+QFGLK3jQVReF0MJPA2KOWyFKWTl+cdgBJJ7AsBycjuheFkpcm1imfgMg8
lmiStF+wt3hMa/DCX/4dW4aHHtTvn8EppqbOSqZGiACR3PllNwcgvPIB5eXZTXPA+LNAnPDY7Pes
3FeW0TovZRz7ZcwWW174nhM4nhfseiLNFi0EbRnE+nhcLqg0gIOkmQ1xIDkKs5ssHbz/doFcBmjU
WYv8BZGbgm+dgCd7DHdh/9RIs5cMopYdy/DepAlAXDGQJQGbmp8soaNaZ0ln0gBUdZ42I2kPx9CT
QIjozBkdnCaCMUpAkbNG7VNHRfQMW0EPGHK/xbPbXn08JdVKJe7x2IyzPOjmwTeTa83IQCP1/4/y
ssfKWRJnHUlmjIsCquFgjgxnGr6CYO/yZ9tUjJUATu8LScWggsb00MZaWv19KWX/soRtVV89zbkU
OitqHTgg8GHqLUDVP7MHVwpdT4BAh1agfndZ3OZ7ayWNS+VqTCgsPcF7S8t8A/SVqQmYFtXV1Wut
GL1QDZpMhF246SdXItXX6mAlS6ypuUGDKeuwQNkAdyTTrGAabRHM76aXWkniFA81uXbMjAVthKrx
FF1JAm2ID1Is3xlj9jjl01/pHyrcv94JnP6NBQVG+jzjaAiksXXQlh+XP9fGRDI0XAXOG8K0Rt6Q
xAL9wCjHDrZE6+y+tJvRh48Gz1JsXye5ab0nVP/SpuCw7YZ6dvJRYQn6fadkNzHA6z2S5B9Lefpg
q3ibqOWPEORvt606H2twAPnlRL5c/r2bD5TVz+XUK5cSPHU7lCDjAWkSxojTbqd0mVcvmBWoHHwb
UaTYfMavJPLaZRR2K09ZhGd8GNTHZU87j73TwhNAP2eBFxcdj1OwTk/6ppuR1jR1udPL7Hs5h4do
GDt3LIZg6hEIk7ncXb7TbQ+xOiKnZWa1LJUdQ6pxDbC/w7LX/egGPC1sUkCI2rVpQythnMeLwDyo
KxSl6472JyW/KiNUVD8tduUC+1dwMNG346J8t9RjKPcaK4v8ZBiYTb/dYbLTr4LsP18jF+QBkA82
JEBIvWgKWAjR7j7Yn7WXwT1A3orGV0W6wkV8i8yVKcmoV5RteDUp5idJNj1ZKfZzodzUcn2LvvXX
yxe66WnP3+5lnXEVeAFbNUiUlhGg1XY51o2b5IM+5oLUfruWvJLCBSw6m+CoHZAsMYtDeo+Cz7kI
ylRSVATdDMIrgZxT0dIpS4YJ6YxlYfCslGYwIC7Kf3QkL8deXV4xUWuQQfj0Fz3ozSC8OhDnRtR8
THq8lnGg6B4SHWNQjpZ5SNpsr5ax12BIwxIEkm3V0Nk0hGHaePm9DsJRm1G1p/Ah1fhQLQ8UzhiU
fX+jfr9l8LMC7WhIKZruFECucJBg7wa1pVGIvhNz6G+SW3BG/nMSk1O/SrXHrDRgVybYrjXMvjHa
ThWIKE3qWaisqvKRqNeW+V6Sr9pcdlSEn8vn/BcLOP8ETiEzUAJq/Qy/FV0tO+Am7PR3wxfyMT2A
yXifhkIEIsHHM7kYB5RTIwNFaR00qXmv9VfRKD3JtWhkadvzn0/FaeU0wReXBlooipS70wyEleQ7
SBNAdfu9//8B7llac5bFTrwyNjUdknGpSB1oJPHmRMbswl7wkbaDy1kEF8iKzADTe/2Pm8r39Ahq
2Qn0ZslpPhmFQCVEd8dFMruRJBncrVFA2iuM2DtpAQDEjDqV8VEHSOJ/PBoXySRpkQYzhENk3bwx
WPZG5zLmthKTg6lwEFdkcJzr0NPFAhRSEcEx/hzENSKsRaDru1O8QgUpiWjwlSnaGwvXgPkK1BPs
3xNOOfKwMNBMhiKOn2Y590BWKbjATXtaCeBUo1cHWqsgMwwi9XnUwMIb1g5omv3Ln2nTywMcAaPa
eCFgz+O1jpvLIGnZCC8BrvjGaevPGr0z9G9JW3jpdNVrWCPLaoHMjdVJGNZKKLvbtWGBB8xUYx2I
51dsH6i/tg5o6wfATP7GnpNsQUG+/atUZyWU+2AGWtkx6q+IZ5kPx2vJx2S6UwGZMDKOKEWE/rCd
EK/kcd+PxpGsdjKqUS2dfEyrOLZa+IOxz9rEleaDloNkr9IDu9vpebdX4t3lD7tddlzJ56w9tmZ7
TCguOTmAiP6xA2UP4J9PINs1TxOYaZHBYsaje1YcICIJo4FIrzjrB0qowYAaoqBvQw+Mm/DQSRq6
dE72pVYfdfCApzaNvKIzflw++HbgWx2ccwVlbCpDx7II5niyfs+gKq2rzsc4Q75n2mULGijbrsAG
ijEAkYE5zQV7rS5L9LxwVlC5B2hNe6EtiBPbvuAsgYvl0axXhgT8FJa0UGo62eT3YSlKWkRSOF+g
qImuZQssZHQnQOZmXkoffnYSpGU/e4AQ24OUfhbtDm0gVDJ3cD4d7w6s0p61GMnSsGtA0QIAIMtL
8sPPITwpBkwwkmkvzg+XFWUzHK7Ecg4BhKbpkFvQE9JfFWrnRVPQqie9791osIL/JotzBhjozCsd
nfxgppE7h9Y+ad4t2p013C7oRV+Wxf6tt5HpfJ2c4TeWXJS0S6NgkbPv0dh+iyaszC6a/RkUaAIv
w8z4kizOzEeAmUpVi4oxMJUc28TCef9JNzDFtBvNAGzm7uWj/UvkOJ+Ns+2ik8D3qeJ5/GuzLetv
6mjP8LjKGHvV+nNy1NFkMK9Ec5uCW+VRYLSeSEOBycNAMr7a8aGZ63d2xna1IoFavsznXLhTHg9m
wZCalEYIycwMledilz+lrly5OnWy5+ahBkq4cdVeD5hBzBz9SN18B1yugoICI3R1R2kc28NESiNC
PxS4B51zQiNNMwL4ZBr0076RJhdpOGb2QoH2bn9iXbFBKqKamPfiPnFSZU2njiiXl7rT2A75ITmt
0zxQXzv0vSPNrn6PFf899aTHy8rF3Mybez8L5gsTcpMhqNRIWMP+axPtZkUIGbEtARpqgY0T+DSc
ZVoWUEYMWEWQHYB/4ReRw8jzshOD7u6C6FP/pRRMG29qrX6WyNlnHptmPNiQOM/p6ITxFebSdjSP
nmNRBi46G/fZmlqSSULQaJTj0K2t733//vLnERyFRxJJyjlJMFWC3dUsc1PV+KhOtk9osx+x/3ZZ
1MY6GSLS+dosLqLHfS0DvAHPMr325ncWgKZAjfzUVf74sfgx/CgPMDpEw/BGusKKyH8UztmZWYSa
Ui3w312LvBiWrHZogPc11p6SYC5TF1ujqbNIS3Hscu0eiFj+rIyfQXrxJVLHB5AnBrqBof6MRPhj
wB7g5R+46QdWl8OlCXKfqfpozvjSU+pKAODIui6w6r8Zo1h/A6Zwq0fCoLZKSEwMh0w6iFEU+nky
76oaNGoZusuD8hcLAfjkIO2FdWqmqfHZgCynug16KUzdHtgLsmXk1Bp87IBdqAjAoTkW3mewYs+n
WfQI27ads2ym+qujLgpJzQINyQBtAqeYWgwl997lj7b9HFmdj/M9yRhLQ67hfC0mEFrlQI9a4ps4
m+Lp0YN0EMEwbJqrYZgqtkPBvsqbUNMWJLLKGdECGMz598hyrfFE5kVkqpsVlJUczlqyaZrynE2b
NXjgsAkiNiFpA6Rj3P9VFr4SxSn+LKsttYoW9aABe3nTgXS2Iy0iRyq6OE7v9dAkOSD9S/SiYt9q
Uic3PraWsbMUoZsT3R2n82ksVYOtw5LDrNiF8QzW7gRz+fKHsasSlwzhddGZ11hHHx1zRNsobQHj
JtDLTd1fXSqn+5WiNXXeIG7ot4MXZk57H38KAZRuOPHjhAG0wjHvRJMU2znGSihnDO1Mw87sOwye
BUbQu90VQ8susN4au73X5mhqA5dhJ/qy7F99k2CspHLBOFyIJifVgMEp+aM5Y8Ieo9K1tE9k6k+6
gKhx00lj1BXjOOBBsnhyL9h6W7VscLiXul2km9dYLD2YQ/X/IxggUp7l8GlxXRVY1iqRFGJ22mm7
QKuvon5nD1f6MPoCVdlUVzgUYoG1TH5DZaUNalE1GkydbRqxFiO6qAz9rTlGR2GxdANWk53sLI37
Wm0MziKa4ck2Ft3enha37HXfCMOdlEcnA93jREmwQ6nMV7Ul2jXcNIqVbC6ZKtWx7Ov+ZTbGzp2e
dLu0HUVjW9sq8vuALwWkVdRhZXRbIdhnjDr5ipGVJXl3nBohEtam2p8P8zI9sJJTFItVzc2Iocu8
BLcGaMsNtb3SGvumnFNfy8o7PY6vzFr1ekt/bvPwwTSa3LG7PvabtH2a8bSZMzTlKRHiVWyHRRQ+
0cdUVBmr0K9Db5vHKpox+MpshiuOj4nHKOvZWleRoVAtJwIl3ryMlTwusyxKE+TBBEPbGfWjsnMN
WKQ9X0/ZKTWq3WWD2YwktmlgNAfAWW/4OKe4wxWW0NSZ2IYbxckHTSrdKQvfLRLmWy4L27aXlTQu
bhVal41mh4AvzQ9xcUfk0SN66i7T5BZKvxuLnVKlhyQSCmZh941bBd8bK8SDv5XnBI3MUk3ykA0D
YN8FyDM7GSC/v/hNmgromrmob7Ntn2eRXNCyTCtMNA0zPKBsdm0gUc5AV798n5sfb3UqLkQNYUVz
s8SpKH00st5NaefIiuIZi2hwftsPnA/DOTojs/ssLPHYkfVDu1BXXR5p0QiOs12VXZ2Hc2m9NspR
O74479mXNJZdez+3krBmy1CQRAUbkUR+7laWRsx2M//G9qBeSXzZg/oDiQK14Idtwym19D5WwMDQ
Ax1Dl/0+WgJ9GL4A9iZ0Gqt8r4GfKVbb56pfgMWcdq5iFEclWzwNTKOiK1e2DMPCljGCpYm9eC5f
xYpzntVoU61nSbCW9XOqf1y8UODbtgu5K4GcC+gGGctTNhyOBsBDJXVsIMJgKhbVKm/xI2Vf5AyO
0qPvL5vKpgKvxLK/XwWYZSCRntvw4eb4AGTAYG6PQzruLwvZ/LYrIZzJp/0EeugU76d+uU2AVV7O
Py4LEJ2CM3i1phr2cVmJuL0q82LXFLIzZFTQq9gOeFg+xM6QiR0l3irqPAWuy/RPd6Q+lsD4b6eb
Ds0gUEligFs05rvpx1byuIAXt7LWdRqOxboxLZ4yUAgLCiFhUOad1mMIjoJJFzDlf7W0txLMrGOl
FUo1dHM7oGCrQBmL3QD4dSlQ9iL2gu3Pdr5PzsjivNT7OYL3jJTYsZcWG7SJU4uKXyIpnGUNYxnL
io6vVvR4c3YHAppp4WiMUDc4Q+rKttfTBGdhyZDdPbBkaLxjxClpf5j3YbS7rPIviwFvQvfqG3FG
lQOzFACUEGiZ5B50a4NDuvA2qaZTJA0KNsbsA7XiT401Y1dHNSMQ5Grpbu6mpz7NdcdCg9wt1Qht
xCi/ytUwdohtf1zU+lCS6mtZIyoDY+1dZyRf4YGDbJ6/Xz6BSLs5o83henMYGhslxdz/AD7f+qlv
D3lcuJcFvewGv7kqmwDsFjS+KuFBsGlTYPUix4Nu7OS9KaXfwBMdOSGZsFVkNn5UYMm7K9AICPP2
AIogepI0zL5VndfPyeRrjXSftbLhmh341trqsywPwRjRnTHMd72dfJel/qNWgzdAmcgNxsxAIJA0
p3TuEheY8Yk7z0LXsLkBsDoSlxLkShyFjYyvXxfEs3sEaTs9AaLOdqvMfk5wm8gogd5bV6c8NfzL
F7ppUWfhBpf4F3VqJ2aF/EqySsC9FvNBbgzHQLncuyxoM3CsBHEOUEIOoBkJTNdO4fs6YOF1gnH5
LWQa9Et+64bBuTpNjuNwmOUyGCwzmPLBHevliGGPT0XfYpa9kZ0yetcl8mGp9ZP0//Nu4aF8ftLw
2z9VVYV6OSMZbpYfXQUG+1ig+9t+aSWBcxM9jeVpaJFXTBjBtQBK1Qd5QK8WV3U1wB78DUnM6yNx
Zk3IArBBBQIX42tYS4DEEOGUC8/EZd3WRExpTnBrLC5a2QmsWe7QuHZQ+G32KOY02k6HV5fIWduo
DEOXy3h5/pyQAkhfBLRw4JM7/ZXqx7cicIV/EXh+fnLRhLREqswO5t3pA5xI3dxaua07NZlSwIIi
WoYdOcp0+Z4PoRcNrT8upW/FEsr79SACctnMhVevU06F8qgbTJPNNiSHKn0CcUigHTq/Tp+AYesB
IV2kspu1qpU8ToOaBjznESITPm94HCrGljp8qz1sOl1FRx27cZedzL+4gPNlc+pUYPZeB8H1ejBY
vS4Py7W4DM5+OheJgNKm6Sr4uDDFw6NYVEQLI2Nmg32Y4MbUf+wkxXBbLubXOrQec3sS3OVGjIU8
02YjwRgg5dEXFHmqErOsgVTVjk68mK4xHswqc2k/CCRtuOpXkrhLLA3TKPQFMWEmx7hdMLErCuNb
3+mVCM4KSaLEEinb6mWA4aVdcWIAAc1x3AsfwBs6uJJl8xgL1JLifLJfHsAMsKx+AY/469bIK1Fc
kCORpqB9DlF9D6Y55ZuWP+nF7rKOb+qBLAMoDzCjmLPi/EmaFPE4lxEA2PP0GWCkQS4nezTsfSKs
nm8qwkoU5y3UqdNTowDsUz1cpdRCP27+G1VbSeD9QzrX4BxuqmAyv6L6GWaPly+L6dEbI139+5wq
R1Y1ycmIdHEwA5BATVnhqcONJuVOU3wwxlMWCQSKroxTbEw3WUtsxVVA9ModItsZR1Gas+HDgc74
WwH40X1DL8aQxHAEbKfjn92Y+RtASMFBjdVR0cDoVgB7JY9T6n5U4zZMq5/IZij0pX63T3XAukd7
NpWG57Lw0Sq4RZPL5GZ0gYcohVoM4TEiihNT0RD4Fizfq1Opr9/FdT3VWV1DBIMxLEDVO/nLbvGW
RwZqhn047R0Ddu9MYN+JesIbOfcr0ez0qye5brRSij17eHLl2c7vM3qtEEF9Q3SBnJNAOU1G4S+s
A4xhmjKoG01LhPEiEsE7h7owsSIIF54dFFdCBxhwK4AtnbHRJwNweQrISUsFZRTRzXHuIm/oIsUt
HFJplQ7Q1p3e2qdW7F12GpuRXQYuBkYRALzwBh5jsYciIROC0wT7TcAKRh/rLHSHYa8PXy7L2r7F
syz29ytdYBXRxOgBwGhKmasMjxJQaS5L2OryQt1ATapb4KsnPO4Ptcw4QXWGYTzKO+Nz8WHZySAn
vMmD+Y6NAwNVjADBWLQJth3jV3I5I5Zj05iXmF3jKxCgP4nxzI2/dfPnI3LGLDdqOFcKMDaj3nJp
/pkswTjthva7LlsoNFuCELz90c7iuI9mkHBA2MLJZEDC2MVdJ2oWbuv5WQBnvpoWFmm6QCum4TRm
d6p+kpdAoBbsTi7dGWe/hZ1M2dDgEKOLp4bxAp2k4DEQGbsOXj10K++yRNGhOOMlS5iGVjNXAeaP
Tl3RuDM+WE4TwccRieFCfjLRtldi3J3VPUXWu4Q24u25ra2CVzbFhfmmngpbS2bMuseak1S2Y9Du
naItEUoM+bs2Kt2wMP0uCd/T5BnjjihM1a6RnUzDAgx7Nv7I9dIldXhv9RhxUePiW0WV/3bf/CCn
YZRRqdu441ievSF86vM4CIVLLJvZ9dnKX7zAyoHNtWLSyXpRozUcMBs8EsLACVT2pZiwlkUJVuEz
yGIAe/+0slC2A6QfmmeVK25lCQz9JTVaCcSCTgvoDa0KUkI/aHn4Y8Cw33/0zy/QRish5ayUBehK
K7zJ9V0D8NE9SueT7mvgmIkQUuPmwLDPLZJi/P+ySW6nx7/9zEsnayW6LTPVngd2ocMTmfZkDEjz
pBm5l5tHimmLWBcdVvQJOa8zaks+lhPqYy8QAAQLyb/6n+hGsq0U0fNv8xNiSAbEDLIKICXOUgta
1KOKKaBAS95HWOzuvl6+wq0KlgpS7l8C+HQcU6i5qmLNCVW5MOgqpw0s4Lu9EBE1QV7uRd9M3fxo
K4FcPq5IaTtUDeL5OKtXaHD5eph9TUzFn0ugtZrFt3hpHhZz+GYX7a2uTB80mRROn+g3TWLepFH+
HE69G4/Zru/I9xIVjJosPhCZD0AIxDqkDTeRM3zXFDwOOTjNEvWQ0MWfO4y9xVRxxyV+qhp6M1f6
p6LoUcayuvtZTX1a9B+NKQzGITxcvmWmFm+C1erMXC7R9aANMrqsCeqldZUOYNHdkxxGjqm8vyxo
M5NQdBmzr5aJsU0uSDUljahu4MEYz4UnDxPevItjx4rbS7ejZLhNJnjObYarlUAuXLXRUGsdwTtk
VqIbNdL3lIyP4Swqv2+/4lZyODtYmg5tjQpyAHXb+4pr2tgIi3bjnQFuAwmthZ2IEEQkUuN6CxPR
aDEPeOe0/mrWgUFDNeTFXQtTzk3vcj4kv4JmpVqcSuxNogUjlnD8GrbIjvyCYz4F0dGURGnUZvxb
ieQ0U6ksObN0Gdk1GQFqHBqfS11SHYoZYzclzeDYYXdKJFsDIJj2I45B7xBan/+T0mrsWlZu3JYT
mSx91IDyEVsi0fBIogl8xpb2qe6ae2tBnz6PZMFo5XYOtDo587wrqakZWxO6Ayh1ADqbbVXqJ5s4
cAf1UwjgvXGHgtHJKB3tA96C76k3i4gKt127pVuMHkAHeNbrHxDZcplHk1EG+B8Prx9MCApyyX9R
4bMILlzhTsM8yZGzMvYX2WvdHEgkmLaUgvFbCh6hv1p7QDg5S+QcUJuDMiIpgCOPRgAGuUHYvJc+
S42nvYTK2MWyqARdA6J8EoDT87IibY2uvJLOeaOCVoQ0slEFlVKXXjuaLbZlRl/Jx4ekSB/HZEYI
UFVnyaOgAbx3opSfopRxTdRgmjAA+ODUWSWysW2zPt8J77vkXpGiHmkKm3jVbCwlUH/UPLa8q3hz
jaKxqEQj+vB88jxISqMPBQuyWKSvAATslwF7HdUAkfij19H2c1kF+RmjYlA1fgVdLTGiGLPn8k+M
Y0zwv5TErVMRiHIioSzOdI1iXLRpQsr5U8lkJzwsN3+Gp7wZ31bH4oxUmsphhCeCqBQGY7yPY9Bh
SaK5OmYVb/KDlRTOThew8A4dIUjU59s4OQLrPgc89SQTr4lF+wKbuchKFmehSm/nGZlsaGOu+I3x
o6LUNaRPWScqM2wr4UoSZ43T1NiRiaj99wF0M5qtJHKWllDZsuYKElmt6Be5y5/1zza9t2pZALix
4HP4BUeToDs/Wix8TIqryc9EerrszLY177cA3oRrW53TqosAr7Aon9GZ/0pLY/A0WbR7IzgI/wKu
FhgTduLRJYnH0pFq1cE2mGAva1u/z2fhsgxgG1rtqOO7xHp3a5bWcanaHdZFbkHz+liXqSZ6p20r
wlkgn1IkZWzbOdKaM8vPclMf/uRZL/pOnDPqFHA/DS07G+38xDhlreYuojG4f3F55wNxfggQLBqZ
khdbYhDyZ/cqhpAXHYhzRgAI7M0wRwgvNeKWDcGGFIauFtEiiEgnOD80NEUPRjhaB0tKnDIcHJph
7EnO3bn2hkr5i9EBUE+fL5BzRjHJgEWs4AJZEP7ddgKj9u7P2k6bGqjpJkOTAD8Rv4lIJG0hFebX
Vhr4a6NNWFgSyeK+WCihk29FMOGf8fAnXv2fxUN2TW8i1epY3FejQ9T0oY5jJXK76+lB7T9PSuZU
1ejW84PcjN5lL7jpnTSQqzGiJQwrcHpfaFGfhws+m6LHt5EMjiUaN0Kgr80LBEWPCRAgrFrxy/p5
vCBP7iHlHDfGuxpzF1kgImjYtK6VKM4VhnUsh4utY8LKPGjRsdA/NOP95TvbjPArEZzzk0i8aNWI
nEWaVDfuMz+Xv47xoYg7kZvdzGx1oHuauoLvo3BGJWPxZiwtaAMbFf85hrxEj6wrY+1j4BhU8sPl
o23nFAaARlSQ4GFDg9OHmSZzOhUVqzbG+8q8rjH5nH9YXOpiMp2JrCv3skiWM7zR+JVEzrjkiCRW
yCoPwwuqPptABk2qcAJ528Ov5HCWZUYFMXsb9Hf/vxFv6uBKFPfZTNvCblqFsSbKUAw0exeOyp70
ZnD55kRiuGwMPrEptBRuKYeYQrlLgW+fNJrg+4gujp+FV/RFxqYLVOIXu8ovto6/fXmcb47fDcHC
BzUSo/j1kX6G4T/ztJtWvBLFOQpTR8+lY3rX97FHVeooEob8VJ+qpsiM2T91QcV5EG9M0JqzBHT7
IJce4lFysIsN0o2HurrC2HYWXkWNtZuj3A2VLyQSBOZNB786Jpc+NY0t50OBcZC0uYra1B9TEQTB
9qzESgTnM4qhH4f5f6Rd13Lktrb9IlYxgeGVsaPU0mhkeV5Y0gTmnPn1d0E+12JDPI2xz4tdLlV5
N8CdsMNaKjZoQt0TFRGd99oKu9ZSqtJS5J25/KobHVCYb8UMPJSpdYI4dEQs8S+hbgOPsEYl+bZl
cH8S41SiRk/SqcwbOJX/wNGGB3ChCa6GSRgJkxupE6u7XaE6I28ljWsvjKMZSlMfp/ndXmiJhr6e
abD7HXabzWxB0xTdREEAwZXGj1WNTZrKuCKVQq0/9XutdmshODTR4mZCYLd96bVdzkkY/svxPmQy
CiV1adp1OpT5/6EEaHGAxnL+DOX28cD7SlRVp5nD9fHSNklqsUIdQuq7F8RHu+mTiywJlzrK7vuk
s5s64IyQ8EQyNwpcfzA6S4jtcVRbaRe7c3ZcgH46k+cQNEFZ8u+u8+OMzHXWUtwZIcF1/jUGsa61
8Oo6m2cDoRraFzKaXSyb5xTqQ9bMBnoJMc6RFsXsoqZU2FMt+mOCfQkdhhvLvDXt7RbYh1w2gGiY
qB4FSqKKtYHMWtLMroP2oGi6k0ajF/b5HiBjB8mMUquSTRtcr/D7QfDE8Qn007FeGEizmI9FARUI
7Ey4DPM6GNL5P4vxNdNbBKsdt7dIDf2GQLbCgAGXUgkljHuaM7b+KxCvaU9z+axm98b4Lwa6JEUC
JSCmqTWQtVxbSj0PZaoESAPk9m0BUmO5/Lx9e1u5hkoAgGkQpIaf+qToHyAtHIArZIz7qp33U/UY
G/XutpDNWaSVFLZZmtaCLMjvfGeYCRqro+pOYNnODd88TxgaE2OHzhPOfsoN0VsvlLVk+veVJ1XM
yiyTYFxPhv+uV9v0oGtZjFsTzBETZD30onNEu7kUXrcbvX6vHfkQ8NwbZfxZI84JGt8qXaBAGc0u
wNBtlTb46ekgHl3gpw+J2RI0jkJy9EVn3BqJa2DmhkiBxx48L6ZmjdkrISHHe25LAT0vtr0k6VOL
x5ybKi91kIBq+rGXa7BHHbgtX54MJpUQI9OMUx2bSenyVdG9TjlPEyeR33LMKoAN//8YTMagdIFU
TQJEjIFiC7U6ePWQeCQuFqsHD6qllf19NaWcDt1mkrQWS3/WSudBYiig7PS++Ty6w4/shY5q/kXb
iwHev9QjmTHhynujb200grL348CMK06IMcrCXAJ1ez/b6WMEMMvoHsh9/Z/E1+/kJyy/Olh+PU9u
Ab4nrMW4QWNP93Jolf/qjb36LayXlotZE4cGW0yjPTj/6eEJNl29zb+nTuYHPzlOjva12bCwFsi4
migS02BOcHh63ZFdn5sdUCBdvHk4sHbUxj4Joq1PcKSDcoRtGWlNkxRBAZ89V4sl51+TmCNg0zRW
AhgjH9uqAaArnIsMWEm9PITEXXi0PRvUbWAeRzFCQo4E/BGW/q6ujVSYpUb1tIduryJ7PyUe1Y7o
Mf+B0ksBHEcu1urnt+G1TMYghZIA9cnoVK92h9IKfAnDy5EzX4adCeijJbPwuezQi99uq8amWKIo
74TdOCujGdkUt6RNRxVjXpkTg4Q57g/V+CRNr7flbEQgnG8liIlAEuBcMq1fVA8bPDvyB6Up0n3J
Lb/wIY43KkrXspgIpNaxuBgBvt98EA+zC4C4nf5It66SY4wWOdnfPtsGzc61PEYpZTXNjUXCJXZe
j8GSAktleNFLb+Rt+cO4lJRShq5ENnbsLao1Y1fhPHPfgJ8t4/pH0L+vXOugG4WUGoPqta7yAqg8
DAp52Kp7plQvkOyQnxSG9PbJty1l9VWZSCUAHFgaBHpyZE8RBgKGPwSXUhwaVmirx/7Ig3Tm3jVj
J41q5KMZ4JgUhFW1tQMQwrChiVHBr5T8St1TWEBiDxOOPB7T+4QTOHkGw0QwISgaBR1Q1dNJfg4m
8LUW+sukJpHVTrzFqs/e9PqTMjGrjJMMcJewmQnUFMRI0K1++t8+IBuKjD4yBrmBiHB0DL/XHcXr
/fIMaBLJEb+TAzb3+Vu89BtdR4mrc737ipWqhsC0UocR9tkpi531mAXqX6L0+2D8zASObfI0lJ3Q
JSpmDmMFB+yctLaBdOF3b8UbaWzUgRy4Pb8fvJTjVHkO6P3vqwOWkaCq0SQann4/Y2o2dyUwSBgO
gcOb4WK5AHZcgYwHqkNlykG0gPMAbJEO5uTn2B9ABBftUg8jrH9w1IZ6609fUBeJQjRCQNrKhA1M
T3RRIIvUCkW7B3seJVmkxHOTi0kgvsZIVNVvCWTCB2rB9RSWkuoRa3AoCGjsImOy9Tfqbsq96AAZ
8E3HPyubOzXIOywTTuJkUcZhIfRyJwc75w6Ik1vMkgWWuivOPP6KTePQFVOX8LJGC4YxeiXrhUQF
j7Wnq5NjYGZk7s8glgRBoYY0gOPNNh5rMMUPaaz9gxFX7VXghOJD1s8deLEjENIEDvZFHcnuELCi
XePzAubGM+BaKqM+KpkToFupf4WNAVKlHWjb/eWoYZItsMZ78Rj2FrignNt6u+lQV6dltAiYyx2R
Y8hNtMlq1Z/zxC0D80QwytIrYdW2EZSFWKId7zQsVUwWXotO78heclRSR3zjaShPJv37yt2Y85jV
OJjqmZ1diIGl5LwnC0cp2Z5taBiymJuQICq5XdS7ZnkmykOaltZocMqhGxN/18rB5BQyiUQljWDq
6rfeFVFBaG1EV9OGMEqdLDuNn9nq423N4KokvYHVHeotAOyU4N0QRHtxIrv0Y78/U68W783Gwljf
Tr1Tz7wX01bahi04gIQoEoDV2aV9uZ8aRWpg7rUBHPARE9CVbGcDD1Ny04EaeDgBTJHAbbNj5Eai
AqrFQBwUlkqzRDGerVTUnlJZ/NYl5lkeFY+EmJbtmrC1wOY02KVpnju81x3SGm+JltumUgLCXh0B
XSrvysnc1e3i3f4MW25+/SuZ7GrEbmOiCLgNCr6h7FJ/9GiM5iVx726NDSdrOYyTleu57VDcVL3M
GJ6nMKsB2FO8TqBNHdPUM/6snnWtfQDT9dvt821+7Y+vwA6gBzlwe+sScTpTXSFMHAB+OVKaWbel
bCbJq+Ox4ZnM6myYMa5RuVcPstv65l30FlzSh/kcu9q+dSaXPDevIZ1595YLaAVv/4DNrGv9AxhH
q3bY/Ij++o7ar3B2Mk9wQVzfgCzEbh4HP/SkBDhGvHNvuam1WMb5FpVRRtkEI+5qVbfIaIBRU1Uc
bL+FdquridekyZegHgennsVTHafuZBhWpAbYMZztKh0vLYqVJrZnrDRsTiXATe00KsG3bCLXUNvI
jrCvVhnKua2XJyBs93swrl9M9DUczg1uaQoKKABAJRQlUGEsoYFtKWqQEI9C64yp1Z7Lr9IucGCX
e20XHZTSHnc8RtrN77aWytiFYfZjKBsxwSMSCxJW+VD7AC+yaIoFerAJS7ncZbOt4GUSXVcwbCLr
BqurAsBj+ySOCBJ0yRPP0k7BunsMfjDFnb7S5JWXBMg8iYxyToEJ5GANV9sSi24eI77A91llbpFd
7Nagf09RjBO98qk5lPf6Aa/Jc/4l/EJ43/hzWQ6wi5qEHopioo/CpnqzpgX9sAjwBvtun3lAufZn
DwTfR31/W5uosrDubiWIzfJ0FH4y8EMST+i641hVp36urVaQbYBpHJsgtQuJ48g3NWltivQjrOKp
nE5YM5ERbxrnRT0ozrK7wLl6lQWcBtvk0lptJrLgCMCmrgRS70+0b72qTyWZ4dEHb8QLCCQeMpjD
UWVCzpChGIG6qooRASu//+dAg0RbS2bylTpSlCyKFNULsNirVy8L5hGUnIu1taW1BgaTTeyVYDqZ
La3WeZ5EfQllkb7QI2Ktxs4Ac31S/NGJjqUTezxD2eii0pN9iGS+YZKaAZEKnAwjty+6t+zwytvr
fmhnruDwQNg3K4RraUwBS651M+l7nUozfOlU3A87CiLeX35jMouaOGsQa1nMN8uwJk/MHCcTD3hM
Wvm3ifq4U7KLXPPCo8bcfJ2vpTG5ZdsGhhKVJp4dcx8DO88EtkfxfZp6wwXwxiPwmb1qXL4LhbBX
MwKyrTl9Xczmi1KJvIIdjYC3Ds6Elb4eUxUAfjBLwFV4rTWfw8O7twNY1E6moAs8J8e7aiakmECP
1LMKV12c0ju6tILC71l831n5DSXiSGPJaERgAxl9+57G65b4LH6lncd3NfoBNib/tlv9L0n13wbC
cmkM5VKNSYTblH0sujqFU54pn3HxDjyiOoo/PNee8Cdxwnte8NhMdXSJEhZhRf8Tt11fzrU0CfB3
vbgn8td4wUSD6SDGeJIScrRmKxcxVrKYgKnIWD0ioQGlGcwjZoLcNn+RI17uv20mKzFM9lZ3LViY
Otxmtq/2+WPllT7lQVEyi5JP8pH3eFfIuDdR09q0NjV8PXCtqmnjK/ovYTKOMA8rJDxdoTWNT5a3
Oh3j3kyxJoEAfhsvvMO0+iHYK75+oAjbfCuQN618JYtxb6mIRmceB2hgnZNLjUrEYfDkX+h5WjTH
0M/h03KXAeG33ytn6s9T598a/upH0OtfZQBzMs+KQv1592LOGLQFjJFbO2G7V1BYEhyDo6SbdQPU
ITBmhDFi5RNRkFkYYlL+FT/6X2hhVxdMbtn1w4J5DvTuYuCnu7nXc5461H19+qwrqcxVy61s1rkI
h0OxEno/9ekscefzSjybJrgSw1wm3ommNgz4ooX62JEdsmlLJpyVHt5RmNiAaeVhBqgmDYqgpb6P
fVqvFne8isdmIrM6ChMQBGBfS3MIvcD8pp1WrT3xJkE2mv1IXD5EsOQnXRJ2IygBiRehSXyvWKMd
+LkbuuqfjWjV3/RdjfK4JoHJJoQBFv6UWGpsZW4r2TN6/7ejxFbyvf4xTLFT6rW0FPD69OZGw2aM
7nS1vF8AqRnmjSe15BiF3KmmzTC4ugDGY0dCMooTTRbpslSEbFgTkOBg4xsjP6En8shmONrJDoUu
rVqMvYAAYYK0fRr8BKST2Nt1b1/kZo1ufZOMw26jdjaBIQaH/RBgvO05+jFhx+go7Uy3c8OL0fuJ
hqp8Dm/273K41Y0y7ttIs0AJBqhU69IGBOXN7uBYKHG2dky9+h/POVxrMONWojHrdQ0U0F7WOFU/
HuWotECJyrvRzRfoqsrAuJUljIciIHjv07ZKDLMAFxEGQ6IDr7KwpSHrFyhjBJkiTUWU0Vc+Bj4r
PbfK7JtARoujIVt6vxbD6H0alHKLxxgeujvDl9H3b3aN+45kDyweXvf7fRiY9f1raUzCAsLovNDA
cQArow+yyK7ugz3aGPvUje417IKrXnTX3E1+9hB6mEvbDX/+j+dlLKLT4rCRZfoLpNDB9mVtxzVG
uIZSuWtm2WlVPHuz9MsiS49jKMhgRYLbGZXH2z9jA3jhqpDBtgfIkovJHEBbqRrVj/lj78NQHkCT
5uRYQH1Q8GKUO+ur6tFMQ+AM/nHFM8YyRQB71wrcgk53/geZAKc8c6Yck5uC+TQQ+SnKirNh1l4o
134jg+q6be6SVLhUGP20TbO/12vxUgLC3wxikPCNmGKfOLNvPAtgTC3DQmlQdinxkHLu2lLsrU5Q
9uNQP9/+GFvhZq2UTBQ3u1DOMGwNlYDzAJmZkc5WQN5GKbUJyIVUQ+AZ3VbesJbIBPSl1SJAKkNi
mOFNGdmtH35NHDxEkG2aeHy1J2BKE+BD9Ef9woOL30z7VtLflWOVZo6mWQymjo+fnRaPAqyIiUUw
xPv+dABhnJBYxp3Acc9bOcxaKOPOpjjW4yaG36wwKNxpAP/hLjDyRDCuzEjQK2pS6EvwjQ66gCz9
WwycU+rOykt3Fi68F6VC/4+f3ZmBlVpFVbGPx4Q4aSZ5rwz5+3cMzpJHhSqeGVsjVvEuEnjHI0e5
U/FuEA7BPW0Pd2czwdMMvHJu5fYA0Y521QFv3f1tld4sRJnaxy9jDHypIyNXWvyyzqmwJJh/M/ad
RUuloK8P+ZWozahoGiaI5ETkG4QxVSkbSzGtUS6ls2r02dJZykF2xB0vT9vwCboIyghFFcHbCqx+
5olUFMpcL/jGSTEd6wLP0BYgsBiHqSf39hVuSzJliMPONDoT15LKua8kGRVSLyyOi7QclwId6eXt
tpCtEp4uypqq4vJMAuSQaymyFmhD3wzQ2eASoJ8ptbJVFl9qHeNoO6H+3k6DE9aF3Ycce6QKwKju
lWDmeA1SbLmvIDjSfw4zeAhmACC2LbCOPc4RN9zrlSQm5mMgYyyHqiNe6da520QuLftE4GNpvxNf
deJ9/KT48UX7ja7lhkeAaBNs1GBmweQN42fLouxTYYQVqOEvs/yRR7z0iSOA3YUIxrxG9awinrHs
SFxZssLr9myq4ccRdEZBJs0chljFEVLykhHFUrI/OoOTDmzwtJP1PbFYzQEpQHidQBn0LxLaO70P
oMs/UY37Q3gkwC9cjsafyzH+KqAdEaAz0J0xkfkSPSiX5KTso28t1gkvHK3Z1s+/Px1bvCey1C2j
iJ/U24snuq1d2sZ+eTMx8m76pVedA3c+8ioiW/np1UUw7kWocmC2Nrhtmp+Gu3jXvupg4vmlOCCb
ACLYCRNwsVW48w6M1YBNiI7xPZfSddtgPo5OVWIVnyU9knQzhucp4uBYLk1mB4GOd7ZQHTIi7NGI
uxf0GjmrqJzIHL7WrfpAIuVc6fSVUBiFbeqFW4GW0Sj0c6QXvGVSnk4ywaUcFE0Nuh6xvMfrB0Q7
sTp6Na+hy5PCxBQhSJGWLfAbibnswLTx2HXZuQt4ex08RWOyPy0BGn/b4jCN9LMLtYMBdKj5pcD9
cjSaetTPHvfjszLOSM3DSstzCGoxoyO6tOwdn1WHavN8VDgJAOfy2Kp+JhBxEAw4pqh8ipXQQfTy
osRwOGfiqCpbzh9rvVyCBGeaIxSMCjRkdTdHvwIczI5uJ8+yV3oYFRF3gcsrEv2X0Pn3fRpMBEul
Kcccfo3F/XPgV17uV+4M91SiAc7djqRe9sa3M5gY1gVyIE8Kzpns6aRTi2LY7E0uquxexJvmov+v
W7IYH9ToeTOZGTxf62qHxUlxocHTgKpJYGlA5FU5r6ytJsLa57FoEnj+z10U4mw10OoW9Palzor9
xm1PCkp9vWjx0mZpU2sUjG6BBEWXzHd01JWDi5olnaV0wm3iAaIP6MuGbvNmutmRLhxMOCp6QI7x
qFx4+NXbSvMhmh0n0qdOHPN0xuVWtnqoQZKLIeO/uOP57WBlU22wI0t01MGQRjK+ZcbAUiGH+JTh
63TqTsspGazFEc/TiZQW+R79kNHdE0DD0DxjuTC2aE2uPsV4f1n1U39PMUT6+5jfYaSu85OKrX4X
44raEYMGQASgKha/Lk6FmJ+6wZ/krsUMq3pKUH6gJUFu+Wf7w/99H+xURZblcTf3uI9kn7+Ozw0o
FNPSbvBeWB5MN9xHtY29HYDzAUSYOD166NK9YQdu9RC5nR+4XE3czN8+LuJdXVaaSNWTYOMYbnJP
CXerLxVcmGAD5BvkVcVZe+PNlWxGm5VAxmlJva707TziXdbsh7RClL40qitP3OWWzatWdVEjmIgi
KnuyYQlLYex0E5mMcI/WdRNbild401HFVAn0LLBqOgPu/E43bev1CRLeD+HMKY3JwKJuSK0MIN+g
hs+cYK9FVgaZuWeqXIXejHYreYx7LltzNocIt6oFX4y+3M9QqSTjvJg2dWUlhPHLva4HpA1xo1FN
51uNO1PF8/N2QN2SoVPspff98E8zpzJQDWS5lyRvzv1YDsFwzZtL5klgXNLQh+Ce6UXJkyfgg4PB
toz+ReqxPgPjXHRw2IJEqZS8EMx23dd5wpLsl9vXtGVFFPdIl6DYIpi74N9WZttmWhDNeiR7NSGP
Ziac6jT35E7ysGbMe4hsheO1LCbZBc15pwB9Rvaa0Gndbg948MyLHEylSP7iBkcgJji3T7dlumuJ
TOLbmFlFgj6RPW3KrTYOvJg8DVLjLJXs9N3kCinnjFs6ASJOupwtGcRkM4AuD9pUUwbZM5rM0gcU
qELOkTaTDCxoKKBqxPf6tDUpdEVOskoGzgumh9xm/+4UIgeUmOhNec2Bf4tbPmEtkfFBulgkJAcO
uCfVuzzflc1otenD7S+1KcOQNCJqMmaUWfRiALAOQAk0YK79a9Yirkuilzf/XNmxcw6oL0Cs4NnL
zrvXUp7mWkyVfSaBlw2Ki9Goh3ysvRQkYrwPtXEkDCFCHmqaBkBdGeuVsgwYWOME60VZ/32ZIExQ
1SwxFxgGO7pxHWfvhFG3b3IrMVvLZRvQmUg6tZcyEamBSGG/w0Mj39NUcLoT9jMPcGlLH6/EMWWV
tpzLWc8yyUtnm07OdxJA/3NM0RbUqvv7yOUNPW6fUDVk2SRYRvpE/ifF6GbUJkT2h2I/3i1H6Y5u
Z4y/k+BR5WYSPEOjUQQag2Uk1kFmU4ieVV5qiP6i3T2lB+19yxPzSHZ15k1abF/mShrjIrMwIbGx
4GTRiXZ64xm7ZoGjnOkKb4T/4M9Zbjjlq/MxLhI7FpW6bEoEAAl+AVciVftbF8qEzXJJuqhVcUQQ
J7ihrrjGUHnzbKbOrEWKVcVI2qNez+xZVf3bprFpkcRAMqAirH7ifsqSZirUETmBDODHnNxJ6ouZ
7W7LeAcpZM8HjBGw2qONoRGNsYdFNnsjmxLNUxt1l4X1UZCEhzSTn6q2p3jh1XLq2iE8Yaj2O7hA
z3kaPIfytJeb9Isizk44DW6cFF40LLM1CPFzVDeiUxBzJwzariSAhggN088qKbKw+30e43LfVBoG
ycVM5iRRG68bY30WxvN3ZpH3qT5L3pInjq58IWFrG3p0rKbZD5LCvX11G8HTwDsB6o8uAcaW6N9X
uUhoqnVp9DLxzPGo9RgYqWrOeXgSqIKsJEx5qVZVBgUY8tOiGhaR/lcJjAEvrRGryNclL0GUDAyn
67ksslseaX1NjMVGEooMcYkEYPY1PzzGBywuHkbwsTeYbOPVhrZMZi2Msdbc7HNizCO8Ox0wNzN7
iXM/w8e5/ek30lADqy0qMN10gFWxixgYUMS+TJDLnlhgR3kUoeK/kuBF1nX7tqCtWX0IUHTsu1G+
WrbRKEyhYIRjgZTwG/jf7Dy068NUWLkvgrjMmmUs24EvXTglIK3iyd5SP2y4SAS9MDQ5373/Sv26
Esx3vYJ0FCR0pRWa8ikrswNAi79rgtzi3Lqr6ONFSYo96O4bu1nmHuDFHYAUx8pqTIXzg7Y+Lhh0
dZicRFcAGVelxo3Y6kMve0p1VkDBNZIfBUC7b9/41kKYKYMRGOvEFOlXY1TIqLIhi+cJ3/aBTqqQ
XXLf+qOPwLavdjGG5B5AgWLLKJAdk32/E3e8UemNiHP1A5hEDPOaFSr3CgZzdCAlyAlgtVTjR5kL
93ojYLdzUd0mmKejMiypc/vw9GxMMFiLZrtaYUSmuSnwHpDIV7GZndrofFFuTn0r2UaK4ff5x22B
Gx4bAulODxZR4EcZDzdOKglmQ5TRa41dEHb9aObSnRW8H/tob6QhJ9qRrQMiwTU0NAcBXc+mR0sV
xkHdmrI3L+WbnlbKy6h0rg6YyzRNQj8YmmQ39nptCXKE7rKsDo01TMvoDVqp+cVce5pmPoKm3krm
cdyrvZ47aTA+khSr/CkYhhJJ93N1cIewO+A99DTEE7gnI7Gykrrf60H7U+qXk9EOpSdh9dlSErE6
DmQYrbGYKqvvlr2g9jVASMfDINb9rlDixJn64Webyj8QfF8SYZrAZhmc+wnFI7Wp0DcWxTu9lZ2p
6Qu7wYwoUY3BQdSG6DB8krIqtqt8xl5e1r0JQtZbad+83v6SG7VdQP9hKU0EACAxwMF0HayaHKA1
HX7g+2ATrZXPB9pSLJz4QGF5ZAULKpR9o9/xBgA3dguuRTMmGzbJrHQzRE8vo5sulvraIwN16P4E
lnAe6U4DKipf5y9K4f7GhuxnP3ktnjFYKVO7YhYgvjgFvorJ8cSxKlSz6VBbYxe2xincf/aDV/LY
F1PZlH3XkAw33dXesCRWCYUJ1YnjCXlflMUFrwut1ZspCTBKkg2W8avyyB+pbqeHlOJluASzPNCr
2pZcrB09dgpPvvzJG12fk/59FX+qoErVPsG9UrRrpcCCpebMWHI2p12IgWRuqr/1nDGBfAYwTFkx
FY2dyRBLfEfYue6pD/krRjzxLuysdC+/SL9VFd96GJoU7FNWKEqsxrLC9wtoXyWtBi2O3+3Fr7Qq
gqHcewxEnNVHjnluRRUVGJTI9A0iG+zZAGIXC0vTKO8F78Lpf8K9Kd6bfiztYVc7yWKfgpfxqfP1
C+E4+c/ZEq6SZkkI3SgCsccEsifohisDvULhboge0+5+CidLAlLA7TNuhG4qCOVBRSeYRmJDNwaH
TNKrENSgNVi/ovitF5YK2CPsGqG8r9xFg6djDlmx58KqL3XwG4A9G8Z59RsYZ5AUYj93ApG9JXSl
4hybX5WQw968fZ9/H5ON0uqSagnw2DBXkxI3Vn4NJRCcgrtmfLp9n1t+dX0WdgSlm+oglFIB1fzI
jl8lr/uxCHb5c6Gz49VuQV8ysTpfeu4AUmtlNq+VvTHEjjgtG+8ZHzoZOhNSkjCLhFhaYI/+DMis
/vwUHzAcZQ92AWzMDkaZHMajwXGvny3lWioTTdI6Xkg3iTrczrCv/RBrPxT/jzfmvRE1rg7HKEoW
D0ITCQZSn/J7S75o+cAxhw13hoPAl6H4aiDLYt8OeqikI4qTOMgpfaVwTql611mUwi9zy9rNzlww
p40zgXrb1HUAAoK8UqHVm5XHlgdDKWtRMDENKGYWuI+xy0xXJslhejYPgDHglsy3dPRKJP1JK5EF
kNlbIKsFnhmOz7UZSW6OFphvFEpkKc0yYbkiwxBznB0I6ji2GpsYrS3FnTmMui22mXof0/Fv4ILX
VpFKkkO6tnLNSmkQVnkVnY3+GHbXkSGByxv4IujRXf/aUYgyQ8lpteWsYei+PZtufMLeHiZ++V3X
rbu5ksa87usQ/SZVRgAdbfkQ7rAFfR+B4xRtDAM4e8Vz/IS5ZxB/WvU9f2VwI7rRsxJJR2PBpHXl
67OSESyKQomzZqdqP56nXXegLmM6h1xQrw2TvRLFKEFN5qkVOogqOuVXq3XFoSiXQy+NeEDp5bc8
FJ8CebmTwkT/F0YG8C40NkA4iqDD7vNEVR9jTDM34KMW2aKQyJiA9UvZkmy6aJ7ZvHnqjQBzJZA5
awyUu0hpkP3F9XNpRN6U7cSQ2x+nH+f6JYiPRxRZx2QvJZ9nFDVT+iWK21QHJgFmQ54kC4bsUzCU
/gJwfo9bI5c58hhVjetxSvMm1vF6eE/h6VgPBUcEIMFvDUJ8nlu+Ph8TWoQlNmYtqECJcAgO/bnb
EV90oJoOdxuKdzImnEhq0atmm9CbHBw6z1jbw7EAqCyGCY+8GaINBwyvomDqFaD8ssaCyGdTIVRl
0yJlzxO7iO814B5wkoLN83yIYPHi5U7AJlTSYapsrwEwJzwMluS3pwbD7fxN1U3DXgljSj6mGCUd
CRf4S2TIf0Fx403l8zZTP5choA2GKqOQa+iAn2e0wSy6QBs1EV2TTn2dqugiKok7moI7TdI9AGEj
h3OJn+sQgIFfBUrGvOosSCJNRaBUffUb0HNCb3rXjcSj6GeSTewuO9R7EKNzI+aGiqDYjxRZUsBM
8QlFK+t6jZiVGHhi9iVrBq9LRk5+ypHwPnS8CslxZGTagCTKA9Tno26kl4A3zbWRAa/P8D5+tZJA
xrysMQqAGRdhdPsSzOcqwG+y0W908o8ZWtDfNcHpCrAUg+L/XUexVoBJyQoOY4DvKxurN1C8chLO
zftaiaB/X51GKUDjrham6RUDEIyEzlVH8sRRuK0bQ9YBHcZWA0qbjIajPCt3cW2YXhnXlTUCjdXK
gFuaL51sz2R51AdTsoxhCShlFurKnYXJWCwEod0cWUHQHvPCfFSm2eX8ro04Q7Ohv38X4x2FwpQi
mZ6d7o/kd8Oltin/sGaFP5ZvkcubsNgYeEdNYSWPybqlAfQT2GIxAUOhvGDr8dSAAiZHbV1xEi8F
uGK4i4BxJNjBTrOaV3QpHtrIMo61V/n25Fc+b/J8w8OtfpAk0kC1+vhBCLJeAR0yZEnTqfCMfe+l
F/5S/JaOfZwb4x7XYgQjraIlhZiieRgrwTKkgBMYbmsYrvFaQlXUSaZGEvHytDjIbftsZMKlnFGw
NvvH21qz4a6v7oyxyUJeRjmis5xagypNl1uq8l2MBCujsI7fb8vaStkhTBVVVBbwbzZlN3t9Kcsc
5fgZCPQyAEtoJkRRvgo3cglnIGe75oYtYzyhwOdhsElzL2SGNmTwbKpfv5LYWva1HcEg4n1woutk
kqu+dHbkSqPNzVQ2Mkuc9EM244c6TZiNcNLoeiB2j3YUm7t5i0/JHd38j716x+/XbcBvUHv8kMkE
wlzJTAKZJrCoRLst3OmkPo9349f263CU9/Ep+EIpKqufCbgGSgC6Oc3Pwud1DbeiMZJ3vFnxTAaL
CmMcABZoUfiDEwLcjxN2gDdYJDeJQ4BMfiuq2OK2PbYqVRKwaESTkkMBzo2ROERdm3VdGGA9X3dq
1/DLu3Q3TtZi5Wf5IvmdK9nLa+YWdx1mYvsdbw94q7Ry9QMYa00KUBJEJPhrUFOzkx/JS0bXfS50
CxWzN/74hA5bwc0+Nr0EGgSUCQdNAhbHDbD2U2roVL/F4Oug924uFOewir9qecrrF276vA9Z7NBx
XatmV5uQZY69Pw7ndubt0m1s1NIS9d/HeX8Dr7x3U+tzEHQmnWsG0bqdHinWcox2B6AOPPrpfuNB
sRkyVzLZT9dJ6VyleNWrfvQDOouFug6g+eQXRcj5jRVP3jUy3jYe9DGLsB3+PlAcHAoPII8d/BAq
4/MpOSyYMx4t3rrn+3Ab8wC9ulnGGTVCHqRCjuZDsi8u3ck4qM+T6GSX8Tk80s2IwZa/9x6do8p2
GB2XrcgNQis5GDvlYB4IqLK4sDmb/nF18YyvWoq0KQLUOryhBWJ/JOyCpbOkhpNwblVtrk5OTWit
U2pnKmiW0lU0w6ddrPhrqKIhiLZSboMd2A3twa++Jr4C2hBrKux/E/BWx2RSRTK20kzHHrC7MDjE
i/HAw0bPKwUj5AeA7Tv96BoydzqLTd03E6oZUfqtqwYryWerHXitLJ4U5kolqUiaeYg1DxvMdtuk
jxUwfRWJl8tt5QqoQ2G+EN9HNj41WUbBkOphyAyMv4OsHGh5FMqewpDSUhB31XvDEVxJYxxB3QtB
JkyVBmmBr9mojR+BOI28FeQ4XnhfvnEUYyNVvZLHOIKpVvJKGBsNubPmi+DuCPbZMXFkl0LWDjbx
K0vPsCPZ78YH6c/bwjdlIzSDIA5LFBK70Pt/pF3Xcty6sv0iVjGHV+ZJGgVLsvzCkiybOWd+/V2Y
fe8WBfEOfHxeXK6aKjUBNLobHdZKq7JFrhw7iwcrcENIvgYIGS6ro3EjsoT7/1cMXVox8koOkwWd
14LM3bXwjyhTYaKSU944EbAhUZzfX1/Xlgf5JJGKBFI0SHdpfskfct/Vu/xmQs1BtytHu9PN8huw
h5kAWRtNRUh3rFZJKU4l8eBxU7GZhIpEsNHXCPSR2CGtvmhjO16Anh5B53R9qRt+5JNUSn3mvlEA
H4LE0SDieVcX9sTxDBGs46OchhYNejOOI24E/6IHkV0Kmc0nlaVmiq2OLAzl7eu+2kfKeCVt3suB
dMlOpcBxiezB7DEcCLKDwx/4/Q0j9mn/KCM2FYI8gdUPiRtvbMzktjXJ0yC1xp/5d0wnIy0W2iJL
PTdC409CKWcwLlKutsOsusrDDBYZYI3i/UN4ZMZ7wiUzkGoq7+cud6u9X1cXppZSqYEin+VhKXCY
kzs7zUsNLq7hGXyfexGgcSTOiSMzuWNZgO2yxepQiSVaud+0M1pt1nE5SMpROnQXZFWAuyGgYAU5
mydKsg3ApkTaln4FdMA0zlOxVt1QA3T8GB3GOfkhyyFjyn+rECjyKznUfZeEIAsyYjwJJkiP8fYU
aVvjMvOnvP6BfSE2i4rdPsmjbnoOYs0cGQDAM6MFSEVShQNMNEHIA0T07rqWbAzuw5at1kZdeTAM
SklIbsUsvEhcUVucpDhNKwHDWAZ8XOmjK8nB/3191J2uT1+asT70lfQQlyUQWQgamykZMSqDRac7
uQLwdYwTlTLGYPNCQdgl9IxP3jRSqy+mrAYnjnFfB3Cj2fgwxKPDj4mbS49Z9buKWekEcrLXToKy
GTlfyGojEpd9p+4VFydhSSfjjjAsBzesBAJLnSlbIU6Czqek+BAED5L8I6oPhsRIlTJVmTIKasnr
bR1FAeD60/slMntwd9kdRpdvJLSf3xeA35nMnOVXNiC6P2sZZRTEQtGUukaBABwzGKyQrfrHBLY5
oNY6kc+b0Z77dl2vycF8OTjMb6AvSDPAHk3tZSjxQxe3cC1xFZiZ9KiNlT3oh7hkhcbkfnwR9FG/
pMd+orYqwlBC/NFW+a7QJE9hwnFvKuGHCLpfrck0Lc1IiTRAnjVKMPUd2YqDTvPkXkRcLLEcB2NJ
dN8a8toD0O0EAnkkoRLWlniu9q4SCAex0J5Vo34JtfoZARAAPlRkfdtmMdW4tuVWeEfWh7X+zWux
Wj5lfdGsN6pRhaOcMosvSodr3sFaal7Xl69xJIbMFV1V0byGvmXklHDOK7eV90ijK0Ybe6XgIYM/
vsJjni48nbM5go0pMyOfJA5ZGfWvbpoSTAWwUyuHdQniMDB0ivvqm+goPvJIePVoXr1L/NrlQePH
hDL7cj8oqdSmLoEo1IIMqVWwl/eVO/klepE0U35J3iqfzM/ndqM7ySOLpvvr85ySTDk3Qw0nRVS7
2OM9HvSrhTm5AeYaurN0TJ3yUbcbZ0n9orh8Arsi+kW5KfHk99U5h2HMhTIRH6ql2cvv2uxd1yTW
zlLuKaj4ikuMJPHyxK+Ku7QCVHeQmWmqMQQxNYdyTobaAiBKhS3HHJ5gzpZY48UMPjZL3VW/42O6
K26a+z/A2fhij6gtpGxrx7VKWIYTQHsBwXjpVO4RysZ4pk/eoLJJ0YhGfDKxlDzKZ9VLLMlVWwNa
w+4vOBvLYfBDb7F0s9mP7NwuS0UoZ1UNqREFElREvlN6+KrUSR9Tq3e5O84bd2B/85ntGwyRNLpG
oM9oOFCwpfrphH6R3eJXPlIBSBpFTmgzbz8xZld2lA6cE8CRa52I288XBwx4+WoPyFfkHvLhVhif
AuE2mNHolrPIglhGVqasTtDHhtqPkCveSTv9lHzDRbfBvXDf+NKd4bW3hAD9+nX8Gnp81h6Zsjdt
3tZp0+E0hfM/wPnxPj3JZ80j6L2Rk1msxkSiHtc2l7IwOkdYp7MG6uM1SLUMwFFsd+yK5NfXM7Uw
ytDkKRcESn9R0+aY+oDC/MWfuRNJXmkvEiMSJnf62qJoW1Pm42y0ENZEihfK5SGYK3No40PcRij1
+IxDY1x5ehhCAXGMKtVp4i3nYic+ERAzDrkVLbpw27K9wte4mNpMysZk3aSlHNh84YUJpwus6K/Y
+2fwodj3vsiIw7/iyFLyKBtjxBWmk0IoSYeuJkBmGeizBoSQme5lyUURxCG9YoirBnBbFxiNJOl5
5/omiwxPRceVWTY3aZHjTNVT76BA4Ci8mZ44K9yTca2LRR/M2Sa3JLSlHTAUUJZBJtbWboX369+y
qV4GL/CgocSA1pdwfVB5cNngvMtINAv+TUTxMFffhOV1SZ6ui9o2CCtZ1FE3Sy8uEQl9Lhgre/kV
LFBO4+hmf1TdgOQpWPXRTeu+kkgd9hQKda1NVexx820hY6CyqhlnuW0MPkTQsGUyP01SIV0WRSBc
CS1IgEeC5pV2+sByV8SyfDEGK2FUyJr1ghZ2OhSnzAwrnDVzkaVdL/63a6K8hZKJea8G5E7uCRkq
iFgxOSMD4ok/sqeQNi/Dak2UmxijAkW6lmjglJ/bsgTMVM1rZhkqBzR5MhBxvpaPyfVfSaN8BAYU
g0jKcVzBj/kJc0EFYdA+9S7vCsBrwpnd8hiSjF0Wp/XX7BwlmBztKvxFeWXmqxp2hxA7ESy95Y3f
gX/MFplUoZt+cLVGymWUURhkUQWtR0AVAA5tTk1pTB6mVAHYYjUcBwwKWj06fUMF3AnXLzlLQ6kQ
NUm7tA81LBNFB41/L0Fxn/zH+XhqKyk7IvZZr4cpbgG4G+EKH8aElRBi2A26G3Ua8rzSRkhAq86o
ATF8ZHJ1bjraj0Oiu1GrZkqBRJAlHqC79dypF9QzWmTiO3Q4mbxkYXhl8FhJx21vu5JKGZCq0ftC
nC5aODsqJuIG3lTRUs8B0lEDHsSe9cr+2ifz+bAMypb0mvC/QRkx+hF6iKddd1TOBNmr/sWhLCyg
oAl6BQWzjoHZgZsjOzEHwlmbTdmYlptjSVpwnqOV3nQ75TB0ZgMqQKDE7Eh5OH7Q87+KpFZbTVka
AQOs0kICt+yo45ldnYHscG/8qMDIiRbGX+nz9YvHsmwGZWCyMoxafSwTL7kAww2Y799r9+WJlMZG
G13OP8G1vEPHA+uIGVfeoMxNWPLhGGl54rWKZA0jWke4x7itGb25DDdB94GmAAcVOGK4jeQxEx/n
0vCzHk6QiY7xNTFPaSxlXoReVxIeDXreCCrQ2/hQ/yA4iPorctA3IlpQ3cWJBbO0u6eiNZMb4i/A
RcKaz2DtKhW61CrAwnQBRrwwfuTaMQH8lGL8YujMdTun0z2cUSop4LeAo5fBbUbweY+VOxyWChPA
BPpdIPyjrOE4lkzKBAlxnQy5BJn58jrVzzzHAu742qP26QAxhP/Z1YKHtNeFEgcoe6HfROb8WHpg
c0HdD8DQnnrG9CQanFBDSV9UoCEbO2Y7xXV7A0z7z18gxrMMjiXcfT01dY/QAJugmzVAuoxcjQDq
FTU0AVp2/TSvh/IA4PosNFZntSo65L+UBK8Ho0c7xch1IITQ7UUTR7OoehbUN+ssKZsD9B+lXLI+
8QbMywvjiRMyRgmQJYEyLgq4t/hJwE7yMo+Rbc0cWFluRgSv83TIUhfdJHdQF/WOFP0ubasYLM6R
VJsPzKwIUe//P4TXaYBVcTTSlIc/Qg6PtDAIpgEshAukMrdj5Q4Y7h5dm59VIu/KqZAaLI0IUzGR
dNJv1QeCYYO2VK87seKL60ZLpxsXE00qqyXGaXEi4CeCb6N+VnLWDMXlr1zZQrp3sQ4nCagccAXJ
bjqSPE8GGNp2J/qsRiXWcihDEnZRVYZEUC7ui0Sz1ehV1hr7+rVlaPjlDFcPAyMOxW4isWbSvBT6
tyRnwRFspzz+jUTQvPpZC7hI7OagwjIIUZi6WKToEL1F5+qhe67QJaDsS4CqJqktjabe/UEnJsOl
AhXw8xdEqspxXIM1DuiIUBszamzeEi0klfxeNvnX/hS5wA1tHGXfCmb9noWXTglWWM+IkQCD+Pk7
JqNIEpW/7ESxK1uzL0B4Qub1BodHs+DvzG/uMCNoXT/h/8fCSBhkFgGGKtDzzHmRSEliSMTCBB6Z
o5t84W7BODOw7Sz1niFty/lgWAZj54IOrHEa4ZyPF7lvFY0cN8mo4bTRCyKb1dMFuWoXMwJPEg7R
t3EtjrokQSADJ75GMaQT1YO0uL3O38WF7kpoDkhyYI5GE2s/t1dI5t0EACagkfnzMUpDGTdJ2BMD
EPvcW4T5l86Z7XTX70B2b/OsB+em3qj8h0AqJFTEJcv1QiARhQQyhR14ctC+zFniWf82WfVO9tNz
7zceywBtBb1ruZT9zop6lvURcnVh5l0pm05lmJ35WQ/MZRpY4GCberoSdzEkK1PEcV2cpeHyj+YM
3xRf38lo0OaP7Z+MWW8rzr+begnjVtKmHjhCkY7LGJzUxZf36l6wS8Cbcw5/5t3I738uv9P3Gpgi
LCf8FTsQEaIqY+pZBlwooLIoezQ39cBXDXTWeOiAiPTeAkqTdL6WDh/BLgnH5ohknhM71XMN3zzv
JB2NGrNb93vRrICMw0pUbqVs1h9EGaZlDhZgs10qiqEvgXWwQ3sGO9e2KUbDbUWnL4DR6GxvLkVz
b/wjRt9LGAcaXc7L9sz9JXeetgkapq8JdigQ8+nH2kRYd412SnBfup32hrhTc2fgD4NDanST+xYE
hIvT/W53yR6pvvE5dUf/r4z9+iOoS5s2XDsL/OUj+tzudulefAmdGWg1HXC9B6cGSa1RuX9g77c0
ey2ZuraVIKPjOB/JU1yIMB4L4KFTfEeaDgklQnBIdwRfaYTRYO38ZpoRACuGgsPVeI2e6k+Lyggq
AaKzXbeDW8VaJ8u4cLwyR3G2Ihe004Ot/jKDJFK3qIvnCsDZevK/jgbI+CGKRWSkIzCrfXIX3LCu
yWZAuxZJ3ZNcQAuVql+SHEBk3ouv6OC+SMzui/wPUDq2IsC1PMrTAEUmFsYYOjTWEtJ0nNmLT5HK
KPFt2l0gj2gYcNVIhEBt5KBOhT7nGqTsF6S/0e2WWpWjNOYlF82simwWYtbyqF2c24Ers6Ig11Mk
LWGp2Z1DR7WjG9XFXMwjemIZQS7Zpy8GYbVCah8VPRP40ICqJMUL2sbMnmvNIHqp5aM+/roe/7BE
UddeAKCZ3IRQkYFPLZEDclvyNgZ3wxw7reRfl7V1AxBF6jpiO6Cp0n5kidNML3qEWpG8AFB23yQj
K9bZ0kBdAlq3JuNVg+n3z7FOq8x5UAhYzgR27yzG8AJoY/zyODxF/mhPr4TQBdM019e12S+wlkpt
opjChM2qkHhkullKMVhMoPAw1JeZKvg90Rlx0zCxNLainbVQymwKERcqXTAnXhXm7ly4Uhw5ovSr
KdTd9eVtqchKEN30MQXjEFTKgPtmtFaV9sc2eDPw+FH7hy5mFJw3X6trYVS+i8dQUDS3CXwtxnCF
I2Bkd4TVsGNGNZvKCABDDPWJmirTcX/XFqU8RFHqgbHWbNFQKlcdQxs3N24lgor1BSVKpjmGWpRA
EA1/C/p5EUurr86cynw0bSVKCBG0CuQ1hGoKpfg115ShymUpVBC4aA+R+5M4MhCX+9HjdXXYPiJA
/RBWeRFMZZT9les0EsFdkcJpBnugTXnIlJC5BOYRbVpeHc4Z9XYJQGc0Mn4bRrpgxF3iGRzSFVNl
1XzqSK1qV6HkV534pC94/2ZCYcaTaFdNfp67xJfaNDONmP99fd2bpuXjY+jOyyaSsOhZRsJQ8+Tu
ZyeejfnluojNpsPVgmnACyFcsjrKIWNw29/1Uwx6iMfSMpzkaQK8pW7mL6i+oK9BJNV/jyF8U11X
C6TUlY/5YSkzEi0YlzRsDIAKE5CBNwhU9MQ0APBFyAGX2kxjJrTTZigGOgcFUGYqIG1or94HWd8l
FUIxhVvgYyUz4nu/RHI9yFtLKe+18peucrYUZlZesnCQts52LZxy8XoGYA7kTRMvGr+LtW6GwW4s
OYY5kLYC3bUU+o6G0VS2Oix2mFSHGG7XjicYnraR7DAGGG0ZRYlV97ITtobFx5XTLtUtP6sP0zL5
jZzbamLshlbw8F5z+Lrc1cnoGxGaJ4IGrq5MTjWH9iMte+1zze3K5E3AH6pl8ZRO7UPTTV4YyhBT
9cdQAV+Q3mj3XRl8Nxr1po3EG1UPGFxnWz7K0GQDXBMS8qkGSU2sHq3zkMwz+ItwgcHwpKYWJ3tK
i9aBhBETbhnztRzy+0rOIHFNplfY2bFtrHx4qPmH65eDJYC2eVEiFYGsQjv1t4Z/6cr7639/M1Rf
r4DSwDkR4zjtiK/AfINd3pDZq+ZQYuJrPIKIkplZ39b4j5OhdFGvdFzDEU69429kUbfmdhcrsc1Y
FWvbqMCoCZbMqOoywDinhGLB4kfqvnVnlxDPzc8lINQqc2LoAnMrqcAoTbtuEZUYymDFN5eIHW15
xbOKjpzEFw8tq0lmy/X+e3RAduE/K18WzVka9SLJrw1HkpIZTPKqy2/ZqYJNCwJHKMM+EuRy6tRE
dTRKxcADq2owiBvlpqAIziChmJzfxe2NkL9dP0BxyycQz/t/AqkDzAAwnWURKVm5+Q2YUis3csUC
b0jVlOzxF2BlwcoYxZd2x9Hnb8ACAdfQ2QXGq0zxjeWjWOunjrYI0iUTFT7xikk/ln3vzDFqzFJe
PyoN6pZwXEHKs8L7TSX+dw++QPdEY27IaYtNrsTjkp2D9D/HWoPB/tjlL6g94tB0qpjj8o+EzWUX
4aI0BzA1ebUbP7Ael5vv57U0ys8L+hS0QoszJT2dBMc6JhTAHpleL5g52U07s9o8ygO04dIBdwue
NUmOY1TZhfxSdf85BCq1geQIV/ZfrSc50XODPMBInUTDqBYIvBYru5Gc2CWAEQxfztxEyiGkSpWO
UtoiYhBszQSq2yl0cisUbN6dd+z2cJYOUu5h6cNpmicofhbep8pzVjD8G3M9lGWR86CPMoCMe0Vs
At3ciR5SIMRcEDf+iEFwMzJY6QVlWNJmwZDmjEtF3nn8E4gLnzmLvxUTk8CqBAD6KCbCTbq8X7do
rI2kLEgrBnU9cpDbhWiq7wszkH9clyAyRFzeTytlrPk2ByTvANx2wWyAZihzAP23tNCMUgsEzp2P
EZQjb6OmbKlO5iECnJ+jx7gxAwuM1871r9ksxqxuO13+BaaBouVtRTZ6Aq4VWtR/Sc+SbkYXiOzA
lBw5t7Db3qIxRJOtpLNYqKipyGqDQ+ULolaVRcEwZrBqcdXdxeAhNNVwduJxsMn+G11xrJuoNQkT
CON2/j9H8CGaui4hl6KCKqFtgCcjRwHgVRI7PUG51F1sKa50KH+lFjGwpYuG0gMoyB3pMT0zTS2x
bl+2AI9kQRdJPUwiv69VQZGErFBiks0YnfkmA9RWiia+zjE83Z395eX6YW9665U4opkrcRUvSFEt
IAzu68UqVacTH1JVMXVjsKuKM68L2zYZK2mUCSxLPs1nFTHx9D36FvsCpgEBi/CbJOv/bv4QRXkA
M8q8AqZdehaoFINR4TMFHW1+sVvQyFBa8m1p5dZ0R5Cs0CZ4UBNmpWlrkQaepJCHlxuaAahFAkos
4RcVj2IyRKbXVg5+mAXVaPBQ93/CTUD+HqUxn+RRmpt36sAXooGBC1TbhmNrLWb8CBbFCt4Mk65e
YDVuyYhgt7pOPwmljH8X5/EYlNCbxs5vdFQYSSXcHb30Bz+a3FNemvz37J43UX9vfePIfQsjZl/k
lqH69BGURxAbqcpbFYZKRq+bpUYWkKy9AIFJeCLwOqOrS1YJVlsUv3Qmdztr2ym3kBjBEMkNhHeu
7g1HvL5cIEL4PytnsTgPgJCPAuuZsvFsWK+XHmuRkrjJC50kPM6Yv7LAQoGhAfJs+IMZrA2X9EkW
lVVVh1ARUgnvhtaZ7PEGcHCQFu6Q6LBqVz0gRGJYYNa9UaggsxmMGdycCZleIcrUe8k59PKd6ubn
jAnstxFMfFoeZWYDbUx1sRQTT5tQFG+f5Lx3Au03p9sMk8cSRBnYMJ2SdOIKdDb8IDRnxfv0DawT
6KkCnC9YXJ3yG1ilvfyZIXbj2YP1EbB90CfJX3pUJr5N4krECzM6pk9yYxrfoxcOeMyIcnP0K8ei
Kd2huvHUoEFnz0JK2dadD+HUSQ59FnLZgs01huJ24vNDJXSMBbJE0OdXz+GcZA3gmNLhbs7E2Szj
5Ymxidv37WMd1Nk1wiCWZaLgJXJU96SXKtiRZ/r0BC6U3XVZ29bkQxTlNOY2axQYcvjh9NdQ4j1S
38uDzLhiG87+k1JQniLk+bmEA05AeWjcIsaTTE4NrLESb3hVd6oSU3LXV7WV+P8kkXITYaxmtb5A
IvGFsZ+dGz/HuF16Zgat2/fsYwMpX4A0ZiMqc5h4BIxVc2vU0Jyfu/anBqAuS3JGP/hlvEuM6Il1
apQPACmaAHR6dASH5Xs8nWptN4d/Z/T/XRg9xwJE21pDno00HCyAAcac2BnT4eiwjlEjZBwXuZhf
Q4kPWZTRD4Zcw3wRZHWX9sHWXN5Cz/BEO9pnHqt/hHGF6cGVkJCp9DVMlA4Ew6x+CMPH68vZ6opc
ax+dS25HoChVfIOtO4JyEOYP8JAnVYH9q0uTw2O13uHlbYcu53PvaDDbkUEDll/bGkb99BWUFZG6
LEwrFZtKBnSEs3A7ANI99vnfZBhXf0GK+7E9psclRHsmwXdHh90D6SQkuLrXN4ShrnQZzpA4QP6o
FZAz+3on1pWb6vmrXDKkfEUqlvhPC6bMDCctfaH0Fy36Z+JYHdGbQyIV6YL1VOwJlXLzXa2ZILJb
mdxPsimDs6AjG7yVESAwI9FDiszh+/S0aKBIrYLsWZQ1BxzJ38ZY8AalTkxBzt066k/l0rAyTKzN
pgxSzoO/Ou1h0SO8pWKAsgI+wwaiDsPEEhNz7cpSJqgXppznKtwiXh8eDGGxg+x+KSvLCCcbNR6v
XzoUpuzrirTV8bzaZoNOYBfAHgrrGkc8hPb0nTuH4A37sYDUj4yyGk5nFouVHoXCGWZzcRq8tFh5
3a3CJwrKSBMAV1WSRBqeSJryfkkqRABJE09uk3fyEbBd0X5B0xzw6GtAvgjA+bWLMq/3qpxaEadi
nqjHg/BbNevdMVCA365CT6yqUiqva4ZzXWGEJBxC3lWqgYXgvakQskaQnZHi0C7WavXUztRWiiXy
ZELFGUOJUP7F2AGjnHE229dvJYcKjZS4qYGAjmRt68j7LAbfYm1hjrN/IV0RpH23Pc+H+ZiTcXeW
7E0Hgl4CAuKMrDo916lGQsc1JGIKJx3tQLy+70b5oDWlZIbqeOBG7aYaxwNaKW67JnkpwgZFeKH9
G7f88RW0y+Q1DSgnEd4uzdRZwSLaoR4eBIMRTW2/gT80kH6O8WnMzWOLDKvsBcCm3asnEah2hY0+
yCfN1wLLuJHRBtnetjlGAADKkZiiD+Ds3d9cxtV3UF67qfPS6HuUTDvklYfcSr6pp2JHxsrzyUQv
ANJWo2gmmQm1toTpT1Itm+e++gTy+0q3eXEKlLBCg93kLjHqPOF+viU5FtGsH/5WzdDLR3CtAPl6
SQysxImyvnRGgNSz9kCAiFuveh6/L6CbTF3DZvozcmG+mNiVNMqSl9nQoW8KF3e0FMNEFOuSrk/5
obfL2z9hLts0FCt5lEkHcm/c5xIamiTJ6bOf2sgmCtx+bH/IoDvRK33iSlTCiJEgc8qxI+TmQNDJ
QYPKfWNt4WZwvpJGaahcCI0aaH3qaTVnlwVXvvRCpZiBqr72csu51y/E5v6hmU/RkH1D5yBlAJdA
TppARZd9PZ/7AkSksWqWSsa4/iwpVFhXBkWaKGhX8LRWuwva1k/l5BTwi3N9MZtvttViyGesVF0e
yr7hdIiJayDFJJgu7nxtAPs0stQRHNh1aVt9iYSR7d+9o2K3KcnmvpB4oOG4qPTtJYD/5qfw9DM4
g+kQlVoSuV0XydpHKmKT5grkqhLucojR6URHFw84JKfl7rqUbYVfLYy6xHUQ9Rg3qxEYnnsnBYOr
5iBA+V/QHWatj/y1LyZjJY26wpqCUxNbZOo6mzsDTZA7dLYR4aKR6QvjdfzevDaLgwFZmz3qQBTv
imyVai4o1SDuqwQzLWEDk7iA0pnV3rnVebXWEpW6z5rR8XpZkMQIiDDHX8QcKh7eLGbxg0XhvP2I
+9hKlXItER9GS5BjOcoDCo0Fpsi+8w73nO8JcBIh4a1Bwjs9yT8bp9y1t/nZsOM3hvJseoDVN1AW
JePxCm9I/VvBbFJ+03vDQTnlGG8ASqVt2H9nwD4iRWp7s4Y32r5WE08Qf0XqGTjLZtOzQrXNNa2C
JEqICNRLXs4BC4OmsskFuVFmtR7Q2jVrBJNyUVm8/9+Gh/STH5CmXR3GiJiC0+LKzuIPJlrWjuTN
iwl/hi3bGlM3wFQIQgRNUgl782fTCRjIXFASbOPwnf99Bo5YaoaYDOdM8RY8nh4ZNFI6G3hwgEYS
j4mZgbaHtWRy0b9cxtU3UGaH0+JywBQ3YsS5N3X9GE0/Fj22eG7P1a9zcxyml7/R1ZVEyvQMIM2t
qhKhWPe9rS31qT/lJ/59aUwC9HkApvMbE/6fXMEri6QtjhiXFd+h7IVggnCJticlsBSHwDo3XpCb
mEBirHFbIFirMILJo1JKOcXYiES5KnEfMwMgm2gykt4GX7alxpR+wwx5rMfmphNG1+H/yaO8YlCU
hdZnpPVgQPK+JKgYaESrI1MUkBZGXyRjfZsmXOWBF6YSAgw6cbUo9VJwObRGMssngnqV7kMHFtDp
HDzhfvwNhDxyNoIIiDIFpMC8TkfUqFB0TR+0qZd39wCJLVUzIlBxXrdPxH3bo0MSnXAkJ8XEbdqy
Q2vJ1A0JlUIwwJyHvd1XO+VIMCRIr1j8TngjM4tpFbZ0Zy2Puh89SQAALfefHKdRmvIT/7u5jZ3A
TgJLAzAH+iyAHs/bl45pvwrxYmbGB8S40jdm9RF0+K1KBd8GPYcKicCPVicO3xc+cfRCfMUvlhIU
fjCEB7Bu3avZcAcMTZaGkSDg2gdQ1r9p5aEHGSPxaLPV3hTu4EuesZd91ut0S5XXKyXHsYpf627g
m0lA63+O6oI2vXUsHKBtAapAWiaASqBTtqAUs7LLNGzlVLxkXWPWEavUuxXMCaKBrheMIGkK/Z4Q
Mg2I9T3ef2GJmKPIrVbdN5FXGpMZCtKhr1nI25tZTAFwzaDzgd9Cw8TnTdOEVlzqGfFVrt90cWkG
Ug0y5l8NKkIdclgDkDfLX8aYm/Mgmtz02M+s6GDzlqy+gDq2qOdyWSpxbOKd3Jj/1NU7M8ptRK0g
pGY9ApgrpiKsqa9HtRixYtL2gulvm0vAOTJZzWuCUkfmhcwbsHkFyeAArhgIXr+kqriqbtPpcgMI
eiqgxyPghBCkX87+jzHbiXX9kEUnpJS65Ga8PVKPy3vbqFKTX47SfJ46BkPU1lsKFV9dReoNxpyO
ePgx4AdQAJP+qSQBPkhjlUOhm7PG7D/dtNorSZTVjoywF0tyrRt7cTk0+cZ3jf+TNLnUbnTHKihv
jfWQUva/C6OMtljpSaKUHQaHjjnYFVsbLylCiOs2mJdr7OweVNc+q1yyaVk+hNJhTb6AxaufZ8x7
LUHmNIJ65Ocgsq77esaRqdRVLwN+LGZwVnqZ+pga92jpNaPAvy5jq7ltvX1f3lAj+hdbrSWZSoCz
+RxIKr3QIx0AihU6htU4+S4EZBMBCE0RcETg95t+5cw7x9AalbrlHcbw+6XEYgkv1egJh8DmbzWL
cLUBfPqQtv/l5pITXjkfoeaicG4GgO1mP4riu5buY4kF0bRZ4xYUMkQHYk78Qz0zqnwOl6EOUOiJ
Kl/p032VFc/TyJ+4EDvYS7FVV60t6S30iGWnN1V0JZu6hlIx18hzY4ZP6+5URPoBy/dt37yVBOrm
lWOZYmqUI1OCpE86sQFtA95fu/CXPRlmjgPmw23zSvwrUqGLS0qniUYFAEqPK09y+h62jmF8v34j
NkWovIwJI1EBezP5faUYpTjqYpLzoGvlfhRDZcbSO6IxVpC16URXUqhngywvGMkgM0ZpY1Y74MQI
VnpSj8kT5zXe+MZVLIHkuL9EdRoG3IELAbJ3epY5RhegLAYyun52IkCXR2txpyNAgAGMIO1nMC8Y
dwT1+A9QpjeXupJMKaKiKHEbp5Dc2fFiyZgoRSfet2k/ODH4GH2mQ2DJo9SyLuIc3IAZAET39avm
Lv74QqYdFat+YJfwN7XlY3FfxpnlmQNeKeBwemSSxcwT1dzWSkbWevMqr4RQjqDhpyjTlBztb2Ns
j/qjzr1d1/ntGGslgezpSun5Qm9kGAsMjIm6Gce9cgIHaugGiXQ2Sr40MyG2Og3lmiZWLJWXTn3W
/uazqDTzTGc1XG/vKaBhePDcolpJ3cBZm9Mq1QG/OIjpu4Ke9nz4kQzf/mrJH1KoGxgNVVDmKrq6
ZY/UbYZnEbHK23wGOQ/yEiZnN9zuusjNqiDafnlDxeNd4mla+HKqBS0nENKD2+xS5Li6h/lJQEUs
fowvno5wrXC/0xigoeS/yL6BHfH9+ldstsauv4Jo2+qsxSrpRS1GDUR7GJ36hhDr6Ggib9DPI99i
Kvdn4cw+YA0g+7+UTB1sJBXdUhtYP5lMGpHKj00ZDY/BscYInxsi1Tc+Tx7Ze+ZE+2Z4sdp66rTr
zJCriZAwkDElYQBjyGLKt/oD5uqc9CGzWMm9zSu7kkd5fq6QpRBszbG3oP7bRKq5jHeM3dyy6KDZ
0wQR1KESAEk/n+M4RGVS4GJ6/b7YTbvlML8UYNCQTQJ0g9G5c2C1jo4HEitPslkwWUumrIWBQtBs
dNAg5Uzg+8XaBAGajTS/06V/cHibef61PCo25Bsl6muisbInuGNmLnZhF2f0OANgt3IwUr4LgSR1
I9qzL72MewljP3/Xg7z+COrapGAyDXoRQHLRsdiNNzXGQMdbEhuroDhndYYRH0V767Uw6qbo09CU
yoKzBaDwBRVB8jiPPbe7WdNby6GuBY+HohGruBbfn9rMbL5JPiD0338RDgjpdXhkZ943W1DWEqmL
kVdFM/ARLsYM0DH9JNzO+/YVCUUUzg1HD9GhjyFlmz/+wWK3bMBaNB2I8DofjTUpF6HjtHhv7wiM
XHzUgYGdYm6RjUJA7sG1U6QjkbyDL9CRiyZILj3gfUG1fWpt0S1dID6Glc1it2DtLp1N0NSyLYIa
r5rRqnULQN92Ujuq4CoOAR5dUrPxCq8+ZKc/yhQTbbmyXoOySMAHEKQxxNmSWpgKbg3SYxKjve/l
mfMABgTsGqZhZ9wUum7U90ImRqShhxwqmUgDMW1tihgaBjLAc3hXAlwdzoVwCsmVEwivQ+JcN8Rb
FYCVWtEZ+WnkmnCaURefgj3XnPJ8tySK2QanImXW4LfcyloWZYSUMEyFiYclHAFTMtSLO+epLYp8
beZl955V6b5dAM1lhGc5zdDkY8z7sG/OgeHENYvze7PTb/0xlJHS1GRYOuJT8YZpQi9sTc7Un+I7
tDQ11s8e+UCg+A5mnKOUnjn8H9Dbsg6fMl/NpCuqkgBMi4BRAunNUzwC3cd6UrD0mrJZ4lAkHQII
2CyuNoe+Ownq9zCFev8Pa9e1JDmOJL+IZtTilSrJlKVbvNBaUmvNrz9H9t4UC8lJzOzdmO3DWpl1
JEAgIhDh4Q6C6/tnabN9vt5TykcJTV9OUYHDpD6SOZ7S0s6Id9bosztXm03QtS3KPY3lmGICA4eJ
YMKg77rvPNEPfeU8/4pfezd9IWlEhEbdeGhGU3lg9nfu76tEv+YbEPXxzQyHnGq2DDSoPfysruC0
xNZf6tCpQRGwmImpBzbrk26+eN4XL/GUr8KDKlRjHr6q34Ni3he8AKrIPcZegDpEW4eZM90/qhJN
jD7xBpClSYiplOfm2J4TvMIH1NsSFyD3Cw+cgrLLvpE53pFJpbxZqBGhTiyi5Y25UboPoqLSO1ZJ
iCbsPn5TIXwYuVVp/0gxssXb+SW0WUwP23nFyiJ1MZOqVqQhw2qDU3OEttOBsAJAWhfcj9bkQG/V
CZ6YoYD4m5vwszJKXVMj7dsAFBYgNX01wOT0xjvKsX0NbPGniunKAWvVDyM6TTbjzm465ZVd+s6m
i9QCQI9kLTaHz8ORoGrJmyr0RfSgHYhHuUybm6nFyiZ1d7tWUKpkgkuawIUi2cshsn8kb7Kbu9mJ
pV65eU3fbdFJxcSHWswXyHzxgkL7F03B5U0qXyMmEIvcuTsfkM4f0HrO1UJBQAnP07HfBf5g5T6k
3VB8ZvGsbAbt1ZqoJ0zGd4XWdjpSlUnG2L42uUbUWSBPdXWVf5M1hTGrwzibN0lCqcj5BNIvyMi5
3PR7Gl8XnUHXv/1MWq2JSg7adqjKQQhiQAP+SFT2rxLQV1CT+A6ugFcCg70SBbxmKtRIxCfNj/as
dW4HsNWPoJICpRzHEIRb8S7WrfyJ8NwqX5vfpLRYsSndNjP6lTHKzYwYNa4BlSARbLYWO56R/QW2
dCLNJh41aYeF9mC5UrqiL/ML1jYhwe5ssPrDHAZYmgOh8lWsGLBLSCv2JUN+hflhKQejSTrwF6BD
RUdNHG2ISxR2iLGZ8vNwSK0UQOpj8knYV09k8Ks8gPMJbBeG3bj3/RzrCFMuR2o0VYpnpAupgNF4
MOlWhllJrDmz+85UpnOCuJSNIKng2EbLgFKR+JpgKpVUxwoVKKzZQ2i27q9rS1IWffT/DY8A1cAt
rQpiwRLwadAg50qOnIEsJMKgSo7CggodwGGv7RAjXc5nuvAtnMXaLOWCWi1S8iCAtyPJa3/qvNGd
gSwBts5nLPD+l5NpSZRqLCdVGhGgOlvch17hQufxV/G9h0NozvIhtlPerEZWKns/RMk85Y64KW3C
hmiiEK6QBWobEzgdYvBIli5nRwxuONaxodxOMM59Hc4o+ovxYOecCz48xjFhbSLla6CdOMoxj2kq
3K+26KATBmA8SxBl+021Oot0DlMPXdSTp4Z8Ct+uZPeQNJT98Ju6L9wkAhfYZHWAQGFeG/OAAOT/
vH9WrqSQfx+DZVojZahDYRoIQp44uMEvz0RdOXKLi/pFcebP0j5+KLzwNBxiK3wpfYyuuNlOdSRf
e16+GM/ci+HLT/d/03a9cbUplOeJ61aYlx6BTX6cHZJdTRCvlKESo7vphcX7z7JGM+6EZdw3CZDS
uxH8Ml594pz5ol9Kf7ZLly3Sdj+5kq/xdOV8Jm2oizyB85kbyQQZk8SdOmC6BvhYxi7eD5bydd0r
S0kwA8k04MXD76IBTNdEDEP3l92V67pDW59lkbU08oNWBlu+mDuFh9tpssQq45cSXPSzuLhRxji0
jKgsX/++ssRlvcgZpCwiPYdPpBddnyDDVIFq/k/KU/1ioZL+5qJCVgSAGlW9IXtXZD4z6gmph2Kq
u/mtNatn+Q1FYRCMaKc+Nptz8R2UV1bmJU4tWDGrQvw3Uev9B1DuVVYzVBeFmAihBzsOl1SwlQNB
bBAmou4se8mejU7cdoLvRik3CxUzCJyIcE+V9JSlX7rpew8x+/sHdduVv9ugHG2+SF2k8Lh/Zf7M
LYBgLzPDwt8kVO8mKC8rROrcVRw+Ho8itOhkF8ULU7MFTybRM4n9EcNO2SMww/MLSHIc/Wv1ygrK
rJ2kcrqQV5FJRqDmkbQUcy2jnVaiE6W/7u8l85RQrlOSwQTKSVhp60TdVeOZA3hOEm2yVM3iMA28
MyQ3ZRKKbxdYhL/2mIZILXw9F5OC2z9a8wyl5X6ngy4LErNlbIoueowHFihru/oNfjBRlxVZkmnc
XtPL0agT9R3jWX9d3NjTPhW+BEdHiLLkFy13Rj99HoDiY97Gzafru2n6jZzNQVOMMw5tcOJB6y+Y
odMcjFPr857EeEpuF1dWtqh8VRDScgCvMHE9C4HVF6R3Yi278EX+cX0tu6rDOEas5ZFcb+Vg1X4R
tSyBSeEHgYChmgOW7F321j5UOxCvMqxt3o3VAqnAUWmT1IH4/0+zdkAZtK9N7UmzZiTI02uBEtnM
HJXdDvsro5Q/HTjMRcUhLmTdwKNXP1sruXDWLJmNBm/Ae83A2NRNPycaIuSiUJm7UZ5QhnBUmhAc
ZEX5JWi+RurL/W1k/fuUH23kTIcfRVAcFdnuw9nuegamdPuOr5ZA+VE9HWpxLhEOCJyoPNf76VAA
LD44xr7D2A4LusBaEeUzi2xq4xiEJ7tS6C1JAqqnZ9wt4g5vsl8USUHjL0C+i34KIs+cxpqohZGO
Xb37IxfAe6zsYfuwrexQ9ynmEq7XNGzc/1szeWWMuk6BCJbwWMM4F5RGCeTL6d3xmLusiLb5dVZm
yN9XPsKQ6iA3BDj8COyb0usIkc/7B5q5a8RvrCw00RgWPJH8GPekqqzCr5ORSaL3nnxlvQM2K4Sr
5VDXZ1IzJU/5Eoet7mu7r8TUVOXaT0PRMrTq66JqjDIPa/+oyyQXyRJKBhK6OYc8eNibS8oorrAs
UPenqSchnWR8oTrGbMB4HBYGW+mm417tGZVtGDyUwaMaBnTuYRrf0tYvpzfGIWAsgn6eyX0aNhBh
I2CQzpe88Kv4sJwX+BzSrUJSEVisOVPGqugnWjEmXBoHiAx6iIZ205pCUrij7DEWtvk+e988+n2W
hWGR1wY2r0KOdMZ4NaTjczM8zpAlAk4ytvXcFBknYjuXWBmlfEMqRp2uLnBEeVnZfKSYWYarJWgH
qRBHCOfyrZly0nPdK3YpYCJiib4GWmfrC4a+At42Mm53fxtYn5f8fXXHI9UoCgi0Y/ZUQZGlldpn
IzDc+za2E8XVqilHMqfRVAxhnKBuTLQw0WeFVnBtgpDzFJ9IiaX0F3CeonGDH8LMFTcLf4qKDEYw
RAwOUbeEk5OsCDo0x8rqMBdvuvTYyqfO8JaEf+KHp0RWOJMTGLScf+M8/7KqkV+12thCH+RBaXBv
xr12+TO1g/z/6+TkNntyfzszeF+jRuWoWdtAhI2gpTI/exifagvjw3hqpGjnYEjDMX7e/6Lbzvp9
cVQ8zaEoyOcpinOJCCC16C9pbyv8Y6UUnrywdnLbH7wbo+5M2CXx0OVIQxQz/jY6ECZ7TB0FgMkZ
U0mRp3sQuLYXxbq/xO3OympLqZuRVFKUKAYqRdrlWuKw0MX1JCDtZ3bHmLVE6oI0XYmX44AlyrvK
X2xOhIBEbnFvOoDio425R8GcAZj6r+7++8ZSITcXuhyyFSp6R4Wj9KIJFntGCsFaFxVjBTELGoEw
5uFJbKodZsvDz1PLSotJHL3NIt/XQcXZQCubRsjyP3Ok6RPI3Nz8JDopelMEY4BOBiHfVQBT/O9o
lsTVKaGci97nSSvp6BVBJKO3eIeoN9WJrT4bu9wdxP/rN9Mpt6IWkZH3KslajMAqss4OF5tx8MnB
vrOdNNDVABVdDHlfYGl/EG+9vJD2uihhErh7U0E7gp4+C0jH8Cc65U+CasZYz4JYnFSncPgxGKOV
V7WdjeAr61k6c7eHUtaAc4e+nKTr0LehtlDCY7eooZaExPlZUL6hL42498rYRPKLP27iRyOUQxY0
ZU4wI4uxbRsUg7mpj36AqkHpZ17cH/4B4vp2Cz8apLYQudIy8YWWo2mZnvk3CbpoZ4KyyRBe65fU
X5zanUKMjf/7svNHw5R7jsK2EFOQrOxCYa8vgR13nVvyIKvsix+MTb09mR9NUS5ZLuKxLSsdE3Eu
+BuP81n5TnRdccH5YwOpWmk0WUCiDf3cjzYp15wrVcbF6QIJeTRo0kNZmwY4KtAm7T4NlxFUipjp
4X/+YTGfTsm+OHEv4yF9VqzhlH3lY5cFpWBtAuW1tXRSSq0om90iSzYXAwWYK879jWbdEMptS0om
BosQFTsZ8gfFPFmqCFJvg2GFtRDKbUvpNHCaxuW7HIxXRpw/yqn2+f5CNvKij1+Pcs9x1UtJsEwF
boXgNl/ir82BqByTVFP93jOFeMk/9/e3/mZeLu6DEl5nAhn47o+28QhxZ97794F7vSqFLpsMwZRz
mdGXu0KezIT7NM2P9/dtA6sICwaQrAom8yDISV3qNoQQWTbxJahLZuCahRcRXQ9wWaI3aVdg9xkW
85v6Y9iXPkQ5MSHORnlt+rPVL6DuulD30zCLOdnKzv9cf68dUmFWq2MIbUSwbyyOIpuYz+pqs/fu
r37jlSaTQSUF6hWqqkr0RBQPBss+attyJ+4KH/WHxYXEifdDNZMn9NNEwE7YXFEb+SaZgZRwaDCD
xav0lo+TIaslpGnQOhidyc8w3jk9GrvlNHqCz1gg+XzUOYUt1cAgvCyBP4qKTkOmBnmSztUuBXSp
WQiiDVjUzknUK3I7sErGXf+b1b1bpMITVKKDXhoIuSfc6IQac+DPF2UPhKDHws/dNGF03AiBdAnB
oYKq4lXKb/X0yoZeBbwkBxQKq8tBI0pSQvT1O295Io56fhZ+saWwb0a7abOUrzHmRa4FFRPAhPyR
wFrys4L+aIMJKDKD2R3w/jspTn409sDWnBVr+lVYzNcu7VWvv0LWDF5XMAGNG4xPv1q8VsfhkgCm
joR03pVvRAuccwCueSZjpx3iP0t+UWJZpA4TN0EqRhBgcbY0s/SCx9EScFUlUEcASwFBtXy/fAdm
7AJasJNqi4KpX8BHdNIt4wtmMk6lhweqPdXmP7hUtEOmd4M6dvUgZ6NW4LdJl8xPz50NhiBZR8eI
PA5iK49NxZmsVPdEjGqQmXvGRSNrX180XREEURahQA1fIt/AOwyIPvZ1VaS7GszaYfRSKtbMoSI8
Qwokrb2iu+jZ1yjc5yMr8tExnLZMnUatlzT4kzFFrpRBI8iKIFgJkStegN4ryPYwPQvSrQLkDbv7
S2bYpeuFo1LV3FSVUKhAL3TPJaVtSKHgS33F2NsrtdTHvRVBF2JoIJ0SFUGSqBUOjcjlXIS9jXzS
kdcO1UP/W90PP9Euc8FBF31T9mmJ5mfmEYqx1AbU+0v3GjEWfMM6AKKm9e+gZ5IDNZ9abgiznS6g
klzHnDUmyJnKOAR5Qzzu20B+kqf8oTZiR8+ab/f3+6bQRMwbqoS6lgr6VcSQjxceEvGhpEcl2Ogf
4ycyf81f569Dq7+wSdToqEwbo+56IuoVF4w4VUZ5SnnJy6BpmkR20fcmmPL8+0u7dSwfV0Zd3hgS
RWHCF/lOaDKwzgRNC5qDVume75vZXBNCLpE1NzCxT070ymOWjRZIojaAXCQ4hfxLJvmj4CnNd13u
7PuWbu8GFrSyRKXuIGIGU4sQ5tB8FZMTSve8HdRadmzHInPum7rJfHUQz+FYggkDngeaS1R2XVdq
nYsyotFoRS+EuAzU03b2iSSkxeM/8HS3uwh7hi5KhqKJEmS/Pu6i0SltoRENa8KtP/7WXOFgOMar
4oQAIkgAdZY2PN0v/t+2QKA2TEiDeGjUQqTLoJY56UWqjUkRuBlKkFnTujzUc6M8M+9v51Wteu1s
NMoO5WxKoVRTBDrDHS3uIltQPtvPb9rnzidU66PDfyOZMXjv9lgoZDWabxP4yyJvcObjdC4vrHka
Yu7vf84N6/uQlh2QbLkONFLj587gCbvWF//9Q+PDqiHh9fGjgidd6GSuD9xlggIe2JKKbmTciZuD
+mdnAWZGNopgSROAyNyMh2CCpWidlec2GaIkqK5RsoIIPNkqwDKsGEU7FtokdQ95xA05Qb/ebbgK
vTPdEYd/3ei57tz7qqjroGhcmfUGBB7kx/YtbYBQ+SMtO2s+0QIjMBU1N8tP948pa2HUbUhLSZl0
HQubVJBNlaOimm3KiLv0Rac3j7oJrVDMOadgZYNcoXLcQCyjMTToeneVmYpAV8Xl4t5f1k1qfbUJ
djAU7aAyADoV6hxWnRjLSaTh9umzpf6uUOCFNuMO7G9AHbo6xIAmS3alPber9pKFKbbWH8458+Dc
kjmQz7r6IeQDrGPFLPDgBNdVdzHAfps7yyE88KfYIfy3+nP80Oy1vfaWXzjGsAk5kTf3fWWXilG9
DnG1ohVVt4n4S52lh2H0I7RHpyxk3EeJDlL0XlOXQ+HnQuxnTsVe81a8mKDZPClu+gQW+126E4Bo
qE94S4GSOg/N8tVwCEktBNBjoLw6B3BlbP5RcMIOlAjigfNZl/cm4fnzA8FVAn8vqhLdz8tLQW4G
AaND5KE8njM3sNWjeom83O2Zqoy3D9frF//LGt3HC6BMG6e5jA5CONpGr7/KZSZa81LaejrvJqH+
PcVQfu+XFkrvI3SN+e/3D//mnTbefwDlg+XCyOOJuPoiks3esCYIety3cJNJkx0FxTDpj0q8JND1
jglqm22t4HSNujRbfCt7etB6Q768aTzqK1HfORk/JqYkVHZb4ZpH3EOtK58EQ2hMeVCfZKm2+Kh4
HmfB5Orutc3CcxAmR+BK3VznnlqxfQrr0m2S8uH+b9/anfVPp05rPOWBlEaG6hqYRpoyvxr+tXoM
tTmUJxeKAQx7GnxPmj4DdIP1iB6fvdxfxuYxW6+D8txgEuin1Ag1V7oIrujUuxlkF1BRwCwea3Dz
Fo5LrYjy4MWc9jmnVhocaE3YZdN9kJkZxvIeMcJ5IJ3HysuPtR+OeDyFlnCaXiEIzsIvbaUw4HsU
FbxfACGn612tGgoLXyFWiaC1lRIb/9dM0kukAl206LaSN1bfs0CALKPkOK389wJik2KQsM1/CrTo
zruEGpnlo27h6tctfl8c5a/bpuB5ToWd1oGKsJ2A1Xv8Snxnd7gSxnwGMtZOJijyZNC4ZpYdSDyk
w8V6b6lbIWX9JIsRnBZRDyOzQPEjOIfM0i9gLWNCLFi7Sl2RLqwFSeki3eX3nR/v0am/Ek6zkt7N
VHG9LOqSxGWZ1UJUa1gWpgHfesQjCIgdZbcDYMdgN3e3ncv7V6QuStwL41xzieaSQmKFGcfhiNby
TtqlgdlCuv6Niy12dnrLW/Xx8NAvevB5BjI/wKeRw6N5/K+wcgk3MTqws01mcMB7hnKGYQt+eygA
0E3df1A6I3WDO2eIbgOLBBNsjLHmJr7iKmTgOYUCaLJn3ZXNeL76qnTzV5nVXDCmjNyVEeNGGW6L
ikFAQKvdkCmXu5VIrY1RmeQodFA+FrG3U9RDNcaQPs913TuRkFniXH2579X/xtP+dYB0yt1UuRy2
YYw97BtTAIAydtIaaVS9b/x+hymvA9h3FsLiJB+Tx8isHtkjJIy7SZMRhJmUplUMT0QgtoRzQtiT
lhQLvsnyeDrlctqECwRDh8tRJuN1MfpjJvzqMzG1RH6ypkFwOaF3Z1W5jGV10UcM0iqg104ipx81
M+eBNF/yp1Soz3GHtsQwgm4q+e+C7PvnoPzUIIqJ0eUI5cWRkJ4mLofpHYy6Pv0D1d6tZ9L6oFG+
yhiiCYzyChITT90ttvyafZ7c2ZEdkkVnM6QdFifO/oH7uO1eUe6D8lrlwnWL2iKBRzb0QlipSzLA
7Mg2/6OrreJM6GWrX6xrvFkhwawrKpCGgrk6mim7MgJOXtROQ9sh8dGeh2r7S+Q2mCYA//Gn4Kea
mFNiBZ6G0W3Qpdn1Qe/AXqY+hZ8IL9XPuDBFliTf1lsGw2ICKmGoDt2w92t6XY+NWiMgQS820uwJ
ypOzwmJmZVmhbrkGwYW0jGCFQ7k5zH7o2Tc9UxgVqK1YpBIuUTCKYIuv27/KXFq0dNQ0FxWX59EK
zX4Jc86wcDvWh9cUj4I6Rj8lDPTQzwDUqju1zIhehR0+ZQ+FG+8Dn/cFdCG7Xf+peWWdmY01yTKe
HXjV6yiL0p6/0ttUUSA95Wo8nEAhGQ9zVvy674O3wossKwovktqBeqOnYMxTynEBrkNx1D4T/kPF
ARx7tEE8gxFMjoVW3FzTyhx170uth7aKiJxBunACGLLQ69zllv6Cp/ELT+YU2XxJWwnDhyVSN74W
hTkTtFBHqG6OyDTP1XMAklvwvvp4L1rpy+gGJmbQnkNb9Mj1D55YoG3WNtN9x0xvOrXvSs1tkJst
mHebPO1MMKi1W52YovfibXKyXjHtbAJJBxlyjag2uO035Xk86M7gYoD6hU/N8RW9CbCgGZgnhOp8
DwQlYanqv6OHwDhbG07+w88gP3N1KaM2DcYoRUJKWp6VWz00l9wCf4I/OYQBbbYLKG4Cl+Qz7LKW
T2UxaVBkYtMjr+Af43Pstaec6GXMYNbLQfrGzLtZ5igHN5d6FKQNzvRyaWcz2BFGI9UuCYtohwjG
omq4dsyo1PPDtlKvJ4wbzb2aXx+oCrAJNZ4w6CZj7C4+FDbvtI/DA7oZruSRPm69l7xyZxDFPPB2
jZciJcQVz6hbcLvQSiDpLpryQTzitu8Yn4GUXu79TirnifogKWtFACgy7k1O3hn510p/nOTaEpRH
ZYB4y7h4GRgA2+f7lhlORqQSmTzgxCQt8XbOpsgZgtZSB9bato82EjYiQqPciHk0WYyWvoRvTt5a
xYP6lu7zXb3rvM7R9gLAhJCJtv+BmOxGMMW3f7dL7anRLJI0QmgbhfPCl63CFj7pfg/CLiK0He3/
yVPnFu0kAgezsklt5wBdqGbKYVN6nmwOFc8sMiMbBHsExbF4hiM+X/kcf2Un+LMvbH4p1qKpoAE0
TjxWPdwZOOvr5GccvGYsuqKNd8CHNVIxYtGXvM5HSXU56WfQ8uYouUaALvX4kIFRNQVVpcA4pFv5
xNokDbSdDCXrpeJaSZ7sAUxzao05Xc5q7dnOcvO5O7FqSpuHVtU1lRQy+RslEVkoYkAj4Reh8n1q
c7Aqaz3/S1Ha73kOucuABWu6RYeSk/NukF6iUof1VGW4JfyeDOoS0BZI5i7Ah14GQLjgsSyw6oXH
6zNvpzwQrjvxifeqM54cvMkKDJt+YfVzqFoxz0P5VZg5PKVrzUq60tI5jhHzyFG88XkrE1TI41OO
V/oevplrZ1T6lWrZzZA29KsuPi2FbBeKZlfDzNJ22Hi3f9hoKuL1rRoFvFTgyypSZREaHy2E4ggk
hpzaaKz77nWrGvvBGhXw5GmSg07BZ/0PbHTfeOWR25PQYrEQxpsXc7WhVLBbuhrvUhErG1wdoYwA
msE9zGzlMq6GQflVjDtCuzScINJdT24yGebICVbBfxYFBMaUlQVvZgyrRVEeNVT5YowUnJLWqfzu
Qfs+HAzMkwuOBt0mJsxqq/jw4XtR/hPPiNEoanwv7RLsBLvPzgnYFnK/elIgnpi2EFe5skxa2GMr
fGYlLFsNlA/2KeeahVo0NC3unbzTAYMDM66T73VgkkDJC657T/YBWt3xRzwArrTrXmUrX3orcKZ/
3w5Z/ZAbik9ejOZMB6zaVYxvPY7rVKU2425sxqq/Pu0NkycwqmMyRfi0/L49S58w26Ah/yKVdLT9
II+5637NbL3KzVQLSu0QNOclqIRQB6qIgjoxBFglFe3mgRRRACo5ygd25XPLiSoCj/8MojJGP4Pz
caiqMkElqxDe1C6x2uzz/S3c2kFMI0IvG2IcSDtoL62mYTAv+EiSwUHz4TungbK3erpvZMutrI1Q
fjqbc4i0JdiwxO/8/xWVY3c6Nt99azuUY45E8A5xmHfHE2h02idiCUMRVv0ge+xPs7lzII8DEEAE
VIun7lkraXGRLsiTkkXDkFVWvJVCetBnngHf2LKDMgiATHiry/IVBrB61+VNldezCDR0OPZWsxiW
qCdmnbHG426Qymi8yppgKAaGY4FZpvXspCVrK01CHk9q7ElvDkfVqne6DTDDZ4LUShzjYfivSnUf
zFLhrR+zQp7hKOCdQfDlc0D3Vz7eVB5hNyVMNZU3uzyQu+EeFHKxaTw10BBNHySwSnMvbH6G7e1+
3wby99V2c0oIbR6jQbtKCxCXUotXf9TBl/sXgmWECoB9GHVaX9SB2ytTZM1j8BqXPFRvs8m/b2jL
f6w/KuWqAJJr52yYMSiqmJoR2xAfYuQnrKVQ4U7XjDxJgEhz4wxENNC8MtN0+Zqq1eP9lWymt+ul
UPctFrOqb0fALps8O87TYCnL5Cqh4aGVbXeyMZpyWPhp1PF48TbdQ4kGP+bAomNs1G+KUIF4sBD3
pRG+ZZr0PRyj2VSWTjEBejwsA3R+pcQbWj025w6oOTTWuyB2ihg6i3z/dn8tjK9C8yMp6E8osgrY
Et9VdlgeQ6FjfBWWBcqti/XE8aAJ091SnL259vOSc+6vYdPZrr4HrR4nJx03NsRfCJfBDj0Bs2fq
UQG4EurlTD65LbDT2k3QGnEyt0xLybUBWjcm36AFKlugdHotd9JTtx9d3Yy89qF/YHdAmeukHBQ5
KEVWFqR/HZ8Fm4D19ZcWeTHq0AcWhy45xPSLZr2plPcJlzaTl7FSkbzFIHfqwKhD6oWsDtnmo2Jt
h3JAUcHVylzBy40kQQQLQna5DpR7FQgd7x+UrWR/bYpyQYOYN3I7J/hyxiWuc3MUOL9UdTdPPi0N
i0CO4Y1UyhspfRT2XLzAGy0nuXnLua98wHCpW53/D0eRckSJAXRSoQCISjrxsTeqUJyPrQaH0pHA
UovBT0iw3t/DW9aKj8GZRn6VGCGSFwGXjXyv8iw64K04oW1LJlqOEhq6VmgR8aSSN1nUagxXolGu
BApu0cSjDeTy+nIutfHIt3Cd99e3+WhZHRKNyhCbLGunhaBgWwc608A0W2oGxpPe4Z3Cnj5Jh6SA
0JByIoItVYhpEcOvzsm5/cnuHt/SoJK9hsouL4mA4Yt0ep+H41RBwItAHgQ3+QJhzCf5IX+cIsBm
XQ1A2V2KVq38mWje9odsr3oEyxJe1HPphpfEOkR+/en+/mwe69VPoo61pAVjYKDU5OJ/XiMsVoU0
fQZZzH0zm1dVwn9IaxGArl9plfvUkiRiNgZ94ogHi+4lzH/MmteGX5WWZWnzUK0sUf5H1sokUAMk
z1lvpUZtCqXIWMu235YwcICCMVqUNO26lmhyhBecikLqCPZD6RA9Gw7GNO3uid32Ir/3xm+vjFFB
QpqrwOAmXnVrdbRbA4ID4fMiG15ZMNIg5rKoCJHpVa4vIiCYgxsFJpmxSdG/V0i/BcOvTPGKzYC0
Whj1odphATHaH3M6aIiJHnj7DwRJtgPSyg4VJRpNkxquHBD4TuRr5fvmu7Sbj9me/XATNtcE4j1B
EDCrBKT/xxR/4VF8zSbMaSimvhMzzHubBho4qDtLBx4EJ47mAFb1wA9W/DlCbvOsPt2/Z5vVaG31
Cyh3V6vzXMH/qK566n8HO2Qy8tlwWntyDPDIgiNb+tKwqCY2r9zKJvU4VuagbNu5RNGtED9HrexL
RmkwLt0WyAjjyjJQH0AJ487Rn7GLxRYq8qor9OY4A2cEeVOvl8AmZQau9BjuG0yeIk4CdTEexE/p
J97LrOXn/e0VN28jRm4NwD8kqC3SdyQURa4XW1ICg5iEo9jxW4Er6eTObKVPhMPScEI/gOBNeVT2
pEQQPAu/08REsYipfLi576sfQ90gYwozVRnQjM4A9Bl8vKzL3pbO8rP6mT+CgOlxhEoDk4GdnOEb
h7SySn2IiVPKNI8GIGD2pEca+PGRtCBjtGSZCE/WCqnoJC6jkPY8bPF7rTQXn6B2O1PYC7vS71Dz
jJlFTvIv3lsdlYK1sySHgQiL/RC6mvY4t7+iMDdl6SHVRASTmVFDZqyQHiSto6pKBjyo3BxoyyWR
7DRnnROWCcopFUabBM3QaK6otoD082gZ1/Kv+xdj+xX1fiquwWUV4OdIQPba4WJgIDszgz2Zi8Ys
kDcnZuVlmHAqHG40m1O2Z/EYSIw7ec2qV6aBTJCyjgfeTeZTt9bnZznMvEIVz+MMNFbYtVab18di
CXByxu5ZjBoNnOhx9ywFgRdotQ/ZWRcTPm8Lj4n1fHocDOmn1mnA9+k/lSl5yOLg95Jhln6e90nL
TaY0NHsDMRKzh7mJ0bHa0XXDRfjsHCmph4em7UC22KizXZX87/s7vV2tWO00+dyr5UJWQhm1FCcU
hHnoAsRO94lgZnkwQU3fqw69RyK8iiCDXFZ/Sl204s6an/gSUALxhUk6ytp9yiOGedNxzTD/qYwq
rgEBaMDPiGLKQAjv3uD7llO1YzUjtt8tq22gnF+qhtzAxQDikc49IcPq5XOrWiDE2nOWbBsnUGe8
ip6WPMRoA7Mgd5tPNZ1XZNBVgENDomuaAjh6gEaC71VfB3AfoZr3h4hrsjTd6h/YvYGtDHptkPrs
USa3EYheNNeAotA4mbp05oPBRBfEGfXYvn/INq/z2hr1VaukmVs9gzWIve76b82D7NRWYP+JsLOv
/b7O1Vssh7+JUVjbpb5qlPH5nKlwI9CDuqZP2FXfgCC0A+rr7/GRBPj+kj2JXvZaPwD2wtTY3ZrC
w3j5+5el4pueFCGnz3hAEHygYLc77ofokPNcPC8H48kgrW7wONYPqke6bZLZOslr9MqaX7kZuCdV
8/XvoGJfjkfxlBOPGvmVn3vhvnK6N7LtLAfK/NhUzAMsvQSAG1eJw0N011vqY+lhzMhO0fEqPqEy
jlf57Io2uwRGjhEdbXVeNySIx+OVSQPc5CFSEgRcTB0NsTUupSlUSJUinpU8boVAADB1wCN1Dezx
1DcVejXphULS3MnNz/M5DaFsMB0k3jQc7hR4+Ut+DC69L2OQrwUnKoiTMGZRgrKblZ5vecvrABo0
JAUJGO2PznuOJlEuBZLQALaXmcUDCMFt1ea+jjYqS+gdk7dWdWIxz229S9ZmqWs1SSAXRrdPd5fy
tPRAmtWPuTCY4+SmquJV+U7DE+W+C2GtlNryvi75TItVHCpxkDxdyp0Www/G3Peu0vOst+umdySD
ff/ZV+qyZDKwgkKt/IlC6hv0hu0UkqEdEnDBImMkPESQYpclbLP53FpvLHV1kpCvO62F3daZ7OIL
wcI0hw7kI3BTzzG4OFhxj/ElJYoHo8qEIS9A8+1y5WOuosdQqQAC/OgwXZFXkp2rv/np5/0vue0f
3jf3WtZaZRxZG2gAGKU6MO8E5C+8EJD/Yhtu5kIxR0SRQHaL6h8Io21f27++qiR+vC1D19XiMGJ3
5QmiWYtmxtLr/bWxtpN6uhpVgig+a8iN686uudYu5U/DsCs55LA8NN27p1GcnPs2Wasif19tZy6k
mRAMcEajNASWGmVA/PEpQ7pqs5qji6KqyYqk3A4FCHEvcykHpz4Cs0V4Y4yzePkj4j57LKGs7XRo
ZY1aE8oekQHyKxK3SdVfMKErBR3s2iaV6+bEYgfcbCmvV0f50baCnENR4xqI6D4eQZRo7KTG5i4C
ALTprpjN0kgxdojZKpt7uf/5yD99E7NWS6V8qcyP/0PalS3HjSPbL2IEV5B85VKsTaXFsmT5hSGp
be77zq+/B9V3RiwUu+CZeeh2R3SEswAmEonMPOeIhTbgNOggHxj9Bz1/BT34bRurwXNhgwmehdRo
Q6MiXqvVRp8Plbqp5fcq5hb/197yy21kwmbTRLIQ1FhLWwHpLt7Rbzb3oA4E3TBfvGXtbb20xgRL
ucjqKqpUfDRvcPVNBdW4zI32/ba3Dat8Cp9QvPH80x/w197+ZhDHuDxybdWphdgY+iYKx96q2zbc
52q9Jf3w2k9ijZFmyTPyKrfU1k9tsA5ujN6vDnUWE6uPTK22wsj4Jg0Rb85w/UODEQQUhCao+Ji3
eVUHRphHiHAhkMkdotwcPzfmZxgqm9setRp05C9DTCht9UGuSYbrOEgjqws+Rp4MwHka+/pcfFlg
Qqk+m5XQGbK+gZQdLTxSXypBeXka7oo7ZYtiQGCNGhJJNOi+tV72LbeTj2mvPddOsTV3vCO0GpJA
Q6TKkipBCuV8qy3CrF8YpTxrEq1IJOfuaujoEF2bbcwdHlKPx8e39iWX5pijFCSNH6KajQ2WMU3i
/1VXR0kaAbc0ObFhtaO1tMQcozoKZ4A4h7+T2XIDafqt+j1yo7tkb2Iy6W+aDqpcEPzIckt5UJHm
Ao3Gx7Su+dTih7BgGBV8TkUcYMlzaLooijtcgpm169kEgbGGf4C6Y2GdpRTpgd7Bp/T5RJLWSifB
DqoXg6rC9z8LobY1QedU5FYrC0uj9EsvHKciQqDILXL0TAig/Iioi7nV0JpMafyuN0LndKr4NPij
25Mit8sk2mZx+9HIxY9Cb1Wv6YKfUZu5ZiPdj0I2WokpcVxgDfyo0q6ciOktk27P5U/UxzlHWQLX
H60B1Q+aaGVehOq3D11zZa+AC7/74KGRVr/2wibj4NDc9EssBZRX/mSRJLZVn7PzqzX+5bIYz9b8
URgEBdGQoniLR2PXAweDilJoaa8ZFMayXbwFmxhV2iK0XbvnKyeutYvOKDrwhpoSmO+ZzELrZSUe
KmQy3R4yX8f5IJ0ImuDSHZ/AYK2bcGGL8bRAE6NxVPAZh33rTOhHE/wZ24o1/6ACY8p23EZ3AsBt
+/BExY6T0Eq//6H298rlDK5wGYBIcA9h9JAJ38ZsplqpYhiw35jfyh3wRxDEpKwzka173aZ8GfAD
oETsmZx8aiVwXhimfrc8bmkxQJULhod0L/S/lBmSOPG9T3gqqCv+q6FbK2rGmTaV1XFTqmIIagGx
BIwvP/0mAzG6pnIevas2NHDLmNDgQAeYcZ5ACvq48sGfBhpD7Tkwat3GF563//FdjllKgjoGuMoU
cuY2WuxYk3aU1leAlUwFLbeWmG7Xyv/FkDUBXSABtx7oenWDOe9mZqpj3QCKi4amrRUItcXmP17H
hQXmuEN4aUoMX9M2rZkf1Si58xXOTq09XREkJTyAVKQe+OPSuWqCe1mlgoiaNbh0GmneUp4SnCww
ZFPlt3RLDtMBV8vtpa2FEQJojo4PBGA2PtKl4RJcQ2IzTBqqd76nADDjg56zRiHiD7rOK9nthS3m
BMlppcwyFbQBb9hj+NDv9AMVM4gAFjQA8AIo4A+Mrrj6hVHG1dGJNapGBfNRlIjHoEw3VTjdR3Fk
G3q7QfIsW3FdPen+mKLroh+muXwfdVqwHvL7BPQ0vA1fiV+6BH5QCswHrpsdyvD1uMjFqozxpbNk
axBcjCqKxuDwfMdzMA1t9RNcP+iB6H8wZLDyBS6MM18AA4tosAXQq2iH7PtE5DutGWorynj18bV6
04UhdtdbBbxlGVZJ602U7xlMG0oMav55L9nxNkQ6HXIBoCtZ2IVR5poqjLE2zRCRYLDVfQicYgaq
58Q1gJkH1fPeABQFZKzyJnPwgoKUOufTrlwQ0DNCpDAgJYEEgznDrRYksQEib2+YH5sM9ElgZGvD
X1mSc9KqFZfWJdCtGbQafX31x/4gDfMwQDsRhPO5/hZzlbjXHiUXJpitHIZ+insDEjgp8Em5AIIQ
LQfHWq+qTpN3f4UliCGJUVpqE9+JjY+gK0qVI5n+E1gX3Nsxam25mgbaVOTwpiKxvARDGsY4iCrk
twL908iSTdhmHN7S1fUubTBhMParNA17M/bGT+WH6CpAmUZHCYT6FMP9Bw993pqYgyiApE72hwrc
I0d1PzuoQuWWFFjZD0KxrW7pSYJV8h7xa8wEukaArZWIhrRRY8oLxIiUuCfg1pUfZeKk0DYCu6dq
oWf2LrpUUDBEjT/a+Z/lU/8iZK6E+T7Ka3T7e66V/PAzoC8JQk7QTKjy5Z2Tk5EMmTLQ4JCcZqBt
nGBfOcY9egu9lXIpjVb3emGO/bYEeubZDKyd1uyH2rAylVefWg08oH1FNiMaYBZnol2blUXTpTUV
jKLaYv2WVpr5oMHVAEN1AmQw1VCmjst9M9JInlofImbV6P9Q9OBY1RjYLwB0bXg02mu3FMpPCkhx
FKQHKpPy0AqYWKdQHfLLFgDSxwiNY0V5JNNoEWOP+40TOzn2WM9UFAICOioEL47Eyfq7PN/IQ29n
oWckP1L4CMcFV/ow+mJ9GruVcRmE6Yj1Rb8n29iLe9SCzwz5po3B9ndoL7zTLyjqnHWuXoxLw4zv
672O4ekgiHHw6+MMZCJCzZN4XxxBPGXLr6nNG15ePW1Li6z7j6ROxBhLVT35N2VcSUBCgmyH5lt/
AP5cSzGW5pjIRlo1D9FQpNp3wTZ1sgotzPo5RHCBomF6qLfgEaZwpnIvOM1B3Iae/yT/TO36jjcy
vHbul7+EOZVyqKR+3iPZqbJ223fVNjJ4X5O6CVNLvHAj5ppU1aHwBxGabfFuchtIKBa2uqPAWhEU
KLddlrcappQylWMTljW0KlXDsAvxpTLfbhtYvQMpnFOEMoIKxijGQt6qsST5EJ6mesYheoTVHXIZ
cD2gM+Kl37mFz3VP+bJHY8LieZgLoRy1yjkTPutQgtkU6kkgtbaaHIQxdNC9tvvOaQqO1uzaowdB
Wj3zKwG3yAZSMW8T048mSq2E+fYfGCD2QMd4VNx8tHhAkzU09IUx5sT7khRB3yymAsTBVvggNoCL
oUBVvSlNcXyCEFgHYW8/s36Ppww8grxW7FqsW66WCQCdJJAJahixl5kPEflRKN8i4qqdaLUjx4XO
XV32PNCXOKqgkIi7oinRpLHsTDSE4EJ1uhkdjH05qR39Fo71Bk8pCmcE4tzWf04P0C5GwWbGpMgM
dg/Q2fa2sm8jW+Vi7ddODgTmZHxvFI6uaCh61RxbAhkWXCXEUpFllbx1r13MeLdLyE1xVYrnlsPC
kzHa6pOihexg7SNvayQU/czqFJsV5DiDcMM5p2t35dIac256oyVKJfT0BQn9TUhqpJai2OhTeQI4
/O6SZ1+2+ndKLCW8JQ6Xfoi3WCY1qKIJ2E0/gkDDbgbnENRbjF+UaaMH6Xf+bhp2CvkWyJ87t5e9
NnIFNrt/bzI7UVC1kRHj3RN5YwBmStENTrOD2ernBAynvWap93mIQoKCKYp4H2zqn8PB5NB+r17e
y5/AZA2+mRApFtrY601rcqun3IGmCiYrMUeRPQh78yXa8KLkWpBUDQDTVToSBFb+yyApz1Ktxwre
epHyhleZBRUOQF9q3kVGM/+rg7swQ8/QwoNHFayUZIBPxTsqVBhCqnNCDqseeJww2uppNJH0g7qd
qBI7K5GZHWbTa+ixKwlBwXoEjMcYE0eXEwCutWEnGpkzlqWbK5SELpreo3K6k0d0j1JwxAUgrjFH
sNonkyMZ7RPwkE5cD44w9vtSnHaiNO7joDvW6PYoXQDFmdFuhBIYsWZ8VKP5Q5UHFHqq/llt9b/y
zCwtPLKtoDddfR726gxOHBW1l1a1a9F0MU+Jer6ERCaSUZNpssJOzVS2fFkZrLmStmU1hxYYd4+z
TjuwwXdTgJbPYG6myOR0Hei5uvpEi41jPAEvmKmoBgSZcD4lomjhIXKQZ902zCdtylx0aB/0kae7
u9bqwCAaUEJgC6VFXOb2KoYwrHpdwOWhWWc8+nY8UlSYeIf4DsCrgPEFm9b866fwfXQNiGlyi0lr
K6cHQIdanwYxLSYxkYtuypsK1zX9AcW+AM+7G/0kg0V2mlefuofiGxosf9VOtRU9hbcFa2AZfVEb
0Jl4O4BGr2sMnz5XpY36XfkgIO+MLb+lY3Bu8w2w6u+lY751ARiEhgMvAqwdmKV5Jt7W5Zz9rQmu
tbEztvDeiAc+XOvTLZfIchz3aF4KxnBe4uB2T/EbFTFBifQbTcJiC+UfqidwO6Bz1sUmYbqQ1Hnc
zv4mqT6V+ajpvFLrP5Q7vuoMTFDLjVQx8rjDxf9zmlza6w/c3sprq92GodVvA0/HbRlbmLve+g0m
VqejDAAMd0J2daWLAgTzEOkqwydNjQJE4XahTcvsIBv+AI6ydGegVvVfpcd7v68m88saC/MyyXwJ
BTUZSY/qiakVGttoCw5fJJwdhpQ1t4SyPVePg7dO5py2QBlEUwUvmgxyFwWZXRcFb1yMRjk2CmrI
A1A91yEnpzF72Rtmkrc6rg9kmEcKjQ0dJbMiwFEB8d8ID8rbbS9du381MO6ZOqQgRVAIX16M2MK2
MkYIKYlJ7ZVT6NUC5jOiH/+FFRMXoqkCPGaIzM6lvQaxMgOl41Zu7TZ67khjjf3utpHVMLowwixF
EpIgURJIk1FAVAc20hr6IH/AtXydSyDLVql4F0Qs0FliPpEB7W8jIB3ejmKL5iWqbUmdvDQFaPyq
0YxdsVP2st9Glp5OLyCE5d4X9E669BH6A1RFxxy1rF+1iMMsx704TIlXuGNnU+lXiMA9IHKCsQDT
n7yX+cpzEvaQmdL7CT3p6+ZdU6aVNsJHmu6viFQxFKxNgLACDIprc/lWz2lqI+vZTXq0H4VRtSPS
caLpSpnn8kcwF3WSTFo1NiWV2cyhwbPHB3bknVnaLZ4CfKah67NOzUGsFEEGmSk72TGiYJ61sp94
QjPspAjxdIiMirOo68MHI0h5zvXqay24VmgzKZY1aArWAUQSFatI030784g8rh/Il2aYWNkRMy/8
sYFYmqxaefgAyMqA7EKSngW/57zeeEtiTrqU57HSQ9B9E6tPVT/dlcZDwFVoWmknX66IOepCJhNT
S4bES36XEQZ7bIr4zOzPPnMx6kblenEMHcwTOjWvyXD9PARPE57ANEBj5odlxh59KPKYREq8uQ56
KzQT04JKeGLFE+iQDfn1dkxbQZ9cmGNfhZM0iPWUozdPaSGkY/O93WZQdU8fed3FNScB+B+pMGW6
wiTI5UVA0qwhbYRD3qeAzI6fcvU0178ScbDMkDc3tXa4lraYz+fnNUnMAYvKReUpMds9mEp4L741
R1Rk1PclBdpNV/NDmRGgw4dTjATB2MuJg+jcIuXrcSdEz/QVPX2Eha093/5e13cQRndQDjOgFWXq
4JhgdjHU+lEZcaL/7pRQ2jjMDHvcIgXHDusW6pxmCkgCqJ3hRfVd5Ud00F47gnGD0kWHzZa+1ych
Af02pWjmpbYrY98Xy2SRCJEwN4Ikw/xZtWvbEm9KMGiqvil3KJKcqNyM2thm/MC7i1bXbWC2gKAD
DW56mj4t3vG6H7UGnAZXEYaWaWWkdf+kE8UzQx14YUYsK7/JJ4NubwtG9Xb7t8QM78yt7+NiOUwq
0dRaEvsRofuYo1uJpBUpPI1lhqM6FDIz32UUC3bbSblmmQsh7ooGc87wUsrI1t/nIN+PHdNOIpR6
8Lzf5PtBtLoDN3FZy5zUxXKZGKPGlYYRcNitC6G05KJ0wnDetC3Iy9rQJnO46SKym6PnRhQ499Ja
yEHhFmPvED2HTiljOvQHTQpHIfVAFrs3tHet7lzOrq6a0AhyXKiASyDzu3QaIza6CQ561pDvLcnR
DgWdlTTPW1pswsoq73hVw7UoR1XjVYJMBR1aJt4EkkriuvBBMzGnd+AHF61CLLZVHka8eLqWdOJJ
hX62iMcCJFcvV6c2eRFro5h5fmLhzqWUA+OhPPid5d/PLr8ZvHYEQQmCwXCQTOBFxBwNJcmGdoql
DBU72nNOMPtIebJ4Z2FtA89VbWrjWusxKX1hLusWtEtaDOSjaAc1guf8eNs3Vq2gmEYgP7YiIijF
aBwIlLi5V6s38Me6bRB/xgov0Vt5FWNs5ssOSyI151KLPG8CdUwFNDZ47e6eA7RhugoysQaYv/5j
91NEU6bTz6BRwtrYpKECQ4PS9ejYa2Nl68GbUH/IFaebdXWsGBtMslCHuRKmiJJeQQqLqJg4z59u
f53rujdjgjlF+VSJRR6fpxOjk4yKf+UFlYVZDSvCQbZzsPqnvDzyyiUubbI63nGjYuJygs2ui+ww
NJ0ZEisaUhLO2ui5vHgsnu1gGgaIEDwx2HniMTTnvjPRJTZGIKRHdOTnHZ1KBOp0M3vxiQ6stTa/
sH/dz2AMM3doX0XA1+ZKhEtGgRhV9igEVj47kPatfvbgiMXEXIROfbidTQgPoi0YnYQ3Xr5wnT8z
v4IJI9Dz1iscctrBjrYSSBkijwqLhXtuReoqQFJLwLmAW5VOrrE8u3qdSWPQooFN11tRZHO/JRgU
x6s8dU3V4S7tqjkPg7RiLEEzAQOXbIGxaOasHA2U/ybo4EmUtMyjcznpnj/6dx1YGFt08YuEaIbc
DYgWUCYXU0f6QdnbKG1rdAS3KVXlKD3Nue23a6deAb8PeNrorcMO6BilWkfjTGKvFquTUqOFXUu8
WtvVU+68qH/bYIdyIiBZh6YYaVNIgfCH+aF/xPd4AKHNJjrDN9JaybfB4n23tYO/WBk7mgOSCL0Q
OkyHETE6zAF5yDJIpKXx9vYGrga1pR3mk4Ef1IhSUaJDAPUxL6zoqYFPlqIlnfKX6Rh8/gGykLc2
JgXK/C6bkLvDTR5z2cqelG1mm3aAdGEb7Ho8y5En/OLJEFxXA5jvyESaJJuEOu3QPwkBVAmeEihp
IMRJr9HddE9oiT+1DLyYhbf57fYec5yULdYOpVjXfYsTaAY+tC16y/RLXvxetWFgbEWRMXx3RQ6N
lKJSjUiMvep3dqIKJRUGnGro3M+/hx0dXyw4jrN6KhYGmfs2wGScrIRYlJ4JO9L9NPvOjsJPIH05
S+OtjLl1474JQVkGQ8oI3b7gV61z55dW/dFQKDMAxiNQUL8MWzrJu6EZzyc82LbHad9jYlraKk/k
m7Jvdgbms3gUD9ewNeqNC5vM42qmLZlBwLIoRTkC8zbAIyvfBJgHoS1nSgQk7P9kguC6RMpYZlJ0
o+27RqKRhTbymqcE4669hQamvGm94ZVwWMvXP9/X3jJ+EplxGvc11ln0H0R56Fse0yt3PYyDDJgH
ILUKC41rfrbPKWQFI9uEKI75Erq8VPaab+Zy91hxlUHuqrDNz7sHmnLIFBfv0COnLVnKoEW1G4Nf
3Yb8qMzz6Ja8bQ5Ri0k1i/tMXr3YvzzIZMYwTDUxlWTEukWMTjdW8532tSheN+ZW/egWstnhwllN
5pKYQz/VTQGLnvbg0cNkLxBmJ/6IEuccslMehTCOkJTH+EWS7PLoDVf5HL/cjsXrKcpi16i/LlKU
ZiaRVmY465pVH5MnFZJwGMi0hPoPJ0HXr52FQSa4BDI4vkX6mfpNu+sNa44wIklZv6QSZUYAfd36
MbmvJHRfFcX6H1fLRJlIGPq0gjYGjKP/CYTNHqxqjy1qf9BIc7pXrlNST7jlKUxwaaW56swEnxAl
P2wp2MD1J0rr0r9QtgDes5wXRU0muoRozZRzBHP0zQLiv+pEW/YlhAEaUIH7VHTtVcRYhuDwMk+e
rzJRp8qaHqOouHDFRtmMdb2d++nQTw3HX+kH+uf9NFgqhDAXp6CnJy8k0rHXIlsbI1uGIoE8Nhxn
uR4UuAhtGBi4PBqhUhdiBd0MoD964LGMvYkxkzq0sl+AC2DEC2UqgomvY+HIQJvehe6w7SiCiFc3
ph/t1pqZaDMoRhdUOkbrGqH9C3ySbp/LbpxIp8Sg7J1Jd5Ab9Y1zUm7fU0hsLhdfRnRCN8WkQJJa
CUC0KCKA6wkFVsuAIC4mpx5SvO95Y7G3vQgWGKtxEMoqHaWTpoc634gwLkS/OUvj+RATgeKwmAOF
DiQI0NLQoMA5IYC/iW9+aTXO4FSb6UPTXeBsMLpz2zRvefSXLYJtLJZR3KaIfWr8mnevZDwZUBv6
32wwEadPQFvViVjdGB3x9IZq9k6Xek4Syj0bTKBJMPGqKmjS45kUEat18h3eStUBvLJQWIOEHK5+
t7f9e/3RRGwFFRnobMB3952Xf/DclAk7sZllmdrgd3TVez6PNuhQOEtdqwR93fUGS3HaABwlGAmG
MAK1c/X+ORZPAcb8NNJuxun59rfj3MaAel86SFJliQEGZABe9mB6KaFj32PrugjltBjo2+nA27/r
psZlkDtnkwuXlITJSEMVQY7m3UJnCxngxRCRBIuO9D56MwWghCAq5N2MnA933omFXUWZg1oOcBSy
SQSt60aZeBaux9eYpTHBpOsyo25KmDjP8w+WDuoYVHvgjTWx9H8Rg4s/Vd4xvx79YCwzEQaK8qI5
x7il4iPByMWM9zxtEaXQMOdNznKufMxEXLpMkAlSns1YJchpoMHaWNlP4Ul+8Lf9XtxQPU46o1cD
04N95ngrJ5CeU73FNwQEM6zVDKYbjF5LzwM81YPH2vJnCsIHVM5PrZ17wcdts7zYc96RhVlJk+Kx
pw8cejVhVx+iJ3UfnKiceQplkBQCCQ8D0DYdQJNUF3uEBhm/asP9GUzoEdQkhcwhQo/qzZElu5Un
K1baWupgJyqKtGDTxaHNvuG5E6GMWX9qoeW7mVPa/2Pah14T4wME5OIl3ZHaMe9BkGjeN+//vq7v
jc/iKG/Sk7rJNlz344RHdspJxuBdqYeAyE57SmSbb1LZ9RXMy1j6h+DW+G8AhWI3ANMD2ctPt12B
c5+ex5QXnlAOdSjnBcKlXJwE/1kR79r04bYJXhQ5u8HCRpfpeK30SGzHT2kjWNVe2hY22UFmad89
y5a45deNr8FBl/Hj/Ohe2NSA4iZjj/hB0/iuscjeKO1yR+zuu/LqO6Y7bNL3YN4YP+Jt/V0Ha87u
9qo50VlmApiQy/IgQfzJK8XRitSHueJsKyd0nLllFitsOwKKawUeC9YDO2r+EsL7acDcEbcDy1sJ
kw4VjZzEWUofYMapCJ/BFMuJgjwfZDIhUy6zfG6gWYX5FXCguSkYykSeVtA/3Ci6rGHmFHOnLGFz
C+6iv4sbelUc63o/Rr5tksJpkk2RDYBGfKbNgzK6oRlwGon/EOe+TDPXaF6BsctUsYPRbxCuFh4E
V/EG+p7GaENNeDdHmy4GaBQC3j/K37Nt7jU8pU2HtwXa+jPo63cwPhm0rZIktBriN4bjk+5umgRL
UPJ7I5JQcTXvobn1aUjBPgwTN6nSbehr+1ZNDkqVefkcfOrCeNAK/6DqCEYBAL1a5PRd/lBp+Z3f
+KZV+6EnTrMLxTYvFOU7Esd/yeHwOAjNDmL2O21qdyRWvKgcLGVWPMPUvbapNlkpbIk221qZH0JD
2w9qeJLFed8V846EwX2ip26vGIfMnJ/0AmlIFqk/5Tk5oHlqh7XRWWEKHLo57YFU+/Bl7ZQZ0eb2
if6HRO9r+5g8gQSkMRvzXOjpneQJAzpQ9aA6kNOmcaodwGG//gCksX49fFlljp8whx1Eu5E9O5Wr
glZ/3kIUOHpGnx1yr9AJ96TBmnRrAicG7wWr4NK7fjZ/mWYOZimRAIQuWHAOTDV4/SA/34BanipC
JQAg8tLN9UDzZY5JBzLVmMu8oFlJJgM+VKmxpfP70vLtRRHmps9TMc7RUgRQHMq0GCYJN+pDi540
+aHZ2YabWHAWxRI8dloIEcHRoMll7yC5tJvJUwrAwDqH9r+Tb+G0D79zPJW3Rvr/F3cDGG3NKaAf
rnHro2yjvnr4JFbx3Hr8q/YfXlz//mxXTEcY2gHRIj4bBBQ2/XOFIkdvqVZIGdpo1sxzk/XyvAkk
tY4pIwmIhcvVzUWvVWKXA52IcWwMyR0K3W02IjBDYO8uHJHHYbJ6P33ZYwv0ldmD9m5O//6ExVMw
OXq20XDyJa85lgpmUKz+iT/jsuo5C7PMS1YWBkXPUyAUi645JH7zEgQjj6aKZ4NxFF/r9cGPSpAK
+MNnNymhlUz9K8cbeUZomFl4Y5gNhelXHcW/Fy8At27oXJXvABleWOETHZfmnTrqAVeBa7F19Bct
LMZ5FItj1WPkog29ecz3QbHpzQYN4XY3ZIKdE8Xp8pFzQayvEwwsGMITwTTPROpmmrRmApzWK43v
5vRktLvbG8n7+5lwHIh9MEtFEnmzjKHNdLYTZbT+NxPM0cozf64mH0cr03Lg6JGmiEr9+7aN9YAB
3M//7xMbgXtCsrIlMKJ6k0sxW/6zuMNzE/NO0UZ3eJpN687wZY45R8mcELkLwY5GZ2qlLZ2pJRu+
ui+9/a997ssMc5QmzOFnRVShjlbX7bbT1VMpxCiqD7+AfuIBC9dD0pcx5kgBuqvVRQZXS4NMssVC
tlsFtbta6T3Ox6LXIbss0FaooACkYivs/GrlR/VQn+kxsHvKIfKEuxC6F9BI2N62tObdS0OMd5dV
YrSdlMWeXMXKpjQlwa7N8P62EfqXXK2Gzi2Bl4+STjL+LXTNIGtgdfZIRTw5BoRCAcGoccqLe6NR
rZL4nJiwOg2jShjNB9AXGDF2/9o2q6JeqVGP9KIT7e9KqOzW2+6Tduqonm3FgTOvPnRUyZCAFKFE
HITJ8kkzkUKJMQ+m388oJc9bsmst3TM2QEPyJploSLvezy9b9FAsAi12r1d8kVLBoH4VvEx2+QyK
RQvwg5/5C5rWFgUhUAGi259xzf2B26ec2WAqxWDwpVmSdKGUiDrA+9JeEY++dPQ7zjauuuPCBHOc
tU7QR10EiYpsvmagZSrH59trWH1OLBfBnOE4zEsBr17c77Ule4YXv5kbDTTZZGd+N0EScyQb+dC9
mn9x7K6egcXK6MoX3yzUM6OSDGzeGcEqGGDXEdzPvxkeKF1SjaeohsyNPzS+WglaLplxTcH0dSnK
KXgWyjnFYYys6gn6Ouhz5O+JsK+6M4lg7nGRwmsvmaVhxk+DJIvTIUOZCwVPeucUdv+qoI0s/6BA
Fdw6XBjQ2nWAoKkAkaPIAG4xS5XSrFBIjAgtSdaMuldwwNz6h3KiAq/pb+m3eiw984HX6FzNjZdm
mYVKeERFZQAyD+m+wRBQ4+lP0CDf08Kl6Qgc3o7VM7JYI5PwjHncx2YKY22nutFcu0Zjc5yVHrOr
AKMr0IwFeIIu7NJZgVPR50zCIWkdKsxN1XIEl1KpFnj58mp216QMqBqqC2vM0Zhz4Hj9CeGs+B28
gw4lexHu611oa9vijiJj8GZzzcfoGAJeHlnCI/iotrz4fa3vRn8E+vKQf4JYLsSRLpesTUpNUBeh
57N8ptMk47Nql5ilhM4j1VuxmqNmS94wWPI3CoEAOtspDiCukC3QM9soBPw33+DrB7HvHxIpM+YN
cXhUrz/mkMHynRGkFL4lWuG+5YmJrqaHi/WzU0igfM+ieUKQkJPyQe7y0upI1GKyOTYcYHgCJx1p
NTe7CzTMSWUFWqek2EgCugcZ2gi3F79202igc6Y03UC7sDdNK2Z4/KES4YWoERvZkzbf1zLnqjmD
5lgn12QDaYkEyC8wDZdfXKoEzCiZyBFqgCeaJ9Cdd6fi0aTEQ8ACCA46p0cKj/IP8jF9FA8NApdT
PaO36Fab+s7cpW5p8/oSqytf/CjmAqyasFciwMrxNGwtvD67ebTG4tvt7V09cculM+fbMEIR3xpL
b52wtzClFb7p99GWnnOkTJ/h03Qkx/yF8oUa2+mIYj33schbKHPoE3MconJGsSTK0SUG/00Xvwiy
xElvV60gjoHHFpAI/OvyG5skncwUWKrNpGFeVzChqhdLdxqvK7Cab4KA/F922GZ7WSptkAtYDQWC
Zo/SIQTAzvjWv9Cane8WW14HafW8Li0y3hsmvtLVmU7736BxgRCj8VB+RCDop7Cp9E7jXa1rNytl
JIemB6UFYAFh2kxSPa5QbyqqBzNxZ7APNvFo+9PLbd9chXDg3kE4ppSuV2x2XZ+G6K/IdGEGHj/R
Xn7QPclN7nnlirV7VFMNYM1MYmDsg/ENYyT96OtoVuUiGS2wcDSW3vPodtbSPtBdEeDawFJ7RSGX
+okZVJ2CmXH1I4E6S/JWhK3VS6Izpm998XR783jWmDwkJ1XR5y0KS/NYObpWlxZyzkdpznRrVnpU
dyf1VKEac9vqak69XCSTkUyV2hK9wCej3i/OVvWYf8vu5If4NTlCw8HtPQSzxIBmq3Pb8uonXOwu
3Y9FUt328hgkPp4LdeBKk+/2gfHfWCDgbDANYHyQGVxaiHqh6AoD30+B7FSQZlYAcPntRaxmj9rC
BhPzC31CNjc1FLR0VvC5n0G99EilH8O99MYTGDgDU6/uvYU5Jvir4tQDx4DLdTQMcO4OOfr/Y/1Q
m0b1QtIYQ4FTeYyEqrenJtnWahjYedS/kkBsLL/rS9csgsQxmvgDqP7YGidEu1r6GMT8RxVDYypB
rafSML9VYWA0rQMgf7s3rZN+qjkwNp2p3E2z7Klm9wEixzvwNH3WjTHxNnXtjawRSE9omNkF5+/V
6e5HQ6hC/6x6lWylQ3k09hmkPVpL8aoQ7RTKhG3GFg96vH4XGKjZ6NCKMAy2EjAZpeRrCjIpYavf
Uyyc0kKOafaojIp6QOIADsnbHrTad9cWJplzr0V60za0GaB6yZP5iRHh7n1G0hhu5B0oT099DSno
Au6kHqQ7seWCnNZvo8UPYCIA0eNmNGkTiU5jAeEITCVAhx16ZJhn0cmf9CNWr/aFSebsx2OB2g+E
P7xsvmvhQ+VzX91XzTEVj03yOuuQc4EEU5SA2U6AOEENfjPTt0yBS75Mj+fVeVr8EMbTgkiVCqPC
PUJfDorjo+6T7ExPtmgNhteGoX/ZDWM600dThjYtwuhs7F/c3P8VThrXL/SVIQ2rIQcH0ehl2DPa
hMwY5cAcBVSHKqmyNGUfF++33Xb1ql9aYT4hwNPQdsvwCcdN90K5nNNDsZPu+Gyba8nL0hDzicQs
06Yup8kLhG4DHIBwxGhP3e5UgbOm1aO4MMUCffVKj/uETrJTrgxaCcTw8Zsk2c/TT/A3YvQg0tz8
vcI72n8fkHDHvMC35o6I7vhmoNeUkUldfroIrJ5+3eIF4QNB89IfM7xlTRsMC4KHCMCli1pf8MIe
E3tA8ECmIUF/JEjPYi/g4Pfy++5EK66QDdsNRzpQ1txrdr6PNlwcLr2t2AOxXC7jqWUZoOyMz4nT
5+/TFsTckR3tcOKpAC1ViuZeLSrHIuO1ILXQSG7QszFUTuMf9W7Y3D4Yq+662FLGXYWkrKR6EtC6
k6HOqGsPtSrs9QSDie3g3Ta1mrst9o9FxaqKmY/yXNA2K8ij3xpLmp0J5TkIm812ejJ/lYVdBnbq
8SLZWvxeGmYyq1KDMLKkgL+N6L5dpdOe6I3VCrHLWeBaxFzaYbKrGOT//jggYg629tkr4FUSXbCc
SttqsNuDCkwL2UBARXovT5g69Xj439U516V9Jt3K+rCIQ4INDnQU03pMR2e2jwHQveE0jmGZe7Ww
4K6owoZID2grjrMB6/6qg11DIZAcOd/diyS5mluhHEcMAvp3XWoB9/XYYjxgg0aPOzl+740/+Yog
6x/3yyb9TQubQSE3fRfTOn4NmJTwF/Ih25QTzrelJ+367H9Zob9iYWWah9QMA7w7wvin1hNrED5B
kmlVUB/R03rzf6RdyXLcuLb8IkZwAoctp5pVpcmSvUHIlgXOBCeA5Ne/pPvelpquFt/tXrgX7gij
AB4cnCFPJikfPz/KtZNcuLpYtUlWpviUKVO8jIV2u1b4Wlth4c0oyLDBXQvfQpLHOvtuipUWjj7/
A58d2cJ5TUo1mFqTzLQFWpQc8gDtxe2s3z0E9M0+UOBDMacDukZfYiq+iGRAvW5To9ZVbtYIqNd+
y8LNuaJIuFUWQLZbP4wcsWIjN7UCST7ZhXpSB59/vKtx+a/mtwvaMxc1tr9aC8skzSER8t+XuYVG
HJBk82SQCPPJK0N3hxT580WvevIZmPCfNRfORymtqbY7WKgGEYAu4Z7UNb8lmO9s1iq4a0st/Exr
aGxQ3QQFNSK8voWoLko0Q1F4qrP9fFPX34wPu1rcbnOc8t7sEOM0xLnLGH8YNRKOJVoervVYMwet
yEr1OSe+1YlIK6Eh48YHy0rORq/toTq661Dt+/xHXfU4hgk5IAN9XxTx//p1J+KWLZs7h7lSBDL+
MYE+pslWBU+uvibvyyyfyxiTa8VkQQ+kyUXipX0SVuCIn9L8yMbip1YYF7VP7yrb3abSODqZ7QvS
B0rHv7ZV8WzrdIfM5KbtpW9Z9F6iOL32oF91IR9+4cLMbZra3dyKhipSdywv+dx1AzCM3tfHWYet
XH3Ir0eAH1ZcGHnfJiis9rC88pjdxGAKhS7CrAdxh2HKTR/okXtnw53ogbpNNHDpg6X8X337ZbsK
Nd7sj4mGimCYyyDQ3bivmzVW+avu6sM2F1afML0sNYNBuGuYNlZqeo0Jqj/7y2BDAWOgK2/NVUCB
hdKFA+I7B6RL88/58LhVWtGR2iZ/FNUICsozhY8Jsrb1pPK6ybwvtXgU7B5lFPBMIUTJ5Y07DUel
iG8//0TXc70P21nczzbtYiPuHBgJNJh8qmrbhlkBiLIilhQHZudnSaUROA76MF07vny+/HXv8OcO
f5nwh8PsXHBdcgu+nwD9xsmpzx5F9uPfrbG4eI3VWzZINJKN0YmLOmH0TCP3YmrW0INX64UfLGM5
PWJ1mSIlw2ZmNsiZlw2VuoiAZOL/U3BYsY3fxkhSyE2685yM1dy502HK9JXL+ysj/i0kebeM5dBI
CY1DygvUy1yr3wywPoiT7vWK3ggqgopCTUrJg3HKdqljb3mmfxM03lWuDSWWOAeAnkLvvI9aae5T
1+49Zumul5PuYLVpwGKOIScIWSfdoWbsqSpBtMisRwuJQOXMtqBPXjPpMAjxpKTyksT6AWMDt308
gj/HdXKPVup25I3f9mu8qH8Tkbxb5Wy1H6wy5TYrIKAF6PUXlOzKNpj5IBN8TG55TQK8dwMJ0TWw
wtoHXQSxnLm13hC8D7ykoHYGi5jnxPXKmMzfhAjvW1t4L1Y3I+TymjnYEkEzHuaOuut35cHemBhq
o6H6rbtdRymv3fOFJ3NLrcdcIViQJuWRaI/COqht7H9+z3/V/D8z2IUrU6eOG4WwZyJ+t/QEhIGa
h3ZCzRP6YBvli3WBMDAC5xad1TbApBVG69eS5+vB3p/HuySErRNekl4iEzGYCYEO0AlURpB1X83x
n0y2f3A2S+7XQTI9MXRkJBM/cTp5dLoZ1gSHfr1ln5zoUkWljXWm9yM+W3rEMK9nBGTbn6AiC9RO
onvDmxGO297r9/oayuLqZYC4E/RH5xx9yRjU1VYDMQwsnNVgB041z+3SFf929VN9WGJx39Q2NbUS
MIpNbaMcnbzy3PS77CZrVvAM158FtDEJuJYtqC4vEwDw1/OsARTW3ZY7eZPsp7tZQh0z7Nt/WFH9
sNh8sB9cFxjNRjbyFPe7yiCb+qrLvZFIHyjvzy/b1Qv9YZ2li4TDNiYbhm4WMso6aMVMKShk85XD
uxrWf1hm8ZGcwWmm0kX28F8i5znUWgc9rC2z8IpGmvGhVCB6Y4h6B+RvNJHp1mhav3PRZNOgptGw
72niruBvrx8i+mAzskn7jdE/ywXP5TyzLg3TS9mXpr2o9ZpLWltkkQU08diVpoU6W+HeVw34RNQn
bY109/p1fd/IwsTtFNhUFEhA1pKJgFdNoFZrJP1rSywMm9fV0DEBJg8lny5lws55pjx+btNXEwnz
fRcLm5alU0BlES/wYObgREd/EIF3E7WWDVDq5vO1ridnHxZbWPbEuSPjCdU/YDBFgFF3cz8LdLs3
cwUwjn1++FXqOUp8sWdgmp5XK/Tzh//NuX/4BQuj16pUSZmMZzqDedI6h8ZJAxn4eodtR9U/usjv
Z7sIAHJNqRJlkBRjB2JXb5rt3IDkq4zsVxFUED3/80otYgCNZ0pV/UEhgCAVrF2WB1ytuo+P+n7m
nFN8us2qWZ4GjFTihd/OYjzZenF35XCXgUAsmtrsIXUJ7EC3q2/nNxO5/hkUk9v+sAboXbniy1ig
7M14dFskHlUFbXcn8dy+CN0sW3kxV67gMhoYcnAQywwpRz0r12OyGKKA/drD8rsO1tzifP+CS/5u
pjFmFQJViyocfXFMbiA56E+oztUQcOw8UMD7ieHxTXoSp3UD+pvX+k8DMhZ+ptdGVeESmzTO8YVf
2pOu7OZKJPKSIMZomx1+7giuR+Qf9rvwOgpUiAonQ7JBznRjhuQpPudRHGDmc9rrOuJUUE3cmd/k
Woi1ZjQLB2R1ml2PM29aJ0GpQFCXrEELnO8+395VmwG+SscfKEAs4R62PapAQaAkyW3OvEEzUJwz
45XC53Vn+r7KEpMrskrgFPH+tNDfEmcHaDvgZAGlh1g8FBSBlsT0ZX/mG+oPZ/OuV721bs7KPpcw
XTctFcIJ3Lmgpg/8g58bKx50bYXFOw5xo0KlaM5t3EEJFHpM+CpP57XpphkM95+PteQHTIqMk3wY
54IhZo4iurNP9W4egFidlFnbzPz/P4SpObNKrdEQExtneptAQqJrfZGi8zVPU/Nv+UZ9steqkVfn
LT5ub3HTXE1TmJHATeobEdQ31ts8xK3dDXuI/+7qSxGoh38yE/BxycUli0swq8ocUcvA0yAuX7Pi
8fP7dRXh83GFxStuDmU52iMu2Izw4a8zeaR2O+u9Qer25/p88/UkG/z54DGH8s5vikx5XmplMmvv
zlFDcuiEz5B8ysAMpy0BHL/7It7cxiMFOBCZbx3SMBPRP4ppP/yIRTQB5S0beFjchZZKr5oe3aLx
ZLwy6Xw1HPywyCKUQLG+G0kKDbjeMr06v6i65tGi9Ej9qMRrdZm5CPlbMPa+2HIKFClOBtgPOPno
ydmTp1myosVIvHlcT3ZW9rWcwR/MtCKjjmvgijTUR0jaKdsujf3GSf1ilfXw+oP6YWcLvzXw8T+3
zt1amz9CsHm+9Q/WyLVIaHW1RSaCIXmSKjb8MMe4Pejt48C8aCBpBrHI/2fa/2qY92FzCz+Wdlrj
DBIPD3hm8t0sh6aE0w29t1H1XaeIms36MyNZODCz0A1HoajIUgF609jw1KZACFb4o/4FQ6vRYK2M
NP2Nd/nztlsL/yWVkcaFQJUprcAGBt5GiMohR6Fbe/Trh3lWbG3g5/rL8L7iwp/VSaozVWKPhfVV
0r1I1+o+183fgS6UBrr+3/RhRmjc9GJCgGc1x0k+dy0k2BQFcqcgJmrWHNXVwgJ5X2xhH7xuktqN
27l+MY+fATmEtGf9Sl8/tPdlFoZBVN5qYGmkkdHslBSvKHWDlXfmuqW/L7GwhJJ1moxNhOV6qz5j
cPFsUQ0sS80508gddUFSpCCusws3oANN/KbTT4qzqhVw3U2+/4qFdQgmSCtsWEd+nKeHIQjulYdZ
HzeLVsW91g518cjwHIPqVYz8ON+NYesr90MwBwzN1riVQcExXrY2ZHT9fr/vbvHioJ8zKc2cvOZd
G+SO7bXNliXIVvVtDaxXJyrv86/6N4HznysuUZGFy6ZRm89zDpyVsyY8vOZzLQBKD5tZcNxKPPFF
wZw22FnikKSrNNuz3fzu095/waI7ZzVJq7FuFuqWoHmzsnJrJOKnEU/betBWkpG/cWfviy3eIkdR
TNoJPH3kLL+0Xglt6Q6QGkAS/sAk9v/2fBfPUVcWBlDnIwa6nq19i9ni7mm6w6wigWRo1IRDOD8T
Bph9Hpy7TvHM0xqWZ775nx3vwgEJlcq0EPB2eUs8mdteOpgBSZKVcvDKXVmCWyEE6Tgsh3cQHNXm
3KY/C9L8s8fo/estXJDFHQ7mK2TK8W7uRmjgTBbbwS92ymZmpVwrWa3taeFrBm00K9WgAO7kTwbB
hAmvV8xj5SkyFx7GGbVSHwxED5IMu67LjqlrbERsBcLSDpZebD6/7WsbWriX2kJxuWpRTHeqi1s+
5+Az+XwBqKtdTyHfn+/FlqrWlHRICvDMZC3bmGBEAN65flNSGrmklPBsBqavKwjVTrnYTw6wSEpc
s9s8d5yfk4yTkIpc9wWaQpFeEDuoEt4Hk637xiguCkTrBE+LSDg1VEc5g5CcZQ4nCCD0Qe4WSqjr
KVTYOjSJdY1/tyb0GsuKhVSyH24FBB0RX4gT31KLaZFtNNlmIHE4tvy2owoiYXBIbKwBoinmWAgs
0O9Uu8m3hivHUMpYgBygGuOTmup50BjJ25hbvcdVvfJzhaVBphXMw7iFdu65cdGmqvX1EmMmKXC0
u35EV7LsC36wUqf2K0tp/D6Xo0cUipKdaC56Df6BNDOBejWzp9Gum9BU2IvrFGcOQkNRlFHjEgyW
J7jAJI6dYDCBHgK3lceBM9ukrvs8VcT1K5G0G54mtscB+dyoXL9PcgxbVulWpY43iilqKuubYlHF
wxhcGhqj3PR5fdMQPgYW/ht1SrlL6cR8zANTD/Kn+zIvfVsf9jwBNpb0kwcozBmApoDkfFtQy++U
NuqzZOtQey97aA8XNvMT0XZgErEHr8Kv4HF1qDLjMCp27xu0soGvFW+jiipNl8SXkrjYMeTfYqrd
4VnSfKhVj76am31UsDEEB+5FxxSuZ43lN7gathmHEuZBSLxXCxBva1VY0ZmRz90mbbXLIH3ljYn+
gC/3Ha0WiHjHhQe+swD0wKfSqLay4pFU4lvXFoeuN4KxhEiboYWWxsOyrEqvitW9OjjboRq24J17
dYz+aCnZZUCZNVPig55inKAcPWHhNXGNKLWbLNKTKTSZEWWxuksweOVJLYlYVp1saMCNIz8PMQaQ
quZW5MZGtavAzcxAK7StNYD5orRx6OVez9soHtWntKyfSjZGNnG+wiHtQU/9JdfAUzslJxv5N8E4
jR0bW1mWvW8aSek1bnp2nRiRWPmjsoZtaTkYDB1AMcXNV25o23ESLxSfAqQbMzoXD2/PynOuqNGo
9XuhGsBdmK+jO+x0tT9UAwl7ku5GaTS4ItmznhaBk1oviDr9hpLaa9U0Mp0qUpi2qbTO8dV2gm6m
iO9kK19IbEI+XQwc3OtG7zU83qYWvxUJ172+5hduTsepLL7raLxBuNzTdfYsCUqgEHE0XOixxR0Y
Smn6omsgHm8E/YpJbI85Msi7Doi2OIwTsinFGAyJAdFOpzND4K1dOAPzlI4FFIHTIRzpGHCNvfWq
HtqMhKJxz1Osvql0/KEM5SMEB3ym4pK4sIo43zixlgSTUp8pV0KtHDWvrKqIm6L32onbPws1QY9G
JSEpKO5ZmTPPUt6Eg5kZxvYwzm+2Nm5ZzYLWMb+oLbnjUxe5NYhEcgDrnd70VCRWZJBIHh1+lsCj
e2zMw7qyvJaQneqqfkowYStfLTCE5GMWVIIFlesCKWWfYo1CyY2ziMV25iWQfPamQod+QRum5smy
AOyWAB6xM4YTfJ2UmW+UI9u0Y/eSDHVksu6h7oBBbCCRPpbWkxY3WxQhfIsaF4lqld5UF6ciJ7vW
LzrTCnCRKvK20uhWw9Vu4671TNLeQZ3bH6rSZyYYELLe1yh8i8sj3icXU29DiOHturS5jEm3KVTn
yAcD9xmNzs6+hS6WR/PywBiCS4nRhlwEcUfgh1UraFoaJn0SKDzZUlb7BuC5vjr2oUB1te1Q4FVy
Q24hxnmQ2AfGbjJPuETbF45+nCspoBpSN7xWYSHEB716fujL0fQKPuZ+VVi7kqfwTC3JfTCy37Ra
CyeeoKpV8cRvJd3kRdnvdEe1TwVhYdnnrlfbxsUm9s7t3DNN62+SagfVqO9So/uJy7HpmfALWkRl
XUZ6nsWhmWi6V3PnBOsMHVYfJ8cpfTfXaaijGZa18VE6bhA3g891FjlSYqjD3dO4P2FY6SGBjUV6
qSRBZ5pfQMiRHTOneQBqCidAez+NWX4phYV5nlG5Qe8y7Ez7Ts4Nf82Oxra8KFO3V+r0pgGPlCfd
pvthOg2UuSe7PWa20oYWrW2vaYsDiEUxX4LEOGp0PUQ6uZfCDTjTL1qrbtJU9N8oq9gPztRRCdU4
pmWgpFagWl2IZ/BoNPiYmbprC2RLwuqhKiuVu5LZPmtnaQn021yuRdBJ8LM6PqiaCR0I5WsH1UeP
a23mg/ThpMHDFJwEdqP7jhTfuoS89n06+XbblGfVLN4ai33RWBp7bQw3w+Jzawx3PGt3xBwOw8wU
xNlL07EkbGrjTamdLZt0sN1rzNzFXSe/u9Kyvaom1TYWGniXSX+yU1dFs5C7UQzUO3KPFzvWb80B
qtit/s11aBVCALAOraR/E2MNb5nVxi6XabNV3DjMrCEwgfzwQBt4TCjblqJmoe5YoavBFpJkRzJl
9GlJKjiS7K1KXRP3pX1GfAMaC26moN8rzw23gS1T3JdOVx8B3kXeV1s+K8iB5iZqrMMAaGtZ32pD
AT5JV6WRneVHpIpoVHfblBY0qBWwWlVA42h1oYY5LbbG2B4QNYckuTFyrfGlWbzydLwUbn526iQA
jd5D09Rf3Fo89Q0m8GRj/rQV84udJxdCwEfr1hu30m/rabjrcvcIvZSTJU0IeABnHbfNqTNVMC6P
zcMg858prZ+tSYRpOz3Lvo0ha5A+dbUW9W29UZ0ED7C2jVUj9gHx2YFAdosCGh7SXt9QKUIlViKD
ynNRwznkbK93+Y7b/T3Nq6+OM88ImupdVTVfhtq6J2K6ZbV1yRArGCUUEZ2sQGRWvBhd/dD2OQg6
7KII+sk6EAR6ObO7sDPKcMLHQQxzbDtxX6OfGfbQswiI8ayo+kEmLQfjOvvRdNnF5v1ZT/NQsbp+
ayjN6GlNVvuW2nxvjelQqEWYqOW+ILNycnUgCcavRw0ZpWPD0eeZp6gdxvyEuQdJ7+DpWXPX9Y6y
pxM9SjV3tiYyADy90K1neSUOSsFQFh2q3dQnZ0KynbTc+9zIL1qqvHUgfLEcOmBk1kT3VVU3lTJN
nm4rYGxuwc6ejzeVHEcvlmW61dr4tlWanUpNZEoK2Y5pd9tnloDDJSKs7az2LEZ8FWG1p8X2AUyN
hyHm+3qaXroaWtRmvDMEZRGl7BnCdxROOFeOZsZ+DkldPk09rMkZgF6wgN9M+jR/FNUEDaapVvAQ
YZIKpbxtr1YG9pbcMkMLRKyGKjcv9TQ2XusWAnExCMm1afQSR/poWlf+FJuRqhX3nSbue9dBnAbi
JqpvrRJ9KFNuzFK9M00SJhpFgNZVt0Za/TD0HwhkqNfIGF6//Gqo5U5x3ZNsW91jbb3lhWOAjZne
T3Zx6Buie3JsTsAC38eKBY8B3VUNyukdxfNp3aEQvtcsK2QpD2MgoD3bxDBaa29b27orTMyFWY6E
7VsBT82nsbXDQohDSRAFEIIvQsVzwdwA0mwBTZUojvtbl8MiaPFC2+Fs9+PXoQaJcJu/SUHuNN77
eZy96iYFof9kha2V1349qFGRqiemkbNRV2g8N1ZIenOPxEoN0qELeZMFHWl2+Lnxru+Un7KznpzO
+TJyINpsRQvAFPRN6LPGtzJGE3hhJ1VhQYM0vR/pg57HCMHdSDHT88S7YxWToCy67WTHT62ubJl0
/CRtIrcbX5u4eHIs/TxYymMJKVtPS9lRzWwgl5ovxhRvoSkUSX3cc97uG6t4mQbL9fWiRuo2RHE1
3Ipx3NPU2WcjUr6psqCHp+WvqoMsi8kQaNDB67X0odPa26REhc2dMI6H5yadlLeyU48Y6b/UBo9q
MUvYtrlH3ORVOriXqnNfdNWOZuhhFzL5rhskdHkeabYasN4FMRSZQk0H4CQnD/bUBLE23qu1uHPr
9Agv/RMOhUETRR5aof5Ma3Fjy+aY9OI1AYepL93+xppoaOJNnxT6BNjgA6u7c6m7kTS0A5nGqCxZ
aJT2bZMTOH+5c7oxCeTQPooWbiirjKiqMcaYF5nXJUYVgkn8lCJf9RSNvo1IoTAvh0ALkL2cAJGL
1M43m/JIEFf4Tpb7oDA+UJolUYoBHQCSi2hq6Ukv7Q3OHtMrWuYDvR8QTR7lZO5sITr0BlBnqimS
JXMovrU0wbvifk30dBsnfShN52msyRi4cblVoEQzGfGlqPVTm8cl8jXF53YZ4JdEZpc/mcOEb4Ya
L0hkR2fYOZQdYxsEZDU7porc5aniWww5elfdcMRtvLCfrCTe6qUGIgfOj7XRfad2F3RT5Ve4C0NF
d7Wi/ah4f1vU+X2uID+yi43FoGXeGY+uPn1vpvEyVvLB4ihoO/rjgBePMBbKutixCdJnTv3VVLQ3
IfOD64LzShZbUW8rym/cstgQSR7AJ3gwSONRw410QiNGycFlFl4fAgmLsfsxJvalapPL0CrntgRY
qNCdp3qKN3GdnoVj4p8r9HuRCyBO0vFVLeqIlfpeTQjzROw4gdJbXwTPRtTWrJ1ZZr031VaosOFb
LLJtge4sctUWzROEdkGSwF3itv5wO34vSLFvjNYDUepX2+Kbqm2p37ugNiud/aAjj3F1GcjGbryk
7DeuofqStkCGJ8lRTepn0CeBnd89UZPepp0Ix4rBfWjqj1FQ+JW5VND7g8ocn4xD6ptO+QDSP82X
tn52U7mxa9OFNVqR6w4bPuRqBHKaN24avkmKAISjoQUu+3iMj4oEi4sCreYOAaJLJbKXETPBqtr/
bEsDdFxlV3uswKuUIoMWEz8r4KreUsV+JYQH9Vx2FI0ROTHxqpaiutP2mFnAtSnMn+NkvhLJHnRj
rH3mqj+SwgJsK0tPVDRb1VReMfwy+DWbqN/ZOpJzBPw0H6L5bzHeXvt9UuABcZP7PiufE7e8NQZ1
L3NlA/BJvq3IBKGzEqzUYD8GbDkpTlJg3F6379WWImdy6QtI/F+R+iR+STSwx5XjJeYc4ZfNqvNk
10cpa+SS+pFl7DQa7beh4sMeqeylsoz91GUPVNYuCldO68XjqL1ODu6O0MYbU8s3qEF9Kw18xbjg
N6J1A5mbj5PUokpT9yklP0y7DKskBReGyIlXquhlI9P6lrYWVAHszBeG/aZU6sk2sxdmCRoqBtm3
6XjGsMnFTKA2ZFcuhkxKJ/UqsO4EmWLVPq9w9dQB3LSFXfiOriGvVrINEZW5aRp6MoG+CIVZBrmi
BKYoL5aqlkfKW7bV+ZRDr0Cp/IaNh0xzntAWPsQJuxcY25CtibyYYqiwro0A1khCdK5Pda8F9Viw
zCMOyl72GL+IrgbRUdy/Gpp6U4oO8oF5jn3Xk3qmTH8mdlOhIMYsDzqKoCdQ4zuUlXwAPJ2Dk4Ih
pWgexsY80Zqhyw+dxcfBmE7aiAQqHrlXdjJwDMROaanTDSZIDb+0+xhAWtsEmAmqPbYovJa1vZd0
uK/xZD/2ufFc1ubtZMU/JaMbMEDdN0Zv4agsmrKgk2oA/rtupTz+N42H97LoovTq1HbLUdKAJYIZ
dua9h19otsKvd+JG9cqTvVYrv15a/nPBJR+JOkHGd+wAoG8he2uGxrb+mZ3YYw9e6enFPKYh5KuC
fr/GLn293fC+7KKbAy0Bs4wzG+o9UxUWMfMKcM1UCF9WCs3Xu0bv6+hoe3zADxG14NTGwwldM+vN
PIlABxlmEuqKN+tiOT9QCsqAEVxDeV0HJ773++1FP8dQVCPXZ+2SAhP7aAfa/SaZfEjaH5SQh+rX
qfGzHaqHUHKEa3nJojVytOuzSe8d5d+UdFrMoadlM1NrBflODRHktH7lJ5uyCEWoBjHKpdvVfa90
JpfyOkWnpm2qY99NgKKd4/gV6KOsSE7hDBNjmybUK6/4oSFuNYK02nSbfvv5J59vyCeNrF8D9B++
OFeM3GADeiXqHoSIm24LjYoIOub/rkfyi470wzLuCF4xpQBavs+KYLKedbk2prTShVmSbss6U/VR
G3EzUe/TkLgpxhr92spZLcHHWt5mZmEBdcZ04tuN42NWyDPir72J3O2hLr71/Rp+6Xrf58/e3BKC
LArXSfQWFxKKjccymnVgMF69meWZ/5UdLEHIZm91davNC1kN4A4DWreGu63HZJc04gLdbT+R+V7T
0fv4HxfWbVPFQBKYFi0VpHMLl1Ng3LJRVcwsKg1GYet4/NrI/Ivhpq/VMOx1rdsLV/hJpQWfr6v9
hnlYLLzwOdbkWLRqDCeKtYDv1NNM34OCRbUD78yqh/vNsS4Wm633o/1jmrItmirZEONLY3f7PK89
Vy3AT63/rxf610pEw0yUYeJUF08ig0tpXCPF3PsO/hMyPvOFBqz7f73Qf13m1/zzhw3JXhKnHwYn
qrM9imqoWa897r9d6MUKizevFW7XuTrANyOjuxaeT29X9vB7+LBYYmF7yAG6KXFVJ2Jv+W4K8h/z
IINAzRsQy1lU5n+eRV2stzC5WgNxVKnGKCFnT11/r+Bd/dyofwtPFgsszEzRO7MtTWZHHFUgW5J7
Y9zmkHmllu3H7bASfv0WlSxWW8CjuIqMzk1NJxqb77JBfRCRKJqan29Jnz/CX16oxSoLeELHzLSl
Dg5tksppZPk+NXl64kMdFkoVNhSqWDoQc0w9dGYTosh+5G2PFDE7uDLeDjZ/cd30UkDjq0Eztcwg
VuAUL2nRbDKj3X3+Y6+dv27aIJGDisXMgvrXa641RjFNYKSI2kGCXrWPX1qjfEuoedeVIGFC0WtN
G2E2meXpfFxxAQzIRV87Tt85kXZf7oZXUDNA9QngjQLs+rOAxhry7nd+J3yOjwsu/AsqWbYOwLwd
/VdqKuZbZJho4/sz5geYph6SYY1fA47nZ330+QH/Hqf9dflfyKsPfqcAACAduQWdldGXwLfv9GGe
QwauV7HB4OWolxlQpX1dWfaaEX7Y9ZIXFUKm9mCSsgQ8+xdDvMe+DWAZsTdl2JzWZpBXrOjXjfiw
Rzmi8Dyh1x4JMnpdH45p7k2NHgLHgAl/deWCXbvF4M1Dw9DGWLCxnKPNjM7qmikrN6p1oyC9I9rJ
oGvR2dUtfVhk4ZioaWNOjWhupP1wJRp+ovR7vnHI1l2JmGbz++0+EADoETPNqh2LV6MbXO5m6QBv
wYctZoxSCzR9pgaUEfL6ItD02zRZw+dce6kgxPTnmrPxfPheqZ245oB5hE3bqiLoRpOHVj4FKyb4
Wyg4W/6HVRaPh0qyJnbRPN9UcH3Z9NzNWTgAqcX4kvXcH5O7If1J23hFV/KqeVia7ppgpsdbuLjv
WUW1LksmO9LAr2SN+1S6PunXeKOvHuH7KstJoyk1R04tN94kVE1DTfRP1M3WXsffYZnzEX5YZWEc
HLQzLmKWGLFRA5XW4lux7R44Xv5sP6u1sh2Yt0/yYfiW3SPCXgnMVg7SXVhJYnYIaUrFAnUHSnUT
9VgDnsiM/JPrbEFfAm3pmex78QR1XQ0YYo/nknNxRMH2ODETc7bt/efmeP2DvS+zeHf0KsbqDcJ2
lchLNilpYKeYtv58kb/5YO+rLIyPukNhGAPOTKjlHdBZEUQVH6s2rQFJSHpg9ONvipZhyNsFNbsl
7wjDNGNcHDQb7IcSkjdMggXczr7KTLsT/0fadS3HjWvbL2IVSIDplamDWt3KtvTCsoKZcwL59XdR
59xxC2I1Z+bUzJvL3k2EDWDvFQzpJZOoV/NubdAX05sGU28Nq0sF0etrBpgqTqWiDFHFl45yiyMw
DiwWow1IUOCnK2fgYoo7CyZciEiqheiz4+GiJ8QtUK3zzcHlYdi7dZQAqRCdwCg17DZdpZctPZnw
V//6TGFtyZSaRcw1PJkO+U49QHLhiJ6BPQsurF2VvzNO5r1qGDqcKlRVIyJftaI1xLTRnfLQ0po8
4qK/LdloXG6Yp4TWum7kPGrfDo6zePOCP0viHfpLCZROca8xdjJeor7q23Jb7aHMt7u8qpc/zYTa
r8GQVr/ZfQR4dIAPi08D5kmFaXS1D/H25KgwebNN72qVaTHznMUTMk/WBBLalhJ6NRu0BMmJHuTt
LNvcecbbRPcaRLaGbbWS7hbHE3dgHPqEKrgOfx1PNl824oKZXk3Ri97XSHhJD7Ri/rQymovnomkC
tkV1Ha5rwqKs0I0Oq6zLNx0HynUEXyePAXHSyquIxoPV+rUHtDgIDcFw2xrNw0r4xT1xFl5IhC36
M3yqmxxEQbgOOBCU3aJTCAeHv0GiXrrsU3jEKBqcKeAWIaSZHKfzmHTFrF852sqsOr4xnnMdF1EZ
7u3jtl5Tk11aOecBhVSjsDJNcN/Wva5jDlWbXdqbUPhL18rqS4N4HkeYw35ojEpqcL2e2ZazAVN4
avfVrvACb81+aenggpajQZmiK+ybRYqeQrDejNErLcdinxUssYxa/se4fSSvsyBidWSsZEbT2sCO
6940sDt6uLFcXnefQmRivpqJVmBkAgT1zaBkgsoEAGQ99pfR0i0Z5Bcs9xjPodoxoMp2lROCxqEm
9feQEQGPtKQ1wBZhBFdw2KZMQ2JB22BDu2lnNNRR9PgOZr77yh+uK5LEwNIlt7IubUKpcC7/8sU1
dfbDhQ1DiymQGOwEPKOqnaYb3X78Vcnpyvgs1naoouHCLGv6rBz1Nf/UlAVKhvKpZ27ZPrkCMNwe
b/6+QNDisqIE8Dr8p0Fa52s4echLAP183QvT4a1X1BuAMlcy6tIlg1LKVGja4OATiwsKL6aCFj2e
+sNVVQPptInC+5F+RPL75RlaCyTMUCyHBakimKxL0BYdtbtyRt/8rCsrBjT+cqjFxUDBYkHt16Tf
/GKipCeA+QI5k6gRsFLxUw/guJbHaxobi2fu7C6qmKaBl4x4LeaGX8lhFptet5/Voma7Bu2Q7Wa1
KBDOVr5qcQB1GTcX9Lu1b5YYSkuaKKBY4ol/nPK7JKydqkW9Aq9ecypXlsXiyjsLJuZoFc3fbAQR
ROUtXma/STOs7aX5gvAt15yFENJzmkeQQelw70t1DSBNtjVRkQhqyer5qdScJiZW+rnyN+BHMPpP
5ZzmZKoz3DsN+Kl+Y5ZyCXW7QcW6b8mTVD8kJkA4mnt5HS7P2J8Y8yCf3f58sOXMLB8ML+kfGc3A
MnjK5Z0GxEYjRSuxFtf82ffMf34WSzMTogPyqXvAAtqmdjKrN969Xf6e5fR3FkRYFSqaVdOAZq6X
Q2JOdug2ewwedRtK0167GV7BjVsJuPZVwhqJpYhUGRATXp0E70XYlS71dVvj9BCmiZOE/VWVImOl
hU2S7LXzm1+K5O9yEBO5XO7rga+smuVt8WdGhSSmZ4E+hSkGgPXtG6DaH40UrEzkYjHyfGUKSb9n
PWDCKmaS3XJHdgA/Tj3fma/VLbAn3rhVd9JKn27ls0RmqRwUcULZaHgsGa6zVH8FLsC7PJWLr+6z
z2LC0alURsFlDUOHbjweDHAyLU8RHtbojWyjwnvTrNEpHND2+sKGgXcDItYq0mJlOYltwZ6Drl73
2PRErj2C57QUpdtMXtkm8yL4ntj+WiRsvnCfbcVQSXmWVHiJcXMPWrszUtQmlREmT6AMebm0kqrX
diUT0kwU9bkGfAUetZ/YignPPdd36PVk+4A42et9x9WIQrIZYarZZ6A4edMJTry/ZpcSw1Hu1Q3E
e67WT77lc/ZP3mFC3qmgpgPYPOZt3LB9plxnbrYx4Csp2wU0n1ZxBWvLRMg6Qy4FfWmA0ATItMsB
iKk5MEfxWu1u+bMMuANhX4DiJOJ+IIjLYIymf1YjtI3sNBs/RsVwgGzi36pGLH6XweDmjZI8ih/C
d5VKH+hGT8NNLaPPAJFOwu5iXtuXd/ry6oAZIGxHYQqoiw/Krkn1bIIgjdd7qpcDaNpAIG+W5QKW
OLD7j3wTva6EXHzqnYUUFkinN7BbxMd5feWwPYDYbja33c2NgYvYWpd6cRhN2dDwBiD4T9jfk4Yi
0jghmK5/kGhTJb/AALj8QWshhC0d+LTQygnvjGn8KJLebilIaoN7OchiSkb5XcVhQnB/FT+kUpqy
1VswaYrGcIboZxmUFjiaFp9GOxhwPVd/VEDbjSO03UIPVLxeJVY7PpkhaqD0wcyeEgLkFnTsqrUu
+lKDFnAD7HndhAOTKSJvdImMedjDz6+agL5DE9L/1TrETmMrcftt7ZZzdos/EWQFgKbGI3f5JvLW
NGrmhfM1lxtAPOA9rKJZgYv+PFFnuTyX2omlagpJ4jz0qCI5OZ6vDSzILVRofl+ej++TjliqiWWM
5wTe30KsdiRwHYhQLMxNyBHXuyoKUVbeXA7y/XBCEB0tCWXOONihXz+og8BAkhmg2HR+eAJdD9S3
wxRC6ifSbcZfpX+sNqp8iSfmuMQAFy1Qa91TBsnSzABo4cfLX7Q4bDqQKQYee6opZrUsMYAVrjvJ
SyNl10e/gIf4MXa9cznKQot6/hCdaMzQ8HQQs5ohgZAtaSQDSFPb17HlX0dHoDtgD+gf+B07RQfj
NEIBcNz+iz7x19BCdlMgHa2iiwaY/L1xOzvWtVuAEkAGdnJYUdT5P0/giGcQ0JIMJoPIKyS4YGhj
rfB7tGFuJ+8TL2nTO2YZluzO5kpre2xxSZ6FE5JdlGokLtAe8IYxh08esbi25dPvinIHrE/bV9dO
qPkf/LapzwIKG22QQ9RvDYynFNPbPvNVC+/tFQzFcgy4x+GFCda9eN1lsJ6mqYZ9RlDyT9ThWarX
fIgW7g/zPOlwGNSx9uHH83UvN2ad+9D8hy7CIL9NBbjV5pCBtKvO/IQDUL0RENXZj6Y0kKFV/wbJ
5UPT5ZWMQucw34fzr58h1iXVPCrluql0L+j1YRcmbQfed/NI0rAAlr383Xf6DiypcWaA75QG8HRe
MQLC+4hLY+PXTle1O10qfyUDN2y8fyQ3bCFtwIoCgPpAmmuJH7Ro7bLip1bD9SVnthTk267vQS3v
AeaC+I+Vhug55OO+bVXXaCZP9Ydio+cFbMIk8ymoIOhaRHiDo6+1khq+Nwu+zMMnKPDskIiHkCo0
AWAcVrqyq6rFS14CiodW1FWTBEeNA2cpV3eV1PlOEPOHlfBLS23uo6NOaOj4X9iuuSHxMJWAmmtK
m3uzXWLEATzMbH7bOdQOx38FPUQ/UjVlcEMMgkqosPQ6mctxl/uaR3lxiAayrcH6jnqPaGvo+PlS
Kq4uGPtqBG1nBvDTnD3OBtckcaRIcQZ1gSa4Tkb4SFTEaePIG2R9mw2NszKa82hdiid+WUbCupS6
7FMzUT00j/zHbG9FPOTaxwKMhZXts/Dex1D++UBjXl1nHxgM0P1RoiIDGhf7dHqYq4g6hHLiOxPC
dLMS3lobdOlSM7usM9xsDIyqkP/kDl201jewYYGxHKBDoJErVpVgzf24PJhLgVAWRbFSg4QbaCtf
Py0GGzsH0THb6Py3XjkUBh3cuPG7Zq1OtDRp54GERQIqH+h3vTwfzgMqC5Dv9JQb8BntWYBevVnV
plpalOfxhEWShao0ZgV0C9Bs+C3/jJktOyCBOeTev/dPqIbBFdDY1tdri+WzEiOuTryqNJwomDzQ
B76OaAk6tkY6liGwv9Hsaas9M0dyg030+eapnPKJUMvYVQ5OBdu0Bw8b5wjV/5sU1mzsetxDu+pZ
OoBYed16xma6kQ76Mxhzlyd+/hkXfqYIak9BgAtwJhpoDoO3s8k2Muzv2lUF8e8qsbhdng2HiGQv
cE0x+oxqHtlcGxtyXWyseLwLMxeCJvZstxf3u2QNDL04+X/mQES1a7zRsg7vQ08aKhu+T9aI1zpK
1Sx80ZPd5YFcutzizol/jYLAr4mAhbFImjQmuD5XxjEfK4uXPeQeIu9ylIW+H3oKZ2HmI+YsB2WS
WgdRpxheTGPYGqYlR8CosRslS24GPYEBXq3qNtdKSGEwag1lCTEZ1j0USgidADUpnYmyp7qg+XZK
+C6Skj0LYrsowt4z+woG9rWS4zDPf0R193z51y+df+c/XkhnNVPyOgzB658K+dDKmQtZle3lEEtT
fh5CuIED0a/5AI6gcJh8TPTaLLd1njm1j4caksDlWEtJU5cJVRnevSDyCYXSgOdMDmQsL5aUH0MH
wI/ZF/cSMVNP8qtxZacCRLywV8/jKV/nvmlJ2zd0QGFWBwQq6zrZjVicuaA4+x4OX5g2SceykCCY
leC3pKSCzhIeQCNIifagQoWlbCsb/APihsrodHzcV2ZkXGcVFJnGAskpmO6VtAdFVfuZyOkuMrIf
Wuur9tgHUAIBsAH+2KrUWEn83g/wVk8j22DSps8IBFrKEyHqNTrOPgigY90eprq2xxCM9hK61wzw
4DS+CtviYKS9DT6Q1Y0ciguweiuVXdO9w5QGAuOSpfvVhhkvLFKvmuE17kabZtDSClVb6W714HUg
7bYh6R0L02upzI9KTTziH/y6v2pS1EQ4rOMq8wqNlk1G49BpQDYCs62waPCujUFuRdWdNN2GoJgl
bMoszWd7wMjstCNoikdWrUFHoeFXRfzKq6skvu10yHx0AJQXt1rUWJRrbsUV8Id9C8Qmq9YVi/bq
ddrw7dAqdqEQW4+fwIOO4td+ym+aovUy6Dglk3+XZTdJElgDP4LtbI3Vh1wN8FIYYK/XfJQ8vKbw
sqlly+gCS81kF9ITdgclqSA3N1r5UAeh6xfFtjS409WPlTFclVq/16LSiSPoKUvjFUz07hsFKXUC
STyFyXDvX6tTCfKO4jZ5YNHsLe9rOwVPKpFQGupdWLA6RQeZAgVlaD0G37NwJKJuOXpf5vhcqqWV
mQ95UW1TjG2vq7ZRN5ahPBX5q4p5rDmx0fHfU/D1JRRgG4DyG0Nyamncy/w4pADhmdGvgW97TmEx
VnNLUm5IoLlDR/Zt955i1IcpsZUR+FlIt4XQs+oLeZtAKKOLmNPTHtu3cXqWOj7L74DqP9D2SQ2U
O6NO9105Hsxh10PUguvmrstBo9eam6ANAVyR7Byu4xk7lKm/S3PDyiE6mGoA55XtPTBKFqshXJ6e
pqg9xH3tjE0168Ywiw7YWdE9GaCYUMYuOFEOMcbjkJR2Ud2ZPlTrqBTCX3moPQ3LNkIP2zJyZQvL
etVugv4UdqHDobyhh7PkD/SDdrNbY90Xkt0OQOrqUOCpwiK9qpr22CvF9MT9LN6OGYSealXpQfck
dCubo11weIekPZjIYbSdWNM7WgvhMThZ1xatpu5AOjCzaA5Pzt445W2LilsP3mTenqbBUN1pLGTb
R5SsgbRCF8IyNYLHdVsEDoNER6+ALxCwU1eBTt5B3pxBtQ9/JbnKYvagz2+2Sk1uGnir2KPReulY
TVbDEw0SOyTVbwlXf0G/qNgV2BuQ+Ro611ej6XedjRF41Kx+5P70HLaDCmm9EuqnhqMq0qNmtI4Z
+Puyjw4N6sE1Gsl+xT/g3uwqPVSsIjV25KoEB61srciPTrpceYaZHCZzcqC/6URJ8jMcIdMgV8+t
WUxW1JkULPv4NVWhCUel6Vgb1X1A0pNm1K8GD8rrkLPwSU8ANEqa1lOa4eT7quHGvITcVirtZAk0
bzl5ilOIgbTTDxOcdz8pvChQrSltj0pfv3ad8graBZQb4tZNaXavRNKNoqSPaQV3XX/wct08FTKa
nQFaLXnpdGkWW8ZYpmBIsBqE8hIQQ0O3iZ6+B0XqBrTcmnzwBjK5vR5tlSA9BSSEol6pWnGMTQIx
FSQsWox7aBd5bSX90mX4T/mUH8KBQh/KdAle203HodfGwGULMRyEFw+FpGyNugS8AlIqyK0PSZZD
JiN6qTl/Mnv+PindVuWpk1dxbI+11FlwbtpNY3tfsPwNxuytLTXqTyUJgaQr8DOyN6ygbcizXRmT
XVb2T2FgbuImh7AbeRlHpAFT1kwL0jYuFHMK24S9McpFP9D8+sFa/1ecmLtQhyBh1/nQBcrbe2kc
XbyvnnEVgb4PZJumnBz7sbxqIKFe8Vn/K94mQ3NTqzB1VSDRktXXDWQQRpyKnp7RnW8am3qIgmu1
65JtkLTbvoNEYF7Wvyte6RDRgJ6BEkGaceRwatL9InF8We6sqi6OjCaSLeWQlaky5RXvPMWe9MnA
mstwphSq03bVQ17TwskLX/JIkccHs5b7DaCP+myH+oG7r5em44OplYUDibTQTkx2BPGKndo2P5ll
Di3erHkZFPKcsvqKRdCjG5qcPCQk9EqloBtIgBkuKBhvMdQWkgCiFJ1PTJyQLY6uHqKOYFLu26R+
1P3hPRzq1p4qxdPT8vcoUY7Uk8Gextd2AQ99OyqH0zhC1SCYXMgf93ZTS3iFGNPt5TvQ4p1EIZqm
wN5Clolw39ICWkD/gqGgo/aOlAGqSx8LGEtPuBpo3fvlYIt1NPCL/oo2/5qz2y8Q9EmJEcjxAie/
Z7Rl5JY/pv3kjvd/A4O8VO48jya8VQ2thkh7P78XtAw34tqNp/xKhVIFybpTZLDQIlJ1k0AhrGGt
21SzJEqQ3YyltEtVIEh8nBS0PBoBOOV++LoyFmsjLzwwoSwDxkRe5hv9fnBVL/U66QNmH8yabOJA
uLvck6vUhsEN7vRrCKfFx86feRALidXYKaFqNCC69bh15nsceXbVJvblT1y8XyuolhqQlDRBA/g6
23ndKdLQAf4fG8z2zcrNy+gO1e4Ngxj75VDLU/0nlPCsIqQKIxw5hlf3M5BDs/3qFbVSR66PY/Ae
RYNzOd7yAP6JJ7yESpQsEiajKqfKxzbJbanurDZ/vBxkob+Lx+LZAAqbs+OTNKo6pqka3TwC1Lzb
BC+Gk0Pir3Ziq7Zx1K+8UhafeBCLQeNqNpkUy42DROKUFHjiDTSfheychKx91fcWMr7qTwhx8TVS
mNW1iiqqAi7e3ryamdu4tJmbdLuuDLE4UWfBhDce5OpRMa7Ap8kn+cj1CTmg3dBhjdSxnNnO4ghv
u9LwpzTHjvNaJ32gzmwfC1mdGwiZO7BW/jcb6yyYsLGKKjcVPgtD4Yax5xWOPlze48rV+zUPqcUt
fBZJ2FccWE6gyOfPIrqT9jdJYdh4Drm8eVpZ62sTNf/52dGQK3WvUihF/z9F065VSO1z1BWThxlK
PlMcoCRwOepiDqagOGgy00C2EnJw6qNQWiU6jn48a7sqvhp4lVlGmuHib07EaqBf/W822FnRQZi7
kJidMUhIitkEpaYQbgbBylAujuRZBGHOUrMZoTOMkkLRvA6QzgbOFXc00708dIuJ4iyKMF+hHiHl
hygITr30QwMOGJJw/RpEbwE4gVwBdALYIYQyKjbRIzXsdN+f0akdDsHBnrwZvAOoBH3lr+ZdYs/G
dxCJgiqnnTimQx8uf+Vi3fPsB4hdddbjHaQFiYkObblD8dny4Zes7ALZmY0o52UJVDAkOP/HsELa
arhpNKaEhanK8MEkLnC5z+rW2DVO9FCAs5W645W09q3z0hNryeffKuQwzjMoeRAkZqBQPqWDWu1a
sqfeSXbUxnVkO60VFJeX6l/TK94QpKJisE8xsP987U3yjQdV4o9M8VcuuauzKGyJUcoIuBSAXXIP
zFHqzdpAEH3299Fu9GpLvg730qHga7yY5T2iKzhIdbSORcCEgSqdMU2y5knhgUJQObIUt9iod2pp
M3M/o+rGHdkaKztzeVD/RBWuvToZurbIsGQho+O22W+pf+2kZCXIp8/998XyJ4qQOv2ckcAcsVii
pHsN8eRyJBMPrSkJf2W8/QnglgeLj4d4zPd5SLbSULxzxUTFrv5Ik3jHUnbT4qVp6RyumZ1vZm4J
nhmKBE+GmdoEbAMHctZOk7QreIHloxq3m//OiojBneK0g2R0jyayJ3uQ7L2arvrt3AfkG4jT6rvL
W3lxNv5ctUU0S45nWwbZYfSMIWqr9r8l+jwlKxn/U3/p22RQHUhAWSEgJc4/4uzwrCBuMMoTmlUE
dq7Fvrmu9hO0UMzHqLegs3yU7roNNCsdfZPEIF/6MFuCyDFEwSbYlFfb3ltrfC5fXYFpmTvWDNhb
4ZgzBj2OA1zEUTjVHnlN7koWnjK92VIaRMdM5lc1QxE87bVrs2Y3eckYJE7GZyWIvcsTgNNiKa+d
/RZh90NgYyB1N2Yb06yeGNrnSlPJLyYqGmiW5FB77UGAqIGIyOsIz+9g2Na0f+9j5Xcq+yfamROU
U8GUlfTbcBoge1rnIITAbmDsGjfsUKlIAJcnWWD7vgG5NbMHSdyE2viYTnYXoq7bqxVU6zF5lgbG
FB5+QNjVKBr3YD66KQRHWtCPbHiCnrhe0Y3e1Yd4jN79YtqoKAdstYiHbkaDCoX/GtAGHcbHNaH2
mIQUcvdJ6O8iGVxljT6U+jBXcMsU75Fhg9FHVWVCNTHcThEqbRS3e1tt2l9QlkThUAa6qUi7x4bw
zOsqdhhBPnYSpUJCjIcXCXwcq9KCe3/qIMtKRwN+ChAN9qvcZpNaOUFCthFVrsIp2laAz9hw5oBx
UPQ80fq1N6Ap3/RQJkTN7cXg7Tuvg3KPLtKemsmuRcm5aYpjGsNhVWphP8BHq6hTDdVe5QaC6baq
+gCtm/SuD5OHQm1OYU43uWIgbHo9leGDSpr7RE3AxEVdOg8kaPZrcy0e2ohWwFFPUWFgdl0oJewt
OhSpC0l/AWfwFaRTaJ1EvWwNqNRZCaSU9Uq9Y6hbMzgPALmLfwk/K+pQwNFQfamz6EEL/U1Dyp0a
GdOO1SE+q5Ydo41SxxwrAF5KLIfLa/dT7+Lbxj5busLGljiLSpg2gDwDX0n0HYzfPHSmyIJAxnae
TNe8jh4CXH3iO5jiTqi2WoGzBhubU/mlH6F9zS5q1OiwHqAZXBjrHd22V50Hr5NVhYXvMoLoMetn
HytUh6ZIMmkt4a2mn/KH/GY8QpY2eZhek02FzKU4aGIFskVCS9km9/ruf/1M8dyUSNlPKAbDSMnY
515yTTfNDu4F28tz+onF+D6cAKuRuTFPRK4hg5JETOa24wBCj8MdBS0lF7N6hMGN7UuO/DLfDBTl
7/AJFt/eIB/+N7YqQGBUmCWE3Rw7hdr7f1XTcJed4dsJjoXLX7rc7IaakiIDCc+gsPJ14URjOlRF
DDGzQYUFAU1UKBrLieX7EMlPx3BvpOiBqzHnlqbpe2r0bqPrkF6QAnjUFC40byEczP12k6bKvs0m
fS81IwqlhR2m6U3alG9QB069EXnm/vJPX6wnaSr6wpChAVBYuN1IDRxX6ITKi5aHVm9Ae7a5l33U
ccvWVf2DmssrxKCFM4oCU6urlBqzApVwXhJYWPbZMEGbAf3SmTCTQTwI5i4pu8sg0Hv56xbupRTC
r/IM4zVUU1TZ6doctZ8GN8R4hFYtZMmhmH85wjyzwhr/EkF4SpDBqDo0zEC4aO4CepUYJ1P9cTkE
ONdLQXTwDXT4jcgg1n9dXtAdbKc+wetBK/L7YIRnK1e1E8/jKxKWvhuk+rNam04P5RbI4ur7fgL6
yu8AdVTpi99nv9MMDtiyVML/AdqlavNednm5V4rISfRix31e4+/xY0NHHCe5BFdRGefRKO/1tHkt
JyV0KLoIVuyj26QZD8QgV71W5miv013bobRaKwwnZiO/Gax9wlvgBCV25SoYmQ0xIGhwgDRrPlaB
+UIYcEIZhKSbYXJghnUqksIuqfECQX9YVBiTXcCVRK202z4AYM0cdw3rt1JUbZJx7G1ewmGrLUp3
4tFbwzIVPWfjJYE3zjigOJlDUVji2cmPkoMM903L1Du82WvwWmHPoqZ9hSMvtumEy4RfN0c0Iz8i
WroV/LsttBw9E4L0KS0/aMlSN4Mnr5ckKjkAHnrIYAgzE+QDVzPrGkXs+IBet1PE+nE0ZS81YAwQ
KHFg65MJP7peRVtYpZlHOjQtWVj+woXMnUpzi2q4ic4VhdlAhZYtzJMsHTYMdpOiC9JgRKrW/dSo
Tg4EpWpz2PopMKwPcuHV2g+pPOYKveaQlJHVdB+NvtekaW2hZ5lZsRQ+gHkHme4RboI9mywkE4CS
WXTfAyZrw+0ms+q6uR2NYEPhlpUE4ROc+xw8cbwQesHO5aW7uDvOFq5woCbFWAEBgtpJrxyS/Gnu
ucuFYl8OsrjJjRldrhB5Vk0SdgfrgFdNinyT1a/+hEtRv/aQWjhMqAbZX4iBQKsSUYQIRhnSsp/h
sPuZox/tYaDyqScTOWsNi8+isJhQ0IPDIWIoUOcTAY6lng2maQIpP6r81KVsdDs5GWyYUF9JekAc
MkYvBp7ZoUEmi84GI5dH8zsrAVVQ7Y/CsHhyyvBQggtGAGsqkCrRNAETj7+q2+gl2kSHfAuleQdo
mR/F5AC3sRL7W6ITYgsDXbXMJ2Vnwq4ysqK7xoJi3kcEuTygQ/5lF0AIKKTvYmqGjsfQ+42pYknJ
Txb9Wvmk+V/4Mp9CBOG8G9Mxn7IeYrxsUx05SD4ojISv3B7h+vQ35IG+y8UK8YQ3YO2nxBwkQMhg
xrHTr2aHU80qHpQtlOzWpuvb9hZiCedSUkqKBpn+2Xx+1nkJ7fI+A0JUO0E0zI7dyAGKYOWR+22z
CyGFjAKR+rqB+jt8iEfpYRrSYxawle2+FkK4nQe1WvvdALHrLq2dXKKbKltrGMrzz7y0KoQreOvD
0MYYYQHGbrU94AhXyVWw99/ntU5t/6rd1Nf68z+vVQiDJ2RKOR+KcDKxNiq3x30cAONb/zDta2vW
4Mw34WZl7a+MpCZcwmO1gW1WIWHtX2tAh7zXuP9HOPolS0nB47Cg1p+cUlt/vxz32xXz62eKDvdZ
19A+V3DTkbQtJCMd3QRhZRfXPwM8KC+H+g61F2IJCSTSi3LqCGJBxe0nVAROSh1tIar6u5QLSwY+
jYxQwgTQ062lCbAqUFjptIVc3HWi/WNsvPBbhFQTTmrY1jpMBWtc96T+igTAHTQ/R9ySLn/12rzO
f35WhWuo1EvRhB3C2VsCt1ReBSvb/NtLfP4UTYFSm0zAJjCFT4n6sJXqpEiQNWd2GlzZoFS1bpy+
vA/P4ghfIo15GoKQC/VpdALC515yJphXwNzFkh4naIfYyhY4zPIWAxo0K6O4mD3PYgvZU9JLQwpS
TJcPa8qu2kFB0E6Gp8tTtXwenEUREmajQcUN9juwZNhzZ3ZNjh1t98kH3649+L+9JYVJExKn1hSR
YqbQZpeLwmLFW5nnoI91tpkdYwMeOHm1MoLLAU2gdYmKyqt484vysuAmhL82lKbPqKpYuDkdgyRw
J4UrdlbSj44AILgyovPa+5a7tb+iikyE2kdtlPESTI2fnTuvzrLawLprLtzgpX8H+z1ytxJyean8
CSnci1RAWMCPkv6zTGfdsbzYhU5kh9MOWsJW7s5AHnsoVjRVv3cQPmf0T1whu8FxgdFJL7B4Stvf
UCe4VZ6ljwwwYqi46U77/G++E0AQhkcuLsGmuIKUfPLzFndPBuKbJYMLGyd2C5Pv+Ah064wxCBxY
VR4vh11MZ2dRhcO4kaug8ZPKR104cQ0yQMRgjU60OIFnIYST15DiDqVYuD7IULxugSumOreN3Plf
PgSi+l/zct51MH8EFnUTM6C+4xu9XdOnWjxa//oOYGe+RuAAz9a0wndkMIArZfbSAtYJtPNPuSdA
r5orG/x7W3xegGfxhAWYpWhogEUCAgmKRBv5Bs3pHusCKmnXQNrWrgkiUOVwF+JVvqVYpf2Pu1rC
D5iTwdlRp0FJoE0LDUOa4AhIEsuEeXr0+/K8fW/bClGEYwitQQojaySywYadNBxdarBfKheW0/i2
qIT4l/KaJq62llcWE+jZ8ApHUKkbnZmqIZbl22w7VTuQGEYP3o49Cfg80rhd4yjovjjz0K7Dey7v
CrBhvg5u3KVl0Oe4R/iBD+3/3kqhkEIS+j9uCyGrQOiaJTDRnTdfb5XKI9P+MdZFmD8hg+iU98D4
4yE0te4M24+DNVLN5Ryli3A1M25aOfIVrBBYPsvVfRvylVFavsr+WQwiXI1kOdOHvsKd65rs4WIL
iSgWHXu7dz9dJlBYgbnKj8srfyWfiDxnykt4Y8XIJxK/KdjDxF7M4JZNPxO2dmwvrzXVgN4CRAiI
KIUxwOiQQCI03hgq3KcrbVux7Dqc6PbyBy3ftyBU9P9xhDXdqlOXh10cb0xYT0vjtuC7oN7J02E0
3np4r5mFRfonfVg7qud/99ut5CyusMj9YnZ6qFHJmKVJJQvmjVsdoGorsvnev591HQYYmFra4+Xv
XRtWYeW3FQkLf8C6pOY+ayebA+kwgFV4OcryReTs64Tzs66BCeAcCbLbaxtIi2y1nbzpXQoDh79R
g1sZSxELReAain7C/Kj7Tzq20BvR0IvxdLs5lCi7/QbvCMWNYU1GYmU0deF4JRTGsdqcj0v2nmpw
7fxFh4fLQ7mcSP5an7pwompyBLNMdfq80qkxKADBuHJof6qDXViKItgJNbww9hkmS1HQ0SKtI9VT
ZSUGuzMJ+42OxSyndxtC+5upyZGx4JqwVrMYm3ZgJN00QDbHI3f6hjz1sLS2dTM5wjf908D8EMKp
eraIgVMwuCOKcQsTUuAS6L5UMjRMGwnSiEDXwvWxBSkE/twnvakOqqSefM4OAVwjuwxZDS3zgMj7
uJee/SF65Gw4NoCgXx7r/yPty5rjxpFufxEjuC+vXGtTaZctvTBs2ea+g+uvvwfq211siC7M536Y
6Jlxh7MAApmJzJPn8M4R/Rar5KEZllEclR573b3PzYRmXmfXReI0Cy8v431VerBWloQwg5pzhUia
EcWX1bt5FNzra/lcmP6IcZeDwzi2HqMzg0VTMZAKHJQdfZILAVSZHd5kLO+yG4wr66OmgbI7FiMe
4h/Qw90ljnYv+qilHDGgwDmtvCvHOLC4b6O+NAz4a6kOpsI6dMXTJPJQZL/J8C67xzgwzH/Nkyhh
TVbmE4gwnxRM9wMw037HDPQMtAymIerObgNub5om/VduI0sGkYzSWCsRApJwXHxapK1u8r0clJDd
aoIkAO6jcTE31z0Vfh6IgcY5N3Rhn80DxQbuZ0CP2XFzUMeRSBfCJABe5dDrZ2ve9fGpbSNPAOEW
Rs7svuaVV7dvw8Um/fPVbbBm0dRG2UyDpjXsSPw6Av/yR7fhYoK5cPWsF0bSiuiSRNDyrML4iBr/
g5A3t5U4vqMk6ISl6ZqV6aZL+n7d+GewzMdVvBhnrmLWKCOJBcT64R10iQcofWd2dpRO4CMHz4cW
QAbySF6iVwvsif+LPthvnmWXH8Dc0EQZBKkVUboiGGyY6Hslg2kigCTDQL5Y3A1e6WVu10FzoSvt
/2Hkadu1Xn4Bc20BxLOUBuIawDYWZ1oogKB99lb9JMfOLb9RoFA1+BmqMpzj/Jss+WKYuchSjdGu
aMLSBx944QT9sdw1X6mmU/I6ngjghrwhiN+klP+YZHGcNQFbDVziX+lI/qPwwj0dnip+kIDLBrLt
Di+2mAyki+pB0IWSVppoS8c8gHx+J/myl/pkVwWlW5+GfeOEUO9qvSIoChsBFlJa5ZnyyNZndBIC
07NckPceQ7twUTfyCpc4GfSuoBnBU2+gn/mKd2HpV+eSgKghhXcBAsfPtYcwuYutej8ACViW8KmY
Gb5+9ziuhWViLUxFyGcgDwN50H+KIQ53rfSP1218hhPR+00hYgATmWBDYj5ClspQly9xxqBVVtnm
W+tX3+uvy1dKxJT6xkMTjA+UJg65veGmhRu+N/DevNLHdid49TOYVNFaqikE8pmKCIsQcSjd/rm9
nY4IWCBKbA+gFKUQW8e6416yzVO4sqz824GrWivFCxBVtA54amtb/pb7lDIJuKl9e+j2gMbxfcrm
W3RllIkaqhbKtUBqEFDFFqowqhC7klC8jUJfQaVrCb1QRe5//VNvu5OVUSaOyIsoLHWNyi600TGI
eUvryagQ2lV6It/6J3Lzh1WXlUk2euhdn0y0ZSWS3BaI4EATwC6azr++tM3AvzLDxIh8jNNhDDFN
nO7JvrwlOwkKLtAm3l83s93CAXMqOC5lGUoTjEPWRzlrE1qSRAund9Rf3S8D9BwQ29P3C4grehCN
OvkL1RaFCNl/s80+FKVkXuKFNsIUiDwFSK9eIsshT/pHAQ23BLidX5NMZXB3HMv0BnxyfJdVsy/F
uRkxitSg1Dv5+RPZ5/70nexmSKiW943Pvxvb+evKHuMLKtKLY04FEKicYgSINSY8ooPqli+tN7qy
294Ie16/etsLWBjONC1dAqXxv72AoPdmohENsUj7Wtd7TIyXyp/0+vG3/22CSSNI3AtqHKpJICxf
ROmoAv92/UPx1sCczlKzNLUt0X4b58Uesqep6uxB5mAqf+NF/lkGmyEUiTAN44jT0LqYKQFo7aDf
SQ8ESYLkyTvKYvsfv43KhKh5UqpK1hAbJLAkgEanCm/SmSf5uP0SvHweNrwb4O4J8wyuiooEt7Ed
P0Y3Voa6/+gqXnYbNcF/+lpsdIeMkC4oZgflbL3dL3W5VwryWo//dfOYSGNokV4qtPNrYWjCVcA/
KTfQt5L16b+dPnZcpouyxTSbBkXPYdiF6GqNU+H24PO5vm3c78SElGE0QBY5YN8oej+C3mMw7KaD
6CsOOlACNyPeTP5Xx4JxDCUa9mLSGAk6r/uxQwdUB4RlBO/EUnNW9gGt/exnLzeLcRDQDiwWUmAH
MSB+Bg2gn4MW9Kl4QPnIszxzj7mVM03GFU87wAsG8RuldUQO7HC2eHPNILmj1IdoY7PjVVFmtqha
44rnp+RbBWhejBnNZQe6PvcdU7wSdHQz3+CtfzPdXVllPqxu5l0493oS9M3sN5X4LCwxh5h8+zW7
ssF8TXCCQLSlAKSL+CNYgmwQZzkUnNTgUVuh+0tv+/jUnabDBL53+p7lvbA2nfTqFzAfOVGTqBB6
OGlJrVwDlRHSuUvFGZLkbSUTCZqwDBuCZkdgyqXd5xhLQy2Nc0jkrazgshC2hQPeTPBQpDq9h4YN
CqwCxbMMr7PhZTrzRRQ4K2KbNyDhRpulxDUcNcGeClBiGZwFcQ79h99ZFXK0MSuLasJrq7aW22TJ
9pU2QDso8vCfu+t7xzkD7Bxfb5WyvIQZQo0uOM3QOYu4T9WId415X4hx/aRIR4BxJArHAdrch1f+
YPak/dXI5dXeeB+Irnm1fWOx5OLSIz0dy87W0zsR3HL/bdcY/wBM21SltPGZT9J3EQINiTWdQQrt
XzezneCsDjbjI9IurUAjiYOwZPLXQsbR7sz8HMbzd0WNVbsYx71m/NKm+NzWoJgRhlslkxNbMs0a
2qpCy1n2dsBb/R7GY2RhmynmjMdNLNGb5opgRxYcDBiJ/rz/A3IPWhBYmWN8hwk6JFGscGoacT8B
O9m0hyH7fn2P6RZ+inQXGx81v9VhaSvd7EqCrg1GFm0yYXikfq7G72qIYUCTN6vKOZnsYI6VZXKe
g/4sMOSXHJNS7fJ6fTV0R66tht7D1WqMUeqzSsOr0Lgle2nXHke8jfIDr17G2zSmUAESAYhjYYIj
ACMiGla5m9SR27WaTdDiKeue5z629w0KG2BZVvC4ZuyB6zKVlNakJRntfQZSg1I7J074ROmkFQ8d
MN77ejsDwkDC3yYZjzUtlQayQhq33ig2hTwaX+AWsx0wOIG+B/ldnoPHn0IESid06nfrFSSdig7A
/syd+N9+hq5+DOPRoG0z52KOSN15S2Xjprst8O1PxgOKkU8UHyZAVdLOCO++bx+nyyYwfg713kYv
KyX5UOTGyORb82BgB2K/PZa/2iPQqQ7I5CEbi4KnrnKiIO+jM85v7OuxRpUhCaT6tRnEYB7H3fXb
sh38Lstj3FnT6XLSEQSKqHvQ2sipNcNTVPe6kd84zYsVxovl+gjIb4JnD6Y7ogfN7wLU9J4o58Z4
y89OPo+ffjjNf8yxja9M0mO5ziO4AOKMDgRf9p0z7epj7YEDba95qi2jpyi4vNrMdtJyscs8jdtJ
SONoQj4rVckB6ZHbRSEIBH+0PeHsqLztfi6mGC8H5ZIC89n4bvpyM3qLW7p4CZzVu/C1fyb7xL6N
vCQId+bjK6AShVv+zO+BspoCfoTi/RLGMRkaCITQZE+DRFMxzlY6YxiB4fYVA3X2LD5yTtJmT/Pi
BkzGJxExXLJMhNul8HBKF5PsqQsSd+mf1IdWhhh/AwZqEVOz0INIZtlVxc5fzJf/uBbGtZRS1TZm
DJc2AJ1mZq0Nllu7t74TebSbfpdlvhm9aDPvZbddN10tjfEqWjmbYkxRGuPhbfT6t2VXOEsgvE0H
EO0CyZw6P+qR40c5nsxk/IwmEUNKcrjRsAIlNPqFS+1ztpMetM+B/3IlGCcDrg3FymcEfvJe7jsb
V/4LUhlnRMHyg0eO93bkeTWLAd2CbyNpmwhvrtGRfB1CecNRvqOlN9VPDwqPBp9rjvEu/WSmaAhC
GSTdm6bT3qVu5WTAeKlfE8X+A2WyfztRi/Ew0WKWoViiBlvghCbQy2vE4c7oFs7jmHca2YEPCMsM
rV6ptAiQ76uzjsQm8rKg3I3+5InAn2ZuHmj764eFcxwtxo1MGcmKXBtR3UjwACPnvP553QD3azH+
QxNqbRpCOOj8VO+hinZD7NweXhBh/wc4LSfwWIwnyYdEiswUAW9MDcOdl0519ETcy2Lz3tajxbnL
2ymRhbQQEs+6zlaAkxB0oU2OJ1BP8B43zZOmQW5TTOxiatyqNe1U3tfxy/UN3V7ixShzHIVhBlPL
0sOoWj/V4rTrSHbU29m1MplTl9puu6PU9vcCmZA2zWDyUSBW/lHUxAD7M5p0AQhKbvKAB0L6zfv2
Yos5idYM6n6iIzVqUUCV3OgIN/LF8OoX6APsHsuAN/Ig04367CYvBpmD2c2JoI91QSvr6eLHewGy
R2g9WpD5BIjTETK7d4VAuDF+YbT8OcT14wMbqI1rv4E5r3K3JLUx4zGz6M/G0tmyMdt4GXLOKc8K
E+fSBaTLoY50LE1PGSaRyl+DyfFevFPJhDUlmaUsneAgzap11GR0YkAJBcC5ElFyr1+AbZd1+W5M
eMvDTDGiAhdgrI6CbIA9w+Ds12/y5n9MsAPgw1hlSTXgbZ7uW5AdHnqQ9ko7I6RzcWPukAhHA0SV
bls5au3NBc8+Z4kaE+Eqa4yAmQSkON3DcGwDKYYTuYAyaa9hqhhM8DcC5wN+ZvH6CHOXNdPrsioX
gNVosqJqobAXGsTRPBY+hCDR2rTzt35XcTp2HOfJsqDIBTQqJ5q4J2LlyeK9tLzUUBED7zhYIXTX
gHRFEnKrB3QVVy6cxniZaQLDk6bEgALu6r3sJYfMkQIjoGgpgUuwy/NpGuNiBGgNiQXKdoF+c9O/
YO79xnyKQO5rawcFHRKIKvCarbxdZR1K24nzICE3Mqpxr8vKLgEzWDhHX4G6fwHPlg1VGVDwqDIP
fL/9+rkcH8bHFIJcaVGDjSUuyMWBPkA18KxBpPZ75ug28nq64PR5AlXa9+v+gOPdNMb1RFY+Gn2K
Adah6p7UujiUvbQD6pgXDLfsGBD4BTGFRUmVGL8DMvlKkqGe99H/T3aJNx2Te7EC3G/2Rbdw47cq
dCUuIcTWiV2ZZRsaoTqa0H1CNq++zc7sGce4tN8xDohgYYvcWtdmeWltjnE9odFpnVaizAwVQBXH
pbfrfR9I5Z5AxcaR/Uixy7cB+ml/UqlfG2b8T2IAygjN1DQojcxO1W9mzCVr4G0lk85YeSFFDYFb
7aFzb9aZO4pRIIcPbbfYWvRDlh4EcNvMy6lN9wZPI3Yzv18vkHE9JmDAitp3NMFpT3TEjOzj0U59
TNF6ExiMHNos5utub0XmtVnGB0mNlOkqJBmCOKp+6dDjWSAOWUXiQ0qm++s3ccv5rE0xzicC/aXR
lfABakArzjRZlDw+6elmu3Rth/E1irUoBlHgVjtv9nRHOXadrVU2eJGg5nTuIdLz17zeWwiFoMSh
VRE9dXjAy80sYf0zGMfT17MKLAsiZucBKuHrXnlq910geKqLJ9u9+bh4AJT/5PXBebvM+CFJDUmX
WLih/zdiAI4ZthliTE2rNqb1lxnlCOjriYLXeLv4MSvORuTVLrJ9EEFsBkis4BFVRf33UZZbW2iG
+1zA04kq+2gZWj0QZxiJg2HM8KWXR8/SqtSHFGPizql1wgTbrWkQN861YyEDeTuojkYmiMiBBDVs
foVW9iUVwudcGSAwrHbHOizdtAldBSPd1y/A5mN3vRjWiemCXhYakprOo0kURaou94MHoaBd7uRf
OdY4EekDRLtK2YzCXLLGanC1rb2c/BhN054MyZsgy1T3EGuB4FXR3Slq6ogEMh/QjRmmczYMjl78
n0UZkD2uF844NzEfJ0mZcPVFaAkY1XuR3Azmo16fKxCRWlW7v770j9N37dQwXm1UF6hjCnCmIBEr
T9UxzOziBYpILzpaoQG03T31q3EPdGc3+zPA13z4F8evyoyzk0TQH8sNXjxR3h1DyN2MY+bli+jW
Ycx7wPFsMQ6vyOBZzQEPuGn+grFzTPB+K9vIrmbekD7PEOPS9HJsxVowMY5sIamB7m8v9I4pnhOZ
p/a59cRZHxjGi01dNC/FDPdCG/OxUeIZx5t33UpJVyZYlop0hiI7iPiAbEwwmUG+xaAOi49zXLk5
L7hz9o2VzJTaeMwg7k1vovlTawRfk9H9hEKemww8AAXn1iuMjxFUQa+hIgjo3Dg7XfojDlPHMrjj
PZwPxE4tSWVXAm+FGyYcsxdozEI1Bo3W+vsCCVTIgEKwit/b3Kpcr78Y40VS3UpGvUBoo+xM5gGa
y4cI9cL4DKij3x95IETeEhknYghtmWgJKgnQubSl6XZsOG8GngHGR2jJXLdVhDrCYLwLGEaCbPZ1
P7h97nRTBE8e6ETZOUFlUcuoNCbAAMV+N0UIcJD9ehqb4i6xeDNXmxUCMBT8Y4xxDtqoNF2h5riy
hkNzD+jg5D7tvafZTnSXG76PpX/jZy9/scg4CbA2L/KsJPCxKVK8Uhnvslby+1Z6wVNsP4dtYZMu
423qb95A/5hl26bTEvdT0mKhxJV8U9ypqIbEGPepZ/CwCEE8o1qQB1bpX/+YXLvM22sOjVmyoKiH
so/0SNx2XxxSl9jju4En9ORVbuJz50w4W2wy3gTAPzNLofAR4KUnveOtdz/+tAp7CaT5I43G3BJa
xBjiR/WTZ3z7elz2mXmPgUTYgPfHdZfGo47P2HVfru/oh5O6coDYLqkwNHKbU+pBaImCNdXAK2uI
Q78tu3O9DEdhSogdhcvdmI8BibRd2iR+Uuv2kpWP0giWtrQiO4UkJ4hOvRZ148eztidC8p4k4reW
CI9tLIChR6sc1Fn2TQn9qzS5DWtlVy8KJDORDAEO9tBayzfd6DhJED391xbHuK+lBJIOejcYxIIe
dA0gnRTIvrrjAXy2k1rQESm6oUCcnoVQ90mHaSwFL/O/qVloaUcFkXQJCiReWX5zUStjjMsE86gU
p9LHHUh22YHOzEheeuAR820G0ZUZJqOywm4AsS84AJpZdgZTd5UWpDY8XtbNHgNkgP/ZOsZlSmE5
dUmL8zceWtT9npV3+b5Hd4OOqZqKXUtO0rumS7zFq+91JEE15p+t/R91aNe/g3GkDdSi44aSL6mB
9bUPhqNqE08ICIrJf4YlXhljq+fL2Op5MTRJ0A7tD0RYCIlWN3rb/wFcdW2G8ZatMRCiSROidy/Z
nXYvg0U7muU/ibCXL6gx/pFE8dJXIg5/lsg9VNKsZ6USTrQF7SRSwVkS5/CzNfG4lbOCaEhIpskf
oaYpGCYkhGOnxzyX2Jg21I3vTfQXr3vJzSRitUQm61pqdZlUFQN4rTY6mpHbVqo77fQNWBb3uiXO
rWPr4VoeLd0AtxVAfP1cWtHJnNPzPC3BdTPbmcpqRYwTkQo5aWLAcoM2cic/2sXQpqB1GdkZfdy0
GgUhXizbDt4rm4xHgdJ71AujTst70TfR6c7JsQu6n4JHCayqO0ATSMDDWW0G75VNxr2klWksUwkw
iUxaFw0Vmwzfh+xck7tWferm75xt5X0+xouQadHqlB5PzdYDlVajVacJdKjllo7hda7oaiC9feMG
II5dlkRVFYRFy3q8rjDPflYhzjUGVJPXtTBoD4qBv5i5uNXizcfIZXNZDlVVJlopJ0jehRkYuVJy
l6lBzokPnMxfu6Ws7CEyTpPVnFJFfUzm/rVokxehVTnXk7d6xgNhRqKITQI/l7Z7uZYhyIJpYG6f
gXOUdCYXs4isVXizolWlGk9t195EcX2eogoIrHLaQTnPJ8ogOpwTxbPKuJ5OFMhfpIAWFZ3OzJtS
LO/6CWOVkfAQ5pjK1XPMuyXka0ryczJBzEsWj4UhPhFoIILNN6CjaZmZ3cZa/Mj5cXRjP+VXqwNA
P8yqvBaSXieqhV4a9LxoPTu7ER9BIH+Kd2jB+havAbuZDa/MMU7L7DU9jSUA7UbHuoValRffZk4H
NZQF7GOgffR5J5x6pGvrYzwW+PmjDopcIEAZJkcuf0EeHPVW3RW01zp752wmJ8jojKsqyKCgZo04
CuTr1+IbQaG8cNqd+URxYqjhHci5DnhOmXd1GIdVQmRQzAtEttqI9+iEAF8xQZfkF2dtnC/HzkCP
mFYrDMr6CqknJ//RPIRBD1ZGYs++kO1o8bHn9Xk528kOPxdTDezKZMAlxvGxgsqBJqc2ovhdH/Jq
gturQ/JP1RmRfjOeAf9XXdYZKnWZUrpG/IW0P67v3/ZXuhigP2B1z8hQ9OrSoS0XKyD5j5yihLa5
yKuh8qwwtzmdAe8XaS0mHaA7QZKHWoYYNFQtri+Gt1vMLdbytO2LFjGyrGrbAoFymnvXLXzWTqK1
dumyX8y9leIuSqoQT6RKR5E2pbChOQ/6UX+Vk+oe+JhAiazXfMwO2Ni3Wav8Pql3da48jpV50IYc
EvXVUU8Fb5CHs0p4UPrfPBgvP5C568NIwloF84FPJ+UNP/NS1/II6IFz9EEaDo6Eux3MJU/1qp27
Dh8WCckHc2h+S45PIOCDeNqeTr3Eu/o+cfvKje+5qQl9ZHz2of8sle2SxU3bL92SgzHyHrModnJQ
HnTMgkDb58DTetxE462+O9sp02tFn7MFLlQN0h/6z78YSqsTGNWGZ4FzJ7cD82Vdn5IOI8aAdpQF
4KgrHdBl3EIvpdzPaSLaWWP8nOr4pq5U3rfk3B62oxUTfbEiOr2Z4eRQrhdg4QRwgejvFAAr7GuX
B0P6zVvhslLG+7SDOg5jCvfWH6IzSOplj8opdn6LMfETJOO5Ulm8NTKOyBLjuBFyVL36XP9ZCNlj
WuscJ8S7gWxzqiviRCpLHBXKcqa4y65E5RJCY0CM8N/7vAUx/qibK1VLexgr5fwVCMaTUY68RHHb
e+O5b2L4G4RAzGM/1DqhMVskR8Qv95ILcIGwM18TPADAw+PEb3PoqJGt81zt1pSFIV3MstegA5WS
RduMFNFQosQ2+qOLQS/uS2775X8xxARZuRcWM0rxxKkg5mVHFoY2dSH32hhznlNk3cQjuJx0U9sp
AuHt7bYPu9hmbkAtzXRMFuXuasaMwAQlpaoP30s1O1VAvaPk4UdTu2utFigLpfsB0B4HPMb7uMyN
IE0mSOAnQdd8/BZlL2byIP0RNGX1IZmwnHcaZLN6OBY5I7t4uJMKkGouk503KA58HaLsZz7uOXGa
t6/MvdA1gSRhhXsBDqtTQmfl3PJICWqyW24coufjcxy6fEMm5FaWQIzQQgraxyA/KX3hQXe1+85H
KdsjQGtJnErVB+zsmkEm6tZKmJmxiAOb7ouH2i+CJWj24ZHvXTg3gx0u0Qwyql2k/lXlpsRvEkg3
+bRv2wn1PxtoMQ5mMSSp0Wd6AaNbdRl2mlE5Ta8/9nNoXz8XPEuMTymqPh7bHv5fS/2uzcGSiLkB
jK2lHOe17ZYvK2JcSht2/aJRAE80hSAmfLX01r++Es69ZYdH0qoj0ULhrXL4paz34Ii3G4PjG3ir
YHwDJpiVQY1QQQevpj/1epAt3HyVXsRPZ1mGyooK0BCiC3OW0zHJANVFdbxM2+/9HJ1UE1S1aVfu
qgzFV0CGlFT+oseqo4K0wuowd9SSp0IUMBAwqWe5j2JbMxTPKGdebfaj5Hvlt7HF9D5Sp8EIa5SE
e6LC/1qpnY7mSe8jEFuP8nMhFG4LNU0UqHwxUt8jY7qZK92PJUm1owZi7mXhqyIEccOqO0jS8CLl
2V4laKuU2iEqIQosaa9ZqO7Gqr/pInDIzLHpgYzkue/imzkefCNLgSmCD4nNr0VR7ZGjnjqhKpy4
NfeGOt9Yau4UsXyuzMwxW9Xv4+kIQUAcOrRuqvJgNsKuEyFtmc+gptQ0r4OsJ8Z4W4gXFw/Xz+RH
anNtw5iLnBdFZGZzD32GX9YtRjueaPc28hBQlXN0rx1jlA0hzpKeaTokH5Pbhr7Q3X4H5WNeZKVX
+dpvYa76UE1NQxTopFAhOQV1SvhJYHfbb/MTv5W7DYu8HGO2exCZcVYJwxT69dfiRfJBYyDZZvCR
z3q621RoIQue/EN6wygBgkL/nYfl24a4rn4Bk0lMJAPMfES61IIkM3kpT+MLhY0InuG0s01mBKMc
pTPeENvmY2VllvERBWbXoDffY0Q1Qy0pUoBXaizaDII0tNwsgj2SZKeIBg/esV3zXxlmsopxAid3
0mG986F8au9QlG4lJ6WN8/A9cmIPpDDLo/yFF+03CQkgwvi3w9KYzAKPhzSc4IeQlkK+2F2+1z6I
raDfRGHpWUC1jdB1AAiWnNWdiPNdO5YrB7zfsTnfsP4dTNYBNd+sjcMpQ2F+9hQXxYfH6EB1M4wA
Sp1UqoZXs9wG3cqKBf0CRdXkjz9fFYvS1lxKrUVUq0LynKaGPS6gnUrS72hx3jUzBnKk6QUsQ/4k
aSekqicVqjZTa2a7yujAl5D0ezOVXuVOfbnueD4fBtlEPRHl8f8vW8lsRqOHmEwa5DhIE7vJ7dnL
0L8WHP1UJTZpQdxJCRjjG+2JY/dTPgG7qM2pEMU1NdliJaAqWVGXvM9LzI2qB3yEoP5S7sI7WjvO
nkovua2+iPcKL7n95NqoVUWFXaqcrLNiEovW9+m4QMSYIl2LXerPEwqevRtCiqkN1HLHWeWnPICx
x1y1ZiTLoFeC7lPk0TztG2jmgjic1o6b3hYlR1+AUuEVkD97NMYsc9PmSpwMA0Tafwl4Uw7YSAwy
jw4co5sIASPM3DfG/8Am8Lnaw1hmjhPgkMI8NZDv7g94wp/+VlwdAj5PxOYJAngMQnMU3sVC/WSr
rjISQ4w9E63dOIUZxHfnU9eMX9JMXvzrX5L+7n/FxI91XYwxMSKOGq0wKb3yNB6VUfxCqgMxRbsE
NGfUFq83S/u6wU9ZKmOQiQ6TqESAkSVoAsx3dRe0JLT1mSdO87mMxFhhzmc0QAE71g0U/k6DK0OW
AWPwoSveLiAKFvE/+Mgt3rqYo5lVJM0KEd7tYwrim/gCXMdOCZRf6kkIRDtxwzPP+35KlJlFMmey
bpupEw0zDmoTMuKymYMLMH5JlPIh0cQfiV49Xv90vIPJJOZlo2aGWnamL9Tlk1x0930NLfgsdvWU
qJxkbdvB/HMuWQLRuggjcShUjPfrT+34EmJS7fpiPhfl6O5RLmtTxX+TWDJXNFcMsiwlHDUmnGlW
Cm0aquAlBBgTueEBqTbXs7LGfCtpKaw+xeS9P6slesZPdf5yfT2bH2dlgPk4fV0OZtwR01elpwLI
1gYFuMj0rYwTajYP3cUO+2HM3BjwZJMMX5OkcxUtTmdg6Faeq87R0haSIlPDu82cpanMGyIhbayq
qmb6LaiUeiIGpgKkabIjRe9d30TOV2LpXdNRTkBGTZCihPqtoKBDIaoWxwHyDh7L6UpUpYqKeDR8
iFt5ggFugji0tRCNgzlcztPUvZEZowTNot5Z2ndgZ/y8N4PrC91Mj1an/0MyZ5W4VbqsZpGJHyFD
1KQ4j99qH7NvTrTPXyDN9ABqkpuO007Y/IyapCJPFmWMbDKef1R1qYf2h+VrtQ5tt2485nV3TMnw
ddEFTkHs80QKvd0a+OpF/MMyWV4yo0z1xgihkA4+POL2/Ul+y/eiV/uNM+wa4JAccHdObgJv7YP8
4sAP45sBYfULmMgqyKoOAqvW8olAG/nAIHVPUpe71z8kzwqzqZrcNEYnm4avyD+E8qtgAa/B2cvN
S6FrkmVSxRSLRbWTjnRyMShxQMzlpeirU28YvA7J5jJWNhj3qCtmpk1KXwaYHAKeOz8oIOOa7MyR
FY+S+6OsQm7GHa8ksLk0PJkMUVY11KOZbzSIclVHhlEGheFCGOmbItZv17/PpgVThhqYhBEoEJMg
/1rdM02frKKekLGW02SHE9rpvNEQc9Mjr0wwe9e1UTEmKjDjemla7mim8q+wIL7VLc1umSBWOqqO
LBdAdnRj6XZT0zlCm6pOHYaqn5FqcYQ67byqayR7EltxJycxyDeyRfk2hDNYvELLsAUN/14Y1Yq9
lBEqNUmi30tjYnhDn48/ZF34OcbLYFuF+HU2xFOMYRhlFu/VQUrOAIZ2aJvoUJ1ud7luHhUhfSgz
sbOzVLmRUB+zc/BUFAX+grTs/b5AWU2Xx8xO4tbR2uFXOehPsxLiNBSHicR7S5/vM1M+Rgg4YWi6
oqqewlLch2p5mo30Me8BWBCldq9NxQGzTTdpaUZu2RZ4mxS1D8KnHdHSR7UhnpXnD+aUH4Z87Gy1
MA6iIUhOnWinYikfx258Fsr0RUyEt1SRXrJC2yuN8BJXRAq6pr5pdOh8JmXydP3YfJa6gP/CJDla
axjwUCzWf6WiSUpDkREkwlj0tKTMbb2RjtGAefO5Xn4WUfWlUCBnnMuNrXTxk9GNd8KUv5rR2Nth
n2DCNhmfBzM/zMN4m8Y83id6qtiHg6lJwD5AQ0mVDCbfICJmudoMCVoORoxyPBvVjSxBOyl/7kxI
o/L4Oelfd8WcSVuDq3sEDo6a1AaCx5wMILxWqp3QgEVVwEBAZZYvQz3UQW6gkpiMKk8T8nNhhQaT
1Q1j1joKoyUCVoS1gt4bVNCyI5gg8qJ6JynUV4Plhs9ztf3ivBhlsQwGLlwczYgfYqAHdYH51WVn
npRDU/j/g7SKsrG/hiWjnSuCPsli0QyprM5xREywCQE0JUPQ2cxegBPBm1rTjwomC8TolXPEN2sW
K5P0z1efdLZIlzYxFmjtyv14Bn2ns5wLkC+qO/5wy2aAWRmj618ZK6tojMSkNf1KquxeGW3BauyE
y1WzZQYsqCKyURnk1qxQjlZbjW4SDWuKT9pyNAGrkznheCuNWptgtg0jL0oxSiA+a8XKXXKAesDT
YpVfFoNHKsxbDLNneR5ncSorph9Ge0NuXTxurVR0Ocdg6+St18PE4KmfunBqdZw86FdNrgLtMIDD
l6ACow/uO19uZvM6ry3Sda/OgpAvUVZKFs2ZHDMARTQCTWPPqQc2RUcBzxuoY/Mg5tGNbrqw1dmg
H3ZlVtHH0CyQJfhqfqcVoPysj/3wpZ8g5QneJJIHqsG7YryzwmQf0igLOgFXLsp0UGH82T8LhR09
K+fWU+FEkAWP9lI5wv6PCnWr8MVq4Ci1OMhQpDeBOVNjKLXXfjLZ4ohMA9Pg+bfkB1Ainhj7U+Vz
p2s2D9QqdDKhQuiTcY5S1H6snXrIjtSvzHeYKHVayFYL3LG5zffcaq0s+FPIJyUTijTEJgNHm7ko
+9zQwcT2QEvuXK2OzW+6Wh5z//XUyMU2B1W/LGhoKWY7KQFvSSm75vDj+tXctkSHzAxDlTHP+u8D
2woA+cctigjqtOhOQcpbc4nuiIhSq9CpHLe2Ge9M5WKNSWOTfABFhIRwQCus2mk56if60Xow8fI4
O6hL+ZRMoF4OBR9UMgz2JapKGHYJLXwxdJkfBGvO7ClU/yDxpzX5v20wt12VBCXqZAQcbQhfGyn9
slQpZ555sxy+tsF8IFEI4wh1LHrLBnd4yjQ7uf9/rH1Xc9y60u0vYhVzeGWcGWXJliy/oJw2E5gz
f/1dkM9nURA92EfnVrnKD1KpCaDR6LgW4KdTb2kPAwhpAPF01YJs50F4v/fv2OvquMMajAHH1eOw
rMSlx9W3fymsTc/XLF/DFBsD3j6vi8K1cj5YMkmFXhqUhKYekqh97lFSQ5kLAY3hS0EbdBbwvX1m
VoSL3XNUNtv80nyzMdxzIpFKS2BQmGYyRwUZz8viyMyJWJoqUM6Xe7KR1pvFmC9jjTSJirluLRyH
wDlqDwzqnIG5Fh4jn2XGjJXOSY6eIj2sLcwFizpc96//nzN+sXubDyF6JVlA2QKnoma7Bpgaekv1
iu5LW1qiwxXtMFO3jShndoAEo4zly0xrd/8yHeYaUXJoMRsmqk+/70l4ia1eF8Z5HOba1q1GJjtM
JYARgUTMy4fiUqn0KjCd9mkd5utqlhsXQfLncVBCqQPQzpIfMeuH6gFFY4blZPeDbZjhMliGt0r1
5Ott9QXNHdGiVfZBllHf75X0e2smAQxN6plVJkin7dY4tmrJuTGInxebprj9OJY1tJDZmp+qCeVe
EPe6430diRJ476u93MZxNs0xJzSdmIWEGsf8ooy2dTlWB3STBwlAGFHnLnxVdoknDUdNhC2+/87q
uqoaII63dD4NvLZk6HMHaeDpjk3jl2ES0ieknl/ojT526TfSuGd2LpXJ6FYkEAFzFJVhFcXpLUMG
sy/QyuAb6vV5+7Z72TbiuBswTXperioMam5e1GCTVDW/BI+l2fnn5ewmfu2NIE75h0YmVtE6CTCR
tBB1sdjxuygHisgYVLqXpn7uq71bNu5/PePNlGcjmFPXqpaWdqlQb5EbkHSno9fV8F/0ORAsULST
nJIWZCGTRXMSjsttjxpVdarkwAaegpR/1de7FumRLr5U8i/pcqXZD4XxKKFnyhGl5f6irgAihksP
reQBCp2mU9SVpg5KkOUxv2AV41cnVPg8Mqf2nUuj/5HGv1GKpOhDJsFXi4Em6cVa/2nUtZOq4iDL
GkAkjTxfG6t5qSfyDdV6Ea/bbmyzEc+VaOym0+uR+cBz0fmdBdx4etuDC6euAbtzWNovajt/yP5t
ZHI3VHJ6B33ElfNScbXAvJH48a/UK8GiQIP6syIKpkRr5K+oqtooSaL/Gg9z75OIPNIvzBDpAQsx
MBexgAXZdkEewVA6hN097M+fO2Hu4hY9lWWK5A30iWVoNiVtuALImQvff/YHzwnkLizYdgE2reTI
K8+YlZ7NQ1UvD4LLuvvwb86Qu6ymLVl10iA93gC7IkoPoxokIWaTlNPiDzfiMr1oTZzHXBlVl6cd
spYM58pqLur/mp/hxcq93kPOMYZCEq0iyGboynOePExz4wq2jF2lc8fCOcLqbKVxnMI//B3epieW
NIu9MRKHtvum9M9i3qUgm8paHCcrUFlID5NVXC5THWAKwR/j+vH8st5jc7zdOD4BaSMHpBLSOGFt
tPQ4OU3oOO0loF9N3ymbsDMBt7xUF6NObuu6vnF0+UddyfetvD6MtR1hAupCk+noql0fNpqB96sc
P5VxUUaZFR8ysgr9EYEuvaxo47QWeS3pJCF2uNyZkbx6JggCJA+Vd2C0uf8OgWk/SN5k3Tn9ldJc
y+QM9+U/SWHWYFZeFEckhf8F1MzuCjfSOGW2pt5YkgWBj5KVbjaf6iEogaO/5E96/qvoAdZjEVeN
H0e58iy0HRqya8dCRupdhX/9Cn7YqCfSKHeoTobq6Osn+SpGDKSMfnW0D+IZ5X2veiONe1XKNKZZ
7sQF2KXs1h3usofKiyPzZkBtCpPmzq0wX8XO7N2F3kjk3pVGMrSYtNhlUEi1qC3ACwsYjlcz+wUY
7S0vgWcfFHMoNvH7TspGNtOAjQ4vU9IXtYNHZQz7o2yiNk4vXnNXo6jphj0Z55bKPSloDFgsveqR
NlhvTVIeij5as+V43pQItNbm3hQ57x2pSkkZNYntS043h3qj1YfzQkQ38aUqu9k5DMWVC0EjB9on
dGC0XJDjiPbH+no66odBIIzds3Pbxt1DpN9iK8WSQjSH3Izq9KAPyo9y1g4ZoNlNa47dLlcFMvez
5BvV4N6ZZCVV28VrGdEvQNJNXUbmBIpZb8ZA2hcZKGRigDmROvLTReosTUTJEWD2jmsmHsO6ZlmO
ej06GDIC0P79/3aK/JxRAnlrT+EPfMS27DqQrzvKU9c4QC8pzRz9c0oxPKiOciLNfBcPzmekIT1g
SEZDmn+17VQQEQnuA89kI6/1qBANmtr19DadrSAtq38E+7jrx22WxtmRZrE0TJTgYrPMwFRFbDKs
P7Fuy84EWKTQGRa8CQ5nSOpy1ZulhM0cTnb0fyk5K5puxEzzu07QZmmcOaHrlAFTFp1SnTQMbq4m
tS8N68NKyl+5pfnnN1J0Vtz7LpeNRYcYPgW6UdxBT0ECJMhLiwyXwxkTY0AMbpYIYxbYjpNzwXhC
8Zw6kX0QT1cLDL7DGRH0BihjX8GrGxTbL8iV0zpenITnN+38A6rKXMEnGYqya3I0D8Vm52H2BE+o
PmVBmlRPEzAHfZ3KeXRe5F8slQUSVMNBE8SLG7Ex/wpR1Swu8XC+LV4zPzwVlrT2d/FVGHe7xgxh
RJJocPmnh1zSPDvuv5l9LgwtdkNM41UOd6taAxmaVdWl/yS6GQEbOTAAhX+X6hZuIne11BZ47fOY
IEWyQ1r7L0DB9q3G6/q42wUc0Vwqddyu303864VyzVIyypW43+Av1+xVFnfNWt3US3Nk0UGkn1DO
OvyfLHGY9hef9VUWd8tMecozU5VQB/pdMjBnEN4zoIZSAVzRSwUtEOj/vqH6I5IPDesspYUuY3ko
AI0+A9sgg58hBSM/MKv/UpAQ5mR3z8/UbV0xNBt9R9w6gaae9XNXfCT03a83mWgTsAxFRSMHpysZ
qFvqqYTlmsP2OOgXLL1kXvbBAiYeXwG9KlpkwRooLCe/nyZjgfBGMKc4VkspHVqMmMYgZkM4oPkz
GCUbTBOs1xrczOVmPTFuivRLjjFJ5YZ4rJJPgkrgAO4anc13cJtdG06jlHFXRDNJHutUO3SAxEIS
VYjvu+s7vAriVUmfLb0DefXvtzzdJEqZKRWVfvfv5UYa07GN4W6bwkzyOPtdZv7vBnn27dtGFhdL
rmuuSzVBqqZHWxWrVc5OyFpbnKjy4ykUhQkineXxWhQVrQB2GzshpR5AAU/kcbkrwfIHGoY4AEI9
M+W1eiVmnd71kTYL5R8olWZWliBAaRfwL1cL0DGS2blV8oa4TvehSsJGGvdM0VJaU8iQwrm7m5CP
IFPo9LIrsHC7GfWNFO5xmh25X4oK4PGKBGaxz3q9gMb5sR4/paiT5ATtyLLmF+A+Py+XXe93sd5G
LGd31gGY9WUDW17PjbdIF2tqg/g8wTxH1DeWW1JR38Xu9WOoKppuo5XT5nZzWGWziivUKT5S3d6P
KjfSuF0dzcapkhRFvI8nzXaVcyOS29FKjvulUYYiosWzojYhhoHQ/VeiKvGhbPZGEme6qTpgvI3d
v+yYHjadQOSi9vBoGB9RlY04zkI7Tt/Xk6ogZbo0z6VuHUnVpMAjqAav0RKftnLpjbEtWOXuy/8q
lY/RV8UsCtrj5ZcK4tm9GhSaqK9l953fiOBsdJwufTdo8AtZitvAsOXvFPe/6t7S9u7bRhZno7PR
KVsjZdnFqzlEt8XNesg6z/Is4GkjnBC3H4r2j33Q5gHSJrUZqY7FkVV3m3gAVnl43oS8vJjvbMhm
TZw57qd1UeQEJD7pY3Jbh+WDdtDCBCNuRaQ/wyt8nIPeo3dahjlPV1xk2X9jN/I5k6I0VU3JCBv2
35co9n3fjSzOoPSJHatNgjuHDM4VQDeuNvGsuCtbdHicLbFJjbRbqTvhOHW+VBy0Ig/OHx7bm3Nn
986GLLmpoJYaDZV1vbTqqQUeqFuAbfK8nPf4FMzP3GwcZz20aTaccQH8Pjy6yUZXOyBMtEPljbKr
XEgACATtauHLlVt9KsDGKN+Pv8SX4bxtBnf528uA9u9sbR2Uy2L7y1jczFpQgs5TAbbV+dXuu2J/
VqvzjdljXFTKmr9cc/3kDKcCdUbd1xV/8ufRF9cRmCL8/Rgx8PZ2YXM/G02t0AJjzuieyunyvSES
IEdAZ4CRDuVmSpLky/k1ntdNXeYMC5nS1kCmCiLRPBLT6zEZBbopuGy6zBmWaV673HCwix9rrRWt
iLMjCzVJpr5kZ9MJGlIcVk1gKoUr4swHOghiZynh/fSxzxoZ195jnYzoociPsr/8q0r++Suuy5wR
MZMyqScZB9VqXkeRWF+uu8h8zr1s8gdfoS4oXu+AnvDzvH7st29t7gBnWtacOmBj64uojO2bJANq
QmkDxnG1/Qrz1ZGWLd/0mDym4/LQa+QqX80HdOfDCvSXbZ7fKE78aUnM52K0rgRfdv7BB/7R29ui
57a59tZLOpehK2wSM8JcmsgS8J0yQLT8T+biI305gqN+eSk3j72SZks9LDhqeTnWKI325WNOfpzf
PYENfVnwRkZNi/8ca4wQpem+ddn1TFW30kSYvfvxJfIhuqObsmrxkEYgAyapbeUOG5xYgG+zgd8Y
GSnOitGJ6l/Bb+x7aa+SOcPjyHrb1xVyBOTXa7vx6L20G7PXSViUZfb5vf1+FciZnrYsiwRMIcyV
N8Jp9GnoBEMX/IabtDIhNvZfDNGrQM4QGdMyVqRCgoBq9wteY6QmgA+VMwBbxVuO4hrKvmq+CuSs
UEXbnmoNVmgTAJoPXxtz8qgwuty/2a9SOJuTaRnptQbRwgdcwd2IfaOenBVRLeASlhncThbJ/k65
aickd8U2RCCJp0Co0kxKbAmHVRmjm1sPafWcmp+s4lpKf8nJt6H6aUz352/5/nHZhm2wcUukct6a
SMBJ6oViIOkR6+FEfxbt0Vo/nRfxF7/9VQbntCxOs6p9hfvNTOPbuEvYsLh/wV5lcd5KV8uFClhx
eNKIuuxfGDg8Sr+oK0U0GFZhVnXfk3iVxtkPCoRumnTMcq1h0iXoVhGRC/3lAr+K4CyGOq2j0/Vo
R/ww5Mz+3XqVyJmMVllkKo30I+nwfXf2VRRnLHLVTlPKEnwppo88oAfeI///PZE1jHmb2cnQHVGZ
ct/iv0rkDMfYEGDAZK30H8NB/dndNtCKagsiBeFsRz/FU9cWsIa9+bMfrpVS8EgLri/Pfrl2Sl8N
LXtPpvRpRFG8isGRvI5CzG6RIM5OtGtDtLmEpoMWkOEc6sjRoDe28oygWsIJ4znAP/oXtTXBefE8
mJZNKxPdDf+D+gt0ksfJ6tMuV9YY1aAFA9Krr3xSv87h6usBaKd/kwvpYVl74tjuLy7kH93UOGuS
zqBkpwSH+ZHir8gqa5xhmXJLjUsK3+f/l1XGEwN8VGBVgPHv7SuTWiqYK0xgj60/MGEBsAiY5dYA
gmJyIN9JgTEgV/Dm7F68jUTunptTp65yhqYYe6T1JRm1x8KQbhfD/lzMkuvkBcKhuLsxpunLSMvr
tF1v9cz087G8mGn1KPia3Vdp8zWcGbB6q1JInlohIDOP5bP6mWWTOiQJCOhRhDDj+0f7Ku6dH2HE
qQKsaBRu5QFTqrp1r+nOZa8ungPgptrR46jLMl8z6l9kKnU/WSXB3Ml7wm+WBtp8AmcvZEOrS0eb
7VBbDHLqWt1fJD0ycs2T+jzz0oI+lFrxK3biJ6eJrxfJWv3axry0atKbprCiPnV8o5m+01kCk6P9
WEr999SkjxkxjlVsXYw09qWMLsDBUerQbLT7Ppe+4rdlb7EfMFwXnT/D3XBosyDOiXHseeocDXQX
S2u5g1mFpO9D0mUhkUW1ml3ddVQgLuKfbvCdVdkwotFEXaxQMsHMVAP2srEl7wPLwbwTCGVlSOF5
r+DU1rWmjFY4SiSg2oKcbSeFqZ4vwdLjRp6Xtr+iV2nc5lFiSbWTANdx7Q2XFr+U+XBewO7ztFkO
e0Y2wao+5zlRFWKGpeR4pTO4aw1kvmr1z4vZN9EbOWyhGzlGP6QxGQGI+aGq1u5T5ICxRkG/gIJj
eittGJpmGFu0ZWN0bXJlgCwPa10FU1cATKusB7eqimOd6VdJo1UuGhyGoB4TxlQGzptqBhm8OXjr
YH/VZOOu7EfBJd/3TV+/j/c+imGUwCUOJAe5WNxuDmI7igugUllRp18USuNW/ReTfiNI8+Kn5iri
RxJ+AGdlFmueErOBXV1ODLVzTDC9OrpaRH4YAFuQfPX+/PmzV+Nd+L5ZMKfH81qmVK8tM1Tq9W6G
PQVnZDjKyy2YhL8VeodedfMjHqsjqybgXw0ZjWHc21moTmcmFJv8ZyY6BeDs/DtJwRYpjKH2AoCt
RO7ttDVJtcYGabMZI9FTtB7U4hubUWxPyyFXvp3f0t0z3ErjlLxsajSvUpRux7CgJyOkIfGpK8fB
AKpBBfzq4snr8wu0+PJA1lWzpHdwDj7g+uyZvtflWXyFoGpAh6kwHBL166heTgEdPclF108ItOzu
OwP5Efff771VW5mcmpIkBRuAshAk1BJXm6uT2WRf9LiK3Rr9n+fPb89GbWVxlrfoAbFW9hVAD4rR
hePsTnOoNODxRg2w7AQlXNFmcuZ3WdsJILYKCaW2ixb1IbG74PxyXvK0/BXfrodzi3tLSczYlElo
pV/b/H4dr/r5Nq++9ZXmk2H0LKdDm4ZwVF2kklzQXeZKnc4DOsY/oJKiI+MtSmqkdNUA8Jody9sx
deODieqE8sSqc5Nvqi9cfRNIrX1hm9Rehmu7u5xpUVhD4UJiRkQ+X6lrnX+d+zTI+umCJPZ9g+jc
jUf1mNlxehxs+gEvYSudMzVTSUg2tVka6aZzp9UonOV9+q2wwXJwXosEesoXA3QJ/WByvJJQbWvM
9sfyYbWbXCBEYDnBXfLWPdDkysTgIcVmoqNPchMPT74NKnm08QVj406u8PgEWsrXBFCki7OK9lYY
L24Nyqmx84bnzk9Ml2F5lZPAtuw9t45sykCkU4GowsOPyx0FK4iD591sqFdnBK3rmkeTX+2CubHF
18dVtKX7lvNVIncNFXkhtaXFgKF1ctca1GuHZFfxRE55r31e4+lxHsYbWmSrlyzJfWO010Upn5ba
8GNDv7KbbHVBsiwKCHbdzu1GcDfWSlV1zWJYB7u4paxyUOORzL1lelDDf/OA7OIEbgVy93SdZmsA
wf0LIvrkmafl6++hZM1vvAySMZSMRoUIeRBxBUF0BtwtzVAgGiod4Q+A9t1JvrHI4CJH7aba6J+/
prvNCptlWlyfgFI7g1YYCchRT+VtE9nH1NWAiJd/TW6se/WZOT0ga+8j+z7tXczoCakF903xH33j
QZ6mCQhL3QhPRK4AvKTg1QxVqpzUWHYNRzRN/9Ko+e5tU1hMqVjsQnEGo1e7oZ1nXF9aIvXQFWHf
abckVU/qjPiiG83BbUf7oCRNmCMQpPP6CeQMxxKd4O4iO64W23ZUS7ZHgD3qpTRTgmUFb66Rg098
bhtwVdZBL5NFcC13NWLz3Zw/I6VSUdpLR8I1u5zawpXGHwsIMavh9rw+7EWRzkaO9tagDqPl2FOL
vEkjFWFadz8kJf9HbgAocV7OboKGBfgIvh3NcXikKCOZlHTtEX1TtXgE9cBNOmSjGzurZ2FmS8KA
tLd25mNlG0+sjt5JySfBF7Ate6cKmy/gDJ2m2muTVRZoZOQWqnYr2Rb+s8AOX/jVfLTm3EVX54Wj
dgGQbD1rWAR3b9+mbb6As2mGIWlGocCmjc6JPV997Wah47XrVXVsT3VEBJ7d7lXbyONMGuAqZIVk
Co1i3fCMKRxp43WLAqqHH6Yhmi7efbk2wjgb5hAKQFoNQU1aHMj4tXAOMUB++iz2dKI/qkMu2E2B
PN7hmEGhopQ2cOApSNOm1i3Gf2hxSc271aRea9DovPrsXpTX5fGeh6pl7epkJcCBBulUKZMv98pT
IiWCI/uLjgDgGEYaSKk8XK1M+4y0cgY4cRvTqA14udD8fjPoTrBazinVqmOtxsfBWAx3VQneZBJm
jv3jA4tFLlMzDbSM2XwA3veEyiC7RAndlqmr1ZqbpfWx1VXBGe5u6kYOp6Dp0la0KQHyqbWLV3af
rB6dZNnz+cXsdusAdsZBNsGSLaCJvrVx2WLUdTdMLIO1oqwx3f8ub2B1b8ob4md9P7LaSOZNjlnO
oLABeGO9KD9n2an9YnJKAD9PiSun3c8uri9zy/pSy6nmkcQRbO9um8l25ZzByfM8qceGQr4N5Cwt
K3U3N/LrWqoOhWkA8qEBSGgLRrPMLEGcDPayuTcTN6bkYRyl3C2W4nYuMqA/N5IkeBF2z36zN9zZ
G3qVFSg8gfk0vi+ai7l9mMBtfP7od1/RjQzOJjVA08YYByZO56b4Sbq6jxZzuauVNHSsWAi9vvvA
vErjXSsdZBG5Vq1O2AIno5Xih8roLhNDBl62rT+hi7dw80EO9YoMkY1Z4sCUkV3qiahredfsb76D
83mklDS2OgGYqmk15CmbxY+J8r1NGuo3o/GdVrVAz9RdW7yRyHZmkyO26RjTRQZF1JBVcLEyeXQp
YOi9sS2IC3DrJUic+WKoxhgNVTFopKtxQQWsvtJm0FAaQxHanfqrjTGm65gpiOvirgvAUHTd50nq
Dql+Jefad+QK3LborwYEKxhcSQBus/hjWn+SuuJ4XnF2pys2N+edGV7KXpZMTMLWP0C/DQ6w5rMe
VJH0aDvoIgLldrBYAmXV9/yTzSayn282UUYtqNR0zDgNXetbdeo3ynfBqpi+v3OBNiI4S6hTvaIF
nRk64Iyes86bLyyvCKqr3AOKGPAWrOOAcbwcY3CDwKHdDzw2sjlbOHSDDGKVBSjcsxGMy1B7NG4v
Uh2wroaCXD54eZ1TJjkRnfTGS4eu9PR5gHc0Tb5B08NqqBImMfRvejsDmcpWYLAa37Zz2a1WzIQM
RIjwJrrQnPmcxnVFqpaN2IBtej6uB0z8H18a15CDFjbKCQyixRnEvK6N3pSgcoxGh6FwWbGrg15D
8WSfQTYMHsp/oUAjmH9/TiM4C5kOUq50zQjMaJONYEJ6lTQ+GGkepKoOHVMOcqP+KiX60wxmIrst
r9IhuZx6kc0SaCaPSp8ro1otGXArs2N71A5o2g+tUx9ZonstsI08BE5HW9jhyrTCLO9jD5HV5KLl
vPX1dH1es/kGeNZ49hL5Vsr0O6kHs55mmBgdnesmTLKs84uY9AjDyl+WlazepOpC2uodO4CuetYY
qpmKrvKOrVP1dY3qpx3m1oXUAKOskz1LXtxSbV0NwNNEdp0pUvswxTjDlF/Lg+OPjUgx3j2diNNs
lOFsy8HHYEr4rTWiUmaX6MzIo+So/FBCxdcOdbgecsAyYZIB8eKR2QlR89BLfe+NPnJiOX3MwYYX
l+qcRTntb0GMcGfoWew6SQo8ghEbbi7W136cflaxfkzMAYQJsx7JbevZkxOAghWzvsV9ToAdtSoZ
AnT7GEvppw5MHamTmu4wJafctq9zkqJdHGBLaToHxKE/7dZ4qi37i+B6vVO3t8vhOZ70IWYRNmFU
2VMwXNcPNLSPucfoBLF9vuIZrKtGjIT0Toc4uZwLYC9DC/RCnB4opBbg3Sbe6haNW3h1MP/DzIkY
yfjdDX4RqZmAsbcMcEVyJzfplWMAvJspDMa8I3LUInaDRYAl76zkWzH80Fw6NB0ieWSAY0cNunwI
ZLoeTAS2gpN7l/fl5HA7OMZrPBBFy0FF2h81sOv2L0O/IP49dQeBrP3T+rN1PJxNQvVu1hDqvchS
cq+KTA3QQMo9yGXnoAyWCzsJ4zo4L1a0k+xp2PgbamHkA8116MgAnMvpUw8MX1uEdCvQCp5KW6Ej
qfUloUg3YpDzqj8Ux+kIQF3RFu6bq9ctZIvdLKbKkFZBv1UeqZES6l5700EDkdzEVdO8Kqy9wmcO
o39+C98HWJyWsM/aiO2KkuoFBbIj+KO9QbvqKpQ2RxDLJIVr5pa/mKs7adWJ9vpxVH/SWvJGNdLU
wk2tOsLkimjYel+VAMTugDvORMD79oPsokyA0VXgFhJpcNOs/QnSd4HiiGRwT4OxaqVTSzSPsuVJ
LsCDIGcCV3j/NF9XwdkSStKx0cCrFk16htFtsPxmk6soy6HXHwQn+M4BejnBP6L4xrF2UDqLUGzY
lNG70SQRLdUoL8mzmRdfbB1ZliH7ZU/D9ahIV5NjBvGEVj6qnc5/x/tENfcdnL2Jp0zXCPgPgCas
YMK0fSDP1vcYD3zjSsHoqWF2UV6bP1q8GmWkHBF9dODCBGaF4Dve+bzcd7CfbzR6slbwL+cp9gNj
KeXPFcjww9V4O3xNA9vXb4zTcEQpSj3IoRKA7i0aLkRknC8Nru99gNcj4QwTKDCpPmhNHlVZf1pS
2WsL+kwwuJbk61dSNgGetruexjeWo52SZXjO7fIgxdqp6LInuxmPcdY9T4P5kM3NfaZ1HtXLz20z
tq7cpsfEMMJ5tSNpIBcZjT2jSkZXMqXS6+3aq9p28Kql/ZFligBmd98Uvi6LXavNzi5oy0RnYM9e
FJjCCDXMSAGlsAjTYVcMWC0cEOdoOkzAWzHxIGtGRjTGoR1DjH00Ij38Fx2X7Ja/O6WNHM70tZmS
D9WqYoCHek3+1ChOoCChTZUAZfYiRfdjfFcNN8wSZnHrqdXNXN4r0lO91q459J4pip/flxiY6m6+
iLN9kp2nsaQ4aTSdzNMQATsNEO6m68ALEQKE7NrAjSzOBpZri8FztWKOHbr4MeALvNSAucedH/+0
FlyNLNBFPYW7L/ZGKGcWi8UZhx7495FZdG6conGIPMgkDc+bgPdF9rf7+K7HzWzLGfnuBPs4+ggA
A1tylXsg0x+yU/J5OYjoEYQCOdunLqXWZtmYRcbDDPRM5YAHxQCHnCvdlQEi0gMRFSve54S5NXJm
jqjg47NK3BI2NKP/yhArVKA2HyKg9NzpN9l1crByf/71L/CsBKfId9tjLghAwCDNe+lhGMDY90nz
10N9gcRrjuxCGRQJIlD3Q44zaFRMcNAoCkLLt3ZBNrNU7tohi9CeBRZIeJnZ52r+cV533gMmvOzr
qxRuX8e6WynNM0hp3exYH+uQwU7OF4DzTbz80mi99QQKUbf27GvnkoDp3j//Be8LKNwXcK/H2mqd
Qhdsr9xCl8Bt4Gv38VFv/QxCxXP3+4bgdcGcVUdO3zYtcMZHuv3Q1KXbmv9thZZbD2fPy9icQTkJ
AVrh4CYCqjfpT0qVCyaHRevgzLlZakYywwuJ4jn1YmL42tiLDMtuNLxRQc5AJ6azpta6ZMhw5der
37npqX9iVCwMYS39xGJi5Zd0NH6eVwnR0jhbrbTSNCoAe44q8rQoxxTgW/+bAM4uS1YKvrwU9iu3
6m+rOd8ucvL5vIj3bBNv1YAvLmDGb5zW+mXvkMfAm6uF1clRPOfeAqax808dh+xWCRNm7MK+e+ZB
NgHmTMUG9wJ3ZkY6LK1cIcLRXwIrxU2DPNKi+roGQZDIRu2e1EYYd1KlSusiGdYscvIaoPI/y1bQ
WrxrezcCuJMiYz3nvUHSCFxV7mA16CAvfFPYwLzrg/0Ro/DdtkaSrepkwRPJ/xlOSFHgDa10t73J
wspzvOFL/En2Cz+5m6+kW1FMyi7q3w9M4TterEQtrVaFto/Fsz4e6+qQOB6tAoE+7i4RCJc2S1IC
O57bSWkaGqlZFPgidyy9lD0UJ3JsTtqBcXmOgeZpMRSku+gZj9TxfxPOXwakn4dkdbDG7IgK1+w6
jPabITWC4ji5bk039pqb+op8T9CViza98VnwAewRebfJr6vnm5i0CajVbQ3nd0q8PvGb6/q5DOOA
lVF0gI+vgXoQ3Y19l2Ujk3taFc2eB03Bw4aClCcBTQYVXSAa5l7zZQiXJUSZz6u9+KFHqCzY8N17
uRHNvalp1lmJBWC6KG+QC69Tt2qECbfdq7mRwb5hEx6p4AhK40KHW6S4XYeEM+Ls7or4FrQpQ6/u
PyxhiiqIwHa/uFvvjhJQmIZhmArCB/ZdG7mTRKaWEGScWdmFPnffFD89KbEb301XauB8QTn3Vrvo
D85dfjs9LJe0cOtrRmzJfIncxZA1uLVQtzgZgod/3+Rvvox7ktVx1FcEWRlSAvk14/Ssrjs384mv
uz36T2BBJL85CDR713xshHL2vtPTIjN1mODksmGIKjiMz4UnP/dPMGD/vESSF44kzqTt3qiNXM70
S3A+kipuf3vF6UG24RSsAMZwFQaCesKcrSmiSt/VagAEgvoCRRyTr/Hq8ljHVSen0bBAv3ISTABu
8QBXeBpMemqy9OtkYTwvy5GNHSfJXxTyRDUdlet8fjQtzFMK9n73rd18EHcFHGNV6qx3WOiuesgB
lZjtYRnM8RH8aBfp9/9RHKf5c7fqqLt1cPmulwAP+6k9/LAiRv23HDSBBdl3yzdr45SZlmPZpiOG
CUvqlWD6iU/gV6wyv0FPLQ1yyWs+km7ZCOQUuZfHpgJJbIZKWYZgpwAp+RR3YbVImZsXU9Bbkp9I
+aGtRXOT+xcX8EAAdpEdQ+b51do1VlW6ohTCutRBAY0JT6+7S0ITVBsDeuLwJA69K30SnOfuFdqI
Zeq1sWR1tgBl1sSK+7A+jp/AFBvYR/MyudbBMdD+EsrbtdgbedyrsHR9VqkosyG3j3mKE+xmQPy5
cNVPLFeQh8lncq8JXt79AHMjlL8jtiL3fZxkUeuPfkEPcsdGi/BKFEfypctcJIvRTOmC7vBpuFAv
sitDtM27t3TzBfy1KSTWMVcwC8kgln7TkTG2KoaqKMrH7lcYNtK4e2OUMY0nimcxwZBK68uYO1Bd
RpBTIGaKaSiHxG1qdDJjqvpDqcSNbO4KKao0I6yBQs0FmTzMc596smAMYlHuFKO4IoV6AiwNmmcd
0ZglS0a8e5Q3krnXQLbQz21meJTnEHRFrPNmdI2r7lL7LE7IvJSy3wlDrVsDIAz8ZZ07UEoa3RxX
LFOb5FNW5zcz6X17VSI5kw991n4r0+XSNsbrxKxOq6VHWTGc4nQOh2o65mr6ZS6su3rp6TGm5cHS
hl/pio5JolSBFseVm0pq5PRt5v0/0q6kyW2cWf4iRpDgBl65SmqpN3fbbl8YXrnvO3/9S7RnvlZD
HMEz7zKHcdglgIVCoSorc5Lnm6k1Dkmjz15m4H9Y0wk9pKAoB79UZVubpFOUpJixbAOtMZ/XfA7C
Li9tQaSwtrb3bMWcUymFNdFOwsllr5PZxSsBF81OAUv9UIKuTfMX6CXcMmlUNm0pvHjY17u24Zxf
GcXcJisz3/0KUZT3qkPqFg4Gsq3bGjOQam6nNyo6duj7uGigXV+8aO2ca/XSIOuJObK3A6uP97sJ
aputsE+9XdTE4CySCxkICp4NGPS1U1Kvr3nl6hNMz2CKJDmNyGaB+9z/AbRlK/yzUS+wrJvgLOQ5
xbJcWRQ1LpPXR9HauWALiJJd5PW76qj5ff5D3sX/oWh0bpILxqQGFrmJ6iyIhm9a9DXW3evfiv19
3lHO/33uZPYrIJVaiaLUlHf2IuExpwsijcgCdxLM0MiyAopAQWJN3jxGbpL/2wFOFG4sVVZUALo1
k/AFFC3PtRnUXQjgRe10PfJpU9QXYOflYpvAIYkZPmqQC0rOodMyjSxI5Fattwfo8UW5aRfF44r7
QZcM5/pH2UxvoAr3P3NcntGpZd1nCa4kckKcPOS+j1Y7EtXRU5wXAmikqEGwFS8szVQVajFZc14+
3co7dP8SbCHtHuPyaQ53Y3NH0asd1NLX0ofr69u0BuIGYuBNqBE+e1NLlFCWFE6nDLnXJYttAniV
hbNt5CHyyAcpi0U7unl0z0xyO6rMMx3GuEvwBmXq1J2jVX4aons1udjPg/5DK3fXF7mZVzBWh79X
yX7SWbJI1nBMUVRkyWL4JX+C+KbTBWbqKIU9+fNH2e8fIfzi6qLh6c0unWWgNauZpoH/cmc6q7OZ
GFOUI0w1t+Yu3JM7htEgu0jYzN58dJzb4k43xtAHwBkziPL6il+6+V0ZAsfDIJWolWZ2KJzw2Qwn
4K3AnIEuMwKL97ta17SJuypmXfwwMH5C4Bxsh71nLrYBDErkdgcRwGbz7J9ZZL/o7DvO+phJKUOY
oaf6slbScYayey13X6oGg5IFXFfgOKIlct+PJosZUhlABfmAp41DdHBhQ5UbkvHEBUWMbA83wiSY
DSVeBLizRXLf0YAo7qLVEruzGbonOxivXe38IOrrbsIwUOn+3wfkUhMtTeNwoNhOXXHL0AaS6APL
TTQ3O6V31M32xX3qLfsElajV64PZewXwudf3ePubsvFfzCwaMuXCgZzJUzVBiClIyvs6P1YZ5kas
X0v2IlWzKPSwrbvc2jdbnMcu/WTlerxmQY7XTH6vHsFt/tMC4iS6lwJgTZzoOzRRBFaZj1wapUQj
uLE0jZefwbSPNPVGl2EMAiMZ8cdF6u20fby+i5txHCNUfxnRmVOdnQxDWXvNBMItSLrEayL1qMtL
oCaVHWXg4KKjIy+S4MNtrosqGNzClwMEnfOeoVOXUJbgpzmQEDK5KYfCUyLdu76w7RB6Zoat/Gxl
dTsrXUaxsvDU76sHpiU4AY4zQLNNhErfPO2Y0NJlQ7EsnU8qyw4zQ1MNeNRAJ09Hs7xTBavZtGDh
ooUaPa4jHjdK9XpWsjwC2ifM93JvfDC1TND12Syd49f/bYMHjc6QrchGCaXz3lV8iNzdqqhrAq1x
yr9Fx8lt7fm5ajxr/+93D70fmbyOH+MZwGNxUrWXkhoMDEGkGEGjLw8tbQXZysba3tvgYmNVZYBA
6ThLlfZ5HWym/fyqou2RPWhUzRMmbRaIHAH/KGZvvQwe721z/l5XqAnkERIzLaBIVdCZYMimLDA9
JXbkD72n+amHyTHRYOvlsD4e6ucby52ALBy1pmBYquQrG2RpnOiQu+N9B9AP0AZOgwdP9pI/SBjx
FiROl/LKnGn2vjw7fLmhJ/MIifigLS1Q+8/o6tXDcwy66CkrfOg8H4ZqeR6Lfjdm5NkygOkw0LFJ
DQd0Bj6RTbCyYsagW5KfWi8HmGH6QeKytIvJ+EY00QD8Rp73bqd4MI9FQQm2TghJ8dH8AIzLcIsA
/6wXdvnNYBzpTtw6EHk/zSIM5+Ul9t4whzdBul43dceK2UP7oZf0Q7KWoD3R9hMdH8uyEiUmInvc
pTm1bRfPOVwi1qOXbNUGxyj6m2kBXV0RPuSJSGf7Mta/Xx93cXaW3EVGj6pRJ+OeBmxoTPd09AWh
nv3q9zfleyssep5528qAtkaGhLJ1O+rovrKjLvSnWM0i/CQuN14G4/fm2KLPzJmYMTa0CMF4bth8
8bMGhqPrK9reNrBiyhrFU45n+lvDKDYbHaJsaT3v4nYI0rL5OdHMEtjZdgdLMQxgIC2Q/r1fyTyg
SjmyXsqajXY5EDuZ7xIZA/fDs6GKZtEvxwVfg8KbNS4Ig4p2rRULOjFqC8lAaLw9mXWmgdinO8it
1dizlZUYVyxOUKAMmhUEBHGvzDaUBr9IkQFk0lKJNmCjUs6+5dtv4oKzkSrmuKI+C4gbDZZbNuwc
HepdcgDn5y46aK7a2gxyg5QdaGILFUtBlrfx/MIvwO2noBpFVcIj3dI+1FMoZWHE1+0+1n4V9Hbr
/UZ/lY4op9z84GfGuJMSzpIV1x3eerqpHKmW72t5dAZImLZgttDk7um6H29efWfmOP+aNNQrlqVP
AsUYH9uC7Ja0vteK6SkhpuCKv6xYsm00AOZVVaJAQfG9K2dS106aLGWB0j4M6b3Re0Os2nN4lxHd
VnLimJqIfmTzlJ6Z5IIp1GQ6AxiLJMDnA7fyzbo8ElXY8r/M0N8vjAuhUoa0c41BTpUOy5dwiE+z
3nsp0BN5QWw5KxGFZrc2ogdtTB3ggvyx0W676SXBzGc4fJjW6RCWnzO1Fmz4Pzju245zvgRZolBK
e4CtJmf4VaNbuX7SnpIn3TE+JcLH0LYnvRnjPKlIl3WMI/baI61fDjuZKBgwVJ1hjgUxkWyfEQuP
IuAcLDArvvcks0olJYECySvqFZz7oBpM7eoW1PvrPoXVE7DT/uqFN+2pd8I7KZj20b3qJcQBS5s3
7bJv1w/RdnaC8PzXD+KBPDVubYD0sfbJAQpf8fMUHdPVzaCyqLnpx8nF8F9Y2fJOhKbZvOjYcQLF
BjBMfEmRyBFYLdi4Rd8+teh2pFCkvr42kQUuRdWksJJAgwOpeTN0h9Ku89K9bmGjEIvzc7YI7nNO
Y6GgnYTkwAQvqg7myiFoMRTyihjA6Fj4QQpQR/z53+L6m11+qnEgvQYibbgR7MZP0a70MUT2ffnM
OvlAwgTXl7l5Ps6sceGvVLRySUOsciqaR1AUfZytNUjb/jlN1Ok/XVlnxrjAZ5j52Ms9yiHawwxY
m2Ir31iHyPDbL4nwcb0ZZVXDwMMUVCuYDHl/HGtlnYtRRvuk7LObNEZ6HCv34bjsr2/g9hPxzA6X
nShFFoG3VmGnDK+lj+Ev/TP9VbBxBcnGEIojH+cvEuA9J1HhfjsvOrPM5SCLFc39CHLOIPo1OeFi
Kzjas2wDUAM1pF843G0w9WIwEftKF1nzmVnu7K16PVRyiQJJ5/VHC+3ydRedevYO9sgnkX9uP0bP
rHHH0AQWUKt7VsGInQkcYk+vD1KP1nb8a7kHrebD6LW3FE/h5IMiAoltn47/+RA/LW4mmjmZbE57
yV0j0AAJBGyoQ6+Rgjpgqezwe30L5Jwv/LTscr7YY03ViYEpcVXj2yRSVCn11OQ59lh2mscm9xiX
1eSXtwuBJGIeiCgBNwPqmUHuaOaKPqKewgIqhnHN7qaeBgFkaPM8nlng8pHeqGUyyAUms8LxK8A9
K4bDDMvJqOjtuH3vnVliaz17Z6nUKtSZJatsLlxx8SSH5rfkSE7r5Y865qmc/FR9orciRMdGVxpX
xplhLuTIujRaLZSnfjconOQw25mzBpCjDvJD6FkCjJ1oR7nIU88pXeOYmasjT47nfa69dNNPQXzb
PO5ni+KiTDf0iayuuAFZ18XCG5nNnCzfUW3ZdTeSYEnsNF/zey62kGgt51rSUWdYYECNwKkz2lVJ
AfPQ3RnzqlQiINwRef/mOT9bIxdklKKxZlOHxxTq4ubL4GsJBJOgfmIqnmA7BSebL5wnHdqtoFNk
NYcZyVjuJg/WY+01AC2Up/wkSic25j2ZTxoYV1agOYUZg/eHwYil2UxencSLHuen7pSApupLfT8e
p6ALYnBvRsf5wLhXftOhQBoNle7iJnxMkcCeKl/ar8/TNxH164bvgqkQ/XT0KEB4wqeIRt/WWhqi
DzyWDMPzOEaf00wQvjfQx2D6kFWFtbaJSXkMKrhu1Hi0cHeM6FCiROgXnnUHzTI39eub9WF1ZMDp
V+goGkflBsfIzZ7YaGEZUKd8Lr6RYAL6WNorP677wIa3vftZXHyKLKtduzpjk4Y/+/5D0gJvLB/7
qRPkWxsvQEsjAHoB0YXKEt8IiiS5nit2dVJS3bbaLsFTJGwHu88/mWNyo+L1eX1hWwHw3CLv3Eat
FCExUbKWD/EPRoHE5sN0UFWoHsM6iRAyGy+ud+a45FWttMFSFfaQnp/bFDx+x7F/nvMAZXvByrSN
+/GdKe5+bIyV0jBGJjAuaWJrRuS3FfGVmD5IRNtrug5wZDJ4pkz3qwnz4Gt0yRo7NQqLtT5+6dJq
v0T1fRYad7leP+YYlp4bFYxd/b4A7e0izZ/aQT+MKd2XYemGee+g5uMOUf2rTIujMaU7jCgEUTbt
ipj8pGvpmpl6I8f9Lm3SY0eNYIBQp9yPnywMAmo0d6VFVJ/feBRBWQdMoyaVGYci33MZ5WiW446y
ohPTVQR1OVLN9TjuNLfZ090iOTTxE7ApC54pl9v/3i531fVFTiOz6IFrIPMXpc7cXLYeBc4rssFd
dJrcasima7zSHQmXHYhJMG5jPjbu8FnzC3+6EXHaXcbA94viLjvQUceVNeJ9rimDbVY7FGUAZhag
yERGuPgflWUXdXOv+0MWn4y+cWoM49Na8H0uQ9q7pfCNkCSewLa9lOhkRuWHUgKmZm4DWumP62p8
vP6diOA7qdyp1zuwrPYdcgQ9LDJX7RY8BcboU2LEir2Uim/p4WmVxj1JtUeD4BEt6/dJ4ZPl12Ie
JCSCI2unUXqj5ehT3pnNAWIbGQWWlMqYXizMPhFEj424CCTQa5HWMlF2e+05n2WktOr1Ji37/4fq
2GXsh0Wm7oFrT8YbidukDh30UY0haMnY1TRn/rDMHuMsAEQux9Qu2KfprWFrPlTWxJOGG95gWMg6
MDUFHBu4Ut7nHMU8FIWkQlV6Ul/0DIO1HagShpu2/nrdFS4pQFVc8G83HN9AlyVwFSU1nqIsmYIc
3k4DdKV+lMUTFluPCktTTY2hDxTlolc/QFChaNcQhxVayAy4Jqvlx5iMBOJN1ClWNPpq1WllxZ7y
D41a76RxBheD2j1nSuFImLZZUDXKpdhONONJTXTQ2FQyBMLa3NGG6gbV12NU1qgHy26unEB2iX59
VtlpN9hdXQA6BkhMh6m0AfSXQ2ZDEOugm51rzM2hMUdPo5iUo72rpiDtT1/qJrs3AHrW5c6leXhP
DeuIev2ntsEQijnulia2eyn1JunYA9hPlu/FmDmhWbqTQu1mTux5qW5KU77r6nYXlZ0zVt+HafLC
obF74yGNQJfS/Vz7+ldEYxsEk0YE6pa1d81R8qYY/CFIaIejOmiHpojdup5ciYAFQN/N8UdQFdpD
w1pHiT8akr2gNKmPeFtDPKrDrljVTTfPXmpmj2X9s1wgKWV9gDCmU2R4bmMmkeqxHUamN1uDn+TS
UZlxPdazjR6BnccfW+Wum76UoNaVpO6rRjLbWiHQBtkS0cm+DK/wQA1PB0A4KL0AWOhoLS1hi9cR
e2uCHG1nGOCTAxguC7L98BSNN+WXZSfK6gk7vtw76dwsj7kAHKPFID4eLPJhxGBoM9vRl3FHf4Sq
zai0wELtkE/mveRSz0Rmcl/hEwne81u9+ne/gQsxRRQBkFNg6Y1X7rvb2JE6p3huvlQnpkXHpjWb
vfqcfdAlu7rTkVeL2Wy2T+Xb9vPkXlaoZ2TVF7wXj0jLmL5i+6PLbKjUFQFDgxvdHlR/rvQirNBc
3kLvPjzfap0BK8gl+S9aMYTUO1XdoZEyOpShEQOtvzVfRF24zfQLjybVIhY1wQXHvPHsHhnSstAm
AkJ5aWcE7XKTf2ZSkr+5luvcBbZUuiU7EW5v2ywGrtDwlKmJ1vJ7s7Tt5ybGKwOSSjkgsxAcUsDZ
xtgKl8GZ3ByvJAiuCF4vlxtMQBBvgEwD5wp6wlw6Fq2Lmg8ptFxX9fs6THbSEO/69bFtAThdQnWw
GvHJ7DKYoabNcQhp6eqBduVNpAtylcvowNbwZoFdlGffi4QFnguRYvqhcpoS2SbVrhr+iw1qgT4A
3CNM4e+9jbSnJvr0UEZsMkBuJ2na1VEHDn61SQRf5DVNeR91CBqkYD8yUJYEbSX3SdKesZ+sTHtq
hO5kdhNhjBRuVyHz/wP50ssYB2sqGkgofyoYXuXiyzRC86aoIlD2Qid7uV13v4V1J5QnRGP9G/EU
tkBih6eNijFv/mCFWgd6o36B/jfy/3qWH4mJCeQFLTIZBSGL7ExFvk0n1akHCNJNYRuYo3nTR/2h
KCtUpVOrsus4zGy5sNw6NMDPIref4rn+2UP06brbbjiVIesY0dIIXmHosr3/4FIM4ljw5lJ/Bbip
/RxTz+h/XTexkVhhP3RqoDWua4wv/70NK4zbcMgVyw/1/us8gc/TaPOvZhp+nAgS5Tk2K6drpNqe
TGm1ySwaz2YH48LT4GTgHMThlPnDrwJbn1ltkgSQHDykHabWh9x4LsdecoYwF85ls+VcM8e9xDrZ
BKcXtFqDVHWWR7z/7rJdehe+0GPtjV60N+w+RuNP8TApfb8IvudGGGIwZEMHPE1BxZ8L6tmaFEuF
PMLXgIlWIJBRSJ8Fn5NsrY9aOhtfgfwjD3IgykhqaYASsGrsB8+y9SMEYz1i7NUDxSyp6LW++fVw
R6ELjuEcle+Er4RGJIrKEKdp/lp0YIU14lOfZUfQ8ImERzffVtAxVGENjmryQQnimZHcp9BX/s+C
5pclXBwOC41tVl3Ewec+mFathYrBJss3TmwCOQEwE7O58t2KYfp4+YP31EaaQwwFgHUZGrjQweXb
QXEjL3FdMeGqU/Xxt9BC6VaNLZdIOEZPduk3wOZ90RW80dt8b5f51dn9NZNpomQB2f042OWeeMvs
gNa3eDb2phd/NQ/rKT00L/0pcUeRVtcGTOS9bfYVzmybs1oudJCpz56t0+hCTskdOo8BisH/AcpG
QQlj6xie7zH78zN7tDJHcNbgrp6Bl1eV3Mnx8rp+DrfOhYJyLArSINODbNJ7E0qSGx3pIVs7lavT
5qqbgBZ8mg07DkXqFFuXxLkp9lPOVpPG6dAWC6ReDc36npSJasugTdKo6l9f0uZNoRDMq6HSAPap
1yb1maEGUjGFLsM1G129pd2vvi0DS1J3UTpQVwlNN8vrHZCpd6TB++668c1PBhUXqI/AMPKS94s0
07FWS0iL+QOVnciMn/VQfrxuYiv3NTDz+bcNvqStRorVdHVn+vIXWTkwkboqqIDK+DY6PRg7ph/K
c41+wXWrLJHi76Nzo9wVn8fD0BUDHhd1i1TOWEYFL3S0L6j6OBDjx9CbAhC/YCd17qCjXIN3PUUl
vYuT7xppd+OCWsT1RW2mj+er4k60YaLWodTwSZbQ/Z7tL/aRMwZ/IMm6FaPPbXGnOZ9ymqwtbMXH
GTG6b3YgQvOi4+qokPXBnSd6EIp2kDvbXRSaxgLBST80Ki9LUO0YRO2VrSzlfE3cmV6bpmtU9A79
ChqXTV85GrmRcIkvpLHVsUBtZd9MlsAVNwMJxp4VHc9sXHtczr+A57yXAV32p7XxVg0yaUNd3iR5
JeJ527zIlTNLXBKWa02XtSPEmSDpjenxFOPCYMVl91tcumQHZhHRMdsqkp5b5OLHEC1tpIwQPOmy
5SWWyV5ZCSCR+s2sRJGdZY1PG0kEpd82iqEfMHuZKI9yjmJ2YSYtOMH+gIwMBULca0r5gFT8CVQP
iq0v9RPJ+n+vRaHiOmVDt3+Z5ZxnJHERNQ10aBkFcqMGpY+mjc3UYmwQ/JcPYvLG1/fzRRQ7M8m5
ToEbFQpNZYnJlXwv7bLb5asCiiXgk0ynhTZKW3ukBkZqOcYHyx0O1rH5Ju2bbwTzaoLLfduL31bP
+Vas6WRW1RhfGiJYvbLujSh5MfrulyDEsTh5bcmcR9FVUhttQoGGnLSD1bnrjYaKKEhTKnfQkaGJ
CoGbUedti3mIZzyBhadlonelMTkW/KmXBdzZAnflydjI2LW1GuIl1syDoy6xrYXxbs4OUKL11C60
VU1AGrCd7FoYSQdcATe7ybkNSaHKnPaIOKMPgPI+ru3EAE5CeuxeTJA6z/O+Px3EXGVbW0lk4OlZ
dZ9eEJU0vU5CdADiAJMGUGbej3EsCKWbEe7cBHcGVyuvFy2hlj+Cze6r7HVgmskck37K9sTXULeL
w53AITdXpaBIYKE8BFZ3ziHNZgZprBqaPthtILUEzrVP0YEhySiIo22GdRCRUW05DMEbE4MJMHdB
zVG2lpk1YV8Gsanc5uFy7Oph8es5rwKIeO1X3XzCSOT8LFjoVrXo3Cy3t5IETn7aNRarTWkH+cQ4
fBSwuv1ZbWrrnKNYBPgK3BQzD1wqU0xh2a5jwh6df6cyBoLpH9IUba1NVQjoJ8DSoIP15H2eG07F
VCQKRGv+g5j3lsOc2+IywdlaCiPuYUv5QNb95EnAO2pLEHnLD7bCmpwKX0g5ubWdKqNVQXXRwjq5
O1GTl1ayRlN6XWB285v1iTHk/AnrE4sffIw+N8Z5SkgqY1RXZGq1hr5QsdPDb4n2nc6AY/Uv171y
czPP1sWFslWvCrUzaAFGVH2nxqsPONLn6yY2V4MSmcIIH5DMcJ6I2ZWwAGY8CvKmthX5qNIPneyP
yZNkiTKXzfiFCoSGyq/GeHe45XRmW6yVYpbBCipxvIEg3sxayX0LfgIwrnqi/GwD4UwMDU13FTyo
mCbgy4BSK/X1ZMxVoLdgS5/d+UPjFM6k3o7gRMAoBQX2VpQqbH0zDY0OAxz/BgasOF+s9TTNFYRM
H68w24hv5FkAS2P+xfvfuQHe/8yoki0osAVGbzpKknoKpCGrfmfG1L3uG5tXqQ7oG8b0UETH0NT7
wCEpcbE2FuaoUoh8z/RQOZljJC4bHS49aMQF+Wdz2ktC3s8tp9QB72MSpxgC4UGH1pCZkHoYkiBX
V+jLSVDb0h0tzU7FlHyyZgzk/oeFQksL04gGcgYIvL9faDlXRC5qdCZYdqubj4UX7sEWFsSVN+QO
K8wxgtN0CUSdgy1vOTfM/vys/NFq/WBktWn4SCh2cku/G2suOnfbNkyVCU7AKfndVGnZmLREMT6h
09Hsqm9FuX68voFbPmmiivKXCR7ormpxIXd6jCaS8kSip56i3tckLqb+/OuGttZyhoTh1zJN8ToP
hh4HJF6eGyvq7NlUBJCnzdLhmRF+NV1ipN3UIBewduQwoXMEOr9DAeJCYydmuLuMioRqr7NO6Jgw
TBx3Y6JaO9NC10vM6bd7w2kAqp1eBp9NBiQu5KG/Xd/ByzIKZ4/zdVBRRWqaQ8rS2mkHdlmut6yM
AnynsC928WziTHHebQ1KupiZAcHAaLjL0T4o1lOde9cXdOF7nBEu4ILrSpKlEs0JyiqGGUTr01O/
fOsA5bhu6LKczVliv+T8sE75EusT/IK1z1dXe84/53viaF52oIB9g5xPdoHFFN8pQh/hbs4eYvPG
WlKW4LCWgYKuAVoG6olFJkCwxN1T0ZdjWfrZUmsFAqty1eKp0QcjONFS5USsJ8F+Ms9+d5Nx+8k9
LvAuHUkZ4ctJu3Kf3Kw3CjBlLG0bA3GPVuAmPMQwW02zoRYQ44iSzwapRq9ae2CjcvNrSDMSCNZ2
kXO/XxuPMpSseZ7DpgsBoNMO+nHd/V6bchKvTOQdrxj+s4+l9VpR6rQKASIy7WSXl5ByayLAOcAV
2cMdc4eIFCkuUwNufVwUkea4JUlhAaMHjR0mFzHUvlm7SmnPUGKt9s2Pond0DM7g2hTtrcBvVC6s
REmUGsOKGteMscpXRCJgdSjSeotLd2TXj6JXMFvMFUdVuRDTTOurOob0V8hkFC6/wQStXR7EYfPy
AuI2lws0kVGPrRJGEajRVL9BKZFxBccAZhG/8odQvKPspF1bIBdf5FptxqSKkmD8XH0lYAzuoM8U
BelH6aHD/CiIC93kHr2mHRp5Qr4Y0VHhYo0EgMs09Yg1//55epE+cBvLRRzAFdYMxxKMtdKXcfyh
WoK7SPDv88O3TVs3hLIbItIrGxpUzhSrzvXIIohjfC/XWklrVCOen2MX78qEYlpzzW7NRLortEJ0
0th3v+IXGjuJZ5FFkqdlNlOsZwnYjYfk7gtDjKnuXzceCzG48cT3j+gIaFx8kSNSRJ1q/Lcn/T/k
RK/jkhAotQyuQjKlXZlWK5P3fm0t/X0TKehMizL+7Zv1zRS3pYYZ1llMkRONONGqnAEw+ym1RAQj
/3AnvJnh9g+KbyM8BVnl8gBerQpkeSxjQGWcOqvHxAlE6/qHL/ZmkYvKBY27ogNzsZ+Vt1Ju+hF6
Sar5SaadIwO/Fna6bfZ+Kwd6uti0frp+LC4hWK9H+808F6O1ERWHao6j31Obx6Wxq0Nc78LXDpCE
JHcC0RbFIIYF8Ts7bexcd0WhbPv4v/0GLm6rRDISkExGQbxYtplRiCOEkwhGtx2r34xwsdpQmnHS
YpYL7vs9OJJv2CEUS5psx5k3M1xUpqvaF3XWSr5ShUGyPCgTJEunYOlEabVo07iYrMztgOEQoH0k
0FXW9feyIoKQKThyfJfDpM00xjPKg+P0uZk+wAst+vG6+4lMcAFkXMtCqRaYMMzPFK3Gcfbi5fN1
G//w/vjfJzG50KFrNJzChCG9XoFD6nyPnr4Tdi6T9MEzgBFfhj9ngCuFdYrLUtr748VXSMhqFVk+
vL6JoXhug6fPeXz6/XIcA3Fj6pIgibPHRZMklqpJTtUSx7n6OGNhjAw3eawh5DPaybHah/vk+Eol
5yZAqQt2WuCTJhdMuinSJZVgtSBG+LmwDLd7KjH2qXvjAgiRnpzEpOQiF+KCR6Xl1Zw1peXPcmQT
857QU689CBbGwv7lhf7mQlzwwEifVBQhWGhlzPUoumdAz5rsQYILcANkc8QclaJrweTiSF0taVYo
2MrhwJAUEmaxcRG12MVpdMS9ANEuctFkWJNSmnXc5JmO6ULriME/jJUIxswJ+9FXtpFy9KUkghqN
payhTyAq0A6Lh169r2RqbNOuf9GUMVBNMATJyXJYo6x1Wiv6pECcRoome5YHt1DIfdiBI5SMd328
ghtcus0VY7LBh/WyKuSgYKZ5pr1PNIi56f2N3iY7kLGJFKkFu8VjpOO1tfSKKqGf1k9x5ldQdOj+
ny7HE+bmmFKMxgwOwOCOkv0X3JFBaV5rF+Lxse2k9X8+TrnUR4+LJY8TGJTlQzZHXkgG6E0exuSL
nHiC88Ti+jVH4MIUmg5ZXCjZ76xjPpb+vAOxmQslqoPw2SuyxT7mWTKuxyjSpyMgGO8Ld39SLBH5
BReLkoVEXdNjC9W2d2i7I8XDHP64vneCGEu5UDSPSVlVMqo/UDC0J/1DkVH7ugXRKrjQs+hLjzou
KO6s/CVZTpSe9PHxugmRr3HhJox6Wg4zw/KaH5Li+wqZm+5UQsA6E4xLCdIxfmKrWHFKeyIDHGk1
e62aET4BfXdrKyx2aUcEJXBBjmkxVzxztSWTIq3APx0Q+SCZ3T6tJCfRd+DywGwUSJqV71pD/n9f
i5/FKg056xdWcsRQsx0BRIupzyoUbKPoOuLnrqb57+p3sUDqSnVV8IsVQX5jBsQ1jT9g7RQ4ocVF
iLGRU5wmRIiODUbGoZNLH+dQxB4neu9ZXHDoLKOY9LAFPit3e7fdK0+Zx2asFA2ccfQm84XvPUEq
YXExAsVUk0JBB+c3qPfG6mS41qGf6SadC4JAW4ywEeW/PJYwDBMjAbiUdS4oRNi05/r77/k1Rrz6
V/0dBU/xjSI6fFwg0Ys6HmluFoFZWHY20bvesLyBFh4mz75dDyiiUoTFRZQ5zrQOdI58e+ZPovx1
W5i45tMYY+rNVVvKQEZ5R+vAb5L69FjsG5ByCln9rn8+WOOCirUsaW+AKsdfJkgwrTO675kSWBV4
3NbWz6LRy6A5RwfIUBdabs99uuvaMaiVbLfGoaevsmcZ0ODW451gz8m1Wxy/jP35WbjLzFGXLHS6
X29W/dg4s82eNr/xI8KDc/UehzUuP0njLiezSZA8MqiRdYNZGqamaAVslkb4lBGtjYs/apkRK2Up
Hssa1v0bNuZPPOpqsMPSuChUjWbTUZbrqdXL0leehVKrkog+19XIAytc5ClUvYwBb7fAIjJ5nYKm
aeonQVXeLSDal3c0uRMiSUS7yCUrWreO0sRySlaj/rcIo6uZEdbHhZs4ypq0GS3Tz8LPfaR5hipk
HRSth4sySxPR2WQFzx6buHilO6ML562BFVRuNPnCEWCBPb6lnqLPl1QQ+g4wRF/g7Cf6gS7UsdTs
oV+bY9MoUIAEP7MzAMPcDepoz1IoO2op0kYW7O1rSDw/6mQh8ZCjehYZt1rb2K0iKtCLouprCnJm
oo6ysCxYIvPv+xlX008LVH/vA9dMrJgmOYp0anlay9VdMgigluCSMCCMojSCZ6/gdPOzOvWo9Wqk
Ndi7Cuoq2vyYpSn0lON/K8p1XvrBorggUhZlunSyXAS1akCpb3CWVUShLPICLoLIitSEpt6H/lAw
poqjVIoSMnZG//FhiEVwASOeurldFGRHUaUeqzI65lV9Y2gQBc40h9Qm2J1G7/o1Jvo8XNhINXNJ
ihDIs5J8nMx7sDqRWOABVxMhrIoLGwo11kJiYaMrDlZUerPZ2OP4CUPj15ciOkOv5cGzM2RIlhJZ
FPFWy1AAzKjbhC0Glr/0SYwaCbietZtmIXZa30rDv51leu9+F2hZtU5buuJ67kNUvPWfwKHZgtUJ
oiEP+bHyobfWDBGCtZvewAF/hle9/uSBYh8XJGQjwZhbiyAhjwBxE0c+sYzjz8HNgvzmlYDp7NsB
cRm1Miue/vs6hXBtXKyIhyZd8wkO+TvWvnXm2Zi/aJ5VEDUIFzViosUrlRD/APF3qgrzJlMpiH3C
BXFxo4DaU07b180r96zKXjl/XmUXXB+vZc6zLwUF0xr9HPbMn7221O0mBL/Xsm/DXwSTGtedXhAQ
eZ6JqE7CPFFRKZnosF/qwQ/TAT2S0YkxVG6Q2m+I+v967Fsyj/mZ+qrrF+019/33m3n9CQ5r3Ptm
Uaw0WWScsx7YG2c8jneKzeSfos4jfnuIPVG7URQleeBPCCblaGgQR15fEg2UWkGd07iyD+nlnfDd
IohavGJE0Wj/x9p1NcltM9tfxComAOQrySFnZoM2KNkvLCsx58xffw9WtpaL5TdYy7fKZT+o5B6A
jUaju885wOAuNX9JWMF8aqAkNJ81ACLf1DeQRBFxyGek+QzOFZzssfn1Shoa/kry37A2/tK9cF2L
Ez4FG80uYmi+cB6m+aQdo4CgIgSN6uDyMZDEEEOIIV2hQZ3atBXfzD/Rbv2cJkRyf0n9UAgha5M0
dcEQQujNgtEsNv49LDh4byy4S7KCJw3nTRhhvTXnFMNgvln03kqOkU7dKXrkTB+XN08WHQ0h/1jA
VZPUEbqCQMWBhsJPMHgZJQ65txzVU4+qTLxVklKJ8zw9SMxyTQGJEChbDM8e1INGe1+N8tX7bysT
x3q6eizrNEXWkZ+KxNU5/7vLMGAPlVHzejl2psQPZV4ijvZgfq/pW0hgB82CadbkqOtorYJueoTw
1OKhjCbvcEr8RJzpMWqWD2zmpdA4cxt2Da5rZx5LxypjyXZengbBYD8/hhuXTBjAudOA8Rfl2Hsp
8sUADANoyjmms/jABKOD7Q/+6tKnYDIhOMvCpcx1hMyk1xWDdDbil95+bfTc05rHopSNmV5uk3MA
w8t1apoa9kmCr7jqnWPGimuCqM6KT6N27vvZmdQAL4E8mh2bBn0WY4732LRfFPYJZ9ZRrNQ1yXXG
wHjWHiQOLYnfphCFhpzY85Ij0D2RPf3MORG/3wao2//emKKHBDFn2RRLw5VaM7UmOKiAGC1unVAE
OzZ8KdN1uRr6OD+EGos8uw6vSUo8257u9fJroya2g5kKVx2Xj9rKMKzb1+DdTdXK65E1O6mu3jWz
/WHVGkkk270GNr9XeKtltdWnXQa+/DWtHGPFXBaVHIH9WLkxIcTKAiBJpV6R/PxOyWrX238ZA9Pb
Sz/skjJcYxXDX+UI4b0szw60SEAQWlKZX+3e1BtLQpY10JKN1J5Cv8hDx9a+FPO7Wb9LGgOo2Fto
SR7ohJnEZHUv+/PlD8bEEvHQTpU9R0MUWE3uZN2diVL1ZQuvpSr4w3OzMuGdpg0qzY0KY83DmQ9b
zo+GceA4uQyEBk+cq/XyjnOu1gwz3dJccje721jnG7CJmGWbFWRUMsyVYuYYQ9VNoBq3JgZ/eUl1
mD7KoOf7yevGoBAgx0nNi4HSn/5Jrv/BobwFsvmaZUbYWiFM5rmRRJh04EC29lSdwxPH15hHOWnB
/rW6WZUQ9tZ+VidgfkNfe8ecFZDQDVID5E6/O5m1sSiEEhPydn2ptxGuOvOsH7hkBZdoyiBX0UJ7
E+2w+IPEU3dj+8akEFpAnm2ta8p9xXa4sBHUzx46TIiTN2BfJAdPrByX3dQVuQLQezEm4NOYHGgg
/qdgDHrel65v0rHK8wyISktvb+yJnqpV+XZ5yyTx8SlYb05XvKB3WU2A2fYo9yw3AzJKQ1Y64PHh
1Rvm+as8uebGRldCvB3M1ni5ONOBC9Vb2cciaLxlvuISsxEi5ufLq+LOfMmiEDOMcK6WkjYlErrW
Wcv6kEEjTpk/DPPiZOPHy8ZkjiDEi8QeraIJU5wsBcI2at8fNaqZp8tGdqsUmz0UAkVR0KwEZ4WC
TCAcPTB8/KFnqddEqVcX6clM81OTJbLjJAm9Yq2YVmFB0xi5P7+pfxIbvZ0N4Kncd+mjCfEiG8J4
zOY8At5w4fD8P4vGKQpH/9j9mXrZB1o7I0hZDZdRt/ijBe/u8gkqlNOn7NPlrZYkKEwsJlvQc9f1
Yfm9BEV23YgVZXWhgNeqsPbv2aMkx0KsINug2OwTKGcERvgXKMZdkBa4RtYHffONSLFJEucRa8mV
1sx93uLC6Q5d4YEUBNG45+rBStAGZiUtgso+m1hOZnHazN2AvJKzLPWgwz/S69ntTu25xvyoRiSJ
l+xGFcvJ+lAsGjHgr93ZCn6iccMjPx+c+kuOz5DaE+KM3dSmkRjIS7L0cYEmGw4kqL/S9BGUAW57
lqM7Ze4ixpwI4htURd5nrPRcYMhhbA5KBe3du1ZGtyczxf98c0VM6aR3U0rAy8qKkhPTXjdlfNsp
VeSvakaODLV72feTOagQb5DjNQVdf/OY88zjQnATq8yZmtajaoE9RiHjwVrGP2sj/gRaxqDWl0Oc
KQ96Nt/WmqyrLHMasdKsa+qszX0ByNzJgFRQcoZyTfTEpc61P2gqVdSV3IZisbmlTMG0OOYBV9r4
MZndWJNm6JIvJ5aX1dlcTTAA4UHCHnMwQHCV4pW+52dvOcnPgWxJwvsHpK9qG1tQeJsnTOBomhsS
W8JGJbsFxKqynlVDGfE8rDv/BL8vdxz8/hZgv2w5QhyJkypt0xZxhKHUtGhu1UgFMffzcIJ6hw16
PbA2vzzOUIXIzTwFyHhTY0Ffj08SyYfg/sfePVsT4tS0JOZgVqhoDQjEhX5T+qmfXxnnorvpAymn
z342+2xNCFUhgTa3nlB0EXUIQtVK8mdjJY8DGQJr1T6OjX4u2wUs0nnrRmX0BfJVhyihd0PVfpHk
KXxdr2PK8y8RAti4FiWLKVr5/GUMM4DY+Cz2StRLycFIP6l+5GZALl3LegVPDcVLlsV3VpjVI1RP
MU5lgcBWsf8EJ2vj5sDpgl/nhCLntR1CgSwyH0LT+jFE0zFfOETFvG5G4xC3yV1q5jcjrf0JNCbF
ogbLbHvmrDhQvw09fcGDbaRum5qdE4NG27m8c/u3za+NE3FX89SDEr1ScLFBWcqyMHAbrY7FimNl
T34YyvQTZeaEZ9xUpizVTfTfMhuQQ6N2GiAaoE43JG6/vL+8tP8R8J/XxmPn5iY126yvlwWtt7V5
Kp/H078un0ttCgGyTIYZ0zJo7PyNuXd7egPKi9HLTpw5TD2uwx+Xl8kDyAUHZDzGbVaZ5+hyUhVf
cFj+MNmHaPYrU9Ku2g+TzxspxLCiSZfS5vggpgGWOXyfG//yGvafdM8GxLBVLvqqZUMZVOyKpvSU
hgpmVh600vQ60wDS6j/umRC4qqRfobCGa8ygk2vY95niV0zGBSiJSSKqKlrAWRFpoF/oyBXtEidq
SqcNH7NWk6VvMktCDErUlFWlXVdBfLICA8o0yT09KYXTHjnuFPQSHjspoLyXHDDJYRYRVs08F01m
wy2q6H2uRq4CHRo2YoClUB0ll+nz7c8mG7+cRARCVROlCgNfmG+ZPoxQn6v0KqrbO+Dvd3WndKHL
MFzrbykZ7qdZz7aFUDJQKL+vkHIDDYoVZMfonLmDz4IWjFNyQXtZEBHRUQXJ8qIv8XxLT5y2o7Gv
f5GFoD6ZHmwvmyVTY5IoYglRRJlonph9DK7I2XbM6IgxfieT6QP/j3fp8zYKgQRZQdTpJmIVZwV5
qpn/YgVpz29gBZGtSogrKEDFGeGzcDEYaRv9Wm9RA1P9y8FLEh1FkNS0rhNkMprQN6PZdqtu6t1G
Ju8gOeGWkN+kOeuaoYmgXtHOQUiJk06J0ye6E8Wd99+WIwSTfFlUEqngqTAaFejIwTXDKbhsQhLu
RaAU0zF62XVFGbQJKEzKs20rTqH9qHSIKeNFbcmYFiSBSoRKdXOoRhnifVAtra+Voavj5blad5D+
djtLEhWfamIXLmQRJAUaGqBELTjdP4QcfeMR54mBx+1qv3BNB+zrvHzXsjcAYWTRQ4RPZXlS0WaA
0klJ57PR9d+LFEmnMo+fexNJJEr1H5W0w3Qhma7jaLlKbOh2aeTTaCuSa1a270JQ6aYsHiDehT4g
bRzWRdeRddabk1L7dhTdXfapffT78/UgoqvGWkHJVMOgXPgnl2mrH5Pv4EEwnfGHdqj82h3AkCOb
PeFn4dKnFuKLRec2U2w87kh5U+jXHf2E97hTrsFT674KwuGbZJWSi0hsoqPsNXTDgtdWu0AT15o7
J+xBZB43vXEIIRybLvMpmuLv6wAN9G7ugjCLKcQMiQR9yD/dpZULAak1wjZfM+A2a/BytQzjbKz8
IFmr5Okswqxyk0LqKoR4F15Kp4i2ipcx7cNMKhCGzBBtasOocVlq36wRSFGV/C4xDRnt5OUbBDrb
L7NrVjSdAT5jPFiS44QSvD0f8zR3JCu9/FU1EXYVrTVdSAcrC/UWjP/a0N1CZNRQJpgDeSP58scD
ifPLRWGqoYxyqqZBDuEONS4e9aJ9f3lJly8sTQRQKXW/gJsEF1beTh9NFUMsUekR+5O2hDIycdnm
8dVuHkAqbUKzKpAXdof2BO6C3AOocv7ceZqre8qp0qSf67JjvlIHmlmUd2mNxLf1y1OoPDE0lKiy
6OTQB7IKgySeQ7/m5fpaxajDLMczNsQ40BUnvn5CowUYjHnjFOn+/MY/aZqm8ri+3dElGvAgwxB1
aN9Zxv2UoDeC6V/d/BSX39rGV4ZPE5HtqswphYjSDTSCqg7OQNMwRzcep3yUHDOZTwqZjT3EdUn6
BJRtxbu5j4/FcgciAo+GrXfZ+SVLEfvh2szCiJbwj/zzCMyrIS/77nqgqYPxF2AB1RIDRt6ndtHb
6IHyhgtvR2q32vltzZbdO25jSggWkDMzirieYGrMDkAUe5n9ne+aoTs6YBcgvVCsRvai3a0sbowK
ZRQjT8Pc7F90Ahcfrzx6xOtOhhnYTVM2xoQAEvd1OI6821rY9sHM7ZulAIg+0o2j2i8/MiLNEHf9
Y2NQeAYRUuhajHEXSJryZnLqrQ7nKvwDFEFvGa2RmRMCiDkMg10tmOmMTajIatU3hiEEydnaJ5vc
rEmIGV2T9ko/mSgD56567q9rP4FcrVY4/XnFhEvqYELpvfwqe2pwvEpENnaFsGH07d8FN9PO/EQx
nCVqjnM6H02rOism8SxVd0YGjuo28eauvR/7AvmQ9V4BwCsuu/vOmv2la2578PksNj23U5Y5pjod
oFt6rnV2WhcA5rXkD6tYYsgWh1CML8fIWbqkcEZV+1GzurjqokWVHYLdeLVZmhCvxmnQclOFm4Ad
zs/tr6VfBOqpOi3j+Ynx2kDRo0YCFMgAyRKHEeNXV68201e9DEJgxyZQbDezZG37Ew7PaxPneeyq
NlTS/wPEuDF8yEPbJ+OxPrFj7Nuu9cgFjjk0g4A5zQ+vEu8onaeTRBlx4mekOOi5gbklMzBARoTM
gdPvGeXdDMQEp9K0Y8krZTed3CxbiGsEp17Lh0HxiQYt4+b7on+DHKnkLO4+rzdGhHgWknCKrQkg
Q5rW4O3H+ysbw3OrTddWVD6oa32dg0vq8pUn8VURENqXodYnNepH9VQewuZ6nuzTujoUInuXDcl2
UAhm1pIOACqj4WkNH1rrJl0exvLrZROS+0Cc9RkHlSQpp9VDnjCqiaNQ023m09gMbqTLxuBl6xHi
V1bTvo4IHlJde62QD2X2WDJZhizJFsQpnqopm9ZSNBC10SfhFJ4/jhSPi/wNyqD7Rb5n9xOneFio
pFBaRm5igzL6GR5nvIm+XPKtxDkeq6mMMFXQOViWgw1W9nQ8zvmVYsXQ9/Evu8VuVLQxvK4RLkYq
mtKNzrDVlufhtHKy4m6AVvBlC7tbB5FD0JuahqaZojBFow3QBS+iOKA3w8fs2NwwKNNaX9ECBLse
OV22tud5UIyAerUBIi4izmFEyoKPaFCe9lyt7XWfB9J5x10SNizHMDXdtEBewj1z85Lok6yN086u
glpVbjL9QwRVIBIDYtCEhzxLXXut3oHI32mb5DwA6pBo9BzP/TkO+x4sbKc8+VZ3+m1IAbBRAI2i
H6ax8EkzvFdb/WgU5pWplFd2bJ44lJ6U0qbD3tExTUJ0aEYx7ZUsa5qOSVJEmErmPBYAnTnz1fKu
OVlXZVBIoJB7Ydu0mUpVpkPHQyS4zQ0THSMlqQJafqyJ/b7VPlUGDK7KB+g2OFMhw3/sOQBRn7S+
oeHERAeYLF4p1KGGnXQPdXSLxp6SPF72sd2BBAKxDmpBoARaSvw3bBwALYUkLFhaBWUVQVk7vGoG
XK6r4uH6P1bEcOcxv8lUzTPa+l4hy+Gy/b1riRgWdJxMPGNfCY2leRHh445JoGHKm5T2YU6SxJ3M
6kNSad5lW7unF54CNWRDhZiNKMS1gmWuho615ecTKZ3eSK8Yilf2GN53a3EMYw0J3LA8DGtz3+fh
d6OyzkZryX7GnhtB3cyG3jREfF6Jc0WUDnk2jRAS1uLKGZfRg3JF7xlhzZw4nr2s7HNnsKSML/wd
KCbihBKGfFqFDo0YHlFmSfJVs+Jg/hwGsdu42U0POvT5Yx/IZ/h3QVWEPcld21wPxnjpV4OWRPPK
ZWd64OXBeu34AOiw5boKlhFJ4/rEoKxq7jh4q+k8pje5DAuye3o2v0DIskwtQVOBjRh+CT+U3YMV
BtLOkrZ35WxXKZyeqUHs1JWUl7bwHgFMoQL103cwGfqQrD+AikWLzjJQ3L4b48hQVUUwImIcKopJ
G6du4KrMhm9fhSegih0QhvkW5Edy15bOoEgtCiWGVM9tg1kp9OR+Y7h6d083yxM8Z0misWjALeLr
zYOq+oT8Dm4MulLQRgKm0YRG+kvXJMlaVsArMB+E74faHL8za/p4OdTsr+GXCXGUMVWIlU0UGpQD
q/FeaR2TSJAKT6Jir46zBQV0nGb8S2w0VF3aqclMmZ9WeX/u4sryYtW8sfCSbmIaHwoM91uWYjoT
AnqrDjc1sz+2Vf6t6SHGA9jQoWhTJwbDamnk92lf3HUF+pZzY3hxTysE47l1R0Ith5B28iAlDdq2
0T7XVnKIo/k8Tfm7ikGhuMBsi2NMlZ/pk5uZOoh32872mrr9EtHqx2Rk7/B7Undahq9Ene+xHNNN
teZgxJwJbjXOpAuBLi3I5Ntr/dBV/U3W0MhTsv6TUsxf4XsyF9j1aGrg69uUQRxLJFQNpz6M1hEv
y0q7b0/hR9Sk/cSt7Ufdr98AZN29Zrf2BKeGRBeJl2qx/Gg1/4oKmzqZsRwWAP4OjYFvpMWpU6Sx
u679l8wsz+tYSOHR3IboMdvfIATEOq+sPDOBNLEfx+vmlk9n1J8AxDtl3/ogeieLU3v33NacEBsr
sCpVhKsWh2R+sLr8RGnybWktR1H6Pxq6YnptkRyK3VI8sSGzy2xINFIxm0mjtjcnBWrkEV3eT9bE
Dp1KZhBUDX/URls4ppVdt1n0Ls2VyS+L4ZvZlp/jrgd+tEtnSW6z62TbXyM8hetyxNh2a/7U5gEB
H0RdjID3lWvQjMuKpE84evHzbq0JBT57mfTJXMChvIzkM3Kgm3isD6TWb7OyuyG5arrhunpRG/9V
5aa3KEbqJEl5zMFZmMfRoRzI0TTs6yQG7T7p7+s+9fI4PyoGJpSq/tBkU1BYEDhUU+tcWH3i1SvI
lpWwdJMiC72KWKW71KPi2GZ3KA2Qj8bWCG1CS0UwmnTisnnxKIjjjZW7fyrjwN9LJSn0KxkOk0Gh
xPgyrEfZGOkt8lyfZLHfD7Vb1d0BbHoAMUeSYZy9Ry3VcHswC0VGDHW+NEUt/G+JoUKgc5kdEoMd
O38cNfs4F4pjpf6/v0uogbaSwVTTeKVzCjipaowNfHowc9A0DPXg1ImUM2c/ODxbEYLDSo1YtUv4
KifvMF0QyE2YiwSTAZ+LrM9vmIvcBZRuFybs4mQkfbviO/pajErUSLJvSjLeoZr7scE95SRxB4EJ
LVegABlGrk0U7/LG7jrMZmOF42m3ZRsrDXAOlXqjru2ttcw+xOUOkalJIsFeOrANhcIrWxlGVelS
iicpHF8p3Xqq3ctr2Y18WxPCYrQ2ZWYDZP/fhCV/M4T/UjeTj7LzryOGG7ikbeBNoeMoCMetsgqG
8A6NEr1KRycHO7lTKlZQ6vLWxd7LZWOKCD3+edQZFGPBrsh9sxxdw5uP5ZFznxPspxzGzX/6haUR
4XPlZY2Ra8tk/qw5w4/FLW5N1zSdyj2BGsjjoKm+cbvqSXH1DWz/kp0lQrZtl9pqhT2W29AsvF9w
Yzv5MpaAptnHiTTrnwYrEt+I5uQQRXUH7Ve7cEjLcg8PzsVNjAnfpLkfIxkdwu6BMTXEIKoTyxLr
rkgPp2YcUubbJHNIp3n9tB7mCgoI81eJO++VdejGlFB1LZJ+JuOKYP7/gzQE67ul4uKwUUISwhBZ
7WqI4eigdovOdTcftbr4EXbsy2wUXjbJpo53746NOeGghjHNU3Bz4prSqX0EUM5dqwzQhxSPYXWO
r6psfbi8mbvRZ2NRSAy0dsbAe4jQwOqbGIQmWv7tsoH94LOxIHytsohbY9KwhbWXOeVpuU3OvYOp
MqCC3qLtJluQEHqsPuyoomK+Sk+/x9bnSrZh+37+yyPE8cd2bEgRcY14s3is5vtZvR+HP7NWUk6U
WRGizJzZmk4mbFoYkbshp591ffyYtmBWUcHcfPkLSXbMFkLKOs6ZaelGHAwk/Kuox8WpyfL9so3d
YsjmIIkln6I22WyHWNCwnH6iK9Cy4/Rt1KvWOwCqwKAu64TuPjKePU9khrfzxeoZCot+tSxHUqzK
oTWnymlWNXbrsDw0HfORFMuWupstbcwKMSOvNR0szTxbYi6faoK+IJ9q+tUMfQNFBf9Ery4louFl
Q1B8fiVAnxaUtUuDiMgRVNZ3MBOclO+505wKfwBBmSf5mLsrJETTeGkdKgjCGVuBByuy0qK+3Z57
aM6Ar/lgeTo9rS44ffAlpWNU+wu0YNO0CepaQpjSDQzwpxGz/m5Lgcvk4aeS6VtCyH7ySTXbYiZF
LVbs5CxjlYTVFFeBetbd2E3fmScWGAflTraT3BVefTdKTB3VBh0fjm/0psBuGOlsJB3eClXce0mk
e4PuEUVyvvcjMNOhTY0eF5o5wudKrF43yg6b91PWCukfgKYuhUAMVK36t1Cm7IavZ4tiicuu8zLX
KmygecO1ErogIl5SufRbCwnRCqgLduobHERPCqndt0yYgWceOmBi5asfzaiaw6fcALKwyaH+qj9p
MI8YI3E5wDxyjeQtjdPdpIQ9GxauOZukSj8U3T9Eqf+ZbQdnHefdMCzVEisZRWPFxtwnz7q+1rVx
xpSFL93O3bvB0vF0RkvT1kVKysTO69QAFVMQ3uC5TnztqLj1kdxQTC/Gx/CTnNZNZpH/+eZIwCJK
OHoIdJdZ3JsLvdOXUHYgdp1ksyohQjMFr5PIwv7xcNnglfInaBW9DEIBswO1t9ldvHkEKeAk28/d
846isqZhK8FFJYQxY53r1K6hB1G3Gro7iYNhCCeTtQZ3a0uALDPL0Cww1IlackAxTjGqa1wbuTzN
p/VIPdRkvbcJkO1tJloNFLFZt9BAEqJLZ5esgvyf5XeqEhAlh/KEtt7ObaM6faz/ztWzsSZON1X9
2OYR537/yX38zEf8NqXgPW/EiwYTAypR8d2EAG3WU5fPi41p/Tp/z8BGPOZMUi/a/VpMN9Bnxyez
qfhYXgy7AwphKoPmsPr6gXNLWZ76zg7o8ff61Btj4nO5zVNlTNuQAVSVo7CpKwc1p7aDwYWHcFFK
pzG4HLI9//UbKcPWrpjQFlqRjw2maudFR3U/GY6Lqh+tSTkV6uiPq+2XanUotNDL2u5bYbKHycTE
fh/J1D1fHUED/V3CbwadoUYnftF8WCtgs7siWCEmpyffafku07/+29UKRoQg1s3mRApMXv/tpTni
yj961nxGVJZGvO4gCPaEgLaifRBaQ/yT7/wnwRF/X42BPD7L9o+Hg018XsmAO6ks0yArIqdWPH0s
3Wr6JtnAV/ne04JQsTYwemK8imBaMptDRTDFxRovDGo/PBk37Ka6XhDE3pA/7y/q2ZzwvbKU9jj9
BO9uh6JvGrtc3dYtexCMZCczcVIHuM0Ud4PkJnoVO4VlCt8tCUPNGKO+CAoFmoWoccaVp1m125tS
gZVXOTtMgTYSfWEMF6CQIVw9bR7WOkAd4EVjLlc9z0uXMxnNzJ0gYAWNaTnp897qtiaFlGjJe6UZ
cnilBqgjqpsAebmqljmWjGv3VZQW1iZcQcTOki4noHFYlvuCfVVWyWv8dYh+aYAKRUYIKhMjS7Of
yd2/VafZc0ZU89GFsdB91MXXhxqFjJkWVtPoN131F5seQvKvaVqeFvRsQzjFk7UubR/yDIiTf/8S
LMA7/A0SSdy1XrxyBGOC6ymg9DdtyN35Wf4diauD8Tmn7VOnBUe9frgcOV69+WELj2CLoukNUiDx
aVoONio0A0DKdRoFkUFOpa6g+R137JxMieqkeaLfF1Mqay5yFxPXiACh25j+I/hHWOO6jsSqElIE
5pJ9Wko982JmLZ/MxK6dKJtPqp5d6/V0P2toITP0/FP1Q03tOIiHuv5ME/BB92Xz57rMMyib6x9F
3FVumkDq+vL+yH6ncCZBvljQwmihT7uWjq1+MvKDMkGP7B0brqooAO2YJMTt3k3bnREOpxX1KM83
wMM/cej/crW38RTvLo8SjeHLYwhPfFCzyrLMqK5BTxVbbq3dd5l6Yt2DEi9BW55TtFba4f7yju4G
B3tjU7g89KixIm0FQiM98WqBsqLYQ5WvXIHXvI7PGRskW7oXILYGhVvDzmYMznYqOJZyLyrBBEwP
MZUN3+0epM2qhAjRKzbGU1gLzk7010wQ2bTaEdTiTsnu1mZxil4yXP80ZP7qBG0MCicoTi2rVTow
RxHdfVKEBkoJLBGxxw4x8XlnPM693ygS8oCxMSsciFlRBzVPwCIFFiQ0SlABN74UyUel6hy7zXya
SMdLXlUKuEUQSiEPNXiNSXxTlLlejj1SYd6+WG7X48/UsL9HWcS77Jt7F+PWlOCaq7mWyUigRt2p
QadAM9JW3MsW9r1/sxrBGUH8AqKXHHBU4ozeet2+i70R3O/dqXtM5OWdvbxwuyDBK0OS2l0bY+D+
n2GzzA2PLAidt0CvXhfOhC8luGRdIkg2yZAG3UHzOeGrcaxcdju6LCgP5hcqG/XfWR1AyhjeAx0h
7hJRoyCtqzEyuOo1X92/TTN2fAPGMCOGqiqenkxYXGfktGtzAE0gA3KXLIU71sP7y86xE6hemBDO
1jIrpWEouIxpds6M7mhMq6OvmSSZ2UkzX1gRLphxKYc45XKPU5p5tH6ICebJ6ENDZYQBr2FyqIKp
qLoBNMzRrOLbcbBVOwmtGST4EZDeEJd0zeSYe5X7VF2cXd79bRgw3/++/i1YFg5y2alpGSL3wIOS
U9homBZKTjwmcgqbf12lEowJR3qgg1kvOUIisW609UpJPkWZf9kz9o7Wi60UD7LRpFUxAHHYerOv
+eahugG8xSFn7ZB5pSsLhHtZyAt7grcnJpl6OuPO/B0mv12/3/iJ4PcmU6KZ2oA5Kb3tNIAoRvSA
9owkDdg9wBsrgt8rNQSr24rzHwKOFufXprLKgvvOo3G7ayIaaNGmdsiVBrsGpZvZY6oXnQfTSxAA
K29ozm+oOO+a5EPoFCzukOYUCkWF3acokCIGRvl3fsayK86KqarfOStmfpSLpux+LN3g8dZEdiiW
31o1smvTrOIg6ruDNQUx/kNkpDn7RhgfX9V1jLwL7pdpWR7VcIvAWG6r5f0Q5k40fZecqV2HQPUF
0lgMs25PU8Gb0kwIDL4OWGQcQBzLq4xz6TF02k9QYzmE6m0P8uDcbSUHeXdhBsNUJVpY6BAInwts
Q8CyZ2Cqp+U3UttOt5qHppdcjLsRfmOE35vbhZmZRqDzXQakhfhIUiGjtqmWHmgPyo1olM5m7vkg
OKNNfCfbZK8qsjo8HnIGAJ6sMVjfTsByPYFZJ+svywmRRGGuSNar3guIBOVzjAxitgDQLf6bNmvs
kgpl+5UgqT+ANdx0+bVCrzuE+FZ1udq3tO68k4diUAfjWXiumq9pCBQwgNp6swCQ4Go+R0eFpwVV
5/UG0NnjZdfc8RKYwrMcrU7etxJC1cRAcTMYawT2K78rS89SvGjJvMtGdtx/a0Rkw8QsWpktMQSR
x/Jd0TeHWpexO+8tA46lMmqBOAGwu5ffqAQpZWLpOjRK6K1q3fTzgRV/XV7E3kVFtjaEi3EYh3Aw
wpCzxxt+AbK6Fs0oV3PNa+WEJvFlazsH64UxMSwZZbP2U1cFwLA+xpl+t0JYIDX8lcUPly3tbx2O
k8WRhK+whDMo/5OiyONgHK/i6RxW7+c1uGzif2zdsw0hTFiNUi3JUDWBeT97ADEF1h0quAfq9zcy
9tzdjYNHAxcHJlhdbHpZXd0NHUvjoMKVFE+ASvg6e0h1GcPrnk/bz3bEdlefUgb0xoJJBKZ9BDA8
SEkuSZ9fTzsYBtnaEEJ4mMSZ3Q51g/rFeCrxfusdElA/vZdmsTtx9YUl4QOFY1rWmglL2tfxxD4j
6QvIwb7nZD/F1/jwOzXvF/aEmFokWWh1LPt5IeodzzID/YRx9fWJVxOMk5LzJPtc/M83QbzQOtNc
+ALV+GR3P6aidCU+zlNHoUryYklCCKJxbiUNhYXes4LuR4/ZCojD3Kun9qh8WHzdq4PcraBIY0ru
4NdcyYKbCIGphUAfSbll+6gHIzTNsyP50r4bGgcwNtCVXtVHI6CfoWt3W/gQBTtiWPodKKSQJJqS
YPKULl3aBSFuKUbcTpiTbp4uSw6tC7/FwCppbn1FAq6XWUH/rvJqsM1Ir82dL4DismobqsEZwcUS
Y2wtXWih5PekAtN2tdPBPtX8rzNmjtGdcgvLmei3Ag+zwZGpc+3EnRfGBQerVhCpTrZaBZndf1qG
9DppzXe9BTKRiUg++F5G8sKW4GqDMhSFFmGh6Sk5VjOIqwpXfeRDQ7EOMGHopjJ6CP7ZhM/6wqLg
YmpeTUudaFXAcvTA1q9NNwZ184MPLg+aLF3YKRXDGEe86paFPqOQkygmgIRMtflFO560q/a4+MZB
vfqdxG5rR5yFYmkxZnVl8MQuDMoB9YLYs657DEIBVwxudWlit+8jvxb2SrkAxHrEVvHUxbDSn31N
LLfT28pBrnwg3epcDkg79/qL1QkhXZn6dFxnDS/ENnYGJTDZN9ZJmiuviQgM44URIY43GmspSKwg
pUnC2zUx3q0hm5w80k+NZX0tR4hWGYk6O3S1gU2x49zRSXXG3/Jb0Ih7FeY9ofx5W+jq+wFYRNqM
yOz7b8NYXHc6mAdCHbMdy4OyRndzmnOM4uyuS3+1JDJYyc4FgaKvaVu6BizSq0S4j8K5MFsGOckh
PJLkBgy3/uUPslek2poQ02BY1uYhW3ls5HzSuGJtrwSn8wOfueacx6rqFF+syElkdaM9x9ssjgmJ
RFcsejfoIMAox/yQKfPXtjGuwwRCtXYiWaW+Fyq2tgS/K3PFXJUcq1TvaUD8CtLM6Lp4LHWBW/8/
1q6jOXKcS/4iRpCgA6+05VRyLanVF0Zbem8A8tdvQr07XaK4xW969zSHjtErgMDDM/kyH0tfTGwO
Lv/K9kJ6InLBQx4k52fyUN9shjUriRR2HPQSVAHsEHP771996LEPbCQ4nkuaCbZT9htfV6xr6SIv
bS1KS2kdMpBC4ACJkjRol8Tz37l94Wp+6kXoem7c79VXAHQpyNxQ9QRh3eIVqFUpMfRWNJs8uf7R
738rJZrFEbP53ih7/0Gxc/WSXJgU5+wiitIaeRjkLkFw3Vb3g2QFVqgFiTntCAWvSN4c51i5Swbm
pYz7gxSPdptRaitMeeDzuHHS1hocgi/mnw1YfN3M5GnJLHxdM8stTJrlpY9RyPs4nZ9NpctsuYl2
oaJHtpXoftynJ80c73u1ern+5bc2ZfHhGzLwhoGaMNB60zbDz6q2kQesvYeqBUwUQN2CPmB5e7Wh
UBWzrt+e+9IHNOQQo9y2RVzzcRIAzvzSzuLm5qFJ26KDHTEGIBqmYbQXpGGkP0yu4ETLnZRvrG3t
lbq0uXhAJEXF3LQFz9QW7VNEIFQsG/uJb61tzQwYgLBNmgl42dIRKHnHx56OdTAIdEN3jubYVrdy
9rXg9w3arCJoQbNIW9zIXGsrOkZyjRs5eWnpxHshEcmPHLpyxYROaQi8Enxeu0ktt5ZhvzO9uJl6
GlMjyt5Mc5fvO0eUjP4zQh3xp5aODjsJsWExsI2S6XsnoA48r/vSrIPCpBhI2Q/m1zr53NZP16/V
ihlM46LUTKgBlMIykVcZDWmkp8hq5BmBQu2Uxj3riMcxKPJ/srRM5VEWHkZVj5ogBAFnRDEdrfoA
Igft1gFZOYUmilRipACEVx88dt7oZVUyrQ4s9tjWO64c5C7492u5NLE4BzzKSs2c5zoYK9lRGn8o
TsT6kaa6d93O2uvzbi0L5ws2LRQmclBQ/Z48BgBAAyaPQz+R2NpLjlz0ukHdXDsQhgLsEAiPQBKw
7MGasyqwRbCYVLJxSGpFL+ymVQy7yKf7tssk0+61MMHUUj/tLSu0nutyatxhjNGKg/ZZNlijM2Sq
p3IK7MQQ2+2oHwzwCUBvPuPzOeo1sL+MDd11rUp3VhZmx6rMdBejC1Ck17yCltyp+LjTpeKsNPUp
M6oKKWX+1CbxqeExfYotjbcukVpmkwmq4xMdAW0xMazo92B4Mdq6saGImu6bhmLogyW5w6xhxhNF
ZEfq4sIf+1pyJmUS+jqS9bMiceWEEBvUC+WmocjsKmO8kyjkkDXt69R2h2LCH8lQfXCmDojBkKJR
V7SQP23lxwQt0XyqduqI/0LOU9GlzE7n+SgDg+vMCXIC0n2Jo+HOSkPPiLMTnUfVZmzyWg7Jk5bc
SWZ3bg3yXJkJWNFZ09g84kFFq2+DMd0AFfUCIvyzEiaTh3n3A5HL27bTXzHYEttdCGBXVDZPRNEg
r5l91q3qlxJi5ouASq6Q6meSAANG9GDQBj3oVDbZgxymNvKW13LCXzCN6ThGg2mn5uhLmeWAmcHP
Mvm5lI0vdTclDnIG02ujyoXE0rG0itd6GifHiudv81CcU710x3w+J2qxY9nkaHJ4IEr3oy7w1nQF
3c3pg2QqPwy1eMzD+asORJTdjTyQRnYzx0kdNKpe27yNB0cM7JqEY/QvRGHRyEfFLXH0JA7YtBjt
lYFIkQrV7YfxkZnlAyhxTooxH+Za8lkznIsJ3QPAPV3wqkROPqeSI2XFA1H7+XYs0sfE4AX+vXzM
p2EI4rlK3GKI/HyOhG5fd7IafP26Qhd2xPMV5sMhMeiJmOZxLvOd1oaAUKUJSGuAFi9p67K4+UQl
/aWYa+ayQToOI/uRD0rnDJP+gN9wGrgaIkTLGy+k2m6Qskf0qXyI+MyOppKXaIAycBORV01hx4QP
j+HYgQiqLO25Y2xP0vSGN3Jos57suZ65oVXsCrV8SZnu1Xrb2pTRyGFKwd2k4F4v46bFI4CNRSrf
MaPMHXUCZ02b6d2eWv1kZ0mo2oOau2hBu20OGv6kKO+72gThldxptlqM34uZ7MbBJB7YlM6RMn2N
lfpZnqpDg3FWqIBBBr0cYzhXeTj11fRcZAno0bXzhHvdaIzao1F449DczQrIMLTwM4kmMHtAv9eu
ovJbWKX3dU7HUwVyF2cwkwOU5J8ko1f8woIEGnZLR2dL8mIrxyRrdN9G7U0zt3syhsehS5+suH8A
ECYHSWcWu20fg8cnVUxvtMwb0lTHVqsPmW5qdhh2T5oV7pou9ae592K52tU9TdyWVo+TXHwd9Pgg
YbMbBblEnXyrquSYDKVTWqWjmvnRwCh5HdauGtc/hxwY/Tn1RlXyrEl+JXJy5mKhhvFEixGT5kw+
qqP0WaoKCCYmn2nOMDpRS3ZNy4e5MHp71ulDw/gz15LHWIFczWR9wrTYr8GCTE5NM7tC87UbSi9q
K5fkQE6OoxNJ4Flt+8yZKb1TzNCT5sQfyHg75ZBrqDDZZhC0OmvziSfZaQqVRz0fHF0KPwNR5oxp
7loZfaEFekNW0ON34kKn3RNrDZ83D2ZkBg19Lmc7LSsv6iXwmLD2Tg3jY6J17qBOgx2WHJwxKPYz
Xd5pyXiSG/NWV1rqNUO7y0MlupFz8tgrGX+tE/W1teqXviompzNJZsej7Ke8+h4SClaZDJtv8CeQ
Mli2UfSvZpOf25Aec2A/zVZ1p1Q+8aQ6E5ocJrnZN3CtNXx2pLdom2E9YXhsw3Q3qdEzqFruI9Y9
Ijc4SnW7p93oDtbkRzy+tzr60snGCc9dkMt6EKrzru3P8lQcW1neR4q2A2h1P3atJ/73An2zoe2/
9mhCRg07gU/5vukmf6boIE+FH4N1qKm/yWJy1jB3WUzdhvZuGqbHJEnv5Co6qFFtx1b6xCHiUSFZ
A1ti7XVJbXqDXLt1GHtTLnnK2H2TJ3ZOjPRIquKUqN3zgN+dGtFdOdCbWar3Mss8JZsDSxu9nMM3
xmCcyqQUD2GnBmDAc6fKtIErtnsj3s8qcsAhdLJstAcO7G2rANI+OdVQncOK3HGovpahtoOyn9/H
o6Pw0Blm6jLCA6anB9no7jKVfQJD+p70bC/n0Kaew9e41A55W3hlMtlxy90SMKlJQyG0BuKM9B7q
LLd9OgfRUHgKQvFCrV2F5TdaxPyWhe5ggjg1BFPAPHuWJOTVQcZv6ZatSqY7wp2WtHEtEzIusnzX
RePjUJAdyeaDEsZnVQkPXZK4rG4dMg4elUCkA8ZBSqZDURYeGbmrZJaHCMXvi2IHIoyDxtlgJz3z
E1DvNNHgJ2T25Ua711i475i108F9aplQzsHUWZfX7mxy1ygsrx9yz5zmQAFxdKOrB9XAr07jYwq5
8zDkZ0rnmzLXHuue32tWessgAajP6VGxwDAtSYE1WU8paUYbM953cWEeZjCwD1O9D+fOnYpoh/Fr
Py2k80hSuJLxvjDG17Go3aqSzsXQ3sv69KlJUpfK5T5CzdQBSPJUV+TTRoD3Ma0ALQkyJx3zVujs
LwLKKQMKSCXoQya0ve8MubLRIn9MpfpfT9Vjuk8M3CKINE3DXNZNcouDNKdT0Htqqrsobo7JJmJW
ZK2LFMlEwq6jkkhk48NwmtXVWasreRZMqDyVn1DruzE+jTuQkezHICvtrVL2SgmCIrsloN2BWeS3
71OyLO+T0pr6KqhiBIrApwOPdv3rrATfSPgA/hEoegHqe2+BDVoHYQTMDVdzshvmSQ94GDrShCYT
lHJM57q11fX8sbbMyMq0q2qCuDVA5G3LcuUPsrKxoLUE5nJFbxn1RS2LZlakk8wEdIUovQ1000M0
DSWIfgw4DsWri2p8KCE3cVtLxk2CCMro6qCeom9Uz75dX66y0rkyQZUjWAEpBtuXSKeh6DmbZl0U
Dpg3/qgmKFtxgBihTZr6savInoAwJsO+RldiiyB3ZbOBpNHeBlsE2mpRtZg5bzITcURAcy/CDvT9
Ria/ZUCcrYudzrLSElPuSHtnCZmW6mbJllS6cA7LC4c5V2A/cbMpqAHemyBEtWJAZutAnkpX1b5K
ZtDjdW/LykGitVEvWDs6AJpgUvGtKGcsEUGy1WelOb01ORUAuEHKim90RmfCM0a0GbcbR6s7eGFQ
/PvFDkpj2HcWT5qgwItTN8SOJ3fjCK65LFNUrXRNBw3bsqozAz5TpTWO4OhHu854Ffh+9Swm0Lru
tQVCbatdu/bJLg0uqo2SpM9jQ3AqpNmXkJxNCBRAi1k+Q+pvw52sOC/T1MGSjDK5DvqBRcWKlfqs
SunYBCbQcOroxLK5G9BkUYzsy/VtXPtQl5YWi2rKOpyUEqUk1ZjuMKXgEGP8i9t0aWLh6xG60giU
kC3GZAtMQsqveEq3wC2rJ/zSyOLA1QNSX1CANsEMNSRHsuc9YoPUUXVbdaZ96yCgkjdu1dZHWrih
pgWIsSwsJNxGbYfNLw4s4axA3T3rNyytNQ7enYeFQ5L7oa8tq2jhbvvTG4+IaFGdzIC42eNWE2rr
SCzimnJE9yaXsa5YRakqwtyqvDGnLnZm6fwEfs+i4JXH5ODiRCg8q6QsBRwACq5DMp8GK7cl2v7F
GJBAQWKCS6UayHkWZoomKbQRr2YQQwjsTLzEy5gHJRrzZp5siIKhgWm5GBnfrN2v9D/wUptCkclC
NWNZVid920MrboYOb8tT5PTZZxZFsw/QuBtmkkPa3Fcn+RhL00FJLc22CnaX5MMnNc69sC5cNkvI
NdCfiSEXDLQq5BkLPLUzGCATVnS+kiqZIxXKbjSUJ4Mbj8DrlvbEU/CKz56Zs3ul1+9lCXOfeh5w
moR2TkDQmfHICVFCZHBY0aSktpRQRymTyK6SrHNmC4o3pIuE5vKUOUmUPegSD6BUwu087G4BiRzs
tJrlXzKnZz5Jsa+G/Z3Uz+gJV5m046A5hLg6usJUnmlnT1L6cN1drdy5dzu7uAh4lrEnCuJG0/yV
gXCYQYcDwb2SbhL+C8e3OKPvLC1uQdqYSNyNrArUW+NgcFs9Sl7jck994l8LfwsEuHLn3llbtOSm
ApT/czFUAY1jJzZzp1cz7/rWrXVc3tlYhhyxnhTzABudV4+25vFjb0eQERrvt/FyG+tZckPIeTuJ
ZmcVzHSvoNBmJKV7fTkbJ2FJnthn4KTWI5yEUiUBoWnQNCjKqhmi+3+thCuocf5c5yVRYhqxVo0i
HAUjfSlFtzGK/euLWd0u5HbgkwWxLCLC9+ES13pJVhPgjUPrHJqdq1tbLPWr2wWsiE7AzE+VZUQx
Ecyco3QRB6jbsUr30Tq4j6X8tqD1/vpa1lAjaH79MSVu1kXsZxSkbYYOefE82HgSlX3vSqpj+uVt
uDfcUgmS1kWlM5Dczak3sU/LSyumTABzRa/vg5QJPuPYKC08vqUzh+RjeFOibL6D31L2dZ25rKxw
5kNU7sZebTEmTT6BifEbq6TT2OdbQckbHuvjzwG0F4mo/BHkbY5zZPVyGQf5ONxNenSjFzR8SGvq
QvJqJ8Wtl3VSwJT2zHneBZVOuvtpyD5XkpTbSoju9YgxGey0xw3isnx2aNs2tuXmp6ZGTdIwIB0s
u4mEWj+h6Dkg3UYhbaSOnrd7XowbweLaIVIUinRFA4pBXWLvNSMd9LEn+LLoWnXhbjKHz0OGtkHX
bkU8ggbhw9b9MbWEHuVq02Y1A5OgFvDTEND999mRDtuOdy1wpCCeU1GNsJBHLBvttO1Y2+cQP0H7
AdIKuasx4H64k90JAIHlRltho7IS/byzuPD1ZWJGdRKi1pLupZ1gfQWkzB2P2n48gFXMo8dtVpIt
k0vXj5nyao7bNIjpXk1UaG1HeDarDW6LlaIAFoZOAPgmkLbIi4UxLa7ltMZWxtovcM+3O1reA1yV
OH2xi/uAM+DhrvuaLYuLdVGm1HqnQwW5m27NarrPRobQf9or03SQK5xKTS2C6ybXXPXFIpeVns5A
LFYmIK2xwuahHdQgMgfnuomVRPNyH98e8gsHmidqrcsavlZLbwejA2drEqRK7Q6T5GBwc2MP184G
IISgpUUVAgCJxdvTsjkZ5NLMkDl9y7JnSMPYaWpuGFnLYARQ8R8rYlsv1lRmVWHlbZkF0m72Tb8J
6l3j/uYRS9wttL747EvngQIKyDFB8PhRgCec8dQNfMpAuqj6pT/uBh9w0l23u/6d1o7ChZllkMM7
pvRIPPNgnprDrMe7YSsuWN+2PytZRjlxTeiMUaQMblD7RbzokDkj6Nc6MDIhaHu4vp7VCPFyQeT9
R0qqClzBiaX77ZuYTu5Kka1BHq7yJTd+um6MiD925SMtY57JAAG1ShNMdH/JvtYErHmdg2j7DIBC
5kT39TflmDmarX2v9t2nyo1u9dRFc/76r1hDQIlIhZqKhloxsBrvl9yUUPkrSyt74xwgDpKgHQtE
eczCqGN9Hj3VE/Ux9cd1ux91ixBTXtpdbLUFfHFblFUWFK2tY17uXhBUCD2+2jNu652Q/Qb2ONyL
k5sfpDv19foPWL0iF+te3HpgJAaWdPDV3B9P4ookeykgu6285s0dfvjKF3YW994sh16SuAoIYKpD
iH4mR5mmECMJ28cJk6uxCS7PelQGd4zn0K64tuFL3zQNr/0A4f4uHA/adpPJLGx09YuDXxaderf2
xUcGnAMs68y1nsXwe34f+VtSGev3Cbp6GMHULCjsLXLIpoYqzIRQOOB1gZGOFE3ZLq9iJ2rD2K7l
fk8SPMkxGnl5VTqG1AZDNvzFe4WJWoyfgutSROXv1z9LgwRBmD4Lhih2tA6YyHlLT3v9I1PRpALM
CZHu4jDF3aAVocHRPSrZOZz1AzGLH0XMMhtYl5sW5EzAKAk6FOmmtxAPXD/KZNUPX5hfnDHFiBBS
5TDf+/l+utcgvU6fkvPvOhk+8mt7bJ4MN4EOWe9ZB34e9mS3VTVb/dgq+kx4c1SIuy3fUeDYqpmW
ehZYv3nm3nwnPzSnGcpnW0/PWiR+aWyx5Jap4OvPS8MfoZzHZ5/qJ53dI4v0ru/tGsQWpHmYxxYt
NAwTL/yjqaV5nRMjR9EAknGYOOGyTfatV9ut3X6JHitvqzW4mj9CiRL8zACIfmQyjlo+yIWZFG8Y
+NnNwWTsG3e1Z3kdcOJ9ILvtjQTgyIZHXF/qhd3Fnk4RlYpMSwsABIVw3XCDkff0NnSBwQNVINB3
OXe2vuNq+oG0FFQtwkl8oHEtFL1XQbyUB+Zju48dkSN/Bxz+WUycbcvlra/xwtwiRK+rSDYAg88D
ejOCg1fz0kfrrDygpAiEdnqIf5ItppO1h+ZygeLfL/xva3GmSpAEDAyu7KjGqT2EjNkhj4A8qO2e
9g5k5rwJMg/Xj65wbEvHf2H4TcfowrAJyJVqTuD3CYvzjMGOAYpBw6brW4tiLq0s7gegdEUmy6GI
HwTdY3efuiJqmZ3klWwGnOtX48/n0xZRQ0S6JGyKMEc4iPEJN/oieCWhlgoQqwxCq+jRfMUs3Wne
0jxay7NElxIv2RoLcA7xQamRI1DSDdBIy2ljK1ZrowNn6xzyHGnjjVtC8qufD/QTQB/roBX44Hha
kg+mAS+QK7WXUwuQq/muBrLw+ilZ39ILO4stbeIiM/QiLgJy357YIZqdft8+hm7j5l/L3K4IUvLC
lTZ1tFYfTdC0gxdeXSM71tIJuH8Z7ibf93sRgfEDhVMFk+3GEoXf+nARhOIIihwEAK1FFJKVoWHV
BhoBbReMwIH23VYz+y2IuGZi4Va6ivO4A6w4mJVszw1+mk2pdYYCqE/SsAJSE/U+Yulk93L9q5Os
TyVrYpvy/JPRkheA6hw1yw7DEL5Mejg7JE491uQ2ML9nVkVeGg8poJbybVuo/lQbXzfOwFqxCTMd
/+zQwkfFZm+VKTGBATfUL4iKDUcz4h8VqV1eDnjPp4Ak5VetzM4RxJzs69ZXn/I/xqn4cRd+Ss94
N4LeFNQCGd/plcJsnoLCFbzGiTPr/OW6tf/lvP+z1g9t81aJmml6e+VGt77D6FMJrikMPCLVEPl4
cVs+aaEL3PjwF+nyxS4vtRDV3pBCZcqKIO0OhorQGwH/xuJEoHnlHNJFIDpBryXXuLhTUbIH4UFv
a5k5O2PcPRClOld690Ohlme1E8NstYJuWNn3oLZRJtAeysVGYLoaElKB3KI6OoEfpvlGMzYsBmaY
/w91oTeyHjQpBIkEAqfFO0Qkg08KeBb9rJog86hB7Fd1egj/auGubLc4Stcm+MEN9MfcwmtmKBnl
JVFErMQg4waGmRvVtGUQAfsoFwTKWUhqRKAUk/aVJx8Y5gmlU38T+WTexJKtvRSXv2Xx0csZMvOg
KgL3PgqBQFHfoPbzknTaFtvimh0NtMdwE4AfAXXy/qKacZnTfEbspGVobWpnORSP70a6thqhXVoR
7uLCHXQ9UmLO8cTH++zrfBLcPdSNTtP33098fvM3c6Boj/9Z1+J9qJu61zXQSAXTIdmVj/0OogW+
4oj53tJRNprybwWV5RW9tLZ4KjSrMes0xC72rhGwg3bQHEzcfiJO6Uae5Bkn/gvZ+IG4kz/sM3/L
Ca0G3Jf2F74e9KNSrA4QnDFuZAcChHB+npBbUxz9+W95Ji+3d1klTPQwkzHihO29FwImJcZqbAYV
1hMsOhiK3HqMt1a4rBlmWlj3ZETkBD48cGskx5naHCx//a/QJi6d3a0AY/VNweSbAQUf9LroEgmb
qnUWMqqDbHJPD4qdukPQBanbHvMj84sRVqed/KBuMZispRaXZhdHqZXz3poGRKWCVULZYQzTVzxg
ZDberdUNvbSzODLlBJgF8pU8qLme2EqmP4Sy9TXv5sYeSv3zYGifGzYXUChOG79StT3mjGxNMh+s
eNyKFsRlXF6fP78F3Avv3QOmUpRQ66QM9FfSscv4c9cDP14gKm8pcEdgwPf+4k29tLh4WcIakNau
wy4Lbi9NaI8HWvo2OScFbZD/3PIQa+Hqpb3F0zKix2g1IVZYG+pBm+QdI+bN/3FNiycjMpJO6iTw
fJrI6ve4ET+FGg0Y0kyRR8HtbZYCxV/88N2A59Og/SEbH1ieSqNquqKFkwWagNldPw7ArmDmvut/
kqTZ8TE9qxyjcRUf7Dydvg0xv49MDMbNw0Y6sPrCQEzzf37KsoNFoiiUE/FT5CA/YTjhlwrPmwTm
F+VgHXQnPoRbR2jtokL4BFI1SECAiltsd5UCqAnakkIUkSo7/yH/zIHa3eVIk1Wn8vOvslv44UOJ
Unvp/AXFNeZx/xhflHXAcGCMBrhFAhKTQ5SltlJ/b6Mt3YDVRsKlmWV0UIyTVcSQN2qAiI52pduA
ToG/ZA5yyD1xW+wr9eLDFhvp2m0RQZ9igV4QckCLx3vIKpM3NMfw5JDbRfKLGr1z/bJsWVh42Y5j
NiDKEVO3kgWwWOtujqGvZUCXa1j6V5C6h5qFFLwxqtYJFfOx6flxTNRP1JR/XF+N+AzLe/jHFkqo
7/1nJLWZgYJ0EVTap4K1e63CmYtD97qV1a7DpZmF0ySZ1Khy+ZZlhff6o34nCjb0Z+72uxHFGuup
3/Ue98IR/I+bIeT1/UTS/36NpBslOmY4inoHETGJdL/Muiv8jCKl1pMOw8OYKCsa7W5uTWYr8UDs
qpExWNcOp5RFsyfH042Sxq9xJG8xzX58TAkUbf9IFC3BVOVINJZjSP8vVZc+7MWbOVFJESm2/HZt
L8LpXNcAfRdaaqYe24Z2NjVQiod+Mvy8/sW37CxuiWzmRj0VveVD48wr08aNi86e4dmbeIPC6H/Z
wT9LWlyXVJH7YspDKP15g6d1vgpXI6joKoz1gd5TAlfY9bV9RKy838Qldy+KNVUFJ2754NMHx7IK
JCvYYiTgZEyIH3nKzTZi5WN5bGFzcYOsEj2ruRA3aKxfOr1AbDNgijvS7YS0T2WmfJFYvJf4dEDK
tLHgDy5vYXtxgdSpb2IM9lIck8Ke2L6at8K4rY9IFk8iBqo1mRkJdNXuTXakhxnlXLqHDrqYm2kw
hRdsZT4bJ/Sti3ZxE6rRIGWKowPG0Uy1407+PrLqKW5qv8/51hkVO/TOzS52cPEadjKPlJjjxIjQ
fJQcoEswboKh6V0GBiW2FV59iIqFOSFKZGDYywAN/XuPp8Vs1psGFALqqJ+pOgZDrNwUE0YOMA+b
TNPfnI8Lc2KrL7ZyjswCWL2E+r0i+ROA2vLLxo1b3T9VU4CRV/CwL8ERBseAJI9LQdJe7tlZABKM
028drm1ph491qrft+2NN3IeL9SRGxfUBZDrv6lQthBBibyteWT2FKsQtKVRVVGWJt1D1hhapVOJL
caA8AGqCArIzY0I3Nbbgl+t37MLW8hpLs9UXVYXSPq8izL1qQVsSjHGbitOF4L3H+LoxVxCtCRFq
SxgTB1J+P8b9U5jUZOPIfETyvO3xn4UvLnxk1LQiFi8D/llw1EeHOZh87hFbjCpteexVBwaWLUw/
QmIAI5DvP2hFSTyGEo4PG6irtWCRSLzrJ3T1O/6xsNSuhj68jtopMigoDtqT/DmUHisN3CVpumFo
feM0nBeMeEE8eglgKJWkaKVQon+lZCGe6Q9+68LY4mZ3VT/IfMZXQr52S5VibxXzE5srCCAr1U2Y
a89ZKW/VF0TMec3oIoY3cq7CVUKnNO0kFwQeSXmm5UvHv2f1Q2K0tlnlN5GxCckTL+g1s4uQZexI
kUPF5ffG6qd/JTO7ta+LAxlGNBwpRUha/Iq+jsDhEE+xwZbSl3YRREFR2ST3287G4OzO+MK2mtAf
K1Ti9mGSjhBxkD4wrZpWMiUNr4XqWr1nlVdnPiRmXBYkqDkWzV6MDeoJOMo20QyrK7+wvPCtqaT0
ZTtHuCiQ2yCO9lR/LyHu1Cu2EBzVvUbQbAFLYf4nYoSrz8iF8cW7GBVyokL6kPrpyTiEHFiK2G9c
2Yezq/wIHP7XnYL4cx9O1IW5xe2BjjDpjQwaQcMAKB17lSbJNozgupF1t35hZXFdYpCt1nI8w5N+
Zx60dr0ZQEF+yD6JfkOyKVy8vigqnmGwzX0gd7X6PE7aEjiCGvUaDHxa5ouebNVkVt2p/o+RJbOr
VBuKwSBPjBf4v7WmJxDaWZjbwqCf5r6pVk0G6uFbyeLqS3FheBFmK0YIYg0NCoGYYfBaBXQbibvx
vdYP4Z+1LZ5hrjYywOfQ7PsjOMMPCio/4uXbIg5dj2UuFrR4Z1vFSsxUaMQJ4aN/59W2PtriapOw
0uVuxMkou3spBEkCOzL2uSSP1zdw9ROZqJpRwPgM5LC4dRfRGUsMbZggiOCr6mnMQluPnq8bWF0H
XlYxbwwZsSW/RArZ3DirIR0/Gk+9Edljx+wGAyZxslVLElfzg4OwCGqPGngNP5Ay1DPp5M5gSVBM
XysmOxH/po9PqYUqoFZtOKN1WzpY6yDGgt7rwk1AOXpIQDlNQcJFP/fg6sX8B/jAdPYjS1tPmsot
Vr617wQlcAA9iQLSx2XQVdQzOhIag/ywdpLlZ3lLyXbtM138/WXIxXsDvGspILtp9EAq4oTkZ0++
xMNG7rZlZnHcLKNKMRsqoasScdRrC+Nbx5P9oM1geNGyT9eP3sdiNB5mQDcJwZ4BILssDWttgaGn
OoYOlsscGrR3ItUZ7UAJzIDdbuc6H6EqC4OLSwtIUZj13Wj5ee4kCPfRI2tfW9e0J69740UImSMB
wSW4L3lg/uwABJogUiTUTLec72qRQwQmqEOuNc5AZddNKFGZfgg5syaK7A7wGNOEqAnAL+UxHJlT
pwo4Wsvg+r5/xMyKbbiwvAj+zIx0ZaNAptjaGZiW+yF7EbKQ4dC7onY926GQbrgXXWD0BhweeoOr
Sbf5YWsL1m4pFIQFehfzjx+oYhn6HHxK4Nz6VPY7qG3OaXTmFtrCjJ7bcUuzdPWOYiQEsFLgSz9M
sElM1bO4TE3flLLDSOZPKrj4rm/thonl5Jo1tqyb1awMyulFUVTbStW/ySUx2P4/q1iyY7ckZEgZ
yvKtwyvmJiIP1M0CeeGDcml3fT2rLyrmI/CmUhMcsUtgczaaKui1/rs6wM7z8Te6Q7nZrg6s7t2F
qcXlTEdDgpjgSP28D/LyE403EwHx/C9foMvFLCJiUBtUdDJH0xeUwQY476DtMlqQiyOfDV8ITOSb
CeyWSeFwL95viUsK70yhCI6g2KMH+vU38bWu+cSfsYtbOcdaynG5xsXLV6VaU4cjfCoxwKzVhKFt
lqrPFMO3huZ2blEqzrYmlda/HNVAZrPW35xTzIDoIoYgUesUzX0Maabr53D1XTL/sbBsWw5V3pkN
yCj9RNLtYXoy5fs8cjVibMQNGyt5uw4XnwvQn2SaW8iQSeyFxCCGm5Kt+7uWeaOuB+knzKcZxrKk
IRvJyOcILUnT+tYV5Y6GGMmUAT9k0HIbDExNAHFe1B4be0iUbezjakHFIqL2BnkwUAKJ83qxQEkO
pTaOESHLwPsUM+juC8d8UiA5oskAurbjhkPcNCh2/MJgzIp2ak0kAKIYzJs3g7/VP3JDIGutrRWu
3bjLFS4uecJA4qfmWKF2I2Z+kmmX+wJE9SY4Mv0HsuRrZ/PS4OKKsz6xejypUBrUXyPrOFe/UtC5
69bWvOuqL740tLjaKKJYzByRrmm5W++rA4hNHCNyCUSI/s4bXxpbxAgsGphcMkzQgjETk4i7nGxB
a9Ze/0sLi7JQWZlK2o6oU3aa7ihKZw/FbZr9Kvu7aFNb++qhwDz+ovOLAdqw/i/SrmM5clzZfhEj
CHpsaatKXupuTWvDaDND7z2//h2oZ0YUiq+g6bu5d9ETygKYSJ/noJYIWeBK7u/XQ+H0J6zZI8Sp
T+JA87LWQx4XRwNnxQBjuyH5QO4sjyqIMzD0FUSo4ldu1z8nvqi0vlsYAdw+BZ0sYGdkfgY0nXuL
5qX8OtViBNic+fHvVEv0oWR7z1RuBXKZfVYpakPqOvTTBmsPsoEVNsFKuUgCZ6vMxJDDucNLzqXe
7qwvq/Zw2asIL40zTo2J9cRigVqwecDVJeYdIwnVb5itmIt7cdAvOhJnnNCnGpMEQ3r+hKnrsWgc
oGMJHIxIBGeODJLnXZzraPVh1y8cwK41Zvf/471xliiSgCUa6ni62s2mgYls6d8GpnCXdNdtbvSb
s0dZ0sSKUjHHFRhBXaDxDfSXq+L4oXbp+UAPMqStcnO2KQVoMAhJGwkluRWM3dOj8jLj/5E4Qj80
xZl8zS9rR6wgu0bx7Zj8wGgld30hL2DTHur+YCiNLVdAMZMwzqE/9envpCubY/LToqEKgCzVSrEm
NV7P64tRHAWKwowAH3FvBXBGopOsaEIM9HtM5PvP2SI66NaBpAPEw/exRt7WVjKlJvtqMLpoahRg
df9l5T/SztwdjQDjIag6QH/OBv3fy0vlCoVbgtNpQRhANVkuBnAlFPrhWVRHVmB4Ix9wEZdvlf3Z
s0vdiOVeONFSI8xTgJ1rSX4gGnht1uLabGX/spj9eGMjh3vlJUbO1LXB8dh1ZlfrYb01gwgze+KF
qF2jRZG3gBFPo5gifn+TU4cIf67QokmAkR0Dtb9WK09wHIEMvoTWWkusx3r2i/IobBBosw5UFVCH
8aKSmzwPkjuRX2bfgvtWcP8s2gYpL8DguDvMtLzQpzjCt1q/jWpiV9Lga+vPPBJilu0YyHeSOAOZ
VpqC8fa+DCYD0aEMmj0JPXb0e5bf6xxAGHaCZRQlz4c613LtLa1mMa9EwDpBPteWImqL7HwvQKQq
mOnA0iNmy7kYalH0BtiHABEfluME1nDFyXSQJGIYAoD794offgArZ0/nIRTr8vhYOyOVbdIuEtD1
y6CWNT+WG3scpO/lUDxYOshT03vVkO2uLBx1BpU5saT/7rzfiec+YohqK+lbQL4Ybe7Q/E8wJF5+
BfuX+nY+7qF12MDPMQSRBPpyix0sR6aiPuBeVRdzzmxNBogapsGzG1dVaJlD1cIc1s7gqT6xM0b6
KDnzA4urLP0DOdiO23wnkzOJlAC5Smb8D5Ke2UOkOVbys84NRyGt11bfLt/hjv19J4x708lS0x4T
VeDBq3OMUz4oQLDsW1GMJToSpwpWG/aToSc4ErHxv7Nr+uphfM7DX/sqjvJc3NdfumMbCGOtHa/9
7oCckkxG0XVGZgA7E220BQNIs73eMtK/+iQ2/XteFNIwFo8BLhTCeQAJCoIIUlqwJbMfBhaDQomh
LH970dDOIhesLH7TBJe/4v5TR6hgwoK9gpG/9zlK1aNv1AGgjR60U3b1zwjECGw6kRfYi0yADGFg
ExA7uCj8ciqTrWQw5zzBsNgr5W3pDgBD8tagQj7ImkaOsBW6k/G+k8ipz9Bj4isZWjb0wIYdEvDd
e6GrIrUJsVr7m/MG7yRyWoPxpnEhxeuYxW9oza67A2YCwBlhaM4QN1LUI4wpRL7bYs3J9BMvduWv
DDCn8GXhZe4M6QB0600Ys6qbIhYqgrXcqik+31jaJpggteUmCX/0vQKW89qupUCSe1/tv15WUfaN
zoKHjVguvqytDtYazDdBm9+V06nPi4eFgFthOBBQIo8C17AbquAlMhQMtIN50HyjaGskHyypmyNX
ymO3ievPBUGLVhXtFZ3jP6EgDFzEf2Tx9dyumAuMCEqSb95Zp/zYHZZTdTsE44E8ZE7VAASKLeWB
dsjrP0sB9r+F7bddI775BVx0EdetnNIOQ6pTe62vV1YXgOnk8ufbf/UbGVz200TyiGiiwRi+7Hae
rl6T1yEc01nD54/FL7vufSORK5msRabO8WwVgTwn11Kn+2v+XXAokQjuLehGOCVDjSpkA7jEAOjr
JqCrCtBsXI+ODOLwaLgSz+HsFdTeKQz3FBqtJoYe4irVHgU1wmYNbcnLr8yAeLrx/IES3q6B2Vwl
F1JopWnkNE7pa/YDKqPTcv/3DK5wymhvQu3d6Tj3EMVhXgABoAzkTv+GhZjbKpFKZ0RHzInrInSM
vry36uLTHCZeiovAFoMRFCn11DUuAadSXqvG0NrY7hdVk/ajuc01cH4EOlS0XYuLZ7HA3Xxk92DY
FpDVK/8j0cC+eqlAccX4KlaauKswMYGpYII1et04ZJCc3QIAUAa+XLmZZRvPoJQQqfRuvKO/yeTO
SDJV0vMaZ9SCxVNBBOdYx+oH2oJ+5VNNHA2Izsh5ymhSmj7pW/CsoQ/JWri5CWy/UHZzTB6Ah+yA
dTHz02+9238PyUNNFGGszNmIzEY+UTt20Pthu89AYcsODANtvUlPoyrK4fYf0ZtQzsqWzdKk8Yib
/Y0YS3CrPMTEpFQxOpRjCs1hyWLn9OM9EE9v2OoB2K5SD/C46lFwq/uqg7qFBo/JpljeRwYDMBqp
nA+ST+sGfz5ojUM25OCirZxJ+iFbL5bKMNS9xMrthf6v0jkbJWeDpkZGjhQZFRr9+i1QNw4fCGL3
P+bbWbmnuRaYezK61zlFVl57mwX4gPXdvVeMHRos7ML2FufIAESEZa0FfJDM7LBS3j9Wh51MtEHC
3ttZnLURxjRrE94tk6L1NUOLikG/nOWFbYymo1AvrdMjGT9pYbAWoo72fnCwEcppTjTSNllKVA17
dwR5Tuz0xo3lYgkoO6pOfUpP6/D1srKy73N2THZzBpJzSvn1C0Ot+3BRIFGpf0at6WnWTVMSWyJP
0yzIXnff4kYU+7ybGzWzJSowkB36anlDqy9rKGyG7uY3FnrYr7OLBl9Ya+mQ5lJpIT2W3RjQZvas
/0wmGQu+qT2AuACK6ob9g6TXh9AwnVjVb5RqFYTMu0EkZv7A2c5gXs56+VnbdUqlxUE6tfZYfSmL
q7It7cufbT9R3UjhXnlpdmo50jl+dYnzEYChYEumwXozHUS8ta9FNV5HAN4MwlqZ8erwxZsuVnuz
H0E3FpPqLgvnu5AujyrYaccMc7td4vVJdR1qiQ9cT68pMw+N70Cq5O9AevPn1njA0OWDgTmaYm39
wjSPcwRmnmlxxpV4CQq7VgroglQCxlDm6sPiYjf8uu/aBwI60lAtTguVDz06SRal7mINXhYZjVuP
sSeZulPq8tdC15+lhPrRkF5VCYYYwFZZUd3GDMUBNCCuloXXPenB6zd6HZZ7074DiwlgnVKtulrT
5LqXspt0Gj6FCn0hAMMO0kq6WlVNhJu2G9Vt75L7brBqUhZiLTwAoednGhU3NArZT0fob4RgzlDd
Oo+uc1X93suAAV/SqzFVjh0pnntiuYluubNaCwY8d83O9kdxRhykXihEDFP8CrDIlGm+Um/sX9zb
rgheZs8MABYETC8UMcAZeZ0CSEWQYKOQVGDZK5yezVRkB9gd8vqKIjSqOOoeypI8gck1KjSEi70/
yw8VECrVXLW16vnyI9x76Vs5XIiojl1mpS0tgwpqaLaAO6rvkkpAL793XcDJBlwryt0w0pzTI1gz
ytMJFRQ1BTdmOdmp9eU3jrGRwHm6wlBaA2vw2Dy1nkPLNcjzZHj/mwjOr8n5Mq5KhTXrAUhJNbC2
JuU6L2aRUdyz/9u74h5X2aegFFYQzrYu8Q0UtxQgdx4AneaoXnqiLm7v8rlEH4d7OEupTHNpomBg
omWftpGtqu5lCefEeqiKbM/EKZlVxuMSlsgLQDqsncIv2g2b5OiwTeNVDhqL4OcOXpGgIuA9igYH
96KDrXAWJG1cdos1g3aWRlzoKiMHkTLdW2joVU012XGeK/Y8E8GAx+6jIiiJ6kAnPMctI1obg2sK
V6qF1+v6FJI/F1Glaf+rvYngApEwSvMsVrs0yPHVuvJTqQk+mkgA92ZrLU3iLGadywQkpK1nqSKI
Y9EtsV+w+TBVrAyRPuLNajpI4EDVjOkEu2wFtFy7iT6IPf79GNy71etFXsYCzfPJYfFoZxf9S+WA
p/ZO8RW7H+8kF15VoPF7KcVWKPeK+6RrrEj5vfxwX8HfDsg9YK1LojTt8aU6DLovnrZ6zVWPDQCG
YJdm2MbTNI84M4ARA2H9X6Ql3MtOo2wNwwG1VfmEzNSWViC7AXMIz9xms5f1ST6QUvBF2d88c42K
IqOaiyTqbN9mLWdTqpYGlKFGBlaH8kFKixs5kQ9Dll0bieKmUiP4nrvHfBPJl3V1vdYlOeuqYCCl
K/WaI6eCHGb3MWwkcAUF3ZzGVZIQtJnr+jlrR79fXupYEWBE7UYVGymc1Sg0CfD8KhYSslgDtzzG
z9q+fm4q1VPSWti533VlG2mcCVmLHhgbKrhdO0DEuMYp/aPBIEkPSBYspran2BNiMrHff0E1Xm3B
xqSsvaJrUTOgwRd5MnYNh4f50FanBKsupTcPrqijKNILzraokpUmWQp5lJLnNBkf40wX4TLsloix
SvSPvr+G49tDAa61qY0QpJloAXu63wUhaKBd0Ea7dWS3AIa/bLxEqsjZk2zqYmMsCArEcnHC0qED
uxxYREQHuhuxb8/F2Q5NGackCXF5CXDJAcQOxm7LA6bfZwNF2HT53VbeViQXC4Rmqo1ygQ63Clw9
VNPQHcWqdJme1NMciHsxAvXgIWbCqgjllhRRUNcPQ/uy5sfLX0rbf2FYkzSJaaH7yn0qAMboizRS
BBr1mnoSMObtGLmWXaaRatchspII06vzSDAPAXarPBsf9aT9ApfxPerCwYnH9WWeEc+WSg0OJZAc
JWFxFUfhlYnHa+vKHwkZ7BZVakDxzWAein6UofmtoMszKL0CWVImm6qLcpSX5bgS4mmVBK8qLfSg
StFTjaq/1nW3kZqGNiCOf1pKUvvEVK5b9Didy5ex7+hRlsQWABhmzwgqwVlDwV7elgCAA33zkRyo
CT4K+4f6MLjLtXyopcNvQFLoykYk5+axXJQiIwDnJ7gO7bjCxrtoumvfYr8divvCS5rJwPXFsFBo
1raS/DHL3xLS2lUnTDz2beebJO45KsWshLHKiEV/ozIp/Fj8S4z0uWtn5LdNccWgE1AKRRt/ND8l
Dja+XAtgzeLZAcER+SHUBnjYbW+pcLLtia2io/uF55+z5/+RTcj95//vjfJTqENqyjF6WHFgIbA1
wkM0/HFZ5fct9ZsAzp2bSTRI4ECNgtW809evknFbml8ui/h/vM+bDM6Jg4JYsYBvBt7WIDk064nF
d/QzG3jqR5dtNnqXBYoujf37xtuhtTzHRo5BYZoMdpTcJpGQ3kAkgvPayVilJh3wajWQG0QpFmQZ
v0FErl/HW702wgp/LURD2LfVbxfJ24oQMtcV70sOymNRPrFBb9NZ/HX+DAiGj6AGiNSDsx1EUcN1
JJA4ORj2lu40oJyaYI9Gc7k3AStBj/WPOhDaYdEr4wyJEQGSRNNhshi7CtrZrESG+9XR0a5VX9xT
Ycc4D/reLpYzJVRJ5LBJIa9RR7tRbqhevixWedKKzlFVUbnk/wlb/hVnsJmajYKOKenoWKAFwIYE
0hljXZXDZjlvFx+d6pv4RDRB00H0BvmJ0ZmkyoT5YoSZ74CzVOcjM10Cj2NwRkVfpkzNOwiTpsxZ
1ZsqD7IUlaH4z8sPnanBhc9mcIal1cPc0tc1CvoOtSBV+ixF1G+X7AvVAN9fdMc5SwVtW6YJZyJV
RdXBoofN39dPu/l0maIsdIpQtiXANDby7Lau0U1dWl/vyWmiva1Q/UHtLfvySXff4SsFrkypofHs
BI060HpUYgy/KsD+Vv1M7jHbIUIG273PjRTuu+Vaq69dusSBYcENRDZtH0vtc1G+YNpJSgSJ5L5K
bqRxX2+WrIFKswk2cP3Ral8m8mJ21WFN8hPoaZzIzL141h2tsGz0mHygajmX73TXhm/kc24ikyiJ
O0mPgznsiKOBTQll2f/MIsnqlhshnKNAGi5nEYmSQBkLL2yuq6lxQvOvyyfZ28l5J4VzDGGy6pmy
wB39s5NT//i1kwNqIawCf3wnR6SXnH/IhqVMUKZKglUzTgBWA+S24qer9j+qP+cPxqYLu3VBclEq
s9t1jZfS9NgP/5molftYnBvotEkKI0wc+VSvXCX8gk0Lu8muQFfszc3nbBTl5bt28k05+LWLLGyt
tanx2dYS3dnl3sywhQ6q+VoUrwhUnXKloYakaTHkaR0Y5q1WDl4aijDnd0eVN4pOOdthmjFpMEQD
4kSTTjjCEjuKFmK9PppTT6/ovT43f9Xr4FVh2rmz1NxpenmkBljoEgKM+Lq5XSoQCwlexm4VdXPF
nJGhXZ7rkYYrjgn6BvSKDduPBlY/MEnkicoeu+1oEIUifUTTDa1vToFCC4991bH4CcA8txz+qq/k
u7j1w3uS/SFLL1p+nXbqQXBEdrPnLulfoXxKoug0IXKNHAHDCk57LLzYz7+3HkW96nfLtW9H5DOS
ZEyktqrXJBilERFvavhDQhHGZ2F6U2rFcV2Q9Wd13rroqBzaOLlK+/ymjJF7tgRbPoViCazfvg16
Oz+neZJRkgYM1qDENqrPtVn9oc5opudm+u3yRe8/ojc5nCpZfSebWQF/kaQEIPyy34i4vfYDw83l
ci4pbBMlU4YO3kJTvuRr/rDkTeYuqXTIEvNgTskPKSpPMICPsU69MbQC1aj/kGNLBKUiulPObbV6
bOnjKMVBNzaHfCjuzai/JxL5evlKRWI4v1XlVT2Wup4EHYBPCZy+hUqeiPV497sB78LA6repYu/m
fbS95KXZxoqM4L7xi8JyVCP2Lh9j/91vRHD+KWpIZ1XgoPuNWT7RaTgT00cm+KTZYqVSlU9Lkt2a
vcgN7kdmb8fhi44LJRnpV8Tvs794yG7JATA6Lrqemg/OMteQBZGYUCDnn8q2SZZqQFUlPUYHXQZw
NytOr7ofH16Bu2vRB2Nv9cxmbk7I2YxVK/Os6MHM0p3whv5eh2WzuxESInF+uf+wN/I4HTTSgcyF
iTzaAL/k38gbv7bpQztmyBtCV7Sb0m4kciopN6NSFWxFcEGt4Be+JgsJVbcD/8LfIeHUY01b1Czf
fdOaAX5C7HYCHYn9+yZDGjOJNFmMq12MyZWyMTArjEN2nSijVZmmX/qGnD1uqzlrsOJL/WquHwea
tEBMkSO3a9vUoV00uHM8GEFr9S9JP1Z21Ek/9dL6YxyHe5LDO+r0nsiGJ43Kl0FJVDuaiu9ju3gG
6Z+USD1mqvajl7F50ZGMxSfErcrxVpsLakt1YziA3zWdKR7/Qln9aPTSbdQDmDKNpMciNpyFTM8d
NV9mhv+QofNN5+orctPnONT+kkmBUlseO+qQnOKqvw5T7c+lbU9JDISzfi6BJJ+kXi9Xp7rAamcB
tFBNr066kh0SZfw6rER31rmNHWzyxQ4IhG9LdbjPJw2cyQNqCq3ijgZ9nol1tcIsEWX91tTtjZp2
q61EyUHWk8bt0vBAcvLDBEWHXWuFV2vGQZmsg972GPRcIUJufhhS/a1V8CZ6E95HqpyuGFe/aMun
Qq/vukxP7pdy+Ez06q7Kksk2p/lF6qufiAWvE2Ocvy5KDUD8TP7eVE1oT9rykCjmXdXoX+ssV7xS
pTfrCKKeAaMxNmAEn1Vz+LZoeqDG3aHPhnsAD9cOmNXslsoLmgD4LUZz0vUWb4eqRyk/Ya0pW1Z3
TK1PubXcmG3WHeM0duK2+6GMmFVPsyeqD98MC7yuLWQCRNisSxDcyEnujjrK7uUSqq5Ks9GnqXy8
7B8ENpuHmK8xWlRkZg+IpqUPtJk4TflyWcJ+MXzz3LlXlxtGJmNocb/0PtiCmHP/jf/rUl9p8DZv
XItqfKsOxqVUvlRA6u+uU9HQxf7rfjMjXGiQAx5uikiHPludeqXh6frkDcUp6oFG2Ho9dlkj8nj5
Evc/05tIzkhrulY2eoZAoc4ftfZozV8u//39HGljGjmb3GrmGOfgywvkZDUPrVlKxxXk54fMTJEk
jNZXaqBLthLLb+XoMJL1UzQTeqz0JjpOUpTdWYDu9GszFAwbvTr0c1P6dnIuqFh6pap7lRXsgHqI
jUgbpcjZYw1380CAzpP2tzUGQEI7mf3P4nbxvvbqWGkBsoiFOUvO/w9Nl6Zd2mKM9zRjI7N7Wb/3
WObVGfUUKO/ik967ipCaaDdxwookkSl7OTyyQj1rYLlVFQAQPHQAGDt0ATBEFxs002C2TZ5Eky5M
Y88u+U0cn+3LlaRF1sJGuuTEyZWvpQ62EOxHx3ktGJbcj6c2orj7zFQ5DYsU4+ysEcf2d9mKAEN0
+siKwK4x2AjjYqlWRbSosgGeaAXLk3wyh88mJqAFb0fwsXh0Nq2S+zAuF2A4rMZjYVW1jZUTZ7QK
f1zN40jGU5YsV9aiH6Z++taF9JNSi/jRdg3E5qTs3zdmbyhmM2tkjEnl5h1pAf8ZKb8TCSPTYZP7
1LTQ5HgvQsIc7VQDjgONpcUrDlUw2upqM+wg1VsOmjDy3vt4W3mcmUWclNHZkuOgXm6tF+MEcAyf
OtGxIJHNVGa+TdBGVUWTsLsZ01YuZ2vbJFNGOuGcjD3v1+D+etscPzK4vxt8g+QZRIyAFARVNxco
kkktDclkXOR3xO8//YIOl0EcylgRI1cIDLqjqkBstcDkAeJHqvDFerMoSafOM8OQ/bWggyZIwDAC
kFqIFyR3Av130rjnB8oVsIC3QJj8p/a7wj3Ccvd3MXZPDePYuVLwIUCmHd1hHN2aqplAqcWW5ntd
zdVMJUO0JEGrJXZUPUoKkjU5Ej0JkRhORUGfrS2Dnkj+epcew6DwVgMrgaOzuNOxPLUB/Wrc1u5l
c7PnEd+djdNP+MOoNKWF8dePbmfY7achqB47O/VDbFxOroXKsN9dr9+AROkOB10gf8dXAFMf+McG
+Kw0RePEx50+R7UR58GkY14jtsMS/MDjhERABAe+e7sqIF2AjEdAg865CgCLNrTItSyoYscC9Hgp
Y2t20gQfUSSFU9Ic6cLYURV0R/SUy77atHayihYe9l4CGnMqck5Ng15yiqJUlRma0az78ojv86hZ
o51bgwMddaf26bKC7LlYYyuM+0LWmgFUJW1yKMjkhQHwcoHNIYNq1fDjB1E2/xoAcbHDO2lc5FjC
AsRZa2aB9fJHX9kkx3as5rR3YB88ZJNdgj1PD8rDCn5VP/PRtQZ3luATCn8DFySaamWYGGDNXtdj
+vvOCe8tV78CZSVK6g75C9YUYhOUiBh07/DcCKLUHe9rqDDhmIdnILGvX2TjfcmakcLIJWwFhvQq
N7HKUsvky+XPuvvuNjLU9ybNkvOsBq5iFjQjQu4wwdT93NujvJh2ZSyCKeS9LSiQchnQVDgnap41
5RHKyCPB28tgZICxaJujn8VHNh9jPE1uCRg/T3JH9UmI2rH7VDaSuffYrxR7h7OVBUpAUAFi8DLq
gYGmguPaNUCaN3tovwpZrvYalQbbWdU1rPFgi51zGXVsFrEsdXg1T0aQPGIS9QVwX5jaAj4Cdtge
gHZ6wq73STRl+7puyD8gBPoWBQYeASId91wXksw5Ous48Bwd40p/zIvxRxSXDzmJj7MyenWrYs9U
h3aT/PNsxM+knzHjvyygg5Gpi+n/CT2F9WBo492aFVrQzEgTzN6R1fy7EQ9Ps4b/wiDjARmeIN3e
MzamrhOkKuCiMMDxwqnlZPR50/0LNf6L9oyVKz9CBbC3a2MacD1IxaCeCEPfS1OaUsdwPIhkSKEv
Lp2Mr3WZPMQNthpXKyA9KLPZnIxGE7sbQTVTq9Qe0vAhHjEfmtZ/9Zliek1Ib/u8koJID0WZ1I4l
ePcDOUs0Tp0KIk9QMeTLFWObXy3BbMKOu9oK4AEBwqSleWmtkt+WD0UnO3WWOIUmqNns2BoIgVIy
oge0C7m3YMjdUEw6YITnaPGmYQSemuUu0wvJg8tGTdsJSN9J4hwjNZTCSsdO8tPaeB772MnhS7yI
qNdTC1fSdWsM4sPlGDe925ugXKis+skcpqeuUm9Dtq060cwN9eJWWlJqZ2Xk95rllrX+VNc5yoYk
WPvWiwfwtmpV/nVcG8/KzUCnw0NfZNdFNN8nlBym0XKGokzsXIk+JWpxVbeTXxWt6sb55HTYvU6w
FmsW5IWW5ffLl7Bz2yzT/9cAcEq9dklcZZKVB0aGPAoIQWBcsetaDQqFCjzlnijMUjPgS4bddRb/
S7QPiRGhzD59poXqAkPDifrZTsNGIIn9aM6qgb0VsRvSG4ueReAharxmPnRgiVgi9BG6UwXi2ilD
TaGkhwSMtWK4+V1bBDIcywCdC1jD+E3MAik32JWBLtV5i1eBaxX9hMFvv0WocDsfQG9mw3BnZ9zI
Y8Zg4/bpqK2rlYB0FNHWX1I7X7VRehjG4TBqSiAXKbRpzkGGHoGqqRIZXhb9XhLOvVHSZX1VLkWC
ElF7VA/ZDUgZHaRTJ/Fo8U7BE/jUb/fKPdI16iJzkXOICtoju9TkCCKEgyiU3HPB7+RwnhCpXKf1
bCuPYYGktY2evDnYiuRhNhdtN/Ol1n1auB3CS0yUZoJnuJeMvxPPvcOustQyCiusovzdCXsPviYe
ytiz5YoMaAfGpHOOmlOpyHkSGfpTG58r2WvTP4bBu2xbdt8EGBgVzH7o6HnpnH/GjroF3gKQ56T6
ZHl5X5twhPlTUkW53eotFux1SbPVRgrMxngiNL6aDTl76hZLti//lB3bg4wRhgfEGdjp4HPypChV
q66Abacbj2OiBHMz+UuTOX0rLB3tvY2tKE5hGRiCPltYlug8tmbcBeMzGuDgWokfdFGzb88IbGVx
SitJw7oo4DDzaYVloqJywtSfq5u58a3mMKHGgeWJcPIv3+Xei9wK5VQ1i2hoSsCOfx3TZW1TBm0t
rn7vKqgFDj3GegHQPi6aiTJ1JU075cFAQfCYqHlgJmlpZ03fCZSD3RJvzVBVIGB8JIAdULlcv8Iy
TTQQgCpqxi2atzY1gim6avTvUasdL9/dXoi2FaW8t9rKikChMjHWYTTLY0UHf6W6IEjbFaFhgRP0
xsQAQuZ7EUiopqqBGN/sdLscfpahID/be0swGf8I4BmL8jpth7TEqIW6NKdFrl1QcnkA+TkUuWh8
bvcsbISTwWUTwp8lAfeuTBIE+GtrOYr05xz/xrSrqb5J4A8zqKXWDyj1+jG9GyYwa0mFwAoKzsCz
L3U0jJMyLyRfjwunoD+JCDJjr2j87gycUqH0s4ZpBdL6fwqr/wF3jpnss7eyuS/OpC9mlHZWC1mj
P0onnaHbOz+qDnxfsot5gExIU7FnBlBQUsCUB8iOM7ZBTV2GwpwU05ebdHQwDXOQE4zPkzETjLDv
XyMoq0yGUI2VP+7hEKmX9KZGI+pvvgDDWQ9/8wVo4nhjVy2AeIxSJqXnO3VFAYLZkNHpMkS35PD3
fjfAnN4Q3YT73f/PEd+Ecr6JxrHaYbbiF7jaG9tl+QFCk/3zUQsFVFM93wiQSVwBJQeiVjlzmpW4
ivFw2Zbu1YlMlDSBTMUAUEx+RzNJ5nqpc+BKLiB4QJ3oEzj6Zl/3ycGYHphbig/F+AHI7z2V3Mrl
HKA5Ywqw69FGzJXEns0bkse2EIbivCuO1BeqSNGfgbc9a5c0RjelBUHz+RWu5Jv8opyQmhGbQR13
bhk+sc7XWAt84dnZOKmcLVHRfELfMsP0v57bgzVjpgejMbNwg/1MPTg5nB2xEtBlZODbDEZf9a0v
yYEtKTbF19lZPeuqdhDO0EeBvpzZLk4m+02blGlazLZJC0ybjX50iEyQ5VaOuXxPnNFrQd4oH9ZG
hMTFVOGdueREsuveiNRAKB+3FXb8wglLyu29nt1o/WHNUFCwHhOtEYQXu+KwfQbXj9De4AetNbC4
1RkmfIJXOC7kuxgeNU3tuWz1R3mYXXkRJfXneRP0E1kE6oeov1HMd78/Yb/0Kk3ohFlVD7vBP8Nv
bPsbtYPcjbyoB1rF7NH8WDsA4RQUvs+tGSea+55tno4xHMavdbj5iMo7sBv1k3U1HYQ+9izS5mRx
HzJql3EyVyw4VdGDtCx2BHibyDipnTv2IFwGLn7Z3XUifJ/XHiynP+9ulzPYxlonMY3yOljX+WRN
SmbaY14obk277Kqdpt7uaf59bq0jdNuy8zq6qRLjZ2ItmZNVUATASl6veXPKzQIwIkMRoMGs2mVu
OXMz9l6DA5C1L2+kpNKcwtClo0yVzDZKDMMlk+QpoXbqSbHadF1Hfy1GesxzTXPDInwSPM+zxIld
MWCkUbgBpMxZwN9LRg14SlwxM3hb0LoS23kCWTtmbiuLhx2ZGrK0WQXVSY81kIi9JpCcqnSA0ZS/
ItUya2C1zpwKzOtZqsHOiKYGBfGhCuot7rUkU0GmGUWwAPD1KHwdBvIHUCvtCXY8JoI87bxgDWEK
qqgW4LkR1fCAh1LaDQ2mBxs8zTAo3RSkdtN9c2N8NY6jM7iKyxZVwxS2VuhGdt/mVjbnI2fV1NZc
xw5ibemzO3fZcZrpUY/TY7uGf5laZzlJO7SOvCi+rjW3Udav7uWPvPeNFYwvIXWAB1X4pkqcjda8
pHkcLNlP2VhsJb7Oyv++3M8ueSOFe6G9Wst5pcCpsPrUcsOaVLm9OuVjaieuLrDvO17znTAu3++w
9WdZw4gGWKzZI2onfS1wkqJL477b0NC1TLOpCsIVcD8pSMQtm3afL38ZFknzVo318KkGsniq8q+g
XCptxVoChrAJIJMLAOYUwNtMHyQDlUtU4PqbUYT2sCuSoE9qgGgEELHs3zeOuNC0NLeAJvm6mQ5W
jIMasKKFqKG294FgWHSKgRoWZrPr3YihhdTVZr5WgV6GV0OzgsNvIn/+99vbyuA0LjabMVzqkK3H
Kf7CUL4AgW2XkuZrSu7LbfwUh5hWGIdcgATJ/jD/2QxCNcB84sudMcsrmPo2ZhMRaRp5Onk01/tO
/16gxH75fHsquBWjvL9Dc61MbP9BO2IdxOvgaxtt0Mc5l4Wc1ybxbrdSOEvcJWaCcXVIYcaRdpj/
t9xqOKoB+GYO6QmrvZcF7ln+rTwuWAHayBLLOR6W0tduSmK3JwBjnaYATQNnGEQzeecFZe58nCYm
jRHKaYsIoHcnj6Edqu0TdXpv9TqsnAW504jGZUXqwetl0mDhUIPJJ8BENqsHzVqcCZCHpmjZXKQg
nBU0SyCjTjFBHE9PZLrHXli+CIpoe+Zi+7U4M5jXy0zMfmDmYr5mNc719BFzIToJZ5XKPPo/0q5r
x25cCX6RAOXwqnjCJM/YE/wiOCpSOVD6+lsc7+7ItPbQ1wsssA8Gpg/FZrPZXV2l5+jaIqtUonyl
QaUSVysmAe51Pyj9c275ZGfUF12W0jqNGMfa2OhuTwQlQcE6XrOBTdhLCQZaCEtrCAYw8gnyh/nk
GtV/PbSvh3pjx4rzFdkOnPpHbT0Pewl4TH8JNQ+FfPkQyx8un1qBH/A3VW3brV6WiLWL0T8CkjH2
J0WOcOm72ngw8/ZspIIylMgiFye0ItP1rqFtZC3zSU9BUBvfyvGLWU1BVryA8qmVRMhM0e6xf998
1WKQJ0hwwQsBpvdkKNw5dHRr7U/e/NuQy9OtWck0rkWHx/APPQF1fKU0fH0kMnUIlnObheAgi+Lg
6/t1u7i+Q9NXGlgSrIV6UJxiP37fBZBAjqy76lqEwVBZZPjlktSBcwVMEdVpvm1RQd1xtVBoi6A5
+X0BmSjGkIpvHUEqoKqYYkKHCm1aIzBb6pVpVfgSQDge8IaaiyaO60iV5NcSOCUxFRFk8eJXGkmD
ojSOhUUrl8ryu7nP7wbi3OYjxiIGOe7QrMzOA1ATAcaeWsF1vBvW3xbERw9H7WOI7SGs29kpy+70
MvOWFoDIof2TByCSpr8/HR9FJjA6FQsQ1ngALsEr0TT0I43T74Cfd0PixhSXYxB9aPIVUMsI/cZg
xLRfJeoD7t73GwtcftEUs9VINSJHDGoeOcm/Lavt1aUaoVvyDsJXRLBNu4d4Y4+LG/raq728IDSa
9ZeeWG6vfLeETCgiI1ykUIY0yxcNny127lAqfN8tH4mh31+Oufup2WYpXCJBZ1tGUxN+wHhla9Ct
gl0JqYtyIsf5Nj05WXDZoMgZuHyiTBVtlg0c2bZYvYwe9aX2L1sQnSEunaDzEqdJje82oEhTT4eu
v24xSWAt9fGyIdFSuISia6Df1ikL+IwMB2Sxt6QUkeEILLwixDfxtLRLEtuDhSFoI8bwqOwWwnH/
vULQJg7wY08qGVVpnbAfNFTC9rQe/qojdifpmIoIhUXr4SKBpGRplzMqL0X9qjP15EawJSJ3VrlI
YK3auszx0r5i5hmXb3aSPIx+RijjRf3hsgMIrbH1bvYHJCnqELfYH4bQx+HR/PXwenisaLxLT6ro
YS1wbV7Qolz6ZVzRco4IyC4do/AzKHdQ2fIaqROEuN1a89Yx+MBQrolpLSxRwXSMiZZIeZRcB/0e
fE/5tewCCeXBW869IIMWflUuRMStWSf1iAPMJvGzNvyBamdbaHcYjBcxvb2Ovl7IIl6zjM0uprM6
dVqxtlH8cfLZCF7q68c0TK71IAuKD2nq4niD5q7wyJXsg33g2KlAfgjHaAQBX+XiSbxmkrxUuFXW
6UGDNBFmdedngccKTqDGSu+btVqQMbMqC992Md5NczQA6EHDol9Oc4mXag1Mv32/LndJeca/ttPZ
Hr9f/gX7PwBdRNC9YmaHR5xmjYm2UIYQUBkfppgcjX4SJPWvk7+/7uebCc5zCyWrYjIqKDMrbnPV
3FU+86DuST8OZyDpJU967H1ylCI7nN6l0J1aovw6+Z575WkURIj9LX37KZwrV3082NRA522Yb3py
rxkPsyjpFpngrrupbqksmXIb5WWoLY+jVaAzIWKIFRnhXDOjxZITVuAAffh5HZ80pTkl6efLrvGa
3V7YOJ5FqJ0KpzGqBI2UQvcWENZe10bqr00iuUVuXGdFAeFg7cAuQrsdFO+y+V3PNFC71lBLxOgO
t8aEjm1W1/DMuLVDfFFPHZ8uW/h1xpjVid5M8AuUKASPobjz40lNAlT2bmgC4YjZB/D5NLrVF9EQ
2W4YZx1tHDdUgR1+Vd2iSKQcelx+ry3DVQkbdHyscGoOeYjXYQd5uQ6UvL50FPYM2WXL7+fGNr9c
PS0GyFYMzHYcWRPalLW33IHG2DcnEHcmviUojex2QrYWOXRZ15p0Xoemea08k8N60DWferMfn5dD
u/iC7WTpyqX1celMVWd0BFFGExVG+X5eU09f62AYynulttzKLDCAMF1TWzqbkPzsZhNgzCq4/BuY
U176CVy+o3U0HwrNYbUzdnP9Lj5w907eflh2eDb3RmzqI+JY3UR5fK2BwsgtTjYmZozyYcGNKB4p
3ct0tvZYQNrY01Q1btQ2AVtcmV7nzeNaZH6ild4gkmHYi2xbQ9xlMZG5N5cZHiPrZ0yMV/OVooWX
90i0Fu4SkJtUKbWB3evG4LVl4a5D4g725OUoqF02JXIH7jIwurXGmESbYqaqO1YhiXpILg+R6FoT
njMuVir9kuty3zab0WmmeRYDDSBKBwUbxBPVJrJSGhLRmgjwWi3FaGH/LDdrdPm7ifybH4NTMlsd
1yrtkMmPQfeeBCRqgv6KaX8kvnD0be+qsdAoBdRehuglX+kcG0OjPXM6yC8FuqdgXuJuOsx3TAtz
6ECIBJv0T9JqC4NvqmlZ6NLyIyFGa0q9rc8/YuN6pOdiPjH1BTD++KVXzgJ7u16vawrawQCl/9IE
hID1Ug2J3USK486WFOTW5EomkKWlIATuVh0xUv+3Jf6amSVwturdxBa2BJL+OgWr3AyB5v11zYgu
NsHSeP7BWh+GxbFpE2n25zx/UsvBJXbm5kJE0/7tvVkad8PIOhjWJgN7xhpL01f2CAOPVsAeYY7j
6a/wCWhM/MbdvVcXwMAWXAX9VcwVcEGrH6GwUpKl+QkgUv8hOQLSoq0tLmoRmTbqlKrNKz4N9FEs
XU8/M7GwvPQZmkmUJ+yev83iuPCFX2PlLcXiIF3vZu0zgD+CQLwfIQENw0AURqMcnitkBN9LXxYI
WyzvIofeowf6jun4/QZeinnBL0nAxhZ3OdfLtKQgeGK2FugAuCwP6P2B+Iwrr4Q2gWBxe/7vYMYE
MjSW/OtwmWmmNM5LHV4J3ny5+QRRSm+ubQhc//9cJHCNrSnuAKyaJqmJjqPGSO7bEz1I+v8TtPYc
Y2uOS6eGoqvtKZGbqM3He1kZ3yl2/f7yVbN3nzkY/wUMGUg++/XIbzIbqc9Ni2RmE9XV15oel/LT
ajxcNrG/ijcT3HlaVFDf1aA8ixwThGTqLVBBAg/YyzO2i+AOEOgPgDQ2YEFfM39qv4/1hzK/lsr3
Sn9lx6Mb998uL2nf5f5ZEl8JrVNHHakJl4NEmkszhr7Tgt4BKYb8eNnS3nViyWiMmDLIb0B0zq2t
q0hj5o1TR02Nql6Go8sIe3WwxqJvRnxJnA7svJNwjhSAq8H3AaVaLtZOQzKMIHNoX6N83UP+Ow/J
Nb1nEXAG3PmzUGFKZJHzEHksIAJbYv8KB2+zOj727fCSr+oZk/Oma/TrdS/HJ6ksb7Q0hyjHeI71
IViAMRM4krLjST+tnfvaNJuNcp1jFrvQfGCy4Ef9Wx4Cxu5DasHD0/QweIzWofwgah/uxeitbT61
tImidq2B0/53Dyw+/i4B0I7/whRII4CHMsGsxKLC5tRbNsXTHPM7EWO+Vt6P3YcxIW5eUO+y9+4c
/Z/ssN+xsdPlNWnKCXYAjvIUpQgLVcTLK1oK56391A+Y40FiNyv9TT+Vz8D9HVVMp0+SCLsmWg3n
poMhd3OyKk2UVrXrjB8q0Vi6aC2c90FxcG41sjaRMX2bW3QL9PsJ48vq/OXytrBvwt3Q223hy66J
pJJSpg64sGPNHcFq2WkfdZ1CGebFqP4Aqv2TMa4IYkDzekSo+ZF6vLZ2z8vtb0K1BTukcfdzViYD
YlcMpFUHnH8Vxn7mKTmiZQ0CPxSWlNatIlH+vXOF/rRAFt02Tt7POtzCwQLT1fQSclxaUH4O/3HL
2Mo3RjIFxKN0wY0j2YrXxMBPDEARg4eQXjuof1z2j70eBJZkg7AdYGwTU2Q/WwNkgcbtZDWRKptX
a10/TFV+vc7NzdQDPAzaWKXWXWeWXGj1hWTSPqV9GsYYOi+WBXhz6Gz3KD/p2bskRs+CkkNjm6Ep
Jd9qzfhcLtaVJNHPl3/z/ta//WTuA7UZSplTgp9MzUfbjsWH5l/i85sFLmiOxCjtNDV+3A1/O/IP
LWyRS4kWw8XNtRsNME8hXS+cIlTKHi190eTrvte+rYaLm7RBEaOJsRq1yVDPhkiw86XsRTILLCT+
GmnerHAhc42lMjFTRJpyeSJVAJEFu/ugtCWwsdSVpefLPiCyxsXPXqmkJi9wSOrK8TLoz8vdVwy6
3+YA83fp+yoT4Zou7xMop34+JyptbavNcL/1oFmOUxuV6+DykgRHEbM9P5tAB5m0MXvdjCR9HrT2
ehlLaAbY9MnOSI7Ow+RiuPk98Mb3NegtRmuMZj3zTSIdFJO6mEf3K9A/50oCLeomdWnnPI9t+34t
x+OqQVm+kD+ajnp3+WeLPgwXiCUbQyoyQUZXQbozLe+L0fEvWxAcR1PmYhTGamNjjX9Kl1jR73cg
Q/v35d9eDAj5z3ugQLthsG3cy3kcLXXmy/KtA9o5u/6YzPRweV2Xfdjk6QpMdcY7d0IGWgGaJAFs
CKxFRu6Kyo6W5FFZStF3ZFvx70cU+eDPizNnpyQGiKtfi6d4ro/RcEAhrsNzPQ+SUBedGdECucDT
29qsLguyKIhiudNSYMYgc2sa1iOYvUBwLLjL9mqpm7vMlNnv2dycxTwlGsgu2Jt9OFrDQ+6nPr1f
MWyYtccstMfw8gbuO6aG1zT02HTQ93In1sKQPKZD4ZisSvZ2T3Sn+SC6J3Zfh+CVdwCZksGVwBP2
9kshT3MLb5mgS4BiYwmCS+Xmr57Wb03e7bnLxiLP2WvKcYOa/ms6p4WO7hVMYdItQWwfkRBiYyLy
/L2ceGuP+5qSZpR0oWUblelNJn1Plidnkt0/EFwAZ+fWDhexiCzlWVtiXQxgogasOVh42rvXVWHK
+A98ZGuNC151opu5SbFvPNkruEMElW+Rjzhc9FqL3kyqFitjmCrMXRXBdMgYkXR/lDJU9/PIFo2G
7iUX2+VxqdJSz6ViFUjGykJ9QOcMIynGEtVQafmP35ELXpIyUT1luTfr6TK8WLO8dlghhH2qhR1W
kS9yoctRJm3KEoTKv+eyMeUQxKCuhrMYAVlCGszab7Su9+6f7efkQpiq5CtYdGB37K7Yu9CJnx37
PNaPSyKCVuxGr60tLodKu9JcFvbQYBWQH5O1y+3vZbl7CAucOUuzDMbs/MuUotZObQrBiQYO+ETH
zo2V1J3JTd+/V+TaNfNwLhQvLQW5ye7XBO+ZoqCVAKYwzjm7XB4xtYfcJM5PfX49VC+Dcl8mJBpB
jSrwT3a2+MtV2dji/FMZITRcV0jk9Uj18FxafVa9i3sMR9tu7EJy66SLIDi7XrqxyXkpscd4NCtk
K9mcBJo2uFS91ZXWqwphPZzlt5eWxzkmBQXkAB55JEbzcz99iNNDmt5m1VM8NwHUIPXqpet0UTzb
vYE26+M8tFbyTM4xh4HYabnZIZ9Dekiu5HDALGtYRV0o2EPB9+SrJdAn6zGrgxMhn0gGjtmqObAr
r/fnMdJOsdu50OIADrCSDpct70HHrI338OxEhiQPlj3l8J5ieSwG9THFW+psWMq73lpOdb8+yzZC
0VKFtVVcqaTyGn05yHIWdMQ4N/0YyGN6NSsAEqzW96EzvBhaktOoeWOsR3qp+ZlKrtdFO6KI8f7y
j9+9At52iS/FzFA4HnPK3uP19dyGVEUlRqgby/zrgv/xPOaGvJZ0VdE5k9vE12LU4kntS/WjshIX
KqjeQBoBpoc51yWL3GVqxbOM2XFM5TfFBJIMzGiQ1lXl1qXtXZ6CgLfrPCV9uPwtd8vSW0fgQhYm
SzWDzHD5wZ98E6/nQD1pqtt7Ccq3XnFUIP/hg/V4CmRfPhgz5rov/wLRh+biGAhckbbX+AGlmbtt
XnsyGI1K68oZClexb4tYcOhEn5mLYansjCMo3dD5ciZX7i0vS5817dpOI0c/EmeMmkaQSohWyP59
80wYzEqXlBIZmTQ8A/DrWV3p0j4ah8lNVydQqQh9vjej/9Pp5uLYOJYWyPLhvJjuuac5SFcKvQZ3
9jB/r53yI41JBwd2DkpLRq9xSm/NIPWitKbhgUIMNAwthDGpfNbBNOqtlnywMON8edv3s4G3U6xz
BY51Vc11WPFVWH61HpPTa36lePl5OUu9f9nafshg3O4ORvYtvupoS2YtTQu7TZrnhD6XVmh0It3U
/ZxDeTPCHeCaEtoMCaK5vQZ6chtnhwKs6KrzTSnPjlYhelyNq8C3RAvjjq8i06LPZyxssTRPtT7o
xlU+NIIj+i9B4m1l3BntVUlR9A4Rl/HqZI5fffEXbwmgwFVCKzwCKmQBGaEe/zEjC7z5zTp3YnuS
WEkiwfqPvFFxk9NvIwzYm+/XIPxmizurSkWLBj7EbLEXduv9vi32sy+Z4g4pSILbQV8wk9nb852s
ZVcJkSHkmS8YyWy/ZIomYmESOKjN1xSXFXkyzVAyNZMneTykeeOt6RWNy0hpzwqEFbRQWiaR81z+
pL8M+NcGwOFdjk/KkA3/N1R115qqIANnVL2QOfo52BaxnkgKK6X/3epkcJTfq939ShXGHvYqmNYU
yECywPKzraWa56WyXlNwKCW7GD1NAi4FB/excJKNxZFfHAd6LuBAAyME6Ox/NjvrhQEpX2yj4dqG
y5rJpeqpEIIFobzTuanhymAJwdD35RgqMsuFt3Q2204amFlaPMSOeV7k6emyid18eLMy7oOWddkB
W4ZohpyzksEC8cGpQbGSp/5lO7tHb2OHi2cxeh+SyjBL+agHtFdDYkEIC6lW3i7uLOJX2b/qNua4
ANYVQ9m1MU6ANK/EM4h5TgfnmLemWzs2YPFaGkJ4sIDsHqgHJg0YI0kEzd0v1Wx+AxfY6nyJpdZE
6dDIElTvEsX2lF79mCQjWJgK5TPowr/avfEIgazV6xryvLbZV4ry7Y0l5cHlzy/yJO6M1iPw8nOL
72FqzcmSq9uBqoKnnMCT+OxCsWczqQ3cxcmsP6GVmECqsQ5kcNB5cgGoyeUFMb+8cCJ1rpI4GEtf
gMoMj4X1BBUUX0tPRMkETiv4aq/E85s0EgQV46g0eHzHa/k8O/l9NzuCjdnNVN+cROciS0YcJIwU
TtL08WM/0NM0VL7lxL6cq3dpkvvgiBOYFK2K/ftmVQ7Rs0UZ8elMw/AK05tV4bjLbqNL2SyLbd/G
hkaW2lZnjC9UXaWiV6dex3MdWFn8QDWauAnVDqNFjiW4o/VyjHR99G1AvmUJ845O+g6aNlEVK4zS
LGjaypN6/d6x8X+VePg4YVJXT1ZmH3tT8xOCPBvo7bu2hDznTFAbWfNbpa/RT7M6PXGBugA5C9Tv
qOElFtC7eFbKteMSo77q9QVUsQWo7dBHULLTaOZ+T+fr1irPeW57JG9e2lqD0M76rlXt82So3lTk
flWWgaJO92NFMU9fPRTJ4IOw1y3s9UqPoSsMkv++Aum4lnw3SHKbxsW5tcbvmi35cUGi2Vl9Azyo
GiHhUGZntYGtYYUe0uKZWe7TgXwjgxNI6uzpEpTO+/k4DuyJL52tvrpaNfKuIer3aQZiV52vEuj9
ulCCL91pVqnbypihkFetcjWzxJBKmimhpmc3NI5RtCorgCdS5Vg60/2cJIG8DpGyzNAI6e4ghI0y
coE2sqSNJ4wvghqPQoyulc6ajC6LA7qFXKVBQwY/k8YQNFfHRZFZG21FHDdP66h4mEjA1oLuB+zZ
syy7Tb1em2mNoQSIoHS1qyrzPR207wO2uymMiMqYuCoI2kWtJb1UWY5xJSK/X8aPadXG/pArSHzt
z1KiP9RL4UD5Vvo66W0fILvC3IZtNX4aJ5ChXV6mAqrinXVQszn3Kqsw3VQqHtdyVkECZzwbKap2
ZaNnYZPqnqNKhqv3i5fWioKRxOFBXq0lWEalczHq7zV2E3tKlflIfbwU0+Tr2A1ubFePs7oelSk7
4nb5qpb1TS05kaEjf63UwKmH61I2XXSqjgmJX3Q5/ZKDHKuyrdXVh8lb9d4z4tVbYjXAWFpkrG2I
ueLjYMaPY2/krhTPt5iJOdB6NIOczuopnq0AAgFhbNQBGSFhWU1+A3+LRx3Fx4lcx2n8HaiSl9aC
nO4Yv9hVAtR4opAQmNDerar4Kz7lC5VRZE6lqj0qSD3tov6mKQDeJQb0KKUZy7bU3ggTLUYXLxu8
el01X16LswmEylEzUZ+Qpmx5N7ZG5Mj0KBM8ZEftGJe42e1sKd1mzo7o0AWpaoRGhXvVNqOib0ZP
p+VLS/IrRO5jAl0M1alA0gdhmWGRr4xWuXZysGooJb3vCwgvaPYnx4QCitWeazXDTJACvY2shDpH
Gqt+vZrg9ZeyMg2zsljdpWoCmnXXWUzem0Nys+pN77aDgcd/LLkQshvDYY4fKhOdQmgR+8aYPGrz
pAQjhnTcNWkPeuwElK7PZk6gC0j1q5FI6btBz6vGLfpJfWIiSf5s6I9AvkGjtXZ8C/ucZ3O4LsY1
BmyPTSwd8mUN5iQNpgxqR0V8WPoWUJneg0DSV2MCFUsuV/qDnViHNQEvIRn7zNPS7k7FrwYPZab4
s0SDfu2qQz0MynGW2wBxRAIrZe0pTnwtpQhi+XBtLdZ96uhfTaPx2nFZviSThprcOgUlSADlJjnr
lerPE72qdcXNpcWrWvumnDUAA/XJ9Lq0XiIwqSJoWIg8totxOp/RFqW65kTpoJ8wYuHPZXsnNcPN
XDT9zaLilJam9IJB+9JTbSJBdbpyZMntbOl70UIRpaqrNUxiErQJ3uBKfY/SJLlyaPm4Gloe6pLj
zUUalvJ0QhQ79AVyzamaFF8fu6CfUsur8LOGsZq8bkJN1qiCYTQsz84ZD2aBGXinv4ZC9NHu6ecC
2iO1poYt5jZncyxOKu2QmhfZIcbcyF0/yiipVGsgddB4tXJ/sl7vAH8xpBu7tQLJnPxOsbyk0g+V
g2a5BQn4ztHg+Q7olabBp6vzEHe9jxRgODitcurN9E539Ah4uy9U1l6GmChuUTe2K8tK7sYD+dxC
MdBtRvJx7ebBlUdSg4JnPGY1RfaXXzslpCHkOqRERDi0nxHZKiOh1nSNlzWSqAYU0Ey6aKxGL18q
UBkT11lEICCRGS6TbAnU9MDljhau8Xk2nySpdQ1VADPcT4r+WQqvTwTNzgFiel0b1WP+opHyCDT2
wdETFO6g9WDV9J3eNCJuj920CLh5kJtBTAN9rJ9TFsWYFTNnOMq4kE5ljlmfdhQ0q3a/3cYE9yIY
wVnsOCPQCwwHYiNANyRFaftPEvGNFW6HqqVt25IxJRm5FeazpKKhrx/VqbojFYhR/lsezr3r1iUt
KdTiMQ8g3zCiuK7sEEpqQba/N91sbfNJbnPKYS7LnFU0hi9jsGZuikkUT4Ee5+p2wYzcbXUho/0h
/nR5dYJXq85tWNrgRVPNSJXtBBLK5tx8d7TZADBsfE7KFeydrQgBvesim8SZ2zxDGeyCKlgoMF6Q
H7NPiabd1rbARQRW+LE2ZxyadHaQcGtl/WyouTto9IWYg2jbdktDb6vhp9lKDZowmQXv0G6Z1rZ9
N7gzpkbNAzTu/ctbJVqS+vPxpWTMB3ARowBfP84oAgMA4qrr98tGRH7IK+HITUy0DNxc0foFw3Le
JPvTE+blrkF+64Grs3on1tXejUsA72KmzHSASuRfuutg9qRGLdagD0l2Y1oCXxD9fe7DadnaSwar
Z2safTAK6xGgdYEf7JcG3pbAPXIHR46dIUfcg8TlA952xzbLgiYrr60paf/ID95sseVuXp6JWi+m
w2AIZU7XaJH1Cvm8/qhhQEKwqn9xhjdTzCU3psxMX52GDQ7lRyOECFqJpyR0BNwGKhoYjwuz4YwU
XTThu+/ob1a5iEtjeSglHQscy++l9G4dVc+R7i/7ucgGF27xohpiEFEDddBZeNPeGcOniQpi67/U
6P655XlRmDGeVx2DoD9orf9qR+lA9v95Owqckn9nR1zvCwpEOVVGGMs7w9fxMM7KIVwcUcV2/8O9
meEOa5x3Okl6HNZZfa9PINdSXwrwYlzenX+prrxZ4Y5sayiznMqvhOBKaBy6u+SdcyYfSNBf57e6
v3rWqQ3XANrNTNHJG66dl/i+/nz5VwiSNF4woJNBj24YCIVkwbTRPHgmezTqqTfVD00+etYfkJMi
B3hbNXeyrcokfWNjlG3MSESsp2QFyKgeBfHjX071mxnuVKdGVZWxlnVApMTv4ij1lDM9fKEeDfAt
TyjfCDKoXUzrdl3cgSYlxnkNB7vJYVplv8C7QYxpFfkod7iLSlsdYqINDOUJt3KmIx0tz0xERA67
Zt7SUL4e3NZo09gdw3qaB105NND7i6PLLrinrWIpGxvccSO2YWAyDDYYOpcBZucCL7gQNL8R46Yg
UKafj45vCHxk/wBu7HIHcB2nNTWt6seWdTKo2SAq+KRNGK1sfTmsguRhuFZ9cssIHpJb57QcG+ou
5z9Keja/g7tYdQLlsERF0oNp3GAhaZijVlkToU4k+zu/VNs3drijZ9bVWJL6r1D9Dw3Chm1HhIXe
zRg2BrlDOBKUpfp1xgfWQrNCk814b+bvc1nw0Nz3UagOQZIMDUwen68501LWOcJ1Et81PaoioPNc
SxFR0v5i3qxwB1wenLqqWErimAkKm3Zg2vda9qUdRHnW7nPFACGGBqE9QNa542A7QIANDfi6RoIB
Y6uSzvEAGkwMPLjSEq+uDSe8fAJ3l7axyB0EC+QmxlwmXUS7WzCxftAn6icQMC01AfPa7k5tDHGe
jtZsE1t42kZO8klDRyDLr3JQcFxejcgI5+ZWP04o9eGGkTvijh0eevZJFkpNsL/yy2HaLIXz7UxV
M6pA2w9A2TocsxujlI//bR2cw1VoxNVDhQg/0ScQbXjNeh1LnSAIipbBXSPDONfpMBLc/9MnQJ9c
rarCy8vYD++bL8U9v/W8LYeJDXCbH9BSCbTYNWzoZlmgOHLt2ymoUAz35c8i8QfRMeLe4BImqOye
FealUXHVxTrV0se0+F6OtptMfzK6B7qLv88s/xSvnVVZega1WecHw35n6/fVLODOfmUmveBx/DOc
xih90gXX1RSaJ+mZHMBZbTkh5EfC/gPjMGWqf/oZl5ZX3NWhXh/RrxUTbwmOl8EFi66xBnAHJXB8
bQyKbAioI98lkMq77DYiM1yosO2BWn0uwfvVb5DtzszPUyo4YPu+D4oSDAQxDWzOQ0zwr7SpnIPc
fb6ra5CtA1hweRH7gELMHP1l4hVZtHlcDg5Rlbaougi9GvXEZlhSf0rc4lv1gI5bmL0k76VIdRnV
nWhsYP8Dvpnmr5EuUSS7Qok3H4uzPF73g32MO0Gs/ZfD/WaF84Y+VST0vhFsJ8dl0DY0edg8l21g
wtsuvdhNE3d8SIOsF1gWbN4rbmPzZTGDWdVmCk5WraZnmiRJWA4K/bPY9bY89is2VpZ+ta2aIDzq
H5Gc9qETjq1be443GaAMloifeI2XoiEkyIn3g5ftAPwADXODF1Nc9Uwec4kVEKs+SpTRG2Z0U7Vr
Wn5XwQpw2Uv3P+WbMS5AOxiWjxEgEbzkmxobhVGF/2iBO2mMDUgeVNRYFEC00SL2ayCmLy9ivxBh
/LMKvt2g9ijLTyyLTikFAUwOwP1xXN7bK3W15ooM0bC8K+RPQpSy4OvxrGn6UIDOw4DdXppdOqnI
DYVhhJ3VX0P/29q4U1a2Y5M1NtzhbyQnBWHD73FF7eeCb6a4uIvuewHUBW7rurP91WyvTGP1ejsN
JFsVnS72ty4tiztdBf50Y2YswwkhiTYeWHRkvGxAKEgRi4miB8luTASO2bYMTUcngltcruIoLRle
QFapKK6+zJlHZkl2R70VNTt23WJjilubna5LNmUovmFArG+/L40ozX2FK/7y9ZDFQJAZUry/0PWx
BkPbsxKiFnffMA0Asrn4Q7GmTTDERutCwfdRTWTHG2stkGbcbY2sH7Q0uTL07tioVeaujQGuyUUq
vZnmZ6tJwfpMQOq/ktmrc+1T3Y2nxkg+UQ28TeSQVFLlqYYd0BosjtAXLvU1bDL7QHN6LBLNERzp
/d16WyDn9fLYObnTIGoMKrAS5KCNjofs/k+sIMjKGrjskMNx9yQwOo2ZMEavoobK4gxKJwU9dcm/
HJ5212JD/M7Bbjk2PxWsA3dgQ8wLtDvq0YSq2mhZmDkTpaG7TvdmhZ8EXiDj2oB5EF+sebH0U2UK
3m/7aEjHBKwcNFSmyQ/qVSv6GKuDpIINyfZuE9aFSzCVa0VKEA8uuCQCwXfbC306tgbKu/hP5tnQ
ypIkpmm1dYSpxM/zMq1BI1XOTZcA1ENi48nRrdidEzP36Lqc7T6+zaf4eYwpgD+9fqSOfbRN6Xal
q1fiYhja9NBhIkubi/OQmWdiFR3Aa53fTUqUy3rkZH3uQe/gTk/zmyyJj1ZcaUCfQeuTtI3ilqYJ
yZV4DbvGOYKm89Q61LWANIMsWiG7HcV4slE8aZgU0eYqau0qnGkTkqpp3b5MLVc30mPTTOkJapGG
q8DBBa72SnXGB4btJ+Pu83VtqY3nPB5c1xCZhdyYcqAPIP6OSCQ/JLUbP+hhGai51z7kH8tIdKB2
S6Fb+9xtDykSoDYoBWoMs7iKX/lFC4x16TpRHWYPhqAdv+uTG3M885tkx1mvVVD56wP9JAcVGK1C
xscPBM5d9XH8TF8ELrlza23tcQFjUNLEKQypjlJlve1NCq6WqYu9EcNelw2JPqTKBUC1HxagmWKC
wuiKAXjFxZg9+5DtcYqSyhXVIfeix3Zh3O1Iu6U16gJ+U1RKZKX6AYCryyvaSy62Ftgv2KTTRT9n
jTRZJKqH6bBS+cmcpTC2s+ve+aM5360tFpE3tigBm15N4RZS5SatB1Tbcl2i0Zt/thUXcP/ipfCL
W5Hix/43tFSVCbypms1ZtaBEPMXyUkcZKR7bVj7GcypqT7Hz8z/mzqS7buTK1n/FK+dwBXrgrXIN
cBuwESVKmZIyNcFSSkoE+r799e8DnbZ5cVHEY46ePbFMUYHoTpxmn72v7/d/xlhW+dnMhsauwhQI
GhVLWqXuIh8evJO82+MA3JvKKjU0tC76T7VG+64tPaV/VFxz54A/va0vzWRlqbrRVSdtyLBLd9GN
5RvKqX/nIsh4zg5AAU81Yuc3OajIk0ZyYzoaN3Ai7XzDVqQFzurfG7YyVqSCBrTd4twvtRgoozPc
iWQ8OomO+sVUe5Za7rZob9+Cfw+5fqV70agqzmHh6564K2+zT7hjZw2islN2MI7Wu/iD6h7E/d7j
vbOf7tpuVejnqXMJbLkMQ09UihdrSMq/fMP/F2v8n8mtbFZXjW6tOTXE4kt7Yu4JeZP50UGcrXOh
HOlNnXYpV7Z8q2dbuG5SVJRCJnOacB+K7m0V5MdwKL4UMjzsTG1vnJX1KiqnrGq9yp4asqIJTLEX
nbIfkb8oHpofbcMLYRTYZ//c27iVTZmMNOnjqVxqmeLg3MlDk3jjfUTX0nDsP4wfw+OeBuFm3ur5
kq5MDJZtqrWaXVx0i8Sn+Nsw3g5Pasr34ENP+XutOSA1NfMhH6PzXjFV27mU7sr0zHoThYA7MwA6
+jk5leJDdvjWw1ef+B2MHjSU3zonFa7VjAodhEg3ORKq9UGe7Mc9b2Zv01cmKhmpszqTyuKHD1qm
e4GYaVOZzi+frb1RVlaoNcrU6FyOVmVAX5zcjJp7yJS/0ib2n1011n2MRqiGTj5j0RO7x5PFqb3X
0v5QdGl8r1Yi3bswLx9cnPfLh0pIJQrcxdDV3cG6A09MYuYGGtCnGnz0PYalYa9evdlb+HyOK/uj
VoPbCWeCtAf7I38lpeB4NiJN3Xk4FscyhCxcflQe93ynzfSTYRiqoJK9sLiu5lpCcamahI/kMuxf
518iGhpbmv9BsPe7smKbp8Ugh2HrDt2a62DSjKpExrCY+NVsPdjDfDO31TsXfYqnQ/lf38b/A63j
4z8f4uZ//ps/fyvKqY5C2a7++D/vSlLRbf3jR/vwtfzv5Vf//Vcvf/F/HqJvddEUf7Trv3XxS/z7
f45//Np+vfjDKW8jcnDdj3r68KPp0vZpAL50+Zv/rz/824+nf+WXqfzxj5++FV3eLv9aiG7KT3/+
6Pb7P34yMCj/9fyf//Nnb79m/Nrh65R9zf9226Rf8+/N+vd+fG3af/yk2O7fl0dONeF/ZscRBPrp
b8OPpx856t8NDdpzQyVAdtF1xHrmRd3Kf/yk8lvmotitopoIw85SPWmK7s8faRYaPC64ZSq/GonE
f33hxVb9Z+v+lnfZYxHlbfOPn54i8f+4VqZJoRqSevj/AQ9ohrrWucvHfshzhEXOfZS0fh5q2buk
/JT0MLvVoSZ9kA803ehqRGeL8d0ZtPAR4fLJr+fmKCp1PsCmERzdsHBvRDvRI1BPMVwayGCc+mwO
HpNQTAe7r25kb3xLO7v5EQUq4htztpfUWHmJ/5wKKdQl+Dc48O7KOEoUUaJar8V51jmcYfLRLqfS
0yqaEDxrlN1b2JF8WU0t3byyhAg4Lkf9AGNEfyOTOnpXaDT/pepovanA198JEbY0BeUj0Xfadz/X
TlJ+GOfys0j3UH765U3l0zXdNVWH3UZ+lq7nlcugOUlUhYBCzw20rfKkGvUvThOOvxVG1Zc0Havi
YI1l8bWYjPxDWQ0fJdyVDzlpyrdRlmf6AZBb/NiLrPwUV3NKT2/jkmexrE54oZsNP6TWu7f2pH0S
1UzPl6LXWuPBHti8Q3boEGm1PRxVCJxqt9BsDyXcIPWKNig8I83L8ySjz8JCUfloGWqA/MZkSmrA
URv//npT8r8aiAuj8qLB+f/QlCyX+wVT0v3+9bkBWf72vwyI8Xcy0JYFnFk4mtCX6P9fBsT4O6cG
DnDNEbYFroUT/6cB0fS/azbtePTOa/z/tDg8NyAOFkRzdWuReqAJ9RX24/LpNk2x2KIlSU5/vurq
66e7qNo2adqWt6txpnOtq+ExkqRhny3Gn1bruZVaX49lFFfXaEbSNW73kxv6LJJFktcuByvtfaXs
dfh6iuSgqTKmJ1Hfa9HdG2plROLYHYStZr3PF30zW9U9Bk5gHMI6ETtQ7OVfem55mZSJvoEJ/yMs
angEl16PQ+7NSDWt84tCCY9qYSpvsn5oyIG1klKHS3o2awS1RF1tfhvcWucE/fuEbSzqxtbhGWjL
qi5sNWs4FJT1gZsqMGFZnWbB6OvSExXoe402G+uJbonN4cDI8aItP3+2dU0pGzVIqs5XS4Wu0lkP
Ueqt7KOuFnt8qFsTej4Ud+j5UJgvR5lF3tGCqDvnOO7kKZB0eL162VBX4DBaOip4SDtcjpLrXRk6
dtBCsB2471KjtX/WXCvf8Yk35sJi2RD9k89G0oFL/3wunT1EEZ2rrV86rXE/FWPwfnKbPZL/5VtX
R5DH3zZREgTgzS2+HIU2T2coBq31Qy2vbyvVaL2yEs5t2qb2XQgDyKGzpXvMIrEXJG/Nj7faQr0J
3wNH+HJkESt21uYtimLd1B2UwihPQ2RNp5f36vrw2SweplN3+VjtSrt+FkVUPXEZB2pxKMZKeaOO
EYnuaq7fvX4o0CGGgVfmYnVXoWjgmpNoyhHaKzWz72ats2+zwqrf0qKb37481PXa2a4tOH3CMaj5
r3OHfa90ZVmTWM6w7p5LoPEQFWFy8/IoW2v3fJTVbWrzXhpzFsEVogv7mDd1digULT4rs6a8+rBf
Tmi1dvpCj99mMLPZbaPfFPCvgNTI9pZtc0KgPtERo1aI6b08clBuT1kVkrZGtXa6MSWMLq5iRsdY
ZHtUEntDrdbO6vSKLvhF+SXOHF8Gne3JQVGPTdPvdV1tHoZns1qtXR/INmhCDkNA5fDWDs3ZtyLt
x8tnYfneSzvBBjmojwuV6+qunyralIIpEE7hx41Z+2GbmTeRaOl5cbJvWMN05+htzglnYolJSM0/
AbKfvRkyVGbau+yChvBIOSutzA+JYifHlyd1PQoMTQQKiygZAbm9Og9Vr9h5ltlkOWT7qRt78keu
MZxfHuTqJOiqifNGN5fDPbxS5CnaWIuCVqQ+Mo39wVJl+12XLa39ZW3t5fuvJvQ0luvg8TmEjUuk
+fzNmO0yiSOdsSqZar8GIY46jBfjXib8yZRdnAbGWaJWG8cT6LG7fMez7SkIZDKZo/gsnES+BUAZ
vcmnZjgNiZm9oZm9e6ci7PWg6EP1hphMe5cgVfS562DqOIA1K7xGl/OD3SkShwNAAS9A83OuT+UO
3vvq1C7faahAHpYCi7vuWQm0LjKjNqJyGXbulxq0w1vVAokLs4QN4wp98S/v9cb6u5brEErrXBL2
/HJdDC3q8ya0U19TlU+TgE84FfZ4fP0gDgE7I5FGgg/mcpBkzgMzEVXqJ0Fan+2s6k+B2Xc7S7eq
DePX6+ryZArDgeVXg3/rchiQRLpQOgX5N7bpa5lKHa1dRc+BLRlO6ZVNDFClHGoB/0o2QvAoXb8y
LfELT5PmSa0pf3ZQcXsz4Ou9yXQWwquUfgAF0DfziVREcR7KQi08Mfbl+9cukaahU0yvCHz/wDVW
F5uc9FzwKiZ+kk4O/BhtcVMrk7Nzs698J6RjdQIsY1HfxINf3QIldEXnVF3iB3UZ/DaVsGUUwxSe
p96K7uu+rt8Ew/TDnmX788vTW2Epl715wvKwP2AZXDAPl3ujl2D9HauNqb3KmFTpGOs/m/BSfC3K
eooOA5iR3iOZML6fYpEUx6qcaKQvmySc35SOy7UL2sb9koxO9SWU1jQeEhMVjD3SpuvrR2yBf2fA
3EaEsf7MzszUYQwj2nMs6GqHNP5iSiASeQtGfZr1vQT8VTjFqpjYPZw9oYI8WT7nmVVKlxRULebY
T7pAP4C2h+KsRX8lKeJM8aw2CnwrKY0vsRKp7x0F0s2Xt+X69mvLaUDkEofdokXhcnyp1fHUyC72
x8BCvFm21kEzOIQvj7Kq9T9tPg8iapq47M6Cd7kcJo8Ka4jqNEZYsK5zLxXq5Fl9BpFKMxp3Ngmw
OyQa5MeZFA6MLqFxO1R9YBz7nOYQpOPc109bZ90FiQgOpOGsrkFUzDB/gM7zm0wk3ABlONRRt3eW
NhZX13EIEEowiRfWZ6mep3HuUjPyOwljCknK8qTGXey9vLh7oyxX/tkRUqNgAkDJKFClZKeERx1K
kUTZMRxb9xdwFzw06pOep7Uy4QFJPaebDOlPffbOyYX+s4xCelBMaSKvI+2qaw5lNRkg8RQr+iUt
BIQ6hVbIsxNb4jZCwCTnf7rad42b9Uc5Qo51fP1KmKhgLMkj+EXW7XxtESlqGMDZG3cDhdjZmR/h
nN7jqbt2jshgq5QmQDAtA62ubFLNahhHc+RHSTbcmW5VeYpL1I77vkdkstjES5+FsIxcuSpA1aGf
t76dQ9poidNK+leGP8bYftdERuylrf0RKaVz7Gi/v7yAqzrPck9RYAQnSMZKJ0W2xuRIR+3neswl
pMRV4mddNIVeFEAcVhHHv1PVefCV2mrvxxi+/NkM83NZ6PKRrTQ/v/wp13aYm8PFIXNMZpmk3+Wp
Lma9lXEfIeWNw3u23Sy5MYG3+jCVhm+srjJ2LML1rl6Ot75FWiEmN2G8sk/nXywnVqmtjS3pYivb
GWpvaitjqBpNL6qAocSE5o5VlPr3KEEKkTLM6AGJ3WN5vH5j2NXFwbPoNcXLW3kWMQ4P9AaF9HUZ
qDdVIqBgi2zqZYdg6tUHJa+Tw2CX+TEIWue3NA7UP17ey61jxeoaDhlcgJWmvpqx1BOlalTOcVhp
1ft6QEnCptIFK3yg3w+s+olyeIpml5HcuWEVnDpHuolX9rcvf8jWJuvC0VFJXZJU65WQY2G7YVpL
fxxUKKG4doeuRwcitFKxY4s2h1q6y8WSLdWtlZUIxr5WwyKUfl3D4QlcOvHQqnMgZS2nnQdg6zzp
VOrwr7gvPIaXV6Ut4tGB2zv0KyHlnS5HFJdrMzjFU6R4kN/E55dX8frBwTtd6n/U+VSiw+Xnzx4c
8ICKC6FV6APHLu5zsKV/CDvPd1JT17aPUfAZSDVj+HipL0epxrhsm0qEviiC/nOZwhHUhTpSOXYv
DyPB2bFE7nNn1zanBvQX58Bc3OSVFQhJOOJv5qGf6qL8eS664b1ERWDHAGy4Q7oOTQpPsQFJBtmJ
y7kpijOOqRKH/pwa2ftkTuBGwyzcUYQM3mpDZd81ky1P0KOVpK/i/NDn9vhIvTzzbOjLds7PCtX0
ZPV1yqgIdZPcp4y3srWyQmdaizOWWneLdwke3KdczgovaFMd3DjRPwgnN2vPnPTqRxEj7yCyybhJ
gjh+KLUwvNXzRO69fVtbQZxOvK6ioaWtU5OZUAclUqrQB4qs/xACvrXM6ofdzpplrS/fWPaCKrbp
4gyS9VjtxTToU2O1NAd0lKZ+L7TSPaV1Xd672YykRWcVt5Nby1s3bBQYJcvy/Yw81J6n+JSLuvoK
BwVMl2oZ8mH66kTEodsFtqKc9Smef82H2jjEdLQfW5nC5Ne1DnlgNzmiOB6/nSM797LILX599b0m
76BSnnepjiEmdvkNvY3JKg1HOWfCTt4rjjBPjpvUO4d/w1pRxcO0UhAjFlx3WHLtbGnlIGPDuf2k
tCNkeTI755U5Yr/cnahzazAdjggsI08gVerLKelRqc9J3yrnMU66M3GpfeJ9Nx/NNHfusfrJh9cv
IaUPcma2gYlcl1mkGztml3ZMToc9dVCT4QC51J7gzsbVMLCN7BFruDyql7PqoPsSVlcrZ7sroLO0
YnzBYNzL2Sy2bnUkGYUirMV/MIerixGmU921M4FE3M7GQ1sO7X1F+4XfN4Xxu60PwU3jOL0f0PS+
88BsmP6LkVe7Ro1FzjW04ue+NuPHcHKyk9ssVkeE9O8V1XAPVifa6UDeWNSlogSoxdAJ/9fTjWK9
bWJy0mdVZqMveqx+rAyN//IB2XALOIzu0ktNZZGU/uXWRYmlDmY9umc1s9LDWKMZYxauBp8jssGv
H4p3DG0tW1DoXgNL+qBW00FCNSJl73y05ejexXqMQL2Q0/HloVZSEE8vCL6licOOuSZgWb0gWluI
eq5T92zV+ngerUJmJzWICy+PRvFNV4f8PMci+m7FTjofRrMPvxVGp77VZpH4tpX0x4mHFz5MXQk9
dbahwyyxhoemn8sHmZvOceq6YUdaZ4Wm++dXW0SLSH8QzqnGyuAJIpvADiL3bCZp+dZIhwZQr6rX
TuQ5WZdlHIBOTh55zelDlM5G77lCRt8SpUg+aIkZPMrJ1iKvVQU0Pyn7XnoWdFH5YRrCLnx8eY03
Tg4IZgJPoiHNuRIr6ehdiF3KnGckvuruaGvKJHEOCvdt4GTW6S8MtsAXFofAANp3eUyrxO0sRe2c
s9LnEBuXLnLWg5Ke7LreS8xvzuvZUKvLLgY3tOp2dM5OE43veJiaW01b6K3pDdnZ8L2hVpdvgqch
gBHXOcvEaX7JkxoJG0o2byrZ7XW3bFgTB8+VxXsSg7CWnz/zkRXSPv041c65Ndv5oEjEX9wBbuWX
t2l7FBtXnBfHBRdxOUrK8FNcs03k8DvPzRvFK2We7RiSjfjRcfDBFrgXmJ11KJM45iwQxHTOel9V
n6qxov4dKMYbizQskuBK0HlKjcCj6KysA73VJDvvweY0n33AapoD/ayBIRpOY01SFEjA5AXTYO5M
c3MUev9Q9iV7pK9brOcZwYMoKTmIaqT6/Emyolm44/5sj0LC1dK4zggCXm6ZMyG50Ge5c6aR8g85
VuFZzat+pxCyedCJtJc6iIFHqV8O0pHFIeDEVkRVZ7yVUkk/DYpj+k0Z7OXc9oZa5vvsoBd15tSh
xZ2qkja7V3Gz/dYY5kOM4Pfx5dO+NRTAsOX1JHZSrcVheTaUZvVygf44516Exc3Uxs0djCHR0R1a
+/TyUFu75OKLU0DGVVXXGr5xN6EDFnLiZktLvKpzwuMUK9nOKMu5XXlY1CEt5LIJ3SwSl5cTCvKm
TfI+ZpuG3ryrpii6S8Gs3RiWqnsRfSb3fS7Lzy9PbXNQXHwWEBgQ+bXLQftOVfI+saDd7RFNXOpg
ENcbwz1c3vM78sbtly5BdujlQTf8cIfGWtJ4Jm+Yu3Z7ytq1e2Drzhm5dOttNgz6WUNs+mSCrX2w
pZ6+3mLgwi35fcgUccRXp7JP6L0XLXe5Ler82EVtcTSLodoxvxuzopwJCz1QRVUncrlcSqFllIsq
ZpUTShzVRQWiVZBPyqL4kdaDvdbXrbQB4zlUB11yBldYkLjIyrpnjWmnMuKM0qTWvEfARIF2qCPW
8CBAUzyj1PPHsCktmteXktpA1ec+T0LtVsFd2VmBjSuJCRMmCeOlpri2ZrrojGmi8HF2iyA6ti35
Cj2gSmq47l/ZUnDfYMhVHdjx+hUyQGnWCY7RuQT1TPuaKT0j7J2dDOHGxSdn5+Cco9cK5mb11FhK
MYiGhPS5tTmenYizY9Q18vVPDRpNxFQkCBnHXGXsUNdpYjj+mQu4rHNsd1/nus/9l+/c1lRQVzdM
XNslAbkyl3TBiDLNVPtMz/d80qfU8WrTeDUKis3AiPBfa6nrriF/jjtrUZoO9ll3UaJ0tcLxBkd2
O9uydc6AJsCsCdkQ5dKVpdRVBRkW2djnppmcm0EJ1btAkdl73UUc7eVl2xqKuAx00FK5ozx7eann
ME/1YZL2GSEF3SfYcQCOd905l/TPv34oyjqEm9ScBQnBy6ESqfb2PIb22XBQfqwnJzrkRlafwsbc
8+G2UvCUkEzSEhgriPdW01LVmE4NcB5ntTZvo0RBd6BQTiSof7UVdB2U0P6Yu+gRV7nAZqABNbTV
739husBMOCgGhcQ1ejIYoiBJqANivjoUZE2HjF4C93FducPOJm64rIv7Q/8KfUSLy3C5subotEkm
JuvclKjRwJCu0RylES8FqvpgRlrujUNenehq6d87VRP+heeHEoPpAiFegu+V/xWiUqpw9axz6qSG
Zxs5UsHYyh3je72nIHmXcp3h2BZOyjplgaBLTqdtZZ2JAg1vyKMg92g9sr8raqXdm7NqHJFssk51
ERcfu8Hoz1HeNY9GPKO/8/LeXhkbPgWjCVZmgS+5+srYzJWqjcnYWWcIzrN7w0L21+rF55cHWb+3
YPhwWADBgP6lWWadNg8ndyidqu9926mKhwY/+tC2efU5VLXwA+yV3V5yeG0LngYkLe4CzQC4sLbT
pRkmUJzRJ2DVKPnESUorSQtNQV43zenluS0Py3NfkIwddQdoUgCmcjf0Ze7PnFtXopqCEki/iM9N
f5Az/D6LsjxmNcIvcDCFN+Pc7NFbr6f3NKbDW4yaBK+dtQq9pT3ltdaznlCEaMc5HGMamgvnAP5r
2nnx1ltHYgjUOXQlXH6YYNY8UqYTK6GeW5UfYObPqcrUukJwPoHkeYqVu69sU1jGI80MsmWBYl6F
WVpUTFnfd5U/5nrjFyNaSH0Y06LZRcl4UuUQw6LlWrcj78o9lWaUll7ez/WFePqAJfYncaoZRM2X
+1m5ceoEFmRMU9vYiWdigL1MjFm0c/Guz42N3/WU3KZg5ayRLE6n4gQ/0es6UYged67130arXzDx
RR7dOmqnHzOAjq98upbpcVzF0q6zANWX6T87rkawUERQLvCTPv2SOk58qMvql1lFMfHV60gWg5AB
2kXuxZqBXS+dQalUukFp+TNvs8oqvClUpp2o/PomAIUzCcKoj5PtXuuDzuEA921fFz55kOHzoAfK
LXWK/ChyBWqcl2f0JMBwedVpfMJWksfDK+OUXq4dGle62+Uy88uc5oHDMJVR9d7oSDWeQK8EzSEf
aGI7JXJ0Qm/oy6byVPb13VKnI/8NJ/3vXFxamycRTNlRDprhl6VeFoc2Le070STNiAZVUf5uFnb4
PZFAFskUZkF7P1sNGkrubHXWIaOS9x2Js+gXFHnG26nIplMvtPpdEg+17imq3hhnmdY5nAr2hAKX
HqV9caOUs/5JtA3NwI051QcFr/A4Bar+pdIJZUE869mptCrxNQqG9IcyGWI6hm0aTKTd6Afy8rHu
b2WlTOqpTbvgxlAQFztpZYGmQ5/YZIY1Ax4fI6/taMfIXl9KVh7soeUQ14srNqxZTWo3mKDDkAqN
nIbdQJNmaXsdPde2DjwfoQPBCD2dVyhUUUwiIrVAu3vYxUdXbY0DNTd/MNTw0Ci7LJVbkyIoIge4
uN9XUegY12WCklruK0XvHsASQRaZjHsw4Y1J6QD2EZelikZJdvVWsHTxnEmz8Dsr+Wxls35ApOum
abPYQ75njx91Y07cLzqPtSfE2TpfQCu1beK00Vs/ivm93hbTeXDFayG3xF6ImnHbcRKXRM/qIhqB
YvZqpdJpDkHBm4Em2k96Iaqdl+DatjAKcTt+oA1uwlws+DNTmU75VKetQRvCLIIz3VHk0tXe8MdM
32sm3lo2Dhy4NNel1Wa9SbEwqyRRBG36Zd15Algg5ftuPr9swLZG4XSDa+FhxYytwhaF1LaZjil9
IsOgHrQSacZEKntFwK0DR60DIC6doODSVwfOHWnpzUsXnq2kcn6VU4MS3uRaqBH2yaG2q+D29bOi
7cpdHmySOeuUUdqpWVJpc+53MXUsx1bkIZPKHqXsxtpxEJgNDYzQGtrLrJ8dhrErBy0f0tyHIxQ2
ryYF028V9uuPnAG8CW8LO7SUIC5HgWkurNVIh8Rr6LMb4o/sNLNs4FBbd2eoK+QCl4iYkrmQlaRb
ZJ1rLtM2ypSYB5q8LZTXsXMyG/0zdePfa5n+kaX9vexyNDHd+xL1w1fv2fJqA+RlcGySfjnPoQ5Q
C3R5tt0unA6xiqygRBF3Z4obF5h/ns4Riu0c9/UoGmaxCYyCUYoGnHCLgY2b9H3k1HtmbzE4K88A
Zw4ugEXgjemsbpY7V5ZCo0ThA1GX56Dq0PJu9M4P0iZ+q88Q8KD7V9yABg0/VKnxOnqvpX7r4NQx
NBiy5YSuhjd5tMqqiwrfLlxk0hT0MSmPtjvLuXGx8f95goHoEgqsEywEspkwezqYZGs2j/GsgP2O
ZqMiJMd18PJE7JGJXvvIQLxJPGsW/irlEO3ymKDolCs9dthPm6lCJ7QbPVTTjIdajWfE7egk9gA7
VPWOo7d5NXhV6OFZrCSAkMtxzTFEFzOQmDDYG9FBjZSPyM0ie1trxrexMCIPp09/bKO8vtNw0j91
gH92PmJj7vg5Ds8BfjrbuxikZwYnMrJB7YSb+WrrKnfxGKcPhiAT3pgtvaWx1j8AFNiDHmxYOaB7
y+sgXKrja2IIoTptPZR4QDWAspspgXbBVsJ2x2nfHAV/B0jr0se/BvdEWGvHzDT41aopfA81bHtE
L3NPinrJXKzupMkmolTBgV3u5uUCStvOuzwdMj+oWtg25lJ7R5dpfhybVh6Dkn7MuJKKV1RdeHzZ
um3YHTrsiRI4QEu38fLzZ1vXZp0W6zW0SVmpVZ4gRvUgMC7OsyaGnXD5yYZdzZKgjttPLwropcux
+H/BFA3QpymW9Y1o442ptA8tIqNxivIrfIbWkLl4FM5tNVXHBPH3Sg9v6rL4/PKcN/aUjDX9bzQD
0mm9BlBpeRXmLY8WHdY1FhCWEK9Nkvn1J4cmYfKuSxBrEQpczlaPaStKw5meQ0ON8JZ19IStZg8C
vGHoWEwijgX6TNl8NYoY60pt0CL1ja6YkTdOlVsFKBokJaFnO8prq+RY76XDjpOK7abHceUw6QHi
YW1pJwiileKYVnn9m9EP8w5J7oY9WSIo8uK8uNyL1ZOb2eEQ6WqS+KabjF/kqDWnae5rrxhj9y6t
evUu7pF03rFiK8Wrp6cJyw1YVoOTgW711fmUsxvnkl4OH5hqMXhKl6R+RhfPjZ1arR/H4XAKskl7
P6sZkuzqTBVaqdPzAIX0QTHh6g8JW30zqOwdF+SqKMey85QJkNdkPJbk1uVZgl+aF1viXBV6gaSj
EqBGJ9GNBlzzxjHit0EQRWdNhO9smb2J8+FtVjmaF5vj91ffnEUfCDgxGbRrYo64zo3erGhcU6xW
vesatzpPU9ef/sIoMCBQ8lvyauvCeNm3Y2fmSuwbFdi4VLfqu6A1v708yIbhI8m7bDUI6SXqvFzS
Jk+d0pis2A/mvkRJXc4Ht6FvqnO7nZE2riilHg6yRT0O9OfqWOkjkNw5nmLfGufkEEbYt8YO2T08
//nzHCZ7weBVzp7jwlsFooqkPUOviyBNPiRpH9EJ58xReGfqI4xOWahEPw9taPolOtRHBZnwY5M6
rjdOk7yHCg3OZivKdk7uhql1ydQvjcZg4AjrL1d58ZRGNchiuKf7+jQXmXJQQHnuwPi39hION0ii
KIdQulue12ePmGPLMJWFiGnJLcJzl/XV0QVkc4QSSuyYpusJ0cJIbeDJqyQAXhlAMUljsAP4VunL
UlByG39vBmNPt2jDqWMU4gCOJuVoOM8vJzSJKo5bTaeVOS7nz33tWr9VsakcHFWp3yOWrD6omeHw
ntTanZ2L4Kg6yWsLh7hVfANJLGD7i2e3iiKJh1Jtik1MoDWH51HrZ28szcZrDXvPd95aVJuMGSRr
DAgw6nK63ZB0onFpz9cqKL6KKUiOuJmvjzxcvETqu3ThGzz7q3volrqZV26d+jIJ9BszG/q3Ke1Y
rz6LGCyKraSWwBAQQ13ORWpTJJNpYOuimEpZ7CR+iVLugY7x1/bILDv0fKjV5TLChN2bGSoti19E
T3tBEGTKjtd2fbcYhKiGytFS43dX88nDuSvsuk/9PhQNTUxVcA6AOHrdOLU7Q10bSoYCVoJngbkg
dXq5dDOokgkuNTaoLvO7pmw1ej6LTBzSri6ll+bjXu3t2tFgRHaJ7AL+PTWGyxHjoI7cOmZEs2p0
VHjB+5nTYB9rp9AOC1XJuY/11ydOGJRk4NKbA2mXWG1bksTYFVemvtVHw11f6JFn00TAozDtFW42
LhZNEBx4nCg6xNYNjs449HOeu4k/RdnwkGaa9TWpbOX1KUE6OpZiGJfXXWL7y2W00WUWotYZxtSG
t1pTNL+1eZjtJM82NosbxauGswuiei1CjperCwEECZLiNDzIslLRTxbqeKD1V30Y+sg69rXt7KDK
NkdFFIe0DIV23N/LudG511lTNSV+SAfVuTL06qC2Y/zWChJxLkIj/oScg+m/7Jxs7RtzpBBEpxTv
2erSkXTVlixJ4rel2t9Ebht4lR3tMWldZ4LYNhAMi/9DfLIeZWqlZYzQt/lm68S3Fg6R7SHm8Q1m
kuSMioOFdrQLQB5BTedObwNjx+HenOWz8VdLy1YaCOW0iT/MVfhmLIM08wqzL3Ys8sYOgpuzwXPh
iFAhXl3yJtemQFZBDJe20b7tzUkcRgM++7HvtGPfIOWiZFn46eUd3HDZqSbi75GeIMl1BfKKmimL
y6qCdMHso+rEQ+O+jcraJjRr9D8Gx6m/9bWw7ynS9Z4m4vFGKormW3TiPYgs2ZOI3TDjVKRUaA2B
9nGWVycqw3Zqo1LGPu3Xw4G+wPSUT6o4VlJ/nSjcEkbh5yFuAgKH0JfZX96YzAkmLR0JEvAqWi+W
VXLK426vzLY1IfAZJEtABYJwW9kc5L1qEdAd6AeJpOt4nstzLmLnQUfD/fDyXm6cU53qzRIXLiGD
WL1LdiECtTIZSlbul9By8jsRyb3WoK1TCkCC4s3SiEh24nLVulHSJuFosY8GUQSyuRpPZT6Fbww5
KQeJgsst0MS9SGFrZjzuGk4RSYorcHAcZEXnsmw0pAeDR5Vx+DD2RfXx5fXbeNepTfHILvB+sJWr
HAVEX4GhZQRAthkN75IwrB/zOICDo8vd9tAGurlz47emBXoTmgb8PcqW6wGnqmz7sCaQVwvHNxWj
OSuT2KPQ2/LSiWx0A5zokoVcI3dSRWS9AbG876Y9ogdygOE9U6M3etkljwgihYsjk94Ceo6+Ns1M
/kdmc7FzODfuAUsLGRgIfMLyNbkL7WRd7swhdsaZjU+uEkdeJSBXqIN+D/G/saxcNpPqAZM2cD5X
R3TohtHJpsjPC5F/dSOD09m4+fHl07I1Ct4YlRwdNBSCUpejxNoQ5cWUQGiiqF+qDAChXtFN//Ig
W6tG+Y0+VM6+e1WFIM1J3J3LyB+TUDmQZuoPuWpNXqbp7c58NodauvPtBShurZPj2TzkVl3a0lel
8lsVjsExGrRHRYn/L2dfth23jiX7K7XOc7ObEzj06qoHkMlMDZY12/ILlyzLJDgCIAiA/PobdFff
LqW0nNf3oarWKR8LAghsbMSOHXFK8//DgbDtQX9HjSw+Lvvh9uN6iSGeMsZRlY3L5O4Cy2rqlX/c
uoAQj+6SX1AQHqmAN99+oxCqIGj+hwb2EgrgURJUy9CpTjlXfZCfbNEWHagoAqNcdPSsbyTRvT8k
bI+iFKQNQPAvWQEpt2jaofXA7swSxUtWgo2xUtOhDwF8DoecaHN5F7zw9olR697ucYTmYy28jeqo
qgnnCzqM42emmynTIJlSD7923vdD+aew8TYetAE2qA/PrePtnypPQhZ2aPY6jvsidc1Mk1BVJ/b/
u0OGBBIsSpC58AzBy27bS/+CmIQR5F/x4GZ7LzUvwplhUeHJ8kR+96vm9Qbw30ZBLwFgqNh18ex+
OwrAaUCaTLC9AyyB04VNICg40GXr6im4TVjaXkWmKXM/lM4+bryZUdjl9J9iH3p41TS1fZZ6ei7W
qYIkt4A8qQyM3VmQCouOOE4uWU2yWsyrk8WBWK6dhUWPfxgptjngUYOba9NSOA7yPSQQpa+wUiGk
/6dcCLCn6ZhEHaMWefOJYOFvS/J2yQIgktum37AKULjeLlnIwrapHAP1EN+HDkG1iGaXlIDszl1g
J+X5FJsxpJ20oMCXVvyQ61JdpSOcRcCfGh2alB68unUw/KijwNmPi297OlVk/MSGWF/VbVjteDyL
C+QaqIPi5MKZzfezIVjDM6WaZD9oVx56EwZnonSewf491fP9fu9hihuhGNkxGvSPEQXmuYOHMj0E
h8aOXC3t1NA25OzEOfpA8x7oC/KOzQ0AT+1fDin/ssWjJqi8DkrH+9JnKZ1Xv3C5f1sLBYJ2+jjN
/gV8764hGdfRsA8LvIrP0rDTtBxggzIs13bQ96UG0m5cA1c6IwvRzQFdICkzBvYE9PF+TSCdA8SI
gI4EgP+4YQrNyakTovJVhINeNB3GsBcUHQGnTBTfRzOMgzwMNH2M9K7cV7WQdUCre1L05RrcsbgZ
vo+AoXsUjrv+dgUn8MSG/mhiW/sBHrGgJgE3fbuf2ym2csbVUJSpds7SBu+uwNbdnyZ84IRsINXW
/rVVDI7uI5KyRAPxQ+sGl+YsnBXLNzW4/5+5gLiABB0vKHDh3s4lCkYF8yfMpVFL/alyhaG8b9kJ
mOPdNQ78c2t3AsqBbOtdaCaT6kIGRn1RYT11zv3ObWk9maClapCniBIfjQaBGLTWgDKED3UUouvE
H3Vr0C+hBBd5JGqqk/F1ADfjxOJ9sPO23JGghcDfqqJHA6mgUmM9JRH62KrlwogOuEIQ46WjiXkQ
S3Qqynw8HopUG/UOycNRGslCotA2h/aIfu3UNzNDfzLqIYukoEe5M3Caefz9PbF9/LeBe3uIAlVG
sMH797gbZG0H5UHpKioSX/kXZU2aHRCqU3baH36uTUMbhRN0BL5Do0yZQtBrm1UA4kwNOsZhChZL
yRKdas//aAFx8yFMg+T1QdlqSSDGF6xo/ACgfb6uIvisLWi66yWRDT+x6d+v3iaoBx021JU3Wcyj
p4ViZByDkgWF9JeI1lLiQxkn2P3+G71fPYK7FU07v1p7kSq/PcBjQ1aLYfwiEen3NWq9DLhCWkh3
7k6ghh/NZ1MjQy6OaxwdyW9HUkJ3iD++X8jU6UDPJ3PeV135x2EP8wHvExVZfCYk4m9HWYLKNVUV
+CjCNg1l7ew9OJM33//xqgGNR6kLbD8kJe6Wpv/LRZpClLEeS+MX8IwpC2iksKLhxL2bfFKeGOqD
ZQOrwN9WLYU+6jELbg2hETwm1keWL84mHZKLuY9PqfB9OAg+DkgZkLbGTfh2PlaULpR7MUjUDQtq
C3Fyzoxzqqb1HgDc8g6kvR6AR5S2jgGqQXdQPe17r1iTQd7LWoGRgatF1TdOiGfEtVeaCRqsLm/R
vVUO3KUczcbVmay6jgGXNPWIiizRpwLj++mDVvuLGQeDA0T+o63pVr0yDB0dRVhF7WsHviGq3644
USd9Hz0A0rvAzTFAsknxvl3ktF/6qSMDTAs7VPMS+L/lU9Vd6lrwjPSdPHGyPxwOTY6oy6KHKj4W
tHYbH/01feUWODDr2cBDv2AR1Ioq3dfUuv0ppdJ3i7itHNINZFII++Ckvp2eLlkowyEkRagj2P3E
3rBz1/CPyT0YBToR6H9ByxtuziPgkbsrJNnmhBTTwn6EWsWZnJYQ/fTqxXHIKWv3j+YESAQPjwjU
ZBzBt3OynDWTkC4pLA+7DOLsfFelQXci0r/7UpgTenkhCwDWMG7mo40h0L8HB9swLNI6qvY2BeYf
6tWcTTwGYzKsTwlTHhkxbtxxJB1IAjbVwo26crSIbEaRaIaCaNGIEnVLvmpVwlZj6mS2ihBdLGHI
eQ0g3Ifs+bR2PqFCVuYRHhWkyWsnCR90z+MH+N2vHk1qo7xdN3oODCtdMSo6GwVOcmf4cqqs9gvz
fZNT/PrVoaOA3Bnww7FctzdFsl+GMixI0IAFv4rZE9TIHt4WnTHQd4Jy/CsKKE59jmghQgrlD+9c
JFO70r6zFWCRkHk2V2aE3JRWbqr3mkzDz9HELaGpjdHhL0uuL3ADipaaxWv1nZW++xBPUA/daW97
bQ7E08MJbOAd3I2p4RkImjqSJdiQHH2VucFHazwRFgh39ssASsVuGZwoDzgaBCGSlFxaY4MTg76P
yduo0PsDHwWFEJS93m7x2SarG1d47VVr3V2Ni04vUqh7XCRdAqczAWsK2kajyUkFi3R83ygpAKuO
V+HYlN91EJ3yWvzgyAEmAtsM7dLgah3DMJWruQ4btOenQx1eLdBcom63TH+aJmDWm2w9NtCWfh+/
jgA+KrjKKMhhqHC5DA2PgAnG/gmg7KO5ALcFYw+Ua9ARj9IEGfgMah9tWCww+MiIhub1HOIE/T4Z
+SB8gBi2RcTNqgRF7bdfsAF85DKbBIWdpirJoKPmgDTruHfKLsGlaZPw9vcDfjAtfBv0TsUbeQvn
8O2Ato0XrwuQmTooyFIwLXAqVCpPLN4HxwGUcXBFN/Y/ypRHo5ghnF0xu34RbireqYdxdhBW83KY
X1ufMoR7OAdG6vH3k9tW6yjAQO0Ae8Pdeo8x+tvJRUsXQltzQSrk2YrOi+3uG2PjnceXBNBgOe/G
pHRvymT5+fuBt/m8H3grOqGlA55RRwMLL4ZGeaCRH/vztFO6n69a6NCfLXPkHX4/1HsUEiV0IB0b
/QF9pO8Q1VbOjMNLySsG5iKYyZp3GYTWJszacqfNS0CXL3XYkBw07GSHYv+8i5q4CbNwHdUOynHy
HByYNVeIxmCbC3neVTV8XmIFVV8Hhcd0HtmFwNGg9eL32cw8Pp0o83ywDVG7BrkN0QIkiGOGeAoN
LhefxitSIqODY9smK1F7OnG6PhwFiiE+1Is3QY+jqDz1oQsgSnmFE8nPcirja1U23olN98ERRjMc
gA10vINKfEwsGydgwtadvYI5K0It099T3vsQFdNnywQA4vef/8MpIdGFQg8UIZB2vN3iAwvquZy4
VyiYnlBXBfFZu8KM6vej/GqwO9rQaPrYHkkIgDjCR9FvgA+Q7Cx3C3cgA8nQbC6fYCIGZBWAUvLd
afv6caz9Bp7TAdTaAMlaMxWdBtZLq2Z20eqYeNNPEdiSUwl1z9cgntZnU0oNh2iYYIY7tDhI+FPK
kMCpGdRptoeCHm4s+B6vHLraafRMep6meRgsUC/Df6GPeQw8zfCyKANYbTfh8K03ZfIjRXH01cPD
/l6HiXmwymEhmE9B+ASHhtZSNMyTL2E1oSUAbS3Ko64xHgirfgIWYBdWrs16KNreJq12kwz2Jagw
oV9zvOuYaZ8qKWyVBWHv60y74yozjyd22JpgOkXxiy9k92/JGMd1Mg2wVy27JqJRBd4vdcdk+H7i
07wLNXizAnCGxjv6x/D2ebsBIriq6MTvlmIBYof7Xc1QUByTCZgQOdXF9X6z/UowtqiGnI0cWxjP
eFgar+FLwUYts2oO08+1qbsfv5/RB6OAz0LA9weTY2tyejsjj+llDJbBFlKHn6BIG7U0nbCWJ07O
+xgNHjEuJQCeuCHeSamkScdXEO/cwsOba+fbjlPrMJ5Pkz0lcvWeeo/jCeENNBGBioSXwVFi5pJZ
ttMq1gJZrB4y44QoqLsQc6Be3zN5ZmWjnawN6mbOy2AO93iTgY7YNbzrIDJj+ouZDeWcLciLZRG2
w/jy+zX/YDHwjkXmAYgKUPPx+bZW8GZEKxd6z4WfpWgSzVHD9qjPxaka0PvPC3GozS8FNK9NNHr7
83/BW/Q4CNmHbC06C2HQtUubcw650D/OODDKBujg/gdsfvxinl3lqGQkC3RJS+AQnij5jbeG8CkO
w8q5hroZ3IqqJYDa1+9X8oPpbfjbZgeDNxnsn99OjyjS1WVocR5Nup63Y/kzJcY9MbvkF7zyNiAj
T4RoBSpM6LZF+e7tMHyFr7X10qkoR9OmB5Gqxdn1obe2u6Bc7LeQCGghuGMVjDRSafSoWdK4WAcT
wSNHTGWZ16PtvFyTvvEp9IidkDIVCEY9z3j1zqac+DukTDbc1cSKe5uuY52ZktkGegtQBznAYREY
puhTK4qqm9CaT6DUvBugUxAcVlPzNrMT4HeKu7KTFPWApspYCSD0ivc9rGKWtYubrCd+9VUsOnEy
nug6ydOBJ5cgQVbhIaoEuMyxHFPKW+Pfu/MsKqpN7yB3K5tK7zQeke2urHp2E0EGoUe9r0pU9kv6
Pi9nt3Jp4COjppChka9cemWXB94ScdqWfv9VRLK7R+NCd6OTKvohytm5AyUSNQnhcO8uFp73ZQ7m
BN1pfAj6DHZnYqBiGkkEVrpvPoWd54OuTmz6eZjlWNK0jRuSLcsY22KCNTU0l2NnHS97yCmhqL+O
6OzRzJkrlHwTvM8FT1J2hed470KXLdZ32LW+R2EM4D4InXQsa3mgW2ivrH1PV0b6krIAei97EfG6
Rz+bXzY5itHebWgkC3am8yd+6Gs5PwakDp5RiVdQidm0K5iM9FXkOHVHkwoq6g8l49MFq1d/3Ykw
NfXWIjcGe4XJDlnitlHeJLZPaEiq8Gcqy4hQFxRD8CfDugrgpbZ4n7VBjKUtM+4jzGpCWSB7q9Id
doq86UZHjzAd8GAy5a2+AkwW1amiMaQgD5NA+ZtC9NIpcT+uy1M7tQKLljg4pvXsLPAc4xOerzrl
OMKMoZbZjaSGbXXtj0C4q/W7rsRSA9FIkN+atZ0uAZOtQcEnHdxrnXYzcla3VjjqlUmzyLd+tPOi
uf45BGN46RPDrlGuhpKF0yXsukPmfptUokMKncaDzpVIULpxG4+/yNXA3mmOO4MJOVM5ZrgnDRTX
50Cfj3VLvrdgoqCeCgQY8+nTNdxVTbX85LIld77RUQzFeR8Qx6KixeQmxqMog6EsoGc4A9WITGMy
rwdQu6Y+K1XlXuvIQZ9+BJZI5vc1UCtr6tLSPkks2FYN4z/9kZTfSJSKpyFBiyWdTBLcTJs2d+an
eHBDjcSTn6boc6yrS8F4eW+4cH4mnZ3aTOh5GjKI0cavJrTyCca5vreXaRcuha+Dvr/oolApalgj
X9ChRQa4+NVJXfhz3cIlPtHN1QBWd5PF4ZI8cyH0KwPOdoPVKaF1gq1jMxeSsK9jWs9xhoKtM1AD
089naPLP98tiXL4foSGN/zdOtcqD3gvGbIa4dUlXmBreA0RmXeaipurRAcoC36cUiNcOLuQ+yeel
xL5oO1J+xV9j4BLOJqJtZZo6Y0TEO5BNI7xhiBPfKkg9z2ekaRMaeJO67gIO8TL4qMbYjFO9idqz
FN9gGuKa0wAU6IvU+KU4KyGWrgscpPRzVIUJLNTsAj5G6I2yolPko5DNIAwYUwCk5h654yopPqFp
kHB6wUUyRstt0DduZqAcDsTKXcJzsaYeNq1XJ+Z88g1Hay+eiyqD3mzVU0zQwEkvjqYLh0TspoyU
HfJ26AiMZrQb3pV12d9EtZgifMLRa7ERlXcgKP1cj2mE7qcY5TLko5BNErsphAeDk6oBpMuZXa4Q
ersXoe+tRRRzIs4HePGJbGIa6sPLlK5pxnRbX262NtgboYlsMfI+1sVq1Tjs9dzwAZDmkAyHFlKa
oCqxHjxjO05fO9RypqxGJXuflFWIOMsHqM33kyGXySzRk975wrtywayLMtM38ydPTNA76+EKuYfP
J4LnUAcLO4dhdKVgwFIbb08ijVApIHBzL9ume6l9x1R7whJbFUo3A9t3ZnXxcMRDINgzYlIk9bxG
RGoqxr9hAAvwukY+gv7b1LuDM0irKT6Q/iGIkN9CE0hNbegsbVZ3cfc1iFTk7OWsYRQHb1q/pgRf
ssXHYdzPbNpbQoO5TEaKsoD62ifMhV5D40LdZ4jD9Ss8vOEAt/bKv0n8tjsLZhBNKDNitDQIIEOw
a+KKTYcScdjN/WqOHSjOjfFdBWF0cLxs5DxBAqLnZ3HMHZfi8bclgc3QvXZsliGeS6x6AtNCXoyQ
ti3B8fMkAG0e4/GyrHy5LtPV0bDKGXqEb1kSS+OmQf9444QDPjW0zs86WxI64gm1n0XsZmulLtFH
P11r4xC3WJHANdSHGdpUEM41lgCyF/BEqzYTT5AR5uuQ2aqhYBlWTxNx+jkjUqPxAsXJ5tydCf8x
Aoz0cZ2oukVUMh2CpmwdnnfN0Ai4Ji3CoxWPRpYvS+xczj3kTwFCkfopCFX0aV2EYXtEy8Dm3PFx
ldVeg4XSYR9lSgqvPStFY6/J3ExP/Vh2YxaMMVsQUEkLySfj8TJfwQ9q6WgM0TkOTZfuql6r5xWF
qD3UtpcEuDJrD0Li/sibmE/Vc0vaaN2x1lTeWT049bfY1SHPg5r4Ta68CtZstvf2yrKxmBiHglQY
tMLLhoX3l1jLBo9XNk5jxlan4pkPLb+rtUPb7XcYso48m1sV3XNJgtc6jdDpG02dcXedSiCVP2Cy
M2083NTUTSRChBqj6XMrpXhVArfdHmKLYAoGU7ngRYzQO71WZk5wNblA54fSXb54ge1f9eqB/dQK
uYT3rXbMi5I/6q7wmn79Aafq5Ml264BcjqMOYEsFVpAP+gpEOnUciRzfjaAQLp3lBqrN6kXNnf4y
wo+6owK9y4/MxvoHHiVI7HjkcUMXf0JiF0JFsbvbMpObel6ceq+7GhKZKUzINEUnCfqAJFGzyaAE
YutstSsayNyU6Xsp/fgLT4j62iZsmq+gczC8oAO6jbJk8mJJ+9KRV7Gd2E+iBv+rH4Qcz8+wLH8i
uOF+nvwQWBVsZvuK4ucMt3M4eA+t28d3WiwuCFi9U88ZOCCdyC1CnZPjNHbpGRKoyO7a0bNn0Yrt
BPb2tntatKdAcqVG52xSqfgGzmJtR23Na3SRQqTtxh27oMqNo4YnXrbktYWqGNLnRqcPDvHrAFIG
pH+dytT5PMhl+ITyht0x7bXLbvBkv3k6sPm570fxsgiFVsC+LPl6b9AJ6Z3H1vAvDdLqwxhMzZNN
g/AyrlovhqsjdM+oLlHuwGTaBR3Sw9g+YOVafa6hE/NYjw7r0FEzOvxqFdJzcu0C2c1jBH9OAfjh
dmpaRuI99zwAvlCZqEjeVcpneKtMffPZNdEyPkwM0SObZBCueWtdcG0REtQNxNYlz4Y0XhTtsWev
Bindm6VzIthvuAZxDnnYsFAOCLmnXg03WZrMTbrQNoUOJEVdllQHP4X3HTzxrGQUNX4+71qVVI9g
WKY/RpQdQduMbb1SBfLlXSsiWAWpyHW+9bBpWZFNd/Wt8XGlUsaA41kZliv1axRhqB2rcaROie+K
czlUwzlRnq3ho6GDqx4oqr+fopn9tGqYv/uj35Z52tg+RiOj3Z4fTeCpDC4afM4kxEedcwOTLgaJ
iqS+b2LIUSMQLo59hNfxog9psqpl1+MhCM9INxLgKMCNFXdO6jsE0G808yIqVzYcBBpKLn2p1JK3
QQOcHc/etiiZP05QNAzIz82PGompGRJyNs6j/QGmb8zP+zCoJJ2cuASw5Vd91qLP5WsQjDhSrYpx
o4xyttNnH+7G/aGSc5dm0hDW5p5d7eMQqPm5BAe2ytpZ11PmG8WfWcpklYEiG78MzQqD2HkY1ogm
Hb5fxmD4TWjoKPlFuaiXgqvXJ8/dOEP3Eap4QOv6nlSXkKYXzs5VkdfsgonXcL/DNR1Qi76EKu+i
xq1yZ600lmdlm1Bk1a79Xvs9WmbgPtYwmLdA2GQfxR3EOUw0A66umjEwV1DRGMy1nuLowYkhpJP5
S7/KnIfGfwYJyQT3MccDHsttnYPwF3UP/LMKM5cF3V3iGNy9QOAiVJrKBNAgtHghsAji6wJeM8DG
jFRauAcxdYH/1MFzZb5ypoknGbSdhk/1UonxLG2X+qpHbhHRuR3CgeLFqp6gVaSupQejdWrXkTRZ
6iCBzRAJ0Fa5En8usyFSUITpfFAQaCKWBql+07V3kKnqAjrrIYXB6DRPhkYQrh6yPkkns1fYFcme
pfDwyJKq1vWFPwTpcoFsCoYUMfeSs05wKAoPAzRqs66J5V3ntfPPoUUEzU27iFsD5Zybfm7xUGgq
vCQvmnLqEGvQ/QK7Mz6q+tLhjrSooEqu4bXZtxIrZnEwbW1GSSFZFD6jhX6q8zYi/NpaWLUcHKQN
+7ZFCX83arf8trT4ILlEOthmiRLuDZ8FEs3AuGOz07N25LY08XwDkH9Mc9XOaqLJmoqANkOAhVOB
X3HkoO44I+ex2G+kXkGgAEmTeBctQ3w6r7VUIzKWin+JHVexsxYNZk+JC3WGfF0rueZ9OsDhvDML
dDmRcam9mgExQ4i5hFGpWmL72qNQfj5pgneuXuE/RtHDCMUil4u+RFRLek0hCVB9mtDAfJ3UPLrx
nQQh3hNV7+6WRJQ+1REybmDVTRsDUmF1irHmlmdpnaSc+qtxXxItoUnnc6t+iAZ0nwM6GctitGta
5tEwDS/zFEg3/7eg1iOHFZsp2u3tPLY+kk3hWPdP/TfAAY3BCQzdrWdnU9t9iwo1y+xo7rmmcNGE
C8o0esUGdzllN/O+wgEXYrglggZIIA19jGYi6k11BZX3IoU446e+qftr2afduVeSoBBjEpxQWfig
rr21SIBBvCkgoDn0iNK0MhGshFSmMCHs+wiOSC817pfAPjpQMKHJIMJMQKGZkhV5dN/cNBESWvmn
1obQ0gF5FVzSALWqzYzh7fJKpXGnVr6CfFBjDobDh2mA0OgfI4gYBZo3IHeDSYLO3LejtP5sEEqN
KtDZikZ0GU+4oOEK83uc8h3iCygaJSo0L7jo0gaX6e0oQKc6NlYaIuKl0Z+aDkYdgETJltl2f1rc
S7aSG1hC6NP20dF4NJSyiler7vpCqHjKZD2w68ky8+P3E9qW5S0iipo5mJxgcwIWBUn17YTwy4f9
hO+Cj9OhiqORdUXNiy01UC/nCS16IMSfYuG/W0T0b7nJ1l4IRuymGfl2zG52+0W5BJ9qaNrM6xsn
j0Hpy+I0/eNeRmDY2BdIBnAE0K5zND1/nchaErUUIRxoKMOrYb+C8HJiV7xHr7dR0BuDjpYQ1pFH
4HzX9IOZQwHYnDvrDqnsSldv/GNVrm0u+M/mmL6Jjx1tiKqPTeypYSkc10aUAFQqmIJx4zo5/xTN
/o8X+5/V63j93xtg+sd/4Z9fRr5IWO6qo3/8x2f+Otwp+fqqPj3z/9r+6v/9V9/+xX98Yi+wvRt/
quN/681fws//5/j5s3p+8w87WO6q5WZ+lcvtK5qn1K8B8Jtu/+b/6x/+7fXXT7lf+Ovf/3pBm6ja
flrFxuGvf/7R2Y+//xVhB/zHv/74f/7Z1XOPv5aPPRvYy/Px33h9ntTf/3Ii7983Rjy2L45juPGU
/vqbef2fP4JkKIpUCEEA5lGJ++tvw4iX5d//8si/g+m5CUlD5Rm9fjiC0zj/80/ABkW9w0cXEZpG
wa77n1/tzTf632/2t2Hur0c2qAk/dzs3/3uWk21zQLoMP20j/6IEeFQvi1AMWMLFiJw9Vrek8A5s
73bZmnk7IM95eviXlfnn8G+Ge0tP+e/hQD+A+cYvgZ13xSLT9xz6myI3N+bcKc/jOWOHdqcPACa9
G+ZTJTKg7iTD2yc7JfR3JGf0fvSjM8e8ufR63Cy5yXTuZ/Aq/TRcuEWwg95VfmKmHyzsJnaDXjVE
f9gMHtVWQccs175LRV6fLdma4xl+iK5ZJi6DHd9Ht78f7W10/DUxROPNEReMXFSmj0IWkLiSuGsp
NvF0uuCBHJuHVp0ohb2NWO8HOVq9EbXuZVowiDRf0snJvOaUNzT6wd5vRwhO4TYGdR88m2OZpyZ0
HX9J8IV01Z3jyj4TyGg1bw9T2oCj9T1AScKVat/bVyu/es1LzLpcNtdDf+lokodjm7koW00VTLqd
IYd+LfXda+4utCPwSbQlnizB4+SpF4DlZQZm/06zy0ofFvPs1E8zh3JK3MZ51OBh4QhgHaZtn4IA
0DOAkGm9xAW798R66ZCnpqzpMPE7WQ1f2mn4zNxgP48wxOJoo3BzaHffQM74LILytPXvSIQMORZo
PHwgpM+76Rs5i8qr0d54PgosY16HXk7kZxii0CF5dKJvoqt+uoDdZx/CEkF4i8rQeSurSwP5f2dV
5ymY3t4isna8bXwPPk4lTbBKbIbzo3U+lSO8EPsOmsq33DnEPRRpvM2oMkB9D/WZrt2RCuYtqB6Y
Gz+4GYIHwN5Z7IiDGL5DH29XATEEyZZyT2Y8AlCd+tm2v5hfZYN6nbxvbL6OQ0iTN4Clp3u/+y6G
Ox6AgRO0uRhAiIJaOYOJVj674Ys78NxTVRZX5ZfUaXdzJGAH20cXBpJh1ANu7wDG9Minwe1zzu9S
c+U2h45/napPTXO/gNhIO+vdd05y6QA0NbC5iVObL+B59nh4mHaA3DzJU/wCYNqBJY4KgjC5MzDq
mEeteuo00S5GYUSn3hWE/6DNf1PNCZ3kSlsIYCVw0mNOCDUz7LmlOVREZmHzpUvwRYI1h/ApyhCg
CsafU3Yv5/N5uR4YOt60AdYK7dufKwgu3KkAO09U1ChbjmWOWv/BAc9gsA+tuWdyB6m4nbXjIfI+
t6S7aEHQq2sULZTdSZ3Ssba5KH9oew2Tch7tSX3hxki3y6dqkduny2s4foIMkuvGo2Pz4LCnZCt1
NfxT4PAitlBwFWVepYBn2ptx+NK06FpsIOFtX4z6mtQogq0iAwqfu4v8VMYbwtV/T0c34/Ig8T/A
bbI0PCNzeSEU+exJk4FwcRiq+qBm4BTNZYdd5AwJaFYPohp30Ay6ihf9iIddlvbjoV3gOoL93jtT
Roavw6hBx0D3aPultTH6Qivq+u0u9s5dBQQ4vuTtbVmv50F1jbIYqJEp9Sz0MULqowSm2K3Gw6qd
gmJRC9X+Q9fdrgGae8Jv21mHtCd+cltM3XiD0sCuNN8AaVPupweCFzjM3jNZoThJZB6DLxU3AtsR
XKllzoJ4zJqmyfzxLoj3dfVtHV2KGi7del3bZB8NPopcjPrqkuNYegghM5T9HNQoahHuSezlDV5H
vQHkQZBvp+Ghl/MBtrA3AsFhBeoNaLmW5jXx2cFNlzFbxDcJmaik25UpoY35otW1z3Co5JlE4yib
ce5ijT+M88YWvUlp4kS0Q8+e4DprAQdYbak/lFkPc+/us5Tb79XthGiveoghA0TKaribrQLiLMFQ
cOlfw4j+PO1IPiyoJiT1rpaPFXxhGgfCKvs6UrnbA+1Iq8zRmC8U3wMoG9f6nJCvjXmVwTXaiHdh
f+lOj179WZWfXdhTg16TLXieo1SchxJRqv2SIDC46itatMHWOuPkWzPdrENDy+onyiyoDiZZnX5p
+292uSX2IR0MddnlpL/Vwbxb1ZdlWXb1CNKBgjEnPtlarTuUADLL0szVKHKJx3AyuymAKIF7vfJD
bFAm4l9S3eSgfEMGa6S+4+7cpDmvEVPS9f+wd17NbWPpn/4qU3sPFXK4RSBFUjnZ1g1Klm3knPHp
94Hc7iYpjVn+717Mbs10TVV3u6VDgOe85w2/MNvkeuwIw5azr7pUrcYqdBBS3goCak8oDizSexmb
K3yZ59uZmqlNQqfBalCcJVce210hz+7cSxsNEyLEdVhOcvz5Uz3p1/nkn0fztrEei2bmC+ydIRru
mkFe+/nLMKBYU8cbxQy2AX0ocf6MPKkdAWZudLpDjMuHwb8aJPNSrM31JDXnpTDgoLOWaRwTcl3J
WOzpDEcQUjsapa1cX7b9eCEPpptJ90qvoKFmOp1VOrP5kGsK5JuCXsj3kMZf0N1J4lfa4HbdyDSh
5N2ydy2f0JQ3TqPGhOaHSdXsfLpn8mDX7aXeEkOAPTRB5Mogk8z6WqusraSNq0q5H8Dtz2V0Y/ny
dc07VPmOVeGZ7rIjN5kdMHpS/K8WsMLSrF2Z60iaZgfJilWSPE7DNWz0tTg0d/70MM2fRHW8Kk0d
OoS/UZOaS7mCcJN9n4KHRKwclU2EGM99wpiJfpJyFRbEUkTMp3lw9KF3paE/zwTVieRPdf+lbF+5
xuPp0pwfmST3tlrnvBPjKZ5mqK7ggLE+3Cb03XtTc9ow31ZFSBIjOsocXs9Q2m0N1ySaSUAh1J2R
cMRb7iZTMB/EOXNR392ksQh1O32aLdrK+Se9Nl6Hkq+4EGh807qLtE2ld0gtNHS4B2MNJmEbKo0L
zORLrhZeHwMpq79UI+O3ulzCsW2AJCw7GsY1IPBevY8NwB/KOYC1Cw3nCjH/LMkjftsPWTTbIjdq
XZ+DtLodUiA7ScG8mVmpDbDFtiJrQ7//E9O262qYvzQpV2IslrSiAyfIh+uKkWyeRV6dYQDdB4Vg
D9k3JpRPQIA3Kqr+ccfztpl602grhiDfR6Ue7KSfmc+PBjDSJrgJdGs9pwN2EG3/0MXVVb9MTJNP
48AEJX7JwfzYgpE8cKrOrVpcWQPom6htQUYVuBeFBIjPuuZf11Pt+rWnd1dagtAavVu+Y120i1x0
4I7YY2xscKD4mhVjydhSPh901OS7zYCpgttnlYdkQ5JZWzEA36oM5rUqTRvcXC/5Xi56TRtsBGF7
N0aGL5qN773UXgfKeJFO832mMp/NS7tRxK9z1Ty2s2lX8caX5q0vkqQgl1TG5pOUVBeFFHzT5sg1
AkgvJHDwHq4FWQWU9QrKzZaCzCMNvzG77ovVqQpNyj8jsi7ZNvZIcDIhbVG3I0x+2PAoVSnuOzWu
3cKE6IZbYXfKrOitmXdY+x0ucdT+6ifAZmWV1K66Tm+066VICW9UL71nVuNMn2cveTUuxZXsiue+
M50AOkvvS8FFCW+RQ+F/6HUetSaYv1hxaNS1G29SBzkEZ3R1R9lF29BNd/N29NLzxA2uTef3pdKR
ePjPF7u/7tJz3UNFCpDEpIQXShGYbgRb9qTz8ZybYAWF6DZyTxad72uzw+c8+iJRtaWQN1mPkL7q
N9U6u5Rv+m3n6qtkpV/pHizYE8+ovC/VWFOH908KQjV4XHwiNWIx6O6XZxy8ZBeu88fia/+53HRr
ZhzXmZPvFI7cleqkK98tPY51s6Lod9or0x1WpV3ctI7gqnccp+JUD2BpKRxvu70Pd6ziVSclSnY6
Hy5PnXKjeuMu/Np9FletE3rxiV324YtA/WRBNwOCtY5eviJPDNTkoXa1+DkZvrQTbZy/Wz0fNTTe
F6y8aQYOEBGAoCK3ebibzHEyhRw0oCucD57qlPfhqrejTXheXQfuqU7yEQXxr737z2rSUXtebULw
JgoRdHBEGic10KbnYh1d9o4ISMaBgPsU0DoZvhqQVU+5xH98YvdWP+oVdXHeQy3lWQNI9Uz3bdXJ
VyOOeM681tbGs+TUdrrt19HqlOLuB22q5TXT31hM+WC4HS0dFJUizDH2qf3K3M6b2GWWukpuKDXZ
pqeOzwddiMPVli99L0TMI5K+dcVqtSuGTv8qBWvRi7zCKT+FP7RbUlkn3IZXwm3rVQ+xDULi5Gf4
cOPuPfBRR0eYx15VUz5Cbkqual53WuKe2LofnUNzIU0u8vhMfY6WsKCwSGTQPOO23WRbXNgciJ/2
sKnXp47hhxsXjDh8YEzGNFSJDt+oOYmF7IuUYOLWspm+3ior7UL7FHiWh0/ExvwcgYKyy7Vxc2ok
8varj8MNzTHg2ygFgYs7eswIheABqEPtkjH9MNcdYH93PI/Oh5f4gWtv1a2Ltb8CBHejXtRP4U5P
V6Bhb+PnUypkH7QfEaWmGwhcHtFexjSHL4HyjHFws+THz63bbobL+lP8lF9RNJ3/D9qPYPKXd43E
zNL6P1qrsqoxRa20cVvXsCnFq23g9TYIzDXlRLr96wv+o+b/v23pH4wBfjsi+A9s/i96L3/fCMts
4aD5v66/5y/fXvZ7/8sP/NP752o3YcABe0Ai0CCQ/NP7BybDTBCxEmPR6CH5+tX7l89QCFYXTiq8
YAZefHe/mv/SGcQ9JgKMEpbLXVT+pPl/mJnALcOMBukBPiJXF4rLS4DYC3MT/zIvjSp2lViAHBBr
gxeEYnKeqYl6Iti8kyNb1uLjypz9hT11LEQvFWjNjxhDuZVmCZcpCAbb91XdtZrpWU4WwEyS0plA
TGMagvKmHod2PaC6iQGjhK6WFsRO0lbroZtBbQAVWVhiDUwsoVsPWbHK+iKm2KotIHJAH3Mzaex5
VvEyTIHN6WGZ0eAo5ss8bZXbvS/8gxRgyZL/iS9vbxHmKcM1XuIykTm6k42cyijxWX4WpHTVcvId
aWwKT9bqylYQKLDTztLtucu01e9XPrwjfq3MoH7ZYpDSjlbGBQICMQp/riTlgYfGIbANUT3VlP/o
q+NbQ0yM2RX8nuPRawGWl7aUFbm8xvh11obwucb7advOuULvt5IUuhtzigFPGZVYOgb+K2TP4MuE
40A1xJPhSImg30PN2BpTIq9hpNBX19JC+REOZnQL3aVl+kMS1blRXwTAZ+my7UZTip/jejRcBmgA
Z+BtKDsFDsOmG7Tx09ur/G/8+l/w9Pd21bsAdv4StdF++Hr77/+KX4Z0pi+zQZALKqL9xI+/opeh
npGHGWz3RXkPDDtp71/RSxbPIBO+SS8piGXJS1T5Fb3MM07/opSD6QUBB3jCH4wul8x6/9wt7PZF
2FAyAURiaHN0w81mrQiDGcKC6vthsKOC7meEkcGmmCLVtwPZKi5HXw5aW4cKsO6RajqVQh0H0J8f
AXVNZBGY5B+Tz+W4Soq6qg0vABy6qitFcdQwlzzQjn+qvMDDQgVVsGMB10HAPgzVwOcFPwMw6mWA
SV2xnDU3zNPsRJR+/0p5IqznyNLgblMvHa4SmilpWqeqntAn4nWNNSwj0qJAMzMWgYiu5CxtzxGu
FK50jHU+QUWQoxMxbfnWDr9VpEq5+yBHyih4HSOeoAKB7I5lSMo1Jual3uiX5DGWy92RrUcdYowi
+sKJkvRnrnu4LFRCprQUiqCBCKeHT27JmV+RbWseU6o4YAgTheJGUFOoInMol5ZnjVIdbNpaGmaa
2FVu2KSzDAutMimug1ZQH8tZHBhPQJK5yEsdQJvY69VLErUW/LMiYIwQ15ayq6QZMG4ZYwIAhC9H
JGZsoyS2G2Z33F5TTvzjk0rtujZD9UE0F8WVSBtlw66NOFK/xWEjVI6Jrsiw8qXBfwyVKP7MlxXf
GamifjWTKulXE3pk7XkWS3CZ9MrS74LJip5nY9T02xa0XvaognBVbEtDGPTc7AT9S6BNvnqlpDCI
HhN1wgmsiGfqrTyRZEfSAV7Des/6TwZQ/tyTRtUqr1B7lO8D3aCrPCEC+Tjrcyetkb/k2tOH0EqB
zarA/HPZ717A7UqvgBNFXESzQdkVfTSOsHyA5ztoHoEnrcReKmH89MYlBK1m8uhvQP4xYoieNE1b
LbBjM01LJ2NTKKs8FsqCWWEiMDBuxy5z5baVS66KoQpdqHXBJq9nsyJZyBRoQoaWrSLTqKmoOnrJ
dup32pUZRuNDAECfqVM2z/gYpbN5YQywhRkVROYrAjgapZGp1RliRpLqwimK12KU+JI96fM0OjoH
hTwkLb8L9Aru5wR6vt2PMTw4uuPZjwqJ65CJ00jNzOvsb/K6/1rEEWOqNC7UDoKXFga2ao7Vq9/6
mTOjvnZeC0NveD4WvLdpa4QXVqNbn+ugD79DPoRHpwjiwu8zZwU+UF+tyyZt14YqmLssmYx+FwuW
+qUqhfRGrpSCSQ3g/S1AVYMh2KjIl+NomZC/Zsm67bn4axc1Beao0hiAEE6KKHMxtW08v50qSES5
qM5Ob6rD1SiFHU36bMwl1yq6KLI1WQifyqQPb8s0SQUvUkurO8ceXI+ctEkDj/HPGD9lPS8tZyRj
JPoWEgz5UYlyUr4d1difL7Boi5n8ypl1FxlW1Tkh5VLsFIgQrZuxRlgNaIDG9M7PldSdO2Ge3YbR
QHGuDmnwVe0nJoa5BZXblsGRQ17pW9WurCJ+LY0CCWClnUXcvrUe6LCc6YJyHSsDGk4Tnomtl5C0
XSFs0I5OhKjp3dRNxRezneVXBCcjjmkl+LeMqs3rMIkN+ORaGTxWncEejwep+W6gOHBjoQwiOlB0
49spYtrtxb6YUvBFWdysTE3QnlTE3p9recx/WHkLE8Sq0v65mU3/q4QaQkVwkWDgaUOuY3upJpl4
XgLD86/7tGaqSjMxUhykh7rOidNilGxieWo6ojgOgV0XCedEMmLrRgeS27pyn0uf/MxXgMzlHQPx
INMYEDZRLl+JbcxUUTdbqXOTbmr5e+RvRjeUuyVxldBZXEViUaquPFCuOH1kzV8qQRdQ9kzb/EUL
CqQY5LAt4lWedcDLLEVAgajoycA5rPiGupGphPhOdvUk2XPeWIJdC3MaXCslcvOOkmS96epmiV9l
1ys48wiDCG+qxG+dgWQUDSGqTj1ktUmqQgyj5ADdrcmv6ePrvTm+jF0tGC5jopKh34gnu9Ma9Ils
Eocg8Kq4VgZ37Acx3Kp+lAAqghm44LjN/MUM1OxmZvcuIIFQVmylLuZrfRJyyUHDyX+1ujJeRKX6
7ksaCOJDJWgp03xs1EV71Ay0hmt6YbHTxKUUuEDAatOR80kxXKuumdIPTa494FrfGud5odDHz3Wz
L7ZD17Izx6TWHzvG5rFdirkJCVVvklN6NW/dwP1LjSsNoQGwvJiz0OY5ljiiJdoB9kNNPe0GAdpQ
Y1jSVzXsG2LcnFj6jmt4lDdVnIl0DiWxqWG1LYSKikDQncgtltzh8MOg7oA8FRJqaNEBhz28Yc2C
eAhvVvOEqtNu0+a2AMS8jee0vFMNvrm9JPbm5+/dB5p9tBoITlDM6DeAiloynb3SFhpTIEhxonn5
MD1nTa5ewmOZ3WEQzFWX+vEJkcI37Y/Dp0MPaLFNoLrFUexYirqu87kmoKlePwfdLQiNnLm/1oGt
EGtr7mwNVD5q0FJXTV4UpX70CF9N8N225xh6rQVLwq1UvZzgQTfqpdjlDazBQAl8hwsi/173ijSt
FQvKgTuU2jg5hEJ4goYfUO7Cl+n7Vc7FbNj/rYvaaQF10obb21Lv6qLLArzk97p+aQ+Ko+WHfjV3
5DMw3UunBlMghMSWIcyv5o58JiuUOW8jB4Z4i9b7r+aOfgbcEk9zEXWfQ2CnfoauFGnZItXMSRTl
P6mOjpr1S48RtVgwgctfC3fgKJfvzQGcgZyMbqcrzWPcl/OXMBnXHU1l9AZqKbmBW2ZdUshLZHFs
MUSUxm1OK2hLLtR90YNEhieSdDsZnZ7NFMnpnS5xu/53h4FLXnYYMN3f7bD7FyC5/9oxAm/+9ZJ/
+9fV9z5q9jfb28//s9kweoNqIqK4qmtsoP3NtgxEEAdGkhItu2XG9WuzGWcq8jXU46KqUN0sAj+/
anHjDG0CJmLELGDGSwX/B7U4/IKD8G5ifcIhWFwmlpXgDx512VF4wpPHHGZX1tvVgNKoYFhXZFeq
LcAxqsvxfMb6zOoYPCpkjEooeKOqPONWdJkr2IYO+hYijJeZ/VaP1E9pyi2bTWAbpZvceo6axI6m
8rFL1XNBDr2hLhzBEG4R4EVuA/Bc9SoVOHgIzTYV+s0wNQ5Z6jYE8BQKxnWPPO9Uic+lpMQ2Wg1r
YHRAZOWbCYhGRnnbpkIEk3S+apXqQhpNB4iX6wvp/WSKl7MWuUrAeCRPVi3QkhzsUGVxhwKX630g
g8YSqsXbfO43YD1CpHyCm2iwNLfWEASAuS8VqTMU+qcwMBl60sqy6vO58JIBPbhAPM8V40HDgCSp
x106f40s8gaY73rUUBZZo6PETe9lYFOdeqzBgOWbaMi+QO5wIjFfo7ni+Fm4KltpZ4GHCwzr01w0
W+AmfiBu4VO5haCChOoFr1vOPox1NMP46J8hqm0VHXBSEFx3QBJ7+V6We3ce0w1qKLbulyu8U+y+
SkAr1u7ebv/giv54yyCxr9ANWhyplu7K3h0NynLu41ZEDg9iuu2vQwe2uvvqbyq3uRAcakKnZigU
QRy1T81HDvODn9uV80Cjgesand+j7apGaDeLFB2u7ntjsCuj6zm/HyTvxCMuv+aftOD9Mpza/Uf0
Vb/RGsviVNyGjJqqteDk57ldbOgR2afn/rTmPlqQZhQDB8tSsWk7XDBuS8Fq+Npp6af3VnBjNa03
GO266MoLv3mF8L4DGLkt1fuKqhwhVwdUK7T8FHTSdF1Eo10Hr1NcU3IL5yXSFU19r6FZaUQ3s265
ZpPagtaAIm6xy7EuhPym4lf5ldc2gPL88S6UxCdTu6m7z4L5pakAQQqfRSlzxK7Y+Q3tfFq/eqrb
YvijM19G8S7TtMfcN0HraQLc+8KRVB8gXeHpJm5ihvCiNxL8ZGlVovViSdkdQgPrQex2kSW6id/d
Q/K+R8PsqREYIFI1IrJBe+U+DVK0TuLqOWx0bxbBdFKYtilirKF0pcqgyc34qoh+gAFbCXJzj1Dh
BYo3npklN2Ohe3lCGiaHN4BhL3D2xM6jMQNbiEzmaGr32I79N/h+d2neogLCu7DLRr3QmocOdirs
urUpDpEjoXqvlvp5MwqeqvL/XnTHJWT4lsN85xUtMK/QQ8b44Q9ZEq9nw4xAmQcI8vkP9NBD0H/l
ppqR9NYlT+l77IivA5imY4hREuAnK5mfMG7hlRZ2kAq7gPo4JzjqiDl0augYZeTlOJUkvXpb6f3F
PKoXY+dvFnBh1WrnQlKuAx3uVuAiYfncm709NyyHJtSNBBy6oV4Pp+ECv3knL6e7CdzxAkKVpRJZ
0WEVKE+yuTCVkcITroX8STeTixT4sSEHLkqGqylLt+YSsSt/13YwJZuZZ6g+aSwiyvJ9WCReaIAe
0NuSbHZ4NFImC4jDFROBsi/qlSHoAMKuyhLDcj3UXFPMnyu5uhCqmxQlIDFB70JFFUFPwEePWDR6
Ui0FHiJ9D5WRrYUcLPRQba2CUq/JqE/bcKBmzB1BHlwTxrRUljYkjjUQgzvKhvM4APFklZspL18g
1G7LiC5LYl2I1pfEQKaZWFq3zxqOc3OG5BWhF582WwJE3o+fu8ncQem00ZD8JlcRFjlXSngV5qOd
IrKA2paoD1dar9kJ4rlxKiFhM4i22q40I9rSKlnHCBaJgbEzUGtQla3JzkcG0fH7b1OzEWXzB24D
687sbLlD8Hp6NRCbpjzm/PiYCpVzBFg4XAUG6PZwcIwZWUg5KeBXG8JnaP07dUi2kzx6s6R4Mno0
ReHT3GMoH2sIIonfaavwiNnOUiA6WOByh8XjpX8aQHBOxmurN6iE9TdGJtOOmbD7+RSF5oUZh/ea
n19aIKnV9KenzR8NZ/5fGxtzxPfuinflxc/k76J7jV4OUr7lp36lfOIZIxeqiDezaXGZ9f5dX0hn
eJFxa5LtASh4g8P8SvnUM2QWYWUiL4gf11ud/SvlU84MZOaXEaWOfi2Z4Z+kfG8+JP/cbXwwvHgW
6x8ABiJZ35Ls7t9t9aS1fgn53Y0mZaUD47Q8wly5EotwC/pAe0XyqbqnB9xesM0HzSbZwsx6KnaI
YuQo7Ggq5PPWmEicKhO9h0ydX1CnCC/aYcgvwITGdPmKqiJ0+2F3LY/1hZJZ6k0iyNZL7kfRTTDR
pxOiSHICGqjVZTOh0laZrQ5OP2lID6smfJaySVxlQj/lXqtV/RMuCrfIP3UwhVI/Ox/b4Gdi8//3
dl06JP8e5vCwqGa+VSnOS/RaNP/aNCk1S3Owd5df8c/gUJJ1diAjHHSh3+aDv0aH8hlbBro1nRKc
lJCo+rtckUE3wPyih7lIOS+UyL/LFf6IbQbnkQj3swD6k717PLKnToGKSdrHr9Jx1lj+fC/znIRJ
8MMWM3p5SNqnKVMx1BgK0POpioRSG/3oMaZ5UqSCw/v3S/sg5V0y2v0j87Yup5aynGHeOzr/PBn5
gNAUBkIIzUKZUuq7GA3UJY2HtPX7tZbU8ngtRNqBWtAGWEa1h8/Iq+xoCmFWlJoBGhJZFKzQUDuF
IT4s+zSiAOPcRQgBXjtSE8by53tvsmlUI9OlxRLJNDKSwGxYGb4EXQ9xGiSfRmh5he/J6rpuhj+2
8V6Gz6IG7ZGdRJ9vyYX31taGLpjNlLVH+h+eEQLfEuZLdEailVxHkleX6h97pC5LAuPhoQnwPPbh
kgrevQiZpMFq8KvI8XNR4fXGiNRXWnhi4vvBm6WdggwCST4PtzCA95/OssKyHgRB8IQG3oXsjzAK
5zza+JqR7ARQM1oi7kzI/udpq5+SH34vo8uDLtR+mBoA0PlmD1fXhSZhbU3wyr6AtVMa81qcKsXO
UA3F049iUJFng2HW1K2ieAYA3/YCMp2DrczJZ0uT+SExOmXH+8H5wWoBRPNyu8F0PeppzZIWNtg7
Lbl0aq30ak5xXJWgCSDkt/r98fnoDcDMp5+rYWXCSPro/ZNRDRH+acB5YdIxqvS1r2Fhps95X2mo
hYqk4vrglGKcb7qEZJQuBFp1sReh8rgCmDPfQjCV5hOn+k3T/OhY00QHbkxtRxQ5FoZukKULgCME
Kyz2arhMqUExIE5mAdHSAi5V4UDxkAaTdKX0M8y4cphCGNX+hLejMmwHeRA+dfrIT8GRDN2G4SwU
kbysLuQO7BWtCJrSWeAi3aJeRIHwNUtGxQnD0EBCbAjlTS/78F8wFj8lxvGuY0mqQy3OviOrWcyo
jr7dxChCHVyC4NWhkaw05GR2hhUz6GwKcRQdvwjFH6NPKmsiDDW6iNf5IwLKcNYQHsRxvkbl+DIb
Ba11yr60PmVZo09uFQQhslTKVJwo7pXDHsIS+5Y+LfYiqL+gY6cBdNk/oT7kD8XXaCDAPNV2+Ygy
ulPkOdUQk+Id6q7SXZOGUuFUshowpSedCbPU3ObBbED4q8TuKY1biIzx5CPfhnAyCkKq0iJgNMot
ynpJ0zqMNvkXrWwx8x9lRCltUw3uMcYYbvgN4W3tBz781mI0EJdNtBuUhtK7KNWYQearIMImivFb
q66Zn8lbrA20u0j3zdGRmvEUUOz9jWMBZKQ3iaYBujhvqOq9eKz0lDWBovqer0T9Y1pO4jo3K+1n
dnWgMrE/2fl4FZMbDY+8RXf68K2Xcxj7giX6nhWYjTvI0/eihAf3+9P/PkHgUYBlEv3IoVFDO1xE
KKporrSBUnKAHqnFs/G5liFFBkFOvovusd2VQ03PJJc3v19Z/uj5FkYBbVTAPkS5w6XrUI+EMFYs
L6kLFMlyLTRCB60n3ZOnHgHLSOqfEV9OIlecxPm8GLNSc7pYhig+mkZ5ESbi9C1u/ItqyBpX9n0A
+iia1g++HAu7PjSUh0UvMUPQLg/vhCTPXvVUUBnJWvHN2CX++vcP9MGrXIxcFsgKvWZ614fPEzet
xeygsbwe7yH8JxfxzwFboalugAIYj0NQh0+CmRsnvsL39yeAVhC0GMhg1Ydbz+G6Y4mNb1mKlheW
Vr/0Sqx7RFjvmqQlmmOGtQKfdmUqWE9bmGCcWPwIdL7EBlbnNOHrBbsH8Nzh6gnQU2xYa8srkrJb
tzWtGF/ADzYXSmMdJ1V/naKnZJfT4LtCXHCdSlqymlNRuclkf/IqJAASw4c5F9KkVOUZ5hpM5vOy
UHUPLTNUMupBdkux/B4oGuP2rH5JER2+amXllM76Gw748M5ZNBkIzAoG2iLmfYcPE4yj1Ie9YXhV
IBt3c6IAflKtaBdmrdTa01DTCjAkaxO1vuqmsEY3Y1YXNz60waffb6YPPwq2S8w5dArj999qjlZb
lBTsphpdtVLs6pe+Qw9WV7pmY86ScG2EdJYqFXXfqkFuFiTMhaTU7d2JD7Ikl8fv5E2ICIkIruKl
VNkP/hbfJuZSIR+kqi/yTt7MsyZuwIBHF6Rj2HipuggBO7iYGkE9B+9graW4SN0ykk9JkX2w0xVm
L2w2dP7Jw4/uoRBVcsiwOCugla48QsU1L3U0wneNlFcusztjbQTSi8XUaifgxvVHqiBvO30xwiJQ
UrBhNXB0vosKKe64YvXR8v1Lv7HMlZKp9c+85/9eTX3AMfi3TIRlvb8Vif4zxIVAxO9tvXeNIrsG
n9uE/3pCKTLKP6y7l1/wq2eknsEmWBo/gB+YxS0Fyq+ZtMrgGbtmCIGERcSD2Ca/ekbmGSprxEpg
IqTWpJZ/192SeaYAsUWDDVzLgmuQ/qTuPs6YFqQu6A8k0Di97wPJNNcMAkGxkXYibqoOY+PkjY5w
4LpL/9QYalnLJG1nyk6KBjPv8ICKDcqffYMnfJtri5RAEHuwzEvPCpsTQemILsaofVkKxhgJoUrr
4hiJDIrTsvyIx8KJgYaotevNpzwbB1ea1GSV1eA9x75HCMYXsOEqP6Ob6M6+eBNGQfGcKT/64E6Q
1NhD3Vl0/clGdNhCgyFBRkFVMi+MT6RQS+m/H7uWzwvAdkFw0R5gUnT4akBmZdowSJbbTUgFz01F
6TIAEDQGSroSWVJXoKlzIl1WjyMm02k2pblIJi4kAuPoC8GLVEu7KbNcONYaxhjFbVD1P1LZSm/1
sb4c/DBHMGQoLsOIAeuoSJ466dZlT5cQ7KFGbzt2o8i8DdWWfgY+R0qD3kNQXZb90ygkwyqSpMnB
BoVO44xwgJYBJTMD63nSENBAZuV+qPXbsW9Gr1UFCMfhrDqdjh4Grfd1ookA1TLDZxzgM2itrWUy
XHpNUaafmlpwlBGhoL2TfPPzje+nskesRjbO0u1i/MkWNdBmO57W1cMYDFHSLpIu3ejWBho9ypR8
A9gdkeephts1weesBRgrkdCJvrVNUQ+zyzLQT2Rp707m8kmY2kOPo1uHhc7hlrBUZNGTHiVRSygT
O1CqwO2VmiFV91QP8ymC5REH+68H/2e5N+TaXqkwFYmhZtRozFmiYjEZadyppCCJM7BwyENzf6ak
bpHsJqEEorFpW2dSa2fQqk9Dr58yzTvOuZfvgX0J3dESYfG85eR7HweBdeR/e8t0q8pPbWtoew/B
9P7ECXhjAh2cu2UZguiSF0K8OuZAZWo5pXguWW4qpIz8GgvTJbmhKpvXE74p2zIkd/MlbTsZAMFm
Wzcwh2vQtHXCwmjW+pjdlcoiPJv253lufEO1tkHL6LJLJf8SlVQEXJRu5edy7+EuuBZUlGNQTRBs
q79S5qh3qtB6rDXpGh1fdQdGvXLnJintKggZH0UIEQGQBNKctVfS5JqwfjaotGYIupOgZoKxlsWE
GVqHNYM6NrVjpP6LIMbfknz4EuCJdWHiwSpYweyaowjDxyKcJNFjHy3CoXol4ZbV0G0I49BLcrNB
CDg/VZR/uLPgxtEgIf8mYV2i0N5XGY5pNehJioRsiiwv2OwiDgCE5lpx3mrCA6K/xU4SQ52JRSjY
RuBOeGBR0iVbuU2//v58H5c+y7Yi1qEiuUiZgb85/CyGVQL29H3TNYDy20oz6EhQozAkvloIujcD
c/SQCfz/YFHyMfTTQKWhAnq4qDgPGfGBRfPgpm9baxXofYskSnU5RzUduwRR7CD+8vtFP4xk+mLQ
vNzqMCiW+LL32vMBllCPMq/baN2mYWblmdOYrGFD2EUPmFdoumejmAUmusbzJCbRLuu1c7MRwhOP
/+b6dHzIdNQ7Oc6EVT7K4SfxW20uyi6w3KAeVGfK8MLwRQU0Joh+R6xC5HLgRDtVMNZbv44R22pa
05MN4aokIdmauisgC26PGIWd//4lae/uXfYD23IhQNEveoN37b+kJMJoCRUBbJeyL4pRpdfpdDUl
LWBvfcXgTuLsiLi0qMoGItGs+9MlMsix3WtR58WZ1rpJwPUkiT0kx7q2i9L6wkBbA2IfZk6s3EVy
jSlIE1trKHX8NpkSxMgR1WBa7PfxZWUOpldmwpcxmtAHq5nZJy+6iOiYMLE7xvQiGeJzawBkjYQV
amoFrOxWqEp70MMXgL2iHc7TqimkGZn868rIR0fIcFzEe2QniFXn4hYVOykvOgjG2NWnynAjnCsc
qUqZuaknWuQfXVoG4EZSXYUa/xjfzMSvzDvfQLEitnpX6QTGgK0nt9FjJMt/GYP/UQXyb+uK/bLi
9yKo/4kVyEJL/nuM9b4CKfKXqP5+MOpbfuJXyWGegVOnbysC7YZovoSGXyWHeaai0YgEJs0snXEX
Z/FXySGf8V9KzN7+nuf9jUyUYQlCeiZILEMIfvj/pORgkKjQnuVKIBbyD8uZ3AtMdRowNfBl3LD6
ykddLEkv2loHEBUE1aY2KvF+7918kNO9G4uzBpBbUJcA2iBPKkdBHx+UmHZ8JnF/VtZ1pE/RXdr2
y20XW8KFlSnFtT8nmWdps2PVafXE+Ee8r1XV3zSRbu40i/OmIhfmDyreCFVido5I+sdUVkRMrgsJ
8BiPIa40aAA9GkxHoGbMADVysX1V5QRiQReUqT3UI4CVNDcvyW7070IUxClcB7Pa/G/2zmPJbSxt
0/cyq5kFKggPbGYBD/pkJtNtGGmUhCW8Ia5+HqS6u6RUdykqYhbzT/xREVJVSUnCnPOdz7xmHCUE
vMfU0DbDVdO8q9GjGtoBZOFlSBiDF8PpSW/E6fuz+e8t9D9Af/+wTH7ZQjZtqLeX4uctxE/8uYUY
esD0B7FHuxJl7T+3kPkHnAIaO4BqAfJ+luY/bKF5bTANAnBL84es9p9Ij1kmAIkdJtsmwzu6j38D
2/tL4QZYZN6FVG7YhoHz4MJ/3EJXKE1CNGmSI0qS8D5VfbRNa+wtVn1ZL4K0lzSngAHolaWCCP60
eJoMKVlRZ+nUD/ioAD3F64YRlUhGj1vcTSxooz2JzDctRF2YT+HJmd9W1xjDzcvJhF+UFHogRmaT
BdBxKJAhjoXThRkcNtKFrUdomaF+aWobXHpWaa3PHoLx9GQoGAyRdw6N7i4AmmEWUwZmA4AmOMs1
3n2YxDE0u/Y1Q+P21H3HKf3H0cTX82iONRRQPIaZlCxqXx4UhgsQHi+F5BSnHhzyaU+DA5olJJBY
RjHxcwX992ZiM5Gz/ufz6HaGzbtd0760cdf8vKf4wX/uKekP+j5Ap5jUo3+OzP+fe0r+gxR1FkeZ
iRFzl+zPY0lHegOLT8yzRGRqOM/+3FNg6fGog7cxy6lolMp/Z1P9MsedG2HMd2bpL3DtkjqXpD+c
S2K0EI1o4Fya+8EnmMaBEsFq65Kn7KQc4XOa9sXservB+D5eXuU6fiCvItdDSUFSZ8IZvaIERx27
GpRHcTASVF311zP+BX6dNXtxWFhtVwgO/n8wH+FaOqVsHv7+GvyvBsyTF59uEr9ZX5uXl7r99pMK
/D9+8J/ri0U08/5nc3Pi709pj/wHSBjw14wpSGGI3n+uLxQQkGxXqU4oz743Yf8Zs/kjCBTSAnF0
kczhb2kjfLJ7fq6CGE2DAGdejNI6UKuflxcevImSFoiCqql5sRlGUIZdPNJ7Kxba3k5O6LsX/XN7
ZvB8Ki533QXYKcx3xU4zXCmuXdb4k6Cz/tJUsX7Yrv8uRfq1Dpob0IDCUJ2aBejnOPrD2h+yasTc
vJcRbEG4oW36S6DWixU94FdSesyOstOz0LaiFWXTvizrfXrRO0vJivsr9muhnvl6pgpOXRpHUawX
1lAOFtDZDZ2HjMIE6ghIDLRNc2M/TaBi9UHPXDXtEd+u5cRzzimkeCyl6HimQISaMfKl5goVFt8s
oZyuwEsWKwbN2fe+698K2f/ltgs5Ou/nL7bLJ41pw3ZhPPE/vfrl8vbtf/0YlemqzZ/wz31DXKZU
YJrwKcZFUvFjXP7cTGAqPsVBfp5Q0MkAhgxu73Pn/BmW2TbEZdrvwNC+6yj9jVznS/fgk7CBhh+D
Y5EpBbCrL+WCXqcxM/6r/CmceAY+48lB5ND99YUb8yN3rgGYgPCH5/X7/fDrl34ZFgvjUKMOxJcm
60so3WhbIRB202Mf9uvSA8vtw4na6a6xz16hxtuadQqQ0kEAD1w4njjTzCVx1P3CXxzil/n34vWv
r3BmOZZ/hpNfr/BLOJmiGmWAnivUx+0FV+vSLu6ND32XrxpX9C5O4rUr/L0jRw40G6Fmh867L/Lr
2cVLb33dx/74YLo0B8TDaBvokPVBbJ/v9KURQGf3RFdfootPswirNmQYHM429+zViaWGw81f38yn
cuqvN4MyGsGRFOGr8KjSjMapBLrnZPPjtiW3DjW7OOau0IZmjOA3wpjDlkYwXMcRe+TGOS2V2MZw
6UXfIRYsPppvWOzUT/pDczMGJkMGB83mOGzWeu2hVjV48hLdYLWyERUPJrvcNuvuZC28Lqxfzvv8
3XiUHGhdNtLMfhaMG2mVISGDpmDiGp4UCE6E7pikQ51zjG3sDSvzd5OHGTz+b97onw/hawzWxCYR
LtK80LUplBa+au7Mx/GueY5ucUqD8QZo6nHqbKQ1LjizGlNoYlXeIkNrCQvrHChu47e3kMWc0juv
gDY5mo0SFdasmYXld+Wcv53DaWn60pu+nGymOJVEDLdj+ypY5UrpAiCTV7SFg3GVurMZx/iQPdSv
Jw/1c+saXl5EN0NiEcXiYq+/TEe4ROVyNklE32Pf3+vSUmKRMCNRrfMHXbDkW3BJt4vVgL7/cXD0
j8qT1h1uVWiaP3HuOdnxd3OMz8HA16VEeAMBBmRnrrZ+PsmysgKIdeUponKQxS8LtJh7S0Yfcqk5
tXuxLlsmeWK5R1KGdxwkN8JSWg0OADX7GkT+Xy9s5JN+facMOomfOt1Fhm0/X82ix5LsOh/6jdvc
a0umW366zDfDRoXef4uNtvowirZ6sk/vae8u9lpr6/ig7MRleoe8AjCitSZZpm/e5HeahwDNhiSy
OtnAoxed1wUG1gDbAdZJ5TUPOnvz7q9vAMHzedn98kB/uIUvabEujuoZ4oHsyB5OA9f69VzsF+Kd
pK6kJJAvO7xVL+aO89zX1NLWaWOA3rbNcrgXONKFydeMnPzYsKT+FT0o1MaAyrSo3iJODXHKlVGn
Z5wUlL0FWNK0sjvRW9h1ePJ3U6gHE5SxTQUXceS1RVZ6QHN/XBfba2ZFJ/4yCjDtul3ruyjEuAb5
b8YtTBfireFWxbI5rU61PWHmjJoeGJlvXF5Zi/BvWLqP+UfxMT5e1uJjU9maj/u6qz0nIY2ezdmw
tdJG9PzYM6reX8EB3vEBxapa4fka5I3drZB/1iE8rKNvyojFIBzSJ6lwJsVh3KIn7mANlV8AFWpW
UlVbuGzrybZCmVqM3itXPAcLZQdTwiakKIVoY2mhJfZgjd502lyS40nmajBIXOaqgUOU9Mys1Ipm
jY56fDG1eCkPfte9X+8LYvSL+KYtzV3/1rmqM/9auYV7CZvVfeHKTwhwuVdbCA1XCIwb9Sn+0Nz6
U6W19a4rZTt772hu5zbL2WFo2iPG76QPvVf7s4pqw44+l0ETWVdOhQ4/ZCTQCZWZCyHXLukp2xfY
ZEuuQ38cZi6hiwHv5Vi9Ng2BVv3W2slBdtvJHj8kT3Iid3JbP3vONvURkxUttxBj90rBqlzBYxaT
r1QRtpsFRsBE/sPKwjIUHVbZHp/fCiNmG+8JXbJoi5mGhT9zukKsLg+wAHjK3VOYwwv2Y3cMMOPQ
bkQPjtdttLvs8DuIbs1tddRLjkH+FZ+Q0ro48TNh0mubFZa8qS+vJiwx7HY1BeJKKMJppa6LG/X1
esx2fCORpL/tNhG+7BqqqeUdLkJISJuP1+XCBkM3SEuKu/4Nr5qTu9h+nsXr9KC4hV8+Re8LV3up
98YSj5L00B2qbbE8B8VNMdrDZmKEZ40P7ap6FlcXD1bfM+YfhM5AP+KMoWqO6U5beMdm4UjzyW66
+RrpK6BWt+197Y4fC9HJI0flvgSOyfkmPXk+GDRbX1jps3S8vgzbNA5yidu1U3SJBTs/9oGkOFFj
98HE9hnt9BjxpJxi0/g8EfMAedMsgmu6OqWrCYdYuM2jrbinLJjMgHGnqbocyEa575nbg6vAiZaT
1RYelaXeBNKHmnkmw1APMUm5DqPeivCXRGf6bXpX4+1ia74LYelfnsUj4LrrXRP2227dP18rFwsD
dR+FuoW4URQ7keywAtKDiJwz0bvCTN02ilWUrXu4oB/tur4jSj1KH+f+sFiWrVsKyxHA9aLEQcjj
Kg7qZJUfg+HTcSrCLpwM5q/OQLqzYyQrxrtz6tYTQGDkcAtP6PZiQ9GBGMq6Me8XvVsvUrC+2zxa
jpMj4LedqbsOhUQVS5kSQAPyRtsFGrI7k7EMhN9pnQlOnL+VnMvmcyu7dMoQVSLG4YrBRumd3sm3
uZvcEkxx6NwsXOKKOzmnzXAfB+Pt6Fz2kjufxYuXygfZFhbPcGhn+bIdNgWyw42nbuLpK+lelixi
Yc2jj23caXjC0tW6vF9NFinrYpns2CXyK0vjfBRfuwo+lhW72A0vy5pE8BQW3+TgtE/t0i0IYTe4
2ZAGZgKcrG3KdWKqEiwwdHCvL+kBEappjV+A6oqSc25gXz6OtXMl12qXJ+Z5COJtzRB9L8IZ4vz6
O4bR4XjUgnGreLljhq1X+gQPX3cuJFYXXw2FmJhDXD0jPHoQ3zEDj+/HR/Ak1X2rusrkmm8Ak5p7
gifOk2s+t7aMjfhIbci2CdWgvGW5SinJTxkOfr9OV/Vt7uvBLCdvuogaA5QM9NnYzFOsyT7dAVu3
lL0+W6vZsts5eGXzRYNl8kSVwT4l/qBYKD/Fy2JZPDfW8GLct0ixEybOuI443bPEvHje3POpPmyh
lgIlXzjCQ/ZGR1YvH8XYEUqcCpzrcx/W4Vnyq9lnKpzWik894YhWQiWjBtlTfJ9u8XJyxbV8e96e
luUOuRqONgS9eSTurK2NtjWx4FMU3uW4gMd9UG6vj4Yj+sb69C6F4xIXVl7mGRtedKl6UDQWFuox
d6745ohbFEYuSN5gsPY2GiXuEq5hbMwRoizxLtqhnRDgvBJ5TAf9PBTvSfh3YD0uLjv3/uqoOFkD
i0VQVHN09Pca6/otcQxnusMjw51WWMpuUhfuFD8MFSe8OCL/f7G7Fla2QmHidHt5SYAzfRTrdH3l
687HfE0DmjDVBg0KA5dbXoHi6D681v35mxRyk8NgI44U3122zFfeJnvxVD9oToQklHNy1A1KDm6+
u3DWW1XImRtIPWfmvei2L9FW9atH41bxCq/Glttl1hJgtminSKdYMNUd5qkr0b0QQMlOnF7ysxhc
t724U1YVkmVnrGyOo2KVz2bqg2ZCfV/xaQmez2v56gNcy45F6cDsjxs/eu6CQrCzzVyOpqltrmcx
Ozd9anYVW3IN2xhHKOGJPHOrrDo9pPxa1oF2C00YX6LW7Zd1jacsIAm7DUXv9JEXyC/Erlw4c/Au
XL1bAjpan+5Zdkh4IAN5PIUMrkcrhqlw0J5EAt4exa6J5wPA9L67S/fc6Il1B4XcRgzrKtuJuS1O
y+rsis+XVa9b0S7b6Qe8tJOFgzwB34QnS+VeSJjjd+T8nMTJqcT4xENyj7enm4clq+9kkUnXVoTP
uj19fBZY2coojkqJZSZXPb2my84v9ylhJ7fZblYcVD4nDYtiXs0orzmNg6HVdv58SAPO+CDMf89O
AiqRp5FWqQXKaDvhwubpdkqxGm/y5+YZVd3Dmc/GVeoOpRG2rW5DKSe38zjDyppVxsvWT3t1icTv
cHsxmenxAsTMr2KH/zo/6UvVvq5zIg+cCBexONzJgumpP9sVAvbTMt5Turjm0+VmhDnyNrTklXay
yg7tvUzceOMSp51od/tExZ4ceSirwDtsJSwj3cvPe3gAKRoFdoF12o3ypi6pMe2YI8LW36NQWZrr
8+11dbnpnxF7k1/ifildVyNpseqqSzUa3bQJIuFkjyisqNltlxwz4QHc1YXTSnEnxRtIYhcocsgH
Pd+ehbA2HXxi2nqlb6t428yLxoHCf9sGdWtdbmeRC20/BjrPmnX8fD7Ob1WwdbIesqcpGLD7OgF4
s5pvxY3xrcYg5qPbVnb/MJqOcna7t+xFn/nulvmRXdzEsOWtdCvfaE9sF1uitCaTKHFSt/T7tGfe
ZFW7EYxDaiWE/tozFKQu2YIBh+xCwMSHCjMNy+28MJKtthsxukFw/dI55hpAQxMIQUYGqlKUCWwv
S1UdNDIO/ebq8KZW+UOza/aMq9zESp18n7ndHe8naFjvqCJ5/Nta4p+Ly/tmM59JA4PpqL+ILyKq
c7uy8dB+iE63s/bFB71+XLXVINkpwLg+kgdUQUtpmdw3mIx5ElW2c5Vc+aUjxcWVyJfObvtRX/xF
w+9CdzzfZVtz2ebBcDe9xI/Ne2naRet28jo2fU10arLzsHHSDcGb83S0zz4Zg926ph2H7WtvK29E
SfvNl5fmtnR1HH0sYbleJx52jr6xSxE0Zf12tskmjOfIVdKvwR3kujb9rLHYH+TnF1/wAFCtBjKp
KsCzc5s7Z8+ws2N5LG6Rs7cu3/ptvL/e5TsqFWFJUPpsUZ3czNyOc2SYPrsfqdetkvX54ue3mU1c
ofTh21cjCX/znNnoYlbYFYX9t1Z14p3BghusXHK1bVJZ0Q11vSO8F7eZ3/rxY/UufpNay3i9bJAy
BLiirE6tK4u7E3KhbVd6fQb7zaEJE0FF8U7cCwI6l8hGRVfuT05ah+2yzawaO4fhNbGmj/N7Ggo+
HxSowHmt81uT2heOt7B0Fg9UN6U1CkGbL1PtoGJdItun1WJ9ws9GR4BzzavAx/S+L7cdYRFs61m2
Lx/Grlmby2G3CFQ7R6F0e14X62Z9Vdw5UMk3cro0n4l1ie4sdgLvAKMqUkRUOPsVp46UejSbstxV
wt42doh4iMsqvNy0mBoskyPUemfacCkDaAPQrFayObkqkCFPQUFX3Qt36t15OqBOAR3lm+GT7Y2W
sJ1W1Nmuobsd6ivUPhh/o8mzsLG9ONlC0PufYediXx3C2DfjdTC9cnCTTWcrvtjZUg3nn8N+PSfB
3rgSPT1U/JiJFscm+29gvZCpk4fNLj8ZBnHuhU8HmNQESPxGJJyazWEgDLezhUquO6MTM7Z1z6u+
84XhTjv7V0+25yLSoEq9ruaSTvbjJsTLoApzh+6nj3cesCVb8EeX5dbaKIYcWB8O44E1Vo57aV0H
ijU4GHYE5U3vbucXfSVFXASKRJWZLPX9MbpnCmKN5P3OXIz23scp8aRV71+Dsx0/zh27fM9iJ1jU
28jgswvs0LZn4yD3a731MCwVFuHCCITJ7qIVr4U2VGtj65xwJJsuzo3548RF4tiHlFP1TQtJtpwe
S4rImbbnI2Y8K+Mdgk1E3ZdviBy3w7FM6axxhG3igKNoST54km/rByiC7Ncm85TbC15rTwJpEOZn
q3x/cfEWwsGH7+cIsebIJbraauGUmUtlLTlKEHuZi9ecxS0E7SbdaVv6fYnfBHQ10Fxx2sSqVsIq
/5DOVrzLHyich5u5eB/c6exgawuoXQiK+97j12Bxk/nTHn9Q/albYufmmmH+cDrZSGImdmfjp8pa
XCab2mffPC2CKCUhip6zYxsFuUcq0/ulnfnCb7gpX+hC3/vWEkp7yNfPRN6v1JgpuaC7fNborNPo
nfWlOJhceSm716D6DbrvCwTy1+/6AvwByJ0jks93tc7kqTQC0FbZaKHux08okR3/ulX2hXPwj2+D
dMPsQ2T48ZV2MwiRPKYJTeyGnhY2gO715nxQbNEaA9U9+2QzzCwwc+HoqsLCM/e/vd9/10Ge+ZH/
vIIvHeQkhXNYogrNFaB4G3w/5mNKB9O/0LvXfiOx+UXN9Nc7/jKaMXNBuEwRd9x7+bbzc/8c6suW
ptFvXZZmJsLXJuSPd/ZlHhNJZhzJCnd2WV+pkafgslK5p+vqd44waKv/u69iZbI8Yfv/gq3JRzi+
I2gFp1TcGlPb/LzBukl8LAL2okvZ3qDCfOgaT3L1lVZ7anQYkpAhBK0qlGWlTXNfIWn8Jj8NujfR
2+Pou6zOp30xOIXOhKNY+Gd1lSkHHZBMNzCUcHTBa9+aZf4qYVv61j59yqsNtvrYIuVidXTwQYk6
zce78DRtOOFfhTX5IpFZX1328VbCCenkANsvd2UYrxokucPpDRLcHjlr2cFp8R6PTgSH/HalfYi7
3om6JX3NnnrgvV1jr+kPh/hQOiW2ss/G1aVFIXo5PauRj6IpNJvQYSx1cjTnShJQWKe3ekUXzBtK
y/Sw6V0Kr7pHE+0V1vUeljOnYf6s7U8eMsL0T2nqMWUQH8LCNmhfbHl7hysUEEKsvso82hWnG2k7
eZNz3vbe2Uk5lej6vER2uhwDC0c0v9jOZm3o995nd4sXcOQ2bZ81Zql3hUvS6yrL1uPsux1WYoh2
neylnN/lw/yj0r3wEHkmUb18MegenoLZ5OjkVcfzjUbDY7S3vAUfHS1SiePI8IJ20i5dy8uWfMy4
LlEcSJbD23Q3Z9XXxNJ28Z1O8koNEMZ3NPCrTe4jXvN5+ts1g4Xxo2kwnnXKyO5aRyMDRf5qfwrx
TIGamSsW/X67vDIoNO9V1Afh/HBc26Or2sVtm87jCJRkbzSvPibH2DNWwwJzFkuneL2uyizgGKFZ
xgrmt7scR9rSovnOddMYCAR1FeuukK8i9RHIdDY4nZNkgZxh68RxNMypX4R8/jLtLJL0rHDVyTXE
/XBXPBWdpXP0fyNbRko+gx3rJjQmr57kgcl3kk1yUHkoEhVbueWsCnQ73kw+vbHPfDLzs+Xp8Luh
DkCeX7e/DAIV9CnaKfCk+PMf4AlJExdnbSCQz/1UpoRefRfJ1mXNFnDzrcmsq/iWboiyy0VYrecO
E0coqQRu3O54jIKeKQ+nrBCe7L8O+tp8hHwNTD9e2dcjBimDZqr0+YgZ3GF7xnJOZ4zA7jnEK9qZ
y/kSaSUfmKxSq8o8rZhUu1tTElB/mXPneYV6mKMwfnw7H431yKBq8NBUX6s2Dfac7NukFkrva68i
0+fIP9SP0lZwutvUw1buOyLiPyLmIJv9m1vC1wLsuGyib/o5rP3hYTcJYuXwBmTHER5bCiC/vuzq
0cuQPwZma+k9naOLV10eLvpkV4tlIjv53L1yh43pqaZv+GmAOJ+xQWZTli08Veuzw/wFowi4HWer
Rb19jVrKeXhREYo40pFElL7TiFSkvE4RW8O3PMBkmk7/xTntx5aatjrIBCT17bxTNnhCMu1CSQ2/
aQv50NTT9x1teMPO74cbXB7suLGep0f1Uca39cNYdnRkwpP5IFY3TRJCraNhysyHuMHQ1G/DieyK
IoE+dmFR1oXNJj/URFhhb9jKRnzrloZNZMT9KCwlS8ZZ0PA7VM4zi2lshIk1fby1GJq9W7ye0cmj
fU5kT3Yl8u65jv1sXjiLjOoocrvgeqgC+C164qiUZScEDB1jzv0w3Gxe26dqda59erebQEhcqrFX
5Aid2ld0ND+ts7d4SGwzKF4xAFcWtro319Vr8lwF2WZufol0tIIFZfIZeiPzMOWmc6kGsHEtOT/0
O9yNAw2lhAdhn5C0J37kFjsFfpe7OG2kK0WDVazHxlP9yafx9j0gpd7poKn+TJDZ6Pv0QePe6Oty
jdD6YFSSgktLGD2cG8MA32A+Iwkpt8J7T802WLaACAcKjK8ne+Hj7P06X3Xj4uIalus2pI2LEVyQ
bBaUittrgE47LqDRMWLKHMi3SPtdKXme0gce3YoXTfPJLgIp3ciWag20xCfvtNHXBDR+cPRk+gHt
ZvShom+G1cmdC5yTnzHoCeUwW4vewAsvAvFRI3uQgswfd6OnLRiYab7yUZINn+/7xzpyJN9go8ms
LGlJPzZcfC6CeZzUufSuXfwel9ePycHhyRsZgjF4G72CNCgL58p7bkyb3iVETYCJnEeX2m421RHv
TwvJiOoV30RHXjNZ253sypWWEbEJG0cSxs6HAhrdDaju7ys0RILMOS9NKv7JIF5c6Q8vWwMQyqW+
7V+j3dysHZztXOtGB8Pwc9Wl4doatnEL3ao8IW5+jBWXCjYbceZ9GDlZEI5enAJZXVY6Uo83ohzW
pZsexYfcP62ZmFDtVI4hb02X/7iKXhJZsT14WtjF2FCnrxOnfuUroUT38Oxm6Ed6Bf9Ju7a3cuVB
loO8OAyLxzHfNJo9UspHuCiHTepMaphm/gltyHsJBNyETa894CnudB+kUD1h9PTtaiOZ2PIG0iUz
wPfitXTil4oOLiLFb+ab/pgh3IqmcfQW3wzH6PSkNoBu7Gq0esPK0IDE/pLLdeKn/sX0i7D/kN5o
P2vrERtvN/1W+eoKT93SEik96jQYcxeiY3X1GP1E+LBbyk5zMCDeydu5IzkwZCtXc1ec3v+qdFuX
brYfrygmbPR7n7R9bwNkS0PFw4TShSDpMZObljLOGS/K2/VRd7VQ9mlD3xbvwPkkjs211lkXzRLI
QrIXVPPseZOZyw4b0blNoS8vXCnviZd+EJdDiNX3Vtioywcp7GhM7OWN9CjmfrzWb4pHfaPsGGe9
JS+JuioDgdwH/d59x5BkdqhhNsqY6FK6NR7UQA2QT2GiFfdPRnyfiDYD6dPTVVxF9a1Y+VH0xMgH
fxvagelR3gojJqbGHpe4FHvcUHch9AqQRPcn+okdUx3i4rppacTiAQ1F1m5fMYHfqIf2o/GqMA3b
lQLMBs63RTfW0Y8yL6Tx0uMMQpoTEQQ/udcgtamiaQRPbvYxeINTA9mRbhdP8qZ16YiyIV5yUE6g
cxDg7LDGlQ/R/dsUzCOSlvqX5AkwE/7aex3p5/BsGyvAChK2oPQHbq/OyKxUOMwXQXciNMCtRKtk
yeGRbeJXymL1rgtAUiwzX05dhDTzmsys2Ev1nRK5wvBSv2iyne9NksP3agQr4xMr5aWorWZicLqu
1MPlox4cGmkLOgDiXpCW5iKMsodye4XeYUc31OwXSyB7ZHp37HCEF91pRKL3etCeIwZhneGNFzvl
BeWWUduns2oB70DBqKEVjuPO0wTgrLbNffEgoCyE8O39OPrFysAhXoceZlXBLE9NF0s6mk/cGqES
5ppVYnd3lB4ulVUj02t6guEONGG8al6EnLYS4X5wLh/9xVVQaYSTeivsu2D8xukq7vPXBYbyN0L4
O9WgGYjzNXNCvQDFfbhiwG+/QGN0qVbrAlqegxIdJshM3n3Br/3ud02Af1c6/vg9X/ArxvUqT2JM
OjOf9PKqpeWE8Ie7COTfgAaNf584/XlHMxjoh8QJQZah7FCa/SyH8yBePhouk03HeD433mVtPsqP
dVivs/eOxMExH0sGLN09+uB1SOoT6KsyFGY8AjCh0ss38fL8bbFn+DUts232YXriymAmy2zpOftA
ouow57mxQ45R+7VFazskG2L0Jjn5rrZAu4luMePb7AsNuNbWgup24Uir6VmYYSsNrbv2vgvpyn9/
4v9fY2pFWhf/GVBrvUQ1mNofIbTzD3zHz6qIwqLJpwM4Q8IBPQ+Kk+9sO/5kNvJE8RVL9ZkNxJ/8
gykkaX9gNotcIaw05M6Bhv0LPiupf6CihWcJZDywkH9T3+ML+xqRSRmxPOgMs9EL/Gvty/JXBTSe
9OxaYRVpdF6SgHnKk/jl0pWMag35zKxeAB6aALFIk1HxT5E5PUsRdJzFlWJRlgflN/tE+Xnnf78k
OIYKau/8hpXhz/tELS+oKI5xxWx8wjQpTjpzadZdi798gejmeYwhsSuQmhD+7ElOy6yyqtnI8rI4
UYCqXfSsXmVlb1TlqxabV+ekDPLt6TqRjafloNzP+rK2cFaEpy7FUoMmi2RPHPGLTo934lSOjzV4
c+wMzFK/l86Q+hq9F/yr3sYLTNMEPEsTTWOm2J7xuYsVWb+9TmrhNqeEaTRKPkRUgJoqwVIBRxFd
UprPut5/y4wSewWkeYHJStpw/YCVQBi/pPkoIwtw1Z6vdWuiqbFIFtYPK3L/PXD+qFzxxRP0+1OV
0aVU0FYBya19EfPAFitLBBQqnUrvXJGZDB5R9hXtOWsA+NEKp02fv4ul6PcZdVnzDBbf16ND1aeI
eZy9Qr9FG1zXvZi2hJmMYZV1VkeiX/K/Y5BcJ+aahggCSzECpRA2f3358zL88zT4x9UjU6dKM6UN
DsLPa2LCRLQ4J01Nu+x8dgwNPzAxjS+/wWPOn/L1WzRtgZYhsHUIdF8apKI+xVFe4/6lX/GrFVTe
6eV00+VrNBtx4hsmK6vi3ymUSj+fQNwbHD3Y5YismIjxwUj7+d7gueFIpbVAJy5zZxCa0HrIr6iG
9PFipAZO5G/s4gTBB/Fc3Ci5jF5KnSyit0ivixdE0ukWdm3KLDqKhPUikZIHLF6BaV0zYN31wHBc
u6pAb3HQ+t2q+mWvcu1ENmwujVm5wPhy7QSVSb2egX1EWY8eCvYhNrQNQG9Ti6dbogGt6GTNnvqT
ThXVZR7S0+y9RUl+JxrAchokz1UhYriiASTDCrAJJllgbjuoho+g/FLVmhtMLHs7r3DszSVV34iF
MIAoNWVfKxeHdrpedmlyvoArjtrf3ODcov5pRajQx4jbOjI4s1PLfP8/nNlqL8hc9lA5Sa/UARz+
sIqN3j5LygfkZcfQp9/phf6cJbAa+MaZjYyILNJPkJJ//sYsRX63z/nGsq7vcHpE9pP45KTCssgb
2f3rbfVl3PL92xAag1M3qyFxovz8bUWaLmqknSpHXUADaFVwV4tYZ2gaC06Sy4ZXXRG9A9EbwLVR
nHj8+OsL+DXYw9kjInG3eN5gOf0lLHUnob52yhnwuWae/azIlWXW5acw0ydQz40K8OAqVW53QQmj
qyqG53JFkFEZpKKsSroz9nqIIIJJ87z1TLm9m/qUajqJTFtIgVZJkXJxtBS4lJznqDPC4ePT6BWa
TdUw56slv03j0RHzjWIkGK4PorDPLynzag382tCb5wPAe+Ouj7qLn504F/Wkzq3JJIaqCJjmVtsC
bWFh0kfhiupRAROWyfghtxCg4qjqlmJRAkrUeX9jOo3fZ2b/9xIqmnv/klD73/9REWH+vn/9tf83
lNZmjb7/nHbZ17Lumh+zrvnvf8+6ZOUPGEYYMImcs7M5Ltvse9Yl4/SFCr+4QGcMpWZkwP6Vdcnq
Hxo2yKxISJ6IZM80wH9w/ebPIxWBMDCLkH/KtP0N0pI0N6R/CCsoyM028bO2FtTjBbzDL9vOVHoE
AmJmwD0Ka1ZmDpVoLZK06OzeyLrbWu3pSae1uDZL5fQ6cCpFVqGI9euYaDRE9bqRAh15omMijnSC
sKVsXwpVKx+bk553/4e6M1uuW0ey6K/0BzQrOA+vPIMmS5YleXxh+HrgAILgDIJf34uuqi7pWCWF
66k74j7Z14IIgkAic+faaTc50Yid4tjC/JlLrEcaF8Ll8dF03/79930cU5wclzwFXQts/cwX7YFR
eLL5922kld1bNCg4Bmlp2ZOxACO+q1a/43PMDwNmoHk1ff7zYTeeNI33NobV0cnkJUsbYCeaODuT
m1T7GYkg8kS2fLsu62U7z9co4YdXzoGnjRogSzY3h0djuk9f2LJoy2vHbUx7uXCyNkgznVFw79wv
Lz/cSZn47yMxm5gpA31j3Z5siHZfRqXVVu6uJGzn1FOunDfaUdGlVTNbD6NJEAwUhrhVTR1oIIvE
6LJOBoU3hfMry1JgegJbzzgbuwiuYVQlKtXlJC4c5Tpf7UBaAaSqoZtSHG+ct2UZjTJtHdA/+5cf
5pdD38lCx9MOnsfmDcDf/mqqfnR+OlPjuw2mxOCEhrzeL1WE5sMuNJ6bYMOXgx8UjZNmzRQth0jS
M723ZLd+StYWwpvWQX216tm5zrJm1cfemRZ2WyB05B4MX4wwYaUP2IplSPZz2bn40IP5TJUzO2TH
tqf1hUuSSbSUw9apZjriVi3U77ZZ0tt8Jble+0PGJPqNV05p/Wtqh22Wy22+O2FyTH9/vYbMXoYM
0DbddTuv9aBxz4X0f5hK0RKwsmuoS7jTat6pZVrIkG7d3M66Lj/9BYe+XcHPdw6F9gkk1zHxfoq2
BLCkpTPSYOdaFmkqN/NJ7CJvWpD/aL96M9DJxw/Hu3fcyaFfuIx1FbVk+CkUcsd8dWnFc/yClLvx
RlKprpNX9yaZUHFWy6FygItd6qbaPGPWBXtNPHzoRenk8rEJIkXF0HUlJ2c+3dX9tN5VrR88FJWC
zF04UTfc2nminf2Y1fKOOExdFMts5mOwDhqB/irletBLVZIyi5JluVmEJGMRaKvsDvE8mDvwDyt5
z9CgNSmHMcvPwlpwN6r9qhc7M/q0zcRjEFm7aeqdeR/nQ30xgQL0Ka2XAmGP7WJqVS7GPQ7NyJlb
cHNCYDVjH0evckDe1Qr0Awze/tK1S0naUwwsjjrrSR53o6TGwPVsuOfKli87vLbcnwUW1gi5/dn7
gVFwQN9j5XqEn2KevtKBpz+0jtKk2kvkhXXeSbSPlSJxtxDAV1jNeYizZjiyV5K3Rl+gxN36kBWt
zs5Eh8A+iPuQ/O+kuk/DtjXPG2OexB0bdrht3frXLt5sG7oaXPb2eNvms23DH7atn4zYeP/f0gTc
ezoqwmtiJYcWwh3WZ3ZJuTgpMPX17cWK9xg9AeDwQpE8lJVcXwvxTxps2ZCgkmzsepw3SBX8xuPR
eIPgUorYeXWjt41HL2Rl0PvHXFQx48Wbquc8ct2f7ZTts2QkR9uHb/wAFGFGo4VZEe6gCn15Y9nC
7ifnJ78TPK6NTQmWAbPEp9vxvyamHCKe2P318LFAKR38mpPg1/zUo4U8v9umzWwT+Ot3+KOw698G
U49jqf93eKnNyPSFuOvs6/r1v+7Hvmwfx16//tG/gi8AOP9MXXEv/N/gC9otneLEUPjFQIR+HHw5
f4P+BiIaukAIf3xLYPwz+MJKBk0YLjMwwzAUgLD+B8HXL57T48VDwi2KuGLBNueq/4vd8/hO1wxj
GGVtTlYnqMfjPFlRczNTyMJ2fJ950XJp4QtQ7/I2uRhcVKCaP4rCgGYr0k9cFIqOtNggXO96mF1x
FXSJReeblpidBd46pNOyVG8H7AuOfdHk/aE2haX2k1vXaMEjO0fpE6MI6myHXO0Qm+psFejygZ7b
+fnoTvmYRo1iAzProP4esv3Ron0RaPBk4f7b5f1/8K7gbESNf39ZoE/7aYJ2+9//vlxDj2QrQKYt
u8RWQl/wP5er7/+NmwAEGV7cL7YA38U/MrRe8jdytyRgXdqIf/FE/ne5kqEFC4KDtU+E/+uf/cly
Pc1ABMAoAShwTwih23jBFpk+iqCatYoMtG73IMXUZpfz4IJxrwYnO1/i2Uu+BEq1yMqafEQ7/2iG
nonvtx/96EPxtqG5DkG7pfxCzvlkl226tQQBmNkHfyrpCGgq86D9mRa02UYd/fJYp49JjgWMCu4o
gKaZ09OgfpYDOH2ihH2hcSQaBu97CQ4Nvn4eossY25sir/QrPfXPjuls3rxg37gK8nYfT21giWVR
MgKc6hsvjbyl+2GNRf4RoK51I7r2LtwsVV5+TlbZkzn99ZxuGOMOgBkMgfHJmNMY2YNPUtpH/QHJ
Zay8t8J4FH2tZqnvZU+K789H5KK7cW1w0MKN+OmIOOuufV0o+rN0J648u6uuwmh1j3bn6Q82mM+z
Px5vy2eSL2N3ZTffZv3Rgh3qagDr3xmygflVMUN+novipg/z8gL8qd69PNoz7xBcoUPODNcfpvRk
PvshGcpycc3eFh3F0sW8dSxqtnJCNdQE515c3L884GkmmheIgQDAE597+6Zxffp4xiw5FlbCgIEK
3w9zlVwGq5GvzOFzg0AzITWwcWFx3H06iGstiR8OPUjhzGmw9tHKIJNUcXzx8sP8PnsRawIKy5aF
A6J6cpXuRNtBPwIdnAM0Gc/CXs7lWy9Ubn6cLHwJDy0XAe5g1SCX1wq8p2OzrRK8RU7E7kmK5nR3
cWUF7ruguWaeDXLyvB3fO8WMFmCgEw6y/nq5Nkz0K/vM6cxuoyaUzWDak/L87ftbxZpFRV6spDKb
TO79MAtpeYydfD2+PLW/DcROxgYKTMphrRA9P32FI+60CptUvJIjWBK6KJp3rrS7V4Cqz42ywc1A
U4VUye2TFxjFlq6tgGZiGTvmi6iIJ/ZBXjjhH35mQLO4CfAsW1IaZt7JKTR3YZtXCmOTYArFdwTm
7gF7JfnWDuV01XCS7Kgu0N7w8hyeKMhJS0OJDcDuco5uCK7TYeMpq/Ohor04dM9ahGUxyddhOUOb
TbMYF/gKnS5uLTYy1ZdH/m1xYgDD+wOPjDZge+Cnb8+fgHBbYjBUy3AE0cKjgSRWaIziZkZg46sS
LZJxxtuXhz09cSkFAdnCfIeogtJncPo6m2SGMOfgKRD3Jjz4vbdmU1plplt2cAqt8k/LaowHEm2T
zgI440L19DGl6rXdZZYNermjjyikUTFLRPXKp/DbUwXA8tnEkMv7VLq9k6fSTREvUy7jvQl0cLnU
YvogY5Pc6j7I7v5wAhmK1UndGIQVbngnX53V+0ovaxEDw6Edae0TFOpRoUtgPyMnxSur5Levj9HC
X2fqFqNxI306fZO/yLHkDNwPkS0uetDh6Vos/Ss9Mc9NH+6bzCHgOqCj7tNR2rIqAmuNI0yr2+hb
Yyv1za+GhgYykg/7P58/vh40B2Q8o98odOMSkV2tw2g/21l96PRQXpMXLy/XeTGvrPVnJ4/SEwVd
8pzx6RmXR2KtwpXJc/OKFirhI06K5PDKBrmdlI9jWPBjJKZxSMB+kHDkV/H1UTQSSspFXsCCkKGL
2XbFYxhvonWryOmCpfD4/uUJfPapHo13stbdAZbpVAnGi2b1MDdtdSnzqnllSfwu2/j1WNw6qUnA
nz2tS/aWn81sXeiSw5F2s7Yq73WuvCtRGnF0qtBP+Vv3GIvBvuw9a9qT2fL2q0s/SSWCo52Dz3/5
wX/bMbffiBDMZZfm0vMrr/1oogvRRpGRrJxomOXRAvP3RioHsTuf/663p+82rlMfXh7zpABBkYYx
MaXYLluEYqfMxEk2K25qDu2HnkuLpA7WswSXrrM6mqwPuafu8mzS12O9ROcvD/zsJxnAw3NdUluE
rU8/yaLPTGTJICIXO3vnTluvh3Ka111d2tErF4aTVNc/nvFfQ51s0XGz1qVeecap0MubonDu3ImO
/qIJEKh6EiK/vd53pUUDhqfUKy/12dVMNQLsI3S9cIOIP47lVTJ4VD54qT3emogDV+/MDEnzn2w6
j0Y5ecQuN2GhcSvbr968aSfxtmgSiHVBi4HIyy/u2QfatuzN4ZgC4cn5UK/a6giaeHFuMp81UaQw
OZheuyM8uy5ZmLQvElRj2fN02izyxkFeMW1LEDaXibdGl3Omc/rlI/+rcjDa5SofnMWd774ylc+P
jMsl/rMRtYbtK338FcaNraXLyLUWDnLlTjnnoV1ax2DC5Hvp/H4fhuV61P0svr08tc99Ezwr8SGf
BBKak6k10aBtb1gjZFsOaFtLAXJzBsRBSzK90ln43Ft8PNT2zTx6yrW0W0tbM0/pldH92vjqsnSX
/D/Yyh+N4p+c7qNMZBRTA9k30TxcVF2VHYdxei2//uy0sYWThKCbhqTo02exvd4OxtKN9l1Y19+a
wK33IqvLD4OevFcW/3Nn4UYr/8dQp+FK1Nh4I2ECvDddk8AG94HFJsR9DiViWjFiNbyyGp97T2Su
NicynL1IPzx9tg7B0bQkHL4zGNdvUT+bCxyUxleO+OdmMCa9QSKOU55pPBll8IsuD/imhZ8sO266
2ZXbJjQp8/YOf77GIeA6JKrxHfrNQLYv7LxoVYXtUENLXSkt9T2iVnU+YU7+7uWhnp07sjYON1Wm
LzlZfZTHVrT5nPAjdlQ7u+3aA3Vb8Z+8IS6QXK6QgRK3PJ27OBGh5/Y5VSRq2kfHi9s3Runp4j95
ln+NcrLBG4Grm7F4Q6YHk7Dms3UoPfWau/jzM4Zmikwi7bmnh3KXxXa5zOx9qsPGaDCQxhxRla8s
gedGwWoWgC1ZQ5jk20f2aO8Rc7b6K9ZKKKZipOJuLtnbvdcSM7/8ak/i1u2rIbyDRu2hVnk6TIv6
17T42O3X2Qj9V9Z0Ic04TmSBUxaJGencVYOft1+HYkzCgz17ut/N0kWZVLkZeg0iPhPRROwtbnnE
BjvujokjbIp2WZxUO/7OaSSCTosOJKQqiXs2TXHlpi+/+We+zYRf3iXYZM4ISJ8+xuAG01Tp1tkn
VZWADl0o4R8yE9AXnWX5aybov4+2rWMa3InIImwTT9bZGvgCO9ytnItEBHxAT7EfMlno1W9sFQzN
K6HZ70sh8CEPIxiF/x2QxXr6cI5bxsa2C3dv9RIkk4l6erFj74+nkAI0CwEVE3m65DRPNsTTdtra
eBSMXU0fUtR6OHX1Od1zXSyE+OP1jSMURu08mk9S7lSaNMuO0AgRAY2WdvCdHJ3Bk6lZ9GsZpd/f
1SaqhPbPzY+E3C+98qPvKO9RO429x31h4ptlIQYAlibP78rjIhp19/I6PD36YlJwfLBkbCk/klg9
WYc86cq9BzVhw2QDxpCW+Dx1BfauecSZTE/mkr3Wlnz6hIy5WXohxMC4wCOH9XR54ARYqrqB45IM
axJftdrz0FHEnrU1SzU0+7z8iKerkRL9Vsz0MBKFhk1R6ulwQVIuXSL4mnPc2ElE2KH/uQ/n1+yu
f5/JTe+1yZPwDaMudjIMvs99pcYCE+Q66nCMqtvoh5FsHHmQtV8CMTl6/6cPhgnq9h9nPJD+004g
ksCaNLGb8QHo/rwdGtps9RC/Mn1UpX+bQfTxHpl9lsiW6jzFTA+9HhoKQOqg3boRX2s7tLrzKCZ4
wagLvcsx72zs7Gk4nT4VFX3zxeSKt3Uv47f57EEkxHSF3szIJA1gKlWM0NtE9hWNDKCX3kJkFQS+
+rSKHNWR89Dkyj/HkSADM1hlnseqTDIwdkTmYSj1LeF0TY8BmZcPxdpB6inX6t6N7eHOcpOOlj+H
Noyryl7b9koHaLAXYqvi3Ew4Zu6E45ibJuqhfY5hKR+CcdJnXlb6F3bNtnEooyr4OOcJzcRZZ24s
t/vRulbZpvEEjqHPCue7rGiq1FCnvzgmgXQ5RPWtthyOVUv1xYM3lZwfOBruM36TtAfRvfcD85dY
GhhZk2/Ge7oLVAFg2TTQs6vGyWhStqIlRVtTlfR6x3l7lgsN/MBeZQwscZ0DK6VLQpOu89fzUMv4
qhtxLEtrD/JdgWky2t9xvZGDgiQdTBCG5qEF+9V3tpdy+zHX3jypo/F94aDnySSwXxT11cEf6hgr
hWy4Nrn06JIWjf05yublA74LwREVFP30wbB5E1QJNMWi8H747uzS5GxZhUyLCZRVrzhQ5twdzyts
2d0PYxtZeDg6wTZTkGuim6LSWMqif1rlTuZkIo9ZKNHux8j0o4+eV2v6D5PO/qCVDw630AFyNctJ
aAaNHfW1rhpUyWJo8p/16DRXqL/y6cFyaoXcpkfyqihyKcengzuMB8ARqJJb+uHXqHBuh5x/uPd6
N3wbGSfJLvmxA8nJVQAZKZbQbY+UrqiMVXqsnevOm9z5gMa+Pc/y2u8PXT2iQ/AUskpXZvQu5ras
ZsTLxdy+7dh0grNIBqX9fZ5k2YJ17qKPwiusy94d1/Iwxbn86C7VnVPQwG7UNHxyjRvRfmjpaEql
qlrvkI8rSPEF49JvqzOKW9NOAHKnGmIjwjVxrS03wzm96n0a2OvRvOsH8hLsZm2o9yQ9EZd1DcT/
ZddoCY12LI3Jz+k00AFyuCrsAjUfy8ihVb8TvmkvfGwh5LEpk/omV6vYWInLABSpG9qbcWCwnQ7R
gKWdist6X4UuXrXKj2NzXbWl8CR82zgn17LkmVjee9Pi8B3pVg2YetLytZOyM8Xd7PQT3ClXr+Av
kqqtaIlfJV+2JgeR04Xn17N6CzfBAsk3DlYJ/69q3XG3BPkw7dcxRlKaCNwtUqTuIGJ03MW7aEis
/Etji8Y7j/JG0ENR5RadAPE4wBpD1IS8EFfKhAZQYxdUO1uZ7Uq7pFwyR8M67xMVgRuwonHmByOR
y45RDMHhEMa5sfboq5DBlaKDgV6itzr6fKt4AtpNpY6Ngdkbz3xJRzw619s8WWN4C+HcUGJaDFct
PGfD7xLTeCBebNzFHpWhB9qiGBeqvp2mP6zNTQnDmxaKdh/blhvDAhbrByu3aOe2vMR4h6isQPDp
einelm0FHTDuGxqjkf29DZZMl/vJ7iwDH3HwQ9qVqcgXzlp6+1hrcTGJIVyu2sQkn/Ke02+Pum4F
OWqqBT4Ay5pWrabSmIv22fqXrgQuxG0Tz5/n1RXRmV851FcsNeRfQzpR/L1UuU2ltUDikHZVWfH7
OqL4GPZWh0dJp7V1wELGKo80mC1nGtliQUMvMuV0XBSNuf1qd7Tuep25MuM6N7s+p0AF3NuD397a
A70wbe5Jdzk0Y4zhYhkiib2ItKPDa852crSsAelcVo4Y4nMnmId6n4zWRM9CEi167/uL+7HIu6Q8
G71yoTM+zKowxWnL/LSRSBQXc9yKBXBjHr5JRMlpNQetDaEwXpxbt2sNnJ1+BXZSjkX0c3JEckP9
zfPPi3IKPofhuNqX3rhRjtulSqpzv0VoCdKnYQtRle/8aHU5rwdfBu1nN+JWspsSQ+9w1rQlDcqR
M35ckxFqWlyiajofOTXeIXN1ORvUOiXAFGtP02YeJdlu5MoGfs9X3y2hIqxWHa1BPnbj4KV5l5Xt
maOMN+zqKQq/sb5GOr84gp2Dszo8QethC7ajrW3wUzX6dQV0wwrvgrwNvWO9luhDs3zKzBsUpdl4
aUzY+4dx7joH2RV9gTvbHfRGbK6IPAfe+xevmBFbqiWr9Q4hmDcein6Aftb73heNGzZlESm9T5Uv
RcAE4rRz5lBFPh+CqIfb3i3b2pF0JqV26yZvnKBC81y2ffajs3xgoVGgVQSv0Q+6XRcWI43uXDDp
QA/L6W3s1GGXRsoia0GOblAH3/h1TBOMt8RgD/MFvo1lxPuxXGt730tPQDbxdDcdA18vf60Z2/JN
6BYgU1ZRQvUShf7iR6t4I8baxsqh3FTQY5PLH9bELrhrx7FI3qlws4uOSwvQrWMGWaeTHOEleLjs
xKmyC06y2ep4X4lMNIztWUTWmTKZpE+wqbrmzCgm+zhNdRTsWmF4RO3krZ1WS22vaU+h/FsQL553
1UUKE4K2aeg5t4s2ji91XUw+PIcEZHwY4WS0qxdritNVsKPu6tnD5aCPcq9C5O+om2LOBBBJcgkJ
wUKZJ9wbksCc90bZR9UrCUQ10f30yc3Y0y/mVjjVPnGnadPXzY3IPqL7drFU7lr68utkLqLrEiV/
8iZQfi1xForlAtu2lrI5I+XiNMzz1IHfY0PWF8Jimwb4W+h1fCexh0Sua2XlcF8nhRt9mwKM68HT
JFZnLiPmKTyqfO2BOGmvAuytFlaXx5ey3rhjb49XwzI27gV27jI6zmXfD2ez03r6atajVX3p88LD
jkRK2/rQjfUKb693HYicsxLrwUo6d7ggUlX1UTn5PNzgn1wV+4ogMLgUojDLdTKRY0B7wISfJ/bC
q3LWIJ7PwiiilD9Ry0GaXTlTiNMCAujlYrGkBQBhpr9it23msOGHDPwBfjdg3B38aXGZcDO8xhe7
j5Y3zjK32Zk/c8lr0zaAIL2T2aJxYaE1EX9BGRpzrJuyh3IyigFmdy7H9m3m1sAVEOyE2+EDQAp3
6/oHJ8mI+0zXt9OuLYoVRbskQUZjbAcrty918WOoclxelLt097b0fe/oByugN2og9bGg9AoXZOJP
9uwv7rWk4MRxP7MAU48tOd81LSHade+7VXI0Mu8/+/xs6xAXLdyIbpz1mYV3u9rHPeFyKqdAxIdM
LvpdXY1+eLVoYX2aHc7vo59HjtrXK20JBy3RbQM8qYKlp9KVj/fKk9WE0F9WZieteJrZjirgU3nn
NBeTapf1fd/PBT5Xsd/GH2tlAfVoVVR+dQcvhzBthXSKEayIc+35zbWYZO/t9ESyGBqKie+Xemy6
HbMI1auYFpEd86WYip3nZtAvvLJx8KVx5+Qu70x347Yh5A+rtOYr5DzhklKhLD4b4Xmfq6pRxUPV
0u925hdr9bZYBjbVvivHy95oDe6Lyhu9sEldEdBSivsc1Ysrdy5ZCOx+HEdhODzFfnO0/T6+bcxQ
/3SENFCXh2Gy05kGUQJ7j27jvV9Fy10dtc1fbNrug2wcQ7uom/X52epVoL+Rg4SUg9dQ75pmLH5u
8g//TAoXHwtrwPvBKmKSr1lr2nNDc1N2QKAH+kARlaSkX8CD92KcbxdfxBhEKAdDDzccuVm1IReL
zqzixxJz2B5U0fVv7JnW0d1kucQNaqxp7VCZ0182TUHQOg9e1B5rDq2jJcgC7T2n2mBSiQf4T3Ah
06m9moxAN2or3By8FpODvoGtkw3NN8eH5IJ35c/IU+Jy9PHyWFu9vpvc6VbiE7Cv7am9jqnsEXkN
fZzDcs7UcFugFnpo9VL+zMrAnS6KcGroMp26YygLOsWIXYA4cUoPtKPPQAZD2ICVyPH78bpV/jXV
c/exsvz7hesZdPSRmC1t0ZZGqWmEf0bTAtjHzWmTRqMOEFXoAvCd8tDec0vghjWXIQrnKruTOrZp
MaKT+E2cWRdrFWOFYBbnwbfz5c0q+nbXjya+josI2x6TJB8SyqJXiQ3IesBnmrZ6W1sPbdlYn6Uv
mnvdTtYRw2v/oXf1/G6OpQvbPCm/NHS3cTVeLd2lS8WdentdsPHWeL0suHWclZks0pzV8zGPB30v
NyPezF3nGz+Q7FMdYFNl0Z0RBvJhXZpzZ2olCppxfePO4bzTPV/15oO97mabDjsCsq3NrvI/ll1d
njsADz6tnHYHaxTJztddg+POEl/TLgIzkWseznRWxmMpYe6HiLOblk7/UptyvCjIR6bLaL+hvf4q
amCIRNAFEc1C1s5wqmsKEndJSK+80BsGfSjdjzYX//NIYbau1OJ+XpHKk8+rqw9NQzcr/Bc7ersW
K/4qS3y1mKx5b6yw4XffyOEEMVeZn1yy/Ts/zTx0F3ouPyXSL24825K71rfBnJc1RjE47n2Evtm9
MX3QPMSBP94ZazThcfazmnu0dgHp1gact6muvXX2jp6IPs9cgtPV2BcUv9THHl92QqymOrj0GKZm
7vANL4rSUAy2k89lV0XF0V8yIP0DPHVf9vH5mleA3LQqL1AQhlf1INefcWx556KrCfSFW+4TLver
tr+EbWjd1YnIzt18tK6qsijPS45YPLysEuuxBbH8GAy3fu2UD2UZDlDHJ3FdLIt1QbZkOefjYw+b
zY8J/ciRs8dJgyqcPpElo5V+EmOaxYP4lol8vVQUQ9/UgfradKC6yxiKFc1O/n6YTXmlZVN+tXKp
HtAhu5eN1Q9QicmDpCYMmePYrpHsdvOxMkrVu8y3agBj5MKOFamGdOCTuUAb9m5N+uTKn0lO7/wQ
qNa6NizgRmj3UIRzuG8RvV3aTWNdtqFzOdc6u/BDJa4mEXzwM8+6XWNnSZvBb68Cu7BZj+uiPoZF
G90gurjLmzD6ISs/OYow924jga+JP3yceIavXIpUv5NBrb4sBCR1Sj9ziItiNdy7qxwvCYn7c8/W
t3Uzbec7m2lqOjx2adbwbhGJECL6o/5cztCw6CiEWzZluJh4HvcjcAueU+xkizQbzl+uMla5zD45
nhEFVzuyd3hQDrgvue4YJim9Tes5blsc1+UiRi4PZb8AorGHGXNdq5nuikaFe67Izt2cK3s58OsH
4Isach37KZuEwbWqtiz2rW64W3RAhB33tXsVKpgoKRwP71MbSBBhVh66fyERl8fCT4bsiEMk3WTr
FFY3S540U0rSqs7SuMs1oEHeVrVr2SKanVfTHcYH38bfHLZYwacHyI7WORdO5bzA3ouE0Nx5B0F7
IO3foZeW+B1jw1SQgyoSC7RmyRrqUmFp2z/6siB9HfTc3lJZ91W7K1tvci5EE2sIhAGTl1pmAZql
izkGBm0XMw5HbR3dEkaGAPxx8AxSEXvms1W5+CxXNIq5aW3l3kdl5RhgUWkIS66m7ggOzw70tfK7
yBDEyeR7r6zhr3Acx9saggAIUMsHljGza39rrDIWe8406R3HPuk2AJDqwWBVkQvoMFT++6a12NoQ
eZZir62452DyqBdfTyR3zE6MWkBk57aW7AdTd9WhGsLhvplVGaYJKpEo5dSFyoZ7svuFlBtokFL2
kZeOesTwJy/HgDSdbgTZMSePg3ej8bPrcXCAxzWUkLJ0KSt9kwStY7Gn5xNpsLBr30ejIZvdrEP2
0Q/E0u7s3pT53icM+zn1gnY8Jef2q8IsVF4stBEhPNeZG11b3naVB9oS4wejMoW82RccNC5nNFxJ
rinT3mRd97mdY55BGnK5yUw+K2WnZfYwh/ZpzKPx0+zcpW27PVCN+Hpu6vhu7eakP8oqE4CWwt4s
+2ghQ7CP4CaAGJ1XLL5qr9fHin5/zFn7saqOzjSzRZYNfQZA1qMlOkuaOKRpse5teabswTo3WfDZ
C6SLU1KdV+KgSQ6PCKQB9OyM6ef1fJL5CGGOfftD2HnZj7zi5NmZsGvu4rIcijcuwRx9TKCFABAn
dfy9pWA6H/JotFmCeZHdwZeIo53lurArFGJUbBRLL8Pwj6vh+3rOyK+zACuuqHEeFgf0ZwpLANLX
+MznYl5Sf/RB3Puu8YDbZ8l8vaqey2MyD6S12lhGXVrajbVwZsRtvBtaO+amK6PJfVCxNeU/q0oI
PBBqyQ3GIRV43Zi8ne7tVfntmaX4pCgVdht+ofGZjGNc2rolb6NmvIECmwPE9uYAh4G1DdVuaZIS
z4lMW1eUM9X3irIS9M/V0Lzl9BWOOwbRyk0nmuqrsyQVbm9lYd66i2EDnMB7FGm2Nk13yPxgvJmK
qNm8pHADT5dCOg/zFOXR2TiZ2d9TQPdhwrVhRHoyzwqTzn0z68uucXjx+67Q7RimTuZPnD5ju/jv
3UC53bu49hL9Zg5He4x2BZ1gK+FbTW069nT2szM1Fx+AEtDWMtnaYZrLFggYafbJvI/H2qoPDXsd
WWTuyNxxqKffqqm2CYi7evHSLnEBhoz55OtDEuo6u+5MAHWUZC2mPEUWJsNZ04oBNT3afhe9WDvo
CWoS91icIgAsYdg4so+mXOVWOKmrFO2tEU7vXNumkTbvdlSaPaOfoFMLvNHPQtTgDd06HfPERVFG
F8ucNC1SDyKFj4ak5byfNNHhMVBo45o0o4vJ/rAAIQqC47JQprhKTFQtl6RX5/F2GNoSbkdXu/N9
wDVc9IfJ9SzepJRlFZ6pMutxAqgDX7JyLK3fZcaz85+9siXWKkjV2st4CVAcsrF0/b1OZhe9XAsI
5C9VeG1Y7BqabSa5c0rfCs4C6lU44BHlgkBqnBDbJr68srspyUQqmSZtMTtqZ0tqWzDa20krezeu
qjXOTnpB+HMc/OWvMBup9SRkZAKzT0iA2P1xSkJbeOTRA7f4QCLO1mxl0lrBDzZJFnZzykXwf9g7
k+W4ja1bv8ofZ3xTgb4Z/JNCdSSLRVJsxQmCEkX0iS7RJJ7+fiXb1xR9jh2a3cGZOBySSFQDZObe
e61vCTr4ZW/23n04F/Z8tfTCJyq2tFIiObNs5Eg0OKlOGPU6NoUAJykzPHemXHhXtPVLbO+p04tq
1Zp5wGE7F4tbHIXmHNVtbAoE8XnSpdkfaovWVpSIVlA7utMYwowM9exx0JN4Clb01HviE3zp5u2u
SWtfbwy/E/75FMeCxAxb2w2UK86ASfVQtfM07Px2HjluC/ZyrmJlKZHUOIwEaUiVylPCvfJKVSLq
dFhPuz526/C6ypXWF3EdZglU9IY2SQIdq1jbDDAy5vVjl5PkQYOp2IuyU81nhmYx6EFZuOOx9Kya
uXo4tCRoFXHo0FYaehnIq0bVfvsiTWZwt7o02gqY6jSLptn9mEH+km/yP7ohf/JM/q278v9L3ySz
8L/xTfbdy/fyJ6Pvn2y7EzAlQFeNGSngPxhd/nBOwkuhpsTOS//Sdn3GxX86J+1PmAEc9CCoZy0P
+fifzsnwEy4khiuwHxi7w7n7Feck6eSMvN+JaBAjgtbDv8Gv4qX8haXhpFWf+b7qaOnOeQ5ctlye
urjqboLZIsWzHmJqnnjsv2vfbh6kJXS5TSZr8m/8NCWq2a49M93oE55tvdCk3bapIFLGiyv3aKqQ
bagIq7sxR4+4Snp3aTYzA7wHo+h2PlNNuVajjRLHxUNZQtNXvbWJa9HWW5pCJFU6Pmgn9F31bByS
3J7A21NY5uu5yIS5zYKgvHDMuoeFlFuXi+wGUtcZZYr15FR5Go3YQuiAiLr97vQ2FFC3mht5oRwH
NgBKICfckcleW5xbKqe+tezYSs6mOiVSBBGvumTji+uzGD2vyRhaDd3WtgeloyQLiQxOpBmQRyIZ
cJ5KUlb5uvDMYW+LGpLIPOQBGvcpb7/O3lASMjZLF/d9XZr0lRMGsesRHwFJO6OiDtR9Qe6bY8QG
pANa21FcBWyRZuWeFsqmHG/aro3TCLbftMu9ErfiIuNwiOZh6DNOwUZJx3iSDC3prjz0jfSrXaND
/Uwp5QPdY/oejdnCumAFlXuw1TzJbWhMdn0Z28ML01o17cEDpmzqldsxEnMCP117eRYCkjIkiqi8
s4t8Nfl2md3Qli1fQ+Evnyub1t2KwRSpAElruavczoIDeY4lI+Wao1Q0zKqB9arj4GLsFNReVSV0
Npo4C4HtYdWlQsk8WLN17TJsmouxWtbWxH0XWX7H+zI50XKC73ir9HdghkRLl4XfsfvVhA53CRSL
Kk/q13Gs3WCjdCGeKS/RXpR+rXd+p9BLl35QXFYhqylEWFN8C1Xad8zaBqPbh3QHnF1P5/epGZ3m
fMpHOFepnhKb1KJcyushafJjnxsTd+aQqThCo8JMx4hN8aa1Ux+AL5p657Q0lalOZNzsHI60NNay
vmX2lSMuNoLVLE31TXq0ay4R7E8XmaOShKjXuNPyqTDaIVhjWW7JlwuLpaddI0Nj1yx+7O0okIeZ
6WtKI8wyFzrADM/n85Fpc/45t+d6AH+npeDJUak+HwxZpnvLYrfqV5zTZb43RcFUv5uCBHJKwVQg
yt0s/IycSRK+JS29MMZarEYe7ALGyCuyefK/VObus9aSL5hjyfwx6GhZFGStuYC7NNu7mjvhKLM5
O7SKidkq9aduhxE73C7opKJwDKtfU7OyZiFMYS9n8TRMXD8fdJ9VDRhHoCaJONFAQZ/gnPehXlY8
geZ/wWGZ0mev//sv62ST/8+b2uP3Xv3P6kUW7/e1Hz/zO8DixFjF8Y5rE90i0iOUQr/Tw5xPIAJO
uCvMA2xrJ93mH0QA65MLQQ/zC8cmE90Xf/UnwOJkCTIAXpA8zrZm/sq+9psm/P2+5jJQ/oF+PUmD
8VqflGfvtHNeMdpNeuIQmmGB+tR5ULY3XDfZ7KzhtjK0aWHejBMVAAvychEs8zVFJiP9yvCj2XN8
olHHZKCB4B1YIZydIehGhIW9XNeeM++pxMluZ9Ts7FxnXtvK0BejMRjbrPLUqi+J6yIEJ9tYcHbW
TUH65CAJAwk9mKgcVy86ChocFm3tbu1UieO0+A9iCIONGLEiqNHL32Jdm1cWEpfHQmiTasYmOH7x
uuthygxwG1N1oCooCH+WmhyacOzSx9GCd98BLaDdMtIx1vnVSIjzpJEvz9ZnWS1b3U0gPTyqxczu
nryKfyZDReCjSq/MPN94KVEAbndmldXO1f2Zk54VL7FpXbpivnZr+cL5/Fku8Pc7eV5bw6b0w4sp
bg61P2+zqbn2E+/aTCSEQMGGa5OOGJt3s07Wwmt2Hth//1oG+W3aNbeor07dBv+IRniTQO1ptbnp
kWwV5Xw9BU95hg0lA+vflbtgJtuwnw8jddwEfJc6TTy3CgJ3b1U3qk9uQ03733fzZzW3n11Fvlew
HNLCv9Bj/KWol8cJblJsKqax/b07Wptk8Ld2I2+oIba+x+Z60icxX/7SV5tptrk3RHzFnqLhzbLv
wVIvD0n7fdYLAur8ULT1Z6s+5aFXyYVfh9uT1zEKEov4bZdXkgXwoaq3lk7rqoRaLogn7Lp92wfk
YHPFgKhzyBX7BNbJAhTOHYmtya8oP2DsXQ2Ju2m7+KUq5Cs5IWuhboSVX+VpsdHLRTHBezf3rgWk
vkddu12I35TkB8wPaD/clSJjA9P4bWVYL01t7Qub5AKUDYvT7cKw3PXCAKXuqydRim0nwEcl9b0b
39Vg9p3yc4cQDUDXbrDynRBRnmbXmUjORAhq3MqZ1lpHW7lHNQZHS4LArB+W/hFG2ZnTdWBgSXyr
XIQRxYbUmUs9LueQ+J6zLrlOY1irRnmlhUkvteZKLYMM9AxRYpdnonjuR5P843HvEhDnGzqaNfhI
06PlFOxgfFyGTpAcUWqcVw0QY+uFO+hi6fqtORpfCutLHqCt4ntq9zKOW7j901smyhvaVTTi7DXV
NsU5+/Zsn/nySQqAaNIjzCBgxtmogz2F57nf3KP0WPeqiWb/Em8kgQ0Dg7zP4TA+mrm/dabLwL4c
3Au2qobzkN5RLh6GlLxk7yEQOWPMkkkBkUqEtfjS3lmZ2kB3ew5pa9ASj290Od36p0cvDcI7c9y3
w2en/V5p+if5lgYmItx8O4N0dUG+TsGZ17VbZI0Hu863XhNe1h6ptQW4HRlNOWrBjBy4WSK+8zeq
pIVhV1eu6J6otvfaiu99Qoj6pjmIoiKqWYQ3Y8O007sZk5aPwdrVYXJmTclmWnYSbr+WpCS7PRyx
Z+24173qeyKqy900Gw9xOx4xxz4GBrGbQU5uaUZ6nuxQ0ZAz0OKFpUXjy2SnejSKfrN3kvO02Dqj
eOghOw8WVT0e02DF4fse2fi1HaJiEKdeTp8hBkIzsvLMcjubX3Wg4fJy5A+JAet2LbdvZ3gbvxgf
LCNJWBViMGULMYuAUBUTgjBH7mSfApIT4k6lfG3ozLGOx1UUDO7esJzzjqERVrpbrwymdRmY4wbs
A4S3pgwfA9n0LPiEFcdpd3DSvLnsVNkyqyNAyA2vbLEcWp0gJZtEfqHFGFwNTOdWvm+nOyfLX9FE
XcVmefDCqVwF/ZBfMJa7cT20c7VpcnP4+4ofXdEcI3PBtL4UcrlVbvky1OOxL8v0AtqD2CglidIs
zPGgGiSXnnaqo8OG89mteut60raJIOkpzjduH8O68631lNO/yO5RNGXr5kQR7FVL9GmGtzS8nMLs
pSwhchdNtZxbJoKepN/Hvr5RVd/smNbcCxB1RdnsyqJSFyRbFoF7lUuogMTxrXziBld9F7trK54u
wtII9+FsbEOGRZs2yR5Z88uo0rfIj5koZLvSqC+sPHhq0/G+dkBxpp1/zyg1Xk98WYi39Hpoh0NF
7hqTGBI6YidC2Y/TquI4a9Wv0zh+Wwb7Lu3GC5Rp5OYmxZ566coRaJrw/j81XhO/NJ1PdhApnCrj
6ZjP5UixOa36JCUtp6QkQPeZrFGwMH6XPCDT0DGss1saVh3jBRNLiJE/Gt6szoSdJ2dMlS7z5cW3
0qeJZjJyoLnLdxVkO1ptpNTk4tUogAyNTDQENlpmZOsisfUWGRu6ILc8ykZz3kB/6ZVuNI7LkzHY
b0KfRglm2K9UTmfStZN45c0daPDZOZiGfSjK+M5c4meE6Te01I6jDJ8mZ3qZQuvaddmhHPWaQhNn
tFVPxpqZykGxKRFv48hdbhiIFN3ROJ9Spo8WCL7dVHtylTYeeR25IFipGOq1mCeb5bu8tctkXiGJ
yqKx7I/0y1E19G67Zd6JOdfww8gKy3hLlTpcqjTgmdbqQbYOmQxOGR+oquEAOX5yyNLiMgOHwsKc
NE8uOoT1CTn/3RHK3waSuwHunbcuseggCUAswQHjVXpkp1HaHOhHENOxYNNlLjOeydgtDilg+CN6
GGOXOabaBt1QrIwe8KPOaR4MwKWrriGTg085OOX9LWgyvWCOnNAhfs8DPUwzNDKGp2b+0mbOAU0q
QSxhfG37UxUx6zjneOGyTgV3QoVXfdmdzSwjzPv2Hb2BelYdSmjjmBRfQyZoTCyTYWO5+hhM7W2r
g4IxWV2ujELcFDJONnZT3SE8PdcoqII0xlwEcX/b2PK2ndPDIomGKYUqy1XeNeeeOwQXtFe7BRSt
7R+boJ8vETiW10giWD3bgniUXIWE3Jha3lTZchJSnDeGe4MQNTib0uZJwb/c2tm+p8PxecHufQ/R
iMLHDhto+AaNR1S0SUyLhW98YnK3a6uSZPXWfpSN72/GXrz9nz/LpwwqvxjVmTaqmUxphcJXDGct
Cb0FYlwauvrS6qyvGXGNqLxfB86XTkMM1R9Q+f+2Dv+F2ufvqqzD968vsv6Zunb6id9rLO8TgJP/
V1e5n1gNeOAhrngnAti7fqEDldnCbQmxDyyK/57KbENa82k+0nqEDIjv71fqKtPlIj/3C3Gqhj40
e8827BMl6Oe6quPEVydVYVIjZbTR87FIXssfTRXEEMWlIU40kVwVX6pT50X42BnXw49+DLzPYFOe
ujRDnplEozVleZ+pKf5ahJbvrNEtm9dxjL4bZZNAfFdhAHpOTnNlKrOZwPZCFAcIBwXpmF21EMrU
m3Th6FIgG2GIGBIiRRMKLKFnoqU2wnh6K9vQvZdlmN/laBvvYknEDJNS4d/W/nTS69LtOVTVMN0R
J5AdxThohTuoEhcorGdvW3ZlnK4pHeO1KRD0rUZXd0/KNlH8KXQMcNPdITmSYAht3feYVQwj5fK6
E1LOO5o0GE9M5uSb0Jk1i/JQ1shp3YEEMbRjxZcka17LqSvydatRs+JawGPAoJxeaGUESeS0YVJE
VoIQxFm0fel7SB3s1DyWCCnTjUCdfQo8KvQ2sAd/I9tBJVsrrdUapipnW1Z10rANCntzhfNkJJ56
Noxz2omSvq5VcYQujWRayXLUZGAOpiI/h4aVWNkpEznSsmWu1vwpEwSHtmyUMDX1otTk/DrmAS2x
3jWubIONhjenGd6XNacwBqWNJvFAm0a8w/Xufs56qZ+DIK5IDuIcNpMevuSKsZycNlVZM1JOkiG5
diDCce43fcjRWdGw3UEXSr/MQx1rwrX7gkHkPIU6gptFF7D2q3Y/mIP1razHYmcsYdxuNSbOtwr+
zWuWlnl7TnVQmlEhhffd6pr6XtoxsuUyGdFo2tYMDLkJh+prp/uG5lk/627fI3W7bPIEi3SXcRCk
7YZUGFB3QXJij7R6pWK0GGu3VsWbRR1IeKjrUe4ia1ECk0zR3+GqIAGeEWa5RqhQQaS1m5bzJz3G
WU+us8PVQOvxv0OY3/pV+Nb/biW9qj7AK0///Ldl1A0/BSd8IXbd07IJ0+yPJfW0ur2LEwpouTLM
xylqnPpPf7SmTJZh13CwGeNjPfFbfomt+oNq9q4zBa0EAAQOSyx0PrXFR2BXpnBzVDm2ZVMQHrQi
3wuNADo68pLDmT4PPXqhzsYxGNtLgIehXBXDjGQVURXmEtF0NlKD2W7eGhFzlDdEEx9zqx7jVVsN
6EBa2tonwakZIrCDofEt6BU0aKFmkG4ISlOig4uKGhgPv3sr5Dg+GLpNXYQ4dU4bqLOks3bCBmGr
Z7TGjQIR/CSXxaUZlgbUAz2UJ4ICl4SYG6durGIPyQYMeb7UKWfmvpu/VKiSu7U1d3S+yQ/C+pW1
bUf4sCs8wiWVWQ9bOifuOdihPN5VLdhCzufNspx3dncShuneLDYhjxD5gW6ZFdu+yDL7LkTEQmhE
kfr4eeyc/59zlBpZwqDjhD1nmaPuQjkHWMdZOYx/xLlfxxbR7FNq344mbzKqNYi7lel3/4CCMT9s
jrYPbMhg0ocD2cSHzGzup6ZjSe1nDJCFKHTCRu7h5rrYPqaqmvZeXHo3OYvjOnZFtVZW6h+N3lBe
5JUZ6kZz8oM9v1j+A0Lqw3zPJuyX5iyAUvB0DvkaH/qgZtkkVTqFDKKGwj6awptpXU0B5rxZnVu4
S7bvnrrr3+7j94EH/+Z6jDl9h4sS5GXZH1zEU2yMFBIt15v7ZTuASP4SB2xHlar7b6aVd79NnZkX
J9/rf3O90+t//zQFgGqQPjFF5Sxi2T9Ixu/6vEPTF+TEOMEaCuoMrSqZzuGb5VGcxeU/vLW/eF9P
l2IZsYhXgqPpfkB19EwbPE5owVpoTE+Id+pvlL7/SBP/y2VYfiDK8l8LP/ZfwJbZpAgDSGh8Jicv
GBzGdpsm0Br+/nuyrA/XgZ8HQ5aZNG13Lscd8vPNWkyzM2ULCHcVx/0YbryZBu/aTCZbnzOIzdp7
RH6G+6V0hCngAFnZG4cBq9mgUqmDGN1uR+cbSD1tS6wqgGKvZrwqJvU4iRNfcoezzSqx4P5LBGCN
FRMmWVH95ZORyH3h1uJ7mHttdRkmthj3w7x4jzRWlN4sauAGKlgkO3LbHdfqVxj+MK4syoX4gs1k
qb6kpsNBKSJrTVdbz81nWir1KPxsSxFY3k62YI1QY1cg5i6tJtyRwBU7N3T8GABiQPIMIg6qlIjR
xR2T7sKLB4RGBC0NAuVvP7IAu8xg0QidFC6pq1FViNmNksLzy72QZDptpVnVpGxJb6yO5sLauqYd
ncsK5UXhxxcD5C3uxKoqjE1imCrfjn7WlHLlITiklB4NL9u4SOHKYzzh3rz3qngcyXdXufu1w6gK
Xs7qGyJFg76XF0Yt4yeG1qJfhwuCoacZb/23hcHvjVuQz8NRuDUzdb3IQuQPVZjm3Y2t22G8M0IE
+PsgK2qSxgvZjAwoZFWedN6TR4pcDv/X3Dp9rIe9WpqxRbw+58VDkmkn/9xaqm0ok7s0Oy6DFAQg
5vOgv7plTOsZJ1sbXo2DF0OCrIIu3XLFoF6hQ8xwGWaO+1UXZYlrNdHTKqXxOK46kffNK9bDgilr
rpJg2LtCh/Zq8ZD7ENpZdULcM5735rOyMhTp38xX6PE0rT/unM6u1H2fDrVzO+Krnh+QiSVy0ycB
aZ5TVUIZMwOhx6uyXWQiVmPclvETRzPbO4dD0JFhilBUPvNdpEm5TxVjIGSvvjtaLxYzAaF2jTlX
7bcFW8CE0UKhUYxkEGZ43oI8PB116yKLjLlG/W5nBjPonh2Sr33Ev4fiWagLN7HtnBZBS5+xSqup
OkdT6u+SVJPzFYQpDuKynlipeOdqQXHKMH9FgW/TweXVM6eVC6E0bbcM1r4Ji/qLtrgzabEVE/nT
KpTzmmm0KtFIJTEZxQXeKh4u3aiICSxuvkA5I9HCjbuEG8cQeLO9OEAsp+PkYEh8c5vZdmkzlLzh
cKOCnkAQ8jQ6ZhF+46wJ1ejDtYglhLGBbn1KspiNIn+Wmp4bogAG3TJN0fJ7DSqzA1yKmchDWqp6
n1r0l3OYTZKxdRs+Z0TdNFvcGT5NIgv95bZtM98786o2BeVO29CgMenaKAN8IUg+9wN5aRVjmFyN
qC5I20hnS+xrezCY6BWGPPYj+VasSk1d4D+Lkztn5P1GqMbYYgJ2m4pU5yG3q+VSO11TCjzeoU2f
Qy4eXzGvvPS5zoBiM80oJo+zIBliVc1dZoVM92LSKha8X0z+UGF5VtKeM81urWpYD7Isk20ZZC2D
F39pKmeXTTI2k+jvl+gPWxuVDnA0+LsmmCkHyPqHMbekxZRmHX61dJLOFS3Xak0dOq3sxRT/sLWZ
p8X+3Tb641o0itkP2Eg55H7YDDitNTx4yD2MbpRbBB0V6v8JM61Vuw8acMbnBo0bf2YlxzgQxqae
cTt2Rdqc/f2b/nB+OL0Q6r/TIT2AF0qYwc+7Erb/3lYneanlaN8jiblMvjqsN8hnYpqTh6CLnX/i
rHzcCSHonvA00HcCxs8/kkTfz4rzWJqOcByC2NtJr5Vk9Srn+hepMY6N9osVBu0W821qgNPh8d1J
ZZztLG1GtNf1dOLjAgvejUwu/mFf/+t7cSwci0zdf5z5PqLM25pzRVllei1TZUAGcKyzSfT+t7//
ln6E3r2/X3gzTDUg1WJ/x/rwESLLHqckAkz4HjPSWInqtoidIwizttgMjR82D3MlpuXM8jA9MztP
rGdF7E94kHU7qkNbuIa5a+VsEPOucOkDhcBhf//3r/J01vzpRZ5o7hRsYEp4hPhUfv7E7d6a5hbH
J+OG0t+4YetEblOaTC5C9omTCgZaRvbbU/vfXua/ENy8+/zXL+rlf76j/lH6+FJ9/99/3fAH3Xu1
yI9//3sJbn2i+KbuBW4cwGhy+E2/qUVI+D3FOYLOpnvpsvxwQ/9ZkpsBNG06mzQaYfvyQ7+rRSzn
E+z8U5VB3onnn0r6X4g7+fDMnNJFT1emsQolnOt8eDJ9h1vVbOKe2KrGuTT9Kj/PDOvm3YfxbwqV
v1yE9cWlN+awzLCu/agd3z3+A0WnII2vW59o5Ocujtt92+r415ZPmgv8epxEfJhcwv0It8yDXtSs
rx0xKrFxQY/2DilHss1GgQXaEOZv7ab/WH2dCtp3T9hvl0P+zUcHAI2Au5+fsN7JYrR9dPrIfGzX
sS7CaKYAjBCwTxhudHYO7ShYcbT+5RzaH8s1zzYPt4sI6UOpXavY0Bw7uHI5IsoAubGz+2lc4dst
1+0yTkhKHX2Wu73+tW35x3v2uSy50o5HFWX//J5HbYLMKbly2GKPmyYMFyPYCgj5KvmHhsKHEwCX
MuGasSee7vHT/fPzpTLYvOXYB0x16A5HtcEZqg37LnIRiq///vakLfCX7xLFH/R6bkJwFsZHGn9F
ddH3GS2mElPGFLX1UIEM9ZPbzEw9ueEg2D0H9Ip7ejm2mUU6AIJYukP1jNjJ3o1uiqk9x2+Ns2KM
HywvSOt1p4vsDbKejfJR+k9zW9R4BJkex1YQ5VbAtt7ZeJKbmlosWpq+f9IEmjw6Yzw+CzPN7mLP
t20Sc5fBjOJYneJKy96JCSlLLXeTOjOKzCBhqlaZjnFIAxe5kLfE6kCtyRjUGVqHaHe0/w8ux45v
8dINzgaJf9nzpxbnijG1wjdO8qGIvLbXdOLbPsHLJr34ws9NP/JqQ385YTKep7FUj0iU4ze/TrjN
h7KRr7StWvNsynugekqV1T1d56VcY0LGhUZc3H1Gy/dOu9q5T7vaxkkRezNVt4+Wa5Vw8kCzYupv
lqY5ta7cKTc551b5MfMmgfAo93HKaZUSEJZQtgxr6AQk2TEwndXKnhWUn6Xv1dpVHgdax1tACBh4
D16I/Rqg5Hup0XKs98QF6rKqW8tG6W+NJ5Pvhi/ay7HIW9IBujZ9IrctuyPusPdXdud6d4uyGSgO
ZJ+/4sKmQ0/jy7jEXoFdPtfLRhHUVOFaC2W0LGl61anQQJVjOcPKEULgVegCan9OESScTN4iyL60
1bSFn8OQBnEbHuWRAI/BtcWeQaV3NO2+n1cnasQr/o3+JjMMCCcGhg+IBmVHPxSCAbYIoAJM/psl
f4iZpOQ4f1QcbqZcEhPX57hUm6aAhIMVw70oQLXEWxMOCsHkzHSurB7uz2Y0MckYGcrhfeo59TqJ
W7C8ZIgUewUe/xVemxxXKL1QJg0m+VQY87z5bQy6+qGccv3SV934KIxuqVdSLhj3WJXx3s5m4z0F
bmudfE/1OES5P1qPlN8lcYhmWW2zWnlQN7qAUjAbvw6Bsj93Bs74rF7GN6X6nKQRQD7ooqVxYw3m
PzIZrdMK9fOqHZqn3Y4eJRHeNM9+XlbASdW2osMK5HaJctBIzLYxK9/LxMJAQiAiXtQekosYPFBL
t037bbIv+rKK2vDohoe5ukLUvmYaFcR3tGtg7G9n1EE/FqT/nqP+haXj3dr8l3PUre6yl/fnqB//
/rdzlGN94rTCc4ZCli47Y4o/zlH4TFgHWbg5+//YLvhS/1Dd+p8wi/CN85OsgT9Gyn+obvl9Jlka
J2sUW9kvqm6JFPpwyuHEgd6WMoqzBwYW9sefby2ieBD1N4IGvh9nc5Qmcb/xqRToBBNadSVIlayj
xe4wExgtKOyozB1XfCm9vuxRpo9FgYbHSfoVI0VrRsXY9GWE0B7K3zIOCqoSZATSaHCrAVdIRGpf
CNtSblS2tFcYGbpoMzOOH49y0l2/TgfPRB9DyyA512HZG+66avAaXNhTmj8WXYzYoZ3SEr1WazT4
UVcl0XUJsY3ognBSIqNqs402VSu/eZVkqIhJWqHNerDMVLXLyqx8Z7jNfDXjepS19vGv4Kju6GSk
qZu9gYxWBeJc9PybdsB0sa9A7+PWjuHVsLqn7imAvrNIbQ1VMbtvtkn7LIkwm8zF5RDOnXEdCDP+
mtPbJ/XH1RZYLbRDzGUf2rIa5Jkn59baaeUvGVsaSt0IzVMXtBGUoCUO0K7q/BkcnL4rc6+/wj/D
rhgDk5vmZO8zEPpWMbtkekIcbjK7B6tEIYtxMp/t7xAybtpy8rOIbiTN2KFluWtNgx0pRFSX15eC
pu79wswJ1GrfHU4Dto1bk9tVoVNinz0gBgdO6I76wtXNV7y+BwbLu4J1EwbxQ1o7ZJYCUO06Rxys
plsnS5jdeorXMZzsH/1WjKgoTbLKaxARkm3aGeTjWAVfulPDttGlMx2Cueo3PDWRbkNEyKKc12gh
7wCObVvbKK6a2ZdAJoYzlYW73gcN3AxY6VU4p5FJshnAk6++F8pNNmOqrBy04f20H83hjGnYecAv
VKsiJ9oV3TkpiIG1c0P12FYFMDmbhRxsY51ZRKOnyMrTcDb7aLLbi57Nif7evZ466BTcxechwoGg
Th0nqrviqig98wYiSu/uk3GytvhogaolaBvQye7VANNiGjVNPwbUadS3Mt0CbHhiTY8CJBLPedgG
Z3jY92GWJVjjzeLccNgK68UKd4AkX3BYAZ/0lkvZqkh08ZXG2ItJNpErzmsXJCcgrlXdrdM+J53a
o9yNCZTLoiHv1zEfKfMN8kL9YdnUtu3c1Qm0PSBtCShNc0JYhzEKA3jV7DMXAqizoHr2Y7kdu/mY
+Ti/Q26bFYNB0iMNuqQqXKc5AfVdWu9dT38eWzAfTabWuGzlDrDpPcKCrRFnQIncpbgkrRfp5GBf
AFTBNCXUXa/9ZNu2I3RKvbj5akQDbRRo6r0biA7dy8JM4fO8kGeytVAbiDM8owdVjxfky14OeGXz
dUPY9zeNjzIaJE7n0k6gDaBC5KnrrGIrIf8+ulMy3uTWVF6zDat90OV34Ti27kqHcRluhVNjiQ1O
Tn8TuMGjjps624ZgP2ijTzpqRmhOXbEZge508ntWbDzcSPXKHOrK3ueTp74XGn0NEwtujFwjRtbG
0fZ0fOmkaWidI1QQetf4pJWU57inLp050iQpRxwy8g1O6mbC+B2bzYa+3Fb4tWjOylIUkjuZEMDe
GlCreTktxHUw02qWQDgMZ4JRkWESPrqB9PZM8Lw+skEPJze65qOdx2BNo/Wu8FlcT9KaVKl7o4Xl
QfhXczDc+Jx+6JP2ZSm+khoDUcdDxxvUZ7lpAEkMDGzQZiztb3jn0OtMMqCt2oWXZDces5oFsoAx
ydilFteOl54Tn3rM4HiQOVOvhqZ0rsoRDmiBAZ51jg/YGFEMCyOfkfQMICls8w3sYghRl3dnj+33
bqrity71n8tQbOwRPWBoY4gAhRls9Rw/xqO+ZO0XZzMZx/cWCe84tsL2LB/tI+dPu4hYf2ob/31V
vNTkYl8lEgKGict53TlMqWQO9WM86iLpcKcVAc4JH+OhQCiztoY6iFSBU67J3GTFlI06xoXKU0wX
Zr5c9s5ob3he+CtvNohoRHMJfSMVNyaD6gsmEeUq5gcHEuRufXKpA7CyDDSZjZHYHJJIMwQpGM7e
2NlO4x4ZyaizJiY+eOCrmPa5tNoVRcLbDJRi1CMg9J5txOWOwGvcoRtYQDXh2H90OtEc4SGsmXTh
l5J7+B0UWsgQVi4le+wPO1lmVFkkO7o1cvKEsRa13qpIsg0+tH1yQrElEH94dDPuP6RM1Ipqi6sD
nJ9dmVepqKxre3aS1//L3rkst6196f1VVD3p7qpQTdyJQbrKvOkuy5Zk+3jCgiQaAIkLiQtJMJWq
TPIQGWfUg8wyzOy8SZ4kvw0KNgHSkiWgj5VTrUH3X8f2xsbG3muvy/d9y5STbuaFvaWf+Qqg7nh6
ZUAzhYMynfWNCfo2aPslfQqK0lctnn9ECvjcaAXX6fKzE7Xly0ULhkK6PrN9QRVZnbRRST0OkGbo
o4N7oikLLoBoNYGdjvJbuB5i1YnF7fT9zNAAwUoXfiKdZhPvw1Q+AY42XHmIgSD0aqMkqgTDgDqh
jEZB186ktAcR8BZVsKvWUgF3qwOixLQCWxrqUjQ2RyiincC9C3qyhvSmq3pDPJfzTuvbTPqQAgU1
Ym+Io/B5Ya6RjNWBqSpYX3M2NWF/TI9U3/VcgJjT+xnWL5zdSK6NZR8vHJW+IxYgqa69Ct8DqBt6
9PiGfzRIlsj2BfaNEjgQYyT8cVrXG5MecS5ZFfdYTy6jFjIQybU/OgpBa6rGUcrNnSz8gZqNMwe2
LMgH3Wj16a8+pD52HJv+JVpX3TU0UTRgeqMJcjLxcGmoF/L6wR5ZjhoekZQ6Wqoox7YlMifJUeoA
i4ql9ypFkdESYPEoPQ688MhI7zQQ+u223luTk+i4ypXjhwNUKLsrpY20IC13vHvZuI0jk3gu6Hqs
DF3jh74aGTgMCLkuzAs/XQxM/C/P6OuQHdoOUnIo7pAoOjWjxWm6INxSqLDJy+R0kkWAcNHqib0l
ujre1F2gZWmGH0aT9lEceoOFJp2mowXXNvo0wNp7c6SGtK4dEjivF+oZFFpCnCX1CioOsw8u8rAw
80eZ30cxZ9kLOxoyDBM3O+4o7oXrfpXt0dGks+gvEUl20YH60Fql8oBC+uVyRbVKn0ujhG88C091
ex1/WLAWJx0dAZglhDm8Iyc5nq3s1WAlDZHQjS/CSaKdMTYKOrZ/MhEidnwfqrTU49zow8zUTla+
O+jghB2h3jg/Xnk0D59Ae1HV+a0he/IHebE6RhXqpIX8HNqZs1NN8WefVDSCj7kLTED1i5nZm8z9
fqh+M7LplWmuTuTUAPU8De1uW4laPdoYLI69gL2EJP4wUbWzFGHdrpbKt3EaflxFlCYcfGhM2+Uo
lT5nzJBqveRcABzCTgRf1GDpnC6XMRtbHcEJiJBO77ZSxF9INMzm4Z0j6yeGMfmsTrOPKkKrMG0u
HBwuZY6EhgGVTPNuJhGsF92e35P9+aS6aV/17BYibVPkwOWhGxi9lLoad1KPfdwX+ZjZCC0cMiUR
u3wtHxtxGnQXE3TBp0o6nLaiwQi/OHMhSoSzo3UrPvaQanM8cKOh5qN8qAx0ZT3spPpnD5HtDnJC
o2x2Dd/7klZnS0hQym3cjj6Lf6VH3qf2anrtTlpfTW16YSySjy2p/S1pLW6X5hztvAApFBNecoJ0
Mi6z2Xq/XhIioxo89yZDHwJM25NOW4p/arhSL/CBw5qyem3K2e1S7wyRm0LfaOKftT39eOHrX6V4
9Qc47z8SW76w0/ZAXwdQhldwyYRYc8I1HarqRQqNaqhOFyhnZqk7tJO2chuF81mX2wrtuWg50Dpa
xj+eIxwLOKtFAghrPvVOZFcdGI7QS0ydOVovawdJmAweC6Vy1TS/JohqnjmoRR5Tc77o2EbPy9Cp
TuaDRPE+2KNTM1D+6IxWEM5mA7LWA8C2PpilyBx67uyEU9tt+TMoDyiNoew5yJBNjKZIRiu0Ezha
TWLSQPaFhNYgfRhQn0bwWJJaYFzvcMlPAQn3Zdnl+tZvVm7Shr2Hi9JClgqZjePAMd/rE/qJ02aI
tuPrs4nZ7tprTTvVM/1mgrWzKVzDjDlmq/8hTaNjTtqJk0y5F1twPLVsem0sZwbSJ0tUULOPruGe
kFq5DDIUrFszbUzeqB9T2V4oJ6OZf+qDMtZsdWDOhUeI3Ml6JN9wM3fbkXIst70/fGQA+3Rn7LWX
KOfZ7Q++R9m3NU36yIB/JUV1AXL0DxcFobnmXIwm94Z2P4/UFfLQ0zNnJdpiIn6iqadBIl9nE2BZ
a0DNN7Osg21edWyCstl7TlkLl0GCRqKguIemPb9Rdo3t7EyXVprX96i6oxuZzb37qW2q6fnI0PCr
2tPQGR0hNg2T3gao8NlIp8Zq0FFX6gxidzi69xzIcF3wFqv1xxYKJQkyX7Y+OtIUmrXj8EvLbxNN
pE0NpMFOCeQ7eGuSq1vOLPK/mu3YV5EES/xvDoRypx+ilg96Go3qazXzDPrL2VnGkV+akxMlRwAD
+gimvYWpzVGLylHCcGmk9wRW4DIyDbRHb6IrUdjDr4ksgEGgjeUceWyMbLXVnYJNapH7E+hkKbNB
KssCtOx18KOHsRqhxJyjmtspgX7XzNHOnQnkxp4/F1BoQ6Ci2+FoBb8zagOVzmHTMgBqPUdSC0x1
Kjvtr0oOtE5z0DUANoEobyEnNYBVh8IxbintMlWUgJBOCFGoynHcqN6T35z50Qg0GIXOs4DVXR0l
OQK8hQDOrZ3jwjUBEdfcBbn1NEeOLwWIHP0vfdbzc4B5sHaXOvgIcOfrDuq0/RHK2pdMbHljt9LZ
+VJu0b91QsB87RsG170r0OyT1Wx6A7xCu10LrHtLE7D3dTsyvR4oTwFQkdr+Umjo4MvD3cNr0zxt
AqhE9Yhb5ZAuPd01hJE1OW9jDr55oYFvMDjcRk9dEMB150mkfxyBIbnpTNY4j362IBcrzbRl65zM
IdqS9MPU9GGsB0tKW/QomA6UdbBC0QPWG/w/XYF4qs48DnCaGu87iDEBwJ+FKcr5k47cW0tGGvam
KwPpILVDLI9RXWrog7vS5FpKqAsSUdhgm1RA+CCc0g5dpdAlWn2UwbBPjrlJMuV0hM6Y3lVa2tLr
r+IlfxF0v90BicZ2I1zCkZqsRyh2r+jPB0TUlvwpCnrtNPiP6m+hF6CDCfm5XsAfY39c4rFgoL4D
sNVDTVFgrVCXVPCthSLApvqrSodkodmGFJzydCb/5jFrKf7SY5ZSkmG+0AeH3FGOiZRfUuyVdVH2
305/y+iREnFSh6boKwEOLecoZ7QLQfSL5ERIwI6q8QQm+hXSrg7cSS4UTpfngV6YILBOF4JzWbN9
tLAMf/3eWBuefaLjYAlNdLk1P5IVKBcIHK6TWd+TfXoCGdBWgGotFKM3B+T1mXZLxh8d5KjdXms0
DT93EA7RuukSpZYZJzpsoc2S2mHS4SpWQkBko6ijkt6IIg2Jv745zTIGcQAG3kq6HU6Htjcn+9lD
EnfS+jb1UgRFOayOhO/ZXjlg/KD+T2RCoJYr0863bYMzJxkFUApPYZIqw3kcOOfEU63lhbd0MeNo
pctckB4BIfTEdSe+0uiPoJ7YGXnWoJutI9CPs4zandVJ2h0o7o6uILsVwHB3RMOtKZe8MdXkXjYN
PUc+mpDrHZ07aZKMCADA17X71NvUryPUWdo3UGa1Vbs3pXOzgiXTkLp0zia0zPE/BUpnvviareJV
dBuBUJV6s2jlY7fAVxGsms5URqzcRKzM7xmZrmSXa480xAdzPTK/rnzEfU5IMC9wWd1Q1xGT1XRl
EsGPbCEbOLR5hYncm2zAWnYnh275OY5rZMPhH0aPCK9w2WFnkLiaRbaPrIA0UWHZjWiFuaZWiSgg
BPVvtIzMoOCAP01ltU/i23Fu6RTm6/Oj9YSOY4u+rfj0RYQylKCTf+7NQ9x0xBrmo+m9vEA9E447
MbzbRVBb9Y8neidyv5GdbcnXtmoHR2vXiFCCbJnT21F7lliBoYMWxLElkxkk8GoR6/HO5h75gxNw
gJF/QRvnNtdEYGhfQO3gs9CQQp+d0gZEso9jR85GvXCtThH+NL0PyxEVoEQ15x9mNCDzuroDi7wb
L8lIgqBNThJ5sRzMO356K8+W5pek7c/uCHHfk5oyPrftCcVJfaqoH0Il8u/ljk3CWVVSdGnldhp9
weV3o/eriep9mbVX7eu5jR8XEKX8sbZl+8K2ZRKy2gydhN5cM8OILF8wXLqta2W2WHfJC3pnmevp
MGoyLfm61FazDx7dJ77KakQ6SOYuRvGSJqJ9yVsrw86yQyubFixPfym7Z/StaQ2FE6AEs+Bk5Kza
gtTE5U2IinCg9g0VBELthQzJf92+oaobDzqprJ/riZDwhoT10e4EH9ECJXfjqatv4WwSnWWIYg6o
kqs9Dsd0oE7a6fQ6ps1O2DNXGkjWtjyfQWyaTnx9QHekto4ohKc4CIOOJtPTueYilOG69ENFBXuZ
dIYLE9nUS68trQCK6jPH/8I+mCwfZB2sO+LggOkvFwvfm1MWtlv6H/YkRp5wkq1Ix5N90OAYO+tR
0BdZ3NblejWintKiumS8N+Hg6gM5WaJRQkcX59tU0UlFtkb67CM5SfNqtXKju440TYyuA6DZ6XVW
iUxShi4FtybKpvrRRG4tmASEPzaT6QfBIGovpPZAnoIQ7ocAg+WreJk4CV1aJIqkbbstf1lK5DMH
VJygPMvLmYooKk3MDFRnQzew/NiZRqdTdRlOjluztS0NaKM98oe+6DQdcjcj+fpZ0eedFRoNi5BG
ACntOs5RtMM5GK2ieJ3QdokmoGMDtaLJlTqbz2ZDxMGiqH28nkfZ+hplIPhX5nwuezD4Ep/VidGh
sckWLszwZVg7eEJ0uZQgJ8r0uAP8UsGgEDXJU81IR91oAkemR2jdDvuzWZTcb92kvwAdyp8j2pp3
yLEDuKsgTrSltFobCgSftS/N72itkN1JkbPYuC4/xfIIrM72tSieoqEBR3svGKSyXsHyrO3VwtMB
DncRqVSOQSCQ0KY520dI2avuHGnMC/S7go9Pv5pUvYzFUwXCReJ6h1whbv1tVKS3pI0xX2jUlamu
wYxekbz0aRAwoCvHZIDUm3sEYBP1xHBuzvHkZwAoZm3V+PT0PKpIGzENEo46aNsOplGvLDFNuIyJ
EmuI8AY20hYT+5yrlqC2k0UnTz+pUiEVbQhhffHGsmmAO5UrL9zBbrqhRFIssQPzRluPpOE6zqRn
+i7uvg+YYUHAoRoINqvaOhDtt8liHaNArdMapxebMqVQOxidZ8lq9uJTIGsabZSBWZqglaq41nVG
Cxd6OI8QaB+FZ51MenCWsv0MQHnP+wBNAptEDRtNKVXAhrfQcx4EPcQIJuTxWiOcH1sV/FuEf6/k
KR2wXv5GuiyxF2VDYAtz8OvWwyYxMuQ22u2kiOdfWm1qOWt76j6zD/a9EX4oBED2AOX3yhvNNEi2
rkq2l74OdIAjgE2mZ9NFQAktCOP5ov/ibacriEpKYAJF0IWjvb2AJEzY9shvdad6DPcOrM5g1Fp7
g6efIia9bUPoMU9fRZ2SrmrykKoyG41lzKVKP8eug6ItJBoUcfSUwx1BrD4Ng/bDix9HWICUmAlR
XQMNWn4pIyGrCm6dzPmk5X5eIVJx1vJM+SxCrfdSQZZvowb3AhMJErWtUGinSyaxTGUR7TU6K0DE
jK5hOnoXRWILVCtCVAvpkqYDQVde+M88cXeX8EQoqYLc1lZ2OAC2ayuE+jxxLofhcI2sbJcrgh5R
bdQin17MXfvPo4TRECDYjp63ftza9ZoaxAsPGhUMztVqiKr7ElqVnN4YQJ6GtjRxbyFyK8/h1fe9
IJufUyApPF2qGN5I92wsCIQMaBCLI5Jd8UAGSzqMZwhXPP2Cu5ZXMgn5uLHbiMPxISu7xcYA4vTC
/FzY6ZkLdQM/M14cP/2U6hEQN4kCBFdv8/84CRWngJ5lMdkMnz3vLZy7aTRtHZmSHwySzFu897XW
aPiK5yHw0FaRhBUGuPxWE1hUWWeC3JxpTEjgq9H0KHXV7MsCswIQj5LDM8u4u0/wDVD+E6KxxPJC
oGLbkrjpmrbyQL2hrIKQkwMd1xs26/RGlVdLSE7oEwux9WX7Gau897lYlbZ4TxWubfm5yWohRcDz
RCnHV288ITKNsEP4IYi05B6hgcU1sujRMw/d3TPgVIGrS8DDcQuqfoHqor/dik2YWa6oW8ReW7mT
aX/yjHXePQWyIA2DxeIuwHpW3g1JngX0XdmEmOYoJ1ALH7BB4dHEpC3A09tl75P4JCRceBhkn/Iq
LiYoqcLEBnnQlmIE0yYo6qjrWD3WyMlOn3mYmPb2dYCvY8gkQoD+o2YMLK38sJVuR6mkAzAMR96R
7K31nqCiLG0FTRpl9gxYevdTqbrcxkuAEKpoJHnKD5sYIf0LW4FJbmXRhptH3yE6KJrPvFJukMrv
JB4DUrqNm6xoRmUBHWe28pzAQJRotKaTcKovKXmmmZxmfb0VBiaV+A5rOlkYzhcUwiJyq+2YKong
o86GNAFaaj155KiQRO2gbTyzkfYugnAp2qyBgWNWXgSNSJNmeLy1MdPnqDAjSJnpo9Uzi7B7FAW7
HX1NfCP2ZZ5h27oqaD47cqDO0RspnrbOQwrBV3ZbmfalTjy7zoxk/sWFNHTx9M7dfTWIEwL4KDha
4v3Kr7ZsGaN0sZ52ujHLegQh1+/Hpuc8Y92EeS59XihnPAShHU6YDI+i/BTDm7WmrVUs5FmC6F5z
YW10XW9KJsqV/fm8H41krXXpzCe+eq5pLozFp99y58hADUEaFV9N5Y6ipXfl+evY9RN6/nQj6grn
qb0mbaFGEoKjQYZmA80I/MHTTxQjVt4Y7Cf6ABJONLD/yiFNzRGAKMx8d244anCrjuha0OXusNWT
NVgi85n7ceczSgrRnoJIANRpRM/l8gvKMyWBgwPJV0rod2aOqKnQ4+nFl5R4ChYVJ17Hua7SQzyg
pJ2Zo2hdbzqNh0oQSkca7Y96UihL1MT92cN8BBH56ZXcDWYl7AF0FGCgdMfGRyy/W7BORtFC1B2m
JqifQFp9cXXpU2Aalx0nvtH8xZ2KyKhqLG6cEN3SZ54uvM/yh9SF201yCBe1rVQPiE8blqmbeVpX
Tx112HFW9gm9jVHcW2urK52e0F+NeTL5MI9TmvjFcnyc9pZTbXH/9DQq3xf/ETyxmAYenSwcofIa
TKQwCEyFhpgTIwAZRWubHrnwVe/lT9Hhkon4VoCOK8bAm9rZeuYCQdVW86znzh16566n0jNLWjEG
aDAQVfAlgV5IusGv5XdxA3mJIQJvbAJage4/0k0rgSMDwUlWogwlXOgaw9iZa8pgmWbe2nr6LStH
UzwfqWvh8uCOEysKO7xlZzX663ScNYRu5AlbH7k5wFuECkK+wxZChsnLIlKepqCljR9p4CNztYkv
u/U0nRSZHax0FO1tyhB0+4byoU8nKXANY9mZ9J9+tyoLgcdB4duQt9CgIE1RftwKycPIleiGhaQG
LUfxytGC6upRbCyPFmD+klOoJ6bcj6VIz27AT8vygCpjpwVO1IODokbmerKkirdY6FaEELvRVxfo
XvYN2aYljR76DhrOs5Wpf4CtlS1OIIwvtdPJVEKaXB9Ja7TKE9zlECXNtjrZfLr/oC/8g4SPJZGs
2/rcOxyGmzS4OziJPSt4iLepDD/+7SMvVDvETitKnnsTFzsn8JEXqh1ySeTbkX0P15jd+IMXKi5m
cq4GvjKXCP+o4IXqhxgEwzBxfigWSpr+klJh5fhDv9OJvUVaFL+SaL9y/CXZX5tzLVX7BkCJaarG
XVpDfJko0zs/dQAphtJq6M2fydxJlUOfP5X8q5pnhmTqnuVzwX+gFQK8gL5E55ZuApGnS6slYHCu
f7pQ3cssovUOfdaOJr53ZWuOgW6qT80jcm4ngZn2zTa8KtqTq8P8C/7Hji52NJ7Iz+vb7+7Sg4s0
xgpsOM9CQv9xN/Pvvu9m2LeQc6A5F1zm77sZUR/CIJTrNGy6YFIXu1k7RAgMlDWd5HF7ttk5Mn8E
MRkVCGIazhzJ8RewnPPbYts/wHXGrcVvN5DD52EV+94CAYR+qQPfBKKqkkkmYK1R3wFY1W+vZQm1
Z9FOTXOuTdAvLTrMHi9IxFM8Rb0ZLNlQW0vZ8crWT4I15yHWOuHmUv//aIc9TlXYM7rLg3z4kI6j
7OM4TikBFmsv/vSKelVyE77uLz090OMGu8lmkOqtB98N+m6MTtZ9Utp7pHoq+zWfUz7hp4bwLN4r
fWBsGhBBYu6QdSC7KH6wf14Y0GYw/+OWCWkfJw6HFmiG+MFScUC21uhnq/D0C26W8+m/89Qb/DiA
dAYSSiWlU/vSVVANpAnIPdLKYrMKHM3tVZDkNk0rdBU9c2Aq/Gwe+Nevwj0V8ERsRlrqlpE2Kif5
V9agMsLWTjAPRcQLg4zgb/vlTfNQSNDw5o9bhMV5Y1uAbAyT/pXXr5yl0usTLRns8h9vub0KkCcP
dYNYQxbCur/l/SufbusIVG+tn+z/ygA/Xh748iGSl/y0GWr7tTW6kOU7Hi20/GfzqL9+51c+3I+X
JwtFyafetzcOifG4tEVVQPxwvLcXQZLMQ11Ce4RM18Y+/KYd8NNFkPIGSLUWQVcPKUkjNkHyOf+p
7ASqa4ey6GJPTeOtvT41WsEyrvX+wBB1QgqhArP5qdyEhnQIUZ5WP6Q88583twpcTZs5bWqZ312U
l7gD8qFYSvCSj5uAAbdPQkc/RONFcMypUeQ/b20rUBbauCg1FkE9lM0cHgr5QfxUvQFxFYhtgKee
n5Tf5Q381BxQDq99H3YOcQY1TXSgLF5yeyfgDRxSE6NQ/ObOAaE/Z7euMSCLC/mTEsC+tzc4JwqI
mrzyyZPe0H1IwVnoZ9V7fXoJkJ1Ha7G9OQHcsNsfv2Py+phKjex6/vPm9gAZU5FsrLcKbWIjOscJ
lHjxlturYBhoiqPijdzGZpU2u+4N7QXwFGSOai2Cgh0gSSsS+uU9wNu36TRBMf7xwtxsujf09rTO
FTWBWq+P2AqOH3orxuNOr7iGeAU6YpkwG95cVEROVBRe6r1++5C8k4Ri348tvn0EMAQ8RicGf3SK
Nq74G9oEdIJSfjE8qlynP8IjuXOoYewoZVXtINmRDmlp8FLfLQTr/YZeX0R0tf0hUpDgTsBNPeaA
KpEBTiG1GyKowml8czEi+RuhUlTrKCjyIQkg+pkaj65vxSvsKIeqCiQJCcQ3uhckgN0bK/V63xh7
iOQmKsCoEe+7E02FLBIIAhGQ5j+/K1lSOcw/8gVwz2pfimqbfCGAZ8AZm7fkmimZRdxDwmRK04/5
gjdnFlkDpbZdMA/hr1Lnx8vIfyp3I2ASmqZodIjSfm/W9Kd7AQFjge2qZRdU9RAPSKCdH791JW8g
STjTOMp0IH5zdhE5daFBW+v9cRBRJqU88Jgar2YQRQWB0q3wETZe8puzCBJ4wU0I/3q7yCrAyuFq
IBjYdxZMVomm1hRaHh2lt+cuivJG3b1gHArQJdSMyiHoaIcoknMEkC3Mf95esCCBZq75+pSRiAQg
BuAE5D+VawFqBT4ERw4B+PxRb8hRlEly180ZYQpBSIvWgPtNIbuAMMoUHO63agrollL3QlDah2Bi
0YgSqtDbXoEJ0V1wBEFcv9VDIIBfNQ+BSBgII6BVYiVDxycC2i6ohfnPZp3f1BFQa9+GqoiFTAHb
eYwCKj6RSZVF1FBIL789C6CJu7ueM4DjC1zJ+J4OqGwC8gUC3oIr9JhVfnPOAHBV0Ril3iqQGlfw
+AC/li2AQboEs4AKxmM19S2+vmgSVuv1BZoCaD9dfsgh5z/lVcA2HuIHCOLj9z/ngW/JEgDeru0M
UC+kYqzAtNw4A5W9AKxCMHBIJjxaijeHrCFG3On28RNkQSXC+pE6U5XDHDlNMLzXJRJVVVYIUuqP
qvMb2wsQsureieQLOAsQhsCP5j+VvWAQImIzIYU/Hoi35x7CSKl9OdCwha4noCgeT0TFPwJKKTR+
WCjRePXN7YId7aMXnwX5EO8HTg/l8/yn8v6GBgIB/BEy7Jtt8PZuB2g0dXdBSyZIxOiBaP1RM9h2
k1Wy7egIUL15s0l1cEC1KyscBlwNkkb7EwbiksQA40s+Ilve0PWIckB9kIWEDwDcGUr35jBUHWWS
ixwU8imP6fbNgr+lVaA8XtdVUjgLxESCkb7fJHQOgZKDJS9QGG/OSeBe32ll8WLDqFJUQLxBrkbM
wCx0oJ1wQh49ybf3+ljsuqaAiBnIlWi88ZPKUhv0oWKI/oTfN8nbuh1hLoi2X0zq9RlUKkvcenzt
4lqopBDxlcFgC4giLIr859d9hF+wGt+R/T3H9R4GAvjvjuN90P+f/YXi5Xf//BHILugifERaEJb+
qgD5b56+KVKJ3//1PmQGAf8hD4u2/kCs8Nav4f3YCp75OyXYb7zzlx8XJ5/241y2/9NgeylKEy/+
pPiPx+44sqJ7J8v/IHt8601jwHffIC9Y2+QFFHyKXzc0h++vvLWRnhwyoNfgfVIZFvEhIrcfK/Sf
/+HF48aV1jscy3ojDtIonI2LMTasobzXdp1pXoZR4hy888fVhYX0L/znOmO/SyGbWF5lHWBq1lyI
6zDdP2fRfRVvt86c34uTUJ4x/gUOBuIT4IAIr7BSGKk6z7iC9WOH1aegRkVfUeQmdHSV8O/VnVVK
f5A24l/c3ewZq7IRuQXBYaDnRZqSVk5kWLgOy6/zigddjONwFiaWX147oRsBFhocXRvqJXXe3T31
modZthON74ppi6NAxyqUZPg+6MVQOgCqsbN5X/GgnhW5d3fsiIPLceKMox0WKnRx8rBw5RWopXmr
XKKxZxZzn1n8nrfaNftljtPL//xxOmKRNme6MLTbprp8HZRM/Y6lf+Lv/qZroWcF1kPpWhAQq59+
hl88O0fReByIL14MJZZQsBbqDnwxXrn3YTFObsgFG6jusNcWRMKDK67PaHzAtA8u3Hk6JiYuhs63
QLuBJ90GbjJ+OLhOrGSMJdpMPB9d8MfqvkePAbg29l5KXB479336crP4/VwXs80/AsQHtNioXv/0
DTZm9/cdYGi9lBXqHuDt+f+7uWpdy4nYkMVi5gu8c29ufbpfPJS9bBalpT0nKoQ//WC/OOqRtbbY
znSJKsbabIin9tovDn0SWeVFELJqded7EkfW2CvGyecqssu1h42seTFKPqgAtNQd9DSMHipLIGiW
dYc9S5eWmxTj5LMVbJW6w56P76ygbDJxKuuP+96vrIFI+tSd7E/6pOd08yIaSn9Yx1/csddW+uAe
vIusu7IvRyq1/pR/0pK05pQfLyQx54OB70Y795KoRtZd7c/jODnoWsG0GEpsulwXre7IP+l4UHNR
LsMDNt0/xgdVHyYv0Ned81HIsAfX6d3DHkkB8oxNmOVf0H6puUbPaHHUHP2/fBxcDz5+GvT/64HY
POOIBau25CVCaqsElUIhDqlLwN/PWpvt+3sgpkiK6a8JIKDroZJQ1/94ewHEOw+rX7Z2Ddwl74IH
9OJLcQnZyLoHL8+qlOcqZKXrDtsde7ab+sVAuW1r4PbvhjELm4cjx+NoPbbDBfL8pac0cKsweavi
Fu5m29IX34Td1LPJAJSmK/Dudde6Pw58KyrdI3mLm5rm5iRiGcrhqkDQ1p3tIE6qySqSz7WH7a3H
9055bYVEZd3Z0tevughGA67x0IrC8T4dsicTWr/ocQ2JEe7HxbuLoye4t3VX4si9I4wmu10MJQY2
G/hyRygZBfE4K43bQKh0NI5wWMrDNrEO5HHKqyuI3XVXtxeFyB+VTAOok/rjHqcBNqe0CAC+6497
cr9jHKiZNzBuYnnl2QpQQ93VPR1HlQ0GbbKBYXFZL6ys3F4sZ9/XnfC5RXvL8m4QLQtqD+smTlp1
TYB71B/52gsX1rQ65QbW+NzFrifjAH+3kv4RaI/aC5Kuxv5dmEZ2MZawajCwil9fH/dehN4Da1IM
lI+rNWDWLsLAqqR7tQaOyIWw7aXJCg2Nuuv7kzqHJDTya48dRkurbCuauJqvRCT6UEwv/2xCUrTu
bK+ojKa2Vc6yNZH+/xhyy5UPHni9+hMWJ3pcHVgA7equxHVuNSM3KNUs6DfTwNCzSo44VyauPeGF
RUAXlfYEVIEGprscP5QvD9DnTQzrJutNdbEYTGxjZJGLX19v1W6nIg1fci6p/DYw7qYGdOYG9kNY
Dht3IRnpi0OvTzhX9+y7HsqZxWTzNRHgrrr7A4vMBTW2o/KGbiKquR5H1bSp0cBqI4A8Pgi/4byU
iwmCBVh/PTYgkAvrfvxQjfSg8zXhz52FcbgorTbsPfidDTi2f/53Yf73hWbIrKM4CUhYQqWWLg95
V6en987vS63JeWmzbmpte/7/fqW9seeuKxal/ibshXFiHXysALGEdPzTn4xsoj0On4J4DbyDa8tb
WGTjisGEKTEauBqPUkoNvuVZ2wPvQsdebv+Ow+BBYHe2x4XZUPz6+vvgkgWOLDstzRicfP2Rr0Bh
+OVhRQe/p7/e9oYd/KW5bIEcrHvc3mIm2wbKV/oKDZygd4GNk118S3F4GjDc3TCJl+yZ7WFF086n
N8zzx72LE1y6JUXLytqDplEaPLjFQGIJlAaG7TlWyUttwjP7OJ6ld557L/wFQGsHPYS4S1evkDOr
ux79sR/eU2flMc8/r4Ed2LOAqIblwvzzlbLnN0sv9MMoLJlZ0c2v7vJ8xzDlgOXg+xoVI4v9Izpq
1X6ONRsffBpHD6XrWGsgG9KfuKRZktKO1581588v+MDOZknx4mIZRHfgusswmHMPh9g974CWhMG4
ZFMEB7f2AyI3icrDNuHWDxLHDWdlcy26zdWd7g3H/sjyK5GI6MdVd+Qj6658CIXSQ+1Bnco10ERc
sLsR4L3Un2vvz/+djA8e/vFkQQvI0qlD+qT+8GfjICvt3j20gfTF0fS5e1f1CmiYVn+256C+E6d0
uRDVNTCue1dZBdGZp+42uwAkbFsx/m8xlrA/0GSLX1/vVVNUCJOkvB0ayVQQWixLNlg0ImpgJbzK
oA2c4gsu0vtqoruRtU2xvtWUKaKxDaxDuBZWEph0MVa+I5qoml+6OOKlUZsw7Pmo5fuCNkDFY16/
fzfGkv6TcWylxXD5WuwSal5ufj7i5pfx+Wi3FE95/aSvx9m9M/a8Cga9iSrsI8Voh25Gu9Ym5k3u
sVxYkJsoxV4L6L91cD4OK/leoU5Y13heU7WoUrmagDJfpxV0MHIu9Wd7E5ZDHlnITtRegj//Z3hw
E/p//luOZ7qK/vxfwb1bpuTJSgNrDe7RrbC2yF7Wf4EbK1hX7WiuRlx3ZW7tnQPeRPW7m0ZT0GIH
Qysu+Rj0MKu/GDBK3YqDjPhw/XEHJDUg3ZbuVzph1B/4645DjwJgA8O6/p11tyzdgHIT6PSNDd09
302UkrtudHCDZ1SqzoKirb8c7+6ycenbGSjtiU7OopmpkPjcQ1+t3oi/L6mZ85b/hlnNvSRt7fl8
+O/7EvtYw3/DD7MhjoNrt/ywHLc2YPG6AAJxD4pDLfzRRqr4oUfWL9hXMhSa3nUvw26YLsbJ4+jF
cGLuTZinXngfxgf/dDamBhfY/7zvHZoIlfOKsOArXAj8M1fwng68TWCjemE43Tt2A+H+qRUt3HjP
d2jichu6k/It0cCEh4BLBHWpYNbmBX/3PsKdr3iDT5JUfxl0PA7unQPQU9nu+A14y11rOo72rL5Q
xq17xIZRPvfcwxC7VAAA3hV3xME5v8bFQ8TB6zTgLlLpLaFcdkUgql7A87nw4zEgpcclyt/h4r4P
WNAr/lvpJeDeFO/0+pD5OFxuoSWK8fJAv91ACqhLosaNnYMTSmWAd3IxjYMbolKX7HxWelwT6LHT
0AFmiiV/l4ReyRWUhJBQ3V0msE1A9SjejL8Vo+VL1UQweeYiLUGgUB64gbPRcyIYeb61z/LRnLZ4
3uv30JXl+Rl5ht1Fb4L9f2GJbJ9b5nhLTcRPl+PlQc/y9mCcmgB+XbqVJGIT9aFPVkBhKy2+Wb75
RLPtujv7kkUuj9rEjSIW+OuYjHUFjduExb9yk3vLxdTvcUQQsam/JFfWLLWQeVnuqSDSDbKJB3jV
1GoDhxH/LHYsz9u7Lk0AkTaqIsdjbxxY/+ngXXwPsp+u0fl1dSMsDQbywTropYFTdtSF/nXdfXoT
TmGtlHZq3nan/riQbIrpiVMlK03MNgV3XJlsAzvzM58XP1b4OMM0ScuAGZSVivd4vUX/jKu2x1OT
m6Ap7ASGchPM8Av3ASrB7hUk02euAd+157mz2TgSrsXG3hRrLPaKhtKTaA4qerAAyVNRni7++Gef
4PelITaSaH/DxENkCyNQPgxNmJxu6LkVJlcTEOtuZK3L2comnEgh4TUuNp/Ym00U33siPVLJjGsN
mMfBfVqF4DYhe/UYC1LBrIBImsgzDy1vuhUwlQIywyxW/mfH/vkI8CjNKrOWnhSu+8XY/hofGjBu
aWvQf7b+fK822OFyKNdEeH01rjqkzxrV51f3NkoBOpcmS1Op+qvwCfLIGmm1sgvxPI7k910D3Ivm
3xHt/M0GOpY7ocVXFVawgSj6HXysO8udlPk2WvGU15/4d5FfJek1sNORJbI962EcO8UMN15t8dvr
53uBgUKsohgoH7aJCTspkcP2qE0UuLuAtMvVO6WBuYI9vgtJaG3Ptony9nXkilzltDxwE+6rU3GM
mqiXw0ixD87E/7l+93F7KWjSWvz6+m1GxnA3zS014dDluchigmL7Sk3AYU6tWXn7SkK/vm5cepZF
drYWMXUxVj7hJqpSG47fWVhBMUtNBL6bSv+esRvYGGdIM06d3SVp4FyfW2XgPzTBYtlfv5FhUVrh
zhFpwn+GtQoLp2yGpCYQKygJPLiLMopO0hu46xjYyiqlK6kJvP/leFbGz9F2s/6nE84tKil7U2md
Rsaf7rgqUhOCPFeEgSQsID6UApSnNbB/NZSgCGLNMBvF+uYegNTA7rhxLLeaK5abqNvcWBN3d6WB
8RSv8PrTfWO5YFmLcfKlaMLDuAHoJtzCqpmTm7BIt+u78Z7laEIy5ZM7TogzS+vRhKl7T+OAcHFw
klCmmB38y8GA8mGYpHuScRLtzhq4Ch4feEZ2NXbAlv3LQfE/3X0PpXd9AzHG9Yxqv5ftszcK3aQb
CNdJkz4gHDCw4mT7G21kpH/urWBFvjdheYpY/bhq1447Rfo/YNW+/8/dtCkdNegA0EDOJL9VLD5Q
5Hr/97/9j3hqZdbBUZTB7mAGxxCUfKv4aiV7CMOelskNxP83LqTBFuSXMuND9JiiJ2ux0q+3Mtdj
goJpsd3jf+m7VpgRL7kHHyChWiUsrGloBn1y6z+0H04fQhbwhmIAZ6DM5DYN8txNJO7PrJTCd0n6
kIxXWzeaKbG1PLd1j6pgK47TYklyF3rzjAa+PWI49p6RG7BB59YsoZS3Z/BnL67fl1iCU7cRza9b
Yth+BXFynlK0LT1r8F014PmE4LsovStF2w3YWHBHLlnGvD7XtaK7KmCx+J6vNwew71PXK2cbm3DA
xGzJyJdsZBNiL4J9ivw/YhCloZsIkC+thQVFac+d3EQc27MygffZAzFowlnqVfZeE5XbfuhDNSi3
xGrCNSnG3c9cbyI2pLtKtWlLE6ptwPQe6HmSllk5TZDYjmk34BaHeXOnNHDrnnJKKt+PEnbxmNfb
DHAhgoRSZTY2oW0g1LNiwTQr+ZRSE3IGVyjLJqEQASr5OLLoKF83t7YBspy5SbLBUlyOQQcXw+aR
XBOBxOYp5+l9OU8jN2JXKeq5D9bDBnsT3tFErDR/uYmgnEh0sz499iVQ8z3GUG5CW3uzUJ9chI/p
WiTALUKrZGMVdhIZTUDaC2zqJzey3b1GHiX+Yj1ff/Burw+eekIDG7kLRLgiPSA3oWXVQ2+K3GWx
BPmRaCKwuLbKPpfcBILxWvS6GqQkTKpYUbkJPvRmd+IgJc6f/+aN/VINWWuGrMsLXFg8oSwoCdOs
iQzp5gU2t8DBP20Exv95+9MqoJieDYe2nfIffva+/7rV4nSvd/5Lf/5o48XO0/e0QywN/Bgj4PP/
uBjod5r+0MbYaVy3Pe/Hf779n4oXzKf61/TTEKJ/f8u6PAdzp/NnE1K0VLG+hV5BGdrez7rogN3p
mLqOsGQHcN7zwjT7Pv5f89339eD8a3f3JlbubXcpLibwVMbvaBxye5ZC6CYqIx/TuFImkpvIo938
+X8gkGfl0sXzFIjfty/2tUstPkv+rf4WVm9fr9a/31vuaw37xt5y30bfuqgfU3D3HjS1f/1/AAAA
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</xdr:rowOff>
    </xdr:from>
    <xdr:to>
      <xdr:col>6</xdr:col>
      <xdr:colOff>0</xdr:colOff>
      <xdr:row>29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81DEC-CE39-496A-BDBA-19BE32B3E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6226</xdr:colOff>
      <xdr:row>4</xdr:row>
      <xdr:rowOff>7620</xdr:rowOff>
    </xdr:from>
    <xdr:to>
      <xdr:col>21</xdr:col>
      <xdr:colOff>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7B3F3-3EC9-45FE-87E9-B954E1601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16797</xdr:colOff>
      <xdr:row>4</xdr:row>
      <xdr:rowOff>6867</xdr:rowOff>
    </xdr:from>
    <xdr:to>
      <xdr:col>10</xdr:col>
      <xdr:colOff>321597</xdr:colOff>
      <xdr:row>19</xdr:row>
      <xdr:rowOff>6867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6D2BB-1DA9-4E3D-92BC-A852DAD77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109578</xdr:colOff>
      <xdr:row>19</xdr:row>
      <xdr:rowOff>15239</xdr:rowOff>
    </xdr:from>
    <xdr:to>
      <xdr:col>15</xdr:col>
      <xdr:colOff>38100</xdr:colOff>
      <xdr:row>28</xdr:row>
      <xdr:rowOff>160018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EA4FBF-87B2-4FC0-AADA-04EF066E8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299595</xdr:colOff>
      <xdr:row>4</xdr:row>
      <xdr:rowOff>6222</xdr:rowOff>
    </xdr:from>
    <xdr:to>
      <xdr:col>14</xdr:col>
      <xdr:colOff>604395</xdr:colOff>
      <xdr:row>19</xdr:row>
      <xdr:rowOff>6222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648644-1D7D-4172-BC38-895C16385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609288</xdr:colOff>
      <xdr:row>18</xdr:row>
      <xdr:rowOff>179712</xdr:rowOff>
    </xdr:from>
    <xdr:to>
      <xdr:col>11</xdr:col>
      <xdr:colOff>137159</xdr:colOff>
      <xdr:row>28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0E84412-856A-473E-859E-5AFB1B499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15</xdr:col>
      <xdr:colOff>0</xdr:colOff>
      <xdr:row>19</xdr:row>
      <xdr:rowOff>0</xdr:rowOff>
    </xdr:from>
    <xdr:to>
      <xdr:col>21</xdr:col>
      <xdr:colOff>38100</xdr:colOff>
      <xdr:row>29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01C3D2-03A7-D8B3-4041-B314708D8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3474720"/>
          <a:ext cx="3695700" cy="182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853440</xdr:colOff>
      <xdr:row>6</xdr:row>
      <xdr:rowOff>179070</xdr:rowOff>
    </xdr:from>
    <xdr:to>
      <xdr:col>6</xdr:col>
      <xdr:colOff>7620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E8857-3B26-1C16-E3BD-822838FCB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2</xdr:row>
      <xdr:rowOff>110490</xdr:rowOff>
    </xdr:from>
    <xdr:to>
      <xdr:col>14</xdr:col>
      <xdr:colOff>7620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DA65F-F17C-92DF-EA9A-AC2874E38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1524000</xdr:colOff>
      <xdr:row>1</xdr:row>
      <xdr:rowOff>3810</xdr:rowOff>
    </xdr:from>
    <xdr:to>
      <xdr:col>11</xdr:col>
      <xdr:colOff>0</xdr:colOff>
      <xdr:row>16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A08DB-23FB-4D71-FEDC-E6F0D910C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156210</xdr:rowOff>
    </xdr:from>
    <xdr:to>
      <xdr:col>5</xdr:col>
      <xdr:colOff>586740</xdr:colOff>
      <xdr:row>24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9EF297-6A1C-A11A-7241-012328785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601980</xdr:colOff>
      <xdr:row>8</xdr:row>
      <xdr:rowOff>171450</xdr:rowOff>
    </xdr:from>
    <xdr:to>
      <xdr:col>11</xdr:col>
      <xdr:colOff>541020</xdr:colOff>
      <xdr:row>23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8E278A-1462-A477-1A88-D328AB7DE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9</xdr:row>
      <xdr:rowOff>3810</xdr:rowOff>
    </xdr:from>
    <xdr:to>
      <xdr:col>10</xdr:col>
      <xdr:colOff>30480</xdr:colOff>
      <xdr:row>25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96B009-326D-A15F-E133-DFCF89100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</xdr:row>
      <xdr:rowOff>179070</xdr:rowOff>
    </xdr:from>
    <xdr:to>
      <xdr:col>6</xdr:col>
      <xdr:colOff>30480</xdr:colOff>
      <xdr:row>25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444D90-0B1F-5B2F-8803-55B15A38F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1280160</xdr:colOff>
      <xdr:row>10</xdr:row>
      <xdr:rowOff>15240</xdr:rowOff>
    </xdr:from>
    <xdr:to>
      <xdr:col>3</xdr:col>
      <xdr:colOff>22860</xdr:colOff>
      <xdr:row>27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F3B890-C066-3B26-170F-0799AFD8B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289560</xdr:colOff>
      <xdr:row>1</xdr:row>
      <xdr:rowOff>154940</xdr:rowOff>
    </xdr:from>
    <xdr:to>
      <xdr:col>15</xdr:col>
      <xdr:colOff>144780</xdr:colOff>
      <xdr:row>32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7DF89A-812E-59C8-80CF-DF01D25EB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13855</xdr:colOff>
      <xdr:row>4</xdr:row>
      <xdr:rowOff>138546</xdr:rowOff>
    </xdr:from>
    <xdr:to>
      <xdr:col>25</xdr:col>
      <xdr:colOff>484909</xdr:colOff>
      <xdr:row>36</xdr:row>
      <xdr:rowOff>138546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FA91F4-C0FF-788A-F63A-73E3FFB97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1855" y="858982"/>
              <a:ext cx="10224654" cy="57634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qaya Abdallah Mohamed" id="{E3DE0F11-A8A1-4BAD-818F-879B257D64E3}" userId="S::20812017201351@eng.zu.edu.eg::64b4d4a8-38c7-4b13-abb6-d8eec8c10189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1.678052662035" createdVersion="8" refreshedVersion="8" minRefreshableVersion="3" recordCount="6687" xr:uid="{4C441C73-01C3-4F09-84CD-FAAA649A026D}">
  <cacheSource type="worksheet">
    <worksheetSource ref="B1:B6688" sheet="Databel - Customer"/>
  </cacheSource>
  <cacheFields count="1">
    <cacheField name="Churn Label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1.774568402776" createdVersion="8" refreshedVersion="8" minRefreshableVersion="3" recordCount="6687" xr:uid="{D952B7FE-5626-4D70-85B5-1D9C740ED4C8}">
  <cacheSource type="worksheet">
    <worksheetSource ref="B4:C6691" sheet="Gender"/>
  </cacheSource>
  <cacheFields count="2">
    <cacheField name="Churn Label" numFmtId="0">
      <sharedItems count="2">
        <s v="No"/>
        <s v="Yes"/>
      </sharedItems>
    </cacheField>
    <cacheField name="Gender" numFmtId="0">
      <sharedItems count="3">
        <s v="Female"/>
        <s v="Male"/>
        <s v="Prefer not to s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1.796244328703" createdVersion="8" refreshedVersion="8" minRefreshableVersion="3" recordCount="6687" xr:uid="{67C8F93D-0EAB-4DE7-82BE-944AD7AA972F}">
  <cacheSource type="worksheet">
    <worksheetSource ref="A1:AC6688" sheet="Databel - Customer"/>
  </cacheSource>
  <cacheFields count="29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 count="3"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x v="0"/>
    <s v="382-4657"/>
    <s v="Female"/>
    <n v="35"/>
    <s v="No"/>
    <s v="No"/>
    <s v="No"/>
    <n v="0"/>
    <s v="No"/>
    <x v="0"/>
    <x v="0"/>
    <n v="10"/>
    <n v="10"/>
    <x v="0"/>
    <x v="0"/>
  </r>
  <r>
    <s v="5676-PTZX"/>
    <x v="0"/>
    <n v="33"/>
    <n v="179"/>
    <n v="431.3"/>
    <n v="0"/>
    <n v="0"/>
    <s v="No"/>
    <s v="no"/>
    <n v="0"/>
    <n v="0"/>
    <n v="3"/>
    <s v="Yes"/>
    <n v="0"/>
    <x v="1"/>
    <s v="371-7191"/>
    <s v="Male"/>
    <n v="49"/>
    <s v="No"/>
    <s v="No"/>
    <s v="No"/>
    <n v="0"/>
    <s v="Yes"/>
    <x v="1"/>
    <x v="1"/>
    <n v="21"/>
    <n v="703"/>
    <x v="0"/>
    <x v="0"/>
  </r>
  <r>
    <s v="8532-ZEKQ"/>
    <x v="0"/>
    <n v="44"/>
    <n v="82"/>
    <n v="217.6"/>
    <n v="0"/>
    <n v="0"/>
    <s v="No"/>
    <s v="yes"/>
    <n v="0"/>
    <n v="0"/>
    <n v="3"/>
    <s v="Yes"/>
    <n v="0"/>
    <x v="1"/>
    <s v="375-9999"/>
    <s v="Male"/>
    <n v="51"/>
    <s v="No"/>
    <s v="No"/>
    <s v="No"/>
    <n v="0"/>
    <s v="Yes"/>
    <x v="1"/>
    <x v="0"/>
    <n v="23"/>
    <n v="1014"/>
    <x v="0"/>
    <x v="0"/>
  </r>
  <r>
    <s v="1314-SMPJ"/>
    <x v="0"/>
    <n v="10"/>
    <n v="47"/>
    <n v="111.6"/>
    <n v="60"/>
    <n v="71"/>
    <s v="Yes"/>
    <s v="yes"/>
    <n v="0"/>
    <n v="0"/>
    <n v="2"/>
    <s v="Yes"/>
    <n v="0"/>
    <x v="2"/>
    <s v="329-9001"/>
    <s v="Female"/>
    <n v="41"/>
    <s v="No"/>
    <s v="No"/>
    <s v="No"/>
    <n v="0"/>
    <s v="No"/>
    <x v="0"/>
    <x v="1"/>
    <n v="17"/>
    <n v="177"/>
    <x v="0"/>
    <x v="0"/>
  </r>
  <r>
    <s v="2956-TXCJ"/>
    <x v="0"/>
    <n v="62"/>
    <n v="184"/>
    <n v="621.20000000000005"/>
    <n v="310"/>
    <n v="694.4"/>
    <s v="Yes"/>
    <s v="yes"/>
    <n v="0"/>
    <n v="0"/>
    <n v="3"/>
    <s v="Yes"/>
    <n v="0"/>
    <x v="3"/>
    <s v="330-8173"/>
    <s v="Male"/>
    <n v="51"/>
    <s v="No"/>
    <s v="No"/>
    <s v="No"/>
    <n v="0"/>
    <s v="No"/>
    <x v="1"/>
    <x v="0"/>
    <n v="28"/>
    <n v="1720"/>
    <x v="0"/>
    <x v="0"/>
  </r>
  <r>
    <s v="9152-DEPY"/>
    <x v="0"/>
    <n v="17"/>
    <n v="68"/>
    <n v="120.7"/>
    <n v="0"/>
    <n v="0"/>
    <s v="No"/>
    <s v="no"/>
    <n v="0"/>
    <n v="0"/>
    <n v="0"/>
    <s v="No"/>
    <n v="0"/>
    <x v="4"/>
    <s v="344-9403"/>
    <s v="Male"/>
    <n v="23"/>
    <s v="Yes"/>
    <s v="No"/>
    <s v="No"/>
    <n v="0"/>
    <s v="No"/>
    <x v="2"/>
    <x v="2"/>
    <n v="9"/>
    <n v="156"/>
    <x v="0"/>
    <x v="0"/>
  </r>
  <r>
    <s v="1958-SDSO"/>
    <x v="0"/>
    <n v="57"/>
    <n v="428"/>
    <n v="849.2"/>
    <n v="0"/>
    <n v="0"/>
    <s v="No"/>
    <s v="no"/>
    <n v="0"/>
    <n v="0"/>
    <n v="5"/>
    <s v="Yes"/>
    <n v="0"/>
    <x v="5"/>
    <s v="363-1107"/>
    <s v="Male"/>
    <n v="38"/>
    <s v="No"/>
    <s v="No"/>
    <s v="No"/>
    <n v="0"/>
    <s v="Yes"/>
    <x v="1"/>
    <x v="2"/>
    <n v="47"/>
    <n v="2671"/>
    <x v="0"/>
    <x v="0"/>
  </r>
  <r>
    <s v="8787-QZUC"/>
    <x v="0"/>
    <n v="25"/>
    <n v="54"/>
    <n v="203.7"/>
    <n v="0"/>
    <n v="0"/>
    <s v="No"/>
    <s v="no"/>
    <n v="0"/>
    <n v="0"/>
    <n v="12"/>
    <s v="Yes"/>
    <n v="0"/>
    <x v="5"/>
    <s v="366-9238"/>
    <s v="Male"/>
    <n v="29"/>
    <s v="Yes"/>
    <s v="No"/>
    <s v="No"/>
    <n v="0"/>
    <s v="Yes"/>
    <x v="0"/>
    <x v="0"/>
    <n v="47"/>
    <n v="1197"/>
    <x v="0"/>
    <x v="0"/>
  </r>
  <r>
    <s v="7768-OQJE"/>
    <x v="0"/>
    <n v="70"/>
    <n v="171"/>
    <n v="627.4"/>
    <n v="0"/>
    <n v="0"/>
    <s v="No"/>
    <s v="no"/>
    <n v="0"/>
    <n v="0"/>
    <n v="1"/>
    <s v="Yes"/>
    <n v="0"/>
    <x v="6"/>
    <s v="351-7269"/>
    <s v="Female"/>
    <n v="47"/>
    <s v="No"/>
    <s v="No"/>
    <s v="No"/>
    <n v="0"/>
    <s v="Yes"/>
    <x v="2"/>
    <x v="2"/>
    <n v="52"/>
    <n v="3593"/>
    <x v="0"/>
    <x v="0"/>
  </r>
  <r>
    <s v="7716-RHEB"/>
    <x v="0"/>
    <n v="50"/>
    <n v="206"/>
    <n v="445.8"/>
    <n v="0"/>
    <n v="0"/>
    <s v="No"/>
    <s v="no"/>
    <n v="0"/>
    <n v="0"/>
    <n v="0"/>
    <s v="No"/>
    <n v="0"/>
    <x v="7"/>
    <s v="350-8884"/>
    <s v="Female"/>
    <n v="61"/>
    <s v="No"/>
    <s v="No"/>
    <s v="No"/>
    <n v="0"/>
    <s v="No"/>
    <x v="1"/>
    <x v="1"/>
    <n v="11"/>
    <n v="539"/>
    <x v="0"/>
    <x v="0"/>
  </r>
  <r>
    <s v="4139-EXJK"/>
    <x v="0"/>
    <n v="69"/>
    <n v="430"/>
    <n v="899.4"/>
    <n v="0"/>
    <n v="0"/>
    <s v="No"/>
    <s v="no"/>
    <n v="0"/>
    <n v="0"/>
    <n v="2"/>
    <s v="Yes"/>
    <n v="0"/>
    <x v="8"/>
    <s v="386-2923"/>
    <s v="Male"/>
    <n v="59"/>
    <s v="No"/>
    <s v="No"/>
    <s v="No"/>
    <n v="0"/>
    <s v="Yes"/>
    <x v="2"/>
    <x v="0"/>
    <n v="67"/>
    <n v="4636"/>
    <x v="0"/>
    <x v="0"/>
  </r>
  <r>
    <s v="1133-QYCQ"/>
    <x v="0"/>
    <n v="21"/>
    <n v="85"/>
    <n v="227.6"/>
    <n v="0"/>
    <n v="0"/>
    <s v="No"/>
    <s v="no"/>
    <n v="0"/>
    <n v="0"/>
    <n v="18"/>
    <s v="No"/>
    <n v="20"/>
    <x v="9"/>
    <s v="373-2782"/>
    <s v="Female"/>
    <n v="33"/>
    <s v="No"/>
    <s v="No"/>
    <s v="No"/>
    <n v="0"/>
    <s v="Yes"/>
    <x v="0"/>
    <x v="0"/>
    <n v="56"/>
    <n v="1161"/>
    <x v="0"/>
    <x v="0"/>
  </r>
  <r>
    <s v="3423-EQRP"/>
    <x v="0"/>
    <n v="10"/>
    <n v="31"/>
    <n v="61.3"/>
    <n v="0"/>
    <n v="0"/>
    <s v="No"/>
    <s v="no"/>
    <n v="0"/>
    <n v="0"/>
    <n v="0"/>
    <s v="No"/>
    <n v="0"/>
    <x v="10"/>
    <s v="393-7984"/>
    <s v="Male"/>
    <n v="44"/>
    <s v="No"/>
    <s v="No"/>
    <s v="No"/>
    <n v="0"/>
    <s v="No"/>
    <x v="1"/>
    <x v="0"/>
    <n v="13"/>
    <n v="128"/>
    <x v="0"/>
    <x v="0"/>
  </r>
  <r>
    <s v="6070-AXDL"/>
    <x v="0"/>
    <n v="59"/>
    <n v="299"/>
    <n v="585.20000000000005"/>
    <n v="0"/>
    <n v="0"/>
    <s v="No"/>
    <s v="no"/>
    <n v="0"/>
    <n v="0"/>
    <n v="19"/>
    <s v="Yes"/>
    <n v="0"/>
    <x v="11"/>
    <s v="350-2565"/>
    <s v="Female"/>
    <n v="27"/>
    <s v="Yes"/>
    <s v="No"/>
    <s v="No"/>
    <n v="0"/>
    <s v="No"/>
    <x v="2"/>
    <x v="2"/>
    <n v="31"/>
    <n v="1795"/>
    <x v="0"/>
    <x v="0"/>
  </r>
  <r>
    <s v="1260-HOAY"/>
    <x v="0"/>
    <n v="28"/>
    <n v="36"/>
    <n v="110.7"/>
    <n v="0"/>
    <n v="0"/>
    <s v="No"/>
    <s v="no"/>
    <n v="0"/>
    <n v="0"/>
    <n v="7"/>
    <s v="Yes"/>
    <n v="0"/>
    <x v="12"/>
    <s v="331-3698"/>
    <s v="Female"/>
    <n v="27"/>
    <s v="Yes"/>
    <s v="No"/>
    <s v="No"/>
    <n v="0"/>
    <s v="No"/>
    <x v="0"/>
    <x v="0"/>
    <n v="22"/>
    <n v="602"/>
    <x v="0"/>
    <x v="0"/>
  </r>
  <r>
    <s v="4633-QIYZ"/>
    <x v="0"/>
    <n v="71"/>
    <n v="126"/>
    <n v="352.9"/>
    <n v="0"/>
    <n v="0"/>
    <s v="No"/>
    <s v="no"/>
    <n v="0"/>
    <n v="0"/>
    <n v="14"/>
    <s v="Yes"/>
    <n v="0"/>
    <x v="2"/>
    <s v="353-2630"/>
    <s v="Male"/>
    <n v="35"/>
    <s v="No"/>
    <s v="No"/>
    <s v="No"/>
    <n v="0"/>
    <s v="Yes"/>
    <x v="2"/>
    <x v="2"/>
    <n v="54"/>
    <n v="3779"/>
    <x v="0"/>
    <x v="0"/>
  </r>
  <r>
    <s v="7650-WQWA"/>
    <x v="0"/>
    <n v="70"/>
    <n v="128"/>
    <n v="351.2"/>
    <n v="0"/>
    <n v="0"/>
    <s v="No"/>
    <s v="no"/>
    <n v="0"/>
    <n v="0"/>
    <n v="4"/>
    <s v="Yes"/>
    <n v="0"/>
    <x v="13"/>
    <s v="416-8428"/>
    <s v="Female"/>
    <n v="74"/>
    <s v="No"/>
    <s v="Yes"/>
    <s v="No"/>
    <n v="0"/>
    <s v="Yes"/>
    <x v="2"/>
    <x v="2"/>
    <n v="52"/>
    <n v="3675"/>
    <x v="0"/>
    <x v="0"/>
  </r>
  <r>
    <s v="9039-LTDP"/>
    <x v="0"/>
    <n v="2"/>
    <n v="8"/>
    <n v="20.9"/>
    <n v="0"/>
    <n v="0"/>
    <s v="No"/>
    <s v="no"/>
    <n v="0"/>
    <n v="0"/>
    <n v="4"/>
    <s v="No"/>
    <n v="7"/>
    <x v="14"/>
    <s v="370-3359"/>
    <s v="Male"/>
    <n v="76"/>
    <s v="No"/>
    <s v="Yes"/>
    <s v="No"/>
    <n v="0"/>
    <s v="Yes"/>
    <x v="1"/>
    <x v="2"/>
    <n v="55"/>
    <n v="104"/>
    <x v="0"/>
    <x v="0"/>
  </r>
  <r>
    <s v="9552-QCAO"/>
    <x v="0"/>
    <n v="28"/>
    <n v="158"/>
    <n v="311.7"/>
    <n v="0"/>
    <n v="0"/>
    <s v="No"/>
    <s v="no"/>
    <n v="0"/>
    <n v="0"/>
    <n v="4"/>
    <s v="Yes"/>
    <n v="0"/>
    <x v="15"/>
    <s v="383-1121"/>
    <s v="Female"/>
    <n v="49"/>
    <s v="No"/>
    <s v="No"/>
    <s v="No"/>
    <n v="0"/>
    <s v="Yes"/>
    <x v="1"/>
    <x v="2"/>
    <n v="40"/>
    <n v="1122"/>
    <x v="0"/>
    <x v="0"/>
  </r>
  <r>
    <s v="8785-ENDQ"/>
    <x v="0"/>
    <n v="1"/>
    <n v="2"/>
    <n v="6"/>
    <n v="0"/>
    <n v="0"/>
    <s v="No"/>
    <s v="no"/>
    <n v="0"/>
    <n v="0"/>
    <n v="0"/>
    <s v="No"/>
    <n v="0"/>
    <x v="16"/>
    <s v="360-1596"/>
    <s v="Male"/>
    <n v="34"/>
    <s v="No"/>
    <s v="No"/>
    <s v="No"/>
    <n v="0"/>
    <s v="No"/>
    <x v="0"/>
    <x v="0"/>
    <n v="11"/>
    <n v="11"/>
    <x v="0"/>
    <x v="0"/>
  </r>
  <r>
    <s v="0640-LNBK"/>
    <x v="0"/>
    <n v="1"/>
    <n v="2"/>
    <n v="7"/>
    <n v="0"/>
    <n v="0"/>
    <s v="No"/>
    <s v="no"/>
    <n v="0"/>
    <n v="0"/>
    <n v="4"/>
    <s v="Yes"/>
    <n v="0"/>
    <x v="17"/>
    <s v="395-2854"/>
    <s v="Male"/>
    <n v="76"/>
    <s v="No"/>
    <s v="Yes"/>
    <s v="No"/>
    <n v="0"/>
    <s v="No"/>
    <x v="1"/>
    <x v="0"/>
    <n v="29"/>
    <n v="29"/>
    <x v="0"/>
    <x v="0"/>
  </r>
  <r>
    <s v="4782-CHZM"/>
    <x v="0"/>
    <n v="73"/>
    <n v="162"/>
    <n v="435.5"/>
    <n v="0"/>
    <n v="0"/>
    <s v="No"/>
    <s v="no"/>
    <n v="0"/>
    <n v="0"/>
    <n v="7"/>
    <s v="Yes"/>
    <n v="0"/>
    <x v="18"/>
    <s v="362-1407"/>
    <s v="Female"/>
    <n v="58"/>
    <s v="No"/>
    <s v="No"/>
    <s v="No"/>
    <n v="0"/>
    <s v="No"/>
    <x v="2"/>
    <x v="0"/>
    <n v="43"/>
    <n v="3121"/>
    <x v="0"/>
    <x v="0"/>
  </r>
  <r>
    <s v="1380-YANO"/>
    <x v="0"/>
    <n v="47"/>
    <n v="264"/>
    <n v="759"/>
    <n v="0"/>
    <n v="0"/>
    <s v="No"/>
    <s v="no"/>
    <n v="0"/>
    <n v="0"/>
    <n v="23"/>
    <s v="Yes"/>
    <n v="0"/>
    <x v="19"/>
    <s v="353-3305"/>
    <s v="Female"/>
    <n v="21"/>
    <s v="Yes"/>
    <s v="No"/>
    <s v="No"/>
    <n v="0"/>
    <s v="Yes"/>
    <x v="0"/>
    <x v="2"/>
    <n v="41"/>
    <n v="1926"/>
    <x v="0"/>
    <x v="0"/>
  </r>
  <r>
    <s v="2754-HZFE"/>
    <x v="0"/>
    <n v="10"/>
    <n v="46"/>
    <n v="105.6"/>
    <n v="0"/>
    <n v="0"/>
    <s v="No"/>
    <s v="no"/>
    <n v="0"/>
    <n v="0"/>
    <n v="2"/>
    <s v="Yes"/>
    <n v="0"/>
    <x v="18"/>
    <s v="372-9976"/>
    <s v="Male"/>
    <n v="51"/>
    <s v="No"/>
    <s v="No"/>
    <s v="No"/>
    <n v="0"/>
    <s v="No"/>
    <x v="1"/>
    <x v="2"/>
    <n v="27"/>
    <n v="262"/>
    <x v="0"/>
    <x v="0"/>
  </r>
  <r>
    <s v="4676-RXAH"/>
    <x v="0"/>
    <n v="70"/>
    <n v="187"/>
    <n v="422.5"/>
    <n v="1050"/>
    <n v="1022"/>
    <s v="Yes"/>
    <s v="yes"/>
    <n v="0"/>
    <n v="0"/>
    <n v="5"/>
    <s v="No"/>
    <n v="36"/>
    <x v="20"/>
    <s v="383-6029"/>
    <s v="Female"/>
    <n v="56"/>
    <s v="No"/>
    <s v="No"/>
    <s v="No"/>
    <n v="0"/>
    <s v="No"/>
    <x v="2"/>
    <x v="2"/>
    <n v="24"/>
    <n v="1676"/>
    <x v="0"/>
    <x v="0"/>
  </r>
  <r>
    <s v="6145-MBHF"/>
    <x v="0"/>
    <n v="20"/>
    <n v="40"/>
    <n v="141.1"/>
    <n v="0"/>
    <n v="0"/>
    <s v="No"/>
    <s v="no"/>
    <n v="0"/>
    <n v="0"/>
    <n v="0"/>
    <s v="No"/>
    <n v="0"/>
    <x v="21"/>
    <s v="353-7289"/>
    <s v="Female"/>
    <n v="28"/>
    <s v="Yes"/>
    <s v="No"/>
    <s v="No"/>
    <n v="0"/>
    <s v="No"/>
    <x v="1"/>
    <x v="2"/>
    <n v="9"/>
    <n v="180"/>
    <x v="0"/>
    <x v="0"/>
  </r>
  <r>
    <s v="5992-ZZKY"/>
    <x v="0"/>
    <n v="61"/>
    <n v="229"/>
    <n v="487.1"/>
    <n v="0"/>
    <n v="0"/>
    <s v="No"/>
    <s v="no"/>
    <n v="0"/>
    <n v="0"/>
    <n v="6"/>
    <s v="Yes"/>
    <n v="0"/>
    <x v="7"/>
    <s v="390-7274"/>
    <s v="Female"/>
    <n v="39"/>
    <s v="No"/>
    <s v="No"/>
    <s v="No"/>
    <n v="0"/>
    <s v="Yes"/>
    <x v="2"/>
    <x v="2"/>
    <n v="52"/>
    <n v="3151"/>
    <x v="0"/>
    <x v="0"/>
  </r>
  <r>
    <s v="8539-DXRY"/>
    <x v="0"/>
    <n v="13"/>
    <n v="34"/>
    <n v="103"/>
    <n v="0"/>
    <n v="0"/>
    <s v="No"/>
    <s v="no"/>
    <n v="0"/>
    <n v="0"/>
    <n v="7"/>
    <s v="Yes"/>
    <n v="0"/>
    <x v="22"/>
    <s v="352-1237"/>
    <s v="Female"/>
    <n v="41"/>
    <s v="No"/>
    <s v="No"/>
    <s v="No"/>
    <n v="0"/>
    <s v="No"/>
    <x v="0"/>
    <x v="0"/>
    <n v="32"/>
    <n v="417"/>
    <x v="0"/>
    <x v="0"/>
  </r>
  <r>
    <s v="7420-TFLD"/>
    <x v="0"/>
    <n v="46"/>
    <n v="234"/>
    <n v="554.79999999999995"/>
    <n v="0"/>
    <n v="0"/>
    <s v="No"/>
    <s v="no"/>
    <n v="0"/>
    <n v="0"/>
    <n v="6"/>
    <s v="Yes"/>
    <n v="0"/>
    <x v="23"/>
    <s v="353-3061"/>
    <s v="Female"/>
    <n v="53"/>
    <s v="No"/>
    <s v="No"/>
    <s v="No"/>
    <n v="0"/>
    <s v="No"/>
    <x v="0"/>
    <x v="0"/>
    <n v="28"/>
    <n v="1316"/>
    <x v="0"/>
    <x v="0"/>
  </r>
  <r>
    <s v="0346-QDGF"/>
    <x v="0"/>
    <n v="2"/>
    <n v="10"/>
    <n v="17.7"/>
    <n v="0"/>
    <n v="0"/>
    <s v="No"/>
    <s v="no"/>
    <n v="0"/>
    <n v="0"/>
    <n v="24"/>
    <s v="Yes"/>
    <n v="0"/>
    <x v="24"/>
    <s v="363-5450"/>
    <s v="Male"/>
    <n v="22"/>
    <s v="Yes"/>
    <s v="No"/>
    <s v="No"/>
    <n v="0"/>
    <s v="No"/>
    <x v="0"/>
    <x v="2"/>
    <n v="21"/>
    <n v="41"/>
    <x v="0"/>
    <x v="0"/>
  </r>
  <r>
    <s v="1564-AAIM"/>
    <x v="0"/>
    <n v="53"/>
    <n v="409"/>
    <n v="846.2"/>
    <n v="0"/>
    <n v="0"/>
    <s v="No"/>
    <s v="no"/>
    <n v="0"/>
    <n v="0"/>
    <n v="37"/>
    <s v="Yes"/>
    <n v="0"/>
    <x v="7"/>
    <s v="398-1294"/>
    <s v="Male"/>
    <n v="25"/>
    <s v="Yes"/>
    <s v="No"/>
    <s v="No"/>
    <n v="0"/>
    <s v="No"/>
    <x v="2"/>
    <x v="2"/>
    <n v="51"/>
    <n v="2680"/>
    <x v="0"/>
    <x v="0"/>
  </r>
  <r>
    <s v="8995-MKVE"/>
    <x v="0"/>
    <n v="66"/>
    <n v="204"/>
    <n v="397.9"/>
    <n v="0"/>
    <n v="0"/>
    <s v="No"/>
    <s v="no"/>
    <n v="0"/>
    <n v="0"/>
    <n v="3"/>
    <s v="No"/>
    <n v="16"/>
    <x v="25"/>
    <s v="405-7146"/>
    <s v="Female"/>
    <n v="62"/>
    <s v="No"/>
    <s v="No"/>
    <s v="No"/>
    <n v="0"/>
    <s v="Yes"/>
    <x v="2"/>
    <x v="2"/>
    <n v="35"/>
    <n v="2351"/>
    <x v="0"/>
    <x v="0"/>
  </r>
  <r>
    <s v="5708-KVWR"/>
    <x v="0"/>
    <n v="43"/>
    <n v="86"/>
    <n v="255.2"/>
    <n v="0"/>
    <n v="0"/>
    <s v="No"/>
    <s v="no"/>
    <n v="0"/>
    <n v="0"/>
    <n v="7"/>
    <s v="Yes"/>
    <n v="0"/>
    <x v="5"/>
    <s v="413-4957"/>
    <s v="Female"/>
    <n v="69"/>
    <s v="No"/>
    <s v="Yes"/>
    <s v="No"/>
    <n v="0"/>
    <s v="No"/>
    <x v="1"/>
    <x v="0"/>
    <n v="41"/>
    <n v="1761"/>
    <x v="0"/>
    <x v="0"/>
  </r>
  <r>
    <s v="6307-TNXU"/>
    <x v="0"/>
    <n v="25"/>
    <n v="72"/>
    <n v="227"/>
    <n v="0"/>
    <n v="0"/>
    <s v="No"/>
    <s v="no"/>
    <n v="0"/>
    <n v="0"/>
    <n v="1"/>
    <s v="Yes"/>
    <n v="0"/>
    <x v="26"/>
    <s v="349-4396"/>
    <s v="Female"/>
    <n v="63"/>
    <s v="No"/>
    <s v="No"/>
    <s v="No"/>
    <n v="0"/>
    <s v="No"/>
    <x v="1"/>
    <x v="2"/>
    <n v="32"/>
    <n v="799"/>
    <x v="0"/>
    <x v="0"/>
  </r>
  <r>
    <s v="7343-GNPD"/>
    <x v="0"/>
    <n v="60"/>
    <n v="233"/>
    <n v="595.4"/>
    <n v="0"/>
    <n v="0"/>
    <s v="No"/>
    <s v="no"/>
    <n v="0"/>
    <n v="0"/>
    <n v="8"/>
    <s v="Yes"/>
    <n v="0"/>
    <x v="25"/>
    <s v="353-3759"/>
    <s v="Female"/>
    <n v="77"/>
    <s v="No"/>
    <s v="Yes"/>
    <s v="No"/>
    <n v="0"/>
    <s v="Yes"/>
    <x v="1"/>
    <x v="2"/>
    <n v="44"/>
    <n v="2639"/>
    <x v="0"/>
    <x v="0"/>
  </r>
  <r>
    <s v="8190-LOMP"/>
    <x v="0"/>
    <n v="63"/>
    <n v="128"/>
    <n v="316.7"/>
    <n v="0"/>
    <n v="0"/>
    <s v="No"/>
    <s v="no"/>
    <n v="0"/>
    <n v="0"/>
    <n v="3"/>
    <s v="Yes"/>
    <n v="0"/>
    <x v="10"/>
    <s v="340-5121"/>
    <s v="Female"/>
    <n v="43"/>
    <s v="No"/>
    <s v="No"/>
    <s v="No"/>
    <n v="0"/>
    <s v="No"/>
    <x v="1"/>
    <x v="2"/>
    <n v="47"/>
    <n v="2999"/>
    <x v="0"/>
    <x v="0"/>
  </r>
  <r>
    <s v="9766-ZUAF"/>
    <x v="0"/>
    <n v="65"/>
    <n v="241"/>
    <n v="456.7"/>
    <n v="0"/>
    <n v="0"/>
    <s v="No"/>
    <s v="no"/>
    <n v="0"/>
    <n v="0"/>
    <n v="2"/>
    <s v="Yes"/>
    <n v="0"/>
    <x v="10"/>
    <s v="370-7574"/>
    <s v="Male"/>
    <n v="82"/>
    <s v="No"/>
    <s v="Yes"/>
    <s v="No"/>
    <n v="0"/>
    <s v="Yes"/>
    <x v="1"/>
    <x v="0"/>
    <n v="64"/>
    <n v="4167"/>
    <x v="0"/>
    <x v="0"/>
  </r>
  <r>
    <s v="0521-NSRI"/>
    <x v="0"/>
    <n v="36"/>
    <n v="88"/>
    <n v="179.2"/>
    <n v="0"/>
    <n v="0"/>
    <s v="No"/>
    <s v="no"/>
    <n v="0"/>
    <n v="0"/>
    <n v="0"/>
    <s v="No"/>
    <n v="0"/>
    <x v="22"/>
    <s v="403-9733"/>
    <s v="Female"/>
    <n v="59"/>
    <s v="No"/>
    <s v="No"/>
    <s v="No"/>
    <n v="0"/>
    <s v="No"/>
    <x v="2"/>
    <x v="2"/>
    <n v="12"/>
    <n v="440"/>
    <x v="0"/>
    <x v="0"/>
  </r>
  <r>
    <s v="1260-SRKC"/>
    <x v="0"/>
    <n v="73"/>
    <n v="460"/>
    <n v="1022.8"/>
    <n v="0"/>
    <n v="0"/>
    <s v="No"/>
    <s v="no"/>
    <n v="0"/>
    <n v="0"/>
    <n v="7"/>
    <s v="No"/>
    <n v="33"/>
    <x v="17"/>
    <s v="355-7251"/>
    <s v="Female"/>
    <n v="43"/>
    <s v="No"/>
    <s v="No"/>
    <s v="No"/>
    <n v="0"/>
    <s v="Yes"/>
    <x v="2"/>
    <x v="2"/>
    <n v="37"/>
    <n v="2702"/>
    <x v="0"/>
    <x v="0"/>
  </r>
  <r>
    <s v="5130-MPZE"/>
    <x v="0"/>
    <n v="47"/>
    <n v="178"/>
    <n v="421.5"/>
    <n v="0"/>
    <n v="0"/>
    <s v="No"/>
    <s v="no"/>
    <n v="0"/>
    <n v="0"/>
    <n v="4"/>
    <s v="Yes"/>
    <n v="0"/>
    <x v="7"/>
    <s v="359-5893"/>
    <s v="Female"/>
    <n v="33"/>
    <s v="No"/>
    <s v="No"/>
    <s v="No"/>
    <n v="0"/>
    <s v="Yes"/>
    <x v="0"/>
    <x v="0"/>
    <n v="48"/>
    <n v="2254"/>
    <x v="0"/>
    <x v="0"/>
  </r>
  <r>
    <s v="7466-XCMA"/>
    <x v="1"/>
    <n v="61"/>
    <n v="107"/>
    <n v="242.5"/>
    <n v="0"/>
    <n v="0"/>
    <s v="No"/>
    <s v="no"/>
    <n v="0"/>
    <n v="0"/>
    <n v="13"/>
    <s v="Yes"/>
    <n v="0"/>
    <x v="27"/>
    <s v="405-3371"/>
    <s v="Male"/>
    <n v="29"/>
    <s v="Yes"/>
    <s v="No"/>
    <s v="No"/>
    <n v="0"/>
    <s v="No"/>
    <x v="0"/>
    <x v="0"/>
    <n v="45"/>
    <n v="2717"/>
    <x v="0"/>
    <x v="0"/>
  </r>
  <r>
    <s v="2267-OQZH"/>
    <x v="0"/>
    <n v="70"/>
    <n v="187"/>
    <n v="492.5"/>
    <n v="0"/>
    <n v="0"/>
    <s v="No"/>
    <s v="no"/>
    <n v="0"/>
    <n v="0"/>
    <n v="9"/>
    <s v="Yes"/>
    <n v="0"/>
    <x v="28"/>
    <s v="344-5117"/>
    <s v="Male"/>
    <n v="35"/>
    <s v="No"/>
    <s v="No"/>
    <s v="No"/>
    <n v="0"/>
    <s v="Yes"/>
    <x v="2"/>
    <x v="0"/>
    <n v="24"/>
    <n v="1715"/>
    <x v="0"/>
    <x v="0"/>
  </r>
  <r>
    <s v="9314-HLWC"/>
    <x v="0"/>
    <n v="18"/>
    <n v="36"/>
    <n v="123.2"/>
    <n v="0"/>
    <n v="0"/>
    <s v="No"/>
    <s v="no"/>
    <n v="0"/>
    <n v="0"/>
    <n v="1"/>
    <s v="Yes"/>
    <n v="0"/>
    <x v="29"/>
    <s v="332-8160"/>
    <s v="Female"/>
    <n v="46"/>
    <s v="No"/>
    <s v="No"/>
    <s v="No"/>
    <n v="0"/>
    <s v="Yes"/>
    <x v="1"/>
    <x v="2"/>
    <n v="19"/>
    <n v="342"/>
    <x v="0"/>
    <x v="0"/>
  </r>
  <r>
    <s v="5957-MTAG"/>
    <x v="0"/>
    <n v="3"/>
    <n v="6"/>
    <n v="16.2"/>
    <n v="0"/>
    <n v="0"/>
    <s v="No"/>
    <s v="no"/>
    <n v="0"/>
    <n v="0"/>
    <n v="5"/>
    <s v="Yes"/>
    <n v="0"/>
    <x v="30"/>
    <s v="352-8305"/>
    <s v="Female"/>
    <n v="51"/>
    <s v="No"/>
    <s v="No"/>
    <s v="No"/>
    <n v="0"/>
    <s v="No"/>
    <x v="0"/>
    <x v="0"/>
    <n v="46"/>
    <n v="149"/>
    <x v="0"/>
    <x v="0"/>
  </r>
  <r>
    <s v="6076-RCCT"/>
    <x v="0"/>
    <n v="46"/>
    <n v="300"/>
    <n v="740.2"/>
    <n v="184"/>
    <n v="427.8"/>
    <s v="Yes"/>
    <s v="yes"/>
    <n v="0"/>
    <n v="0"/>
    <n v="15"/>
    <s v="Yes"/>
    <n v="0"/>
    <x v="25"/>
    <s v="329-9847"/>
    <s v="Male"/>
    <n v="35"/>
    <s v="No"/>
    <s v="No"/>
    <s v="No"/>
    <n v="0"/>
    <s v="No"/>
    <x v="1"/>
    <x v="0"/>
    <n v="50"/>
    <n v="2325"/>
    <x v="0"/>
    <x v="0"/>
  </r>
  <r>
    <s v="0476-UFII"/>
    <x v="0"/>
    <n v="32"/>
    <n v="64"/>
    <n v="126.1"/>
    <n v="256"/>
    <n v="265.60000000000002"/>
    <s v="Yes"/>
    <s v="yes"/>
    <n v="0"/>
    <n v="0"/>
    <n v="9"/>
    <s v="No"/>
    <n v="32"/>
    <x v="28"/>
    <s v="365-9011"/>
    <s v="Female"/>
    <n v="59"/>
    <s v="No"/>
    <s v="No"/>
    <s v="No"/>
    <n v="0"/>
    <s v="Yes"/>
    <x v="2"/>
    <x v="2"/>
    <n v="30"/>
    <n v="960"/>
    <x v="0"/>
    <x v="0"/>
  </r>
  <r>
    <s v="9560-DMCL"/>
    <x v="0"/>
    <n v="46"/>
    <n v="118"/>
    <n v="369.6"/>
    <n v="0"/>
    <n v="0"/>
    <s v="No"/>
    <s v="no"/>
    <n v="0"/>
    <n v="0"/>
    <n v="0"/>
    <s v="No"/>
    <n v="0"/>
    <x v="31"/>
    <s v="338-9472"/>
    <s v="Female"/>
    <n v="40"/>
    <s v="No"/>
    <s v="No"/>
    <s v="No"/>
    <n v="0"/>
    <s v="No"/>
    <x v="2"/>
    <x v="0"/>
    <n v="12"/>
    <n v="543"/>
    <x v="0"/>
    <x v="0"/>
  </r>
  <r>
    <s v="5297-BENZ"/>
    <x v="0"/>
    <n v="11"/>
    <n v="81"/>
    <n v="166.7"/>
    <n v="0"/>
    <n v="0"/>
    <s v="No"/>
    <s v="no"/>
    <n v="0"/>
    <n v="0"/>
    <n v="14"/>
    <s v="Yes"/>
    <n v="0"/>
    <x v="9"/>
    <s v="374-8042"/>
    <s v="Male"/>
    <n v="29"/>
    <s v="Yes"/>
    <s v="No"/>
    <s v="No"/>
    <n v="0"/>
    <s v="Yes"/>
    <x v="0"/>
    <x v="2"/>
    <n v="48"/>
    <n v="537"/>
    <x v="0"/>
    <x v="0"/>
  </r>
  <r>
    <s v="8822-KJPV"/>
    <x v="0"/>
    <n v="1"/>
    <n v="4"/>
    <n v="14"/>
    <n v="0"/>
    <n v="0"/>
    <s v="No"/>
    <s v="no"/>
    <n v="0"/>
    <n v="0"/>
    <n v="3"/>
    <s v="Yes"/>
    <n v="0"/>
    <x v="32"/>
    <s v="359-1231"/>
    <s v="Male"/>
    <n v="42"/>
    <s v="No"/>
    <s v="No"/>
    <s v="No"/>
    <n v="0"/>
    <s v="No"/>
    <x v="0"/>
    <x v="2"/>
    <n v="27"/>
    <n v="27"/>
    <x v="0"/>
    <x v="0"/>
  </r>
  <r>
    <s v="5559-DOEH"/>
    <x v="0"/>
    <n v="53"/>
    <n v="228"/>
    <n v="695"/>
    <n v="0"/>
    <n v="0"/>
    <s v="No"/>
    <s v="no"/>
    <n v="0"/>
    <n v="0"/>
    <n v="0"/>
    <s v="No"/>
    <n v="0"/>
    <x v="28"/>
    <s v="413-7170"/>
    <s v="Female"/>
    <n v="24"/>
    <s v="Yes"/>
    <s v="No"/>
    <s v="No"/>
    <n v="0"/>
    <s v="No"/>
    <x v="1"/>
    <x v="0"/>
    <n v="7"/>
    <n v="372"/>
    <x v="0"/>
    <x v="0"/>
  </r>
  <r>
    <s v="0544-HTAB"/>
    <x v="0"/>
    <n v="64"/>
    <n v="94"/>
    <n v="254.4"/>
    <n v="0"/>
    <n v="0"/>
    <s v="No"/>
    <s v="no"/>
    <n v="0"/>
    <n v="0"/>
    <n v="5"/>
    <s v="Yes"/>
    <n v="0"/>
    <x v="33"/>
    <s v="415-2935"/>
    <s v="Male"/>
    <n v="76"/>
    <s v="No"/>
    <s v="Yes"/>
    <s v="No"/>
    <n v="0"/>
    <s v="Yes"/>
    <x v="2"/>
    <x v="0"/>
    <n v="60"/>
    <n v="3811"/>
    <x v="0"/>
    <x v="0"/>
  </r>
  <r>
    <s v="1633-FVON"/>
    <x v="0"/>
    <n v="59"/>
    <n v="300"/>
    <n v="587.5"/>
    <n v="0"/>
    <n v="0"/>
    <s v="No"/>
    <s v="no"/>
    <n v="0"/>
    <n v="0"/>
    <n v="0"/>
    <s v="No"/>
    <n v="0"/>
    <x v="34"/>
    <s v="399-4246"/>
    <s v="Male"/>
    <n v="39"/>
    <s v="No"/>
    <s v="No"/>
    <s v="No"/>
    <n v="0"/>
    <s v="No"/>
    <x v="2"/>
    <x v="0"/>
    <n v="11"/>
    <n v="674"/>
    <x v="0"/>
    <x v="0"/>
  </r>
  <r>
    <s v="1299-WYLC"/>
    <x v="0"/>
    <n v="56"/>
    <n v="168"/>
    <n v="500"/>
    <n v="0"/>
    <n v="0"/>
    <s v="No"/>
    <s v="no"/>
    <n v="0"/>
    <n v="0"/>
    <n v="10"/>
    <s v="Yes"/>
    <n v="0"/>
    <x v="28"/>
    <s v="350-8921"/>
    <s v="Female"/>
    <n v="70"/>
    <s v="No"/>
    <s v="Yes"/>
    <s v="No"/>
    <n v="0"/>
    <s v="Yes"/>
    <x v="1"/>
    <x v="0"/>
    <n v="61"/>
    <n v="3397"/>
    <x v="0"/>
    <x v="0"/>
  </r>
  <r>
    <s v="1712-GSRD"/>
    <x v="0"/>
    <n v="48"/>
    <n v="251"/>
    <n v="724.8"/>
    <n v="0"/>
    <n v="0"/>
    <s v="No"/>
    <s v="no"/>
    <n v="0"/>
    <n v="0"/>
    <n v="4"/>
    <s v="Yes"/>
    <n v="0"/>
    <x v="35"/>
    <s v="374-5353"/>
    <s v="Female"/>
    <n v="54"/>
    <s v="No"/>
    <s v="No"/>
    <s v="No"/>
    <n v="0"/>
    <s v="No"/>
    <x v="1"/>
    <x v="2"/>
    <n v="30"/>
    <n v="1434"/>
    <x v="0"/>
    <x v="0"/>
  </r>
  <r>
    <s v="9518-SUYQ"/>
    <x v="0"/>
    <n v="28"/>
    <n v="108"/>
    <n v="282.39999999999998"/>
    <n v="0"/>
    <n v="0"/>
    <s v="No"/>
    <s v="no"/>
    <n v="0"/>
    <n v="0"/>
    <n v="1"/>
    <s v="Yes"/>
    <n v="0"/>
    <x v="28"/>
    <s v="355-8887"/>
    <s v="Male"/>
    <n v="85"/>
    <s v="No"/>
    <s v="Yes"/>
    <s v="No"/>
    <n v="0"/>
    <s v="No"/>
    <x v="1"/>
    <x v="0"/>
    <n v="28"/>
    <n v="796"/>
    <x v="0"/>
    <x v="0"/>
  </r>
  <r>
    <s v="2605-TOXT"/>
    <x v="0"/>
    <n v="47"/>
    <n v="116"/>
    <n v="281.8"/>
    <n v="0"/>
    <n v="0"/>
    <s v="No"/>
    <s v="no"/>
    <n v="0"/>
    <n v="0"/>
    <n v="0"/>
    <s v="No"/>
    <n v="0"/>
    <x v="20"/>
    <s v="333-1967"/>
    <s v="Female"/>
    <n v="47"/>
    <s v="No"/>
    <s v="No"/>
    <s v="No"/>
    <n v="0"/>
    <s v="No"/>
    <x v="1"/>
    <x v="2"/>
    <n v="16"/>
    <n v="755"/>
    <x v="0"/>
    <x v="0"/>
  </r>
  <r>
    <s v="3733-EZWS"/>
    <x v="0"/>
    <n v="42"/>
    <n v="96"/>
    <n v="291.8"/>
    <n v="0"/>
    <n v="0"/>
    <s v="No"/>
    <s v="no"/>
    <n v="0"/>
    <n v="0"/>
    <n v="9"/>
    <s v="No"/>
    <n v="51"/>
    <x v="18"/>
    <s v="411-1530"/>
    <s v="Female"/>
    <n v="37"/>
    <s v="No"/>
    <s v="No"/>
    <s v="No"/>
    <n v="0"/>
    <s v="Yes"/>
    <x v="0"/>
    <x v="0"/>
    <n v="59"/>
    <n v="2452"/>
    <x v="0"/>
    <x v="0"/>
  </r>
  <r>
    <s v="6341-KAZD"/>
    <x v="0"/>
    <n v="48"/>
    <n v="96"/>
    <n v="289.8"/>
    <n v="0"/>
    <n v="0"/>
    <s v="No"/>
    <s v="no"/>
    <n v="0"/>
    <n v="0"/>
    <n v="0"/>
    <s v="No"/>
    <n v="0"/>
    <x v="9"/>
    <s v="395-3026"/>
    <s v="Female"/>
    <n v="34"/>
    <s v="No"/>
    <s v="No"/>
    <s v="No"/>
    <n v="0"/>
    <s v="No"/>
    <x v="2"/>
    <x v="0"/>
    <n v="7"/>
    <n v="340"/>
    <x v="0"/>
    <x v="0"/>
  </r>
  <r>
    <s v="9484-NQCR"/>
    <x v="0"/>
    <n v="9"/>
    <n v="45"/>
    <n v="148"/>
    <n v="0"/>
    <n v="0"/>
    <s v="No"/>
    <s v="no"/>
    <n v="0"/>
    <n v="0"/>
    <n v="14"/>
    <s v="Yes"/>
    <n v="0"/>
    <x v="8"/>
    <s v="388-6441"/>
    <s v="Male"/>
    <n v="29"/>
    <s v="Yes"/>
    <s v="No"/>
    <s v="No"/>
    <n v="0"/>
    <s v="No"/>
    <x v="0"/>
    <x v="2"/>
    <n v="47"/>
    <n v="439"/>
    <x v="0"/>
    <x v="0"/>
  </r>
  <r>
    <s v="6102-OALZ"/>
    <x v="0"/>
    <n v="36"/>
    <n v="248"/>
    <n v="534.70000000000005"/>
    <n v="0"/>
    <n v="0"/>
    <s v="No"/>
    <s v="no"/>
    <n v="0"/>
    <n v="0"/>
    <n v="6"/>
    <s v="Yes"/>
    <n v="0"/>
    <x v="36"/>
    <s v="402-1251"/>
    <s v="Female"/>
    <n v="55"/>
    <s v="No"/>
    <s v="No"/>
    <s v="No"/>
    <n v="0"/>
    <s v="No"/>
    <x v="1"/>
    <x v="0"/>
    <n v="22"/>
    <n v="786"/>
    <x v="0"/>
    <x v="0"/>
  </r>
  <r>
    <s v="9351-ELBM"/>
    <x v="0"/>
    <n v="51"/>
    <n v="292"/>
    <n v="767.8"/>
    <n v="0"/>
    <n v="0"/>
    <s v="No"/>
    <s v="no"/>
    <n v="0"/>
    <n v="0"/>
    <n v="0"/>
    <s v="No"/>
    <n v="0"/>
    <x v="3"/>
    <s v="412-9997"/>
    <s v="Female"/>
    <n v="24"/>
    <s v="Yes"/>
    <s v="No"/>
    <s v="No"/>
    <n v="0"/>
    <s v="No"/>
    <x v="2"/>
    <x v="0"/>
    <n v="12"/>
    <n v="638"/>
    <x v="0"/>
    <x v="0"/>
  </r>
  <r>
    <s v="7023-YWYM"/>
    <x v="0"/>
    <n v="46"/>
    <n v="145"/>
    <n v="325.3"/>
    <n v="0"/>
    <n v="0"/>
    <s v="No"/>
    <s v="no"/>
    <n v="0"/>
    <n v="0"/>
    <n v="0"/>
    <s v="No"/>
    <n v="0"/>
    <x v="37"/>
    <s v="346-7302"/>
    <s v="Female"/>
    <n v="60"/>
    <s v="No"/>
    <s v="No"/>
    <s v="No"/>
    <n v="0"/>
    <s v="No"/>
    <x v="2"/>
    <x v="2"/>
    <n v="13"/>
    <n v="616"/>
    <x v="0"/>
    <x v="0"/>
  </r>
  <r>
    <s v="0993-JKUA"/>
    <x v="0"/>
    <n v="30"/>
    <n v="67"/>
    <n v="179.4"/>
    <n v="0"/>
    <n v="0"/>
    <s v="No"/>
    <s v="no"/>
    <n v="0"/>
    <n v="0"/>
    <n v="4"/>
    <s v="Yes"/>
    <n v="0"/>
    <x v="32"/>
    <s v="358-9095"/>
    <s v="Male"/>
    <n v="46"/>
    <s v="No"/>
    <s v="No"/>
    <s v="No"/>
    <n v="0"/>
    <s v="No"/>
    <x v="0"/>
    <x v="2"/>
    <n v="19"/>
    <n v="577"/>
    <x v="0"/>
    <x v="0"/>
  </r>
  <r>
    <s v="1629-PDTQ"/>
    <x v="0"/>
    <n v="1"/>
    <n v="3"/>
    <n v="7"/>
    <n v="0"/>
    <n v="0"/>
    <s v="No"/>
    <s v="no"/>
    <n v="0"/>
    <n v="0"/>
    <n v="0"/>
    <s v="Yes"/>
    <n v="0"/>
    <x v="15"/>
    <s v="334-1275"/>
    <s v="Male"/>
    <n v="76"/>
    <s v="No"/>
    <s v="Yes"/>
    <s v="No"/>
    <n v="0"/>
    <s v="No"/>
    <x v="1"/>
    <x v="0"/>
    <n v="42"/>
    <n v="42"/>
    <x v="0"/>
    <x v="0"/>
  </r>
  <r>
    <s v="3558-BXMZ"/>
    <x v="0"/>
    <n v="68"/>
    <n v="254"/>
    <n v="612.20000000000005"/>
    <n v="0"/>
    <n v="0"/>
    <s v="No"/>
    <s v="no"/>
    <n v="0"/>
    <n v="0"/>
    <n v="9"/>
    <s v="Yes"/>
    <n v="0"/>
    <x v="21"/>
    <s v="340-4953"/>
    <s v="Male"/>
    <n v="61"/>
    <s v="No"/>
    <s v="No"/>
    <s v="No"/>
    <n v="0"/>
    <s v="Yes"/>
    <x v="2"/>
    <x v="2"/>
    <n v="47"/>
    <n v="3187"/>
    <x v="0"/>
    <x v="0"/>
  </r>
  <r>
    <s v="0388-CPEE"/>
    <x v="0"/>
    <n v="64"/>
    <n v="274"/>
    <n v="768"/>
    <n v="0"/>
    <n v="0"/>
    <s v="No"/>
    <s v="no"/>
    <n v="0"/>
    <n v="0"/>
    <n v="7"/>
    <s v="Yes"/>
    <n v="0"/>
    <x v="38"/>
    <s v="400-9510"/>
    <s v="Female"/>
    <n v="48"/>
    <s v="No"/>
    <s v="No"/>
    <s v="No"/>
    <n v="0"/>
    <s v="Yes"/>
    <x v="0"/>
    <x v="2"/>
    <n v="48"/>
    <n v="3049"/>
    <x v="0"/>
    <x v="0"/>
  </r>
  <r>
    <s v="2562-HWYM"/>
    <x v="0"/>
    <n v="74"/>
    <n v="407"/>
    <n v="1108.9000000000001"/>
    <n v="0"/>
    <n v="0"/>
    <s v="No"/>
    <s v="no"/>
    <n v="0"/>
    <n v="0"/>
    <n v="3"/>
    <s v="Yes"/>
    <n v="0"/>
    <x v="16"/>
    <s v="387-6103"/>
    <s v="Male"/>
    <n v="56"/>
    <s v="No"/>
    <s v="No"/>
    <s v="No"/>
    <n v="0"/>
    <s v="Yes"/>
    <x v="2"/>
    <x v="0"/>
    <n v="44"/>
    <n v="3237"/>
    <x v="0"/>
    <x v="0"/>
  </r>
  <r>
    <s v="3797-KBSC"/>
    <x v="0"/>
    <n v="71"/>
    <n v="136"/>
    <n v="355.2"/>
    <n v="0"/>
    <n v="0"/>
    <s v="No"/>
    <s v="no"/>
    <n v="0"/>
    <n v="0"/>
    <n v="13"/>
    <s v="Yes"/>
    <n v="0"/>
    <x v="39"/>
    <s v="370-3450"/>
    <s v="Male"/>
    <n v="48"/>
    <s v="No"/>
    <s v="No"/>
    <s v="No"/>
    <n v="0"/>
    <s v="No"/>
    <x v="1"/>
    <x v="2"/>
    <n v="31"/>
    <n v="2180"/>
    <x v="0"/>
    <x v="0"/>
  </r>
  <r>
    <s v="8928-KDDO"/>
    <x v="0"/>
    <n v="53"/>
    <n v="146"/>
    <n v="316.3"/>
    <n v="0"/>
    <n v="0"/>
    <s v="No"/>
    <s v="no"/>
    <n v="0"/>
    <n v="0"/>
    <n v="0"/>
    <s v="No"/>
    <n v="0"/>
    <x v="40"/>
    <s v="355-6291"/>
    <s v="Male"/>
    <n v="66"/>
    <s v="No"/>
    <s v="Yes"/>
    <s v="No"/>
    <n v="0"/>
    <s v="No"/>
    <x v="2"/>
    <x v="0"/>
    <n v="7"/>
    <n v="372"/>
    <x v="0"/>
    <x v="0"/>
  </r>
  <r>
    <s v="5582-SNME"/>
    <x v="0"/>
    <n v="1"/>
    <n v="5"/>
    <n v="12"/>
    <n v="0"/>
    <n v="0"/>
    <s v="No"/>
    <s v="no"/>
    <n v="0"/>
    <n v="0"/>
    <n v="0"/>
    <s v="No"/>
    <n v="0"/>
    <x v="5"/>
    <s v="379-6506"/>
    <s v="Male"/>
    <n v="19"/>
    <s v="Yes"/>
    <s v="No"/>
    <s v="No"/>
    <n v="0"/>
    <s v="No"/>
    <x v="0"/>
    <x v="2"/>
    <n v="12"/>
    <n v="12"/>
    <x v="0"/>
    <x v="0"/>
  </r>
  <r>
    <s v="7652-MWGQ"/>
    <x v="0"/>
    <n v="38"/>
    <n v="197"/>
    <n v="417.5"/>
    <n v="0"/>
    <n v="0"/>
    <s v="No"/>
    <s v="no"/>
    <n v="0"/>
    <n v="0"/>
    <n v="11"/>
    <s v="Yes"/>
    <n v="0"/>
    <x v="8"/>
    <s v="354-3783"/>
    <s v="Male"/>
    <n v="33"/>
    <s v="No"/>
    <s v="No"/>
    <s v="No"/>
    <n v="0"/>
    <s v="Yes"/>
    <x v="1"/>
    <x v="0"/>
    <n v="63"/>
    <n v="2392"/>
    <x v="0"/>
    <x v="0"/>
  </r>
  <r>
    <s v="9413-CTHP"/>
    <x v="0"/>
    <n v="66"/>
    <n v="349"/>
    <n v="864"/>
    <n v="0"/>
    <n v="0"/>
    <s v="No"/>
    <s v="no"/>
    <n v="0"/>
    <n v="0"/>
    <n v="3"/>
    <s v="Yes"/>
    <n v="0"/>
    <x v="37"/>
    <s v="401-7594"/>
    <s v="Female"/>
    <n v="69"/>
    <s v="No"/>
    <s v="Yes"/>
    <s v="No"/>
    <n v="0"/>
    <s v="Yes"/>
    <x v="1"/>
    <x v="0"/>
    <n v="26"/>
    <n v="1739"/>
    <x v="0"/>
    <x v="0"/>
  </r>
  <r>
    <s v="1874-MSLN"/>
    <x v="0"/>
    <n v="4"/>
    <n v="11"/>
    <n v="33"/>
    <n v="0"/>
    <n v="0"/>
    <s v="No"/>
    <s v="no"/>
    <n v="0"/>
    <n v="0"/>
    <n v="4"/>
    <s v="Yes"/>
    <n v="0"/>
    <x v="16"/>
    <s v="334-2577"/>
    <s v="Male"/>
    <n v="34"/>
    <s v="No"/>
    <s v="No"/>
    <s v="No"/>
    <n v="0"/>
    <s v="No"/>
    <x v="0"/>
    <x v="2"/>
    <n v="15"/>
    <n v="63"/>
    <x v="0"/>
    <x v="0"/>
  </r>
  <r>
    <s v="4455-SIDH"/>
    <x v="0"/>
    <n v="70"/>
    <n v="236"/>
    <n v="701.2"/>
    <n v="0"/>
    <n v="0"/>
    <s v="No"/>
    <s v="no"/>
    <n v="0"/>
    <n v="0"/>
    <n v="12"/>
    <s v="Yes"/>
    <n v="0"/>
    <x v="24"/>
    <s v="400-3637"/>
    <s v="Female"/>
    <n v="27"/>
    <s v="Yes"/>
    <s v="No"/>
    <s v="No"/>
    <n v="0"/>
    <s v="No"/>
    <x v="1"/>
    <x v="0"/>
    <n v="66"/>
    <n v="4593"/>
    <x v="0"/>
    <x v="0"/>
  </r>
  <r>
    <s v="1457-BNEN"/>
    <x v="0"/>
    <n v="31"/>
    <n v="213"/>
    <n v="400"/>
    <n v="0"/>
    <n v="0"/>
    <s v="No"/>
    <s v="no"/>
    <n v="0"/>
    <n v="0"/>
    <n v="4"/>
    <s v="Yes"/>
    <n v="0"/>
    <x v="33"/>
    <s v="383-4361"/>
    <s v="Female"/>
    <n v="58"/>
    <s v="No"/>
    <s v="No"/>
    <s v="No"/>
    <n v="0"/>
    <s v="No"/>
    <x v="1"/>
    <x v="2"/>
    <n v="13"/>
    <n v="407"/>
    <x v="0"/>
    <x v="0"/>
  </r>
  <r>
    <s v="2274-VJTM"/>
    <x v="0"/>
    <n v="42"/>
    <n v="195"/>
    <n v="457.2"/>
    <n v="0"/>
    <n v="0"/>
    <s v="No"/>
    <s v="no"/>
    <n v="0"/>
    <n v="0"/>
    <n v="4"/>
    <s v="Yes"/>
    <n v="0"/>
    <x v="10"/>
    <s v="371-4306"/>
    <s v="Male"/>
    <n v="54"/>
    <s v="No"/>
    <s v="No"/>
    <s v="No"/>
    <n v="0"/>
    <s v="No"/>
    <x v="1"/>
    <x v="2"/>
    <n v="62"/>
    <n v="2556"/>
    <x v="0"/>
    <x v="0"/>
  </r>
  <r>
    <s v="2030-STOC"/>
    <x v="0"/>
    <n v="70"/>
    <n v="199"/>
    <n v="491.9"/>
    <n v="0"/>
    <n v="0"/>
    <s v="No"/>
    <s v="no"/>
    <n v="0"/>
    <n v="0"/>
    <n v="0"/>
    <s v="No"/>
    <n v="0"/>
    <x v="31"/>
    <s v="403-4298"/>
    <s v="Male"/>
    <n v="37"/>
    <s v="No"/>
    <s v="No"/>
    <s v="No"/>
    <n v="0"/>
    <s v="No"/>
    <x v="2"/>
    <x v="2"/>
    <n v="12"/>
    <n v="875"/>
    <x v="0"/>
    <x v="0"/>
  </r>
  <r>
    <s v="0334-QKJY"/>
    <x v="0"/>
    <n v="52"/>
    <n v="222"/>
    <n v="577.5"/>
    <n v="0"/>
    <n v="0"/>
    <s v="No"/>
    <s v="no"/>
    <n v="0"/>
    <n v="0"/>
    <n v="2"/>
    <s v="Yes"/>
    <n v="0"/>
    <x v="19"/>
    <s v="337-4697"/>
    <s v="Female"/>
    <n v="38"/>
    <s v="No"/>
    <s v="No"/>
    <s v="No"/>
    <n v="0"/>
    <s v="Yes"/>
    <x v="1"/>
    <x v="2"/>
    <n v="37"/>
    <n v="1939"/>
    <x v="0"/>
    <x v="0"/>
  </r>
  <r>
    <s v="8840-GNVV"/>
    <x v="0"/>
    <n v="43"/>
    <n v="211"/>
    <n v="474.6"/>
    <n v="0"/>
    <n v="0"/>
    <s v="No"/>
    <s v="no"/>
    <n v="0"/>
    <n v="0"/>
    <n v="6"/>
    <s v="Yes"/>
    <n v="0"/>
    <x v="41"/>
    <s v="383-1509"/>
    <s v="Female"/>
    <n v="35"/>
    <s v="No"/>
    <s v="No"/>
    <s v="No"/>
    <n v="0"/>
    <s v="Yes"/>
    <x v="0"/>
    <x v="0"/>
    <n v="57"/>
    <n v="2451"/>
    <x v="0"/>
    <x v="0"/>
  </r>
  <r>
    <s v="8778-MXAA"/>
    <x v="0"/>
    <n v="63"/>
    <n v="249"/>
    <n v="564.29999999999995"/>
    <n v="0"/>
    <n v="0"/>
    <s v="No"/>
    <s v="no"/>
    <n v="0"/>
    <n v="0"/>
    <n v="6"/>
    <s v="Yes"/>
    <n v="0"/>
    <x v="16"/>
    <s v="407-7035"/>
    <s v="Female"/>
    <n v="51"/>
    <s v="No"/>
    <s v="No"/>
    <s v="No"/>
    <n v="0"/>
    <s v="No"/>
    <x v="2"/>
    <x v="0"/>
    <n v="27"/>
    <n v="1699"/>
    <x v="0"/>
    <x v="0"/>
  </r>
  <r>
    <s v="6377-YEVD"/>
    <x v="0"/>
    <n v="36"/>
    <n v="235"/>
    <n v="399"/>
    <n v="0"/>
    <n v="0"/>
    <s v="No"/>
    <s v="no"/>
    <n v="0"/>
    <n v="0"/>
    <n v="9"/>
    <s v="Yes"/>
    <n v="0"/>
    <x v="32"/>
    <s v="391-4652"/>
    <s v="Female"/>
    <n v="65"/>
    <s v="No"/>
    <s v="Yes"/>
    <s v="No"/>
    <n v="0"/>
    <s v="No"/>
    <x v="2"/>
    <x v="0"/>
    <n v="11"/>
    <n v="410"/>
    <x v="0"/>
    <x v="0"/>
  </r>
  <r>
    <s v="0111-ULQC"/>
    <x v="0"/>
    <n v="40"/>
    <n v="118"/>
    <n v="242.7"/>
    <n v="0"/>
    <n v="0"/>
    <s v="No"/>
    <s v="no"/>
    <n v="0"/>
    <n v="0"/>
    <n v="0"/>
    <s v="No"/>
    <n v="0"/>
    <x v="2"/>
    <s v="409-1244"/>
    <s v="Female"/>
    <n v="51"/>
    <s v="No"/>
    <s v="No"/>
    <s v="No"/>
    <n v="0"/>
    <s v="No"/>
    <x v="2"/>
    <x v="2"/>
    <n v="13"/>
    <n v="525"/>
    <x v="0"/>
    <x v="0"/>
  </r>
  <r>
    <s v="0921-JRAS"/>
    <x v="0"/>
    <n v="55"/>
    <n v="89"/>
    <n v="276.3"/>
    <n v="0"/>
    <n v="0"/>
    <s v="No"/>
    <s v="no"/>
    <n v="0"/>
    <n v="0"/>
    <n v="24"/>
    <s v="Yes"/>
    <n v="0"/>
    <x v="12"/>
    <s v="352-7072"/>
    <s v="Female"/>
    <n v="27"/>
    <s v="Yes"/>
    <s v="No"/>
    <s v="No"/>
    <n v="0"/>
    <s v="Yes"/>
    <x v="1"/>
    <x v="2"/>
    <n v="39"/>
    <n v="2146"/>
    <x v="0"/>
    <x v="0"/>
  </r>
  <r>
    <s v="4190-OQWW"/>
    <x v="0"/>
    <n v="5"/>
    <n v="34"/>
    <n v="76.3"/>
    <n v="0"/>
    <n v="0"/>
    <s v="No"/>
    <s v="no"/>
    <n v="0"/>
    <n v="0"/>
    <n v="0"/>
    <s v="No"/>
    <n v="0"/>
    <x v="9"/>
    <s v="370-7550"/>
    <s v="Female"/>
    <n v="34"/>
    <s v="No"/>
    <s v="No"/>
    <s v="No"/>
    <n v="0"/>
    <s v="No"/>
    <x v="0"/>
    <x v="2"/>
    <n v="10"/>
    <n v="56"/>
    <x v="0"/>
    <x v="0"/>
  </r>
  <r>
    <s v="1772-EVXU"/>
    <x v="0"/>
    <n v="34"/>
    <n v="85"/>
    <n v="306.3"/>
    <n v="0"/>
    <n v="0"/>
    <s v="No"/>
    <s v="no"/>
    <n v="0"/>
    <n v="0"/>
    <n v="5"/>
    <s v="Yes"/>
    <n v="0"/>
    <x v="16"/>
    <s v="354-4445"/>
    <s v="Male"/>
    <n v="57"/>
    <s v="No"/>
    <s v="No"/>
    <s v="No"/>
    <n v="0"/>
    <s v="No"/>
    <x v="2"/>
    <x v="0"/>
    <n v="44"/>
    <n v="1497"/>
    <x v="0"/>
    <x v="0"/>
  </r>
  <r>
    <s v="4640-ROSI"/>
    <x v="0"/>
    <n v="73"/>
    <n v="542"/>
    <n v="1171.3"/>
    <n v="0"/>
    <n v="0"/>
    <s v="No"/>
    <s v="no"/>
    <n v="0"/>
    <n v="0"/>
    <n v="0"/>
    <s v="No"/>
    <n v="0"/>
    <x v="40"/>
    <s v="414-8718"/>
    <s v="Male"/>
    <n v="49"/>
    <s v="No"/>
    <s v="No"/>
    <s v="No"/>
    <n v="0"/>
    <s v="No"/>
    <x v="2"/>
    <x v="0"/>
    <n v="13"/>
    <n v="946"/>
    <x v="0"/>
    <x v="0"/>
  </r>
  <r>
    <s v="7232-MRQS"/>
    <x v="0"/>
    <n v="1"/>
    <n v="6"/>
    <n v="13"/>
    <n v="0"/>
    <n v="0"/>
    <s v="No"/>
    <s v="no"/>
    <n v="0"/>
    <n v="0"/>
    <n v="0"/>
    <s v="No"/>
    <n v="0"/>
    <x v="9"/>
    <s v="409-5939"/>
    <s v="Male"/>
    <n v="44"/>
    <s v="No"/>
    <s v="No"/>
    <s v="No"/>
    <n v="0"/>
    <s v="No"/>
    <x v="0"/>
    <x v="2"/>
    <n v="13"/>
    <n v="13"/>
    <x v="0"/>
    <x v="0"/>
  </r>
  <r>
    <s v="1736-FGSI"/>
    <x v="0"/>
    <n v="71"/>
    <n v="296"/>
    <n v="706"/>
    <n v="0"/>
    <n v="0"/>
    <s v="No"/>
    <s v="no"/>
    <n v="0"/>
    <n v="0"/>
    <n v="7"/>
    <s v="Yes"/>
    <n v="0"/>
    <x v="12"/>
    <s v="331-4902"/>
    <s v="Male"/>
    <n v="78"/>
    <s v="No"/>
    <s v="Yes"/>
    <s v="No"/>
    <n v="0"/>
    <s v="No"/>
    <x v="1"/>
    <x v="0"/>
    <n v="29"/>
    <n v="2045"/>
    <x v="0"/>
    <x v="0"/>
  </r>
  <r>
    <s v="1908-BNLT"/>
    <x v="0"/>
    <n v="14"/>
    <n v="58"/>
    <n v="127.3"/>
    <n v="0"/>
    <n v="0"/>
    <s v="No"/>
    <s v="no"/>
    <n v="0"/>
    <n v="0"/>
    <n v="7"/>
    <s v="Yes"/>
    <n v="0"/>
    <x v="12"/>
    <s v="353-6870"/>
    <s v="Female"/>
    <n v="48"/>
    <s v="No"/>
    <s v="No"/>
    <s v="No"/>
    <n v="0"/>
    <s v="No"/>
    <x v="0"/>
    <x v="0"/>
    <n v="35"/>
    <n v="502"/>
    <x v="0"/>
    <x v="0"/>
  </r>
  <r>
    <s v="9998-OFMS"/>
    <x v="0"/>
    <n v="64"/>
    <n v="263"/>
    <n v="644.9"/>
    <n v="0"/>
    <n v="0"/>
    <s v="No"/>
    <s v="no"/>
    <n v="0"/>
    <n v="0"/>
    <n v="3"/>
    <s v="Yes"/>
    <n v="0"/>
    <x v="32"/>
    <s v="390-6101"/>
    <s v="Male"/>
    <n v="64"/>
    <s v="No"/>
    <s v="No"/>
    <s v="No"/>
    <n v="0"/>
    <s v="No"/>
    <x v="2"/>
    <x v="0"/>
    <n v="32"/>
    <n v="2034"/>
    <x v="0"/>
    <x v="0"/>
  </r>
  <r>
    <s v="4988-DNKW"/>
    <x v="0"/>
    <n v="46"/>
    <n v="164"/>
    <n v="416.1"/>
    <n v="138"/>
    <n v="515.20000000000005"/>
    <s v="Yes"/>
    <s v="yes"/>
    <n v="0"/>
    <n v="0"/>
    <n v="0"/>
    <s v="No"/>
    <n v="0"/>
    <x v="41"/>
    <s v="387-2919"/>
    <s v="Female"/>
    <n v="41"/>
    <s v="No"/>
    <s v="No"/>
    <s v="No"/>
    <n v="0"/>
    <s v="No"/>
    <x v="2"/>
    <x v="2"/>
    <n v="17"/>
    <n v="768"/>
    <x v="0"/>
    <x v="0"/>
  </r>
  <r>
    <s v="8781-YXBL"/>
    <x v="0"/>
    <n v="24"/>
    <n v="131"/>
    <n v="355.7"/>
    <n v="0"/>
    <n v="0"/>
    <s v="No"/>
    <s v="no"/>
    <n v="0"/>
    <n v="0"/>
    <n v="11"/>
    <s v="Yes"/>
    <n v="0"/>
    <x v="6"/>
    <s v="374-8525"/>
    <s v="Female"/>
    <n v="40"/>
    <s v="No"/>
    <s v="No"/>
    <s v="No"/>
    <n v="0"/>
    <s v="No"/>
    <x v="0"/>
    <x v="0"/>
    <n v="28"/>
    <n v="672"/>
    <x v="0"/>
    <x v="0"/>
  </r>
  <r>
    <s v="4923-PXAV"/>
    <x v="0"/>
    <n v="63"/>
    <n v="211"/>
    <n v="506"/>
    <n v="0"/>
    <n v="0"/>
    <s v="No"/>
    <s v="no"/>
    <n v="0"/>
    <n v="0"/>
    <n v="0"/>
    <s v="No"/>
    <n v="0"/>
    <x v="42"/>
    <s v="379-5592"/>
    <s v="Female"/>
    <n v="23"/>
    <s v="Yes"/>
    <s v="No"/>
    <s v="No"/>
    <n v="0"/>
    <s v="No"/>
    <x v="2"/>
    <x v="2"/>
    <n v="9"/>
    <n v="595"/>
    <x v="0"/>
    <x v="0"/>
  </r>
  <r>
    <s v="1867-FBPS"/>
    <x v="0"/>
    <n v="60"/>
    <n v="210"/>
    <n v="537.5"/>
    <n v="0"/>
    <n v="0"/>
    <s v="No"/>
    <s v="no"/>
    <n v="0"/>
    <n v="0"/>
    <n v="0"/>
    <s v="No"/>
    <n v="0"/>
    <x v="43"/>
    <s v="345-8237"/>
    <s v="Male"/>
    <n v="62"/>
    <s v="No"/>
    <s v="No"/>
    <s v="No"/>
    <n v="0"/>
    <s v="No"/>
    <x v="2"/>
    <x v="2"/>
    <n v="13"/>
    <n v="754"/>
    <x v="0"/>
    <x v="0"/>
  </r>
  <r>
    <s v="5088-QWNF"/>
    <x v="0"/>
    <n v="73"/>
    <n v="265"/>
    <n v="729.8"/>
    <n v="0"/>
    <n v="0"/>
    <s v="No"/>
    <s v="no"/>
    <n v="0"/>
    <n v="0"/>
    <n v="3"/>
    <s v="Yes"/>
    <n v="0"/>
    <x v="44"/>
    <s v="346-2359"/>
    <s v="Female"/>
    <n v="68"/>
    <s v="No"/>
    <s v="Yes"/>
    <s v="No"/>
    <n v="0"/>
    <s v="Yes"/>
    <x v="2"/>
    <x v="2"/>
    <n v="38"/>
    <n v="2808"/>
    <x v="0"/>
    <x v="0"/>
  </r>
  <r>
    <s v="5570-GABM"/>
    <x v="0"/>
    <n v="59"/>
    <n v="152"/>
    <n v="354.6"/>
    <n v="0"/>
    <n v="0"/>
    <s v="No"/>
    <s v="no"/>
    <n v="0"/>
    <n v="0"/>
    <n v="11"/>
    <s v="Yes"/>
    <n v="0"/>
    <x v="24"/>
    <s v="381-4756"/>
    <s v="Female"/>
    <n v="38"/>
    <s v="No"/>
    <s v="No"/>
    <s v="No"/>
    <n v="0"/>
    <s v="No"/>
    <x v="2"/>
    <x v="0"/>
    <n v="59"/>
    <n v="3479"/>
    <x v="0"/>
    <x v="0"/>
  </r>
  <r>
    <s v="4316-MSBV"/>
    <x v="0"/>
    <n v="63"/>
    <n v="84"/>
    <n v="313.7"/>
    <n v="0"/>
    <n v="0"/>
    <s v="No"/>
    <s v="no"/>
    <n v="0"/>
    <n v="0"/>
    <n v="4"/>
    <s v="Yes"/>
    <n v="0"/>
    <x v="8"/>
    <s v="390-2805"/>
    <s v="Male"/>
    <n v="33"/>
    <s v="No"/>
    <s v="No"/>
    <s v="No"/>
    <n v="0"/>
    <s v="No"/>
    <x v="1"/>
    <x v="2"/>
    <n v="40"/>
    <n v="2535"/>
    <x v="0"/>
    <x v="0"/>
  </r>
  <r>
    <s v="1501-UIMO"/>
    <x v="0"/>
    <n v="73"/>
    <n v="124"/>
    <n v="366.6"/>
    <n v="511"/>
    <n v="1029.3"/>
    <s v="Yes"/>
    <s v="yes"/>
    <n v="0"/>
    <n v="0"/>
    <n v="0"/>
    <s v="No"/>
    <n v="0"/>
    <x v="8"/>
    <s v="390-2390"/>
    <s v="Male"/>
    <n v="70"/>
    <s v="No"/>
    <s v="Yes"/>
    <s v="No"/>
    <n v="0"/>
    <s v="No"/>
    <x v="2"/>
    <x v="0"/>
    <n v="8"/>
    <n v="621"/>
    <x v="0"/>
    <x v="0"/>
  </r>
  <r>
    <s v="5637-EXFL"/>
    <x v="0"/>
    <n v="65"/>
    <n v="121"/>
    <n v="259.10000000000002"/>
    <n v="0"/>
    <n v="0"/>
    <s v="No"/>
    <s v="no"/>
    <n v="0"/>
    <n v="0"/>
    <n v="3"/>
    <s v="Yes"/>
    <n v="0"/>
    <x v="24"/>
    <s v="419-9097"/>
    <s v="Female"/>
    <n v="54"/>
    <s v="No"/>
    <s v="No"/>
    <s v="No"/>
    <n v="0"/>
    <s v="No"/>
    <x v="2"/>
    <x v="2"/>
    <n v="55"/>
    <n v="3552"/>
    <x v="0"/>
    <x v="0"/>
  </r>
  <r>
    <s v="9631-SNXG"/>
    <x v="0"/>
    <n v="3"/>
    <n v="4"/>
    <n v="12.5"/>
    <n v="0"/>
    <n v="0"/>
    <s v="No"/>
    <s v="no"/>
    <n v="0"/>
    <n v="0"/>
    <n v="0"/>
    <s v="No"/>
    <n v="0"/>
    <x v="30"/>
    <s v="386-7281"/>
    <s v="Male"/>
    <n v="45"/>
    <s v="No"/>
    <s v="No"/>
    <s v="No"/>
    <n v="0"/>
    <s v="No"/>
    <x v="1"/>
    <x v="2"/>
    <n v="9"/>
    <n v="27"/>
    <x v="0"/>
    <x v="0"/>
  </r>
  <r>
    <s v="9797-UVHV"/>
    <x v="0"/>
    <n v="30"/>
    <n v="146"/>
    <n v="329.1"/>
    <n v="0"/>
    <n v="0"/>
    <s v="No"/>
    <s v="no"/>
    <n v="0"/>
    <n v="0"/>
    <n v="1"/>
    <s v="No"/>
    <n v="0"/>
    <x v="15"/>
    <s v="390-8760"/>
    <s v="Male"/>
    <n v="50"/>
    <s v="No"/>
    <s v="No"/>
    <s v="No"/>
    <n v="0"/>
    <s v="Yes"/>
    <x v="1"/>
    <x v="2"/>
    <n v="42"/>
    <n v="1259"/>
    <x v="0"/>
    <x v="0"/>
  </r>
  <r>
    <s v="6677-UAIY"/>
    <x v="0"/>
    <n v="73"/>
    <n v="170"/>
    <n v="366.6"/>
    <n v="0"/>
    <n v="0"/>
    <s v="No"/>
    <s v="no"/>
    <n v="0"/>
    <n v="0"/>
    <n v="16"/>
    <s v="Yes"/>
    <n v="0"/>
    <x v="1"/>
    <s v="336-7600"/>
    <s v="Female"/>
    <n v="29"/>
    <s v="Yes"/>
    <s v="No"/>
    <s v="No"/>
    <n v="0"/>
    <s v="Yes"/>
    <x v="1"/>
    <x v="2"/>
    <n v="36"/>
    <n v="2676"/>
    <x v="0"/>
    <x v="0"/>
  </r>
  <r>
    <s v="3213-OZLH"/>
    <x v="0"/>
    <n v="61"/>
    <n v="211"/>
    <n v="484.6"/>
    <n v="0"/>
    <n v="0"/>
    <s v="No"/>
    <s v="no"/>
    <n v="0"/>
    <n v="0"/>
    <n v="6"/>
    <s v="Yes"/>
    <n v="0"/>
    <x v="4"/>
    <s v="383-6293"/>
    <s v="Male"/>
    <n v="49"/>
    <s v="No"/>
    <s v="No"/>
    <s v="No"/>
    <n v="0"/>
    <s v="Yes"/>
    <x v="2"/>
    <x v="0"/>
    <n v="32"/>
    <n v="1956"/>
    <x v="0"/>
    <x v="0"/>
  </r>
  <r>
    <s v="9462-HMVN"/>
    <x v="0"/>
    <n v="22"/>
    <n v="115"/>
    <n v="281.5"/>
    <n v="0"/>
    <n v="0"/>
    <s v="No"/>
    <s v="no"/>
    <n v="0"/>
    <n v="0"/>
    <n v="8"/>
    <s v="No"/>
    <n v="34"/>
    <x v="1"/>
    <s v="370-9116"/>
    <s v="Female"/>
    <n v="25"/>
    <s v="Yes"/>
    <s v="No"/>
    <s v="No"/>
    <n v="0"/>
    <s v="No"/>
    <x v="0"/>
    <x v="0"/>
    <n v="43"/>
    <n v="924"/>
    <x v="0"/>
    <x v="0"/>
  </r>
  <r>
    <s v="6951-KCHP"/>
    <x v="0"/>
    <n v="21"/>
    <n v="103"/>
    <n v="270.89999999999998"/>
    <n v="0"/>
    <n v="0"/>
    <s v="No"/>
    <s v="no"/>
    <n v="0"/>
    <n v="0"/>
    <n v="0"/>
    <s v="No"/>
    <n v="0"/>
    <x v="26"/>
    <s v="328-6289"/>
    <s v="Male"/>
    <n v="36"/>
    <s v="No"/>
    <s v="No"/>
    <s v="No"/>
    <n v="0"/>
    <s v="No"/>
    <x v="1"/>
    <x v="2"/>
    <n v="8"/>
    <n v="169"/>
    <x v="0"/>
    <x v="0"/>
  </r>
  <r>
    <s v="0603-QZRV"/>
    <x v="0"/>
    <n v="16"/>
    <n v="85"/>
    <n v="239.1"/>
    <n v="0"/>
    <n v="0"/>
    <s v="No"/>
    <s v="no"/>
    <n v="0"/>
    <n v="0"/>
    <n v="9"/>
    <s v="Yes"/>
    <n v="0"/>
    <x v="2"/>
    <s v="350-9994"/>
    <s v="Male"/>
    <n v="41"/>
    <s v="No"/>
    <s v="No"/>
    <s v="No"/>
    <n v="0"/>
    <s v="Yes"/>
    <x v="2"/>
    <x v="2"/>
    <n v="24"/>
    <n v="386"/>
    <x v="0"/>
    <x v="0"/>
  </r>
  <r>
    <s v="1476-JLHH"/>
    <x v="0"/>
    <n v="10"/>
    <n v="77"/>
    <n v="137.1"/>
    <n v="0"/>
    <n v="0"/>
    <s v="No"/>
    <s v="no"/>
    <n v="0"/>
    <n v="0"/>
    <n v="0"/>
    <s v="No"/>
    <n v="0"/>
    <x v="42"/>
    <s v="351-4616"/>
    <s v="Male"/>
    <n v="43"/>
    <s v="No"/>
    <s v="No"/>
    <s v="No"/>
    <n v="0"/>
    <s v="No"/>
    <x v="2"/>
    <x v="0"/>
    <n v="15"/>
    <n v="142"/>
    <x v="0"/>
    <x v="0"/>
  </r>
  <r>
    <s v="4549-UHYE"/>
    <x v="0"/>
    <n v="2"/>
    <n v="4"/>
    <n v="11.6"/>
    <n v="0"/>
    <n v="0"/>
    <s v="No"/>
    <s v="no"/>
    <n v="0"/>
    <n v="0"/>
    <n v="2"/>
    <s v="Yes"/>
    <n v="0"/>
    <x v="5"/>
    <s v="406-4710"/>
    <s v="Female"/>
    <n v="52"/>
    <s v="No"/>
    <s v="No"/>
    <s v="No"/>
    <n v="0"/>
    <s v="No"/>
    <x v="0"/>
    <x v="0"/>
    <n v="35"/>
    <n v="68"/>
    <x v="0"/>
    <x v="0"/>
  </r>
  <r>
    <s v="3163-BOSK"/>
    <x v="0"/>
    <n v="54"/>
    <n v="330"/>
    <n v="642.70000000000005"/>
    <n v="0"/>
    <n v="0"/>
    <s v="No"/>
    <s v="no"/>
    <n v="0"/>
    <n v="0"/>
    <n v="1"/>
    <s v="Yes"/>
    <n v="0"/>
    <x v="24"/>
    <s v="409-8743"/>
    <s v="Male"/>
    <n v="38"/>
    <s v="No"/>
    <s v="No"/>
    <s v="No"/>
    <n v="0"/>
    <s v="Yes"/>
    <x v="2"/>
    <x v="0"/>
    <n v="43"/>
    <n v="2293"/>
    <x v="0"/>
    <x v="0"/>
  </r>
  <r>
    <s v="2547-NBGO"/>
    <x v="0"/>
    <n v="11"/>
    <n v="84"/>
    <n v="159"/>
    <n v="0"/>
    <n v="0"/>
    <s v="No"/>
    <s v="no"/>
    <n v="0"/>
    <n v="0"/>
    <n v="0"/>
    <s v="No"/>
    <n v="0"/>
    <x v="17"/>
    <s v="335-4584"/>
    <s v="Female"/>
    <n v="21"/>
    <s v="Yes"/>
    <s v="No"/>
    <s v="No"/>
    <n v="0"/>
    <s v="No"/>
    <x v="1"/>
    <x v="2"/>
    <n v="10"/>
    <n v="117"/>
    <x v="0"/>
    <x v="0"/>
  </r>
  <r>
    <s v="5341-UWGY"/>
    <x v="0"/>
    <n v="69"/>
    <n v="248"/>
    <n v="753.7"/>
    <n v="0"/>
    <n v="0"/>
    <s v="No"/>
    <s v="no"/>
    <n v="0"/>
    <n v="0"/>
    <n v="0"/>
    <s v="No"/>
    <n v="0"/>
    <x v="44"/>
    <s v="361-9845"/>
    <s v="Male"/>
    <n v="43"/>
    <s v="No"/>
    <s v="No"/>
    <s v="No"/>
    <n v="0"/>
    <s v="No"/>
    <x v="2"/>
    <x v="2"/>
    <n v="10"/>
    <n v="695"/>
    <x v="0"/>
    <x v="0"/>
  </r>
  <r>
    <s v="9859-GGCF"/>
    <x v="0"/>
    <n v="70"/>
    <n v="342"/>
    <n v="913.1"/>
    <n v="0"/>
    <n v="0"/>
    <s v="No"/>
    <s v="no"/>
    <n v="0"/>
    <n v="0"/>
    <n v="6"/>
    <s v="Yes"/>
    <n v="0"/>
    <x v="35"/>
    <s v="329-9364"/>
    <s v="Male"/>
    <n v="38"/>
    <s v="No"/>
    <s v="No"/>
    <s v="No"/>
    <n v="0"/>
    <s v="Yes"/>
    <x v="2"/>
    <x v="0"/>
    <n v="52"/>
    <n v="3654"/>
    <x v="0"/>
    <x v="0"/>
  </r>
  <r>
    <s v="4822-HGQI"/>
    <x v="0"/>
    <n v="42"/>
    <n v="151"/>
    <n v="336.1"/>
    <n v="0"/>
    <n v="0"/>
    <s v="No"/>
    <s v="no"/>
    <n v="0"/>
    <n v="0"/>
    <n v="11"/>
    <s v="Yes"/>
    <n v="0"/>
    <x v="10"/>
    <s v="338-9398"/>
    <s v="Male"/>
    <n v="59"/>
    <s v="No"/>
    <s v="No"/>
    <s v="No"/>
    <n v="0"/>
    <s v="Yes"/>
    <x v="1"/>
    <x v="0"/>
    <n v="42"/>
    <n v="1778"/>
    <x v="0"/>
    <x v="0"/>
  </r>
  <r>
    <s v="9331-EMHQ"/>
    <x v="0"/>
    <n v="14"/>
    <n v="25"/>
    <n v="72.099999999999994"/>
    <n v="0"/>
    <n v="0"/>
    <s v="No"/>
    <s v="no"/>
    <n v="0"/>
    <n v="0"/>
    <n v="8"/>
    <s v="Yes"/>
    <n v="0"/>
    <x v="33"/>
    <s v="381-2709"/>
    <s v="Male"/>
    <n v="51"/>
    <s v="No"/>
    <s v="No"/>
    <s v="No"/>
    <n v="0"/>
    <s v="Yes"/>
    <x v="2"/>
    <x v="2"/>
    <n v="54"/>
    <n v="780"/>
    <x v="0"/>
    <x v="0"/>
  </r>
  <r>
    <s v="1022-MXDZ"/>
    <x v="0"/>
    <n v="32"/>
    <n v="145"/>
    <n v="350.4"/>
    <n v="0"/>
    <n v="0"/>
    <s v="No"/>
    <s v="no"/>
    <n v="0"/>
    <n v="0"/>
    <n v="0"/>
    <s v="No"/>
    <n v="0"/>
    <x v="15"/>
    <s v="415-2393"/>
    <s v="Female"/>
    <n v="59"/>
    <s v="No"/>
    <s v="No"/>
    <s v="No"/>
    <n v="0"/>
    <s v="No"/>
    <x v="1"/>
    <x v="0"/>
    <n v="12"/>
    <n v="372"/>
    <x v="0"/>
    <x v="0"/>
  </r>
  <r>
    <s v="8362-WLIZ"/>
    <x v="0"/>
    <n v="32"/>
    <n v="58"/>
    <n v="126.3"/>
    <n v="0"/>
    <n v="0"/>
    <s v="No"/>
    <s v="no"/>
    <n v="0"/>
    <n v="0"/>
    <n v="0"/>
    <s v="No"/>
    <n v="0"/>
    <x v="12"/>
    <s v="377-1765"/>
    <s v="Prefer not to say"/>
    <n v="53"/>
    <s v="No"/>
    <s v="No"/>
    <s v="No"/>
    <n v="0"/>
    <s v="No"/>
    <x v="0"/>
    <x v="0"/>
    <n v="10"/>
    <n v="319"/>
    <x v="0"/>
    <x v="0"/>
  </r>
  <r>
    <s v="1723-BADW"/>
    <x v="0"/>
    <n v="61"/>
    <n v="298"/>
    <n v="792"/>
    <n v="0"/>
    <n v="0"/>
    <s v="No"/>
    <s v="no"/>
    <n v="0"/>
    <n v="0"/>
    <n v="0"/>
    <s v="No"/>
    <n v="0"/>
    <x v="0"/>
    <s v="411-4582"/>
    <s v="Male"/>
    <n v="24"/>
    <s v="Yes"/>
    <s v="No"/>
    <s v="No"/>
    <n v="0"/>
    <s v="No"/>
    <x v="1"/>
    <x v="2"/>
    <n v="9"/>
    <n v="543"/>
    <x v="0"/>
    <x v="0"/>
  </r>
  <r>
    <s v="7529-FNNU"/>
    <x v="0"/>
    <n v="1"/>
    <n v="7"/>
    <n v="10"/>
    <n v="0"/>
    <n v="0"/>
    <s v="No"/>
    <s v="no"/>
    <n v="0"/>
    <n v="0"/>
    <n v="21"/>
    <s v="Yes"/>
    <n v="0"/>
    <x v="43"/>
    <s v="372-3750"/>
    <s v="Female"/>
    <n v="25"/>
    <s v="Yes"/>
    <s v="No"/>
    <s v="No"/>
    <n v="0"/>
    <s v="No"/>
    <x v="0"/>
    <x v="2"/>
    <n v="22"/>
    <n v="22"/>
    <x v="0"/>
    <x v="0"/>
  </r>
  <r>
    <s v="3212-TFMM"/>
    <x v="0"/>
    <n v="33"/>
    <n v="75"/>
    <n v="262.60000000000002"/>
    <n v="0"/>
    <n v="0"/>
    <s v="No"/>
    <s v="no"/>
    <n v="0"/>
    <n v="0"/>
    <n v="8"/>
    <s v="Yes"/>
    <n v="0"/>
    <x v="14"/>
    <s v="361-3337"/>
    <s v="Male"/>
    <n v="38"/>
    <s v="No"/>
    <s v="No"/>
    <s v="No"/>
    <n v="0"/>
    <s v="Yes"/>
    <x v="1"/>
    <x v="2"/>
    <n v="43"/>
    <n v="1411"/>
    <x v="0"/>
    <x v="0"/>
  </r>
  <r>
    <s v="2593-RBZA"/>
    <x v="0"/>
    <n v="20"/>
    <n v="135"/>
    <n v="237.2"/>
    <n v="0"/>
    <n v="0"/>
    <s v="No"/>
    <s v="no"/>
    <n v="0"/>
    <n v="0"/>
    <n v="9"/>
    <s v="Yes"/>
    <n v="0"/>
    <x v="6"/>
    <s v="422-1471"/>
    <s v="Male"/>
    <n v="44"/>
    <s v="No"/>
    <s v="No"/>
    <s v="No"/>
    <n v="0"/>
    <s v="No"/>
    <x v="0"/>
    <x v="2"/>
    <n v="34"/>
    <n v="669"/>
    <x v="0"/>
    <x v="0"/>
  </r>
  <r>
    <s v="0696-BYCU"/>
    <x v="0"/>
    <n v="3"/>
    <n v="17"/>
    <n v="43.2"/>
    <n v="0"/>
    <n v="0"/>
    <s v="No"/>
    <s v="no"/>
    <n v="0"/>
    <n v="0"/>
    <n v="30"/>
    <s v="Yes"/>
    <n v="0"/>
    <x v="16"/>
    <s v="399-7865"/>
    <s v="Male"/>
    <n v="21"/>
    <s v="Yes"/>
    <s v="No"/>
    <s v="No"/>
    <n v="0"/>
    <s v="No"/>
    <x v="0"/>
    <x v="0"/>
    <n v="17"/>
    <n v="45"/>
    <x v="0"/>
    <x v="0"/>
  </r>
  <r>
    <s v="4944-CIHW"/>
    <x v="0"/>
    <n v="12"/>
    <n v="103"/>
    <n v="199.3"/>
    <n v="0"/>
    <n v="0"/>
    <s v="No"/>
    <s v="no"/>
    <n v="0"/>
    <n v="0"/>
    <n v="0"/>
    <s v="No"/>
    <n v="0"/>
    <x v="25"/>
    <s v="373-4819"/>
    <s v="Female"/>
    <n v="59"/>
    <s v="No"/>
    <s v="No"/>
    <s v="No"/>
    <n v="0"/>
    <s v="No"/>
    <x v="1"/>
    <x v="0"/>
    <n v="12"/>
    <n v="147"/>
    <x v="0"/>
    <x v="0"/>
  </r>
  <r>
    <s v="4245-YWPM"/>
    <x v="0"/>
    <n v="42"/>
    <n v="236"/>
    <n v="630.5"/>
    <n v="0"/>
    <n v="0"/>
    <s v="No"/>
    <s v="no"/>
    <n v="0"/>
    <n v="0"/>
    <n v="12"/>
    <s v="Yes"/>
    <n v="0"/>
    <x v="30"/>
    <s v="338-6981"/>
    <s v="Female"/>
    <n v="66"/>
    <s v="No"/>
    <s v="Yes"/>
    <s v="No"/>
    <n v="0"/>
    <s v="No"/>
    <x v="0"/>
    <x v="2"/>
    <n v="36"/>
    <n v="1533"/>
    <x v="0"/>
    <x v="0"/>
  </r>
  <r>
    <s v="2095-XLTB"/>
    <x v="0"/>
    <n v="44"/>
    <n v="188"/>
    <n v="397.2"/>
    <n v="0"/>
    <n v="0"/>
    <s v="No"/>
    <s v="no"/>
    <n v="0"/>
    <n v="0"/>
    <n v="26"/>
    <s v="Yes"/>
    <n v="0"/>
    <x v="10"/>
    <s v="418-4365"/>
    <s v="Male"/>
    <n v="24"/>
    <s v="Yes"/>
    <s v="No"/>
    <s v="No"/>
    <n v="0"/>
    <s v="No"/>
    <x v="1"/>
    <x v="2"/>
    <n v="25"/>
    <n v="1102"/>
    <x v="0"/>
    <x v="0"/>
  </r>
  <r>
    <s v="5985-QISQ"/>
    <x v="0"/>
    <n v="70"/>
    <n v="170"/>
    <n v="557.1"/>
    <n v="0"/>
    <n v="0"/>
    <s v="No"/>
    <s v="no"/>
    <n v="0"/>
    <n v="0"/>
    <n v="0"/>
    <s v="No"/>
    <n v="0"/>
    <x v="37"/>
    <s v="375-3586"/>
    <s v="Female"/>
    <n v="41"/>
    <s v="No"/>
    <s v="No"/>
    <s v="No"/>
    <n v="0"/>
    <s v="No"/>
    <x v="2"/>
    <x v="0"/>
    <n v="9"/>
    <n v="616"/>
    <x v="0"/>
    <x v="0"/>
  </r>
  <r>
    <s v="7789-ZPFF"/>
    <x v="0"/>
    <n v="74"/>
    <n v="520"/>
    <n v="1111.5999999999999"/>
    <n v="0"/>
    <n v="0"/>
    <s v="No"/>
    <s v="no"/>
    <n v="0"/>
    <n v="0"/>
    <n v="2"/>
    <s v="Yes"/>
    <n v="0"/>
    <x v="39"/>
    <s v="407-8376"/>
    <s v="Female"/>
    <n v="41"/>
    <s v="No"/>
    <s v="No"/>
    <s v="No"/>
    <n v="0"/>
    <s v="Yes"/>
    <x v="2"/>
    <x v="2"/>
    <n v="41"/>
    <n v="3059"/>
    <x v="0"/>
    <x v="0"/>
  </r>
  <r>
    <s v="9712-UUEV"/>
    <x v="0"/>
    <n v="62"/>
    <n v="137"/>
    <n v="370.8"/>
    <n v="0"/>
    <n v="0"/>
    <s v="No"/>
    <s v="no"/>
    <n v="0"/>
    <n v="0"/>
    <n v="0"/>
    <s v="No"/>
    <n v="0"/>
    <x v="17"/>
    <s v="408-6496"/>
    <s v="Male"/>
    <n v="36"/>
    <s v="No"/>
    <s v="No"/>
    <s v="No"/>
    <n v="0"/>
    <s v="No"/>
    <x v="2"/>
    <x v="2"/>
    <n v="7"/>
    <n v="427"/>
    <x v="0"/>
    <x v="0"/>
  </r>
  <r>
    <s v="0443-JVDX"/>
    <x v="0"/>
    <n v="20"/>
    <n v="87"/>
    <n v="236.4"/>
    <n v="0"/>
    <n v="0"/>
    <s v="No"/>
    <s v="no"/>
    <n v="0"/>
    <n v="0"/>
    <n v="8"/>
    <s v="Yes"/>
    <n v="0"/>
    <x v="20"/>
    <s v="385-7688"/>
    <s v="Female"/>
    <n v="31"/>
    <s v="No"/>
    <s v="No"/>
    <s v="No"/>
    <n v="0"/>
    <s v="No"/>
    <x v="0"/>
    <x v="0"/>
    <n v="49"/>
    <n v="973"/>
    <x v="0"/>
    <x v="0"/>
  </r>
  <r>
    <s v="1497-NJGC"/>
    <x v="0"/>
    <n v="59"/>
    <n v="141"/>
    <n v="409.9"/>
    <n v="0"/>
    <n v="0"/>
    <s v="No"/>
    <s v="no"/>
    <n v="0"/>
    <n v="0"/>
    <n v="26"/>
    <s v="Yes"/>
    <n v="0"/>
    <x v="9"/>
    <s v="378-3625"/>
    <s v="Male"/>
    <n v="19"/>
    <s v="Yes"/>
    <s v="No"/>
    <s v="No"/>
    <n v="0"/>
    <s v="Yes"/>
    <x v="0"/>
    <x v="0"/>
    <n v="60"/>
    <n v="3487"/>
    <x v="0"/>
    <x v="0"/>
  </r>
  <r>
    <s v="5437-THZS"/>
    <x v="0"/>
    <n v="26"/>
    <n v="157"/>
    <n v="315.7"/>
    <n v="0"/>
    <n v="0"/>
    <s v="No"/>
    <s v="no"/>
    <n v="0"/>
    <n v="0"/>
    <n v="9"/>
    <s v="Yes"/>
    <n v="0"/>
    <x v="28"/>
    <s v="358-3261"/>
    <s v="Female"/>
    <n v="59"/>
    <s v="No"/>
    <s v="No"/>
    <s v="No"/>
    <n v="0"/>
    <s v="No"/>
    <x v="1"/>
    <x v="2"/>
    <n v="52"/>
    <n v="1363"/>
    <x v="0"/>
    <x v="0"/>
  </r>
  <r>
    <s v="3132-ZCXO"/>
    <x v="0"/>
    <n v="14"/>
    <n v="54"/>
    <n v="180.6"/>
    <n v="0"/>
    <n v="0"/>
    <s v="No"/>
    <s v="no"/>
    <n v="0"/>
    <n v="0"/>
    <n v="11"/>
    <s v="Yes"/>
    <n v="0"/>
    <x v="44"/>
    <s v="377-9932"/>
    <s v="Female"/>
    <n v="49"/>
    <s v="No"/>
    <s v="No"/>
    <s v="No"/>
    <n v="0"/>
    <s v="No"/>
    <x v="0"/>
    <x v="2"/>
    <n v="53"/>
    <n v="733"/>
    <x v="0"/>
    <x v="0"/>
  </r>
  <r>
    <s v="7736-ZVZC"/>
    <x v="0"/>
    <n v="43"/>
    <n v="164"/>
    <n v="472.7"/>
    <n v="0"/>
    <n v="0"/>
    <s v="No"/>
    <s v="no"/>
    <n v="0"/>
    <n v="0"/>
    <n v="7"/>
    <s v="Yes"/>
    <n v="0"/>
    <x v="30"/>
    <s v="341-8467"/>
    <s v="Male"/>
    <n v="44"/>
    <s v="No"/>
    <s v="No"/>
    <s v="No"/>
    <n v="0"/>
    <s v="No"/>
    <x v="0"/>
    <x v="2"/>
    <n v="41"/>
    <n v="1774"/>
    <x v="0"/>
    <x v="0"/>
  </r>
  <r>
    <s v="9013-KMUQ"/>
    <x v="0"/>
    <n v="34"/>
    <n v="102"/>
    <n v="302.2"/>
    <n v="0"/>
    <n v="0"/>
    <s v="No"/>
    <s v="no"/>
    <n v="0"/>
    <n v="0"/>
    <n v="4"/>
    <s v="Yes"/>
    <n v="0"/>
    <x v="2"/>
    <s v="339-9453"/>
    <s v="Female"/>
    <n v="62"/>
    <s v="No"/>
    <s v="No"/>
    <s v="No"/>
    <n v="0"/>
    <s v="No"/>
    <x v="1"/>
    <x v="0"/>
    <n v="37"/>
    <n v="1229"/>
    <x v="0"/>
    <x v="0"/>
  </r>
  <r>
    <s v="3877-IZTZ"/>
    <x v="0"/>
    <n v="75"/>
    <n v="126"/>
    <n v="301.5"/>
    <n v="0"/>
    <n v="0"/>
    <s v="No"/>
    <s v="no"/>
    <n v="0"/>
    <n v="0"/>
    <n v="12"/>
    <s v="Yes"/>
    <n v="0"/>
    <x v="36"/>
    <s v="344-3388"/>
    <s v="Male"/>
    <n v="33"/>
    <s v="No"/>
    <s v="No"/>
    <s v="No"/>
    <n v="0"/>
    <s v="Yes"/>
    <x v="2"/>
    <x v="2"/>
    <n v="29"/>
    <n v="2183"/>
    <x v="0"/>
    <x v="0"/>
  </r>
  <r>
    <s v="5731-BGMG"/>
    <x v="0"/>
    <n v="65"/>
    <n v="246"/>
    <n v="714.4"/>
    <n v="0"/>
    <n v="0"/>
    <s v="No"/>
    <s v="no"/>
    <n v="0"/>
    <n v="0"/>
    <n v="23"/>
    <s v="Yes"/>
    <n v="0"/>
    <x v="4"/>
    <s v="386-3671"/>
    <s v="Male"/>
    <n v="22"/>
    <s v="Yes"/>
    <s v="No"/>
    <s v="No"/>
    <n v="0"/>
    <s v="Yes"/>
    <x v="1"/>
    <x v="2"/>
    <n v="61"/>
    <n v="3944"/>
    <x v="0"/>
    <x v="0"/>
  </r>
  <r>
    <s v="6459-UAFN"/>
    <x v="0"/>
    <n v="1"/>
    <n v="5"/>
    <n v="13"/>
    <n v="11"/>
    <n v="11.9"/>
    <s v="Yes"/>
    <s v="yes"/>
    <n v="0"/>
    <n v="0"/>
    <n v="1"/>
    <s v="Yes"/>
    <n v="0"/>
    <x v="16"/>
    <s v="346-7795"/>
    <s v="Female"/>
    <n v="43"/>
    <s v="No"/>
    <s v="No"/>
    <s v="No"/>
    <n v="0"/>
    <s v="No"/>
    <x v="0"/>
    <x v="0"/>
    <n v="17"/>
    <n v="17"/>
    <x v="0"/>
    <x v="0"/>
  </r>
  <r>
    <s v="8088-BQFU"/>
    <x v="0"/>
    <n v="27"/>
    <n v="219"/>
    <n v="405"/>
    <n v="0"/>
    <n v="0"/>
    <s v="No"/>
    <s v="no"/>
    <n v="0"/>
    <n v="0"/>
    <n v="0"/>
    <s v="No"/>
    <n v="0"/>
    <x v="16"/>
    <s v="405-1842"/>
    <s v="Female"/>
    <n v="25"/>
    <s v="Yes"/>
    <s v="No"/>
    <s v="No"/>
    <n v="0"/>
    <s v="No"/>
    <x v="1"/>
    <x v="0"/>
    <n v="13"/>
    <n v="348"/>
    <x v="0"/>
    <x v="0"/>
  </r>
  <r>
    <s v="8737-CDBU"/>
    <x v="0"/>
    <n v="23"/>
    <n v="141"/>
    <n v="295.89999999999998"/>
    <n v="92"/>
    <n v="404.8"/>
    <s v="Yes"/>
    <s v="yes"/>
    <n v="0"/>
    <n v="0"/>
    <n v="1"/>
    <s v="Yes"/>
    <n v="0"/>
    <x v="42"/>
    <s v="366-6345"/>
    <s v="Male"/>
    <n v="64"/>
    <s v="No"/>
    <s v="No"/>
    <s v="No"/>
    <n v="0"/>
    <s v="No"/>
    <x v="1"/>
    <x v="0"/>
    <n v="37"/>
    <n v="847"/>
    <x v="0"/>
    <x v="0"/>
  </r>
  <r>
    <s v="6799-KEBR"/>
    <x v="0"/>
    <n v="59"/>
    <n v="156"/>
    <n v="409.6"/>
    <n v="0"/>
    <n v="0"/>
    <s v="No"/>
    <s v="no"/>
    <n v="0"/>
    <n v="0"/>
    <n v="6"/>
    <s v="Yes"/>
    <n v="0"/>
    <x v="15"/>
    <s v="337-9345"/>
    <s v="Female"/>
    <n v="48"/>
    <s v="No"/>
    <s v="No"/>
    <s v="No"/>
    <n v="0"/>
    <s v="Yes"/>
    <x v="0"/>
    <x v="0"/>
    <n v="36"/>
    <n v="2104"/>
    <x v="0"/>
    <x v="0"/>
  </r>
  <r>
    <s v="0815-COLE"/>
    <x v="0"/>
    <n v="69"/>
    <n v="130"/>
    <n v="346.9"/>
    <n v="0"/>
    <n v="0"/>
    <s v="No"/>
    <s v="no"/>
    <n v="0"/>
    <n v="0"/>
    <n v="9"/>
    <s v="Yes"/>
    <n v="0"/>
    <x v="42"/>
    <s v="328-6770"/>
    <s v="Male"/>
    <n v="45"/>
    <s v="No"/>
    <s v="No"/>
    <s v="No"/>
    <n v="0"/>
    <s v="Yes"/>
    <x v="2"/>
    <x v="2"/>
    <n v="19"/>
    <n v="1302"/>
    <x v="0"/>
    <x v="0"/>
  </r>
  <r>
    <s v="6495-MIAB"/>
    <x v="0"/>
    <n v="67"/>
    <n v="250"/>
    <n v="870.3"/>
    <n v="0"/>
    <n v="0"/>
    <s v="No"/>
    <s v="no"/>
    <n v="0"/>
    <n v="0"/>
    <n v="6"/>
    <s v="Yes"/>
    <n v="0"/>
    <x v="42"/>
    <s v="380-7321"/>
    <s v="Male"/>
    <n v="41"/>
    <s v="No"/>
    <s v="No"/>
    <s v="No"/>
    <n v="0"/>
    <s v="Yes"/>
    <x v="2"/>
    <x v="0"/>
    <n v="32"/>
    <n v="2174"/>
    <x v="0"/>
    <x v="0"/>
  </r>
  <r>
    <s v="2607-EPFH"/>
    <x v="0"/>
    <n v="63"/>
    <n v="266"/>
    <n v="632.4"/>
    <n v="0"/>
    <n v="0"/>
    <s v="No"/>
    <s v="no"/>
    <n v="0"/>
    <n v="0"/>
    <n v="5"/>
    <s v="Yes"/>
    <n v="0"/>
    <x v="20"/>
    <s v="375-1476"/>
    <s v="Male"/>
    <n v="49"/>
    <s v="No"/>
    <s v="No"/>
    <s v="No"/>
    <n v="0"/>
    <s v="Yes"/>
    <x v="2"/>
    <x v="0"/>
    <n v="51"/>
    <n v="3242"/>
    <x v="0"/>
    <x v="0"/>
  </r>
  <r>
    <s v="0790-HZYB"/>
    <x v="0"/>
    <n v="8"/>
    <n v="42"/>
    <n v="85.9"/>
    <n v="0"/>
    <n v="0"/>
    <s v="No"/>
    <s v="no"/>
    <n v="0"/>
    <n v="0"/>
    <n v="18"/>
    <s v="Yes"/>
    <n v="0"/>
    <x v="41"/>
    <s v="356-1567"/>
    <s v="Female"/>
    <n v="26"/>
    <s v="Yes"/>
    <s v="No"/>
    <s v="No"/>
    <n v="0"/>
    <s v="No"/>
    <x v="0"/>
    <x v="0"/>
    <n v="34"/>
    <n v="267"/>
    <x v="0"/>
    <x v="0"/>
  </r>
  <r>
    <s v="8456-TAUF"/>
    <x v="0"/>
    <n v="74"/>
    <n v="466"/>
    <n v="1113.3"/>
    <n v="0"/>
    <n v="0"/>
    <s v="No"/>
    <s v="no"/>
    <n v="0"/>
    <n v="0"/>
    <n v="0"/>
    <s v="No"/>
    <n v="0"/>
    <x v="45"/>
    <s v="336-1090"/>
    <s v="Female"/>
    <n v="53"/>
    <s v="No"/>
    <s v="No"/>
    <s v="No"/>
    <n v="0"/>
    <s v="No"/>
    <x v="2"/>
    <x v="0"/>
    <n v="8"/>
    <n v="617"/>
    <x v="0"/>
    <x v="0"/>
  </r>
  <r>
    <s v="4418-MJGM"/>
    <x v="0"/>
    <n v="1"/>
    <n v="5"/>
    <n v="13"/>
    <n v="0"/>
    <n v="0"/>
    <s v="No"/>
    <s v="no"/>
    <n v="0"/>
    <n v="0"/>
    <n v="0"/>
    <s v="No"/>
    <n v="0"/>
    <x v="40"/>
    <s v="343-2095"/>
    <s v="Male"/>
    <n v="35"/>
    <s v="No"/>
    <s v="No"/>
    <s v="No"/>
    <n v="0"/>
    <s v="No"/>
    <x v="1"/>
    <x v="0"/>
    <n v="10"/>
    <n v="10"/>
    <x v="0"/>
    <x v="0"/>
  </r>
  <r>
    <s v="7283-XTJW"/>
    <x v="0"/>
    <n v="11"/>
    <n v="36"/>
    <n v="90.7"/>
    <n v="0"/>
    <n v="0"/>
    <s v="No"/>
    <s v="no"/>
    <n v="0"/>
    <n v="0"/>
    <n v="0"/>
    <s v="No"/>
    <n v="0"/>
    <x v="17"/>
    <s v="338-8050"/>
    <s v="Female"/>
    <n v="51"/>
    <s v="No"/>
    <s v="No"/>
    <s v="No"/>
    <n v="0"/>
    <s v="No"/>
    <x v="1"/>
    <x v="0"/>
    <n v="8"/>
    <n v="93"/>
    <x v="0"/>
    <x v="0"/>
  </r>
  <r>
    <s v="0545-AFAG"/>
    <x v="0"/>
    <n v="25"/>
    <n v="132"/>
    <n v="382"/>
    <n v="0"/>
    <n v="0"/>
    <s v="No"/>
    <s v="no"/>
    <n v="0"/>
    <n v="0"/>
    <n v="15"/>
    <s v="Yes"/>
    <n v="0"/>
    <x v="36"/>
    <s v="388-9568"/>
    <s v="Male"/>
    <n v="30"/>
    <s v="No"/>
    <s v="No"/>
    <s v="No"/>
    <n v="0"/>
    <s v="No"/>
    <x v="1"/>
    <x v="1"/>
    <n v="29"/>
    <n v="727"/>
    <x v="0"/>
    <x v="0"/>
  </r>
  <r>
    <s v="4672-CQIQ"/>
    <x v="0"/>
    <n v="31"/>
    <n v="120"/>
    <n v="407.8"/>
    <n v="0"/>
    <n v="0"/>
    <s v="No"/>
    <s v="no"/>
    <n v="0"/>
    <n v="0"/>
    <n v="14"/>
    <s v="Yes"/>
    <n v="0"/>
    <x v="2"/>
    <s v="402-6591"/>
    <s v="Female"/>
    <n v="26"/>
    <s v="Yes"/>
    <s v="No"/>
    <s v="No"/>
    <n v="0"/>
    <s v="Yes"/>
    <x v="1"/>
    <x v="1"/>
    <n v="32"/>
    <n v="1013"/>
    <x v="0"/>
    <x v="0"/>
  </r>
  <r>
    <s v="2824-QJTP"/>
    <x v="0"/>
    <n v="30"/>
    <n v="210"/>
    <n v="484.7"/>
    <n v="0"/>
    <n v="0"/>
    <s v="No"/>
    <s v="no"/>
    <n v="0"/>
    <n v="0"/>
    <n v="1"/>
    <s v="Yes"/>
    <n v="0"/>
    <x v="26"/>
    <s v="386-9790"/>
    <s v="Male"/>
    <n v="66"/>
    <s v="No"/>
    <s v="Yes"/>
    <s v="No"/>
    <n v="0"/>
    <s v="No"/>
    <x v="0"/>
    <x v="2"/>
    <n v="41"/>
    <n v="1230"/>
    <x v="0"/>
    <x v="0"/>
  </r>
  <r>
    <s v="2093-YEMR"/>
    <x v="0"/>
    <n v="48"/>
    <n v="60"/>
    <n v="192.6"/>
    <n v="0"/>
    <n v="0"/>
    <s v="No"/>
    <s v="no"/>
    <n v="0"/>
    <n v="0"/>
    <n v="26"/>
    <s v="No"/>
    <n v="57"/>
    <x v="37"/>
    <s v="378-5692"/>
    <s v="Female"/>
    <n v="22"/>
    <s v="Yes"/>
    <s v="No"/>
    <s v="No"/>
    <n v="0"/>
    <s v="No"/>
    <x v="2"/>
    <x v="2"/>
    <n v="31"/>
    <n v="1509"/>
    <x v="0"/>
    <x v="0"/>
  </r>
  <r>
    <s v="4429-DMVA"/>
    <x v="0"/>
    <n v="53"/>
    <n v="297"/>
    <n v="746.8"/>
    <n v="106"/>
    <n v="556.5"/>
    <s v="Yes"/>
    <s v="yes"/>
    <n v="0"/>
    <n v="0"/>
    <n v="1"/>
    <s v="Yes"/>
    <n v="0"/>
    <x v="20"/>
    <s v="360-3324"/>
    <s v="Male"/>
    <n v="53"/>
    <s v="No"/>
    <s v="No"/>
    <s v="No"/>
    <n v="0"/>
    <s v="No"/>
    <x v="2"/>
    <x v="2"/>
    <n v="65"/>
    <n v="3452"/>
    <x v="0"/>
    <x v="0"/>
  </r>
  <r>
    <s v="3501-GSCQ"/>
    <x v="0"/>
    <n v="51"/>
    <n v="226"/>
    <n v="609.29999999999995"/>
    <n v="306"/>
    <n v="561"/>
    <s v="Yes"/>
    <s v="yes"/>
    <n v="0"/>
    <n v="0"/>
    <n v="11"/>
    <s v="Yes"/>
    <n v="0"/>
    <x v="1"/>
    <s v="410-3719"/>
    <s v="Male"/>
    <n v="62"/>
    <s v="No"/>
    <s v="No"/>
    <s v="No"/>
    <n v="0"/>
    <s v="No"/>
    <x v="0"/>
    <x v="2"/>
    <n v="53"/>
    <n v="2713"/>
    <x v="0"/>
    <x v="0"/>
  </r>
  <r>
    <s v="0353-VDEC"/>
    <x v="0"/>
    <n v="77"/>
    <n v="363"/>
    <n v="928.5"/>
    <n v="0"/>
    <n v="0"/>
    <s v="No"/>
    <s v="no"/>
    <n v="0"/>
    <n v="0"/>
    <n v="0"/>
    <s v="No"/>
    <n v="0"/>
    <x v="34"/>
    <s v="327-6179"/>
    <s v="Female"/>
    <n v="66"/>
    <s v="No"/>
    <s v="Yes"/>
    <s v="No"/>
    <n v="0"/>
    <s v="No"/>
    <x v="2"/>
    <x v="2"/>
    <n v="13"/>
    <n v="1017"/>
    <x v="0"/>
    <x v="0"/>
  </r>
  <r>
    <s v="9944-LAXU"/>
    <x v="0"/>
    <n v="28"/>
    <n v="166"/>
    <n v="390.8"/>
    <n v="140"/>
    <n v="252"/>
    <s v="Yes"/>
    <s v="yes"/>
    <n v="0"/>
    <n v="0"/>
    <n v="0"/>
    <s v="No"/>
    <n v="0"/>
    <x v="7"/>
    <s v="359-6196"/>
    <s v="Female"/>
    <n v="46"/>
    <s v="No"/>
    <s v="No"/>
    <s v="No"/>
    <n v="0"/>
    <s v="No"/>
    <x v="0"/>
    <x v="0"/>
    <n v="14"/>
    <n v="397"/>
    <x v="0"/>
    <x v="0"/>
  </r>
  <r>
    <s v="5801-KQFY"/>
    <x v="0"/>
    <n v="10"/>
    <n v="34"/>
    <n v="70.7"/>
    <n v="0"/>
    <n v="0"/>
    <s v="No"/>
    <s v="no"/>
    <n v="0"/>
    <n v="0"/>
    <n v="7"/>
    <s v="Yes"/>
    <n v="0"/>
    <x v="29"/>
    <s v="357-4078"/>
    <s v="Female"/>
    <n v="44"/>
    <s v="No"/>
    <s v="No"/>
    <s v="No"/>
    <n v="0"/>
    <s v="No"/>
    <x v="2"/>
    <x v="1"/>
    <n v="15"/>
    <n v="156"/>
    <x v="0"/>
    <x v="0"/>
  </r>
  <r>
    <s v="1998-WXQP"/>
    <x v="0"/>
    <n v="18"/>
    <n v="139"/>
    <n v="285.60000000000002"/>
    <n v="0"/>
    <n v="0"/>
    <s v="No"/>
    <s v="no"/>
    <n v="0"/>
    <n v="0"/>
    <n v="12"/>
    <s v="Yes"/>
    <n v="0"/>
    <x v="13"/>
    <s v="366-5780"/>
    <s v="Male"/>
    <n v="41"/>
    <s v="No"/>
    <s v="No"/>
    <s v="No"/>
    <n v="0"/>
    <s v="No"/>
    <x v="0"/>
    <x v="0"/>
    <n v="42"/>
    <n v="754"/>
    <x v="0"/>
    <x v="0"/>
  </r>
  <r>
    <s v="2723-OOHS"/>
    <x v="0"/>
    <n v="14"/>
    <n v="61"/>
    <n v="129.6"/>
    <n v="0"/>
    <n v="0"/>
    <s v="No"/>
    <s v="no"/>
    <n v="0"/>
    <n v="0"/>
    <n v="0"/>
    <s v="No"/>
    <n v="0"/>
    <x v="41"/>
    <s v="355-9295"/>
    <s v="Male"/>
    <n v="43"/>
    <s v="No"/>
    <s v="No"/>
    <s v="No"/>
    <n v="0"/>
    <s v="No"/>
    <x v="2"/>
    <x v="1"/>
    <n v="7"/>
    <n v="99"/>
    <x v="0"/>
    <x v="0"/>
  </r>
  <r>
    <s v="5956-HJOF"/>
    <x v="0"/>
    <n v="73"/>
    <n v="476"/>
    <n v="953.3"/>
    <n v="0"/>
    <n v="0"/>
    <s v="No"/>
    <s v="no"/>
    <n v="0"/>
    <n v="0"/>
    <n v="3"/>
    <s v="Yes"/>
    <n v="0"/>
    <x v="32"/>
    <s v="400-5751"/>
    <s v="Female"/>
    <n v="36"/>
    <s v="No"/>
    <s v="No"/>
    <s v="No"/>
    <n v="0"/>
    <s v="Yes"/>
    <x v="2"/>
    <x v="0"/>
    <n v="54"/>
    <n v="3996"/>
    <x v="0"/>
    <x v="0"/>
  </r>
  <r>
    <s v="2339-RNOX"/>
    <x v="0"/>
    <n v="72"/>
    <n v="161"/>
    <n v="360.7"/>
    <n v="144"/>
    <n v="885.6"/>
    <s v="Yes"/>
    <s v="yes"/>
    <n v="0"/>
    <n v="0"/>
    <n v="11"/>
    <s v="Yes"/>
    <n v="0"/>
    <x v="34"/>
    <s v="338-1027"/>
    <s v="Male"/>
    <n v="53"/>
    <s v="No"/>
    <s v="No"/>
    <s v="No"/>
    <n v="0"/>
    <s v="Yes"/>
    <x v="2"/>
    <x v="0"/>
    <n v="71"/>
    <n v="5129"/>
    <x v="0"/>
    <x v="0"/>
  </r>
  <r>
    <s v="1422-CZKM"/>
    <x v="0"/>
    <n v="43"/>
    <n v="81"/>
    <n v="213.4"/>
    <n v="0"/>
    <n v="0"/>
    <s v="No"/>
    <s v="no"/>
    <n v="0"/>
    <n v="0"/>
    <n v="4"/>
    <s v="Yes"/>
    <n v="0"/>
    <x v="36"/>
    <s v="405-8867"/>
    <s v="Female"/>
    <n v="37"/>
    <s v="No"/>
    <s v="No"/>
    <s v="No"/>
    <n v="0"/>
    <s v="No"/>
    <x v="1"/>
    <x v="2"/>
    <n v="31"/>
    <n v="1306"/>
    <x v="0"/>
    <x v="0"/>
  </r>
  <r>
    <s v="0288-QBTS"/>
    <x v="0"/>
    <n v="65"/>
    <n v="258"/>
    <n v="843.6"/>
    <n v="0"/>
    <n v="0"/>
    <s v="No"/>
    <s v="no"/>
    <n v="0"/>
    <n v="0"/>
    <n v="13"/>
    <s v="Yes"/>
    <n v="0"/>
    <x v="3"/>
    <s v="336-5616"/>
    <s v="Female"/>
    <n v="82"/>
    <s v="No"/>
    <s v="Yes"/>
    <s v="No"/>
    <n v="0"/>
    <s v="Yes"/>
    <x v="1"/>
    <x v="0"/>
    <n v="47"/>
    <n v="3077"/>
    <x v="0"/>
    <x v="0"/>
  </r>
  <r>
    <s v="5972-TBZR"/>
    <x v="0"/>
    <n v="13"/>
    <n v="22"/>
    <n v="93.4"/>
    <n v="0"/>
    <n v="0"/>
    <s v="No"/>
    <s v="no"/>
    <n v="0"/>
    <n v="0"/>
    <n v="5"/>
    <s v="Yes"/>
    <n v="0"/>
    <x v="26"/>
    <s v="335-1697"/>
    <s v="Female"/>
    <n v="66"/>
    <s v="No"/>
    <s v="Yes"/>
    <s v="No"/>
    <n v="0"/>
    <s v="Yes"/>
    <x v="1"/>
    <x v="0"/>
    <n v="32"/>
    <n v="429"/>
    <x v="0"/>
    <x v="0"/>
  </r>
  <r>
    <s v="1843-AELD"/>
    <x v="0"/>
    <n v="4"/>
    <n v="23"/>
    <n v="50.8"/>
    <n v="0"/>
    <n v="0"/>
    <s v="No"/>
    <s v="no"/>
    <n v="0"/>
    <n v="0"/>
    <n v="6"/>
    <s v="Yes"/>
    <n v="0"/>
    <x v="11"/>
    <s v="331-5138"/>
    <s v="Prefer not to say"/>
    <n v="70"/>
    <s v="No"/>
    <s v="Yes"/>
    <s v="No"/>
    <n v="0"/>
    <s v="No"/>
    <x v="1"/>
    <x v="0"/>
    <n v="34"/>
    <n v="123"/>
    <x v="0"/>
    <x v="0"/>
  </r>
  <r>
    <s v="7787-NLQX"/>
    <x v="0"/>
    <n v="39"/>
    <n v="124"/>
    <n v="272.7"/>
    <n v="0"/>
    <n v="0"/>
    <s v="No"/>
    <s v="no"/>
    <n v="0"/>
    <n v="0"/>
    <n v="8"/>
    <s v="No"/>
    <n v="66"/>
    <x v="4"/>
    <s v="385-8240"/>
    <s v="Male"/>
    <n v="34"/>
    <s v="No"/>
    <s v="No"/>
    <s v="No"/>
    <n v="0"/>
    <s v="Yes"/>
    <x v="1"/>
    <x v="1"/>
    <n v="38"/>
    <n v="1478"/>
    <x v="0"/>
    <x v="0"/>
  </r>
  <r>
    <s v="5332-XPON"/>
    <x v="0"/>
    <n v="43"/>
    <n v="292"/>
    <n v="694.7"/>
    <n v="0"/>
    <n v="0"/>
    <s v="No"/>
    <s v="no"/>
    <n v="0"/>
    <n v="0"/>
    <n v="24"/>
    <s v="Yes"/>
    <n v="0"/>
    <x v="33"/>
    <s v="349-1687"/>
    <s v="Male"/>
    <n v="30"/>
    <s v="No"/>
    <s v="No"/>
    <s v="No"/>
    <n v="0"/>
    <s v="Yes"/>
    <x v="1"/>
    <x v="0"/>
    <n v="41"/>
    <n v="1798"/>
    <x v="0"/>
    <x v="0"/>
  </r>
  <r>
    <s v="6593-HFZC"/>
    <x v="0"/>
    <n v="49"/>
    <n v="220"/>
    <n v="592.9"/>
    <n v="0"/>
    <n v="0"/>
    <s v="No"/>
    <s v="no"/>
    <n v="0"/>
    <n v="0"/>
    <n v="15"/>
    <s v="Yes"/>
    <n v="0"/>
    <x v="23"/>
    <s v="380-2558"/>
    <s v="Female"/>
    <n v="27"/>
    <s v="Yes"/>
    <s v="No"/>
    <s v="No"/>
    <n v="0"/>
    <s v="Yes"/>
    <x v="1"/>
    <x v="0"/>
    <n v="37"/>
    <n v="1819"/>
    <x v="0"/>
    <x v="0"/>
  </r>
  <r>
    <s v="6255-VOJP"/>
    <x v="0"/>
    <n v="31"/>
    <n v="151"/>
    <n v="346.1"/>
    <n v="0"/>
    <n v="0"/>
    <s v="No"/>
    <s v="no"/>
    <n v="0"/>
    <n v="0"/>
    <n v="3"/>
    <s v="Yes"/>
    <n v="0"/>
    <x v="24"/>
    <s v="349-2808"/>
    <s v="Male"/>
    <n v="60"/>
    <s v="No"/>
    <s v="No"/>
    <s v="No"/>
    <n v="0"/>
    <s v="Yes"/>
    <x v="1"/>
    <x v="2"/>
    <n v="39"/>
    <n v="1223"/>
    <x v="0"/>
    <x v="0"/>
  </r>
  <r>
    <s v="8316-LFXC"/>
    <x v="0"/>
    <n v="10"/>
    <n v="51"/>
    <n v="136.19999999999999"/>
    <n v="30"/>
    <n v="109"/>
    <s v="Yes"/>
    <s v="yes"/>
    <n v="0"/>
    <n v="0"/>
    <n v="0"/>
    <s v="No"/>
    <n v="0"/>
    <x v="9"/>
    <s v="411-1715"/>
    <s v="Male"/>
    <n v="29"/>
    <s v="Yes"/>
    <s v="No"/>
    <s v="No"/>
    <n v="0"/>
    <s v="No"/>
    <x v="0"/>
    <x v="2"/>
    <n v="10"/>
    <n v="93"/>
    <x v="0"/>
    <x v="0"/>
  </r>
  <r>
    <s v="3689-KQVT"/>
    <x v="0"/>
    <n v="69"/>
    <n v="123"/>
    <n v="275.7"/>
    <n v="0"/>
    <n v="0"/>
    <s v="No"/>
    <s v="no"/>
    <n v="0"/>
    <n v="0"/>
    <n v="13"/>
    <s v="Yes"/>
    <n v="0"/>
    <x v="42"/>
    <s v="385-2488"/>
    <s v="Female"/>
    <n v="21"/>
    <s v="Yes"/>
    <s v="No"/>
    <s v="No"/>
    <n v="0"/>
    <s v="Yes"/>
    <x v="2"/>
    <x v="0"/>
    <n v="34"/>
    <n v="2373"/>
    <x v="0"/>
    <x v="0"/>
  </r>
  <r>
    <s v="8942-JMZL"/>
    <x v="0"/>
    <n v="51"/>
    <n v="84"/>
    <n v="202.6"/>
    <n v="0"/>
    <n v="0"/>
    <s v="No"/>
    <s v="no"/>
    <n v="0"/>
    <n v="0"/>
    <n v="5"/>
    <s v="No"/>
    <n v="6"/>
    <x v="9"/>
    <s v="342-1099"/>
    <s v="Male"/>
    <n v="49"/>
    <s v="No"/>
    <s v="No"/>
    <s v="No"/>
    <n v="0"/>
    <s v="Yes"/>
    <x v="1"/>
    <x v="2"/>
    <n v="54"/>
    <n v="2733"/>
    <x v="0"/>
    <x v="0"/>
  </r>
  <r>
    <s v="9094-UTHL"/>
    <x v="0"/>
    <n v="27"/>
    <n v="89"/>
    <n v="218.4"/>
    <n v="0"/>
    <n v="0"/>
    <s v="No"/>
    <s v="no"/>
    <n v="0"/>
    <n v="0"/>
    <n v="5"/>
    <s v="Yes"/>
    <n v="0"/>
    <x v="31"/>
    <s v="413-1269"/>
    <s v="Female"/>
    <n v="67"/>
    <s v="No"/>
    <s v="Yes"/>
    <s v="No"/>
    <n v="0"/>
    <s v="Yes"/>
    <x v="1"/>
    <x v="0"/>
    <n v="25"/>
    <n v="672"/>
    <x v="0"/>
    <x v="0"/>
  </r>
  <r>
    <s v="4632-CGSN"/>
    <x v="0"/>
    <n v="55"/>
    <n v="335"/>
    <n v="767.4"/>
    <n v="0"/>
    <n v="0"/>
    <s v="No"/>
    <s v="no"/>
    <n v="0"/>
    <n v="0"/>
    <n v="5"/>
    <s v="Yes"/>
    <n v="0"/>
    <x v="33"/>
    <s v="340-3182"/>
    <s v="Male"/>
    <n v="84"/>
    <s v="No"/>
    <s v="Yes"/>
    <s v="No"/>
    <n v="0"/>
    <s v="No"/>
    <x v="1"/>
    <x v="0"/>
    <n v="56"/>
    <n v="3069"/>
    <x v="0"/>
    <x v="0"/>
  </r>
  <r>
    <s v="0960-QPOZ"/>
    <x v="0"/>
    <n v="30"/>
    <n v="92"/>
    <n v="274.39999999999998"/>
    <n v="0"/>
    <n v="0"/>
    <s v="No"/>
    <s v="no"/>
    <n v="0"/>
    <n v="0"/>
    <n v="3"/>
    <s v="Yes"/>
    <n v="0"/>
    <x v="11"/>
    <s v="377-8608"/>
    <s v="Female"/>
    <n v="34"/>
    <s v="No"/>
    <s v="No"/>
    <s v="No"/>
    <n v="0"/>
    <s v="No"/>
    <x v="2"/>
    <x v="0"/>
    <n v="32"/>
    <n v="968"/>
    <x v="0"/>
    <x v="0"/>
  </r>
  <r>
    <s v="7908-ECDM"/>
    <x v="0"/>
    <n v="44"/>
    <n v="235"/>
    <n v="666.2"/>
    <n v="0"/>
    <n v="0"/>
    <s v="No"/>
    <s v="no"/>
    <n v="0"/>
    <n v="0"/>
    <n v="2"/>
    <s v="Yes"/>
    <n v="0"/>
    <x v="46"/>
    <s v="417-3676"/>
    <s v="Female"/>
    <n v="61"/>
    <s v="No"/>
    <s v="No"/>
    <s v="No"/>
    <n v="0"/>
    <s v="Yes"/>
    <x v="1"/>
    <x v="1"/>
    <n v="73"/>
    <n v="3245"/>
    <x v="0"/>
    <x v="0"/>
  </r>
  <r>
    <s v="1716-QOYE"/>
    <x v="0"/>
    <n v="63"/>
    <n v="272"/>
    <n v="1003.7"/>
    <n v="0"/>
    <n v="0"/>
    <s v="No"/>
    <s v="no"/>
    <n v="0"/>
    <n v="0"/>
    <n v="14"/>
    <s v="Yes"/>
    <n v="0"/>
    <x v="3"/>
    <s v="417-6774"/>
    <s v="Female"/>
    <n v="60"/>
    <s v="No"/>
    <s v="No"/>
    <s v="No"/>
    <n v="0"/>
    <s v="Yes"/>
    <x v="2"/>
    <x v="1"/>
    <n v="41"/>
    <n v="2574"/>
    <x v="0"/>
    <x v="0"/>
  </r>
  <r>
    <s v="5515-YTMC"/>
    <x v="0"/>
    <n v="48"/>
    <n v="129"/>
    <n v="336"/>
    <n v="0"/>
    <n v="0"/>
    <s v="No"/>
    <s v="no"/>
    <n v="0"/>
    <n v="0"/>
    <n v="0"/>
    <s v="No"/>
    <n v="0"/>
    <x v="4"/>
    <s v="411-9554"/>
    <s v="Male"/>
    <n v="68"/>
    <s v="No"/>
    <s v="Yes"/>
    <s v="No"/>
    <n v="0"/>
    <s v="No"/>
    <x v="2"/>
    <x v="0"/>
    <n v="15"/>
    <n v="701"/>
    <x v="0"/>
    <x v="0"/>
  </r>
  <r>
    <s v="2693-LNVQ"/>
    <x v="0"/>
    <n v="19"/>
    <n v="89"/>
    <n v="267.60000000000002"/>
    <n v="0"/>
    <n v="0"/>
    <s v="No"/>
    <s v="no"/>
    <n v="0"/>
    <n v="0"/>
    <n v="6"/>
    <s v="No"/>
    <n v="9"/>
    <x v="14"/>
    <s v="420-3192"/>
    <s v="Female"/>
    <n v="65"/>
    <s v="No"/>
    <s v="No"/>
    <s v="No"/>
    <n v="0"/>
    <s v="No"/>
    <x v="1"/>
    <x v="1"/>
    <n v="45"/>
    <n v="870"/>
    <x v="0"/>
    <x v="0"/>
  </r>
  <r>
    <s v="8543-ZKUD"/>
    <x v="0"/>
    <n v="71"/>
    <n v="507"/>
    <n v="1071.9000000000001"/>
    <n v="213"/>
    <n v="702.9"/>
    <s v="Yes"/>
    <s v="yes"/>
    <n v="0"/>
    <n v="0"/>
    <n v="0"/>
    <s v="No"/>
    <n v="0"/>
    <x v="19"/>
    <s v="343-7734"/>
    <s v="Female"/>
    <n v="33"/>
    <s v="No"/>
    <s v="No"/>
    <s v="No"/>
    <n v="0"/>
    <s v="No"/>
    <x v="2"/>
    <x v="2"/>
    <n v="15"/>
    <n v="1076"/>
    <x v="0"/>
    <x v="0"/>
  </r>
  <r>
    <s v="3038-IFZO"/>
    <x v="0"/>
    <n v="58"/>
    <n v="280"/>
    <n v="635.20000000000005"/>
    <n v="0"/>
    <n v="0"/>
    <s v="No"/>
    <s v="no"/>
    <n v="0"/>
    <n v="0"/>
    <n v="11"/>
    <s v="Yes"/>
    <n v="0"/>
    <x v="17"/>
    <s v="344-6495"/>
    <s v="Male"/>
    <n v="48"/>
    <s v="No"/>
    <s v="No"/>
    <s v="No"/>
    <n v="0"/>
    <s v="No"/>
    <x v="2"/>
    <x v="0"/>
    <n v="21"/>
    <n v="1225"/>
    <x v="0"/>
    <x v="0"/>
  </r>
  <r>
    <s v="9537-XRFN"/>
    <x v="0"/>
    <n v="20"/>
    <n v="105"/>
    <n v="284.10000000000002"/>
    <n v="0"/>
    <n v="0"/>
    <s v="No"/>
    <s v="no"/>
    <n v="0"/>
    <n v="0"/>
    <n v="1"/>
    <s v="Yes"/>
    <n v="0"/>
    <x v="25"/>
    <s v="337-7501"/>
    <s v="Male"/>
    <n v="72"/>
    <s v="No"/>
    <s v="Yes"/>
    <s v="No"/>
    <n v="0"/>
    <s v="No"/>
    <x v="1"/>
    <x v="0"/>
    <n v="69"/>
    <n v="1404"/>
    <x v="0"/>
    <x v="0"/>
  </r>
  <r>
    <s v="7085-YIYR"/>
    <x v="0"/>
    <n v="21"/>
    <n v="31"/>
    <n v="82.5"/>
    <n v="0"/>
    <n v="0"/>
    <s v="No"/>
    <s v="no"/>
    <n v="0"/>
    <n v="0"/>
    <n v="6"/>
    <s v="Yes"/>
    <n v="0"/>
    <x v="29"/>
    <s v="339-3049"/>
    <s v="Male"/>
    <n v="76"/>
    <s v="No"/>
    <s v="Yes"/>
    <s v="No"/>
    <n v="0"/>
    <s v="No"/>
    <x v="1"/>
    <x v="0"/>
    <n v="36"/>
    <n v="750"/>
    <x v="0"/>
    <x v="0"/>
  </r>
  <r>
    <s v="1553-ODVJ"/>
    <x v="0"/>
    <n v="14"/>
    <n v="51"/>
    <n v="154.4"/>
    <n v="0"/>
    <n v="0"/>
    <s v="No"/>
    <s v="no"/>
    <n v="0"/>
    <n v="0"/>
    <n v="1"/>
    <s v="Yes"/>
    <n v="0"/>
    <x v="41"/>
    <s v="361-7998"/>
    <s v="Male"/>
    <n v="50"/>
    <s v="No"/>
    <s v="No"/>
    <s v="No"/>
    <n v="0"/>
    <s v="Yes"/>
    <x v="0"/>
    <x v="0"/>
    <n v="25"/>
    <n v="348"/>
    <x v="0"/>
    <x v="0"/>
  </r>
  <r>
    <s v="2815-CHSQ"/>
    <x v="0"/>
    <n v="5"/>
    <n v="31"/>
    <n v="77.5"/>
    <n v="30"/>
    <n v="52.5"/>
    <s v="Yes"/>
    <s v="yes"/>
    <n v="0"/>
    <n v="0"/>
    <n v="21"/>
    <s v="Yes"/>
    <n v="0"/>
    <x v="8"/>
    <s v="355-4842"/>
    <s v="Female"/>
    <n v="24"/>
    <s v="Yes"/>
    <s v="No"/>
    <s v="No"/>
    <n v="0"/>
    <s v="No"/>
    <x v="0"/>
    <x v="0"/>
    <n v="26"/>
    <n v="125"/>
    <x v="0"/>
    <x v="0"/>
  </r>
  <r>
    <s v="8102-VTHV"/>
    <x v="0"/>
    <n v="6"/>
    <n v="31"/>
    <n v="70.3"/>
    <n v="0"/>
    <n v="0"/>
    <s v="No"/>
    <s v="no"/>
    <n v="0"/>
    <n v="0"/>
    <n v="10"/>
    <s v="No"/>
    <n v="0"/>
    <x v="39"/>
    <s v="387-6440"/>
    <s v="Female"/>
    <n v="32"/>
    <s v="No"/>
    <s v="No"/>
    <s v="No"/>
    <n v="0"/>
    <s v="No"/>
    <x v="0"/>
    <x v="1"/>
    <n v="22"/>
    <n v="131"/>
    <x v="0"/>
    <x v="0"/>
  </r>
  <r>
    <s v="9039-AQSW"/>
    <x v="0"/>
    <n v="10"/>
    <n v="19"/>
    <n v="48.7"/>
    <n v="0"/>
    <n v="0"/>
    <s v="No"/>
    <s v="no"/>
    <n v="0"/>
    <n v="0"/>
    <n v="3"/>
    <s v="Yes"/>
    <n v="0"/>
    <x v="28"/>
    <s v="369-2625"/>
    <s v="Female"/>
    <n v="43"/>
    <s v="No"/>
    <s v="No"/>
    <s v="No"/>
    <n v="0"/>
    <s v="No"/>
    <x v="0"/>
    <x v="0"/>
    <n v="30"/>
    <n v="295"/>
    <x v="0"/>
    <x v="0"/>
  </r>
  <r>
    <s v="2875-MMJS"/>
    <x v="0"/>
    <n v="68"/>
    <n v="115"/>
    <n v="406.4"/>
    <n v="0"/>
    <n v="0"/>
    <s v="No"/>
    <s v="no"/>
    <n v="0"/>
    <n v="0"/>
    <n v="30"/>
    <s v="Yes"/>
    <n v="0"/>
    <x v="24"/>
    <s v="370-8463"/>
    <s v="Female"/>
    <n v="24"/>
    <s v="Yes"/>
    <s v="No"/>
    <s v="No"/>
    <n v="0"/>
    <s v="No"/>
    <x v="0"/>
    <x v="1"/>
    <n v="20"/>
    <n v="1381"/>
    <x v="0"/>
    <x v="0"/>
  </r>
  <r>
    <s v="9187-XWPM"/>
    <x v="0"/>
    <n v="23"/>
    <n v="146"/>
    <n v="375.5"/>
    <n v="0"/>
    <n v="0"/>
    <s v="No"/>
    <s v="no"/>
    <n v="0"/>
    <n v="0"/>
    <n v="3"/>
    <s v="Yes"/>
    <n v="0"/>
    <x v="29"/>
    <s v="412-1194"/>
    <s v="Female"/>
    <n v="68"/>
    <s v="No"/>
    <s v="Yes"/>
    <s v="No"/>
    <n v="0"/>
    <s v="No"/>
    <x v="1"/>
    <x v="2"/>
    <n v="42"/>
    <n v="994"/>
    <x v="0"/>
    <x v="0"/>
  </r>
  <r>
    <s v="9472-TSCB"/>
    <x v="0"/>
    <n v="21"/>
    <n v="72"/>
    <n v="146.30000000000001"/>
    <n v="0"/>
    <n v="0"/>
    <s v="No"/>
    <s v="no"/>
    <n v="0"/>
    <n v="0"/>
    <n v="4"/>
    <s v="Yes"/>
    <n v="0"/>
    <x v="24"/>
    <s v="355-9508"/>
    <s v="Female"/>
    <n v="34"/>
    <s v="No"/>
    <s v="No"/>
    <s v="No"/>
    <n v="0"/>
    <s v="No"/>
    <x v="0"/>
    <x v="0"/>
    <n v="29"/>
    <n v="610"/>
    <x v="0"/>
    <x v="0"/>
  </r>
  <r>
    <s v="9312-GZYT"/>
    <x v="0"/>
    <n v="33"/>
    <n v="309"/>
    <n v="528.4"/>
    <n v="0"/>
    <n v="0"/>
    <s v="No"/>
    <s v="no"/>
    <n v="0"/>
    <n v="0"/>
    <n v="21"/>
    <s v="Yes"/>
    <n v="0"/>
    <x v="12"/>
    <s v="335-1838"/>
    <s v="Male"/>
    <n v="26"/>
    <s v="Yes"/>
    <s v="No"/>
    <s v="No"/>
    <n v="0"/>
    <s v="Yes"/>
    <x v="1"/>
    <x v="1"/>
    <n v="38"/>
    <n v="1257"/>
    <x v="0"/>
    <x v="0"/>
  </r>
  <r>
    <s v="6227-SNVZ"/>
    <x v="0"/>
    <n v="22"/>
    <n v="99"/>
    <n v="201.2"/>
    <n v="0"/>
    <n v="0"/>
    <s v="No"/>
    <s v="no"/>
    <n v="0"/>
    <n v="0"/>
    <n v="4"/>
    <s v="No"/>
    <n v="41"/>
    <x v="22"/>
    <s v="355-6930"/>
    <s v="Male"/>
    <n v="49"/>
    <s v="No"/>
    <s v="No"/>
    <s v="No"/>
    <n v="0"/>
    <s v="Yes"/>
    <x v="1"/>
    <x v="2"/>
    <n v="40"/>
    <n v="898"/>
    <x v="0"/>
    <x v="0"/>
  </r>
  <r>
    <s v="3512-FPBK"/>
    <x v="0"/>
    <n v="6"/>
    <n v="27"/>
    <n v="57.2"/>
    <n v="0"/>
    <n v="0"/>
    <s v="No"/>
    <s v="no"/>
    <n v="0"/>
    <n v="0"/>
    <n v="10"/>
    <s v="Yes"/>
    <n v="0"/>
    <x v="47"/>
    <s v="387-5860"/>
    <s v="Female"/>
    <n v="82"/>
    <s v="No"/>
    <s v="Yes"/>
    <s v="No"/>
    <n v="0"/>
    <s v="No"/>
    <x v="1"/>
    <x v="0"/>
    <n v="55"/>
    <n v="346"/>
    <x v="0"/>
    <x v="0"/>
  </r>
  <r>
    <s v="1241-KOAE"/>
    <x v="0"/>
    <n v="11"/>
    <n v="41"/>
    <n v="100.7"/>
    <n v="0"/>
    <n v="0"/>
    <s v="No"/>
    <s v="no"/>
    <n v="0"/>
    <n v="0"/>
    <n v="0"/>
    <s v="No"/>
    <n v="0"/>
    <x v="22"/>
    <s v="343-2605"/>
    <s v="Female"/>
    <n v="42"/>
    <s v="No"/>
    <s v="No"/>
    <s v="No"/>
    <n v="0"/>
    <s v="No"/>
    <x v="0"/>
    <x v="2"/>
    <n v="10"/>
    <n v="107"/>
    <x v="0"/>
    <x v="0"/>
  </r>
  <r>
    <s v="7271-CUUY"/>
    <x v="0"/>
    <n v="1"/>
    <n v="5"/>
    <n v="9"/>
    <n v="0"/>
    <n v="0"/>
    <s v="No"/>
    <s v="no"/>
    <n v="0"/>
    <n v="0"/>
    <n v="0"/>
    <s v="No"/>
    <n v="0"/>
    <x v="36"/>
    <s v="350-6759"/>
    <s v="Male"/>
    <n v="47"/>
    <s v="No"/>
    <s v="No"/>
    <s v="No"/>
    <n v="0"/>
    <s v="No"/>
    <x v="0"/>
    <x v="2"/>
    <n v="12"/>
    <n v="12"/>
    <x v="0"/>
    <x v="0"/>
  </r>
  <r>
    <s v="7720-YDVK"/>
    <x v="0"/>
    <n v="34"/>
    <n v="189"/>
    <n v="545.6"/>
    <n v="0"/>
    <n v="0"/>
    <s v="No"/>
    <s v="no"/>
    <n v="0"/>
    <n v="0"/>
    <n v="1"/>
    <s v="Yes"/>
    <n v="0"/>
    <x v="21"/>
    <s v="346-9317"/>
    <s v="Male"/>
    <n v="78"/>
    <s v="No"/>
    <s v="Yes"/>
    <s v="No"/>
    <n v="0"/>
    <s v="Yes"/>
    <x v="1"/>
    <x v="0"/>
    <n v="47"/>
    <n v="1591"/>
    <x v="0"/>
    <x v="0"/>
  </r>
  <r>
    <s v="8228-YLSA"/>
    <x v="0"/>
    <n v="23"/>
    <n v="83"/>
    <n v="209.4"/>
    <n v="0"/>
    <n v="0"/>
    <s v="No"/>
    <s v="no"/>
    <n v="0"/>
    <n v="0"/>
    <n v="5"/>
    <s v="No"/>
    <n v="74"/>
    <x v="20"/>
    <s v="330-1835"/>
    <s v="Male"/>
    <n v="37"/>
    <s v="No"/>
    <s v="No"/>
    <s v="No"/>
    <n v="0"/>
    <s v="No"/>
    <x v="1"/>
    <x v="0"/>
    <n v="28"/>
    <n v="656"/>
    <x v="0"/>
    <x v="0"/>
  </r>
  <r>
    <s v="1618-FDFU"/>
    <x v="0"/>
    <n v="4"/>
    <n v="12"/>
    <n v="47.3"/>
    <n v="0"/>
    <n v="0"/>
    <s v="No"/>
    <s v="no"/>
    <n v="0"/>
    <n v="0"/>
    <n v="1"/>
    <s v="Yes"/>
    <n v="0"/>
    <x v="4"/>
    <s v="329-7347"/>
    <s v="Male"/>
    <n v="53"/>
    <s v="No"/>
    <s v="No"/>
    <s v="No"/>
    <n v="0"/>
    <s v="Yes"/>
    <x v="0"/>
    <x v="0"/>
    <n v="42"/>
    <n v="166"/>
    <x v="0"/>
    <x v="0"/>
  </r>
  <r>
    <s v="8559-MXDG"/>
    <x v="0"/>
    <n v="68"/>
    <n v="268"/>
    <n v="749.6"/>
    <n v="0"/>
    <n v="0"/>
    <s v="No"/>
    <s v="no"/>
    <n v="0"/>
    <n v="0"/>
    <n v="4"/>
    <s v="Yes"/>
    <n v="0"/>
    <x v="5"/>
    <s v="360-6868"/>
    <s v="Female"/>
    <n v="47"/>
    <s v="No"/>
    <s v="No"/>
    <s v="No"/>
    <n v="0"/>
    <s v="Yes"/>
    <x v="2"/>
    <x v="2"/>
    <n v="40"/>
    <n v="2732"/>
    <x v="0"/>
    <x v="0"/>
  </r>
  <r>
    <s v="0962-ASPG"/>
    <x v="0"/>
    <n v="27"/>
    <n v="141"/>
    <n v="380.7"/>
    <n v="0"/>
    <n v="0"/>
    <s v="No"/>
    <s v="no"/>
    <n v="0"/>
    <n v="0"/>
    <n v="2"/>
    <s v="Yes"/>
    <n v="0"/>
    <x v="36"/>
    <s v="336-3819"/>
    <s v="Male"/>
    <n v="58"/>
    <s v="No"/>
    <s v="No"/>
    <s v="No"/>
    <n v="0"/>
    <s v="Yes"/>
    <x v="2"/>
    <x v="2"/>
    <n v="44"/>
    <n v="1198"/>
    <x v="0"/>
    <x v="0"/>
  </r>
  <r>
    <s v="0844-OQDF"/>
    <x v="0"/>
    <n v="47"/>
    <n v="145"/>
    <n v="374.1"/>
    <n v="0"/>
    <n v="0"/>
    <s v="No"/>
    <s v="no"/>
    <n v="0"/>
    <n v="0"/>
    <n v="2"/>
    <s v="No"/>
    <n v="23"/>
    <x v="29"/>
    <s v="413-5310"/>
    <s v="Male"/>
    <n v="49"/>
    <s v="No"/>
    <s v="No"/>
    <s v="No"/>
    <n v="0"/>
    <s v="Yes"/>
    <x v="1"/>
    <x v="2"/>
    <n v="30"/>
    <n v="1425"/>
    <x v="0"/>
    <x v="0"/>
  </r>
  <r>
    <s v="6776-WWYB"/>
    <x v="0"/>
    <n v="1"/>
    <n v="3"/>
    <n v="8"/>
    <n v="0"/>
    <n v="0"/>
    <s v="No"/>
    <s v="no"/>
    <n v="0"/>
    <n v="0"/>
    <n v="0"/>
    <s v="No"/>
    <n v="0"/>
    <x v="28"/>
    <s v="366-7912"/>
    <s v="Female"/>
    <n v="37"/>
    <s v="No"/>
    <s v="No"/>
    <s v="No"/>
    <n v="0"/>
    <s v="No"/>
    <x v="0"/>
    <x v="0"/>
    <n v="11"/>
    <n v="11"/>
    <x v="0"/>
    <x v="0"/>
  </r>
  <r>
    <s v="6578-HKVT"/>
    <x v="0"/>
    <n v="21"/>
    <n v="61"/>
    <n v="148.30000000000001"/>
    <n v="0"/>
    <n v="0"/>
    <s v="No"/>
    <s v="no"/>
    <n v="0"/>
    <n v="0"/>
    <n v="2"/>
    <s v="Yes"/>
    <n v="0"/>
    <x v="9"/>
    <s v="399-8845"/>
    <s v="Female"/>
    <n v="39"/>
    <s v="No"/>
    <s v="No"/>
    <s v="No"/>
    <n v="0"/>
    <s v="No"/>
    <x v="0"/>
    <x v="0"/>
    <n v="53"/>
    <n v="1125"/>
    <x v="0"/>
    <x v="0"/>
  </r>
  <r>
    <s v="2109-RYXQ"/>
    <x v="0"/>
    <n v="43"/>
    <n v="99"/>
    <n v="297.8"/>
    <n v="0"/>
    <n v="0"/>
    <s v="No"/>
    <s v="no"/>
    <n v="0"/>
    <n v="0"/>
    <n v="7"/>
    <s v="Yes"/>
    <n v="0"/>
    <x v="26"/>
    <s v="368-2583"/>
    <s v="Female"/>
    <n v="27"/>
    <s v="Yes"/>
    <s v="No"/>
    <s v="No"/>
    <n v="0"/>
    <s v="Yes"/>
    <x v="2"/>
    <x v="2"/>
    <n v="72"/>
    <n v="3047"/>
    <x v="0"/>
    <x v="0"/>
  </r>
  <r>
    <s v="9347-JEXQ"/>
    <x v="0"/>
    <n v="5"/>
    <n v="23"/>
    <n v="49.3"/>
    <n v="0"/>
    <n v="0"/>
    <s v="No"/>
    <s v="no"/>
    <n v="0"/>
    <n v="0"/>
    <n v="3"/>
    <s v="Yes"/>
    <n v="0"/>
    <x v="19"/>
    <s v="360-6309"/>
    <s v="Female"/>
    <n v="65"/>
    <s v="No"/>
    <s v="No"/>
    <s v="No"/>
    <n v="0"/>
    <s v="No"/>
    <x v="1"/>
    <x v="0"/>
    <n v="38"/>
    <n v="188"/>
    <x v="0"/>
    <x v="0"/>
  </r>
  <r>
    <s v="6820-PZJK"/>
    <x v="0"/>
    <n v="52"/>
    <n v="395"/>
    <n v="671.7"/>
    <n v="0"/>
    <n v="0"/>
    <s v="No"/>
    <s v="no"/>
    <n v="0"/>
    <n v="0"/>
    <n v="8"/>
    <s v="Yes"/>
    <n v="0"/>
    <x v="19"/>
    <s v="332-2462"/>
    <s v="Male"/>
    <n v="25"/>
    <s v="Yes"/>
    <s v="No"/>
    <s v="No"/>
    <n v="0"/>
    <s v="No"/>
    <x v="1"/>
    <x v="2"/>
    <n v="39"/>
    <n v="2030"/>
    <x v="0"/>
    <x v="0"/>
  </r>
  <r>
    <s v="6796-NKTW"/>
    <x v="0"/>
    <n v="68"/>
    <n v="445"/>
    <n v="1089.5"/>
    <n v="0"/>
    <n v="0"/>
    <s v="No"/>
    <s v="no"/>
    <n v="0"/>
    <n v="0"/>
    <n v="0"/>
    <s v="No"/>
    <n v="0"/>
    <x v="18"/>
    <s v="381-9196"/>
    <s v="Male"/>
    <n v="48"/>
    <s v="No"/>
    <s v="No"/>
    <s v="No"/>
    <n v="0"/>
    <s v="No"/>
    <x v="2"/>
    <x v="2"/>
    <n v="12"/>
    <n v="797"/>
    <x v="0"/>
    <x v="0"/>
  </r>
  <r>
    <s v="6634-FVNB"/>
    <x v="0"/>
    <n v="35"/>
    <n v="144"/>
    <n v="424.4"/>
    <n v="70"/>
    <n v="329"/>
    <s v="Yes"/>
    <s v="yes"/>
    <n v="0"/>
    <n v="0"/>
    <n v="5"/>
    <s v="No"/>
    <n v="55"/>
    <x v="29"/>
    <s v="413-9269"/>
    <s v="Male"/>
    <n v="68"/>
    <s v="No"/>
    <s v="Yes"/>
    <s v="No"/>
    <n v="0"/>
    <s v="No"/>
    <x v="0"/>
    <x v="2"/>
    <n v="50"/>
    <n v="1758"/>
    <x v="0"/>
    <x v="0"/>
  </r>
  <r>
    <s v="1446-DSQR"/>
    <x v="0"/>
    <n v="71"/>
    <n v="272"/>
    <n v="710.7"/>
    <n v="0"/>
    <n v="0"/>
    <s v="No"/>
    <s v="no"/>
    <n v="0"/>
    <n v="0"/>
    <n v="4"/>
    <s v="Yes"/>
    <n v="0"/>
    <x v="25"/>
    <s v="403-7775"/>
    <s v="Female"/>
    <n v="61"/>
    <s v="No"/>
    <s v="No"/>
    <s v="No"/>
    <n v="0"/>
    <s v="Yes"/>
    <x v="2"/>
    <x v="0"/>
    <n v="25"/>
    <n v="1805"/>
    <x v="0"/>
    <x v="0"/>
  </r>
  <r>
    <s v="8378-GLUW"/>
    <x v="0"/>
    <n v="1"/>
    <n v="3"/>
    <n v="8"/>
    <n v="0"/>
    <n v="0"/>
    <s v="No"/>
    <s v="no"/>
    <n v="0"/>
    <n v="0"/>
    <n v="5"/>
    <s v="Yes"/>
    <n v="0"/>
    <x v="26"/>
    <s v="360-2479"/>
    <s v="Male"/>
    <n v="43"/>
    <s v="No"/>
    <s v="No"/>
    <s v="No"/>
    <n v="0"/>
    <s v="No"/>
    <x v="0"/>
    <x v="0"/>
    <n v="26"/>
    <n v="26"/>
    <x v="0"/>
    <x v="0"/>
  </r>
  <r>
    <s v="1058-FHDZ"/>
    <x v="0"/>
    <n v="9"/>
    <n v="32"/>
    <n v="78.2"/>
    <n v="0"/>
    <n v="0"/>
    <s v="No"/>
    <s v="no"/>
    <n v="0"/>
    <n v="0"/>
    <n v="6"/>
    <s v="Yes"/>
    <n v="0"/>
    <x v="23"/>
    <s v="394-3791"/>
    <s v="Female"/>
    <n v="30"/>
    <s v="No"/>
    <s v="No"/>
    <s v="No"/>
    <n v="0"/>
    <s v="No"/>
    <x v="1"/>
    <x v="2"/>
    <n v="19"/>
    <n v="167"/>
    <x v="0"/>
    <x v="0"/>
  </r>
  <r>
    <s v="1073-GKTJ"/>
    <x v="0"/>
    <n v="70"/>
    <n v="113"/>
    <n v="278.2"/>
    <n v="0"/>
    <n v="0"/>
    <s v="No"/>
    <s v="no"/>
    <n v="0"/>
    <n v="0"/>
    <n v="9"/>
    <s v="Yes"/>
    <n v="0"/>
    <x v="26"/>
    <s v="384-2632"/>
    <s v="Male"/>
    <n v="66"/>
    <s v="No"/>
    <s v="Yes"/>
    <s v="No"/>
    <n v="0"/>
    <s v="No"/>
    <x v="2"/>
    <x v="0"/>
    <n v="33"/>
    <n v="2319"/>
    <x v="0"/>
    <x v="0"/>
  </r>
  <r>
    <s v="1562-NIHI"/>
    <x v="0"/>
    <n v="50"/>
    <n v="180"/>
    <n v="350.2"/>
    <n v="0"/>
    <n v="0"/>
    <s v="No"/>
    <s v="no"/>
    <n v="0"/>
    <n v="0"/>
    <n v="36"/>
    <s v="Yes"/>
    <n v="0"/>
    <x v="38"/>
    <s v="359-8466"/>
    <s v="Female"/>
    <n v="29"/>
    <s v="Yes"/>
    <s v="No"/>
    <s v="No"/>
    <n v="0"/>
    <s v="No"/>
    <x v="0"/>
    <x v="2"/>
    <n v="49"/>
    <n v="2468"/>
    <x v="0"/>
    <x v="0"/>
  </r>
  <r>
    <s v="7833-BSMJ"/>
    <x v="0"/>
    <n v="11"/>
    <n v="39"/>
    <n v="106.2"/>
    <n v="0"/>
    <n v="0"/>
    <s v="No"/>
    <s v="no"/>
    <n v="0"/>
    <n v="0"/>
    <n v="1"/>
    <s v="Yes"/>
    <n v="0"/>
    <x v="41"/>
    <s v="331-8909"/>
    <s v="Female"/>
    <n v="72"/>
    <s v="No"/>
    <s v="Yes"/>
    <s v="No"/>
    <n v="0"/>
    <s v="No"/>
    <x v="1"/>
    <x v="0"/>
    <n v="29"/>
    <n v="304"/>
    <x v="0"/>
    <x v="0"/>
  </r>
  <r>
    <s v="3427-ESBK"/>
    <x v="0"/>
    <n v="18"/>
    <n v="64"/>
    <n v="160.1"/>
    <n v="0"/>
    <n v="0"/>
    <s v="No"/>
    <s v="no"/>
    <n v="0"/>
    <n v="0"/>
    <n v="6"/>
    <s v="Yes"/>
    <n v="0"/>
    <x v="16"/>
    <s v="362-2314"/>
    <s v="Female"/>
    <n v="84"/>
    <s v="No"/>
    <s v="Yes"/>
    <s v="No"/>
    <n v="0"/>
    <s v="Yes"/>
    <x v="1"/>
    <x v="2"/>
    <n v="48"/>
    <n v="847"/>
    <x v="0"/>
    <x v="0"/>
  </r>
  <r>
    <s v="8146-GDHD"/>
    <x v="0"/>
    <n v="8"/>
    <n v="24"/>
    <n v="84.3"/>
    <n v="0"/>
    <n v="0"/>
    <s v="No"/>
    <s v="no"/>
    <n v="0"/>
    <n v="0"/>
    <n v="0"/>
    <s v="No"/>
    <n v="0"/>
    <x v="39"/>
    <s v="387-5453"/>
    <s v="Female"/>
    <n v="34"/>
    <s v="No"/>
    <s v="No"/>
    <s v="No"/>
    <n v="0"/>
    <s v="No"/>
    <x v="1"/>
    <x v="2"/>
    <n v="10"/>
    <n v="81"/>
    <x v="0"/>
    <x v="0"/>
  </r>
  <r>
    <s v="6382-GKJC"/>
    <x v="0"/>
    <n v="47"/>
    <n v="379"/>
    <n v="745.7"/>
    <n v="0"/>
    <n v="0"/>
    <s v="No"/>
    <s v="no"/>
    <n v="0"/>
    <n v="0"/>
    <n v="11"/>
    <s v="Yes"/>
    <n v="0"/>
    <x v="41"/>
    <s v="380-3437"/>
    <s v="Male"/>
    <n v="30"/>
    <s v="No"/>
    <s v="No"/>
    <s v="No"/>
    <n v="0"/>
    <s v="Yes"/>
    <x v="1"/>
    <x v="2"/>
    <n v="34"/>
    <n v="1593"/>
    <x v="0"/>
    <x v="0"/>
  </r>
  <r>
    <s v="0507-BEOA"/>
    <x v="0"/>
    <n v="70"/>
    <n v="383"/>
    <n v="976.5"/>
    <n v="0"/>
    <n v="0"/>
    <s v="No"/>
    <s v="no"/>
    <n v="0"/>
    <n v="0"/>
    <n v="1"/>
    <s v="Yes"/>
    <n v="0"/>
    <x v="30"/>
    <s v="333-2611"/>
    <s v="Female"/>
    <n v="67"/>
    <s v="No"/>
    <s v="Yes"/>
    <s v="No"/>
    <n v="0"/>
    <s v="Yes"/>
    <x v="2"/>
    <x v="0"/>
    <n v="47"/>
    <n v="3248"/>
    <x v="0"/>
    <x v="0"/>
  </r>
  <r>
    <s v="9904-EVDV"/>
    <x v="0"/>
    <n v="38"/>
    <n v="176"/>
    <n v="526.6"/>
    <n v="0"/>
    <n v="0"/>
    <s v="No"/>
    <s v="no"/>
    <n v="0"/>
    <n v="0"/>
    <n v="18"/>
    <s v="Yes"/>
    <n v="0"/>
    <x v="23"/>
    <s v="409-8814"/>
    <s v="Female"/>
    <n v="20"/>
    <s v="Yes"/>
    <s v="No"/>
    <s v="No"/>
    <n v="0"/>
    <s v="No"/>
    <x v="0"/>
    <x v="2"/>
    <n v="47"/>
    <n v="1762"/>
    <x v="0"/>
    <x v="0"/>
  </r>
  <r>
    <s v="2873-YKWT"/>
    <x v="0"/>
    <n v="33"/>
    <n v="79"/>
    <n v="301.39999999999998"/>
    <n v="0"/>
    <n v="0"/>
    <s v="No"/>
    <s v="no"/>
    <n v="0"/>
    <n v="0"/>
    <n v="3"/>
    <s v="No"/>
    <n v="5"/>
    <x v="18"/>
    <s v="343-6940"/>
    <s v="Female"/>
    <n v="74"/>
    <s v="No"/>
    <s v="Yes"/>
    <s v="No"/>
    <n v="0"/>
    <s v="No"/>
    <x v="1"/>
    <x v="0"/>
    <n v="23"/>
    <n v="773"/>
    <x v="0"/>
    <x v="0"/>
  </r>
  <r>
    <s v="9842-LZDR"/>
    <x v="0"/>
    <n v="73"/>
    <n v="326"/>
    <n v="943.5"/>
    <n v="0"/>
    <n v="0"/>
    <s v="No"/>
    <s v="no"/>
    <n v="0"/>
    <n v="0"/>
    <n v="4"/>
    <s v="Yes"/>
    <n v="0"/>
    <x v="28"/>
    <s v="361-9923"/>
    <s v="Female"/>
    <n v="57"/>
    <s v="No"/>
    <s v="No"/>
    <s v="No"/>
    <n v="0"/>
    <s v="Yes"/>
    <x v="2"/>
    <x v="2"/>
    <n v="56"/>
    <n v="4087"/>
    <x v="0"/>
    <x v="0"/>
  </r>
  <r>
    <s v="7116-ZHQM"/>
    <x v="0"/>
    <n v="65"/>
    <n v="130"/>
    <n v="323.89999999999998"/>
    <n v="0"/>
    <n v="0"/>
    <s v="No"/>
    <s v="no"/>
    <n v="0"/>
    <n v="0"/>
    <n v="0"/>
    <s v="No"/>
    <n v="0"/>
    <x v="36"/>
    <s v="376-4300"/>
    <s v="Male"/>
    <n v="48"/>
    <s v="No"/>
    <s v="No"/>
    <s v="No"/>
    <n v="0"/>
    <s v="No"/>
    <x v="1"/>
    <x v="2"/>
    <n v="11"/>
    <n v="741"/>
    <x v="0"/>
    <x v="0"/>
  </r>
  <r>
    <s v="2342-IECV"/>
    <x v="0"/>
    <n v="43"/>
    <n v="234"/>
    <n v="427.2"/>
    <n v="0"/>
    <n v="0"/>
    <s v="No"/>
    <s v="no"/>
    <n v="0"/>
    <n v="0"/>
    <n v="0"/>
    <s v="No"/>
    <n v="0"/>
    <x v="11"/>
    <s v="349-6567"/>
    <s v="Female"/>
    <n v="42"/>
    <s v="No"/>
    <s v="No"/>
    <s v="No"/>
    <n v="0"/>
    <s v="No"/>
    <x v="1"/>
    <x v="2"/>
    <n v="7"/>
    <n v="296"/>
    <x v="0"/>
    <x v="0"/>
  </r>
  <r>
    <s v="2874-GJCM"/>
    <x v="0"/>
    <n v="1"/>
    <n v="8"/>
    <n v="15"/>
    <n v="0"/>
    <n v="0"/>
    <s v="No"/>
    <s v="no"/>
    <n v="0"/>
    <n v="0"/>
    <n v="11"/>
    <s v="Yes"/>
    <n v="0"/>
    <x v="26"/>
    <s v="333-7749"/>
    <s v="Female"/>
    <n v="69"/>
    <s v="No"/>
    <s v="Yes"/>
    <s v="No"/>
    <n v="0"/>
    <s v="No"/>
    <x v="1"/>
    <x v="0"/>
    <n v="41"/>
    <n v="41"/>
    <x v="0"/>
    <x v="0"/>
  </r>
  <r>
    <s v="0792-XLYQ"/>
    <x v="0"/>
    <n v="67"/>
    <n v="197"/>
    <n v="402.1"/>
    <n v="0"/>
    <n v="0"/>
    <s v="No"/>
    <s v="no"/>
    <n v="0"/>
    <n v="0"/>
    <n v="0"/>
    <s v="No"/>
    <n v="0"/>
    <x v="8"/>
    <s v="375-2165"/>
    <s v="Female"/>
    <n v="28"/>
    <s v="Yes"/>
    <s v="No"/>
    <s v="No"/>
    <n v="0"/>
    <s v="No"/>
    <x v="2"/>
    <x v="0"/>
    <n v="13"/>
    <n v="859"/>
    <x v="0"/>
    <x v="0"/>
  </r>
  <r>
    <s v="9882-RJVV"/>
    <x v="0"/>
    <n v="22"/>
    <n v="140"/>
    <n v="243.9"/>
    <n v="0"/>
    <n v="0"/>
    <s v="No"/>
    <s v="no"/>
    <n v="0"/>
    <n v="0"/>
    <n v="7"/>
    <s v="No"/>
    <n v="26"/>
    <x v="16"/>
    <s v="400-6999"/>
    <s v="Female"/>
    <n v="46"/>
    <s v="No"/>
    <s v="No"/>
    <s v="No"/>
    <n v="0"/>
    <s v="No"/>
    <x v="0"/>
    <x v="0"/>
    <n v="18"/>
    <n v="393"/>
    <x v="0"/>
    <x v="0"/>
  </r>
  <r>
    <s v="4588-VLVH"/>
    <x v="0"/>
    <n v="66"/>
    <n v="172"/>
    <n v="530.4"/>
    <n v="0"/>
    <n v="0"/>
    <s v="No"/>
    <s v="no"/>
    <n v="0"/>
    <n v="0"/>
    <n v="2"/>
    <s v="Yes"/>
    <n v="0"/>
    <x v="42"/>
    <s v="420-7823"/>
    <s v="Female"/>
    <n v="74"/>
    <s v="No"/>
    <s v="Yes"/>
    <s v="No"/>
    <n v="0"/>
    <s v="Yes"/>
    <x v="1"/>
    <x v="0"/>
    <n v="37"/>
    <n v="2458"/>
    <x v="0"/>
    <x v="0"/>
  </r>
  <r>
    <s v="3693-MZXP"/>
    <x v="0"/>
    <n v="36"/>
    <n v="81"/>
    <n v="217.7"/>
    <n v="0"/>
    <n v="0"/>
    <s v="No"/>
    <s v="no"/>
    <n v="0"/>
    <n v="0"/>
    <n v="3"/>
    <s v="Yes"/>
    <n v="0"/>
    <x v="43"/>
    <s v="366-5241"/>
    <s v="Male"/>
    <n v="55"/>
    <s v="No"/>
    <s v="No"/>
    <s v="No"/>
    <n v="0"/>
    <s v="Yes"/>
    <x v="2"/>
    <x v="2"/>
    <n v="39"/>
    <n v="1403"/>
    <x v="0"/>
    <x v="0"/>
  </r>
  <r>
    <s v="6254-LMFV"/>
    <x v="0"/>
    <n v="15"/>
    <n v="49"/>
    <n v="183.3"/>
    <n v="60"/>
    <n v="151.5"/>
    <s v="Yes"/>
    <s v="yes"/>
    <n v="0"/>
    <n v="0"/>
    <n v="24"/>
    <s v="Yes"/>
    <n v="0"/>
    <x v="21"/>
    <s v="413-3412"/>
    <s v="Male"/>
    <n v="29"/>
    <s v="Yes"/>
    <s v="No"/>
    <s v="No"/>
    <n v="0"/>
    <s v="No"/>
    <x v="1"/>
    <x v="2"/>
    <n v="22"/>
    <n v="338"/>
    <x v="0"/>
    <x v="0"/>
  </r>
  <r>
    <s v="2757-NSCZ"/>
    <x v="0"/>
    <n v="6"/>
    <n v="45"/>
    <n v="70.900000000000006"/>
    <n v="0"/>
    <n v="0"/>
    <s v="No"/>
    <s v="no"/>
    <n v="0"/>
    <n v="0"/>
    <n v="9"/>
    <s v="Yes"/>
    <n v="0"/>
    <x v="21"/>
    <s v="406-2752"/>
    <s v="Female"/>
    <n v="69"/>
    <s v="No"/>
    <s v="Yes"/>
    <s v="No"/>
    <n v="0"/>
    <s v="No"/>
    <x v="1"/>
    <x v="0"/>
    <n v="43"/>
    <n v="274"/>
    <x v="0"/>
    <x v="0"/>
  </r>
  <r>
    <s v="9653-TWSS"/>
    <x v="1"/>
    <n v="16"/>
    <n v="32"/>
    <n v="98.6"/>
    <n v="64"/>
    <n v="180.8"/>
    <s v="Yes"/>
    <s v="yes"/>
    <n v="0"/>
    <n v="0"/>
    <n v="7"/>
    <s v="Yes"/>
    <n v="0"/>
    <x v="27"/>
    <s v="343-6374"/>
    <s v="Female"/>
    <n v="75"/>
    <s v="No"/>
    <s v="Yes"/>
    <s v="No"/>
    <n v="0"/>
    <s v="No"/>
    <x v="1"/>
    <x v="0"/>
    <n v="23"/>
    <n v="377"/>
    <x v="0"/>
    <x v="0"/>
  </r>
  <r>
    <s v="0965-KMMB"/>
    <x v="0"/>
    <n v="65"/>
    <n v="289"/>
    <n v="583.5"/>
    <n v="0"/>
    <n v="0"/>
    <s v="No"/>
    <s v="no"/>
    <n v="0"/>
    <n v="0"/>
    <n v="8"/>
    <s v="Yes"/>
    <n v="0"/>
    <x v="33"/>
    <s v="385-8730"/>
    <s v="Male"/>
    <n v="29"/>
    <s v="Yes"/>
    <s v="No"/>
    <s v="No"/>
    <n v="0"/>
    <s v="No"/>
    <x v="2"/>
    <x v="0"/>
    <n v="57"/>
    <n v="3687"/>
    <x v="0"/>
    <x v="0"/>
  </r>
  <r>
    <s v="2061-BJWM"/>
    <x v="0"/>
    <n v="41"/>
    <n v="99"/>
    <n v="248.2"/>
    <n v="0"/>
    <n v="0"/>
    <s v="No"/>
    <s v="no"/>
    <n v="0"/>
    <n v="0"/>
    <n v="6"/>
    <s v="No"/>
    <n v="56"/>
    <x v="11"/>
    <s v="407-6748"/>
    <s v="Male"/>
    <n v="66"/>
    <s v="No"/>
    <s v="Yes"/>
    <s v="No"/>
    <n v="0"/>
    <s v="No"/>
    <x v="1"/>
    <x v="0"/>
    <n v="62"/>
    <n v="2574"/>
    <x v="0"/>
    <x v="0"/>
  </r>
  <r>
    <s v="6158-OPLT"/>
    <x v="0"/>
    <n v="40"/>
    <n v="93"/>
    <n v="280.5"/>
    <n v="0"/>
    <n v="0"/>
    <s v="No"/>
    <s v="no"/>
    <n v="0"/>
    <n v="0"/>
    <n v="0"/>
    <s v="Yes"/>
    <n v="0"/>
    <x v="44"/>
    <s v="351-2587"/>
    <s v="Female"/>
    <n v="68"/>
    <s v="No"/>
    <s v="Yes"/>
    <s v="No"/>
    <n v="0"/>
    <s v="No"/>
    <x v="2"/>
    <x v="0"/>
    <n v="39"/>
    <n v="1579"/>
    <x v="0"/>
    <x v="0"/>
  </r>
  <r>
    <s v="5375-YKLE"/>
    <x v="0"/>
    <n v="57"/>
    <n v="372"/>
    <n v="858.4"/>
    <n v="0"/>
    <n v="0"/>
    <s v="No"/>
    <s v="no"/>
    <n v="0"/>
    <n v="0"/>
    <n v="9"/>
    <s v="Yes"/>
    <n v="0"/>
    <x v="1"/>
    <s v="421-9752"/>
    <s v="Male"/>
    <n v="59"/>
    <s v="No"/>
    <s v="No"/>
    <s v="No"/>
    <n v="0"/>
    <s v="Yes"/>
    <x v="1"/>
    <x v="2"/>
    <n v="20"/>
    <n v="1151"/>
    <x v="0"/>
    <x v="0"/>
  </r>
  <r>
    <s v="6171-SLYU"/>
    <x v="0"/>
    <n v="46"/>
    <n v="76"/>
    <n v="184.1"/>
    <n v="0"/>
    <n v="0"/>
    <s v="No"/>
    <s v="no"/>
    <n v="0"/>
    <n v="0"/>
    <n v="0"/>
    <s v="No"/>
    <n v="0"/>
    <x v="40"/>
    <s v="356-4001"/>
    <s v="Female"/>
    <n v="37"/>
    <s v="No"/>
    <s v="No"/>
    <s v="No"/>
    <n v="0"/>
    <s v="No"/>
    <x v="2"/>
    <x v="2"/>
    <n v="12"/>
    <n v="547"/>
    <x v="0"/>
    <x v="0"/>
  </r>
  <r>
    <s v="0949-NUGZ"/>
    <x v="0"/>
    <n v="18"/>
    <n v="82"/>
    <n v="199"/>
    <n v="0"/>
    <n v="0"/>
    <s v="No"/>
    <s v="no"/>
    <n v="0"/>
    <n v="0"/>
    <n v="4"/>
    <s v="Yes"/>
    <n v="0"/>
    <x v="17"/>
    <s v="328-9869"/>
    <s v="Male"/>
    <n v="49"/>
    <s v="No"/>
    <s v="No"/>
    <s v="No"/>
    <n v="0"/>
    <s v="No"/>
    <x v="0"/>
    <x v="0"/>
    <n v="26"/>
    <n v="477"/>
    <x v="0"/>
    <x v="0"/>
  </r>
  <r>
    <s v="5816-MYCF"/>
    <x v="0"/>
    <n v="23"/>
    <n v="101"/>
    <n v="234.5"/>
    <n v="0"/>
    <n v="0"/>
    <s v="No"/>
    <s v="no"/>
    <n v="0"/>
    <n v="0"/>
    <n v="35"/>
    <s v="No"/>
    <n v="53"/>
    <x v="46"/>
    <s v="334-1872"/>
    <s v="Male"/>
    <n v="27"/>
    <s v="Yes"/>
    <s v="No"/>
    <s v="No"/>
    <n v="0"/>
    <s v="No"/>
    <x v="0"/>
    <x v="0"/>
    <n v="22"/>
    <n v="511"/>
    <x v="0"/>
    <x v="0"/>
  </r>
  <r>
    <s v="5303-RXUX"/>
    <x v="0"/>
    <n v="1"/>
    <n v="6"/>
    <n v="15"/>
    <n v="0"/>
    <n v="0"/>
    <s v="No"/>
    <s v="no"/>
    <n v="0"/>
    <n v="0"/>
    <n v="0"/>
    <s v="No"/>
    <n v="0"/>
    <x v="20"/>
    <s v="350-1040"/>
    <s v="Female"/>
    <n v="34"/>
    <s v="No"/>
    <s v="No"/>
    <s v="No"/>
    <n v="0"/>
    <s v="No"/>
    <x v="0"/>
    <x v="2"/>
    <n v="12"/>
    <n v="12"/>
    <x v="0"/>
    <x v="0"/>
  </r>
  <r>
    <s v="8779-DYAV"/>
    <x v="0"/>
    <n v="71"/>
    <n v="359"/>
    <n v="635.20000000000005"/>
    <n v="0"/>
    <n v="0"/>
    <s v="No"/>
    <s v="no"/>
    <n v="0"/>
    <n v="0"/>
    <n v="3"/>
    <s v="Yes"/>
    <n v="0"/>
    <x v="0"/>
    <s v="369-3214"/>
    <s v="Male"/>
    <n v="64"/>
    <s v="No"/>
    <s v="No"/>
    <s v="No"/>
    <n v="0"/>
    <s v="Yes"/>
    <x v="1"/>
    <x v="2"/>
    <n v="50"/>
    <n v="3538"/>
    <x v="0"/>
    <x v="0"/>
  </r>
  <r>
    <s v="7022-GQBI"/>
    <x v="0"/>
    <n v="34"/>
    <n v="85"/>
    <n v="234.6"/>
    <n v="0"/>
    <n v="0"/>
    <s v="No"/>
    <s v="no"/>
    <n v="0"/>
    <n v="0"/>
    <n v="0"/>
    <s v="No"/>
    <n v="0"/>
    <x v="46"/>
    <s v="383-7689"/>
    <s v="Prefer not to say"/>
    <n v="67"/>
    <s v="No"/>
    <s v="Yes"/>
    <s v="No"/>
    <n v="0"/>
    <s v="No"/>
    <x v="1"/>
    <x v="2"/>
    <n v="11"/>
    <n v="380"/>
    <x v="0"/>
    <x v="0"/>
  </r>
  <r>
    <s v="5509-KHCT"/>
    <x v="1"/>
    <n v="23"/>
    <n v="105"/>
    <n v="348.6"/>
    <n v="23"/>
    <n v="285.2"/>
    <s v="Yes"/>
    <s v="yes"/>
    <n v="0"/>
    <n v="0"/>
    <n v="5"/>
    <s v="Yes"/>
    <n v="0"/>
    <x v="27"/>
    <s v="357-1909"/>
    <s v="Male"/>
    <n v="43"/>
    <s v="No"/>
    <s v="No"/>
    <s v="No"/>
    <n v="0"/>
    <s v="No"/>
    <x v="2"/>
    <x v="2"/>
    <n v="16"/>
    <n v="364"/>
    <x v="0"/>
    <x v="0"/>
  </r>
  <r>
    <s v="4648-EIPX"/>
    <x v="0"/>
    <n v="56"/>
    <n v="155"/>
    <n v="393.6"/>
    <n v="0"/>
    <n v="0"/>
    <s v="No"/>
    <s v="no"/>
    <n v="0"/>
    <n v="0"/>
    <n v="6"/>
    <s v="Yes"/>
    <n v="0"/>
    <x v="6"/>
    <s v="364-3567"/>
    <s v="Female"/>
    <n v="48"/>
    <s v="No"/>
    <s v="No"/>
    <s v="No"/>
    <n v="0"/>
    <s v="Yes"/>
    <x v="1"/>
    <x v="2"/>
    <n v="39"/>
    <n v="2214"/>
    <x v="0"/>
    <x v="0"/>
  </r>
  <r>
    <s v="2881-ANSR"/>
    <x v="0"/>
    <n v="38"/>
    <n v="176"/>
    <n v="569.20000000000005"/>
    <n v="0"/>
    <n v="0"/>
    <s v="No"/>
    <s v="no"/>
    <n v="0"/>
    <n v="0"/>
    <n v="10"/>
    <s v="Yes"/>
    <n v="0"/>
    <x v="16"/>
    <s v="422-4241"/>
    <s v="Male"/>
    <n v="28"/>
    <s v="Yes"/>
    <s v="No"/>
    <s v="No"/>
    <n v="0"/>
    <s v="No"/>
    <x v="0"/>
    <x v="2"/>
    <n v="54"/>
    <n v="2043"/>
    <x v="0"/>
    <x v="0"/>
  </r>
  <r>
    <s v="2617-MCEC"/>
    <x v="0"/>
    <n v="43"/>
    <n v="107"/>
    <n v="215.2"/>
    <n v="0"/>
    <n v="0"/>
    <s v="No"/>
    <s v="no"/>
    <n v="0"/>
    <n v="0"/>
    <n v="27"/>
    <s v="No"/>
    <n v="15"/>
    <x v="29"/>
    <s v="370-2957"/>
    <s v="Female"/>
    <n v="32"/>
    <s v="No"/>
    <s v="No"/>
    <s v="No"/>
    <n v="0"/>
    <s v="Yes"/>
    <x v="1"/>
    <x v="2"/>
    <n v="40"/>
    <n v="1738"/>
    <x v="0"/>
    <x v="0"/>
  </r>
  <r>
    <s v="6109-CIZC"/>
    <x v="0"/>
    <n v="1"/>
    <n v="5"/>
    <n v="10"/>
    <n v="0"/>
    <n v="0"/>
    <s v="No"/>
    <s v="no"/>
    <n v="0"/>
    <n v="0"/>
    <n v="3"/>
    <s v="Yes"/>
    <n v="0"/>
    <x v="35"/>
    <s v="329-6562"/>
    <s v="Male"/>
    <n v="30"/>
    <s v="No"/>
    <s v="No"/>
    <s v="No"/>
    <n v="0"/>
    <s v="No"/>
    <x v="0"/>
    <x v="2"/>
    <n v="13"/>
    <n v="13"/>
    <x v="0"/>
    <x v="0"/>
  </r>
  <r>
    <s v="3492-CGKS"/>
    <x v="0"/>
    <n v="59"/>
    <n v="326"/>
    <n v="947.5"/>
    <n v="118"/>
    <n v="678.5"/>
    <s v="Yes"/>
    <s v="yes"/>
    <n v="0"/>
    <n v="0"/>
    <n v="3"/>
    <s v="Yes"/>
    <n v="0"/>
    <x v="2"/>
    <s v="374-7787"/>
    <s v="Female"/>
    <n v="56"/>
    <s v="No"/>
    <s v="No"/>
    <s v="No"/>
    <n v="0"/>
    <s v="Yes"/>
    <x v="2"/>
    <x v="0"/>
    <n v="54"/>
    <n v="3175"/>
    <x v="0"/>
    <x v="0"/>
  </r>
  <r>
    <s v="9286-UNMO"/>
    <x v="0"/>
    <n v="16"/>
    <n v="40"/>
    <n v="97.5"/>
    <n v="0"/>
    <n v="0"/>
    <s v="No"/>
    <s v="no"/>
    <n v="0"/>
    <n v="0"/>
    <n v="1"/>
    <s v="Yes"/>
    <n v="0"/>
    <x v="0"/>
    <s v="345-2931"/>
    <s v="Male"/>
    <n v="40"/>
    <s v="No"/>
    <s v="No"/>
    <s v="No"/>
    <n v="0"/>
    <s v="Yes"/>
    <x v="1"/>
    <x v="0"/>
    <n v="44"/>
    <n v="720"/>
    <x v="0"/>
    <x v="0"/>
  </r>
  <r>
    <s v="3709-ULLZ"/>
    <x v="0"/>
    <n v="39"/>
    <n v="150"/>
    <n v="387.4"/>
    <n v="0"/>
    <n v="0"/>
    <s v="No"/>
    <s v="no"/>
    <n v="0"/>
    <n v="0"/>
    <n v="4"/>
    <s v="Yes"/>
    <n v="0"/>
    <x v="29"/>
    <s v="373-5732"/>
    <s v="Female"/>
    <n v="57"/>
    <s v="No"/>
    <s v="No"/>
    <s v="No"/>
    <n v="0"/>
    <s v="Yes"/>
    <x v="1"/>
    <x v="0"/>
    <n v="38"/>
    <n v="1480"/>
    <x v="0"/>
    <x v="0"/>
  </r>
  <r>
    <s v="6587-HOML"/>
    <x v="0"/>
    <n v="73"/>
    <n v="101"/>
    <n v="292.10000000000002"/>
    <n v="292"/>
    <n v="416.1"/>
    <s v="Yes"/>
    <s v="yes"/>
    <n v="0"/>
    <n v="0"/>
    <n v="8"/>
    <s v="Yes"/>
    <n v="0"/>
    <x v="23"/>
    <s v="332-9460"/>
    <s v="Male"/>
    <n v="75"/>
    <s v="No"/>
    <s v="Yes"/>
    <s v="No"/>
    <n v="0"/>
    <s v="Yes"/>
    <x v="2"/>
    <x v="0"/>
    <n v="23"/>
    <n v="1698"/>
    <x v="0"/>
    <x v="0"/>
  </r>
  <r>
    <s v="8907-UPKV"/>
    <x v="0"/>
    <n v="47"/>
    <n v="153"/>
    <n v="375"/>
    <n v="0"/>
    <n v="0"/>
    <s v="No"/>
    <s v="no"/>
    <n v="0"/>
    <n v="0"/>
    <n v="1"/>
    <s v="Yes"/>
    <n v="0"/>
    <x v="1"/>
    <s v="336-9390"/>
    <s v="Male"/>
    <n v="63"/>
    <s v="No"/>
    <s v="No"/>
    <s v="No"/>
    <n v="0"/>
    <s v="Yes"/>
    <x v="2"/>
    <x v="0"/>
    <n v="60"/>
    <n v="2811"/>
    <x v="0"/>
    <x v="0"/>
  </r>
  <r>
    <s v="3736-CIXZ"/>
    <x v="0"/>
    <n v="43"/>
    <n v="227"/>
    <n v="557.6"/>
    <n v="0"/>
    <n v="0"/>
    <s v="No"/>
    <s v="no"/>
    <n v="0"/>
    <n v="0"/>
    <n v="3"/>
    <s v="No"/>
    <n v="35"/>
    <x v="14"/>
    <s v="353-3351"/>
    <s v="Female"/>
    <n v="49"/>
    <s v="No"/>
    <s v="No"/>
    <s v="No"/>
    <n v="0"/>
    <s v="Yes"/>
    <x v="1"/>
    <x v="0"/>
    <n v="24"/>
    <n v="1021"/>
    <x v="0"/>
    <x v="0"/>
  </r>
  <r>
    <s v="6431-HEGR"/>
    <x v="0"/>
    <n v="45"/>
    <n v="87"/>
    <n v="179.8"/>
    <n v="0"/>
    <n v="0"/>
    <s v="No"/>
    <s v="no"/>
    <n v="0"/>
    <n v="0"/>
    <n v="5"/>
    <s v="Yes"/>
    <n v="0"/>
    <x v="22"/>
    <s v="360-4320"/>
    <s v="Male"/>
    <n v="54"/>
    <s v="No"/>
    <s v="No"/>
    <s v="No"/>
    <n v="0"/>
    <s v="Yes"/>
    <x v="0"/>
    <x v="2"/>
    <n v="35"/>
    <n v="1564"/>
    <x v="0"/>
    <x v="0"/>
  </r>
  <r>
    <s v="7778-EERZ"/>
    <x v="0"/>
    <n v="27"/>
    <n v="42"/>
    <n v="108.6"/>
    <n v="0"/>
    <n v="0"/>
    <s v="No"/>
    <s v="no"/>
    <n v="0"/>
    <n v="0"/>
    <n v="5"/>
    <s v="Yes"/>
    <n v="0"/>
    <x v="3"/>
    <s v="393-4949"/>
    <s v="Female"/>
    <n v="53"/>
    <s v="No"/>
    <s v="No"/>
    <s v="No"/>
    <n v="0"/>
    <s v="No"/>
    <x v="0"/>
    <x v="0"/>
    <n v="55"/>
    <n v="1480"/>
    <x v="0"/>
    <x v="0"/>
  </r>
  <r>
    <s v="0249-EAZM"/>
    <x v="0"/>
    <n v="27"/>
    <n v="182"/>
    <n v="381.3"/>
    <n v="0"/>
    <n v="0"/>
    <s v="No"/>
    <s v="no"/>
    <n v="0"/>
    <n v="0"/>
    <n v="7"/>
    <s v="Yes"/>
    <n v="0"/>
    <x v="19"/>
    <s v="401-3156"/>
    <s v="Male"/>
    <n v="74"/>
    <s v="No"/>
    <s v="Yes"/>
    <s v="No"/>
    <n v="0"/>
    <s v="Yes"/>
    <x v="1"/>
    <x v="0"/>
    <n v="44"/>
    <n v="1188"/>
    <x v="0"/>
    <x v="0"/>
  </r>
  <r>
    <s v="6520-ZEFB"/>
    <x v="0"/>
    <n v="2"/>
    <n v="12"/>
    <n v="26.2"/>
    <n v="0"/>
    <n v="0"/>
    <s v="No"/>
    <s v="no"/>
    <n v="0"/>
    <n v="0"/>
    <n v="11"/>
    <s v="Yes"/>
    <n v="0"/>
    <x v="20"/>
    <s v="338-6283"/>
    <s v="Female"/>
    <n v="78"/>
    <s v="No"/>
    <s v="Yes"/>
    <s v="No"/>
    <n v="0"/>
    <s v="No"/>
    <x v="1"/>
    <x v="0"/>
    <n v="23"/>
    <n v="47"/>
    <x v="0"/>
    <x v="0"/>
  </r>
  <r>
    <s v="8367-IFLE"/>
    <x v="0"/>
    <n v="18"/>
    <n v="97"/>
    <n v="277"/>
    <n v="0"/>
    <n v="0"/>
    <s v="No"/>
    <s v="no"/>
    <n v="0"/>
    <n v="0"/>
    <n v="0"/>
    <s v="No"/>
    <n v="0"/>
    <x v="48"/>
    <s v="352-9017"/>
    <s v="Female"/>
    <n v="46"/>
    <s v="No"/>
    <s v="No"/>
    <s v="No"/>
    <n v="0"/>
    <s v="No"/>
    <x v="0"/>
    <x v="2"/>
    <n v="7"/>
    <n v="125"/>
    <x v="0"/>
    <x v="0"/>
  </r>
  <r>
    <s v="8380-WLEE"/>
    <x v="0"/>
    <n v="41"/>
    <n v="78"/>
    <n v="207.5"/>
    <n v="0"/>
    <n v="0"/>
    <s v="No"/>
    <s v="no"/>
    <n v="0"/>
    <n v="0"/>
    <n v="5"/>
    <s v="No"/>
    <n v="56"/>
    <x v="22"/>
    <s v="405-5305"/>
    <s v="Female"/>
    <n v="81"/>
    <s v="No"/>
    <s v="Yes"/>
    <s v="No"/>
    <n v="0"/>
    <s v="No"/>
    <x v="1"/>
    <x v="0"/>
    <n v="54"/>
    <n v="2256"/>
    <x v="0"/>
    <x v="0"/>
  </r>
  <r>
    <s v="6990-OBOA"/>
    <x v="0"/>
    <n v="66"/>
    <n v="541"/>
    <n v="927.5"/>
    <n v="0"/>
    <n v="0"/>
    <s v="No"/>
    <s v="no"/>
    <n v="0"/>
    <n v="0"/>
    <n v="8"/>
    <s v="Yes"/>
    <n v="0"/>
    <x v="45"/>
    <s v="376-9249"/>
    <s v="Female"/>
    <n v="59"/>
    <s v="No"/>
    <s v="No"/>
    <s v="No"/>
    <n v="0"/>
    <s v="Yes"/>
    <x v="2"/>
    <x v="2"/>
    <n v="57"/>
    <n v="3773"/>
    <x v="0"/>
    <x v="0"/>
  </r>
  <r>
    <s v="6393-PTCD"/>
    <x v="0"/>
    <n v="34"/>
    <n v="149"/>
    <n v="369.8"/>
    <n v="0"/>
    <n v="0"/>
    <s v="No"/>
    <s v="no"/>
    <n v="0"/>
    <n v="0"/>
    <n v="10"/>
    <s v="Yes"/>
    <n v="0"/>
    <x v="9"/>
    <s v="339-7139"/>
    <s v="Male"/>
    <n v="83"/>
    <s v="No"/>
    <s v="Yes"/>
    <s v="No"/>
    <n v="0"/>
    <s v="Yes"/>
    <x v="1"/>
    <x v="0"/>
    <n v="39"/>
    <n v="1305"/>
    <x v="0"/>
    <x v="0"/>
  </r>
  <r>
    <s v="5182-ABGY"/>
    <x v="0"/>
    <n v="33"/>
    <n v="108"/>
    <n v="198.2"/>
    <n v="0"/>
    <n v="0"/>
    <s v="No"/>
    <s v="no"/>
    <n v="0"/>
    <n v="0"/>
    <n v="2"/>
    <s v="Yes"/>
    <n v="0"/>
    <x v="13"/>
    <s v="378-1303"/>
    <s v="Male"/>
    <n v="71"/>
    <s v="No"/>
    <s v="Yes"/>
    <s v="No"/>
    <n v="0"/>
    <s v="Yes"/>
    <x v="1"/>
    <x v="0"/>
    <n v="35"/>
    <n v="1167"/>
    <x v="0"/>
    <x v="0"/>
  </r>
  <r>
    <s v="9818-GQKI"/>
    <x v="0"/>
    <n v="21"/>
    <n v="53"/>
    <n v="165.6"/>
    <n v="0"/>
    <n v="0"/>
    <s v="No"/>
    <s v="no"/>
    <n v="0"/>
    <n v="0"/>
    <n v="0"/>
    <s v="No"/>
    <n v="0"/>
    <x v="35"/>
    <s v="402-5155"/>
    <s v="Female"/>
    <n v="47"/>
    <s v="No"/>
    <s v="No"/>
    <s v="No"/>
    <n v="0"/>
    <s v="No"/>
    <x v="1"/>
    <x v="2"/>
    <n v="8"/>
    <n v="171"/>
    <x v="0"/>
    <x v="0"/>
  </r>
  <r>
    <s v="3681-BUFU"/>
    <x v="0"/>
    <n v="32"/>
    <n v="112"/>
    <n v="284.39999999999998"/>
    <n v="0"/>
    <n v="0"/>
    <s v="No"/>
    <s v="no"/>
    <n v="0"/>
    <n v="0"/>
    <n v="0"/>
    <s v="No"/>
    <n v="0"/>
    <x v="18"/>
    <s v="333-5430"/>
    <s v="Female"/>
    <n v="45"/>
    <s v="No"/>
    <s v="No"/>
    <s v="No"/>
    <n v="0"/>
    <s v="No"/>
    <x v="1"/>
    <x v="0"/>
    <n v="7"/>
    <n v="235"/>
    <x v="0"/>
    <x v="0"/>
  </r>
  <r>
    <s v="3083-BWCS"/>
    <x v="0"/>
    <n v="12"/>
    <n v="64"/>
    <n v="142.30000000000001"/>
    <n v="0"/>
    <n v="0"/>
    <s v="No"/>
    <s v="no"/>
    <n v="0"/>
    <n v="0"/>
    <n v="0"/>
    <s v="No"/>
    <n v="0"/>
    <x v="7"/>
    <s v="365-9696"/>
    <s v="Female"/>
    <n v="56"/>
    <s v="No"/>
    <s v="No"/>
    <s v="No"/>
    <n v="0"/>
    <s v="No"/>
    <x v="1"/>
    <x v="2"/>
    <n v="8"/>
    <n v="92"/>
    <x v="0"/>
    <x v="0"/>
  </r>
  <r>
    <s v="7900-OZER"/>
    <x v="0"/>
    <n v="69"/>
    <n v="437"/>
    <n v="895.1"/>
    <n v="0"/>
    <n v="0"/>
    <s v="No"/>
    <s v="no"/>
    <n v="0"/>
    <n v="0"/>
    <n v="5"/>
    <s v="No"/>
    <n v="12"/>
    <x v="37"/>
    <s v="411-7649"/>
    <s v="Female"/>
    <n v="48"/>
    <s v="No"/>
    <s v="No"/>
    <s v="No"/>
    <n v="0"/>
    <s v="No"/>
    <x v="1"/>
    <x v="0"/>
    <n v="27"/>
    <n v="1880"/>
    <x v="0"/>
    <x v="0"/>
  </r>
  <r>
    <s v="9505-OXOJ"/>
    <x v="0"/>
    <n v="21"/>
    <n v="92"/>
    <n v="255.5"/>
    <n v="0"/>
    <n v="0"/>
    <s v="No"/>
    <s v="no"/>
    <n v="0"/>
    <n v="0"/>
    <n v="0"/>
    <s v="No"/>
    <n v="0"/>
    <x v="1"/>
    <s v="338-4065"/>
    <s v="Male"/>
    <n v="66"/>
    <s v="No"/>
    <s v="Yes"/>
    <s v="No"/>
    <n v="0"/>
    <s v="No"/>
    <x v="2"/>
    <x v="2"/>
    <n v="12"/>
    <n v="247"/>
    <x v="0"/>
    <x v="0"/>
  </r>
  <r>
    <s v="3606-CBXV"/>
    <x v="0"/>
    <n v="74"/>
    <n v="149"/>
    <n v="370.9"/>
    <n v="370"/>
    <n v="688.2"/>
    <s v="Yes"/>
    <s v="yes"/>
    <n v="0"/>
    <n v="0"/>
    <n v="0"/>
    <s v="No"/>
    <n v="0"/>
    <x v="22"/>
    <s v="421-9401"/>
    <s v="Male"/>
    <n v="38"/>
    <s v="No"/>
    <s v="No"/>
    <s v="No"/>
    <n v="0"/>
    <s v="No"/>
    <x v="2"/>
    <x v="2"/>
    <n v="13"/>
    <n v="963"/>
    <x v="0"/>
    <x v="0"/>
  </r>
  <r>
    <s v="4083-PDHK"/>
    <x v="0"/>
    <n v="61"/>
    <n v="88"/>
    <n v="243.7"/>
    <n v="0"/>
    <n v="0"/>
    <s v="No"/>
    <s v="no"/>
    <n v="0"/>
    <n v="0"/>
    <n v="10"/>
    <s v="Yes"/>
    <n v="0"/>
    <x v="13"/>
    <s v="343-9658"/>
    <s v="Male"/>
    <n v="63"/>
    <s v="No"/>
    <s v="No"/>
    <s v="No"/>
    <n v="0"/>
    <s v="Yes"/>
    <x v="1"/>
    <x v="0"/>
    <n v="58"/>
    <n v="3520"/>
    <x v="0"/>
    <x v="0"/>
  </r>
  <r>
    <s v="3343-KFWJ"/>
    <x v="0"/>
    <n v="44"/>
    <n v="155"/>
    <n v="392.4"/>
    <n v="0"/>
    <n v="0"/>
    <s v="No"/>
    <s v="no"/>
    <n v="0"/>
    <n v="0"/>
    <n v="0"/>
    <s v="No"/>
    <n v="0"/>
    <x v="34"/>
    <s v="396-2324"/>
    <s v="Female"/>
    <n v="59"/>
    <s v="No"/>
    <s v="No"/>
    <s v="No"/>
    <n v="0"/>
    <s v="No"/>
    <x v="1"/>
    <x v="0"/>
    <n v="9"/>
    <n v="381"/>
    <x v="0"/>
    <x v="0"/>
  </r>
  <r>
    <s v="9507-FLRG"/>
    <x v="0"/>
    <n v="29"/>
    <n v="147"/>
    <n v="401.4"/>
    <n v="0"/>
    <n v="0"/>
    <s v="No"/>
    <s v="no"/>
    <n v="0"/>
    <n v="0"/>
    <n v="9"/>
    <s v="Yes"/>
    <n v="0"/>
    <x v="12"/>
    <s v="416-5662"/>
    <s v="Female"/>
    <n v="60"/>
    <s v="No"/>
    <s v="No"/>
    <s v="No"/>
    <n v="0"/>
    <s v="No"/>
    <x v="0"/>
    <x v="0"/>
    <n v="45"/>
    <n v="1281"/>
    <x v="0"/>
    <x v="0"/>
  </r>
  <r>
    <s v="0520-URXQ"/>
    <x v="0"/>
    <n v="51"/>
    <n v="117"/>
    <n v="307.2"/>
    <n v="0"/>
    <n v="0"/>
    <s v="No"/>
    <s v="no"/>
    <n v="0"/>
    <n v="0"/>
    <n v="17"/>
    <s v="No"/>
    <n v="0"/>
    <x v="40"/>
    <s v="363-9663"/>
    <s v="Male"/>
    <n v="23"/>
    <s v="Yes"/>
    <s v="No"/>
    <s v="No"/>
    <n v="0"/>
    <s v="Yes"/>
    <x v="0"/>
    <x v="0"/>
    <n v="44"/>
    <n v="2251"/>
    <x v="0"/>
    <x v="0"/>
  </r>
  <r>
    <s v="5003-CJOF"/>
    <x v="0"/>
    <n v="50"/>
    <n v="226"/>
    <n v="602.1"/>
    <n v="0"/>
    <n v="0"/>
    <s v="No"/>
    <s v="no"/>
    <n v="0"/>
    <n v="0"/>
    <n v="11"/>
    <s v="Yes"/>
    <n v="0"/>
    <x v="23"/>
    <s v="410-9477"/>
    <s v="Female"/>
    <n v="69"/>
    <s v="No"/>
    <s v="Yes"/>
    <s v="No"/>
    <n v="0"/>
    <s v="No"/>
    <x v="1"/>
    <x v="0"/>
    <n v="33"/>
    <n v="1651"/>
    <x v="0"/>
    <x v="0"/>
  </r>
  <r>
    <s v="8140-XIMK"/>
    <x v="0"/>
    <n v="69"/>
    <n v="384"/>
    <n v="903.4"/>
    <n v="138"/>
    <n v="345"/>
    <s v="Yes"/>
    <s v="yes"/>
    <n v="0"/>
    <n v="0"/>
    <n v="8"/>
    <s v="Yes"/>
    <n v="0"/>
    <x v="44"/>
    <s v="361-6563"/>
    <s v="Male"/>
    <n v="23"/>
    <s v="Yes"/>
    <s v="No"/>
    <s v="No"/>
    <n v="0"/>
    <s v="Yes"/>
    <x v="2"/>
    <x v="0"/>
    <n v="42"/>
    <n v="2926"/>
    <x v="0"/>
    <x v="0"/>
  </r>
  <r>
    <s v="9631-OJJQ"/>
    <x v="0"/>
    <n v="7"/>
    <n v="22"/>
    <n v="44.3"/>
    <n v="0"/>
    <n v="0"/>
    <s v="No"/>
    <s v="no"/>
    <n v="0"/>
    <n v="0"/>
    <n v="1"/>
    <s v="Yes"/>
    <n v="0"/>
    <x v="28"/>
    <s v="355-9581"/>
    <s v="Female"/>
    <n v="65"/>
    <s v="No"/>
    <s v="Yes"/>
    <s v="No"/>
    <n v="0"/>
    <s v="No"/>
    <x v="0"/>
    <x v="0"/>
    <n v="39"/>
    <n v="285"/>
    <x v="0"/>
    <x v="0"/>
  </r>
  <r>
    <s v="6265-FMAF"/>
    <x v="0"/>
    <n v="28"/>
    <n v="57"/>
    <n v="168.9"/>
    <n v="0"/>
    <n v="0"/>
    <s v="No"/>
    <s v="no"/>
    <n v="0"/>
    <n v="0"/>
    <n v="12"/>
    <s v="No"/>
    <n v="39"/>
    <x v="32"/>
    <s v="396-5189"/>
    <s v="Male"/>
    <n v="45"/>
    <s v="No"/>
    <s v="No"/>
    <s v="No"/>
    <n v="0"/>
    <s v="Yes"/>
    <x v="1"/>
    <x v="2"/>
    <n v="63"/>
    <n v="1766"/>
    <x v="0"/>
    <x v="0"/>
  </r>
  <r>
    <s v="9958-PPJW"/>
    <x v="0"/>
    <n v="43"/>
    <n v="193"/>
    <n v="518.5"/>
    <n v="0"/>
    <n v="0"/>
    <s v="No"/>
    <s v="no"/>
    <n v="0"/>
    <n v="0"/>
    <n v="0"/>
    <s v="No"/>
    <n v="0"/>
    <x v="36"/>
    <s v="356-9187"/>
    <s v="Male"/>
    <n v="58"/>
    <s v="No"/>
    <s v="No"/>
    <s v="No"/>
    <n v="0"/>
    <s v="No"/>
    <x v="1"/>
    <x v="2"/>
    <n v="16"/>
    <n v="706"/>
    <x v="0"/>
    <x v="0"/>
  </r>
  <r>
    <s v="1104-BZUV"/>
    <x v="0"/>
    <n v="11"/>
    <n v="54"/>
    <n v="110.4"/>
    <n v="0"/>
    <n v="0"/>
    <s v="No"/>
    <s v="no"/>
    <n v="0"/>
    <n v="0"/>
    <n v="5"/>
    <s v="Yes"/>
    <n v="0"/>
    <x v="35"/>
    <s v="394-5537"/>
    <s v="Female"/>
    <n v="30"/>
    <s v="No"/>
    <s v="No"/>
    <s v="No"/>
    <n v="0"/>
    <s v="Yes"/>
    <x v="0"/>
    <x v="0"/>
    <n v="24"/>
    <n v="260"/>
    <x v="0"/>
    <x v="0"/>
  </r>
  <r>
    <s v="4733-OIGH"/>
    <x v="0"/>
    <n v="55"/>
    <n v="150"/>
    <n v="329.7"/>
    <n v="220"/>
    <n v="599.5"/>
    <s v="Yes"/>
    <s v="yes"/>
    <n v="0"/>
    <n v="0"/>
    <n v="10"/>
    <s v="Yes"/>
    <n v="0"/>
    <x v="19"/>
    <s v="408-2712"/>
    <s v="Female"/>
    <n v="80"/>
    <s v="No"/>
    <s v="Yes"/>
    <s v="No"/>
    <n v="0"/>
    <s v="No"/>
    <x v="1"/>
    <x v="0"/>
    <n v="28"/>
    <n v="1515"/>
    <x v="0"/>
    <x v="0"/>
  </r>
  <r>
    <s v="7103-CSDI"/>
    <x v="0"/>
    <n v="51"/>
    <n v="285"/>
    <n v="460.4"/>
    <n v="0"/>
    <n v="0"/>
    <s v="No"/>
    <s v="no"/>
    <n v="0"/>
    <n v="0"/>
    <n v="5"/>
    <s v="Yes"/>
    <n v="0"/>
    <x v="38"/>
    <s v="404-4486"/>
    <s v="Male"/>
    <n v="76"/>
    <s v="No"/>
    <s v="Yes"/>
    <s v="No"/>
    <n v="0"/>
    <s v="Yes"/>
    <x v="1"/>
    <x v="0"/>
    <n v="37"/>
    <n v="1904"/>
    <x v="0"/>
    <x v="0"/>
  </r>
  <r>
    <s v="5733-ETKZ"/>
    <x v="0"/>
    <n v="18"/>
    <n v="115"/>
    <n v="295.2"/>
    <n v="0"/>
    <n v="0"/>
    <s v="No"/>
    <s v="no"/>
    <n v="0"/>
    <n v="0"/>
    <n v="8"/>
    <s v="Yes"/>
    <n v="0"/>
    <x v="16"/>
    <s v="411-4674"/>
    <s v="Male"/>
    <n v="27"/>
    <s v="Yes"/>
    <s v="No"/>
    <s v="No"/>
    <n v="0"/>
    <s v="No"/>
    <x v="0"/>
    <x v="0"/>
    <n v="46"/>
    <n v="844"/>
    <x v="0"/>
    <x v="0"/>
  </r>
  <r>
    <s v="3026-MKFZ"/>
    <x v="0"/>
    <n v="68"/>
    <n v="326"/>
    <n v="1092"/>
    <n v="0"/>
    <n v="0"/>
    <s v="No"/>
    <s v="no"/>
    <n v="0"/>
    <n v="0"/>
    <n v="8"/>
    <s v="No"/>
    <n v="69"/>
    <x v="23"/>
    <s v="376-4519"/>
    <s v="Female"/>
    <n v="53"/>
    <s v="No"/>
    <s v="No"/>
    <s v="No"/>
    <n v="0"/>
    <s v="No"/>
    <x v="1"/>
    <x v="0"/>
    <n v="37"/>
    <n v="2521"/>
    <x v="0"/>
    <x v="0"/>
  </r>
  <r>
    <s v="2942-IHPJ"/>
    <x v="0"/>
    <n v="73"/>
    <n v="409"/>
    <n v="1100.7"/>
    <n v="0"/>
    <n v="0"/>
    <s v="No"/>
    <s v="no"/>
    <n v="0"/>
    <n v="0"/>
    <n v="10"/>
    <s v="Yes"/>
    <n v="0"/>
    <x v="12"/>
    <s v="382-2879"/>
    <s v="Female"/>
    <n v="54"/>
    <s v="No"/>
    <s v="No"/>
    <s v="No"/>
    <n v="0"/>
    <s v="Yes"/>
    <x v="2"/>
    <x v="2"/>
    <n v="36"/>
    <n v="2654"/>
    <x v="0"/>
    <x v="0"/>
  </r>
  <r>
    <s v="6830-VSJJ"/>
    <x v="0"/>
    <n v="2"/>
    <n v="6"/>
    <n v="20.100000000000001"/>
    <n v="0"/>
    <n v="0"/>
    <s v="No"/>
    <s v="no"/>
    <n v="0"/>
    <n v="0"/>
    <n v="25"/>
    <s v="Yes"/>
    <n v="0"/>
    <x v="24"/>
    <s v="420-1383"/>
    <s v="Male"/>
    <n v="33"/>
    <s v="No"/>
    <s v="No"/>
    <s v="No"/>
    <n v="0"/>
    <s v="Yes"/>
    <x v="0"/>
    <x v="0"/>
    <n v="27"/>
    <n v="61"/>
    <x v="0"/>
    <x v="0"/>
  </r>
  <r>
    <s v="7693-SETA"/>
    <x v="0"/>
    <n v="46"/>
    <n v="264"/>
    <n v="728.7"/>
    <n v="0"/>
    <n v="0"/>
    <s v="No"/>
    <s v="no"/>
    <n v="0"/>
    <n v="0"/>
    <n v="0"/>
    <s v="No"/>
    <n v="0"/>
    <x v="48"/>
    <s v="383-8848"/>
    <s v="Male"/>
    <n v="21"/>
    <s v="Yes"/>
    <s v="No"/>
    <s v="No"/>
    <n v="0"/>
    <s v="No"/>
    <x v="2"/>
    <x v="0"/>
    <n v="11"/>
    <n v="513"/>
    <x v="0"/>
    <x v="0"/>
  </r>
  <r>
    <s v="9317-GCZE"/>
    <x v="0"/>
    <n v="27"/>
    <n v="151"/>
    <n v="372.9"/>
    <n v="0"/>
    <n v="0"/>
    <s v="No"/>
    <s v="no"/>
    <n v="0"/>
    <n v="0"/>
    <n v="15"/>
    <s v="Yes"/>
    <n v="0"/>
    <x v="39"/>
    <s v="387-9301"/>
    <s v="Female"/>
    <n v="49"/>
    <s v="No"/>
    <s v="No"/>
    <s v="No"/>
    <n v="0"/>
    <s v="Yes"/>
    <x v="0"/>
    <x v="2"/>
    <n v="18"/>
    <n v="475"/>
    <x v="0"/>
    <x v="0"/>
  </r>
  <r>
    <s v="3908-VOTS"/>
    <x v="0"/>
    <n v="35"/>
    <n v="74"/>
    <n v="207.2"/>
    <n v="0"/>
    <n v="0"/>
    <s v="No"/>
    <s v="no"/>
    <n v="0"/>
    <n v="0"/>
    <n v="0"/>
    <s v="No"/>
    <n v="0"/>
    <x v="33"/>
    <s v="399-3164"/>
    <s v="Male"/>
    <n v="26"/>
    <s v="Yes"/>
    <s v="No"/>
    <s v="No"/>
    <n v="0"/>
    <s v="No"/>
    <x v="1"/>
    <x v="0"/>
    <n v="13"/>
    <n v="456"/>
    <x v="0"/>
    <x v="0"/>
  </r>
  <r>
    <s v="4805-MUCJ"/>
    <x v="0"/>
    <n v="74"/>
    <n v="282"/>
    <n v="965.2"/>
    <n v="0"/>
    <n v="0"/>
    <s v="No"/>
    <s v="no"/>
    <n v="0"/>
    <n v="0"/>
    <n v="2"/>
    <s v="Yes"/>
    <n v="0"/>
    <x v="1"/>
    <s v="385-8997"/>
    <s v="Male"/>
    <n v="56"/>
    <s v="No"/>
    <s v="No"/>
    <s v="No"/>
    <n v="0"/>
    <s v="Yes"/>
    <x v="2"/>
    <x v="2"/>
    <n v="38"/>
    <n v="2843"/>
    <x v="0"/>
    <x v="0"/>
  </r>
  <r>
    <s v="9523-SFTZ"/>
    <x v="0"/>
    <n v="35"/>
    <n v="59"/>
    <n v="175.9"/>
    <n v="0"/>
    <n v="0"/>
    <s v="No"/>
    <s v="no"/>
    <n v="0"/>
    <n v="0"/>
    <n v="26"/>
    <s v="No"/>
    <n v="9"/>
    <x v="25"/>
    <s v="352-6573"/>
    <s v="Male"/>
    <n v="29"/>
    <s v="Yes"/>
    <s v="No"/>
    <s v="No"/>
    <n v="0"/>
    <s v="No"/>
    <x v="0"/>
    <x v="0"/>
    <n v="39"/>
    <n v="1383"/>
    <x v="0"/>
    <x v="0"/>
  </r>
  <r>
    <s v="2766-OMGR"/>
    <x v="0"/>
    <n v="1"/>
    <n v="7"/>
    <n v="16"/>
    <n v="0"/>
    <n v="0"/>
    <s v="No"/>
    <s v="no"/>
    <n v="0"/>
    <n v="0"/>
    <n v="4"/>
    <s v="Yes"/>
    <n v="0"/>
    <x v="24"/>
    <s v="408-3384"/>
    <s v="Male"/>
    <n v="63"/>
    <s v="No"/>
    <s v="No"/>
    <s v="No"/>
    <n v="0"/>
    <s v="Yes"/>
    <x v="0"/>
    <x v="2"/>
    <n v="27"/>
    <n v="27"/>
    <x v="0"/>
    <x v="0"/>
  </r>
  <r>
    <s v="6526-EOUY"/>
    <x v="0"/>
    <n v="50"/>
    <n v="283"/>
    <n v="749"/>
    <n v="0"/>
    <n v="0"/>
    <s v="No"/>
    <s v="no"/>
    <n v="0"/>
    <n v="0"/>
    <n v="7"/>
    <s v="Yes"/>
    <n v="0"/>
    <x v="42"/>
    <s v="336-2090"/>
    <s v="Female"/>
    <n v="81"/>
    <s v="No"/>
    <s v="Yes"/>
    <s v="No"/>
    <n v="0"/>
    <s v="No"/>
    <x v="1"/>
    <x v="2"/>
    <n v="45"/>
    <n v="2229"/>
    <x v="0"/>
    <x v="0"/>
  </r>
  <r>
    <s v="8022-GYIO"/>
    <x v="0"/>
    <n v="53"/>
    <n v="261"/>
    <n v="580.4"/>
    <n v="0"/>
    <n v="0"/>
    <s v="No"/>
    <s v="no"/>
    <n v="0"/>
    <n v="0"/>
    <n v="9"/>
    <s v="Yes"/>
    <n v="0"/>
    <x v="21"/>
    <s v="343-7242"/>
    <s v="Female"/>
    <n v="61"/>
    <s v="No"/>
    <s v="No"/>
    <s v="No"/>
    <n v="0"/>
    <s v="Yes"/>
    <x v="1"/>
    <x v="2"/>
    <n v="41"/>
    <n v="2188"/>
    <x v="0"/>
    <x v="0"/>
  </r>
  <r>
    <s v="5254-BIIO"/>
    <x v="0"/>
    <n v="37"/>
    <n v="201"/>
    <n v="548.1"/>
    <n v="259"/>
    <n v="355.2"/>
    <s v="Yes"/>
    <s v="yes"/>
    <n v="0"/>
    <n v="0"/>
    <n v="8"/>
    <s v="Yes"/>
    <n v="0"/>
    <x v="22"/>
    <s v="381-5878"/>
    <s v="Female"/>
    <n v="57"/>
    <s v="No"/>
    <s v="No"/>
    <s v="No"/>
    <n v="0"/>
    <s v="No"/>
    <x v="0"/>
    <x v="0"/>
    <n v="51"/>
    <n v="1856"/>
    <x v="0"/>
    <x v="0"/>
  </r>
  <r>
    <s v="0639-PCDZ"/>
    <x v="0"/>
    <n v="51"/>
    <n v="356"/>
    <n v="811.3"/>
    <n v="0"/>
    <n v="0"/>
    <s v="No"/>
    <s v="no"/>
    <n v="0"/>
    <n v="0"/>
    <n v="0"/>
    <s v="No"/>
    <n v="0"/>
    <x v="33"/>
    <s v="382-5478"/>
    <s v="Female"/>
    <n v="33"/>
    <s v="No"/>
    <s v="No"/>
    <s v="No"/>
    <n v="0"/>
    <s v="No"/>
    <x v="2"/>
    <x v="0"/>
    <n v="9"/>
    <n v="480"/>
    <x v="0"/>
    <x v="0"/>
  </r>
  <r>
    <s v="1736-DGPC"/>
    <x v="0"/>
    <n v="72"/>
    <n v="409"/>
    <n v="1082.2"/>
    <n v="0"/>
    <n v="0"/>
    <s v="No"/>
    <s v="no"/>
    <n v="0"/>
    <n v="0"/>
    <n v="6"/>
    <s v="Yes"/>
    <n v="0"/>
    <x v="7"/>
    <s v="341-1647"/>
    <s v="Male"/>
    <n v="50"/>
    <s v="No"/>
    <s v="No"/>
    <s v="No"/>
    <n v="0"/>
    <s v="No"/>
    <x v="2"/>
    <x v="0"/>
    <n v="49"/>
    <n v="3551"/>
    <x v="0"/>
    <x v="0"/>
  </r>
  <r>
    <s v="4812-XTNL"/>
    <x v="0"/>
    <n v="67"/>
    <n v="196"/>
    <n v="465.6"/>
    <n v="335"/>
    <n v="837.5"/>
    <s v="Yes"/>
    <s v="no"/>
    <n v="209.4"/>
    <n v="0"/>
    <n v="0"/>
    <s v="No"/>
    <n v="0"/>
    <x v="41"/>
    <s v="411-4232"/>
    <s v="Female"/>
    <n v="51"/>
    <s v="No"/>
    <s v="No"/>
    <s v="No"/>
    <n v="0"/>
    <s v="No"/>
    <x v="1"/>
    <x v="1"/>
    <n v="16"/>
    <n v="1055"/>
    <x v="0"/>
    <x v="0"/>
  </r>
  <r>
    <s v="4770-DUCD"/>
    <x v="0"/>
    <n v="22"/>
    <n v="46"/>
    <n v="132.9"/>
    <n v="44"/>
    <n v="215.6"/>
    <s v="Yes"/>
    <s v="no"/>
    <n v="71.900000000000006"/>
    <n v="0"/>
    <n v="9"/>
    <s v="Yes"/>
    <n v="0"/>
    <x v="0"/>
    <s v="339-2616"/>
    <s v="Female"/>
    <n v="83"/>
    <s v="No"/>
    <s v="Yes"/>
    <s v="No"/>
    <n v="0"/>
    <s v="Yes"/>
    <x v="1"/>
    <x v="1"/>
    <n v="35"/>
    <n v="769"/>
    <x v="0"/>
    <x v="0"/>
  </r>
  <r>
    <s v="0800-LBYE"/>
    <x v="0"/>
    <n v="60"/>
    <n v="335"/>
    <n v="892.6"/>
    <n v="180"/>
    <n v="498"/>
    <s v="Yes"/>
    <s v="no"/>
    <n v="249"/>
    <n v="0"/>
    <n v="0"/>
    <s v="Yes"/>
    <n v="0"/>
    <x v="29"/>
    <s v="327-3850"/>
    <s v="Male"/>
    <n v="33"/>
    <s v="No"/>
    <s v="No"/>
    <s v="No"/>
    <n v="0"/>
    <s v="Yes"/>
    <x v="0"/>
    <x v="0"/>
    <n v="26"/>
    <n v="1520"/>
    <x v="0"/>
    <x v="0"/>
  </r>
  <r>
    <s v="4248-SNRQ"/>
    <x v="0"/>
    <n v="58"/>
    <n v="332"/>
    <n v="929.8"/>
    <n v="58"/>
    <n v="643.79999999999995"/>
    <s v="Yes"/>
    <s v="no"/>
    <n v="214.6"/>
    <n v="0"/>
    <n v="0"/>
    <s v="No"/>
    <n v="0"/>
    <x v="1"/>
    <s v="405-6189"/>
    <s v="Female"/>
    <n v="22"/>
    <s v="Yes"/>
    <s v="No"/>
    <s v="No"/>
    <n v="0"/>
    <s v="No"/>
    <x v="2"/>
    <x v="1"/>
    <n v="9"/>
    <n v="501"/>
    <x v="0"/>
    <x v="0"/>
  </r>
  <r>
    <s v="5910-JXHX"/>
    <x v="0"/>
    <n v="24"/>
    <n v="110"/>
    <n v="263.5"/>
    <n v="48"/>
    <n v="355.2"/>
    <s v="Yes"/>
    <s v="no"/>
    <n v="88.8"/>
    <n v="0"/>
    <n v="2"/>
    <s v="No"/>
    <n v="19"/>
    <x v="19"/>
    <s v="418-6737"/>
    <s v="Female"/>
    <n v="47"/>
    <s v="No"/>
    <s v="No"/>
    <s v="No"/>
    <n v="0"/>
    <s v="Yes"/>
    <x v="0"/>
    <x v="0"/>
    <n v="36"/>
    <n v="851"/>
    <x v="0"/>
    <x v="0"/>
  </r>
  <r>
    <s v="3709-NDFJ"/>
    <x v="0"/>
    <n v="30"/>
    <n v="103"/>
    <n v="298"/>
    <n v="60"/>
    <n v="279"/>
    <s v="Yes"/>
    <s v="no"/>
    <n v="69.8"/>
    <n v="0"/>
    <n v="8"/>
    <s v="Yes"/>
    <n v="0"/>
    <x v="16"/>
    <s v="366-2212"/>
    <s v="Male"/>
    <n v="38"/>
    <s v="No"/>
    <s v="No"/>
    <s v="No"/>
    <n v="0"/>
    <s v="Yes"/>
    <x v="1"/>
    <x v="0"/>
    <n v="61"/>
    <n v="1826"/>
    <x v="0"/>
    <x v="0"/>
  </r>
  <r>
    <s v="6541-GZOU"/>
    <x v="0"/>
    <n v="29"/>
    <n v="165"/>
    <n v="469.2"/>
    <n v="203"/>
    <n v="281.3"/>
    <s v="Yes"/>
    <s v="no"/>
    <n v="70.3"/>
    <n v="0"/>
    <n v="11"/>
    <s v="Yes"/>
    <n v="0"/>
    <x v="37"/>
    <s v="356-1420"/>
    <s v="Female"/>
    <n v="24"/>
    <s v="Yes"/>
    <s v="No"/>
    <s v="No"/>
    <n v="0"/>
    <s v="Yes"/>
    <x v="2"/>
    <x v="0"/>
    <n v="40"/>
    <n v="1166"/>
    <x v="0"/>
    <x v="0"/>
  </r>
  <r>
    <s v="0559-FZOY"/>
    <x v="0"/>
    <n v="2"/>
    <n v="5"/>
    <n v="13.3"/>
    <n v="6"/>
    <n v="12"/>
    <s v="Yes"/>
    <s v="no"/>
    <n v="2.4"/>
    <n v="0"/>
    <n v="0"/>
    <s v="No"/>
    <n v="0"/>
    <x v="35"/>
    <s v="343-1323"/>
    <s v="Male"/>
    <n v="48"/>
    <s v="No"/>
    <s v="No"/>
    <s v="No"/>
    <n v="0"/>
    <s v="No"/>
    <x v="0"/>
    <x v="1"/>
    <n v="9"/>
    <n v="17"/>
    <x v="0"/>
    <x v="0"/>
  </r>
  <r>
    <s v="5307-WXKA"/>
    <x v="0"/>
    <n v="1"/>
    <n v="4"/>
    <n v="7"/>
    <n v="3"/>
    <n v="11"/>
    <s v="Yes"/>
    <s v="no"/>
    <n v="2.2000000000000002"/>
    <n v="0"/>
    <n v="14"/>
    <s v="Yes"/>
    <n v="0"/>
    <x v="30"/>
    <s v="361-8239"/>
    <s v="Male"/>
    <n v="59"/>
    <s v="No"/>
    <s v="No"/>
    <s v="No"/>
    <n v="0"/>
    <s v="No"/>
    <x v="0"/>
    <x v="0"/>
    <n v="31"/>
    <n v="31"/>
    <x v="0"/>
    <x v="0"/>
  </r>
  <r>
    <s v="6082-JJBM"/>
    <x v="0"/>
    <n v="23"/>
    <n v="35"/>
    <n v="93"/>
    <n v="207"/>
    <n v="220.8"/>
    <s v="Yes"/>
    <s v="no"/>
    <n v="110.4"/>
    <n v="0"/>
    <n v="20"/>
    <s v="Yes"/>
    <n v="0"/>
    <x v="4"/>
    <s v="360-3525"/>
    <s v="Female"/>
    <n v="23"/>
    <s v="Yes"/>
    <s v="No"/>
    <s v="No"/>
    <n v="0"/>
    <s v="No"/>
    <x v="0"/>
    <x v="0"/>
    <n v="46"/>
    <n v="1076"/>
    <x v="0"/>
    <x v="0"/>
  </r>
  <r>
    <s v="6144-SNIQ"/>
    <x v="0"/>
    <n v="72"/>
    <n v="351"/>
    <n v="1158.8"/>
    <n v="360"/>
    <n v="612"/>
    <s v="Yes"/>
    <s v="no"/>
    <n v="153"/>
    <n v="0"/>
    <n v="3"/>
    <s v="No"/>
    <n v="72"/>
    <x v="49"/>
    <s v="366-8036"/>
    <s v="Male"/>
    <n v="80"/>
    <s v="No"/>
    <s v="Yes"/>
    <s v="No"/>
    <n v="0"/>
    <s v="Yes"/>
    <x v="2"/>
    <x v="0"/>
    <n v="63"/>
    <n v="4561"/>
    <x v="0"/>
    <x v="0"/>
  </r>
  <r>
    <s v="9920-VGNW"/>
    <x v="0"/>
    <n v="70"/>
    <n v="157"/>
    <n v="349.5"/>
    <n v="210"/>
    <n v="952"/>
    <s v="Yes"/>
    <s v="yes"/>
    <n v="0"/>
    <n v="0"/>
    <n v="15"/>
    <s v="Yes"/>
    <n v="0"/>
    <x v="34"/>
    <s v="352-8327"/>
    <s v="Male"/>
    <n v="25"/>
    <s v="Yes"/>
    <s v="No"/>
    <s v="No"/>
    <n v="0"/>
    <s v="No"/>
    <x v="2"/>
    <x v="1"/>
    <n v="17"/>
    <n v="1192"/>
    <x v="0"/>
    <x v="0"/>
  </r>
  <r>
    <s v="8778-PUWK"/>
    <x v="0"/>
    <n v="64"/>
    <n v="154"/>
    <n v="384.2"/>
    <n v="320"/>
    <n v="672"/>
    <s v="Yes"/>
    <s v="no"/>
    <n v="134.4"/>
    <n v="0"/>
    <n v="3"/>
    <s v="Yes"/>
    <n v="0"/>
    <x v="42"/>
    <s v="334-9505"/>
    <s v="Male"/>
    <n v="70"/>
    <s v="No"/>
    <s v="Yes"/>
    <s v="No"/>
    <n v="0"/>
    <s v="Yes"/>
    <x v="2"/>
    <x v="0"/>
    <n v="39"/>
    <n v="2500"/>
    <x v="0"/>
    <x v="0"/>
  </r>
  <r>
    <s v="8058-VADB"/>
    <x v="0"/>
    <n v="73"/>
    <n v="213"/>
    <n v="661.1"/>
    <n v="292"/>
    <n v="846.8"/>
    <s v="Yes"/>
    <s v="no"/>
    <n v="169.4"/>
    <n v="0"/>
    <n v="6"/>
    <s v="Yes"/>
    <n v="0"/>
    <x v="20"/>
    <s v="336-5702"/>
    <s v="Male"/>
    <n v="31"/>
    <s v="No"/>
    <s v="No"/>
    <s v="No"/>
    <n v="0"/>
    <s v="No"/>
    <x v="1"/>
    <x v="0"/>
    <n v="31"/>
    <n v="2244"/>
    <x v="0"/>
    <x v="0"/>
  </r>
  <r>
    <s v="0561-NRYA"/>
    <x v="0"/>
    <n v="44"/>
    <n v="348"/>
    <n v="567.1"/>
    <n v="220"/>
    <n v="488.4"/>
    <s v="Yes"/>
    <s v="no"/>
    <n v="244.2"/>
    <n v="0"/>
    <n v="0"/>
    <s v="No"/>
    <n v="0"/>
    <x v="16"/>
    <s v="392-2381"/>
    <s v="Female"/>
    <n v="45"/>
    <s v="No"/>
    <s v="No"/>
    <s v="No"/>
    <n v="0"/>
    <s v="No"/>
    <x v="2"/>
    <x v="1"/>
    <n v="8"/>
    <n v="357"/>
    <x v="0"/>
    <x v="0"/>
  </r>
  <r>
    <s v="3010-NSPK"/>
    <x v="0"/>
    <n v="16"/>
    <n v="74"/>
    <n v="176.1"/>
    <n v="32"/>
    <n v="169.6"/>
    <s v="Yes"/>
    <s v="no"/>
    <n v="42.4"/>
    <n v="0"/>
    <n v="0"/>
    <s v="No"/>
    <n v="0"/>
    <x v="12"/>
    <s v="416-8697"/>
    <s v="Female"/>
    <n v="68"/>
    <s v="No"/>
    <s v="Yes"/>
    <s v="No"/>
    <n v="0"/>
    <s v="No"/>
    <x v="1"/>
    <x v="1"/>
    <n v="7"/>
    <n v="110"/>
    <x v="0"/>
    <x v="0"/>
  </r>
  <r>
    <s v="5669-XYTR"/>
    <x v="0"/>
    <n v="8"/>
    <n v="33"/>
    <n v="56.4"/>
    <n v="24"/>
    <n v="50.4"/>
    <s v="Yes"/>
    <s v="no"/>
    <n v="12.6"/>
    <n v="0"/>
    <n v="21"/>
    <s v="Yes"/>
    <n v="0"/>
    <x v="13"/>
    <s v="379-2514"/>
    <s v="Male"/>
    <n v="26"/>
    <s v="Yes"/>
    <s v="No"/>
    <s v="No"/>
    <n v="0"/>
    <s v="Yes"/>
    <x v="0"/>
    <x v="1"/>
    <n v="45"/>
    <n v="366"/>
    <x v="0"/>
    <x v="0"/>
  </r>
  <r>
    <s v="8624-QKEQ"/>
    <x v="0"/>
    <n v="25"/>
    <n v="89"/>
    <n v="294.5"/>
    <n v="100"/>
    <n v="155"/>
    <s v="Yes"/>
    <s v="no"/>
    <n v="51.7"/>
    <n v="0"/>
    <n v="2"/>
    <s v="No"/>
    <n v="43"/>
    <x v="3"/>
    <s v="418-6651"/>
    <s v="Male"/>
    <n v="54"/>
    <s v="No"/>
    <s v="No"/>
    <s v="No"/>
    <n v="0"/>
    <s v="No"/>
    <x v="0"/>
    <x v="1"/>
    <n v="21"/>
    <n v="524"/>
    <x v="0"/>
    <x v="0"/>
  </r>
  <r>
    <s v="1305-DISV"/>
    <x v="0"/>
    <n v="21"/>
    <n v="65"/>
    <n v="184.7"/>
    <n v="84"/>
    <n v="170.1"/>
    <s v="Yes"/>
    <s v="no"/>
    <n v="85.1"/>
    <n v="0"/>
    <n v="5"/>
    <s v="Yes"/>
    <n v="0"/>
    <x v="20"/>
    <s v="331-9293"/>
    <s v="Female"/>
    <n v="71"/>
    <s v="No"/>
    <s v="Yes"/>
    <s v="No"/>
    <n v="0"/>
    <s v="No"/>
    <x v="1"/>
    <x v="0"/>
    <n v="53"/>
    <n v="1090"/>
    <x v="0"/>
    <x v="0"/>
  </r>
  <r>
    <s v="1126-RKLP"/>
    <x v="0"/>
    <n v="74"/>
    <n v="385"/>
    <n v="1032.7"/>
    <n v="962"/>
    <n v="984.2"/>
    <s v="Yes"/>
    <s v="no"/>
    <n v="328.1"/>
    <n v="0"/>
    <n v="3"/>
    <s v="Yes"/>
    <n v="0"/>
    <x v="18"/>
    <s v="347-1914"/>
    <s v="Female"/>
    <n v="54"/>
    <s v="No"/>
    <s v="No"/>
    <s v="No"/>
    <n v="0"/>
    <s v="Yes"/>
    <x v="1"/>
    <x v="0"/>
    <n v="52"/>
    <n v="3869"/>
    <x v="0"/>
    <x v="0"/>
  </r>
  <r>
    <s v="3182-GANT"/>
    <x v="0"/>
    <n v="14"/>
    <n v="83"/>
    <n v="183.7"/>
    <n v="42"/>
    <n v="179.2"/>
    <s v="Yes"/>
    <s v="yes"/>
    <n v="0"/>
    <n v="0"/>
    <n v="6"/>
    <s v="No"/>
    <n v="0"/>
    <x v="19"/>
    <s v="355-6560"/>
    <s v="Female"/>
    <n v="68"/>
    <s v="No"/>
    <s v="Yes"/>
    <s v="No"/>
    <n v="0"/>
    <s v="No"/>
    <x v="0"/>
    <x v="0"/>
    <n v="52"/>
    <n v="740"/>
    <x v="0"/>
    <x v="0"/>
  </r>
  <r>
    <s v="5682-KYOX"/>
    <x v="0"/>
    <n v="70"/>
    <n v="284"/>
    <n v="770"/>
    <n v="140"/>
    <n v="735"/>
    <s v="Yes"/>
    <s v="no"/>
    <n v="183.8"/>
    <n v="0"/>
    <n v="24"/>
    <s v="Yes"/>
    <n v="0"/>
    <x v="36"/>
    <s v="363-3911"/>
    <s v="Male"/>
    <n v="26"/>
    <s v="Yes"/>
    <s v="No"/>
    <s v="No"/>
    <n v="0"/>
    <s v="Yes"/>
    <x v="2"/>
    <x v="0"/>
    <n v="48"/>
    <n v="3342"/>
    <x v="0"/>
    <x v="0"/>
  </r>
  <r>
    <s v="7928-UYUZ"/>
    <x v="0"/>
    <n v="10"/>
    <n v="14"/>
    <n v="40"/>
    <n v="0"/>
    <n v="0"/>
    <s v="No"/>
    <s v="no"/>
    <n v="0"/>
    <n v="0"/>
    <n v="5"/>
    <s v="Yes"/>
    <n v="0"/>
    <x v="8"/>
    <s v="345-1998"/>
    <s v="Female"/>
    <n v="46"/>
    <s v="No"/>
    <s v="No"/>
    <s v="No"/>
    <n v="0"/>
    <s v="Yes"/>
    <x v="2"/>
    <x v="0"/>
    <n v="25"/>
    <n v="255"/>
    <x v="0"/>
    <x v="0"/>
  </r>
  <r>
    <s v="8426-HADI"/>
    <x v="0"/>
    <n v="2"/>
    <n v="9"/>
    <n v="25.2"/>
    <n v="12"/>
    <n v="28.6"/>
    <s v="Yes"/>
    <s v="yes"/>
    <n v="0"/>
    <n v="0"/>
    <n v="13"/>
    <s v="Yes"/>
    <n v="0"/>
    <x v="41"/>
    <s v="375-2975"/>
    <s v="Female"/>
    <n v="67"/>
    <s v="No"/>
    <s v="Yes"/>
    <s v="No"/>
    <n v="0"/>
    <s v="No"/>
    <x v="0"/>
    <x v="0"/>
    <n v="30"/>
    <n v="59"/>
    <x v="0"/>
    <x v="0"/>
  </r>
  <r>
    <s v="6595-WGTV"/>
    <x v="0"/>
    <n v="61"/>
    <n v="98"/>
    <n v="304.7"/>
    <n v="122"/>
    <n v="359.9"/>
    <s v="Yes"/>
    <s v="no"/>
    <n v="90"/>
    <n v="0"/>
    <n v="4"/>
    <s v="Yes"/>
    <n v="0"/>
    <x v="4"/>
    <s v="366-7360"/>
    <s v="Male"/>
    <n v="70"/>
    <s v="No"/>
    <s v="Yes"/>
    <s v="No"/>
    <n v="0"/>
    <s v="No"/>
    <x v="1"/>
    <x v="0"/>
    <n v="38"/>
    <n v="2305"/>
    <x v="0"/>
    <x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x v="20"/>
    <s v="347-7898"/>
    <s v="Male"/>
    <n v="34"/>
    <s v="No"/>
    <s v="No"/>
    <s v="No"/>
    <n v="0"/>
    <s v="No"/>
    <x v="0"/>
    <x v="1"/>
    <n v="13"/>
    <n v="13"/>
    <x v="0"/>
    <x v="0"/>
  </r>
  <r>
    <s v="9843-UGSQ"/>
    <x v="1"/>
    <n v="29"/>
    <n v="113"/>
    <n v="205.2"/>
    <n v="116"/>
    <n v="232"/>
    <s v="Yes"/>
    <s v="no"/>
    <n v="116"/>
    <n v="0"/>
    <n v="8"/>
    <s v="Yes"/>
    <n v="0"/>
    <x v="27"/>
    <s v="356-5491"/>
    <s v="Male"/>
    <n v="31"/>
    <s v="No"/>
    <s v="No"/>
    <s v="No"/>
    <n v="0"/>
    <s v="No"/>
    <x v="0"/>
    <x v="1"/>
    <n v="30"/>
    <n v="872"/>
    <x v="0"/>
    <x v="0"/>
  </r>
  <r>
    <s v="4426-WYZV"/>
    <x v="0"/>
    <n v="71"/>
    <n v="195"/>
    <n v="635.29999999999995"/>
    <n v="213"/>
    <n v="844.9"/>
    <s v="Yes"/>
    <s v="no"/>
    <n v="169"/>
    <n v="0"/>
    <n v="0"/>
    <s v="No"/>
    <n v="0"/>
    <x v="41"/>
    <s v="373-3251"/>
    <s v="Female"/>
    <n v="44"/>
    <s v="No"/>
    <s v="No"/>
    <s v="No"/>
    <n v="0"/>
    <s v="No"/>
    <x v="2"/>
    <x v="0"/>
    <n v="9"/>
    <n v="656"/>
    <x v="0"/>
    <x v="0"/>
  </r>
  <r>
    <s v="5832-XBYN"/>
    <x v="0"/>
    <n v="34"/>
    <n v="110"/>
    <n v="268.3"/>
    <n v="238"/>
    <n v="428.4"/>
    <s v="Yes"/>
    <s v="no"/>
    <n v="85.7"/>
    <n v="0"/>
    <n v="7"/>
    <s v="Yes"/>
    <n v="0"/>
    <x v="29"/>
    <s v="386-1548"/>
    <s v="Male"/>
    <n v="62"/>
    <s v="No"/>
    <s v="No"/>
    <s v="No"/>
    <n v="0"/>
    <s v="Yes"/>
    <x v="1"/>
    <x v="2"/>
    <n v="49"/>
    <n v="1658"/>
    <x v="0"/>
    <x v="0"/>
  </r>
  <r>
    <s v="3897-JWBZ"/>
    <x v="0"/>
    <n v="70"/>
    <n v="250"/>
    <n v="773.7"/>
    <n v="350"/>
    <n v="525"/>
    <s v="Yes"/>
    <s v="no"/>
    <n v="131.30000000000001"/>
    <n v="0"/>
    <n v="6"/>
    <s v="Yes"/>
    <n v="0"/>
    <x v="42"/>
    <s v="397-1649"/>
    <s v="Female"/>
    <n v="78"/>
    <s v="No"/>
    <s v="Yes"/>
    <s v="No"/>
    <n v="0"/>
    <s v="No"/>
    <x v="2"/>
    <x v="2"/>
    <n v="45"/>
    <n v="3191"/>
    <x v="0"/>
    <x v="0"/>
  </r>
  <r>
    <s v="3047-XYBO"/>
    <x v="0"/>
    <n v="70"/>
    <n v="306"/>
    <n v="905.8"/>
    <n v="350"/>
    <n v="1225"/>
    <s v="Yes"/>
    <s v="yes"/>
    <n v="0"/>
    <n v="0"/>
    <n v="3"/>
    <s v="Yes"/>
    <n v="0"/>
    <x v="24"/>
    <s v="366-7247"/>
    <s v="Female"/>
    <n v="48"/>
    <s v="No"/>
    <s v="No"/>
    <s v="No"/>
    <n v="0"/>
    <s v="No"/>
    <x v="1"/>
    <x v="0"/>
    <n v="41"/>
    <n v="2887"/>
    <x v="0"/>
    <x v="0"/>
  </r>
  <r>
    <s v="8300-LSNN"/>
    <x v="0"/>
    <n v="69"/>
    <n v="204"/>
    <n v="554.1"/>
    <n v="828"/>
    <n v="855.6"/>
    <s v="Yes"/>
    <s v="no"/>
    <n v="285.2"/>
    <n v="0"/>
    <n v="15"/>
    <s v="No"/>
    <n v="45"/>
    <x v="33"/>
    <s v="334-9806"/>
    <s v="Male"/>
    <n v="23"/>
    <s v="Yes"/>
    <s v="No"/>
    <s v="No"/>
    <n v="0"/>
    <s v="Yes"/>
    <x v="2"/>
    <x v="2"/>
    <n v="50"/>
    <n v="3493"/>
    <x v="0"/>
    <x v="0"/>
  </r>
  <r>
    <s v="8863-ZEJG"/>
    <x v="0"/>
    <n v="1"/>
    <n v="6"/>
    <n v="12"/>
    <n v="5"/>
    <n v="9.6"/>
    <s v="Yes"/>
    <s v="no"/>
    <n v="3.2"/>
    <n v="0"/>
    <n v="0"/>
    <s v="No"/>
    <n v="0"/>
    <x v="40"/>
    <s v="397-9148"/>
    <s v="Female"/>
    <n v="46"/>
    <s v="No"/>
    <s v="No"/>
    <s v="No"/>
    <n v="0"/>
    <s v="No"/>
    <x v="0"/>
    <x v="2"/>
    <n v="13"/>
    <n v="13"/>
    <x v="0"/>
    <x v="0"/>
  </r>
  <r>
    <s v="3629-WHCC"/>
    <x v="0"/>
    <n v="19"/>
    <n v="96"/>
    <n v="250.7"/>
    <n v="57"/>
    <n v="233.7"/>
    <s v="Yes"/>
    <s v="no"/>
    <n v="46.7"/>
    <n v="0"/>
    <n v="3"/>
    <s v="Yes"/>
    <n v="0"/>
    <x v="8"/>
    <s v="415-4857"/>
    <s v="Male"/>
    <n v="83"/>
    <s v="No"/>
    <s v="Yes"/>
    <s v="No"/>
    <n v="0"/>
    <s v="Yes"/>
    <x v="1"/>
    <x v="2"/>
    <n v="39"/>
    <n v="751"/>
    <x v="0"/>
    <x v="0"/>
  </r>
  <r>
    <s v="5576-BXAF"/>
    <x v="0"/>
    <n v="59"/>
    <n v="239"/>
    <n v="651"/>
    <n v="472"/>
    <n v="873.2"/>
    <s v="Yes"/>
    <s v="no"/>
    <n v="436.6"/>
    <n v="0"/>
    <n v="24"/>
    <s v="Yes"/>
    <n v="0"/>
    <x v="12"/>
    <s v="354-7314"/>
    <s v="Male"/>
    <n v="21"/>
    <s v="Yes"/>
    <s v="No"/>
    <s v="No"/>
    <n v="0"/>
    <s v="Yes"/>
    <x v="0"/>
    <x v="0"/>
    <n v="54"/>
    <n v="3221"/>
    <x v="0"/>
    <x v="0"/>
  </r>
  <r>
    <s v="5045-DOLZ"/>
    <x v="0"/>
    <n v="56"/>
    <n v="67"/>
    <n v="224.4"/>
    <n v="168"/>
    <n v="369.6"/>
    <s v="Yes"/>
    <s v="no"/>
    <n v="123.2"/>
    <n v="0"/>
    <n v="1"/>
    <s v="Yes"/>
    <n v="0"/>
    <x v="44"/>
    <s v="349-4703"/>
    <s v="Female"/>
    <n v="45"/>
    <s v="No"/>
    <s v="No"/>
    <s v="No"/>
    <n v="0"/>
    <s v="No"/>
    <x v="0"/>
    <x v="0"/>
    <n v="39"/>
    <n v="2216"/>
    <x v="0"/>
    <x v="0"/>
  </r>
  <r>
    <s v="2122-YSIQ"/>
    <x v="0"/>
    <n v="30"/>
    <n v="128"/>
    <n v="300.3"/>
    <n v="360"/>
    <n v="420"/>
    <s v="Yes"/>
    <s v="yes"/>
    <n v="0"/>
    <n v="0"/>
    <n v="7"/>
    <s v="Yes"/>
    <n v="0"/>
    <x v="41"/>
    <s v="411-7778"/>
    <s v="Male"/>
    <n v="35"/>
    <s v="No"/>
    <s v="No"/>
    <s v="No"/>
    <n v="0"/>
    <s v="Yes"/>
    <x v="0"/>
    <x v="2"/>
    <n v="48"/>
    <n v="1428"/>
    <x v="0"/>
    <x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x v="40"/>
    <s v="420-5990"/>
    <s v="Female"/>
    <n v="21"/>
    <s v="Yes"/>
    <s v="No"/>
    <s v="No"/>
    <n v="0"/>
    <s v="No"/>
    <x v="1"/>
    <x v="2"/>
    <n v="26"/>
    <n v="730"/>
    <x v="0"/>
    <x v="0"/>
  </r>
  <r>
    <s v="8181-GYHE"/>
    <x v="0"/>
    <n v="4"/>
    <n v="19"/>
    <n v="38.9"/>
    <n v="16"/>
    <n v="37.6"/>
    <s v="Yes"/>
    <s v="no"/>
    <n v="7.5"/>
    <n v="0"/>
    <n v="8"/>
    <s v="Yes"/>
    <n v="0"/>
    <x v="17"/>
    <s v="389-4780"/>
    <s v="Female"/>
    <n v="76"/>
    <s v="No"/>
    <s v="Yes"/>
    <s v="No"/>
    <n v="0"/>
    <s v="No"/>
    <x v="1"/>
    <x v="0"/>
    <n v="29"/>
    <n v="127"/>
    <x v="0"/>
    <x v="0"/>
  </r>
  <r>
    <s v="4626-ODSB"/>
    <x v="0"/>
    <n v="13"/>
    <n v="66"/>
    <n v="132.4"/>
    <n v="39"/>
    <n v="117"/>
    <s v="Yes"/>
    <s v="no"/>
    <n v="39"/>
    <n v="0"/>
    <n v="0"/>
    <s v="No"/>
    <n v="0"/>
    <x v="22"/>
    <s v="409-4791"/>
    <s v="Male"/>
    <n v="37"/>
    <s v="No"/>
    <s v="No"/>
    <s v="No"/>
    <n v="0"/>
    <s v="No"/>
    <x v="0"/>
    <x v="2"/>
    <n v="10"/>
    <n v="135"/>
    <x v="0"/>
    <x v="0"/>
  </r>
  <r>
    <s v="0526-DFCQ"/>
    <x v="0"/>
    <n v="28"/>
    <n v="96"/>
    <n v="251.5"/>
    <n v="84"/>
    <n v="229.6"/>
    <s v="Yes"/>
    <s v="no"/>
    <n v="114.8"/>
    <n v="0"/>
    <n v="2"/>
    <s v="Yes"/>
    <n v="0"/>
    <x v="11"/>
    <s v="394-8402"/>
    <s v="Male"/>
    <n v="82"/>
    <s v="No"/>
    <s v="Yes"/>
    <s v="No"/>
    <n v="0"/>
    <s v="No"/>
    <x v="1"/>
    <x v="0"/>
    <n v="27"/>
    <n v="763"/>
    <x v="0"/>
    <x v="0"/>
  </r>
  <r>
    <s v="5816-XIVA"/>
    <x v="0"/>
    <n v="52"/>
    <n v="490"/>
    <n v="830.8"/>
    <n v="416"/>
    <n v="546"/>
    <s v="Yes"/>
    <s v="no"/>
    <n v="273"/>
    <n v="0"/>
    <n v="6"/>
    <s v="Yes"/>
    <n v="0"/>
    <x v="17"/>
    <s v="367-7039"/>
    <s v="Male"/>
    <n v="46"/>
    <s v="No"/>
    <s v="No"/>
    <s v="No"/>
    <n v="0"/>
    <s v="Yes"/>
    <x v="1"/>
    <x v="0"/>
    <n v="51"/>
    <n v="2655"/>
    <x v="0"/>
    <x v="0"/>
  </r>
  <r>
    <s v="7277-JBTA"/>
    <x v="0"/>
    <n v="57"/>
    <n v="266"/>
    <n v="685.4"/>
    <n v="513"/>
    <n v="689.7"/>
    <s v="Yes"/>
    <s v="yes"/>
    <n v="0"/>
    <n v="0"/>
    <n v="3"/>
    <s v="Yes"/>
    <n v="0"/>
    <x v="35"/>
    <s v="403-2455"/>
    <s v="Female"/>
    <n v="85"/>
    <s v="No"/>
    <s v="Yes"/>
    <s v="No"/>
    <n v="0"/>
    <s v="Yes"/>
    <x v="2"/>
    <x v="0"/>
    <n v="62"/>
    <n v="3537"/>
    <x v="0"/>
    <x v="0"/>
  </r>
  <r>
    <s v="0294-ASHL"/>
    <x v="0"/>
    <n v="2"/>
    <n v="10"/>
    <n v="32.700000000000003"/>
    <n v="10"/>
    <n v="21.4"/>
    <s v="Yes"/>
    <s v="no"/>
    <n v="4.3"/>
    <n v="0"/>
    <n v="24"/>
    <s v="Yes"/>
    <n v="0"/>
    <x v="23"/>
    <s v="366-4334"/>
    <s v="Male"/>
    <n v="25"/>
    <s v="Yes"/>
    <s v="No"/>
    <s v="No"/>
    <n v="0"/>
    <s v="No"/>
    <x v="0"/>
    <x v="0"/>
    <n v="41"/>
    <n v="89"/>
    <x v="0"/>
    <x v="0"/>
  </r>
  <r>
    <s v="4666-FXQU"/>
    <x v="0"/>
    <n v="11"/>
    <n v="41"/>
    <n v="91.3"/>
    <n v="11"/>
    <n v="200.2"/>
    <s v="Yes"/>
    <s v="no"/>
    <n v="100.1"/>
    <n v="0"/>
    <n v="11"/>
    <s v="Yes"/>
    <n v="0"/>
    <x v="12"/>
    <s v="408-3532"/>
    <s v="Male"/>
    <n v="58"/>
    <s v="No"/>
    <s v="No"/>
    <s v="No"/>
    <n v="0"/>
    <s v="Yes"/>
    <x v="0"/>
    <x v="0"/>
    <n v="33"/>
    <n v="375"/>
    <x v="0"/>
    <x v="0"/>
  </r>
  <r>
    <s v="1451-SRGP"/>
    <x v="0"/>
    <n v="62"/>
    <n v="299"/>
    <n v="678.4"/>
    <n v="372"/>
    <n v="868"/>
    <s v="Yes"/>
    <s v="no"/>
    <n v="289.3"/>
    <n v="0"/>
    <n v="8"/>
    <s v="Yes"/>
    <n v="0"/>
    <x v="9"/>
    <s v="350-8680"/>
    <s v="Female"/>
    <n v="58"/>
    <s v="No"/>
    <s v="No"/>
    <s v="No"/>
    <n v="0"/>
    <s v="No"/>
    <x v="0"/>
    <x v="0"/>
    <n v="36"/>
    <n v="2208"/>
    <x v="0"/>
    <x v="0"/>
  </r>
  <r>
    <s v="7313-FYDY"/>
    <x v="0"/>
    <n v="33"/>
    <n v="212"/>
    <n v="468.4"/>
    <n v="99"/>
    <n v="280.5"/>
    <s v="Yes"/>
    <s v="no"/>
    <n v="140.30000000000001"/>
    <n v="0"/>
    <n v="7"/>
    <s v="Yes"/>
    <n v="0"/>
    <x v="31"/>
    <s v="398-9870"/>
    <s v="Female"/>
    <n v="24"/>
    <s v="Yes"/>
    <s v="No"/>
    <s v="No"/>
    <n v="0"/>
    <s v="Yes"/>
    <x v="1"/>
    <x v="2"/>
    <n v="31"/>
    <n v="1024"/>
    <x v="0"/>
    <x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x v="23"/>
    <s v="343-3356"/>
    <s v="Female"/>
    <n v="35"/>
    <s v="No"/>
    <s v="No"/>
    <s v="No"/>
    <n v="0"/>
    <s v="No"/>
    <x v="1"/>
    <x v="2"/>
    <n v="60"/>
    <n v="4207"/>
    <x v="0"/>
    <x v="0"/>
  </r>
  <r>
    <s v="4911-AZDT"/>
    <x v="0"/>
    <n v="61"/>
    <n v="145"/>
    <n v="306.89999999999998"/>
    <n v="183"/>
    <n v="603.9"/>
    <s v="Yes"/>
    <s v="no"/>
    <n v="302"/>
    <n v="0"/>
    <n v="14"/>
    <s v="Yes"/>
    <n v="0"/>
    <x v="6"/>
    <s v="415-4609"/>
    <s v="Female"/>
    <n v="26"/>
    <s v="Yes"/>
    <s v="No"/>
    <s v="No"/>
    <n v="0"/>
    <s v="Yes"/>
    <x v="2"/>
    <x v="0"/>
    <n v="39"/>
    <n v="2415"/>
    <x v="0"/>
    <x v="0"/>
  </r>
  <r>
    <s v="2677-EMML"/>
    <x v="0"/>
    <n v="10"/>
    <n v="46"/>
    <n v="142.9"/>
    <n v="10"/>
    <n v="66"/>
    <s v="Yes"/>
    <s v="no"/>
    <n v="16.5"/>
    <n v="0"/>
    <n v="3"/>
    <s v="No"/>
    <n v="36"/>
    <x v="4"/>
    <s v="415-8151"/>
    <s v="Female"/>
    <n v="50"/>
    <s v="No"/>
    <s v="No"/>
    <s v="No"/>
    <n v="0"/>
    <s v="No"/>
    <x v="0"/>
    <x v="2"/>
    <n v="35"/>
    <n v="360"/>
    <x v="0"/>
    <x v="0"/>
  </r>
  <r>
    <s v="7524-MKPR"/>
    <x v="0"/>
    <n v="1"/>
    <n v="5"/>
    <n v="15"/>
    <n v="3"/>
    <n v="14.2"/>
    <s v="Yes"/>
    <s v="yes"/>
    <n v="0"/>
    <n v="0"/>
    <n v="0"/>
    <s v="No"/>
    <n v="0"/>
    <x v="28"/>
    <s v="416-2778"/>
    <s v="Female"/>
    <n v="61"/>
    <s v="No"/>
    <s v="No"/>
    <s v="No"/>
    <n v="0"/>
    <s v="No"/>
    <x v="0"/>
    <x v="2"/>
    <n v="9"/>
    <n v="9"/>
    <x v="0"/>
    <x v="0"/>
  </r>
  <r>
    <s v="5585-JBPG"/>
    <x v="0"/>
    <n v="64"/>
    <n v="215"/>
    <n v="577.79999999999995"/>
    <n v="576"/>
    <n v="659.2"/>
    <s v="Yes"/>
    <s v="yes"/>
    <n v="0"/>
    <n v="0"/>
    <n v="30"/>
    <s v="Yes"/>
    <n v="0"/>
    <x v="8"/>
    <s v="378-3508"/>
    <s v="Female"/>
    <n v="24"/>
    <s v="Yes"/>
    <s v="No"/>
    <s v="No"/>
    <n v="0"/>
    <s v="No"/>
    <x v="1"/>
    <x v="0"/>
    <n v="54"/>
    <n v="3469"/>
    <x v="0"/>
    <x v="0"/>
  </r>
  <r>
    <s v="2650-QABA"/>
    <x v="0"/>
    <n v="52"/>
    <n v="188"/>
    <n v="671.8"/>
    <n v="156"/>
    <n v="306.8"/>
    <s v="Yes"/>
    <s v="no"/>
    <n v="153.4"/>
    <n v="0"/>
    <n v="4"/>
    <s v="Yes"/>
    <n v="0"/>
    <x v="47"/>
    <s v="390-9359"/>
    <s v="Male"/>
    <n v="77"/>
    <s v="No"/>
    <s v="Yes"/>
    <s v="No"/>
    <n v="0"/>
    <s v="Yes"/>
    <x v="1"/>
    <x v="0"/>
    <n v="54"/>
    <n v="2778"/>
    <x v="0"/>
    <x v="0"/>
  </r>
  <r>
    <s v="0418-EMPG"/>
    <x v="0"/>
    <n v="16"/>
    <n v="87"/>
    <n v="252.4"/>
    <n v="80"/>
    <n v="161.6"/>
    <s v="Yes"/>
    <s v="no"/>
    <n v="80.8"/>
    <n v="0"/>
    <n v="0"/>
    <s v="No"/>
    <n v="0"/>
    <x v="17"/>
    <s v="364-2495"/>
    <s v="Male"/>
    <n v="38"/>
    <s v="No"/>
    <s v="No"/>
    <s v="No"/>
    <n v="0"/>
    <s v="No"/>
    <x v="0"/>
    <x v="2"/>
    <n v="10"/>
    <n v="157"/>
    <x v="0"/>
    <x v="0"/>
  </r>
  <r>
    <s v="9898-PDVW"/>
    <x v="0"/>
    <n v="55"/>
    <n v="373"/>
    <n v="830.8"/>
    <n v="110"/>
    <n v="720.5"/>
    <s v="Yes"/>
    <s v="no"/>
    <n v="144.1"/>
    <n v="0"/>
    <n v="2"/>
    <s v="Yes"/>
    <n v="0"/>
    <x v="12"/>
    <s v="400-3150"/>
    <s v="Female"/>
    <n v="56"/>
    <s v="No"/>
    <s v="No"/>
    <s v="No"/>
    <n v="0"/>
    <s v="Yes"/>
    <x v="1"/>
    <x v="0"/>
    <n v="41"/>
    <n v="2286"/>
    <x v="0"/>
    <x v="0"/>
  </r>
  <r>
    <s v="8306-QHTI"/>
    <x v="0"/>
    <n v="1"/>
    <n v="2"/>
    <n v="7"/>
    <n v="4"/>
    <n v="12"/>
    <s v="Yes"/>
    <s v="no"/>
    <n v="6"/>
    <n v="0"/>
    <n v="0"/>
    <s v="No"/>
    <n v="0"/>
    <x v="32"/>
    <s v="336-1749"/>
    <s v="Female"/>
    <n v="24"/>
    <s v="Yes"/>
    <s v="No"/>
    <s v="No"/>
    <n v="0"/>
    <s v="No"/>
    <x v="0"/>
    <x v="0"/>
    <n v="12"/>
    <n v="12"/>
    <x v="0"/>
    <x v="0"/>
  </r>
  <r>
    <s v="6736-LHMA"/>
    <x v="0"/>
    <n v="38"/>
    <n v="207"/>
    <n v="575.4"/>
    <n v="76"/>
    <n v="361"/>
    <s v="Yes"/>
    <s v="no"/>
    <n v="180.5"/>
    <n v="0"/>
    <n v="11"/>
    <s v="Yes"/>
    <n v="0"/>
    <x v="9"/>
    <s v="420-1259"/>
    <s v="Male"/>
    <n v="53"/>
    <s v="No"/>
    <s v="No"/>
    <s v="No"/>
    <n v="0"/>
    <s v="No"/>
    <x v="1"/>
    <x v="2"/>
    <n v="25"/>
    <n v="968"/>
    <x v="0"/>
    <x v="0"/>
  </r>
  <r>
    <s v="3300-SBTG"/>
    <x v="0"/>
    <n v="11"/>
    <n v="14"/>
    <n v="43.3"/>
    <n v="55"/>
    <n v="91.3"/>
    <s v="Yes"/>
    <s v="no"/>
    <n v="30.4"/>
    <n v="0"/>
    <n v="4"/>
    <s v="Yes"/>
    <n v="0"/>
    <x v="39"/>
    <s v="339-7541"/>
    <s v="Male"/>
    <n v="55"/>
    <s v="No"/>
    <s v="No"/>
    <s v="No"/>
    <n v="0"/>
    <s v="No"/>
    <x v="0"/>
    <x v="0"/>
    <n v="32"/>
    <n v="347"/>
    <x v="0"/>
    <x v="0"/>
  </r>
  <r>
    <s v="0634-OFBL"/>
    <x v="0"/>
    <n v="1"/>
    <n v="4"/>
    <n v="11"/>
    <n v="6"/>
    <n v="7.7"/>
    <s v="Yes"/>
    <s v="no"/>
    <n v="2.6"/>
    <n v="0"/>
    <n v="2"/>
    <s v="No"/>
    <n v="5"/>
    <x v="10"/>
    <s v="378-9029"/>
    <s v="Male"/>
    <n v="52"/>
    <s v="No"/>
    <s v="No"/>
    <s v="No"/>
    <n v="0"/>
    <s v="No"/>
    <x v="0"/>
    <x v="0"/>
    <n v="32"/>
    <n v="32"/>
    <x v="0"/>
    <x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x v="8"/>
    <s v="342-7514"/>
    <s v="Male"/>
    <n v="57"/>
    <s v="No"/>
    <s v="No"/>
    <s v="No"/>
    <n v="0"/>
    <s v="No"/>
    <x v="1"/>
    <x v="0"/>
    <n v="55"/>
    <n v="3088"/>
    <x v="0"/>
    <x v="0"/>
  </r>
  <r>
    <s v="0354-YKWC"/>
    <x v="0"/>
    <n v="4"/>
    <n v="8"/>
    <n v="22.6"/>
    <n v="28"/>
    <n v="28.8"/>
    <s v="Yes"/>
    <s v="no"/>
    <n v="9.6"/>
    <n v="0"/>
    <n v="0"/>
    <s v="No"/>
    <n v="0"/>
    <x v="4"/>
    <s v="422-4956"/>
    <s v="Male"/>
    <n v="19"/>
    <s v="Yes"/>
    <s v="No"/>
    <s v="No"/>
    <n v="0"/>
    <s v="No"/>
    <x v="0"/>
    <x v="2"/>
    <n v="13"/>
    <n v="49"/>
    <x v="0"/>
    <x v="0"/>
  </r>
  <r>
    <s v="8935-XYEA"/>
    <x v="0"/>
    <n v="7"/>
    <n v="20"/>
    <n v="62.4"/>
    <n v="7"/>
    <n v="56"/>
    <s v="Yes"/>
    <s v="no"/>
    <n v="18.7"/>
    <n v="0"/>
    <n v="29"/>
    <s v="Yes"/>
    <n v="0"/>
    <x v="47"/>
    <s v="417-7973"/>
    <s v="Male"/>
    <n v="21"/>
    <s v="Yes"/>
    <s v="No"/>
    <s v="No"/>
    <n v="0"/>
    <s v="Yes"/>
    <x v="0"/>
    <x v="0"/>
    <n v="37"/>
    <n v="256"/>
    <x v="0"/>
    <x v="0"/>
  </r>
  <r>
    <s v="8707-WRHL"/>
    <x v="0"/>
    <n v="70"/>
    <n v="284"/>
    <n v="702"/>
    <n v="280"/>
    <n v="329"/>
    <s v="Yes"/>
    <s v="no"/>
    <n v="65.8"/>
    <n v="0"/>
    <n v="15"/>
    <s v="Yes"/>
    <n v="0"/>
    <x v="38"/>
    <s v="390-2891"/>
    <s v="Male"/>
    <n v="19"/>
    <s v="Yes"/>
    <s v="No"/>
    <s v="No"/>
    <n v="0"/>
    <s v="Yes"/>
    <x v="2"/>
    <x v="2"/>
    <n v="45"/>
    <n v="3158"/>
    <x v="0"/>
    <x v="0"/>
  </r>
  <r>
    <s v="8310-YFHN"/>
    <x v="0"/>
    <n v="73"/>
    <n v="360"/>
    <n v="874.7"/>
    <n v="511"/>
    <n v="262.8"/>
    <s v="Yes"/>
    <s v="yes"/>
    <n v="0"/>
    <n v="0"/>
    <n v="3"/>
    <s v="Yes"/>
    <n v="0"/>
    <x v="20"/>
    <s v="362-2776"/>
    <s v="Male"/>
    <n v="33"/>
    <s v="No"/>
    <s v="No"/>
    <s v="No"/>
    <n v="0"/>
    <s v="No"/>
    <x v="2"/>
    <x v="2"/>
    <n v="28"/>
    <n v="2029"/>
    <x v="0"/>
    <x v="0"/>
  </r>
  <r>
    <s v="5364-QFBA"/>
    <x v="0"/>
    <n v="10"/>
    <n v="31"/>
    <n v="73.2"/>
    <n v="40"/>
    <n v="154"/>
    <s v="Yes"/>
    <s v="yes"/>
    <n v="0"/>
    <n v="0"/>
    <n v="15"/>
    <s v="Yes"/>
    <n v="0"/>
    <x v="46"/>
    <s v="344-3160"/>
    <s v="Female"/>
    <n v="25"/>
    <s v="Yes"/>
    <s v="No"/>
    <s v="No"/>
    <n v="0"/>
    <s v="Yes"/>
    <x v="1"/>
    <x v="2"/>
    <n v="26"/>
    <n v="274"/>
    <x v="0"/>
    <x v="0"/>
  </r>
  <r>
    <s v="7905-GBYZ"/>
    <x v="0"/>
    <n v="46"/>
    <n v="99"/>
    <n v="231"/>
    <n v="138"/>
    <n v="667"/>
    <s v="Yes"/>
    <s v="no"/>
    <n v="333.5"/>
    <n v="0"/>
    <n v="3"/>
    <s v="Yes"/>
    <n v="0"/>
    <x v="28"/>
    <s v="335-3913"/>
    <s v="Male"/>
    <n v="79"/>
    <s v="No"/>
    <s v="Yes"/>
    <s v="No"/>
    <n v="0"/>
    <s v="No"/>
    <x v="2"/>
    <x v="0"/>
    <n v="22"/>
    <n v="1001"/>
    <x v="0"/>
    <x v="0"/>
  </r>
  <r>
    <s v="7514-APWI"/>
    <x v="0"/>
    <n v="11"/>
    <n v="46"/>
    <n v="118.2"/>
    <n v="33"/>
    <n v="118.8"/>
    <s v="Yes"/>
    <s v="yes"/>
    <n v="0"/>
    <n v="0"/>
    <n v="6"/>
    <s v="Yes"/>
    <n v="0"/>
    <x v="22"/>
    <s v="355-7705"/>
    <s v="Female"/>
    <n v="53"/>
    <s v="No"/>
    <s v="No"/>
    <s v="No"/>
    <n v="0"/>
    <s v="Yes"/>
    <x v="1"/>
    <x v="2"/>
    <n v="26"/>
    <n v="281"/>
    <x v="0"/>
    <x v="0"/>
  </r>
  <r>
    <s v="1346-ATZG"/>
    <x v="0"/>
    <n v="29"/>
    <n v="70"/>
    <n v="231.3"/>
    <n v="145"/>
    <n v="287.10000000000002"/>
    <s v="Yes"/>
    <s v="no"/>
    <n v="71.8"/>
    <n v="0"/>
    <n v="2"/>
    <s v="Yes"/>
    <n v="0"/>
    <x v="3"/>
    <s v="419-1674"/>
    <s v="Female"/>
    <n v="81"/>
    <s v="No"/>
    <s v="Yes"/>
    <s v="No"/>
    <n v="0"/>
    <s v="Yes"/>
    <x v="1"/>
    <x v="0"/>
    <n v="38"/>
    <n v="1103"/>
    <x v="0"/>
    <x v="0"/>
  </r>
  <r>
    <s v="2684-SMQV"/>
    <x v="0"/>
    <n v="59"/>
    <n v="235"/>
    <n v="702.9"/>
    <n v="118"/>
    <n v="837.8"/>
    <s v="Yes"/>
    <s v="no"/>
    <n v="279.3"/>
    <n v="0"/>
    <n v="17"/>
    <s v="No"/>
    <n v="0"/>
    <x v="29"/>
    <s v="351-7369"/>
    <s v="Male"/>
    <n v="26"/>
    <s v="Yes"/>
    <s v="No"/>
    <s v="No"/>
    <n v="0"/>
    <s v="No"/>
    <x v="2"/>
    <x v="2"/>
    <n v="38"/>
    <n v="2238"/>
    <x v="0"/>
    <x v="0"/>
  </r>
  <r>
    <s v="9198-EIJD"/>
    <x v="0"/>
    <n v="8"/>
    <n v="46"/>
    <n v="93.3"/>
    <n v="32"/>
    <n v="93.6"/>
    <s v="Yes"/>
    <s v="no"/>
    <n v="18.7"/>
    <n v="0"/>
    <n v="10"/>
    <s v="Yes"/>
    <n v="0"/>
    <x v="23"/>
    <s v="333-3421"/>
    <s v="Male"/>
    <n v="29"/>
    <s v="Yes"/>
    <s v="No"/>
    <s v="No"/>
    <n v="0"/>
    <s v="No"/>
    <x v="0"/>
    <x v="0"/>
    <n v="38"/>
    <n v="324"/>
    <x v="0"/>
    <x v="0"/>
  </r>
  <r>
    <s v="8581-VGZD"/>
    <x v="0"/>
    <n v="36"/>
    <n v="116"/>
    <n v="320.3"/>
    <n v="108"/>
    <n v="277.2"/>
    <s v="Yes"/>
    <s v="no"/>
    <n v="55.4"/>
    <n v="0"/>
    <n v="6"/>
    <s v="Yes"/>
    <n v="0"/>
    <x v="10"/>
    <s v="393-8199"/>
    <s v="Male"/>
    <n v="72"/>
    <s v="No"/>
    <s v="Yes"/>
    <s v="No"/>
    <n v="0"/>
    <s v="No"/>
    <x v="1"/>
    <x v="0"/>
    <n v="52"/>
    <n v="1837"/>
    <x v="0"/>
    <x v="0"/>
  </r>
  <r>
    <s v="8388-WLZZ"/>
    <x v="0"/>
    <n v="2"/>
    <n v="4"/>
    <n v="11.8"/>
    <n v="8"/>
    <n v="33"/>
    <s v="Yes"/>
    <s v="no"/>
    <n v="16.5"/>
    <n v="0"/>
    <n v="0"/>
    <s v="No"/>
    <n v="0"/>
    <x v="47"/>
    <s v="388-4879"/>
    <s v="Male"/>
    <n v="57"/>
    <s v="No"/>
    <s v="No"/>
    <s v="No"/>
    <n v="0"/>
    <s v="No"/>
    <x v="0"/>
    <x v="2"/>
    <n v="13"/>
    <n v="26"/>
    <x v="0"/>
    <x v="0"/>
  </r>
  <r>
    <s v="1930-FDBX"/>
    <x v="0"/>
    <n v="3"/>
    <n v="7"/>
    <n v="18.5"/>
    <n v="18"/>
    <n v="29.4"/>
    <s v="Yes"/>
    <s v="no"/>
    <n v="5.9"/>
    <n v="0"/>
    <n v="0"/>
    <s v="No"/>
    <n v="0"/>
    <x v="29"/>
    <s v="420-9838"/>
    <s v="Female"/>
    <n v="39"/>
    <s v="No"/>
    <s v="No"/>
    <s v="No"/>
    <n v="0"/>
    <s v="No"/>
    <x v="0"/>
    <x v="2"/>
    <n v="13"/>
    <n v="39"/>
    <x v="0"/>
    <x v="0"/>
  </r>
  <r>
    <s v="0600-QGOV"/>
    <x v="0"/>
    <n v="53"/>
    <n v="354"/>
    <n v="845.5"/>
    <n v="212"/>
    <n v="445.2"/>
    <s v="Yes"/>
    <s v="yes"/>
    <n v="0"/>
    <n v="0"/>
    <n v="5"/>
    <s v="No"/>
    <n v="51"/>
    <x v="9"/>
    <s v="355-7293"/>
    <s v="Male"/>
    <n v="60"/>
    <s v="No"/>
    <s v="No"/>
    <s v="No"/>
    <n v="0"/>
    <s v="No"/>
    <x v="2"/>
    <x v="2"/>
    <n v="27"/>
    <n v="1413"/>
    <x v="0"/>
    <x v="0"/>
  </r>
  <r>
    <s v="5253-URDR"/>
    <x v="0"/>
    <n v="4"/>
    <n v="29"/>
    <n v="59.3"/>
    <n v="32"/>
    <n v="29.6"/>
    <s v="Yes"/>
    <s v="no"/>
    <n v="14.8"/>
    <n v="2"/>
    <n v="0"/>
    <s v="No"/>
    <n v="0"/>
    <x v="14"/>
    <s v="406-4588"/>
    <s v="Male"/>
    <n v="28"/>
    <s v="Yes"/>
    <s v="No"/>
    <s v="No"/>
    <n v="0"/>
    <s v="No"/>
    <x v="1"/>
    <x v="2"/>
    <n v="13"/>
    <n v="55"/>
    <x v="0"/>
    <x v="0"/>
  </r>
  <r>
    <s v="5217-LVYP"/>
    <x v="0"/>
    <n v="75"/>
    <n v="244"/>
    <n v="598.9"/>
    <n v="825"/>
    <n v="1012.5"/>
    <s v="Yes"/>
    <s v="no"/>
    <n v="506.3"/>
    <n v="2"/>
    <n v="3"/>
    <s v="Yes"/>
    <n v="0"/>
    <x v="17"/>
    <s v="345-1524"/>
    <s v="Male"/>
    <n v="56"/>
    <s v="No"/>
    <s v="No"/>
    <s v="No"/>
    <n v="0"/>
    <s v="Yes"/>
    <x v="2"/>
    <x v="0"/>
    <n v="38"/>
    <n v="2834"/>
    <x v="0"/>
    <x v="0"/>
  </r>
  <r>
    <s v="9146-EXLV"/>
    <x v="0"/>
    <n v="74"/>
    <n v="484"/>
    <n v="1032.7"/>
    <n v="148"/>
    <n v="636.4"/>
    <s v="Yes"/>
    <s v="no"/>
    <n v="159.1"/>
    <n v="0"/>
    <n v="17"/>
    <s v="Yes"/>
    <n v="0"/>
    <x v="22"/>
    <s v="375-8493"/>
    <s v="Male"/>
    <n v="25"/>
    <s v="Yes"/>
    <s v="No"/>
    <s v="No"/>
    <n v="0"/>
    <s v="Yes"/>
    <x v="2"/>
    <x v="0"/>
    <n v="32"/>
    <n v="2344"/>
    <x v="0"/>
    <x v="0"/>
  </r>
  <r>
    <s v="3378-ESJD"/>
    <x v="0"/>
    <n v="72"/>
    <n v="122"/>
    <n v="360.6"/>
    <n v="288"/>
    <n v="813.6"/>
    <s v="Yes"/>
    <s v="no"/>
    <n v="203.4"/>
    <n v="0"/>
    <n v="9"/>
    <s v="Yes"/>
    <n v="0"/>
    <x v="41"/>
    <s v="361-2924"/>
    <s v="Male"/>
    <n v="35"/>
    <s v="No"/>
    <s v="No"/>
    <s v="No"/>
    <n v="0"/>
    <s v="Yes"/>
    <x v="2"/>
    <x v="2"/>
    <n v="67"/>
    <n v="4856"/>
    <x v="0"/>
    <x v="0"/>
  </r>
  <r>
    <s v="1094-SFGH"/>
    <x v="0"/>
    <n v="47"/>
    <n v="372"/>
    <n v="754.9"/>
    <n v="94"/>
    <n v="606.29999999999995"/>
    <s v="Yes"/>
    <s v="no"/>
    <n v="121.3"/>
    <n v="2"/>
    <n v="0"/>
    <s v="No"/>
    <n v="0"/>
    <x v="48"/>
    <s v="359-6163"/>
    <s v="Male"/>
    <n v="54"/>
    <s v="No"/>
    <s v="No"/>
    <s v="No"/>
    <n v="0"/>
    <s v="No"/>
    <x v="1"/>
    <x v="0"/>
    <n v="12"/>
    <n v="580"/>
    <x v="0"/>
    <x v="0"/>
  </r>
  <r>
    <s v="0566-LLDK"/>
    <x v="0"/>
    <n v="65"/>
    <n v="491"/>
    <n v="976.3"/>
    <n v="65"/>
    <n v="624"/>
    <s v="Yes"/>
    <s v="no"/>
    <n v="208"/>
    <n v="0"/>
    <n v="14"/>
    <s v="Yes"/>
    <n v="0"/>
    <x v="17"/>
    <s v="411-8140"/>
    <s v="Male"/>
    <n v="21"/>
    <s v="Yes"/>
    <s v="No"/>
    <s v="No"/>
    <n v="0"/>
    <s v="Yes"/>
    <x v="2"/>
    <x v="2"/>
    <n v="52"/>
    <n v="3403"/>
    <x v="0"/>
    <x v="0"/>
  </r>
  <r>
    <s v="1253-BECX"/>
    <x v="0"/>
    <n v="29"/>
    <n v="117"/>
    <n v="260.3"/>
    <n v="145"/>
    <n v="275.5"/>
    <s v="Yes"/>
    <s v="no"/>
    <n v="91.8"/>
    <n v="2"/>
    <n v="7"/>
    <s v="No"/>
    <n v="76"/>
    <x v="38"/>
    <s v="381-9049"/>
    <s v="Male"/>
    <n v="50"/>
    <s v="No"/>
    <s v="No"/>
    <s v="No"/>
    <n v="0"/>
    <s v="Yes"/>
    <x v="0"/>
    <x v="2"/>
    <n v="37"/>
    <n v="1064"/>
    <x v="0"/>
    <x v="0"/>
  </r>
  <r>
    <s v="2581-VNRV"/>
    <x v="0"/>
    <n v="1"/>
    <n v="6"/>
    <n v="15"/>
    <n v="6"/>
    <n v="12.5"/>
    <s v="Yes"/>
    <s v="no"/>
    <n v="4.2"/>
    <n v="1"/>
    <n v="3"/>
    <s v="Yes"/>
    <n v="0"/>
    <x v="3"/>
    <s v="344-4478"/>
    <s v="Male"/>
    <n v="39"/>
    <s v="No"/>
    <s v="No"/>
    <s v="No"/>
    <n v="0"/>
    <s v="No"/>
    <x v="0"/>
    <x v="2"/>
    <n v="27"/>
    <n v="27"/>
    <x v="0"/>
    <x v="0"/>
  </r>
  <r>
    <s v="7869-KHHM"/>
    <x v="0"/>
    <n v="17"/>
    <n v="24"/>
    <n v="66.8"/>
    <n v="68"/>
    <n v="163.19999999999999"/>
    <s v="Yes"/>
    <s v="no"/>
    <n v="32.6"/>
    <n v="0"/>
    <n v="14"/>
    <s v="Yes"/>
    <n v="0"/>
    <x v="28"/>
    <s v="410-7383"/>
    <s v="Male"/>
    <n v="44"/>
    <s v="No"/>
    <s v="No"/>
    <s v="No"/>
    <n v="0"/>
    <s v="Yes"/>
    <x v="2"/>
    <x v="2"/>
    <n v="24"/>
    <n v="403"/>
    <x v="0"/>
    <x v="0"/>
  </r>
  <r>
    <s v="7834-ENXH"/>
    <x v="0"/>
    <n v="4"/>
    <n v="17"/>
    <n v="43.4"/>
    <n v="20"/>
    <n v="36.4"/>
    <s v="Yes"/>
    <s v="no"/>
    <n v="18.2"/>
    <n v="2"/>
    <n v="30"/>
    <s v="Yes"/>
    <n v="0"/>
    <x v="6"/>
    <s v="356-1889"/>
    <s v="Male"/>
    <n v="24"/>
    <s v="Yes"/>
    <s v="No"/>
    <s v="No"/>
    <n v="0"/>
    <s v="No"/>
    <x v="0"/>
    <x v="2"/>
    <n v="35"/>
    <n v="128"/>
    <x v="0"/>
    <x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x v="16"/>
    <s v="341-2360"/>
    <s v="Male"/>
    <n v="51"/>
    <s v="No"/>
    <s v="No"/>
    <s v="No"/>
    <n v="0"/>
    <s v="No"/>
    <x v="1"/>
    <x v="2"/>
    <n v="49"/>
    <n v="2480"/>
    <x v="0"/>
    <x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x v="1"/>
    <s v="370-3021"/>
    <s v="Male"/>
    <n v="63"/>
    <s v="No"/>
    <s v="No"/>
    <s v="No"/>
    <n v="0"/>
    <s v="No"/>
    <x v="2"/>
    <x v="2"/>
    <n v="13"/>
    <n v="908"/>
    <x v="0"/>
    <x v="0"/>
  </r>
  <r>
    <s v="3461-WHCA"/>
    <x v="0"/>
    <n v="16"/>
    <n v="28"/>
    <n v="78.5"/>
    <n v="64"/>
    <n v="145.6"/>
    <s v="Yes"/>
    <s v="no"/>
    <n v="36.4"/>
    <n v="0"/>
    <n v="16"/>
    <s v="Yes"/>
    <n v="0"/>
    <x v="24"/>
    <s v="336-4656"/>
    <s v="Male"/>
    <n v="21"/>
    <s v="Yes"/>
    <s v="No"/>
    <s v="No"/>
    <n v="0"/>
    <s v="No"/>
    <x v="0"/>
    <x v="2"/>
    <n v="47"/>
    <n v="731"/>
    <x v="0"/>
    <x v="0"/>
  </r>
  <r>
    <s v="6031-NIGT"/>
    <x v="0"/>
    <n v="2"/>
    <n v="9"/>
    <n v="23.9"/>
    <n v="12"/>
    <n v="27.8"/>
    <s v="Yes"/>
    <s v="yes"/>
    <n v="0"/>
    <n v="0"/>
    <n v="0"/>
    <s v="No"/>
    <n v="0"/>
    <x v="19"/>
    <s v="386-2810"/>
    <s v="Male"/>
    <n v="50"/>
    <s v="No"/>
    <s v="No"/>
    <s v="No"/>
    <n v="0"/>
    <s v="No"/>
    <x v="1"/>
    <x v="2"/>
    <n v="11"/>
    <n v="27"/>
    <x v="0"/>
    <x v="0"/>
  </r>
  <r>
    <s v="5072-BYXS"/>
    <x v="0"/>
    <n v="45"/>
    <n v="244"/>
    <n v="586.70000000000005"/>
    <n v="270"/>
    <n v="522"/>
    <s v="Yes"/>
    <s v="no"/>
    <n v="174"/>
    <n v="2"/>
    <n v="4"/>
    <s v="Yes"/>
    <n v="0"/>
    <x v="24"/>
    <s v="346-5707"/>
    <s v="Male"/>
    <n v="55"/>
    <s v="No"/>
    <s v="No"/>
    <s v="No"/>
    <n v="0"/>
    <s v="Yes"/>
    <x v="2"/>
    <x v="0"/>
    <n v="64"/>
    <n v="2869"/>
    <x v="0"/>
    <x v="0"/>
  </r>
  <r>
    <s v="4909-MEYJ"/>
    <x v="0"/>
    <n v="33"/>
    <n v="119"/>
    <n v="230.5"/>
    <n v="231"/>
    <n v="376.2"/>
    <s v="Yes"/>
    <s v="no"/>
    <n v="75.2"/>
    <n v="1"/>
    <n v="6"/>
    <s v="Yes"/>
    <n v="0"/>
    <x v="33"/>
    <s v="405-8370"/>
    <s v="Female"/>
    <n v="53"/>
    <s v="No"/>
    <s v="No"/>
    <s v="No"/>
    <n v="0"/>
    <s v="Yes"/>
    <x v="1"/>
    <x v="0"/>
    <n v="59"/>
    <n v="1952"/>
    <x v="0"/>
    <x v="0"/>
  </r>
  <r>
    <s v="6742-IGAH"/>
    <x v="0"/>
    <n v="70"/>
    <n v="294"/>
    <n v="984.6"/>
    <n v="560"/>
    <n v="889"/>
    <s v="Yes"/>
    <s v="no"/>
    <n v="177.8"/>
    <n v="1"/>
    <n v="8"/>
    <s v="Yes"/>
    <n v="0"/>
    <x v="2"/>
    <s v="373-2053"/>
    <s v="Male"/>
    <n v="38"/>
    <s v="No"/>
    <s v="No"/>
    <s v="No"/>
    <n v="0"/>
    <s v="Yes"/>
    <x v="2"/>
    <x v="2"/>
    <n v="56"/>
    <n v="3917"/>
    <x v="0"/>
    <x v="0"/>
  </r>
  <r>
    <s v="0119-HSAD"/>
    <x v="0"/>
    <n v="38"/>
    <n v="220"/>
    <n v="495.1"/>
    <n v="304"/>
    <n v="497.8"/>
    <s v="Yes"/>
    <s v="no"/>
    <n v="165.9"/>
    <n v="0"/>
    <n v="18"/>
    <s v="Yes"/>
    <n v="0"/>
    <x v="4"/>
    <s v="369-5222"/>
    <s v="Male"/>
    <n v="28"/>
    <s v="Yes"/>
    <s v="No"/>
    <s v="No"/>
    <n v="0"/>
    <s v="Yes"/>
    <x v="2"/>
    <x v="2"/>
    <n v="35"/>
    <n v="1345"/>
    <x v="0"/>
    <x v="0"/>
  </r>
  <r>
    <s v="2531-DYCG"/>
    <x v="0"/>
    <n v="49"/>
    <n v="129"/>
    <n v="344.8"/>
    <n v="392"/>
    <n v="323.39999999999998"/>
    <s v="Yes"/>
    <s v="no"/>
    <n v="64.7"/>
    <n v="2"/>
    <n v="7"/>
    <s v="Yes"/>
    <n v="0"/>
    <x v="46"/>
    <s v="347-7420"/>
    <s v="Male"/>
    <n v="51"/>
    <s v="No"/>
    <s v="No"/>
    <s v="No"/>
    <n v="0"/>
    <s v="No"/>
    <x v="1"/>
    <x v="2"/>
    <n v="30"/>
    <n v="1470"/>
    <x v="0"/>
    <x v="0"/>
  </r>
  <r>
    <s v="4549-YZOS"/>
    <x v="0"/>
    <n v="44"/>
    <n v="210"/>
    <n v="575.5"/>
    <n v="264"/>
    <n v="580.79999999999995"/>
    <s v="Yes"/>
    <s v="yes"/>
    <n v="0"/>
    <n v="2"/>
    <n v="1"/>
    <s v="Yes"/>
    <n v="0"/>
    <x v="34"/>
    <s v="380-7742"/>
    <s v="Female"/>
    <n v="68"/>
    <s v="No"/>
    <s v="Yes"/>
    <s v="No"/>
    <n v="0"/>
    <s v="Yes"/>
    <x v="1"/>
    <x v="2"/>
    <n v="54"/>
    <n v="2383"/>
    <x v="0"/>
    <x v="0"/>
  </r>
  <r>
    <s v="8609-YMBL"/>
    <x v="0"/>
    <n v="49"/>
    <n v="241"/>
    <n v="590.20000000000005"/>
    <n v="49"/>
    <n v="357.7"/>
    <s v="Yes"/>
    <s v="no"/>
    <n v="89.4"/>
    <n v="0"/>
    <n v="1"/>
    <s v="Yes"/>
    <n v="0"/>
    <x v="35"/>
    <s v="329-6191"/>
    <s v="Male"/>
    <n v="67"/>
    <s v="No"/>
    <s v="Yes"/>
    <s v="No"/>
    <n v="0"/>
    <s v="Yes"/>
    <x v="2"/>
    <x v="0"/>
    <n v="46"/>
    <n v="2244"/>
    <x v="0"/>
    <x v="0"/>
  </r>
  <r>
    <s v="5454-EVEO"/>
    <x v="0"/>
    <n v="13"/>
    <n v="35"/>
    <n v="103.4"/>
    <n v="65"/>
    <n v="104"/>
    <s v="Yes"/>
    <s v="no"/>
    <n v="34.700000000000003"/>
    <n v="0"/>
    <n v="4"/>
    <s v="Yes"/>
    <n v="0"/>
    <x v="31"/>
    <s v="340-3075"/>
    <s v="Female"/>
    <n v="62"/>
    <s v="No"/>
    <s v="No"/>
    <s v="No"/>
    <n v="0"/>
    <s v="No"/>
    <x v="0"/>
    <x v="2"/>
    <n v="27"/>
    <n v="346"/>
    <x v="0"/>
    <x v="0"/>
  </r>
  <r>
    <s v="3141-CSYM"/>
    <x v="0"/>
    <n v="7"/>
    <n v="23"/>
    <n v="59"/>
    <n v="0"/>
    <n v="0"/>
    <s v="No"/>
    <s v="yes"/>
    <n v="0"/>
    <n v="0"/>
    <n v="3"/>
    <s v="Yes"/>
    <n v="0"/>
    <x v="30"/>
    <s v="416-5849"/>
    <s v="Male"/>
    <n v="59"/>
    <s v="No"/>
    <s v="No"/>
    <s v="No"/>
    <n v="0"/>
    <s v="No"/>
    <x v="0"/>
    <x v="2"/>
    <n v="9"/>
    <n v="65"/>
    <x v="0"/>
    <x v="0"/>
  </r>
  <r>
    <s v="4578-CAXO"/>
    <x v="0"/>
    <n v="68"/>
    <n v="289"/>
    <n v="678.3"/>
    <n v="408"/>
    <n v="952"/>
    <s v="Yes"/>
    <s v="no"/>
    <n v="238"/>
    <n v="2"/>
    <n v="3"/>
    <s v="No"/>
    <n v="24"/>
    <x v="42"/>
    <s v="334-7443"/>
    <s v="Female"/>
    <n v="67"/>
    <s v="No"/>
    <s v="Yes"/>
    <s v="No"/>
    <n v="0"/>
    <s v="Yes"/>
    <x v="1"/>
    <x v="2"/>
    <n v="50"/>
    <n v="3385"/>
    <x v="0"/>
    <x v="0"/>
  </r>
  <r>
    <s v="8244-GSZA"/>
    <x v="0"/>
    <n v="56"/>
    <n v="401"/>
    <n v="836.9"/>
    <n v="336"/>
    <n v="649.6"/>
    <s v="Yes"/>
    <s v="no"/>
    <n v="216.5"/>
    <n v="2"/>
    <n v="10"/>
    <s v="Yes"/>
    <n v="0"/>
    <x v="26"/>
    <s v="394-9121"/>
    <s v="Female"/>
    <n v="33"/>
    <s v="No"/>
    <s v="No"/>
    <s v="No"/>
    <n v="0"/>
    <s v="No"/>
    <x v="0"/>
    <x v="0"/>
    <n v="37"/>
    <n v="2088"/>
    <x v="0"/>
    <x v="0"/>
  </r>
  <r>
    <s v="7591-AQKY"/>
    <x v="0"/>
    <n v="7"/>
    <n v="12"/>
    <n v="39.9"/>
    <n v="0"/>
    <n v="0"/>
    <s v="No"/>
    <s v="yes"/>
    <n v="0"/>
    <n v="1"/>
    <n v="3"/>
    <s v="Yes"/>
    <n v="0"/>
    <x v="0"/>
    <s v="383-1657"/>
    <s v="Female"/>
    <n v="49"/>
    <s v="No"/>
    <s v="No"/>
    <s v="No"/>
    <n v="0"/>
    <s v="No"/>
    <x v="0"/>
    <x v="0"/>
    <n v="43"/>
    <n v="284"/>
    <x v="0"/>
    <x v="0"/>
  </r>
  <r>
    <s v="5356-VJDK"/>
    <x v="0"/>
    <n v="63"/>
    <n v="390"/>
    <n v="750.3"/>
    <n v="189"/>
    <n v="724.5"/>
    <s v="Yes"/>
    <s v="no"/>
    <n v="362.3"/>
    <n v="1"/>
    <n v="9"/>
    <s v="Yes"/>
    <n v="0"/>
    <x v="35"/>
    <s v="362-8280"/>
    <s v="Female"/>
    <n v="27"/>
    <s v="Yes"/>
    <s v="No"/>
    <s v="No"/>
    <n v="0"/>
    <s v="Yes"/>
    <x v="1"/>
    <x v="0"/>
    <n v="50"/>
    <n v="3126"/>
    <x v="0"/>
    <x v="0"/>
  </r>
  <r>
    <s v="6563-WJMN"/>
    <x v="0"/>
    <n v="21"/>
    <n v="52"/>
    <n v="123.9"/>
    <n v="21"/>
    <n v="149.1"/>
    <s v="Yes"/>
    <s v="no"/>
    <n v="49.7"/>
    <n v="1"/>
    <n v="0"/>
    <s v="No"/>
    <n v="0"/>
    <x v="15"/>
    <s v="392-8905"/>
    <s v="Female"/>
    <n v="48"/>
    <s v="No"/>
    <s v="No"/>
    <s v="No"/>
    <n v="0"/>
    <s v="No"/>
    <x v="2"/>
    <x v="2"/>
    <n v="9"/>
    <n v="193"/>
    <x v="0"/>
    <x v="0"/>
  </r>
  <r>
    <s v="8187-ETUC"/>
    <x v="0"/>
    <n v="25"/>
    <n v="99"/>
    <n v="201.4"/>
    <n v="100"/>
    <n v="345"/>
    <s v="Yes"/>
    <s v="no"/>
    <n v="86.3"/>
    <n v="1"/>
    <n v="26"/>
    <s v="No"/>
    <n v="32"/>
    <x v="9"/>
    <s v="351-6384"/>
    <s v="Female"/>
    <n v="24"/>
    <s v="Yes"/>
    <s v="No"/>
    <s v="No"/>
    <n v="0"/>
    <s v="No"/>
    <x v="0"/>
    <x v="0"/>
    <n v="63"/>
    <n v="1584"/>
    <x v="0"/>
    <x v="0"/>
  </r>
  <r>
    <s v="1010-DKQH"/>
    <x v="0"/>
    <n v="23"/>
    <n v="113"/>
    <n v="280.3"/>
    <n v="0"/>
    <n v="0"/>
    <s v="No"/>
    <s v="yes"/>
    <n v="0"/>
    <n v="2"/>
    <n v="10"/>
    <s v="Yes"/>
    <n v="0"/>
    <x v="32"/>
    <s v="348-8015"/>
    <s v="Male"/>
    <n v="28"/>
    <s v="Yes"/>
    <s v="No"/>
    <s v="No"/>
    <n v="0"/>
    <s v="Yes"/>
    <x v="0"/>
    <x v="0"/>
    <n v="51"/>
    <n v="1198"/>
    <x v="0"/>
    <x v="0"/>
  </r>
  <r>
    <s v="9120-EHWN"/>
    <x v="0"/>
    <n v="65"/>
    <n v="270"/>
    <n v="717.2"/>
    <n v="130"/>
    <n v="481"/>
    <s v="Yes"/>
    <s v="no"/>
    <n v="96.2"/>
    <n v="0"/>
    <n v="3"/>
    <s v="Yes"/>
    <n v="0"/>
    <x v="44"/>
    <s v="374-6966"/>
    <s v="Female"/>
    <n v="79"/>
    <s v="No"/>
    <s v="Yes"/>
    <s v="No"/>
    <n v="0"/>
    <s v="Yes"/>
    <x v="1"/>
    <x v="2"/>
    <n v="46"/>
    <n v="3013"/>
    <x v="0"/>
    <x v="0"/>
  </r>
  <r>
    <s v="9495-IPCD"/>
    <x v="0"/>
    <n v="71"/>
    <n v="255"/>
    <n v="498"/>
    <n v="355"/>
    <n v="461.5"/>
    <s v="Yes"/>
    <s v="no"/>
    <n v="153.80000000000001"/>
    <n v="2"/>
    <n v="5"/>
    <s v="Yes"/>
    <n v="0"/>
    <x v="8"/>
    <s v="328-2236"/>
    <s v="Female"/>
    <n v="69"/>
    <s v="No"/>
    <s v="Yes"/>
    <s v="No"/>
    <n v="0"/>
    <s v="Yes"/>
    <x v="2"/>
    <x v="0"/>
    <n v="47"/>
    <n v="3357"/>
    <x v="0"/>
    <x v="0"/>
  </r>
  <r>
    <s v="3552-PIPI"/>
    <x v="0"/>
    <n v="45"/>
    <n v="255"/>
    <n v="674.7"/>
    <n v="90"/>
    <n v="427.5"/>
    <s v="Yes"/>
    <s v="no"/>
    <n v="85.5"/>
    <n v="0"/>
    <n v="3"/>
    <s v="Yes"/>
    <n v="0"/>
    <x v="39"/>
    <s v="361-9621"/>
    <s v="Female"/>
    <n v="51"/>
    <s v="No"/>
    <s v="No"/>
    <s v="No"/>
    <n v="0"/>
    <s v="No"/>
    <x v="0"/>
    <x v="0"/>
    <n v="34"/>
    <n v="1546"/>
    <x v="0"/>
    <x v="0"/>
  </r>
  <r>
    <s v="7528-PPCC"/>
    <x v="0"/>
    <n v="73"/>
    <n v="380"/>
    <n v="1022.6"/>
    <n v="292"/>
    <n v="350.4"/>
    <s v="Yes"/>
    <s v="no"/>
    <n v="175.2"/>
    <n v="1"/>
    <n v="5"/>
    <s v="Yes"/>
    <n v="0"/>
    <x v="49"/>
    <s v="421-2723"/>
    <s v="Male"/>
    <n v="40"/>
    <s v="No"/>
    <s v="No"/>
    <s v="No"/>
    <n v="0"/>
    <s v="Yes"/>
    <x v="2"/>
    <x v="2"/>
    <n v="57"/>
    <n v="4167"/>
    <x v="0"/>
    <x v="0"/>
  </r>
  <r>
    <s v="9108-DUOU"/>
    <x v="0"/>
    <n v="9"/>
    <n v="44"/>
    <n v="86.6"/>
    <n v="36"/>
    <n v="140.4"/>
    <s v="Yes"/>
    <s v="no"/>
    <n v="70.2"/>
    <n v="1"/>
    <n v="0"/>
    <s v="No"/>
    <n v="0"/>
    <x v="32"/>
    <s v="327-9341"/>
    <s v="Male"/>
    <n v="43"/>
    <s v="No"/>
    <s v="No"/>
    <s v="No"/>
    <n v="0"/>
    <s v="No"/>
    <x v="1"/>
    <x v="2"/>
    <n v="13"/>
    <n v="113"/>
    <x v="0"/>
    <x v="0"/>
  </r>
  <r>
    <s v="4185-HIZQ"/>
    <x v="0"/>
    <n v="41"/>
    <n v="185"/>
    <n v="532.9"/>
    <n v="246"/>
    <n v="442.8"/>
    <s v="Yes"/>
    <s v="no"/>
    <n v="147.6"/>
    <n v="1"/>
    <n v="14"/>
    <s v="No"/>
    <n v="24"/>
    <x v="2"/>
    <s v="383-5474"/>
    <s v="Female"/>
    <n v="30"/>
    <s v="No"/>
    <s v="No"/>
    <s v="No"/>
    <n v="0"/>
    <s v="No"/>
    <x v="1"/>
    <x v="0"/>
    <n v="29"/>
    <n v="1181"/>
    <x v="0"/>
    <x v="0"/>
  </r>
  <r>
    <s v="6310-ZOHJ"/>
    <x v="0"/>
    <n v="31"/>
    <n v="175"/>
    <n v="344"/>
    <n v="465"/>
    <n v="285.2"/>
    <s v="Yes"/>
    <s v="no"/>
    <n v="142.6"/>
    <n v="2"/>
    <n v="3"/>
    <s v="Yes"/>
    <n v="0"/>
    <x v="0"/>
    <s v="373-5438"/>
    <s v="Male"/>
    <n v="44"/>
    <s v="No"/>
    <s v="No"/>
    <s v="No"/>
    <n v="0"/>
    <s v="Yes"/>
    <x v="2"/>
    <x v="0"/>
    <n v="45"/>
    <n v="1409"/>
    <x v="0"/>
    <x v="0"/>
  </r>
  <r>
    <s v="0820-QAGX"/>
    <x v="0"/>
    <n v="69"/>
    <n v="320"/>
    <n v="762"/>
    <n v="207"/>
    <n v="517.5"/>
    <s v="Yes"/>
    <s v="no"/>
    <n v="103.5"/>
    <n v="1"/>
    <n v="2"/>
    <s v="Yes"/>
    <n v="0"/>
    <x v="46"/>
    <s v="333-9253"/>
    <s v="Female"/>
    <n v="47"/>
    <s v="No"/>
    <s v="No"/>
    <s v="No"/>
    <n v="0"/>
    <s v="Yes"/>
    <x v="2"/>
    <x v="2"/>
    <n v="36"/>
    <n v="2495"/>
    <x v="0"/>
    <x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x v="17"/>
    <s v="336-6085"/>
    <s v="Female"/>
    <n v="67"/>
    <s v="No"/>
    <s v="Yes"/>
    <s v="No"/>
    <n v="0"/>
    <s v="Yes"/>
    <x v="1"/>
    <x v="0"/>
    <n v="34"/>
    <n v="1638"/>
    <x v="0"/>
    <x v="0"/>
  </r>
  <r>
    <s v="2881-SFUM"/>
    <x v="0"/>
    <n v="49"/>
    <n v="261"/>
    <n v="494.2"/>
    <n v="245"/>
    <n v="367.5"/>
    <s v="Yes"/>
    <s v="no"/>
    <n v="183.8"/>
    <n v="2"/>
    <n v="19"/>
    <s v="Yes"/>
    <n v="0"/>
    <x v="38"/>
    <s v="420-5179"/>
    <s v="Male"/>
    <n v="25"/>
    <s v="Yes"/>
    <s v="No"/>
    <s v="No"/>
    <n v="0"/>
    <s v="Yes"/>
    <x v="1"/>
    <x v="0"/>
    <n v="32"/>
    <n v="1599"/>
    <x v="0"/>
    <x v="0"/>
  </r>
  <r>
    <s v="5342-MXLJ"/>
    <x v="0"/>
    <n v="25"/>
    <n v="71"/>
    <n v="272.3"/>
    <n v="75"/>
    <n v="150"/>
    <s v="Yes"/>
    <s v="no"/>
    <n v="75"/>
    <n v="2"/>
    <n v="4"/>
    <s v="No"/>
    <n v="80"/>
    <x v="2"/>
    <s v="411-5958"/>
    <s v="Male"/>
    <n v="79"/>
    <s v="No"/>
    <s v="Yes"/>
    <s v="No"/>
    <n v="0"/>
    <s v="No"/>
    <x v="1"/>
    <x v="2"/>
    <n v="28"/>
    <n v="687"/>
    <x v="0"/>
    <x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x v="25"/>
    <s v="341-9443"/>
    <s v="Female"/>
    <n v="68"/>
    <s v="No"/>
    <s v="Yes"/>
    <s v="No"/>
    <n v="0"/>
    <s v="No"/>
    <x v="0"/>
    <x v="2"/>
    <n v="9"/>
    <n v="170"/>
    <x v="0"/>
    <x v="0"/>
  </r>
  <r>
    <s v="8079-UPTX"/>
    <x v="1"/>
    <n v="9"/>
    <n v="48"/>
    <n v="136.5"/>
    <n v="90"/>
    <n v="84.6"/>
    <s v="Yes"/>
    <s v="no"/>
    <n v="21.2"/>
    <n v="2"/>
    <n v="6"/>
    <s v="Yes"/>
    <n v="0"/>
    <x v="27"/>
    <s v="416-8701"/>
    <s v="Male"/>
    <n v="31"/>
    <s v="No"/>
    <s v="No"/>
    <s v="No"/>
    <n v="0"/>
    <s v="No"/>
    <x v="0"/>
    <x v="2"/>
    <n v="60"/>
    <n v="545"/>
    <x v="0"/>
    <x v="0"/>
  </r>
  <r>
    <s v="1959-TYXJ"/>
    <x v="0"/>
    <n v="69"/>
    <n v="195"/>
    <n v="414.1"/>
    <n v="276"/>
    <n v="641.70000000000005"/>
    <s v="Yes"/>
    <s v="no"/>
    <n v="160.4"/>
    <n v="0"/>
    <n v="3"/>
    <s v="Yes"/>
    <n v="0"/>
    <x v="28"/>
    <s v="397-6109"/>
    <s v="Male"/>
    <n v="42"/>
    <s v="No"/>
    <s v="No"/>
    <s v="No"/>
    <n v="0"/>
    <s v="Yes"/>
    <x v="2"/>
    <x v="2"/>
    <n v="33"/>
    <n v="2262"/>
    <x v="0"/>
    <x v="0"/>
  </r>
  <r>
    <s v="7372-NWZN"/>
    <x v="0"/>
    <n v="46"/>
    <n v="144"/>
    <n v="273.89999999999998"/>
    <n v="92"/>
    <n v="427.8"/>
    <s v="Yes"/>
    <s v="no"/>
    <n v="85.6"/>
    <n v="2"/>
    <n v="10"/>
    <s v="Yes"/>
    <n v="0"/>
    <x v="43"/>
    <s v="392-5587"/>
    <s v="Male"/>
    <n v="37"/>
    <s v="No"/>
    <s v="No"/>
    <s v="No"/>
    <n v="0"/>
    <s v="Yes"/>
    <x v="1"/>
    <x v="0"/>
    <n v="44"/>
    <n v="1986"/>
    <x v="0"/>
    <x v="0"/>
  </r>
  <r>
    <s v="3920-EBDH"/>
    <x v="0"/>
    <n v="34"/>
    <n v="195"/>
    <n v="377.1"/>
    <n v="68"/>
    <n v="282.2"/>
    <s v="Yes"/>
    <s v="no"/>
    <n v="94.1"/>
    <n v="0"/>
    <n v="0"/>
    <s v="No"/>
    <n v="0"/>
    <x v="10"/>
    <s v="368-2845"/>
    <s v="Male"/>
    <n v="60"/>
    <s v="No"/>
    <s v="No"/>
    <s v="No"/>
    <n v="0"/>
    <s v="No"/>
    <x v="0"/>
    <x v="0"/>
    <n v="7"/>
    <n v="248"/>
    <x v="0"/>
    <x v="0"/>
  </r>
  <r>
    <s v="0660-BDIH"/>
    <x v="0"/>
    <n v="9"/>
    <n v="36"/>
    <n v="113.7"/>
    <n v="36"/>
    <n v="108"/>
    <s v="Yes"/>
    <s v="no"/>
    <n v="21.6"/>
    <n v="0"/>
    <n v="7"/>
    <s v="No"/>
    <n v="0"/>
    <x v="29"/>
    <s v="348-7484"/>
    <s v="Female"/>
    <n v="45"/>
    <s v="No"/>
    <s v="No"/>
    <s v="No"/>
    <n v="0"/>
    <s v="No"/>
    <x v="0"/>
    <x v="2"/>
    <n v="18"/>
    <n v="174"/>
    <x v="0"/>
    <x v="0"/>
  </r>
  <r>
    <s v="9797-RFCV"/>
    <x v="0"/>
    <n v="1"/>
    <n v="2"/>
    <n v="8"/>
    <n v="2"/>
    <n v="12.3"/>
    <s v="Yes"/>
    <s v="no"/>
    <n v="3.1"/>
    <n v="2"/>
    <n v="0"/>
    <s v="No"/>
    <n v="0"/>
    <x v="12"/>
    <s v="338-5207"/>
    <s v="Male"/>
    <n v="25"/>
    <s v="Yes"/>
    <s v="No"/>
    <s v="No"/>
    <n v="0"/>
    <s v="No"/>
    <x v="0"/>
    <x v="2"/>
    <n v="11"/>
    <n v="11"/>
    <x v="0"/>
    <x v="0"/>
  </r>
  <r>
    <s v="1987-HXJC"/>
    <x v="0"/>
    <n v="64"/>
    <n v="335"/>
    <n v="577"/>
    <n v="256"/>
    <n v="473.6"/>
    <s v="Yes"/>
    <s v="no"/>
    <n v="236.8"/>
    <n v="2"/>
    <n v="6"/>
    <s v="Yes"/>
    <n v="0"/>
    <x v="8"/>
    <s v="418-7846"/>
    <s v="Male"/>
    <n v="39"/>
    <s v="No"/>
    <s v="No"/>
    <s v="No"/>
    <n v="0"/>
    <s v="No"/>
    <x v="2"/>
    <x v="1"/>
    <n v="35"/>
    <n v="2231"/>
    <x v="0"/>
    <x v="0"/>
  </r>
  <r>
    <s v="0742-VJJA"/>
    <x v="0"/>
    <n v="3"/>
    <n v="7"/>
    <n v="19.100000000000001"/>
    <n v="12"/>
    <n v="27.6"/>
    <s v="Yes"/>
    <s v="no"/>
    <n v="13.8"/>
    <n v="1"/>
    <n v="2"/>
    <s v="Yes"/>
    <n v="0"/>
    <x v="18"/>
    <s v="349-1943"/>
    <s v="Female"/>
    <n v="47"/>
    <s v="No"/>
    <s v="No"/>
    <s v="No"/>
    <n v="0"/>
    <s v="Yes"/>
    <x v="0"/>
    <x v="1"/>
    <n v="47"/>
    <n v="150"/>
    <x v="0"/>
    <x v="0"/>
  </r>
  <r>
    <s v="1045-WRUE"/>
    <x v="0"/>
    <n v="48"/>
    <n v="205"/>
    <n v="384.9"/>
    <n v="144"/>
    <n v="441.6"/>
    <s v="Yes"/>
    <s v="no"/>
    <n v="220.8"/>
    <n v="1"/>
    <n v="12"/>
    <s v="Yes"/>
    <n v="0"/>
    <x v="39"/>
    <s v="345-1419"/>
    <s v="Male"/>
    <n v="24"/>
    <s v="Yes"/>
    <s v="No"/>
    <s v="No"/>
    <n v="0"/>
    <s v="Yes"/>
    <x v="0"/>
    <x v="0"/>
    <n v="16"/>
    <n v="767"/>
    <x v="0"/>
    <x v="0"/>
  </r>
  <r>
    <s v="7055-CGMK"/>
    <x v="0"/>
    <n v="70"/>
    <n v="466"/>
    <n v="1048.3"/>
    <n v="280"/>
    <n v="1085"/>
    <s v="Yes"/>
    <s v="no"/>
    <n v="217"/>
    <n v="1"/>
    <n v="21"/>
    <s v="Yes"/>
    <n v="0"/>
    <x v="18"/>
    <s v="383-8695"/>
    <s v="Female"/>
    <n v="22"/>
    <s v="Yes"/>
    <s v="No"/>
    <s v="No"/>
    <n v="0"/>
    <s v="Yes"/>
    <x v="2"/>
    <x v="0"/>
    <n v="32"/>
    <n v="2253"/>
    <x v="0"/>
    <x v="0"/>
  </r>
  <r>
    <s v="6971-VKPX"/>
    <x v="0"/>
    <n v="52"/>
    <n v="192"/>
    <n v="523.70000000000005"/>
    <n v="208"/>
    <n v="847.6"/>
    <s v="Yes"/>
    <s v="no"/>
    <n v="211.9"/>
    <n v="0"/>
    <n v="0"/>
    <s v="No"/>
    <n v="0"/>
    <x v="3"/>
    <s v="370-7565"/>
    <s v="Female"/>
    <n v="64"/>
    <s v="No"/>
    <s v="No"/>
    <s v="No"/>
    <n v="0"/>
    <s v="No"/>
    <x v="1"/>
    <x v="0"/>
    <n v="11"/>
    <n v="584"/>
    <x v="0"/>
    <x v="0"/>
  </r>
  <r>
    <s v="1105-IPLK"/>
    <x v="0"/>
    <n v="20"/>
    <n v="62"/>
    <n v="198.6"/>
    <n v="60"/>
    <n v="224"/>
    <s v="Yes"/>
    <s v="no"/>
    <n v="74.7"/>
    <n v="1"/>
    <n v="0"/>
    <s v="No"/>
    <n v="0"/>
    <x v="10"/>
    <s v="351-6552"/>
    <s v="Male"/>
    <n v="53"/>
    <s v="No"/>
    <s v="No"/>
    <s v="No"/>
    <n v="0"/>
    <s v="No"/>
    <x v="0"/>
    <x v="2"/>
    <n v="12"/>
    <n v="238"/>
    <x v="0"/>
    <x v="0"/>
  </r>
  <r>
    <s v="3947-UATP"/>
    <x v="0"/>
    <n v="66"/>
    <n v="163"/>
    <n v="394"/>
    <n v="198"/>
    <n v="389.4"/>
    <s v="Yes"/>
    <s v="no"/>
    <n v="97.4"/>
    <n v="2"/>
    <n v="5"/>
    <s v="Yes"/>
    <n v="0"/>
    <x v="15"/>
    <s v="330-2849"/>
    <s v="Male"/>
    <n v="77"/>
    <s v="No"/>
    <s v="Yes"/>
    <s v="No"/>
    <n v="0"/>
    <s v="Yes"/>
    <x v="2"/>
    <x v="0"/>
    <n v="40"/>
    <n v="2608"/>
    <x v="0"/>
    <x v="0"/>
  </r>
  <r>
    <s v="6931-LMZW"/>
    <x v="0"/>
    <n v="49"/>
    <n v="417"/>
    <n v="735.6"/>
    <n v="196"/>
    <n v="519.4"/>
    <s v="Yes"/>
    <s v="no"/>
    <n v="103.9"/>
    <n v="2"/>
    <n v="0"/>
    <s v="No"/>
    <n v="0"/>
    <x v="19"/>
    <s v="364-6801"/>
    <s v="Female"/>
    <n v="67"/>
    <s v="No"/>
    <s v="Yes"/>
    <s v="No"/>
    <n v="0"/>
    <s v="No"/>
    <x v="1"/>
    <x v="0"/>
    <n v="16"/>
    <n v="782"/>
    <x v="0"/>
    <x v="0"/>
  </r>
  <r>
    <s v="9197-OPHU"/>
    <x v="0"/>
    <n v="3"/>
    <n v="12"/>
    <n v="26.1"/>
    <n v="12"/>
    <n v="26.7"/>
    <s v="Yes"/>
    <s v="no"/>
    <n v="5.3"/>
    <n v="1"/>
    <n v="6"/>
    <s v="Yes"/>
    <n v="0"/>
    <x v="6"/>
    <s v="383-8878"/>
    <s v="Male"/>
    <n v="55"/>
    <s v="No"/>
    <s v="No"/>
    <s v="No"/>
    <n v="0"/>
    <s v="Yes"/>
    <x v="0"/>
    <x v="1"/>
    <n v="38"/>
    <n v="109"/>
    <x v="0"/>
    <x v="0"/>
  </r>
  <r>
    <s v="1663-VLKD"/>
    <x v="0"/>
    <n v="46"/>
    <n v="153"/>
    <n v="510.3"/>
    <n v="0"/>
    <n v="0"/>
    <s v="No"/>
    <s v="yes"/>
    <n v="0"/>
    <n v="2"/>
    <n v="10"/>
    <s v="Yes"/>
    <n v="0"/>
    <x v="9"/>
    <s v="384-2372"/>
    <s v="Male"/>
    <n v="68"/>
    <s v="No"/>
    <s v="Yes"/>
    <s v="No"/>
    <n v="0"/>
    <s v="No"/>
    <x v="0"/>
    <x v="0"/>
    <n v="47"/>
    <n v="2186"/>
    <x v="0"/>
    <x v="0"/>
  </r>
  <r>
    <s v="8055-AWUS"/>
    <x v="0"/>
    <n v="63"/>
    <n v="189"/>
    <n v="500.4"/>
    <n v="315"/>
    <n v="585.9"/>
    <s v="Yes"/>
    <s v="no"/>
    <n v="195.3"/>
    <n v="2"/>
    <n v="6"/>
    <s v="No"/>
    <n v="14"/>
    <x v="3"/>
    <s v="361-1581"/>
    <s v="Female"/>
    <n v="55"/>
    <s v="No"/>
    <s v="No"/>
    <s v="No"/>
    <n v="0"/>
    <s v="Yes"/>
    <x v="2"/>
    <x v="0"/>
    <n v="32"/>
    <n v="2022"/>
    <x v="0"/>
    <x v="0"/>
  </r>
  <r>
    <s v="0366-LFNX"/>
    <x v="0"/>
    <n v="3"/>
    <n v="13"/>
    <n v="27.3"/>
    <n v="9"/>
    <n v="34.200000000000003"/>
    <s v="Yes"/>
    <s v="no"/>
    <n v="6.8"/>
    <n v="0"/>
    <n v="2"/>
    <s v="Yes"/>
    <n v="0"/>
    <x v="12"/>
    <s v="417-7888"/>
    <s v="Male"/>
    <n v="40"/>
    <s v="No"/>
    <s v="No"/>
    <s v="No"/>
    <n v="0"/>
    <s v="No"/>
    <x v="0"/>
    <x v="2"/>
    <n v="24"/>
    <n v="72"/>
    <x v="0"/>
    <x v="0"/>
  </r>
  <r>
    <s v="1706-YXKF"/>
    <x v="0"/>
    <n v="40"/>
    <n v="112"/>
    <n v="282.60000000000002"/>
    <n v="40"/>
    <n v="260"/>
    <s v="Yes"/>
    <s v="no"/>
    <n v="130"/>
    <n v="1"/>
    <n v="8"/>
    <s v="Yes"/>
    <n v="0"/>
    <x v="49"/>
    <s v="383-8364"/>
    <s v="Female"/>
    <n v="71"/>
    <s v="No"/>
    <s v="Yes"/>
    <s v="No"/>
    <n v="0"/>
    <s v="Yes"/>
    <x v="1"/>
    <x v="2"/>
    <n v="67"/>
    <n v="2706"/>
    <x v="0"/>
    <x v="0"/>
  </r>
  <r>
    <s v="7550-ECEB"/>
    <x v="0"/>
    <n v="1"/>
    <n v="4"/>
    <n v="10"/>
    <n v="8"/>
    <n v="11.1"/>
    <s v="Yes"/>
    <s v="no"/>
    <n v="3.7"/>
    <n v="1"/>
    <n v="3"/>
    <s v="Yes"/>
    <n v="0"/>
    <x v="43"/>
    <s v="396-2335"/>
    <s v="Female"/>
    <n v="50"/>
    <s v="No"/>
    <s v="No"/>
    <s v="No"/>
    <n v="0"/>
    <s v="No"/>
    <x v="0"/>
    <x v="1"/>
    <n v="40"/>
    <n v="40"/>
    <x v="0"/>
    <x v="0"/>
  </r>
  <r>
    <s v="6054-VNSD"/>
    <x v="0"/>
    <n v="1"/>
    <n v="5"/>
    <n v="9"/>
    <n v="7"/>
    <n v="8.6"/>
    <s v="Yes"/>
    <s v="no"/>
    <n v="2.2000000000000002"/>
    <n v="1"/>
    <n v="2"/>
    <s v="Yes"/>
    <n v="0"/>
    <x v="10"/>
    <s v="408-4530"/>
    <s v="Female"/>
    <n v="32"/>
    <s v="No"/>
    <s v="No"/>
    <s v="No"/>
    <n v="0"/>
    <s v="No"/>
    <x v="0"/>
    <x v="0"/>
    <n v="26"/>
    <n v="26"/>
    <x v="0"/>
    <x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x v="38"/>
    <s v="408-6621"/>
    <s v="Male"/>
    <n v="62"/>
    <s v="No"/>
    <s v="No"/>
    <s v="No"/>
    <n v="0"/>
    <s v="No"/>
    <x v="1"/>
    <x v="0"/>
    <n v="8"/>
    <n v="431"/>
    <x v="0"/>
    <x v="0"/>
  </r>
  <r>
    <s v="6718-XPQS"/>
    <x v="0"/>
    <n v="54"/>
    <n v="237"/>
    <n v="809"/>
    <n v="162"/>
    <n v="653.4"/>
    <s v="Yes"/>
    <s v="no"/>
    <n v="163.4"/>
    <n v="0"/>
    <n v="5"/>
    <s v="Yes"/>
    <n v="0"/>
    <x v="28"/>
    <s v="338-7120"/>
    <s v="Male"/>
    <n v="41"/>
    <s v="No"/>
    <s v="No"/>
    <s v="No"/>
    <n v="0"/>
    <s v="No"/>
    <x v="1"/>
    <x v="1"/>
    <n v="17"/>
    <n v="895"/>
    <x v="0"/>
    <x v="0"/>
  </r>
  <r>
    <s v="5451-GJIX"/>
    <x v="0"/>
    <n v="50"/>
    <n v="278"/>
    <n v="547.29999999999995"/>
    <n v="100"/>
    <n v="410"/>
    <s v="Yes"/>
    <s v="no"/>
    <n v="205"/>
    <n v="1"/>
    <n v="4"/>
    <s v="No"/>
    <n v="12"/>
    <x v="10"/>
    <s v="357-4265"/>
    <s v="Male"/>
    <n v="59"/>
    <s v="No"/>
    <s v="No"/>
    <s v="No"/>
    <n v="0"/>
    <s v="No"/>
    <x v="0"/>
    <x v="0"/>
    <n v="48"/>
    <n v="2369"/>
    <x v="0"/>
    <x v="0"/>
  </r>
  <r>
    <s v="4414-MPUT"/>
    <x v="0"/>
    <n v="1"/>
    <n v="5"/>
    <n v="13"/>
    <n v="3"/>
    <n v="14.9"/>
    <s v="Yes"/>
    <s v="no"/>
    <n v="3.7"/>
    <n v="1"/>
    <n v="0"/>
    <s v="No"/>
    <n v="0"/>
    <x v="0"/>
    <s v="398-8801"/>
    <s v="Male"/>
    <n v="51"/>
    <s v="No"/>
    <s v="No"/>
    <s v="No"/>
    <n v="0"/>
    <s v="No"/>
    <x v="0"/>
    <x v="1"/>
    <n v="7"/>
    <n v="7"/>
    <x v="0"/>
    <x v="0"/>
  </r>
  <r>
    <s v="4740-LLBB"/>
    <x v="0"/>
    <n v="31"/>
    <n v="57"/>
    <n v="124.6"/>
    <n v="124"/>
    <n v="316.2"/>
    <s v="Yes"/>
    <s v="no"/>
    <n v="79.099999999999994"/>
    <n v="2"/>
    <n v="6"/>
    <s v="Yes"/>
    <n v="0"/>
    <x v="40"/>
    <s v="346-2347"/>
    <s v="Male"/>
    <n v="59"/>
    <s v="No"/>
    <s v="No"/>
    <s v="No"/>
    <n v="0"/>
    <s v="No"/>
    <x v="1"/>
    <x v="0"/>
    <n v="30"/>
    <n v="922"/>
    <x v="0"/>
    <x v="0"/>
  </r>
  <r>
    <s v="1739-XSTE"/>
    <x v="0"/>
    <n v="49"/>
    <n v="197"/>
    <n v="640.9"/>
    <n v="343"/>
    <n v="279.3"/>
    <s v="Yes"/>
    <s v="no"/>
    <n v="69.8"/>
    <n v="2"/>
    <n v="0"/>
    <s v="No"/>
    <n v="0"/>
    <x v="12"/>
    <s v="343-2741"/>
    <s v="Male"/>
    <n v="60"/>
    <s v="No"/>
    <s v="No"/>
    <s v="No"/>
    <n v="0"/>
    <s v="No"/>
    <x v="1"/>
    <x v="2"/>
    <n v="11"/>
    <n v="546"/>
    <x v="0"/>
    <x v="0"/>
  </r>
  <r>
    <s v="3071-PNST"/>
    <x v="0"/>
    <n v="21"/>
    <n v="38"/>
    <n v="104"/>
    <n v="84"/>
    <n v="228.9"/>
    <s v="Yes"/>
    <s v="no"/>
    <n v="114.5"/>
    <n v="2"/>
    <n v="0"/>
    <s v="No"/>
    <n v="0"/>
    <x v="22"/>
    <s v="402-7746"/>
    <s v="Female"/>
    <n v="69"/>
    <s v="No"/>
    <s v="Yes"/>
    <s v="No"/>
    <n v="0"/>
    <s v="No"/>
    <x v="1"/>
    <x v="2"/>
    <n v="8"/>
    <n v="160"/>
    <x v="0"/>
    <x v="0"/>
  </r>
  <r>
    <s v="9476-WMKN"/>
    <x v="0"/>
    <n v="1"/>
    <n v="6"/>
    <n v="11"/>
    <n v="9"/>
    <n v="11.6"/>
    <s v="Yes"/>
    <s v="no"/>
    <n v="2.9"/>
    <n v="1"/>
    <n v="0"/>
    <s v="No"/>
    <n v="0"/>
    <x v="39"/>
    <s v="332-1494"/>
    <s v="Female"/>
    <n v="62"/>
    <s v="No"/>
    <s v="No"/>
    <s v="No"/>
    <n v="0"/>
    <s v="No"/>
    <x v="0"/>
    <x v="2"/>
    <n v="12"/>
    <n v="12"/>
    <x v="0"/>
    <x v="0"/>
  </r>
  <r>
    <s v="1351-UORS"/>
    <x v="0"/>
    <n v="74"/>
    <n v="374"/>
    <n v="890.1"/>
    <n v="222"/>
    <n v="555"/>
    <s v="Yes"/>
    <s v="no"/>
    <n v="111"/>
    <n v="0"/>
    <n v="13"/>
    <s v="Yes"/>
    <n v="0"/>
    <x v="21"/>
    <s v="388-6223"/>
    <s v="Male"/>
    <n v="21"/>
    <s v="Yes"/>
    <s v="No"/>
    <s v="No"/>
    <n v="0"/>
    <s v="Yes"/>
    <x v="2"/>
    <x v="0"/>
    <n v="50"/>
    <n v="3727"/>
    <x v="0"/>
    <x v="0"/>
  </r>
  <r>
    <s v="4569-LYNP"/>
    <x v="0"/>
    <n v="72"/>
    <n v="259"/>
    <n v="651.20000000000005"/>
    <n v="648"/>
    <n v="792"/>
    <s v="Yes"/>
    <s v="no"/>
    <n v="158.4"/>
    <n v="2"/>
    <n v="14"/>
    <s v="Yes"/>
    <n v="0"/>
    <x v="5"/>
    <s v="338-7886"/>
    <s v="Male"/>
    <n v="25"/>
    <s v="Yes"/>
    <s v="No"/>
    <s v="No"/>
    <n v="0"/>
    <s v="Yes"/>
    <x v="2"/>
    <x v="2"/>
    <n v="28"/>
    <n v="2036"/>
    <x v="0"/>
    <x v="0"/>
  </r>
  <r>
    <s v="4642-PQIO"/>
    <x v="0"/>
    <n v="66"/>
    <n v="174"/>
    <n v="330.9"/>
    <n v="198"/>
    <n v="706.2"/>
    <s v="Yes"/>
    <s v="no"/>
    <n v="235.4"/>
    <n v="2"/>
    <n v="4"/>
    <s v="Yes"/>
    <n v="0"/>
    <x v="3"/>
    <s v="332-5596"/>
    <s v="Male"/>
    <n v="33"/>
    <s v="No"/>
    <s v="No"/>
    <s v="No"/>
    <n v="0"/>
    <s v="Yes"/>
    <x v="2"/>
    <x v="0"/>
    <n v="24"/>
    <n v="1586"/>
    <x v="0"/>
    <x v="0"/>
  </r>
  <r>
    <s v="1699-CUET"/>
    <x v="0"/>
    <n v="34"/>
    <n v="118"/>
    <n v="239.8"/>
    <n v="102"/>
    <n v="261.8"/>
    <s v="Yes"/>
    <s v="no"/>
    <n v="52.4"/>
    <n v="1"/>
    <n v="1"/>
    <s v="Yes"/>
    <n v="0"/>
    <x v="4"/>
    <s v="348-9945"/>
    <s v="Male"/>
    <n v="56"/>
    <s v="No"/>
    <s v="No"/>
    <s v="No"/>
    <n v="0"/>
    <s v="No"/>
    <x v="0"/>
    <x v="0"/>
    <n v="35"/>
    <n v="1193"/>
    <x v="0"/>
    <x v="0"/>
  </r>
  <r>
    <s v="1161-HFXK"/>
    <x v="0"/>
    <n v="30"/>
    <n v="61"/>
    <n v="148.19999999999999"/>
    <n v="90"/>
    <n v="423"/>
    <s v="Yes"/>
    <s v="no"/>
    <n v="211.5"/>
    <n v="0"/>
    <n v="5"/>
    <s v="Yes"/>
    <n v="0"/>
    <x v="0"/>
    <s v="407-1896"/>
    <s v="Male"/>
    <n v="54"/>
    <s v="No"/>
    <s v="No"/>
    <s v="No"/>
    <n v="0"/>
    <s v="No"/>
    <x v="0"/>
    <x v="0"/>
    <n v="50"/>
    <n v="1468"/>
    <x v="0"/>
    <x v="0"/>
  </r>
  <r>
    <s v="8236-GBUC"/>
    <x v="0"/>
    <n v="2"/>
    <n v="8"/>
    <n v="22.9"/>
    <n v="14"/>
    <n v="20.8"/>
    <s v="Yes"/>
    <s v="no"/>
    <n v="6.9"/>
    <n v="0"/>
    <n v="0"/>
    <s v="No"/>
    <n v="0"/>
    <x v="39"/>
    <s v="398-9408"/>
    <s v="Female"/>
    <n v="33"/>
    <s v="No"/>
    <s v="No"/>
    <s v="No"/>
    <n v="0"/>
    <s v="No"/>
    <x v="0"/>
    <x v="1"/>
    <n v="13"/>
    <n v="22"/>
    <x v="0"/>
    <x v="0"/>
  </r>
  <r>
    <s v="8563-QJAJ"/>
    <x v="0"/>
    <n v="4"/>
    <n v="19"/>
    <n v="55"/>
    <n v="16"/>
    <n v="26"/>
    <s v="Yes"/>
    <s v="no"/>
    <n v="8.6999999999999993"/>
    <n v="0"/>
    <n v="2"/>
    <s v="Yes"/>
    <n v="0"/>
    <x v="2"/>
    <s v="369-8005"/>
    <s v="Male"/>
    <n v="33"/>
    <s v="No"/>
    <s v="No"/>
    <s v="No"/>
    <n v="0"/>
    <s v="No"/>
    <x v="0"/>
    <x v="1"/>
    <n v="20"/>
    <n v="86"/>
    <x v="0"/>
    <x v="0"/>
  </r>
  <r>
    <s v="1515-ZRSN"/>
    <x v="0"/>
    <n v="63"/>
    <n v="242"/>
    <n v="627.5"/>
    <n v="315"/>
    <n v="226.8"/>
    <s v="Yes"/>
    <s v="no"/>
    <n v="56.7"/>
    <n v="2"/>
    <n v="38"/>
    <s v="No"/>
    <n v="64"/>
    <x v="10"/>
    <s v="400-5984"/>
    <s v="Female"/>
    <n v="21"/>
    <s v="Yes"/>
    <s v="No"/>
    <s v="No"/>
    <n v="0"/>
    <s v="No"/>
    <x v="2"/>
    <x v="1"/>
    <n v="34"/>
    <n v="2162"/>
    <x v="0"/>
    <x v="0"/>
  </r>
  <r>
    <s v="0570-EMPC"/>
    <x v="0"/>
    <n v="28"/>
    <n v="74"/>
    <n v="198.3"/>
    <n v="196"/>
    <n v="212.8"/>
    <s v="Yes"/>
    <s v="no"/>
    <n v="70.900000000000006"/>
    <n v="0"/>
    <n v="6"/>
    <s v="Yes"/>
    <n v="0"/>
    <x v="47"/>
    <s v="351-1007"/>
    <s v="Male"/>
    <n v="73"/>
    <s v="No"/>
    <s v="Yes"/>
    <s v="No"/>
    <n v="0"/>
    <s v="No"/>
    <x v="1"/>
    <x v="0"/>
    <n v="49"/>
    <n v="1374"/>
    <x v="0"/>
    <x v="0"/>
  </r>
  <r>
    <s v="4532-SFWT"/>
    <x v="0"/>
    <n v="30"/>
    <n v="105"/>
    <n v="210.4"/>
    <n v="0"/>
    <n v="0"/>
    <s v="No"/>
    <s v="yes"/>
    <n v="0"/>
    <n v="2"/>
    <n v="12"/>
    <s v="Yes"/>
    <n v="0"/>
    <x v="7"/>
    <s v="345-5980"/>
    <s v="Male"/>
    <n v="28"/>
    <s v="Yes"/>
    <s v="No"/>
    <s v="No"/>
    <n v="0"/>
    <s v="Yes"/>
    <x v="0"/>
    <x v="2"/>
    <n v="34"/>
    <n v="1010"/>
    <x v="0"/>
    <x v="0"/>
  </r>
  <r>
    <s v="7832-QJJY"/>
    <x v="0"/>
    <n v="21"/>
    <n v="98"/>
    <n v="270.2"/>
    <n v="168"/>
    <n v="239.4"/>
    <s v="Yes"/>
    <s v="no"/>
    <n v="79.8"/>
    <n v="1"/>
    <n v="4"/>
    <s v="Yes"/>
    <n v="0"/>
    <x v="25"/>
    <s v="379-3132"/>
    <s v="Female"/>
    <n v="48"/>
    <s v="No"/>
    <s v="No"/>
    <s v="No"/>
    <n v="0"/>
    <s v="Yes"/>
    <x v="0"/>
    <x v="1"/>
    <n v="41"/>
    <n v="845"/>
    <x v="0"/>
    <x v="0"/>
  </r>
  <r>
    <s v="0907-QPDX"/>
    <x v="0"/>
    <n v="61"/>
    <n v="292"/>
    <n v="553.5"/>
    <n v="0"/>
    <n v="0"/>
    <s v="No"/>
    <s v="no"/>
    <n v="0"/>
    <n v="2"/>
    <n v="0"/>
    <s v="No"/>
    <n v="0"/>
    <x v="2"/>
    <s v="340-9910"/>
    <s v="Female"/>
    <n v="23"/>
    <s v="Yes"/>
    <s v="No"/>
    <s v="No"/>
    <n v="0"/>
    <s v="No"/>
    <x v="2"/>
    <x v="2"/>
    <n v="10"/>
    <n v="616"/>
    <x v="0"/>
    <x v="0"/>
  </r>
  <r>
    <s v="8750-IUYM"/>
    <x v="0"/>
    <n v="67"/>
    <n v="123"/>
    <n v="336.8"/>
    <n v="335"/>
    <n v="489.1"/>
    <s v="Yes"/>
    <s v="no"/>
    <n v="163"/>
    <n v="0"/>
    <n v="0"/>
    <s v="No"/>
    <n v="0"/>
    <x v="29"/>
    <s v="369-6204"/>
    <s v="Male"/>
    <n v="59"/>
    <s v="No"/>
    <s v="No"/>
    <s v="No"/>
    <n v="0"/>
    <s v="No"/>
    <x v="2"/>
    <x v="2"/>
    <n v="16"/>
    <n v="1085"/>
    <x v="0"/>
    <x v="0"/>
  </r>
  <r>
    <s v="1897-AXRY"/>
    <x v="0"/>
    <n v="48"/>
    <n v="89"/>
    <n v="238.1"/>
    <n v="0"/>
    <n v="0"/>
    <s v="No"/>
    <s v="yes"/>
    <n v="0"/>
    <n v="0"/>
    <n v="18"/>
    <s v="Yes"/>
    <n v="0"/>
    <x v="3"/>
    <s v="420-9971"/>
    <s v="Male"/>
    <n v="23"/>
    <s v="Yes"/>
    <s v="No"/>
    <s v="No"/>
    <n v="0"/>
    <s v="No"/>
    <x v="0"/>
    <x v="2"/>
    <n v="54"/>
    <n v="2578"/>
    <x v="0"/>
    <x v="0"/>
  </r>
  <r>
    <s v="2550-ZPZY"/>
    <x v="0"/>
    <n v="71"/>
    <n v="204"/>
    <n v="498.2"/>
    <n v="0"/>
    <n v="0"/>
    <s v="No"/>
    <s v="yes"/>
    <n v="0"/>
    <n v="0"/>
    <n v="7"/>
    <s v="Yes"/>
    <n v="0"/>
    <x v="18"/>
    <s v="410-3782"/>
    <s v="Female"/>
    <n v="39"/>
    <s v="No"/>
    <s v="No"/>
    <s v="No"/>
    <n v="0"/>
    <s v="Yes"/>
    <x v="2"/>
    <x v="0"/>
    <n v="23"/>
    <n v="1635"/>
    <x v="0"/>
    <x v="0"/>
  </r>
  <r>
    <s v="5245-ZVPI"/>
    <x v="0"/>
    <n v="31"/>
    <n v="97"/>
    <n v="248.9"/>
    <n v="186"/>
    <n v="223.2"/>
    <s v="Yes"/>
    <s v="no"/>
    <n v="111.6"/>
    <n v="1"/>
    <n v="14"/>
    <s v="Yes"/>
    <n v="0"/>
    <x v="16"/>
    <s v="404-4481"/>
    <s v="Male"/>
    <n v="55"/>
    <s v="No"/>
    <s v="No"/>
    <s v="No"/>
    <n v="0"/>
    <s v="No"/>
    <x v="0"/>
    <x v="0"/>
    <n v="30"/>
    <n v="940"/>
    <x v="0"/>
    <x v="0"/>
  </r>
  <r>
    <s v="9269-HKES"/>
    <x v="0"/>
    <n v="25"/>
    <n v="88"/>
    <n v="177.6"/>
    <n v="75"/>
    <n v="232.5"/>
    <s v="Yes"/>
    <s v="no"/>
    <n v="116.3"/>
    <n v="2"/>
    <n v="4"/>
    <s v="Yes"/>
    <n v="0"/>
    <x v="43"/>
    <s v="383-9255"/>
    <s v="Female"/>
    <n v="46"/>
    <s v="No"/>
    <s v="No"/>
    <s v="No"/>
    <n v="0"/>
    <s v="Yes"/>
    <x v="0"/>
    <x v="2"/>
    <n v="21"/>
    <n v="541"/>
    <x v="0"/>
    <x v="0"/>
  </r>
  <r>
    <s v="6929-WPNS"/>
    <x v="0"/>
    <n v="70"/>
    <n v="136"/>
    <n v="417.4"/>
    <n v="350"/>
    <n v="819"/>
    <s v="Yes"/>
    <s v="no"/>
    <n v="163.80000000000001"/>
    <n v="1"/>
    <n v="8"/>
    <s v="Yes"/>
    <n v="0"/>
    <x v="43"/>
    <s v="418-9385"/>
    <s v="Male"/>
    <n v="80"/>
    <s v="No"/>
    <s v="Yes"/>
    <s v="No"/>
    <n v="0"/>
    <s v="Yes"/>
    <x v="1"/>
    <x v="2"/>
    <n v="27"/>
    <n v="1890"/>
    <x v="0"/>
    <x v="0"/>
  </r>
  <r>
    <s v="6015-XKLV"/>
    <x v="0"/>
    <n v="2"/>
    <n v="3"/>
    <n v="6.9"/>
    <n v="4"/>
    <n v="14.8"/>
    <s v="Yes"/>
    <s v="no"/>
    <n v="4.9000000000000004"/>
    <n v="0"/>
    <n v="0"/>
    <s v="No"/>
    <n v="0"/>
    <x v="47"/>
    <s v="360-9676"/>
    <s v="Male"/>
    <n v="22"/>
    <s v="Yes"/>
    <s v="No"/>
    <s v="No"/>
    <n v="0"/>
    <s v="No"/>
    <x v="1"/>
    <x v="2"/>
    <n v="9"/>
    <n v="15"/>
    <x v="0"/>
    <x v="0"/>
  </r>
  <r>
    <s v="4379-MNDC"/>
    <x v="0"/>
    <n v="64"/>
    <n v="521"/>
    <n v="1016.8"/>
    <n v="320"/>
    <n v="697.6"/>
    <s v="Yes"/>
    <s v="no"/>
    <n v="174.4"/>
    <n v="1"/>
    <n v="0"/>
    <s v="No"/>
    <n v="0"/>
    <x v="31"/>
    <s v="327-3587"/>
    <s v="Male"/>
    <n v="26"/>
    <s v="Yes"/>
    <s v="No"/>
    <s v="No"/>
    <n v="0"/>
    <s v="No"/>
    <x v="2"/>
    <x v="2"/>
    <n v="12"/>
    <n v="749"/>
    <x v="0"/>
    <x v="0"/>
  </r>
  <r>
    <s v="3531-DHSJ"/>
    <x v="0"/>
    <n v="10"/>
    <n v="39"/>
    <n v="96.3"/>
    <n v="30"/>
    <n v="119"/>
    <s v="Yes"/>
    <s v="no"/>
    <n v="29.8"/>
    <n v="2"/>
    <n v="0"/>
    <s v="No"/>
    <n v="0"/>
    <x v="45"/>
    <s v="337-7739"/>
    <s v="Male"/>
    <n v="67"/>
    <s v="No"/>
    <s v="Yes"/>
    <s v="No"/>
    <n v="0"/>
    <s v="No"/>
    <x v="1"/>
    <x v="2"/>
    <n v="9"/>
    <n v="90"/>
    <x v="0"/>
    <x v="0"/>
  </r>
  <r>
    <s v="8083-TWJQ"/>
    <x v="0"/>
    <n v="23"/>
    <n v="129"/>
    <n v="323.10000000000002"/>
    <n v="115"/>
    <n v="179.4"/>
    <s v="Yes"/>
    <s v="no"/>
    <n v="35.9"/>
    <n v="1"/>
    <n v="0"/>
    <s v="No"/>
    <n v="0"/>
    <x v="3"/>
    <s v="388-6658"/>
    <s v="Female"/>
    <n v="50"/>
    <s v="No"/>
    <s v="No"/>
    <s v="No"/>
    <n v="0"/>
    <s v="No"/>
    <x v="2"/>
    <x v="2"/>
    <n v="16"/>
    <n v="380"/>
    <x v="0"/>
    <x v="0"/>
  </r>
  <r>
    <s v="5611-WZLD"/>
    <x v="0"/>
    <n v="65"/>
    <n v="423"/>
    <n v="1036.3"/>
    <n v="325"/>
    <n v="871"/>
    <s v="Yes"/>
    <s v="no"/>
    <n v="290.3"/>
    <n v="0"/>
    <n v="4"/>
    <s v="Yes"/>
    <n v="0"/>
    <x v="38"/>
    <s v="352-8249"/>
    <s v="Male"/>
    <n v="44"/>
    <s v="No"/>
    <s v="No"/>
    <s v="No"/>
    <n v="0"/>
    <s v="Yes"/>
    <x v="2"/>
    <x v="2"/>
    <n v="39"/>
    <n v="2506"/>
    <x v="0"/>
    <x v="0"/>
  </r>
  <r>
    <s v="5262-OVCY"/>
    <x v="0"/>
    <n v="5"/>
    <n v="25"/>
    <n v="68.400000000000006"/>
    <n v="5"/>
    <n v="40"/>
    <s v="Yes"/>
    <s v="no"/>
    <n v="8"/>
    <n v="2"/>
    <n v="0"/>
    <s v="No"/>
    <n v="0"/>
    <x v="25"/>
    <s v="416-2825"/>
    <s v="Male"/>
    <n v="45"/>
    <s v="No"/>
    <s v="No"/>
    <s v="No"/>
    <n v="0"/>
    <s v="No"/>
    <x v="0"/>
    <x v="2"/>
    <n v="11"/>
    <n v="51"/>
    <x v="0"/>
    <x v="0"/>
  </r>
  <r>
    <s v="7797-XQNB"/>
    <x v="0"/>
    <n v="72"/>
    <n v="255"/>
    <n v="580"/>
    <n v="576"/>
    <n v="684"/>
    <s v="Yes"/>
    <s v="no"/>
    <n v="342"/>
    <n v="0"/>
    <n v="13"/>
    <s v="No"/>
    <n v="36"/>
    <x v="33"/>
    <s v="338-9210"/>
    <s v="Female"/>
    <n v="27"/>
    <s v="Yes"/>
    <s v="No"/>
    <s v="No"/>
    <n v="0"/>
    <s v="No"/>
    <x v="2"/>
    <x v="0"/>
    <n v="29"/>
    <n v="2097"/>
    <x v="0"/>
    <x v="0"/>
  </r>
  <r>
    <s v="8434-TWML"/>
    <x v="0"/>
    <n v="27"/>
    <n v="190"/>
    <n v="430.1"/>
    <n v="0"/>
    <n v="0"/>
    <s v="No"/>
    <s v="yes"/>
    <n v="0"/>
    <n v="0"/>
    <n v="15"/>
    <s v="Yes"/>
    <n v="0"/>
    <x v="32"/>
    <s v="328-1768"/>
    <s v="Female"/>
    <n v="27"/>
    <s v="Yes"/>
    <s v="No"/>
    <s v="No"/>
    <n v="0"/>
    <s v="Yes"/>
    <x v="0"/>
    <x v="0"/>
    <n v="34"/>
    <n v="925"/>
    <x v="0"/>
    <x v="0"/>
  </r>
  <r>
    <s v="7367-IQUN"/>
    <x v="0"/>
    <n v="30"/>
    <n v="119"/>
    <n v="301.2"/>
    <n v="270"/>
    <n v="330"/>
    <s v="Yes"/>
    <s v="no"/>
    <n v="66"/>
    <n v="0"/>
    <n v="14"/>
    <s v="Yes"/>
    <n v="0"/>
    <x v="31"/>
    <s v="398-3834"/>
    <s v="Female"/>
    <n v="21"/>
    <s v="Yes"/>
    <s v="No"/>
    <s v="No"/>
    <n v="0"/>
    <s v="Yes"/>
    <x v="1"/>
    <x v="2"/>
    <n v="40"/>
    <n v="1211"/>
    <x v="0"/>
    <x v="0"/>
  </r>
  <r>
    <s v="1718-OGVT"/>
    <x v="0"/>
    <n v="70"/>
    <n v="417"/>
    <n v="1052.3"/>
    <n v="0"/>
    <n v="0"/>
    <s v="No"/>
    <s v="yes"/>
    <n v="0"/>
    <n v="0"/>
    <n v="12"/>
    <s v="Yes"/>
    <n v="0"/>
    <x v="37"/>
    <s v="330-7754"/>
    <s v="Male"/>
    <n v="26"/>
    <s v="Yes"/>
    <s v="No"/>
    <s v="No"/>
    <n v="0"/>
    <s v="Yes"/>
    <x v="2"/>
    <x v="2"/>
    <n v="45"/>
    <n v="3147"/>
    <x v="0"/>
    <x v="0"/>
  </r>
  <r>
    <s v="6236-QDAN"/>
    <x v="0"/>
    <n v="42"/>
    <n v="151"/>
    <n v="379.3"/>
    <n v="126"/>
    <n v="478.8"/>
    <s v="Yes"/>
    <s v="no"/>
    <n v="159.6"/>
    <n v="1"/>
    <n v="5"/>
    <s v="Yes"/>
    <n v="0"/>
    <x v="0"/>
    <s v="414-9054"/>
    <s v="Male"/>
    <n v="70"/>
    <s v="No"/>
    <s v="Yes"/>
    <s v="No"/>
    <n v="0"/>
    <s v="No"/>
    <x v="1"/>
    <x v="0"/>
    <n v="48"/>
    <n v="2008"/>
    <x v="0"/>
    <x v="0"/>
  </r>
  <r>
    <s v="8145-YKRS"/>
    <x v="0"/>
    <n v="75"/>
    <n v="231"/>
    <n v="670.9"/>
    <n v="600"/>
    <n v="660"/>
    <s v="Yes"/>
    <s v="no"/>
    <n v="220"/>
    <n v="0"/>
    <n v="9"/>
    <s v="Yes"/>
    <n v="0"/>
    <x v="24"/>
    <s v="350-2832"/>
    <s v="Female"/>
    <n v="66"/>
    <s v="No"/>
    <s v="Yes"/>
    <s v="No"/>
    <n v="0"/>
    <s v="Yes"/>
    <x v="2"/>
    <x v="0"/>
    <n v="50"/>
    <n v="3714"/>
    <x v="0"/>
    <x v="0"/>
  </r>
  <r>
    <s v="4567-WZLN"/>
    <x v="0"/>
    <n v="44"/>
    <n v="167"/>
    <n v="708.9"/>
    <n v="88"/>
    <n v="413.6"/>
    <s v="Yes"/>
    <s v="no"/>
    <n v="206.8"/>
    <n v="2"/>
    <n v="3"/>
    <s v="No"/>
    <n v="0"/>
    <x v="31"/>
    <s v="414-9027"/>
    <s v="Female"/>
    <n v="41"/>
    <s v="No"/>
    <s v="No"/>
    <s v="No"/>
    <n v="0"/>
    <s v="Yes"/>
    <x v="2"/>
    <x v="2"/>
    <n v="41"/>
    <n v="1813"/>
    <x v="0"/>
    <x v="0"/>
  </r>
  <r>
    <s v="0730-PQNI"/>
    <x v="0"/>
    <n v="2"/>
    <n v="5"/>
    <n v="10.199999999999999"/>
    <n v="6"/>
    <n v="23"/>
    <s v="Yes"/>
    <s v="no"/>
    <n v="5.8"/>
    <n v="1"/>
    <n v="8"/>
    <s v="Yes"/>
    <n v="0"/>
    <x v="12"/>
    <s v="337-1225"/>
    <s v="Female"/>
    <n v="34"/>
    <s v="No"/>
    <s v="No"/>
    <s v="No"/>
    <n v="0"/>
    <s v="Yes"/>
    <x v="0"/>
    <x v="0"/>
    <n v="48"/>
    <n v="82"/>
    <x v="0"/>
    <x v="0"/>
  </r>
  <r>
    <s v="0068-GHTG"/>
    <x v="0"/>
    <n v="64"/>
    <n v="396"/>
    <n v="901.3"/>
    <n v="384"/>
    <n v="665.6"/>
    <s v="Yes"/>
    <s v="no"/>
    <n v="332.8"/>
    <n v="0"/>
    <n v="0"/>
    <s v="No"/>
    <n v="0"/>
    <x v="15"/>
    <s v="359-6995"/>
    <s v="Female"/>
    <n v="25"/>
    <s v="Yes"/>
    <s v="No"/>
    <s v="No"/>
    <n v="0"/>
    <s v="No"/>
    <x v="2"/>
    <x v="2"/>
    <n v="11"/>
    <n v="735"/>
    <x v="0"/>
    <x v="0"/>
  </r>
  <r>
    <s v="0348-MTNB"/>
    <x v="0"/>
    <n v="5"/>
    <n v="12"/>
    <n v="32.1"/>
    <n v="25"/>
    <n v="45.5"/>
    <s v="Yes"/>
    <s v="no"/>
    <n v="11.4"/>
    <n v="2"/>
    <n v="10"/>
    <s v="Yes"/>
    <n v="0"/>
    <x v="39"/>
    <s v="377-7561"/>
    <s v="Female"/>
    <n v="45"/>
    <s v="No"/>
    <s v="No"/>
    <s v="No"/>
    <n v="0"/>
    <s v="No"/>
    <x v="0"/>
    <x v="2"/>
    <n v="29"/>
    <n v="132"/>
    <x v="0"/>
    <x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x v="30"/>
    <s v="380-6631"/>
    <s v="Female"/>
    <n v="74"/>
    <s v="No"/>
    <s v="Yes"/>
    <s v="No"/>
    <n v="0"/>
    <s v="Yes"/>
    <x v="2"/>
    <x v="2"/>
    <n v="69"/>
    <n v="4883"/>
    <x v="0"/>
    <x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x v="24"/>
    <s v="390-8876"/>
    <s v="Male"/>
    <n v="72"/>
    <s v="No"/>
    <s v="Yes"/>
    <s v="No"/>
    <n v="0"/>
    <s v="Yes"/>
    <x v="2"/>
    <x v="0"/>
    <n v="69"/>
    <n v="4893"/>
    <x v="0"/>
    <x v="0"/>
  </r>
  <r>
    <s v="7507-ZRUN"/>
    <x v="0"/>
    <n v="3"/>
    <n v="6"/>
    <n v="13.5"/>
    <n v="3"/>
    <n v="23.4"/>
    <s v="Yes"/>
    <s v="no"/>
    <n v="5.9"/>
    <n v="0"/>
    <n v="7"/>
    <s v="No"/>
    <n v="4"/>
    <x v="37"/>
    <s v="413-2201"/>
    <s v="Female"/>
    <n v="79"/>
    <s v="No"/>
    <s v="Yes"/>
    <s v="No"/>
    <n v="0"/>
    <s v="Yes"/>
    <x v="1"/>
    <x v="2"/>
    <n v="39"/>
    <n v="106"/>
    <x v="0"/>
    <x v="0"/>
  </r>
  <r>
    <s v="5998-IVQQ"/>
    <x v="0"/>
    <n v="44"/>
    <n v="73"/>
    <n v="177.7"/>
    <n v="220"/>
    <n v="382.8"/>
    <s v="Yes"/>
    <s v="no"/>
    <n v="76.599999999999994"/>
    <n v="0"/>
    <n v="0"/>
    <s v="No"/>
    <n v="0"/>
    <x v="15"/>
    <s v="374-2073"/>
    <s v="Male"/>
    <n v="42"/>
    <s v="No"/>
    <s v="No"/>
    <s v="No"/>
    <n v="0"/>
    <s v="No"/>
    <x v="2"/>
    <x v="2"/>
    <n v="10"/>
    <n v="458"/>
    <x v="0"/>
    <x v="0"/>
  </r>
  <r>
    <s v="5091-ODJN"/>
    <x v="0"/>
    <n v="65"/>
    <n v="517"/>
    <n v="969"/>
    <n v="0"/>
    <n v="0"/>
    <s v="No"/>
    <s v="yes"/>
    <n v="0"/>
    <n v="2"/>
    <n v="2"/>
    <s v="Yes"/>
    <n v="0"/>
    <x v="33"/>
    <s v="417-1272"/>
    <s v="Female"/>
    <n v="44"/>
    <s v="No"/>
    <s v="No"/>
    <s v="No"/>
    <n v="0"/>
    <s v="Yes"/>
    <x v="1"/>
    <x v="2"/>
    <n v="43"/>
    <n v="2785"/>
    <x v="0"/>
    <x v="0"/>
  </r>
  <r>
    <s v="2252-MOCE"/>
    <x v="0"/>
    <n v="29"/>
    <n v="94"/>
    <n v="233.2"/>
    <n v="116"/>
    <n v="237.8"/>
    <s v="Yes"/>
    <s v="no"/>
    <n v="59.5"/>
    <n v="2"/>
    <n v="3"/>
    <s v="Yes"/>
    <n v="0"/>
    <x v="41"/>
    <s v="358-1129"/>
    <s v="Female"/>
    <n v="34"/>
    <s v="No"/>
    <s v="No"/>
    <s v="No"/>
    <n v="0"/>
    <s v="No"/>
    <x v="0"/>
    <x v="2"/>
    <n v="37"/>
    <n v="1079"/>
    <x v="0"/>
    <x v="0"/>
  </r>
  <r>
    <s v="9178-FPEW"/>
    <x v="0"/>
    <n v="70"/>
    <n v="150"/>
    <n v="349.4"/>
    <n v="420"/>
    <n v="707"/>
    <s v="Yes"/>
    <s v="no"/>
    <n v="235.7"/>
    <n v="0"/>
    <n v="9"/>
    <s v="Yes"/>
    <n v="0"/>
    <x v="2"/>
    <s v="394-1211"/>
    <s v="Male"/>
    <n v="30"/>
    <s v="No"/>
    <s v="No"/>
    <s v="No"/>
    <n v="0"/>
    <s v="Yes"/>
    <x v="2"/>
    <x v="2"/>
    <n v="38"/>
    <n v="2667"/>
    <x v="0"/>
    <x v="0"/>
  </r>
  <r>
    <s v="1211-EUIY"/>
    <x v="0"/>
    <n v="10"/>
    <n v="32"/>
    <n v="60"/>
    <n v="50"/>
    <n v="110"/>
    <s v="Yes"/>
    <s v="no"/>
    <n v="55"/>
    <n v="2"/>
    <n v="0"/>
    <s v="No"/>
    <n v="0"/>
    <x v="9"/>
    <s v="399-4413"/>
    <s v="Male"/>
    <n v="26"/>
    <s v="Yes"/>
    <s v="No"/>
    <s v="No"/>
    <n v="0"/>
    <s v="No"/>
    <x v="2"/>
    <x v="2"/>
    <n v="10"/>
    <n v="100"/>
    <x v="0"/>
    <x v="0"/>
  </r>
  <r>
    <s v="3996-VURP"/>
    <x v="0"/>
    <n v="2"/>
    <n v="7"/>
    <n v="16.899999999999999"/>
    <n v="8"/>
    <n v="19.2"/>
    <s v="Yes"/>
    <s v="no"/>
    <n v="6.4"/>
    <n v="1"/>
    <n v="11"/>
    <s v="Yes"/>
    <n v="0"/>
    <x v="6"/>
    <s v="393-9985"/>
    <s v="Female"/>
    <n v="19"/>
    <s v="Yes"/>
    <s v="No"/>
    <s v="No"/>
    <n v="0"/>
    <s v="No"/>
    <x v="0"/>
    <x v="0"/>
    <n v="51"/>
    <n v="107"/>
    <x v="0"/>
    <x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x v="25"/>
    <s v="331-3202"/>
    <s v="Male"/>
    <n v="54"/>
    <s v="No"/>
    <s v="No"/>
    <s v="No"/>
    <n v="0"/>
    <s v="No"/>
    <x v="2"/>
    <x v="0"/>
    <n v="7"/>
    <n v="431"/>
    <x v="0"/>
    <x v="0"/>
  </r>
  <r>
    <s v="7242-CBRU"/>
    <x v="0"/>
    <n v="3"/>
    <n v="9"/>
    <n v="20.2"/>
    <n v="15"/>
    <n v="39.299999999999997"/>
    <s v="Yes"/>
    <s v="no"/>
    <n v="13.1"/>
    <n v="0"/>
    <n v="0"/>
    <s v="No"/>
    <n v="0"/>
    <x v="31"/>
    <s v="358-5953"/>
    <s v="Female"/>
    <n v="22"/>
    <s v="Yes"/>
    <s v="No"/>
    <s v="No"/>
    <n v="0"/>
    <s v="No"/>
    <x v="0"/>
    <x v="2"/>
    <n v="8"/>
    <n v="24"/>
    <x v="0"/>
    <x v="0"/>
  </r>
  <r>
    <s v="7401-ADOZ"/>
    <x v="0"/>
    <n v="73"/>
    <n v="230"/>
    <n v="726.4"/>
    <n v="292"/>
    <n v="693.5"/>
    <s v="Yes"/>
    <s v="no"/>
    <n v="346.8"/>
    <n v="2"/>
    <n v="13"/>
    <s v="Yes"/>
    <n v="0"/>
    <x v="34"/>
    <s v="416-5261"/>
    <s v="Female"/>
    <n v="44"/>
    <s v="No"/>
    <s v="No"/>
    <s v="No"/>
    <n v="0"/>
    <s v="No"/>
    <x v="2"/>
    <x v="0"/>
    <n v="52"/>
    <n v="3809"/>
    <x v="0"/>
    <x v="0"/>
  </r>
  <r>
    <s v="6336-VIND"/>
    <x v="0"/>
    <n v="1"/>
    <n v="4"/>
    <n v="13"/>
    <n v="5"/>
    <n v="10.1"/>
    <s v="Yes"/>
    <s v="no"/>
    <n v="2"/>
    <n v="1"/>
    <n v="0"/>
    <s v="No"/>
    <n v="0"/>
    <x v="46"/>
    <s v="417-5067"/>
    <s v="Male"/>
    <n v="36"/>
    <s v="No"/>
    <s v="No"/>
    <s v="No"/>
    <n v="0"/>
    <s v="No"/>
    <x v="0"/>
    <x v="2"/>
    <n v="7"/>
    <n v="7"/>
    <x v="0"/>
    <x v="0"/>
  </r>
  <r>
    <s v="5432-HFNQ"/>
    <x v="0"/>
    <n v="71"/>
    <n v="146"/>
    <n v="498.3"/>
    <n v="355"/>
    <n v="1065"/>
    <s v="Yes"/>
    <s v="no"/>
    <n v="355"/>
    <n v="2"/>
    <n v="4"/>
    <s v="Yes"/>
    <n v="0"/>
    <x v="45"/>
    <s v="360-9038"/>
    <s v="Female"/>
    <n v="60"/>
    <s v="No"/>
    <s v="No"/>
    <s v="No"/>
    <n v="0"/>
    <s v="Yes"/>
    <x v="2"/>
    <x v="0"/>
    <n v="41"/>
    <n v="2947"/>
    <x v="0"/>
    <x v="0"/>
  </r>
  <r>
    <s v="1652-RDNJ"/>
    <x v="0"/>
    <n v="65"/>
    <n v="349"/>
    <n v="1039.3"/>
    <n v="260"/>
    <n v="741"/>
    <s v="Yes"/>
    <s v="no"/>
    <n v="370.5"/>
    <n v="1"/>
    <n v="0"/>
    <s v="No"/>
    <n v="0"/>
    <x v="42"/>
    <s v="348-3444"/>
    <s v="Male"/>
    <n v="29"/>
    <s v="Yes"/>
    <s v="No"/>
    <s v="No"/>
    <n v="0"/>
    <s v="No"/>
    <x v="2"/>
    <x v="2"/>
    <n v="11"/>
    <n v="704"/>
    <x v="0"/>
    <x v="0"/>
  </r>
  <r>
    <s v="4312-TEIK"/>
    <x v="1"/>
    <n v="10"/>
    <n v="27"/>
    <n v="60.9"/>
    <n v="60"/>
    <n v="87"/>
    <s v="Yes"/>
    <s v="no"/>
    <n v="21.8"/>
    <n v="2"/>
    <n v="13"/>
    <s v="Yes"/>
    <n v="0"/>
    <x v="27"/>
    <s v="370-2892"/>
    <s v="Female"/>
    <n v="24"/>
    <s v="Yes"/>
    <s v="No"/>
    <s v="No"/>
    <n v="0"/>
    <s v="No"/>
    <x v="0"/>
    <x v="2"/>
    <n v="20"/>
    <n v="208"/>
    <x v="0"/>
    <x v="0"/>
  </r>
  <r>
    <s v="8976-PBIH"/>
    <x v="0"/>
    <n v="20"/>
    <n v="134"/>
    <n v="324.7"/>
    <n v="0"/>
    <n v="0"/>
    <s v="No"/>
    <s v="yes"/>
    <n v="0"/>
    <n v="2"/>
    <n v="2"/>
    <s v="No"/>
    <n v="17"/>
    <x v="48"/>
    <s v="383-4061"/>
    <s v="Male"/>
    <n v="54"/>
    <s v="No"/>
    <s v="No"/>
    <s v="No"/>
    <n v="0"/>
    <s v="No"/>
    <x v="0"/>
    <x v="2"/>
    <n v="27"/>
    <n v="547"/>
    <x v="0"/>
    <x v="0"/>
  </r>
  <r>
    <s v="3586-AUGJ"/>
    <x v="0"/>
    <n v="14"/>
    <n v="104"/>
    <n v="189.2"/>
    <n v="56"/>
    <n v="212.8"/>
    <s v="Yes"/>
    <s v="no"/>
    <n v="53.2"/>
    <n v="0"/>
    <n v="0"/>
    <s v="No"/>
    <n v="0"/>
    <x v="3"/>
    <s v="391-7937"/>
    <s v="Male"/>
    <n v="25"/>
    <s v="Yes"/>
    <s v="No"/>
    <s v="No"/>
    <n v="0"/>
    <s v="No"/>
    <x v="1"/>
    <x v="0"/>
    <n v="11"/>
    <n v="153"/>
    <x v="0"/>
    <x v="0"/>
  </r>
  <r>
    <s v="7101-GOVL"/>
    <x v="0"/>
    <n v="42"/>
    <n v="172"/>
    <n v="499.2"/>
    <n v="84"/>
    <n v="407.4"/>
    <s v="Yes"/>
    <s v="no"/>
    <n v="101.9"/>
    <n v="0"/>
    <n v="2"/>
    <s v="Yes"/>
    <n v="0"/>
    <x v="32"/>
    <s v="389-4083"/>
    <s v="Male"/>
    <n v="44"/>
    <s v="No"/>
    <s v="No"/>
    <s v="No"/>
    <n v="0"/>
    <s v="No"/>
    <x v="0"/>
    <x v="0"/>
    <n v="43"/>
    <n v="1798"/>
    <x v="0"/>
    <x v="0"/>
  </r>
  <r>
    <s v="4128-NYVV"/>
    <x v="0"/>
    <n v="18"/>
    <n v="32"/>
    <n v="72.599999999999994"/>
    <n v="54"/>
    <n v="198"/>
    <s v="Yes"/>
    <s v="no"/>
    <n v="99"/>
    <n v="0"/>
    <n v="4"/>
    <s v="Yes"/>
    <n v="0"/>
    <x v="39"/>
    <s v="410-9633"/>
    <s v="Male"/>
    <n v="35"/>
    <s v="No"/>
    <s v="No"/>
    <s v="No"/>
    <n v="0"/>
    <s v="No"/>
    <x v="1"/>
    <x v="2"/>
    <n v="23"/>
    <n v="425"/>
    <x v="0"/>
    <x v="0"/>
  </r>
  <r>
    <s v="2228-FYMI"/>
    <x v="0"/>
    <n v="12"/>
    <n v="62"/>
    <n v="185.7"/>
    <n v="48"/>
    <n v="159.6"/>
    <s v="Yes"/>
    <s v="no"/>
    <n v="79.8"/>
    <n v="1"/>
    <n v="0"/>
    <s v="No"/>
    <n v="0"/>
    <x v="28"/>
    <s v="418-9502"/>
    <s v="Male"/>
    <n v="61"/>
    <s v="No"/>
    <s v="No"/>
    <s v="No"/>
    <n v="0"/>
    <s v="No"/>
    <x v="0"/>
    <x v="2"/>
    <n v="13"/>
    <n v="153"/>
    <x v="0"/>
    <x v="0"/>
  </r>
  <r>
    <s v="5714-NPDL"/>
    <x v="0"/>
    <n v="73"/>
    <n v="212"/>
    <n v="583.1"/>
    <n v="292"/>
    <n v="781.1"/>
    <s v="Yes"/>
    <s v="no"/>
    <n v="390.6"/>
    <n v="2"/>
    <n v="15"/>
    <s v="Yes"/>
    <n v="0"/>
    <x v="39"/>
    <s v="392-6420"/>
    <s v="Female"/>
    <n v="26"/>
    <s v="Yes"/>
    <s v="No"/>
    <s v="No"/>
    <n v="0"/>
    <s v="Yes"/>
    <x v="2"/>
    <x v="2"/>
    <n v="54"/>
    <n v="3969"/>
    <x v="0"/>
    <x v="0"/>
  </r>
  <r>
    <s v="9344-FPNE"/>
    <x v="0"/>
    <n v="57"/>
    <n v="140"/>
    <n v="402.5"/>
    <n v="285"/>
    <n v="775.2"/>
    <s v="Yes"/>
    <s v="no"/>
    <n v="193.8"/>
    <n v="1"/>
    <n v="24"/>
    <s v="No"/>
    <n v="0"/>
    <x v="15"/>
    <s v="386-6306"/>
    <s v="Female"/>
    <n v="22"/>
    <s v="Yes"/>
    <s v="No"/>
    <s v="No"/>
    <n v="0"/>
    <s v="Yes"/>
    <x v="1"/>
    <x v="2"/>
    <n v="63"/>
    <n v="3608"/>
    <x v="0"/>
    <x v="0"/>
  </r>
  <r>
    <s v="9210-SDQU"/>
    <x v="0"/>
    <n v="70"/>
    <n v="327"/>
    <n v="913.5"/>
    <n v="0"/>
    <n v="0"/>
    <s v="No"/>
    <s v="yes"/>
    <n v="0"/>
    <n v="0"/>
    <n v="20"/>
    <s v="Yes"/>
    <n v="0"/>
    <x v="40"/>
    <s v="340-8875"/>
    <s v="Male"/>
    <n v="29"/>
    <s v="Yes"/>
    <s v="No"/>
    <s v="No"/>
    <n v="0"/>
    <s v="No"/>
    <x v="2"/>
    <x v="2"/>
    <n v="44"/>
    <n v="3098"/>
    <x v="0"/>
    <x v="0"/>
  </r>
  <r>
    <s v="6892-EPLI"/>
    <x v="0"/>
    <n v="64"/>
    <n v="200"/>
    <n v="510.1"/>
    <n v="576"/>
    <n v="716.8"/>
    <s v="Yes"/>
    <s v="no"/>
    <n v="179.2"/>
    <n v="1"/>
    <n v="14"/>
    <s v="Yes"/>
    <n v="0"/>
    <x v="2"/>
    <s v="344-9943"/>
    <s v="Male"/>
    <n v="51"/>
    <s v="No"/>
    <s v="No"/>
    <s v="No"/>
    <n v="0"/>
    <s v="No"/>
    <x v="1"/>
    <x v="0"/>
    <n v="14"/>
    <n v="918"/>
    <x v="0"/>
    <x v="0"/>
  </r>
  <r>
    <s v="0652-SJLU"/>
    <x v="0"/>
    <n v="72"/>
    <n v="252"/>
    <n v="720.4"/>
    <n v="216"/>
    <n v="813.6"/>
    <s v="Yes"/>
    <s v="no"/>
    <n v="271.2"/>
    <n v="0"/>
    <n v="5"/>
    <s v="Yes"/>
    <n v="0"/>
    <x v="29"/>
    <s v="358-5826"/>
    <s v="Male"/>
    <n v="39"/>
    <s v="No"/>
    <s v="No"/>
    <s v="No"/>
    <n v="0"/>
    <s v="No"/>
    <x v="2"/>
    <x v="0"/>
    <n v="19"/>
    <n v="1344"/>
    <x v="0"/>
    <x v="0"/>
  </r>
  <r>
    <s v="1689-MZUL"/>
    <x v="0"/>
    <n v="33"/>
    <n v="140"/>
    <n v="395.1"/>
    <n v="198"/>
    <n v="366.3"/>
    <s v="Yes"/>
    <s v="no"/>
    <n v="73.3"/>
    <n v="2"/>
    <n v="13"/>
    <s v="Yes"/>
    <n v="0"/>
    <x v="32"/>
    <s v="393-7826"/>
    <s v="Female"/>
    <n v="63"/>
    <s v="No"/>
    <s v="No"/>
    <s v="No"/>
    <n v="0"/>
    <s v="No"/>
    <x v="0"/>
    <x v="0"/>
    <n v="30"/>
    <n v="981"/>
    <x v="0"/>
    <x v="0"/>
  </r>
  <r>
    <s v="3702-KWIY"/>
    <x v="0"/>
    <n v="23"/>
    <n v="151"/>
    <n v="280.5"/>
    <n v="46"/>
    <n v="271.39999999999998"/>
    <s v="Yes"/>
    <s v="no"/>
    <n v="90.5"/>
    <n v="3"/>
    <n v="6"/>
    <s v="No"/>
    <n v="60"/>
    <x v="41"/>
    <s v="335-9786"/>
    <s v="Female"/>
    <n v="52"/>
    <s v="No"/>
    <s v="No"/>
    <s v="No"/>
    <n v="0"/>
    <s v="No"/>
    <x v="1"/>
    <x v="0"/>
    <n v="38"/>
    <n v="881"/>
    <x v="0"/>
    <x v="0"/>
  </r>
  <r>
    <s v="0551-MXQY"/>
    <x v="0"/>
    <n v="70"/>
    <n v="263"/>
    <n v="634.20000000000005"/>
    <n v="210"/>
    <n v="735"/>
    <s v="Yes"/>
    <s v="no"/>
    <n v="245"/>
    <n v="2"/>
    <n v="3"/>
    <s v="Yes"/>
    <n v="0"/>
    <x v="38"/>
    <s v="368-9860"/>
    <s v="Male"/>
    <n v="57"/>
    <s v="No"/>
    <s v="No"/>
    <s v="No"/>
    <n v="0"/>
    <s v="Yes"/>
    <x v="2"/>
    <x v="0"/>
    <n v="41"/>
    <n v="2915"/>
    <x v="0"/>
    <x v="0"/>
  </r>
  <r>
    <s v="4501-YVWQ"/>
    <x v="0"/>
    <n v="60"/>
    <n v="275"/>
    <n v="659.9"/>
    <n v="0"/>
    <n v="0"/>
    <s v="No"/>
    <s v="yes"/>
    <n v="0"/>
    <n v="0"/>
    <n v="5"/>
    <s v="Yes"/>
    <n v="0"/>
    <x v="16"/>
    <s v="416-9522"/>
    <s v="Female"/>
    <n v="45"/>
    <s v="No"/>
    <s v="No"/>
    <s v="No"/>
    <n v="0"/>
    <s v="Yes"/>
    <x v="2"/>
    <x v="2"/>
    <n v="34"/>
    <n v="2038"/>
    <x v="0"/>
    <x v="0"/>
  </r>
  <r>
    <s v="5965-MDXU"/>
    <x v="0"/>
    <n v="65"/>
    <n v="287"/>
    <n v="914.5"/>
    <n v="195"/>
    <n v="916.5"/>
    <s v="Yes"/>
    <s v="no"/>
    <n v="229.1"/>
    <n v="2"/>
    <n v="4"/>
    <s v="Yes"/>
    <n v="0"/>
    <x v="8"/>
    <s v="416-7307"/>
    <s v="Male"/>
    <n v="64"/>
    <s v="No"/>
    <s v="No"/>
    <s v="No"/>
    <n v="0"/>
    <s v="Yes"/>
    <x v="1"/>
    <x v="2"/>
    <n v="31"/>
    <n v="2057"/>
    <x v="0"/>
    <x v="0"/>
  </r>
  <r>
    <s v="9521-SKSV"/>
    <x v="0"/>
    <n v="7"/>
    <n v="37"/>
    <n v="103.4"/>
    <n v="0"/>
    <n v="0"/>
    <s v="No"/>
    <s v="yes"/>
    <n v="0"/>
    <n v="1"/>
    <n v="0"/>
    <s v="No"/>
    <n v="0"/>
    <x v="34"/>
    <s v="397-6789"/>
    <s v="Female"/>
    <n v="43"/>
    <s v="No"/>
    <s v="No"/>
    <s v="No"/>
    <n v="0"/>
    <s v="No"/>
    <x v="2"/>
    <x v="2"/>
    <n v="11"/>
    <n v="80"/>
    <x v="0"/>
    <x v="0"/>
  </r>
  <r>
    <s v="1347-KKTO"/>
    <x v="0"/>
    <n v="35"/>
    <n v="75"/>
    <n v="172.9"/>
    <n v="105"/>
    <n v="315"/>
    <s v="Yes"/>
    <s v="no"/>
    <n v="78.8"/>
    <n v="0"/>
    <n v="7"/>
    <s v="Yes"/>
    <n v="0"/>
    <x v="22"/>
    <s v="335-9501"/>
    <s v="Female"/>
    <n v="24"/>
    <s v="Yes"/>
    <s v="No"/>
    <s v="No"/>
    <n v="0"/>
    <s v="Yes"/>
    <x v="2"/>
    <x v="2"/>
    <n v="29"/>
    <n v="1016"/>
    <x v="0"/>
    <x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x v="50"/>
    <s v="388-1250"/>
    <s v="Female"/>
    <n v="25"/>
    <s v="Yes"/>
    <s v="No"/>
    <s v="No"/>
    <n v="0"/>
    <s v="No"/>
    <x v="0"/>
    <x v="2"/>
    <n v="19"/>
    <n v="124"/>
    <x v="0"/>
    <x v="0"/>
  </r>
  <r>
    <s v="2071-LGKA"/>
    <x v="0"/>
    <n v="2"/>
    <n v="7"/>
    <n v="20.100000000000001"/>
    <n v="8"/>
    <n v="21.6"/>
    <s v="Yes"/>
    <s v="no"/>
    <n v="4.3"/>
    <n v="0"/>
    <n v="13"/>
    <s v="No"/>
    <n v="12"/>
    <x v="44"/>
    <s v="386-1374"/>
    <s v="Male"/>
    <n v="41"/>
    <s v="No"/>
    <s v="No"/>
    <s v="No"/>
    <n v="0"/>
    <s v="No"/>
    <x v="0"/>
    <x v="2"/>
    <n v="28"/>
    <n v="63"/>
    <x v="0"/>
    <x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x v="16"/>
    <s v="346-8112"/>
    <s v="Male"/>
    <n v="24"/>
    <s v="Yes"/>
    <s v="No"/>
    <s v="No"/>
    <n v="0"/>
    <s v="No"/>
    <x v="1"/>
    <x v="2"/>
    <n v="38"/>
    <n v="1186"/>
    <x v="0"/>
    <x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x v="28"/>
    <s v="330-2881"/>
    <s v="Female"/>
    <n v="77"/>
    <s v="No"/>
    <s v="Yes"/>
    <s v="No"/>
    <n v="0"/>
    <s v="No"/>
    <x v="2"/>
    <x v="2"/>
    <n v="34"/>
    <n v="2445"/>
    <x v="0"/>
    <x v="0"/>
  </r>
  <r>
    <s v="4339-UOVC"/>
    <x v="0"/>
    <n v="38"/>
    <n v="144"/>
    <n v="455.7"/>
    <n v="152"/>
    <n v="247"/>
    <s v="Yes"/>
    <s v="no"/>
    <n v="123.5"/>
    <n v="2"/>
    <n v="0"/>
    <s v="No"/>
    <n v="0"/>
    <x v="42"/>
    <s v="341-3180"/>
    <s v="Male"/>
    <n v="38"/>
    <s v="No"/>
    <s v="No"/>
    <s v="No"/>
    <n v="0"/>
    <s v="No"/>
    <x v="2"/>
    <x v="2"/>
    <n v="16"/>
    <n v="599"/>
    <x v="0"/>
    <x v="0"/>
  </r>
  <r>
    <s v="4882-MWYV"/>
    <x v="0"/>
    <n v="47"/>
    <n v="52"/>
    <n v="187.5"/>
    <n v="141"/>
    <n v="592.20000000000005"/>
    <s v="Yes"/>
    <s v="no"/>
    <n v="148.1"/>
    <n v="1"/>
    <n v="3"/>
    <s v="Yes"/>
    <n v="0"/>
    <x v="30"/>
    <s v="371-8598"/>
    <s v="Female"/>
    <n v="65"/>
    <s v="No"/>
    <s v="Yes"/>
    <s v="No"/>
    <n v="0"/>
    <s v="No"/>
    <x v="2"/>
    <x v="2"/>
    <n v="27"/>
    <n v="1276"/>
    <x v="0"/>
    <x v="0"/>
  </r>
  <r>
    <s v="9254-JOQK"/>
    <x v="0"/>
    <n v="71"/>
    <n v="458"/>
    <n v="996.9"/>
    <n v="284"/>
    <n v="482.8"/>
    <s v="Yes"/>
    <s v="no"/>
    <n v="160.9"/>
    <n v="2"/>
    <n v="2"/>
    <s v="No"/>
    <n v="34"/>
    <x v="41"/>
    <s v="333-4154"/>
    <s v="Female"/>
    <n v="44"/>
    <s v="No"/>
    <s v="No"/>
    <s v="No"/>
    <n v="0"/>
    <s v="Yes"/>
    <x v="2"/>
    <x v="0"/>
    <n v="30"/>
    <n v="2107"/>
    <x v="0"/>
    <x v="0"/>
  </r>
  <r>
    <s v="2644-IHYU"/>
    <x v="0"/>
    <n v="19"/>
    <n v="102"/>
    <n v="191.7"/>
    <n v="95"/>
    <n v="193.8"/>
    <s v="Yes"/>
    <s v="no"/>
    <n v="38.799999999999997"/>
    <n v="3"/>
    <n v="7"/>
    <s v="Yes"/>
    <n v="0"/>
    <x v="3"/>
    <s v="330-3589"/>
    <s v="Male"/>
    <n v="67"/>
    <s v="No"/>
    <s v="Yes"/>
    <s v="No"/>
    <n v="0"/>
    <s v="Yes"/>
    <x v="0"/>
    <x v="2"/>
    <n v="31"/>
    <n v="598"/>
    <x v="0"/>
    <x v="0"/>
  </r>
  <r>
    <s v="0260-JAUZ"/>
    <x v="0"/>
    <n v="70"/>
    <n v="129"/>
    <n v="280.60000000000002"/>
    <n v="210"/>
    <n v="847"/>
    <s v="Yes"/>
    <s v="no"/>
    <n v="423.5"/>
    <n v="2"/>
    <n v="15"/>
    <s v="Yes"/>
    <n v="0"/>
    <x v="18"/>
    <s v="417-1477"/>
    <s v="Male"/>
    <n v="29"/>
    <s v="Yes"/>
    <s v="No"/>
    <s v="No"/>
    <n v="0"/>
    <s v="Yes"/>
    <x v="2"/>
    <x v="2"/>
    <n v="58"/>
    <n v="4048"/>
    <x v="0"/>
    <x v="0"/>
  </r>
  <r>
    <s v="1615-ODBY"/>
    <x v="0"/>
    <n v="44"/>
    <n v="229"/>
    <n v="482.8"/>
    <n v="176"/>
    <n v="576.4"/>
    <s v="Yes"/>
    <s v="no"/>
    <n v="115.3"/>
    <n v="1"/>
    <n v="0"/>
    <s v="No"/>
    <n v="0"/>
    <x v="43"/>
    <s v="341-4075"/>
    <s v="Female"/>
    <n v="59"/>
    <s v="No"/>
    <s v="No"/>
    <s v="No"/>
    <n v="0"/>
    <s v="No"/>
    <x v="2"/>
    <x v="0"/>
    <n v="10"/>
    <n v="432"/>
    <x v="0"/>
    <x v="0"/>
  </r>
  <r>
    <s v="0642-HRPF"/>
    <x v="0"/>
    <n v="31"/>
    <n v="52"/>
    <n v="154.4"/>
    <n v="155"/>
    <n v="474.3"/>
    <s v="Yes"/>
    <s v="no"/>
    <n v="118.6"/>
    <n v="2"/>
    <n v="8"/>
    <s v="Yes"/>
    <n v="0"/>
    <x v="22"/>
    <s v="366-9074"/>
    <s v="Male"/>
    <n v="23"/>
    <s v="Yes"/>
    <s v="No"/>
    <s v="No"/>
    <n v="0"/>
    <s v="No"/>
    <x v="1"/>
    <x v="0"/>
    <n v="14"/>
    <n v="446"/>
    <x v="0"/>
    <x v="0"/>
  </r>
  <r>
    <s v="8889-YDSE"/>
    <x v="0"/>
    <n v="5"/>
    <n v="25"/>
    <n v="51.7"/>
    <n v="20"/>
    <n v="62"/>
    <s v="Yes"/>
    <s v="no"/>
    <n v="15.5"/>
    <n v="2"/>
    <n v="0"/>
    <s v="No"/>
    <n v="0"/>
    <x v="30"/>
    <s v="367-1424"/>
    <s v="Male"/>
    <n v="69"/>
    <s v="No"/>
    <s v="Yes"/>
    <s v="No"/>
    <n v="0"/>
    <s v="No"/>
    <x v="1"/>
    <x v="0"/>
    <n v="11"/>
    <n v="52"/>
    <x v="0"/>
    <x v="0"/>
  </r>
  <r>
    <s v="5285-OUTD"/>
    <x v="0"/>
    <n v="25"/>
    <n v="101"/>
    <n v="320.89999999999998"/>
    <n v="75"/>
    <n v="142.5"/>
    <s v="Yes"/>
    <s v="no"/>
    <n v="47.5"/>
    <n v="2"/>
    <n v="30"/>
    <s v="Yes"/>
    <n v="0"/>
    <x v="37"/>
    <s v="341-1191"/>
    <s v="Female"/>
    <n v="23"/>
    <s v="Yes"/>
    <s v="No"/>
    <s v="No"/>
    <n v="0"/>
    <s v="No"/>
    <x v="0"/>
    <x v="2"/>
    <n v="56"/>
    <n v="1390"/>
    <x v="0"/>
    <x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x v="28"/>
    <s v="335-2331"/>
    <s v="Male"/>
    <n v="29"/>
    <s v="Yes"/>
    <s v="No"/>
    <s v="No"/>
    <n v="0"/>
    <s v="No"/>
    <x v="2"/>
    <x v="2"/>
    <n v="32"/>
    <n v="2161"/>
    <x v="0"/>
    <x v="0"/>
  </r>
  <r>
    <s v="5054-WBDK"/>
    <x v="0"/>
    <n v="63"/>
    <n v="490"/>
    <n v="825.3"/>
    <n v="189"/>
    <n v="800.1"/>
    <s v="Yes"/>
    <s v="no"/>
    <n v="200"/>
    <n v="2"/>
    <n v="6"/>
    <s v="Yes"/>
    <n v="0"/>
    <x v="3"/>
    <s v="335-7257"/>
    <s v="Female"/>
    <n v="44"/>
    <s v="No"/>
    <s v="No"/>
    <s v="No"/>
    <n v="0"/>
    <s v="Yes"/>
    <x v="0"/>
    <x v="0"/>
    <n v="45"/>
    <n v="2834"/>
    <x v="0"/>
    <x v="0"/>
  </r>
  <r>
    <s v="7520-GQIX"/>
    <x v="0"/>
    <n v="45"/>
    <n v="258"/>
    <n v="405.6"/>
    <n v="225"/>
    <n v="589.5"/>
    <s v="Yes"/>
    <s v="no"/>
    <n v="294.8"/>
    <n v="1"/>
    <n v="6"/>
    <s v="Yes"/>
    <n v="0"/>
    <x v="28"/>
    <s v="332-2137"/>
    <s v="Male"/>
    <n v="60"/>
    <s v="No"/>
    <s v="No"/>
    <s v="No"/>
    <n v="0"/>
    <s v="Yes"/>
    <x v="2"/>
    <x v="2"/>
    <n v="38"/>
    <n v="1692"/>
    <x v="0"/>
    <x v="0"/>
  </r>
  <r>
    <s v="8372-VAHA"/>
    <x v="0"/>
    <n v="47"/>
    <n v="102"/>
    <n v="284.5"/>
    <n v="188"/>
    <n v="549.9"/>
    <s v="Yes"/>
    <s v="no"/>
    <n v="183.3"/>
    <n v="0"/>
    <n v="4"/>
    <s v="Yes"/>
    <n v="0"/>
    <x v="41"/>
    <s v="352-2998"/>
    <s v="Male"/>
    <n v="40"/>
    <s v="No"/>
    <s v="No"/>
    <s v="No"/>
    <n v="0"/>
    <s v="Yes"/>
    <x v="1"/>
    <x v="0"/>
    <n v="64"/>
    <n v="3015"/>
    <x v="0"/>
    <x v="0"/>
  </r>
  <r>
    <s v="0488-QACW"/>
    <x v="0"/>
    <n v="5"/>
    <n v="21"/>
    <n v="54.7"/>
    <n v="30"/>
    <n v="50.5"/>
    <s v="Yes"/>
    <s v="no"/>
    <n v="12.6"/>
    <n v="1"/>
    <n v="1"/>
    <s v="Yes"/>
    <n v="0"/>
    <x v="48"/>
    <s v="346-6941"/>
    <s v="Male"/>
    <n v="37"/>
    <s v="No"/>
    <s v="No"/>
    <s v="No"/>
    <n v="0"/>
    <s v="Yes"/>
    <x v="0"/>
    <x v="2"/>
    <n v="40"/>
    <n v="201"/>
    <x v="0"/>
    <x v="0"/>
  </r>
  <r>
    <s v="0161-VHRE"/>
    <x v="0"/>
    <n v="61"/>
    <n v="376"/>
    <n v="848.7"/>
    <n v="183"/>
    <n v="689.3"/>
    <s v="Yes"/>
    <s v="no"/>
    <n v="172.3"/>
    <n v="0"/>
    <n v="0"/>
    <s v="No"/>
    <n v="0"/>
    <x v="44"/>
    <s v="400-2203"/>
    <s v="Female"/>
    <n v="59"/>
    <s v="No"/>
    <s v="No"/>
    <s v="No"/>
    <n v="0"/>
    <s v="No"/>
    <x v="2"/>
    <x v="2"/>
    <n v="17"/>
    <n v="1015"/>
    <x v="0"/>
    <x v="0"/>
  </r>
  <r>
    <s v="2638-AJWN"/>
    <x v="0"/>
    <n v="70"/>
    <n v="401"/>
    <n v="1127.5999999999999"/>
    <n v="280"/>
    <n v="658"/>
    <s v="Yes"/>
    <s v="no"/>
    <n v="329"/>
    <n v="1"/>
    <n v="11"/>
    <s v="Yes"/>
    <n v="0"/>
    <x v="11"/>
    <s v="335-1874"/>
    <s v="Female"/>
    <n v="49"/>
    <s v="No"/>
    <s v="No"/>
    <s v="No"/>
    <n v="0"/>
    <s v="Yes"/>
    <x v="1"/>
    <x v="2"/>
    <n v="40"/>
    <n v="2848"/>
    <x v="0"/>
    <x v="0"/>
  </r>
  <r>
    <s v="3945-XDWT"/>
    <x v="0"/>
    <n v="63"/>
    <n v="121"/>
    <n v="314.2"/>
    <n v="252"/>
    <n v="611.1"/>
    <s v="Yes"/>
    <s v="no"/>
    <n v="122.2"/>
    <n v="2"/>
    <n v="13"/>
    <s v="Yes"/>
    <n v="0"/>
    <x v="13"/>
    <s v="375-3658"/>
    <s v="Male"/>
    <n v="46"/>
    <s v="No"/>
    <s v="No"/>
    <s v="No"/>
    <n v="0"/>
    <s v="Yes"/>
    <x v="1"/>
    <x v="2"/>
    <n v="27"/>
    <n v="1700"/>
    <x v="0"/>
    <x v="0"/>
  </r>
  <r>
    <s v="1955-JACT"/>
    <x v="0"/>
    <n v="36"/>
    <n v="83"/>
    <n v="252.3"/>
    <n v="288"/>
    <n v="428.4"/>
    <s v="Yes"/>
    <s v="no"/>
    <n v="214.2"/>
    <n v="0"/>
    <n v="10"/>
    <s v="No"/>
    <n v="20"/>
    <x v="8"/>
    <s v="342-5062"/>
    <s v="Male"/>
    <n v="29"/>
    <s v="Yes"/>
    <s v="No"/>
    <s v="No"/>
    <n v="0"/>
    <s v="Yes"/>
    <x v="0"/>
    <x v="2"/>
    <n v="27"/>
    <n v="973"/>
    <x v="0"/>
    <x v="0"/>
  </r>
  <r>
    <s v="7429-MPQF"/>
    <x v="0"/>
    <n v="44"/>
    <n v="236"/>
    <n v="710.2"/>
    <n v="220"/>
    <n v="708.4"/>
    <s v="Yes"/>
    <s v="no"/>
    <n v="236.1"/>
    <n v="1"/>
    <n v="0"/>
    <s v="No"/>
    <n v="0"/>
    <x v="35"/>
    <s v="354-1558"/>
    <s v="Male"/>
    <n v="35"/>
    <s v="No"/>
    <s v="No"/>
    <s v="No"/>
    <n v="0"/>
    <s v="No"/>
    <x v="2"/>
    <x v="2"/>
    <n v="10"/>
    <n v="457"/>
    <x v="0"/>
    <x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x v="34"/>
    <s v="401-1252"/>
    <s v="Female"/>
    <n v="47"/>
    <s v="No"/>
    <s v="No"/>
    <s v="No"/>
    <n v="0"/>
    <s v="Yes"/>
    <x v="2"/>
    <x v="2"/>
    <n v="67"/>
    <n v="4848"/>
    <x v="0"/>
    <x v="0"/>
  </r>
  <r>
    <s v="4029-PZBQ"/>
    <x v="0"/>
    <n v="13"/>
    <n v="51"/>
    <n v="115"/>
    <n v="78"/>
    <n v="205.4"/>
    <s v="Yes"/>
    <s v="no"/>
    <n v="68.5"/>
    <n v="2"/>
    <n v="2"/>
    <s v="Yes"/>
    <n v="0"/>
    <x v="41"/>
    <s v="364-7622"/>
    <s v="Female"/>
    <n v="57"/>
    <s v="No"/>
    <s v="No"/>
    <s v="No"/>
    <n v="0"/>
    <s v="No"/>
    <x v="0"/>
    <x v="0"/>
    <n v="15"/>
    <n v="195"/>
    <x v="0"/>
    <x v="0"/>
  </r>
  <r>
    <s v="0521-IQFX"/>
    <x v="0"/>
    <n v="14"/>
    <n v="66"/>
    <n v="172.8"/>
    <n v="56"/>
    <n v="140"/>
    <s v="Yes"/>
    <s v="no"/>
    <n v="70"/>
    <n v="2"/>
    <n v="0"/>
    <s v="No"/>
    <n v="0"/>
    <x v="42"/>
    <s v="376-4484"/>
    <s v="Female"/>
    <n v="25"/>
    <s v="Yes"/>
    <s v="No"/>
    <s v="No"/>
    <n v="0"/>
    <s v="No"/>
    <x v="1"/>
    <x v="2"/>
    <n v="7"/>
    <n v="101"/>
    <x v="0"/>
    <x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x v="12"/>
    <s v="410-6791"/>
    <s v="Female"/>
    <n v="55"/>
    <s v="No"/>
    <s v="No"/>
    <s v="No"/>
    <n v="0"/>
    <s v="Yes"/>
    <x v="2"/>
    <x v="0"/>
    <n v="39"/>
    <n v="2504"/>
    <x v="0"/>
    <x v="0"/>
  </r>
  <r>
    <s v="0639-BWRD"/>
    <x v="0"/>
    <n v="13"/>
    <n v="68"/>
    <n v="174.4"/>
    <n v="52"/>
    <n v="133.9"/>
    <s v="Yes"/>
    <s v="no"/>
    <n v="33.5"/>
    <n v="0"/>
    <n v="14"/>
    <s v="Yes"/>
    <n v="0"/>
    <x v="49"/>
    <s v="343-2392"/>
    <s v="Female"/>
    <n v="58"/>
    <s v="No"/>
    <s v="No"/>
    <s v="No"/>
    <n v="0"/>
    <s v="No"/>
    <x v="1"/>
    <x v="2"/>
    <n v="15"/>
    <n v="199"/>
    <x v="0"/>
    <x v="0"/>
  </r>
  <r>
    <s v="5442-ANVV"/>
    <x v="0"/>
    <n v="74"/>
    <n v="131"/>
    <n v="368.6"/>
    <n v="666"/>
    <n v="673.4"/>
    <s v="Yes"/>
    <s v="no"/>
    <n v="168.4"/>
    <n v="2"/>
    <n v="3"/>
    <s v="No"/>
    <n v="6"/>
    <x v="38"/>
    <s v="408-4323"/>
    <s v="Male"/>
    <n v="53"/>
    <s v="No"/>
    <s v="No"/>
    <s v="No"/>
    <n v="0"/>
    <s v="Yes"/>
    <x v="2"/>
    <x v="2"/>
    <n v="36"/>
    <n v="2618"/>
    <x v="0"/>
    <x v="0"/>
  </r>
  <r>
    <s v="8452-UXLO"/>
    <x v="0"/>
    <n v="72"/>
    <n v="349"/>
    <n v="870"/>
    <n v="144"/>
    <n v="662.4"/>
    <s v="Yes"/>
    <s v="no"/>
    <n v="132.5"/>
    <n v="1"/>
    <n v="17"/>
    <s v="Yes"/>
    <n v="0"/>
    <x v="13"/>
    <s v="395-1718"/>
    <s v="Female"/>
    <n v="25"/>
    <s v="Yes"/>
    <s v="No"/>
    <s v="No"/>
    <n v="0"/>
    <s v="Yes"/>
    <x v="2"/>
    <x v="2"/>
    <n v="34"/>
    <n v="2498"/>
    <x v="0"/>
    <x v="0"/>
  </r>
  <r>
    <s v="7700-RCQP"/>
    <x v="0"/>
    <n v="52"/>
    <n v="237"/>
    <n v="524"/>
    <n v="0"/>
    <n v="0"/>
    <s v="No"/>
    <s v="yes"/>
    <n v="0"/>
    <n v="0"/>
    <n v="9"/>
    <s v="Yes"/>
    <n v="0"/>
    <x v="19"/>
    <s v="367-8168"/>
    <s v="Male"/>
    <n v="67"/>
    <s v="No"/>
    <s v="Yes"/>
    <s v="No"/>
    <n v="0"/>
    <s v="No"/>
    <x v="2"/>
    <x v="2"/>
    <n v="54"/>
    <n v="2826"/>
    <x v="0"/>
    <x v="0"/>
  </r>
  <r>
    <s v="4142-CKNJ"/>
    <x v="0"/>
    <n v="2"/>
    <n v="11"/>
    <n v="37.4"/>
    <n v="6"/>
    <n v="19.2"/>
    <s v="Yes"/>
    <s v="no"/>
    <n v="6.4"/>
    <n v="2"/>
    <n v="0"/>
    <s v="No"/>
    <n v="0"/>
    <x v="0"/>
    <s v="340-3500"/>
    <s v="Male"/>
    <n v="48"/>
    <s v="No"/>
    <s v="No"/>
    <s v="No"/>
    <n v="0"/>
    <s v="No"/>
    <x v="0"/>
    <x v="2"/>
    <n v="14"/>
    <n v="35"/>
    <x v="0"/>
    <x v="0"/>
  </r>
  <r>
    <s v="0425-HHAV"/>
    <x v="0"/>
    <n v="5"/>
    <n v="25"/>
    <n v="76.7"/>
    <n v="30"/>
    <n v="38"/>
    <s v="Yes"/>
    <s v="no"/>
    <n v="19"/>
    <n v="2"/>
    <n v="4"/>
    <s v="Yes"/>
    <n v="0"/>
    <x v="4"/>
    <s v="369-4962"/>
    <s v="Female"/>
    <n v="67"/>
    <s v="No"/>
    <s v="Yes"/>
    <s v="No"/>
    <n v="0"/>
    <s v="No"/>
    <x v="0"/>
    <x v="0"/>
    <n v="38"/>
    <n v="208"/>
    <x v="0"/>
    <x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x v="2"/>
    <s v="334-8967"/>
    <s v="Female"/>
    <n v="31"/>
    <s v="No"/>
    <s v="No"/>
    <s v="No"/>
    <n v="0"/>
    <s v="No"/>
    <x v="2"/>
    <x v="2"/>
    <n v="10"/>
    <n v="697"/>
    <x v="0"/>
    <x v="0"/>
  </r>
  <r>
    <s v="6054-VWEE"/>
    <x v="0"/>
    <n v="73"/>
    <n v="555"/>
    <n v="1099.9000000000001"/>
    <n v="146"/>
    <n v="927.1"/>
    <s v="Yes"/>
    <s v="no"/>
    <n v="309"/>
    <n v="1"/>
    <n v="18"/>
    <s v="No"/>
    <n v="8"/>
    <x v="25"/>
    <s v="366-3917"/>
    <s v="Male"/>
    <n v="24"/>
    <s v="Yes"/>
    <s v="No"/>
    <s v="No"/>
    <n v="0"/>
    <s v="No"/>
    <x v="2"/>
    <x v="2"/>
    <n v="46"/>
    <n v="3382"/>
    <x v="0"/>
    <x v="0"/>
  </r>
  <r>
    <s v="5109-RQVJ"/>
    <x v="0"/>
    <n v="66"/>
    <n v="277"/>
    <n v="662.8"/>
    <n v="528"/>
    <n v="772.2"/>
    <s v="Yes"/>
    <s v="no"/>
    <n v="193.1"/>
    <n v="0"/>
    <n v="2"/>
    <s v="Yes"/>
    <n v="0"/>
    <x v="22"/>
    <s v="333-8954"/>
    <s v="Female"/>
    <n v="57"/>
    <s v="No"/>
    <s v="No"/>
    <s v="No"/>
    <n v="0"/>
    <s v="No"/>
    <x v="1"/>
    <x v="0"/>
    <n v="37"/>
    <n v="2448"/>
    <x v="0"/>
    <x v="0"/>
  </r>
  <r>
    <s v="0188-BAPT"/>
    <x v="0"/>
    <n v="73"/>
    <n v="339"/>
    <n v="1092.5"/>
    <n v="219"/>
    <n v="824.9"/>
    <s v="Yes"/>
    <s v="no"/>
    <n v="275"/>
    <n v="1"/>
    <n v="5"/>
    <s v="Yes"/>
    <n v="0"/>
    <x v="41"/>
    <s v="374-9203"/>
    <s v="Male"/>
    <n v="56"/>
    <s v="No"/>
    <s v="No"/>
    <s v="No"/>
    <n v="0"/>
    <s v="Yes"/>
    <x v="2"/>
    <x v="2"/>
    <n v="27"/>
    <n v="1981"/>
    <x v="0"/>
    <x v="0"/>
  </r>
  <r>
    <s v="3561-UAAQ"/>
    <x v="0"/>
    <n v="23"/>
    <n v="86"/>
    <n v="184.8"/>
    <n v="138"/>
    <n v="227.7"/>
    <s v="Yes"/>
    <s v="no"/>
    <n v="75.900000000000006"/>
    <n v="2"/>
    <n v="0"/>
    <s v="No"/>
    <n v="0"/>
    <x v="50"/>
    <s v="334-3289"/>
    <s v="Male"/>
    <n v="61"/>
    <s v="No"/>
    <s v="No"/>
    <s v="No"/>
    <n v="0"/>
    <s v="No"/>
    <x v="1"/>
    <x v="2"/>
    <n v="12"/>
    <n v="286"/>
    <x v="0"/>
    <x v="0"/>
  </r>
  <r>
    <s v="8196-PBDU"/>
    <x v="0"/>
    <n v="60"/>
    <n v="197"/>
    <n v="419.5"/>
    <n v="180"/>
    <n v="666"/>
    <s v="Yes"/>
    <s v="no"/>
    <n v="222"/>
    <n v="0"/>
    <n v="1"/>
    <s v="Yes"/>
    <n v="0"/>
    <x v="1"/>
    <s v="385-7922"/>
    <s v="Male"/>
    <n v="59"/>
    <s v="No"/>
    <s v="No"/>
    <s v="No"/>
    <n v="0"/>
    <s v="No"/>
    <x v="2"/>
    <x v="0"/>
    <n v="25"/>
    <n v="1513"/>
    <x v="0"/>
    <x v="0"/>
  </r>
  <r>
    <s v="7295-SAPG"/>
    <x v="0"/>
    <n v="5"/>
    <n v="29"/>
    <n v="76.3"/>
    <n v="25"/>
    <n v="41"/>
    <s v="Yes"/>
    <s v="no"/>
    <n v="13.7"/>
    <n v="0"/>
    <n v="0"/>
    <s v="No"/>
    <n v="0"/>
    <x v="34"/>
    <s v="353-7730"/>
    <s v="Female"/>
    <n v="47"/>
    <s v="No"/>
    <s v="No"/>
    <s v="No"/>
    <n v="0"/>
    <s v="No"/>
    <x v="0"/>
    <x v="2"/>
    <n v="7"/>
    <n v="36"/>
    <x v="0"/>
    <x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x v="1"/>
    <s v="420-9575"/>
    <s v="Female"/>
    <n v="35"/>
    <s v="No"/>
    <s v="No"/>
    <s v="No"/>
    <n v="0"/>
    <s v="Yes"/>
    <x v="2"/>
    <x v="0"/>
    <n v="45"/>
    <n v="3241"/>
    <x v="0"/>
    <x v="0"/>
  </r>
  <r>
    <s v="7137-DNNW"/>
    <x v="0"/>
    <n v="3"/>
    <n v="25"/>
    <n v="52.4"/>
    <n v="12"/>
    <n v="27.3"/>
    <s v="Yes"/>
    <s v="no"/>
    <n v="5.5"/>
    <n v="1"/>
    <n v="15"/>
    <s v="Yes"/>
    <n v="0"/>
    <x v="50"/>
    <s v="405-3335"/>
    <s v="Female"/>
    <n v="27"/>
    <s v="Yes"/>
    <s v="No"/>
    <s v="No"/>
    <n v="0"/>
    <s v="No"/>
    <x v="0"/>
    <x v="2"/>
    <n v="19"/>
    <n v="63"/>
    <x v="0"/>
    <x v="0"/>
  </r>
  <r>
    <s v="2683-PZCB"/>
    <x v="0"/>
    <n v="51"/>
    <n v="256"/>
    <n v="716.2"/>
    <n v="0"/>
    <n v="0"/>
    <s v="No"/>
    <s v="yes"/>
    <n v="0"/>
    <n v="1"/>
    <n v="3"/>
    <s v="Yes"/>
    <n v="0"/>
    <x v="42"/>
    <s v="355-4992"/>
    <s v="Female"/>
    <n v="47"/>
    <s v="No"/>
    <s v="No"/>
    <s v="No"/>
    <n v="0"/>
    <s v="Yes"/>
    <x v="1"/>
    <x v="0"/>
    <n v="29"/>
    <n v="1504"/>
    <x v="0"/>
    <x v="0"/>
  </r>
  <r>
    <s v="5121-HNGV"/>
    <x v="0"/>
    <n v="62"/>
    <n v="373"/>
    <n v="873.4"/>
    <n v="0"/>
    <n v="0"/>
    <s v="No"/>
    <s v="no"/>
    <n v="0"/>
    <n v="0"/>
    <n v="14"/>
    <s v="No"/>
    <n v="53"/>
    <x v="22"/>
    <s v="383-6373"/>
    <s v="Female"/>
    <n v="32"/>
    <s v="No"/>
    <s v="No"/>
    <s v="No"/>
    <n v="0"/>
    <s v="Yes"/>
    <x v="1"/>
    <x v="0"/>
    <n v="42"/>
    <n v="2601"/>
    <x v="0"/>
    <x v="0"/>
  </r>
  <r>
    <s v="5333-GFKP"/>
    <x v="0"/>
    <n v="30"/>
    <n v="58"/>
    <n v="152.4"/>
    <n v="240"/>
    <n v="354"/>
    <s v="Yes"/>
    <s v="no"/>
    <n v="70.8"/>
    <n v="2"/>
    <n v="2"/>
    <s v="Yes"/>
    <n v="0"/>
    <x v="7"/>
    <s v="382-7993"/>
    <s v="Male"/>
    <n v="60"/>
    <s v="No"/>
    <s v="No"/>
    <s v="No"/>
    <n v="0"/>
    <s v="No"/>
    <x v="0"/>
    <x v="0"/>
    <n v="19"/>
    <n v="573"/>
    <x v="0"/>
    <x v="0"/>
  </r>
  <r>
    <s v="9670-QQNK"/>
    <x v="0"/>
    <n v="26"/>
    <n v="57"/>
    <n v="156.69999999999999"/>
    <n v="208"/>
    <n v="174.2"/>
    <s v="Yes"/>
    <s v="no"/>
    <n v="87.1"/>
    <n v="1"/>
    <n v="0"/>
    <s v="No"/>
    <n v="0"/>
    <x v="18"/>
    <s v="410-9961"/>
    <s v="Male"/>
    <n v="69"/>
    <s v="No"/>
    <s v="Yes"/>
    <s v="No"/>
    <n v="0"/>
    <s v="No"/>
    <x v="1"/>
    <x v="2"/>
    <n v="9"/>
    <n v="242"/>
    <x v="0"/>
    <x v="0"/>
  </r>
  <r>
    <s v="9196-TEVK"/>
    <x v="0"/>
    <n v="68"/>
    <n v="502"/>
    <n v="1012.8"/>
    <n v="816"/>
    <n v="544"/>
    <s v="Yes"/>
    <s v="no"/>
    <n v="108.8"/>
    <n v="2"/>
    <n v="6"/>
    <s v="Yes"/>
    <n v="0"/>
    <x v="25"/>
    <s v="357-7060"/>
    <s v="Female"/>
    <n v="38"/>
    <s v="No"/>
    <s v="No"/>
    <s v="No"/>
    <n v="0"/>
    <s v="Yes"/>
    <x v="1"/>
    <x v="0"/>
    <n v="67"/>
    <n v="4524"/>
    <x v="0"/>
    <x v="0"/>
  </r>
  <r>
    <s v="3985-ZVBI"/>
    <x v="0"/>
    <n v="50"/>
    <n v="169"/>
    <n v="448"/>
    <n v="350"/>
    <n v="750"/>
    <s v="Yes"/>
    <s v="no"/>
    <n v="375"/>
    <n v="0"/>
    <n v="41"/>
    <s v="Yes"/>
    <n v="0"/>
    <x v="44"/>
    <s v="355-9541"/>
    <s v="Female"/>
    <n v="21"/>
    <s v="Yes"/>
    <s v="No"/>
    <s v="No"/>
    <n v="0"/>
    <s v="No"/>
    <x v="1"/>
    <x v="2"/>
    <n v="17"/>
    <n v="846"/>
    <x v="0"/>
    <x v="0"/>
  </r>
  <r>
    <s v="2907-IERV"/>
    <x v="0"/>
    <n v="1"/>
    <n v="3"/>
    <n v="7"/>
    <n v="3"/>
    <n v="5.4"/>
    <s v="Yes"/>
    <s v="no"/>
    <n v="1.4"/>
    <n v="0"/>
    <n v="0"/>
    <s v="No"/>
    <n v="0"/>
    <x v="38"/>
    <s v="378-4145"/>
    <s v="Male"/>
    <n v="41"/>
    <s v="No"/>
    <s v="No"/>
    <s v="No"/>
    <n v="0"/>
    <s v="No"/>
    <x v="0"/>
    <x v="2"/>
    <n v="9"/>
    <n v="9"/>
    <x v="0"/>
    <x v="0"/>
  </r>
  <r>
    <s v="7538-WTWC"/>
    <x v="0"/>
    <n v="7"/>
    <n v="58"/>
    <n v="115.6"/>
    <n v="21"/>
    <n v="62.3"/>
    <s v="Yes"/>
    <s v="no"/>
    <n v="20.8"/>
    <n v="2"/>
    <n v="7"/>
    <s v="No"/>
    <n v="5"/>
    <x v="35"/>
    <s v="386-2317"/>
    <s v="Female"/>
    <n v="70"/>
    <s v="No"/>
    <s v="Yes"/>
    <s v="No"/>
    <n v="0"/>
    <s v="Yes"/>
    <x v="1"/>
    <x v="0"/>
    <n v="30"/>
    <n v="214"/>
    <x v="0"/>
    <x v="0"/>
  </r>
  <r>
    <s v="3404-NDIP"/>
    <x v="0"/>
    <n v="26"/>
    <n v="50"/>
    <n v="181"/>
    <n v="182"/>
    <n v="197.6"/>
    <s v="Yes"/>
    <s v="no"/>
    <n v="49.4"/>
    <n v="1"/>
    <n v="2"/>
    <s v="Yes"/>
    <n v="0"/>
    <x v="5"/>
    <s v="335-8146"/>
    <s v="Female"/>
    <n v="67"/>
    <s v="No"/>
    <s v="Yes"/>
    <s v="No"/>
    <n v="0"/>
    <s v="Yes"/>
    <x v="1"/>
    <x v="0"/>
    <n v="56"/>
    <n v="1453"/>
    <x v="0"/>
    <x v="0"/>
  </r>
  <r>
    <s v="3097-MRNK"/>
    <x v="0"/>
    <n v="32"/>
    <n v="45"/>
    <n v="129.19999999999999"/>
    <n v="128"/>
    <n v="393.6"/>
    <s v="Yes"/>
    <s v="no"/>
    <n v="78.7"/>
    <n v="0"/>
    <n v="2"/>
    <s v="Yes"/>
    <n v="0"/>
    <x v="15"/>
    <s v="395-6195"/>
    <s v="Male"/>
    <n v="82"/>
    <s v="No"/>
    <s v="Yes"/>
    <s v="No"/>
    <n v="0"/>
    <s v="Yes"/>
    <x v="1"/>
    <x v="2"/>
    <n v="28"/>
    <n v="910"/>
    <x v="0"/>
    <x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x v="38"/>
    <s v="346-7656"/>
    <s v="Female"/>
    <n v="54"/>
    <s v="No"/>
    <s v="No"/>
    <s v="No"/>
    <n v="0"/>
    <s v="No"/>
    <x v="1"/>
    <x v="2"/>
    <n v="36"/>
    <n v="2211"/>
    <x v="0"/>
    <x v="0"/>
  </r>
  <r>
    <s v="7818-GPPD"/>
    <x v="0"/>
    <n v="28"/>
    <n v="87"/>
    <n v="198.9"/>
    <n v="84"/>
    <n v="238"/>
    <s v="Yes"/>
    <s v="no"/>
    <n v="119"/>
    <n v="0"/>
    <n v="9"/>
    <s v="Yes"/>
    <n v="0"/>
    <x v="20"/>
    <s v="343-2350"/>
    <s v="Male"/>
    <n v="57"/>
    <s v="No"/>
    <s v="No"/>
    <s v="No"/>
    <n v="0"/>
    <s v="No"/>
    <x v="0"/>
    <x v="2"/>
    <n v="34"/>
    <n v="968"/>
    <x v="0"/>
    <x v="0"/>
  </r>
  <r>
    <s v="1466-BXSQ"/>
    <x v="0"/>
    <n v="72"/>
    <n v="156"/>
    <n v="286.3"/>
    <n v="504"/>
    <n v="1036.8"/>
    <s v="Yes"/>
    <s v="no"/>
    <n v="259.2"/>
    <n v="2"/>
    <n v="5"/>
    <s v="No"/>
    <n v="74"/>
    <x v="8"/>
    <s v="372-4722"/>
    <s v="Male"/>
    <n v="29"/>
    <s v="Yes"/>
    <s v="No"/>
    <s v="No"/>
    <n v="0"/>
    <s v="Yes"/>
    <x v="2"/>
    <x v="0"/>
    <n v="75"/>
    <n v="5347"/>
    <x v="0"/>
    <x v="0"/>
  </r>
  <r>
    <s v="3155-KOOQ"/>
    <x v="0"/>
    <n v="54"/>
    <n v="351"/>
    <n v="861.4"/>
    <n v="378"/>
    <n v="837"/>
    <s v="Yes"/>
    <s v="no"/>
    <n v="418.5"/>
    <n v="0"/>
    <n v="4"/>
    <s v="Yes"/>
    <n v="0"/>
    <x v="35"/>
    <s v="399-8615"/>
    <s v="Female"/>
    <n v="36"/>
    <s v="No"/>
    <s v="No"/>
    <s v="No"/>
    <n v="0"/>
    <s v="Yes"/>
    <x v="2"/>
    <x v="0"/>
    <n v="36"/>
    <n v="1939"/>
    <x v="0"/>
    <x v="0"/>
  </r>
  <r>
    <s v="6646-FIQB"/>
    <x v="0"/>
    <n v="52"/>
    <n v="77"/>
    <n v="208.3"/>
    <n v="364"/>
    <n v="452.4"/>
    <s v="Yes"/>
    <s v="no"/>
    <n v="226.2"/>
    <n v="1"/>
    <n v="12"/>
    <s v="Yes"/>
    <n v="0"/>
    <x v="26"/>
    <s v="414-6219"/>
    <s v="Male"/>
    <n v="27"/>
    <s v="Yes"/>
    <s v="No"/>
    <s v="No"/>
    <n v="0"/>
    <s v="No"/>
    <x v="0"/>
    <x v="2"/>
    <n v="54"/>
    <n v="2811"/>
    <x v="0"/>
    <x v="0"/>
  </r>
  <r>
    <s v="5408-KBNZ"/>
    <x v="0"/>
    <n v="1"/>
    <n v="10"/>
    <n v="22.6"/>
    <n v="0"/>
    <n v="0"/>
    <s v="No"/>
    <s v="yes"/>
    <n v="0"/>
    <n v="1"/>
    <n v="0"/>
    <s v="No"/>
    <n v="0"/>
    <x v="26"/>
    <s v="387-1343"/>
    <s v="Female"/>
    <n v="21"/>
    <s v="Yes"/>
    <s v="No"/>
    <s v="No"/>
    <n v="0"/>
    <s v="No"/>
    <x v="0"/>
    <x v="1"/>
    <n v="10"/>
    <n v="14"/>
    <x v="0"/>
    <x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x v="22"/>
    <s v="402-7626"/>
    <s v="Female"/>
    <n v="34"/>
    <s v="No"/>
    <s v="No"/>
    <s v="No"/>
    <n v="0"/>
    <s v="Yes"/>
    <x v="1"/>
    <x v="2"/>
    <n v="69"/>
    <n v="3942"/>
    <x v="0"/>
    <x v="0"/>
  </r>
  <r>
    <s v="4495-JDEO"/>
    <x v="0"/>
    <n v="66"/>
    <n v="111"/>
    <n v="265.5"/>
    <n v="198"/>
    <n v="594"/>
    <s v="Yes"/>
    <s v="no"/>
    <n v="297"/>
    <n v="2"/>
    <n v="5"/>
    <s v="Yes"/>
    <n v="0"/>
    <x v="20"/>
    <s v="370-2688"/>
    <s v="Male"/>
    <n v="64"/>
    <s v="No"/>
    <s v="No"/>
    <s v="No"/>
    <n v="0"/>
    <s v="Yes"/>
    <x v="2"/>
    <x v="2"/>
    <n v="47"/>
    <n v="3141"/>
    <x v="0"/>
    <x v="0"/>
  </r>
  <r>
    <s v="5620-HIWM"/>
    <x v="0"/>
    <n v="4"/>
    <n v="29"/>
    <n v="66.599999999999994"/>
    <n v="12"/>
    <n v="54"/>
    <s v="Yes"/>
    <s v="no"/>
    <n v="13.5"/>
    <n v="2"/>
    <n v="8"/>
    <s v="Yes"/>
    <n v="0"/>
    <x v="8"/>
    <s v="417-2035"/>
    <s v="Male"/>
    <n v="37"/>
    <s v="No"/>
    <s v="No"/>
    <s v="No"/>
    <n v="0"/>
    <s v="No"/>
    <x v="0"/>
    <x v="0"/>
    <n v="33"/>
    <n v="137"/>
    <x v="0"/>
    <x v="0"/>
  </r>
  <r>
    <s v="9203-ANKD"/>
    <x v="0"/>
    <n v="19"/>
    <n v="105"/>
    <n v="282.8"/>
    <n v="38"/>
    <n v="321.10000000000002"/>
    <s v="Yes"/>
    <s v="no"/>
    <n v="64.2"/>
    <n v="1"/>
    <n v="2"/>
    <s v="No"/>
    <n v="31"/>
    <x v="31"/>
    <s v="355-3602"/>
    <s v="Male"/>
    <n v="65"/>
    <s v="No"/>
    <s v="Yes"/>
    <s v="No"/>
    <n v="0"/>
    <s v="No"/>
    <x v="1"/>
    <x v="0"/>
    <n v="24"/>
    <n v="446"/>
    <x v="0"/>
    <x v="0"/>
  </r>
  <r>
    <s v="4333-TGIT"/>
    <x v="0"/>
    <n v="72"/>
    <n v="337"/>
    <n v="789.4"/>
    <n v="432"/>
    <n v="367.2"/>
    <s v="Yes"/>
    <s v="no"/>
    <n v="122.4"/>
    <n v="2"/>
    <n v="18"/>
    <s v="Yes"/>
    <n v="0"/>
    <x v="46"/>
    <s v="418-5141"/>
    <s v="Female"/>
    <n v="32"/>
    <s v="No"/>
    <s v="No"/>
    <s v="No"/>
    <n v="0"/>
    <s v="Yes"/>
    <x v="2"/>
    <x v="0"/>
    <n v="71"/>
    <n v="5065"/>
    <x v="0"/>
    <x v="0"/>
  </r>
  <r>
    <s v="3598-DACM"/>
    <x v="0"/>
    <n v="14"/>
    <n v="57"/>
    <n v="144.80000000000001"/>
    <n v="154"/>
    <n v="201.6"/>
    <s v="Yes"/>
    <s v="no"/>
    <n v="100.8"/>
    <n v="2"/>
    <n v="7"/>
    <s v="Yes"/>
    <n v="0"/>
    <x v="21"/>
    <s v="402-3892"/>
    <s v="Female"/>
    <n v="69"/>
    <s v="No"/>
    <s v="Yes"/>
    <s v="No"/>
    <n v="0"/>
    <s v="No"/>
    <x v="1"/>
    <x v="2"/>
    <n v="33"/>
    <n v="471"/>
    <x v="0"/>
    <x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x v="18"/>
    <s v="377-1218"/>
    <s v="Male"/>
    <n v="41"/>
    <s v="No"/>
    <s v="No"/>
    <s v="No"/>
    <n v="0"/>
    <s v="No"/>
    <x v="1"/>
    <x v="2"/>
    <n v="10"/>
    <n v="133"/>
    <x v="0"/>
    <x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x v="25"/>
    <s v="373-2339"/>
    <s v="Female"/>
    <n v="65"/>
    <s v="No"/>
    <s v="No"/>
    <s v="No"/>
    <n v="0"/>
    <s v="No"/>
    <x v="1"/>
    <x v="0"/>
    <n v="39"/>
    <n v="857"/>
    <x v="0"/>
    <x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x v="50"/>
    <s v="410-3503"/>
    <s v="Male"/>
    <n v="48"/>
    <s v="No"/>
    <s v="No"/>
    <s v="No"/>
    <n v="0"/>
    <s v="Yes"/>
    <x v="2"/>
    <x v="0"/>
    <n v="43"/>
    <n v="3121"/>
    <x v="0"/>
    <x v="0"/>
  </r>
  <r>
    <s v="8668-ENLD"/>
    <x v="0"/>
    <n v="27"/>
    <n v="104"/>
    <n v="380.4"/>
    <n v="54"/>
    <n v="140.4"/>
    <s v="Yes"/>
    <s v="no"/>
    <n v="35.1"/>
    <n v="1"/>
    <n v="7"/>
    <s v="Yes"/>
    <n v="0"/>
    <x v="48"/>
    <s v="410-4739"/>
    <s v="Female"/>
    <n v="36"/>
    <s v="No"/>
    <s v="No"/>
    <s v="No"/>
    <n v="0"/>
    <s v="Yes"/>
    <x v="0"/>
    <x v="0"/>
    <n v="51"/>
    <n v="1385"/>
    <x v="0"/>
    <x v="0"/>
  </r>
  <r>
    <s v="1065-GKVE"/>
    <x v="0"/>
    <n v="21"/>
    <n v="59"/>
    <n v="128.5"/>
    <n v="84"/>
    <n v="231"/>
    <s v="Yes"/>
    <s v="no"/>
    <n v="46.2"/>
    <n v="2"/>
    <n v="5"/>
    <s v="Yes"/>
    <n v="0"/>
    <x v="9"/>
    <s v="365-3562"/>
    <s v="Female"/>
    <n v="51"/>
    <s v="No"/>
    <s v="No"/>
    <s v="No"/>
    <n v="0"/>
    <s v="Yes"/>
    <x v="1"/>
    <x v="2"/>
    <n v="53"/>
    <n v="1145"/>
    <x v="0"/>
    <x v="0"/>
  </r>
  <r>
    <s v="7386-KQVG"/>
    <x v="0"/>
    <n v="62"/>
    <n v="160"/>
    <n v="374.1"/>
    <n v="124"/>
    <n v="570.4"/>
    <s v="Yes"/>
    <s v="no"/>
    <n v="142.6"/>
    <n v="2"/>
    <n v="0"/>
    <s v="No"/>
    <n v="0"/>
    <x v="26"/>
    <s v="387-7641"/>
    <s v="Male"/>
    <n v="23"/>
    <s v="Yes"/>
    <s v="No"/>
    <s v="No"/>
    <n v="0"/>
    <s v="No"/>
    <x v="1"/>
    <x v="0"/>
    <n v="16"/>
    <n v="998"/>
    <x v="0"/>
    <x v="0"/>
  </r>
  <r>
    <s v="0793-XAHT"/>
    <x v="0"/>
    <n v="12"/>
    <n v="58"/>
    <n v="199.8"/>
    <n v="168"/>
    <n v="52.8"/>
    <s v="Yes"/>
    <s v="no"/>
    <n v="26.4"/>
    <n v="0"/>
    <n v="0"/>
    <s v="No"/>
    <n v="0"/>
    <x v="4"/>
    <s v="385-9744"/>
    <s v="Male"/>
    <n v="28"/>
    <s v="Yes"/>
    <s v="No"/>
    <s v="No"/>
    <n v="0"/>
    <s v="No"/>
    <x v="0"/>
    <x v="1"/>
    <n v="9"/>
    <n v="119"/>
    <x v="0"/>
    <x v="0"/>
  </r>
  <r>
    <s v="0771-KIOZ"/>
    <x v="0"/>
    <n v="16"/>
    <n v="27"/>
    <n v="94.6"/>
    <n v="80"/>
    <n v="148.80000000000001"/>
    <s v="Yes"/>
    <s v="no"/>
    <n v="29.8"/>
    <n v="1"/>
    <n v="12"/>
    <s v="Yes"/>
    <n v="0"/>
    <x v="22"/>
    <s v="398-5006"/>
    <s v="Male"/>
    <n v="25"/>
    <s v="Yes"/>
    <s v="No"/>
    <s v="No"/>
    <n v="0"/>
    <s v="No"/>
    <x v="0"/>
    <x v="0"/>
    <n v="37"/>
    <n v="589"/>
    <x v="0"/>
    <x v="0"/>
  </r>
  <r>
    <s v="2475-GPRQ"/>
    <x v="0"/>
    <n v="60"/>
    <n v="100"/>
    <n v="240.2"/>
    <n v="180"/>
    <n v="828"/>
    <s v="Yes"/>
    <s v="no"/>
    <n v="414"/>
    <n v="2"/>
    <n v="6"/>
    <s v="No"/>
    <n v="18"/>
    <x v="40"/>
    <s v="408-3977"/>
    <s v="Female"/>
    <n v="41"/>
    <s v="No"/>
    <s v="No"/>
    <s v="No"/>
    <n v="0"/>
    <s v="No"/>
    <x v="1"/>
    <x v="2"/>
    <n v="30"/>
    <n v="1829"/>
    <x v="0"/>
    <x v="0"/>
  </r>
  <r>
    <s v="7497-TVID"/>
    <x v="0"/>
    <n v="22"/>
    <n v="59"/>
    <n v="133.69999999999999"/>
    <n v="88"/>
    <n v="173.8"/>
    <s v="Yes"/>
    <s v="no"/>
    <n v="86.9"/>
    <n v="2"/>
    <n v="4"/>
    <s v="Yes"/>
    <n v="0"/>
    <x v="37"/>
    <s v="334-2729"/>
    <s v="Female"/>
    <n v="74"/>
    <s v="No"/>
    <s v="Yes"/>
    <s v="No"/>
    <n v="0"/>
    <s v="No"/>
    <x v="1"/>
    <x v="0"/>
    <n v="50"/>
    <n v="1107"/>
    <x v="0"/>
    <x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x v="1"/>
    <s v="336-5661"/>
    <s v="Female"/>
    <n v="43"/>
    <s v="No"/>
    <s v="No"/>
    <s v="No"/>
    <n v="0"/>
    <s v="No"/>
    <x v="0"/>
    <x v="0"/>
    <n v="40"/>
    <n v="639"/>
    <x v="0"/>
    <x v="0"/>
  </r>
  <r>
    <s v="6807-FTBO"/>
    <x v="0"/>
    <n v="33"/>
    <n v="76"/>
    <n v="230.2"/>
    <n v="66"/>
    <n v="396"/>
    <s v="Yes"/>
    <s v="no"/>
    <n v="198"/>
    <n v="0"/>
    <n v="9"/>
    <s v="Yes"/>
    <n v="0"/>
    <x v="3"/>
    <s v="355-4143"/>
    <s v="Male"/>
    <n v="35"/>
    <s v="No"/>
    <s v="No"/>
    <s v="No"/>
    <n v="0"/>
    <s v="No"/>
    <x v="2"/>
    <x v="0"/>
    <n v="51"/>
    <n v="1687"/>
    <x v="0"/>
    <x v="0"/>
  </r>
  <r>
    <s v="1515-KJIL"/>
    <x v="0"/>
    <n v="68"/>
    <n v="185"/>
    <n v="540.79999999999995"/>
    <n v="136"/>
    <n v="680"/>
    <s v="Yes"/>
    <s v="no"/>
    <n v="340"/>
    <n v="0"/>
    <n v="0"/>
    <s v="No"/>
    <n v="0"/>
    <x v="17"/>
    <s v="366-5918"/>
    <s v="Male"/>
    <n v="52"/>
    <s v="No"/>
    <s v="No"/>
    <s v="No"/>
    <n v="0"/>
    <s v="No"/>
    <x v="2"/>
    <x v="2"/>
    <n v="11"/>
    <n v="770"/>
    <x v="0"/>
    <x v="0"/>
  </r>
  <r>
    <s v="3355-GEHM"/>
    <x v="0"/>
    <n v="13"/>
    <n v="50"/>
    <n v="103.7"/>
    <n v="26"/>
    <n v="145.6"/>
    <s v="Yes"/>
    <s v="no"/>
    <n v="48.5"/>
    <n v="0"/>
    <n v="6"/>
    <s v="Yes"/>
    <n v="0"/>
    <x v="41"/>
    <s v="408-2119"/>
    <s v="Female"/>
    <n v="62"/>
    <s v="No"/>
    <s v="No"/>
    <s v="No"/>
    <n v="0"/>
    <s v="No"/>
    <x v="1"/>
    <x v="1"/>
    <n v="14"/>
    <n v="182"/>
    <x v="0"/>
    <x v="0"/>
  </r>
  <r>
    <s v="5393-BDDX"/>
    <x v="0"/>
    <n v="4"/>
    <n v="11"/>
    <n v="33.299999999999997"/>
    <n v="12"/>
    <n v="52"/>
    <s v="Yes"/>
    <s v="no"/>
    <n v="13"/>
    <n v="0"/>
    <n v="4"/>
    <s v="Yes"/>
    <n v="0"/>
    <x v="20"/>
    <s v="329-2789"/>
    <s v="Female"/>
    <n v="70"/>
    <s v="No"/>
    <s v="Yes"/>
    <s v="No"/>
    <n v="0"/>
    <s v="No"/>
    <x v="1"/>
    <x v="0"/>
    <n v="44"/>
    <n v="164"/>
    <x v="0"/>
    <x v="0"/>
  </r>
  <r>
    <s v="0155-SVGB"/>
    <x v="0"/>
    <n v="10"/>
    <n v="44"/>
    <n v="120"/>
    <n v="40"/>
    <n v="92"/>
    <s v="Yes"/>
    <s v="no"/>
    <n v="46"/>
    <n v="0"/>
    <n v="1"/>
    <s v="Yes"/>
    <n v="0"/>
    <x v="12"/>
    <s v="334-1508"/>
    <s v="Female"/>
    <n v="43"/>
    <s v="No"/>
    <s v="No"/>
    <s v="No"/>
    <n v="0"/>
    <s v="Yes"/>
    <x v="2"/>
    <x v="1"/>
    <n v="38"/>
    <n v="384"/>
    <x v="0"/>
    <x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x v="9"/>
    <s v="396-8400"/>
    <s v="Female"/>
    <n v="31"/>
    <s v="No"/>
    <s v="No"/>
    <s v="No"/>
    <n v="0"/>
    <s v="Yes"/>
    <x v="1"/>
    <x v="2"/>
    <n v="45"/>
    <n v="2976"/>
    <x v="0"/>
    <x v="0"/>
  </r>
  <r>
    <s v="2775-TGWX"/>
    <x v="0"/>
    <n v="16"/>
    <n v="50"/>
    <n v="128.80000000000001"/>
    <n v="128"/>
    <n v="190.4"/>
    <s v="Yes"/>
    <s v="no"/>
    <n v="38.1"/>
    <n v="2"/>
    <n v="0"/>
    <s v="No"/>
    <n v="0"/>
    <x v="1"/>
    <s v="349-2654"/>
    <s v="Female"/>
    <n v="49"/>
    <s v="No"/>
    <s v="No"/>
    <s v="No"/>
    <n v="0"/>
    <s v="No"/>
    <x v="0"/>
    <x v="1"/>
    <n v="9"/>
    <n v="140"/>
    <x v="0"/>
    <x v="0"/>
  </r>
  <r>
    <s v="9304-PHVZ"/>
    <x v="0"/>
    <n v="25"/>
    <n v="67"/>
    <n v="151.5"/>
    <n v="100"/>
    <n v="387.5"/>
    <s v="Yes"/>
    <s v="no"/>
    <n v="96.9"/>
    <n v="0"/>
    <n v="0"/>
    <s v="No"/>
    <n v="0"/>
    <x v="44"/>
    <s v="417-2716"/>
    <s v="Female"/>
    <n v="53"/>
    <s v="No"/>
    <s v="No"/>
    <s v="No"/>
    <n v="0"/>
    <s v="No"/>
    <x v="1"/>
    <x v="0"/>
    <n v="8"/>
    <n v="202"/>
    <x v="0"/>
    <x v="0"/>
  </r>
  <r>
    <s v="1549-JZFI"/>
    <x v="0"/>
    <n v="25"/>
    <n v="157"/>
    <n v="375.9"/>
    <n v="50"/>
    <n v="160"/>
    <s v="Yes"/>
    <s v="no"/>
    <n v="80"/>
    <n v="2"/>
    <n v="8"/>
    <s v="Yes"/>
    <n v="0"/>
    <x v="8"/>
    <s v="403-3229"/>
    <s v="Male"/>
    <n v="23"/>
    <s v="Yes"/>
    <s v="No"/>
    <s v="No"/>
    <n v="0"/>
    <s v="No"/>
    <x v="0"/>
    <x v="2"/>
    <n v="38"/>
    <n v="960"/>
    <x v="0"/>
    <x v="0"/>
  </r>
  <r>
    <s v="7279-POMU"/>
    <x v="0"/>
    <n v="75"/>
    <n v="418"/>
    <n v="1051.5"/>
    <n v="150"/>
    <n v="945"/>
    <s v="Yes"/>
    <s v="no"/>
    <n v="189"/>
    <n v="0"/>
    <n v="2"/>
    <s v="Yes"/>
    <n v="0"/>
    <x v="23"/>
    <s v="353-6056"/>
    <s v="Female"/>
    <n v="60"/>
    <s v="No"/>
    <s v="No"/>
    <s v="No"/>
    <n v="0"/>
    <s v="Yes"/>
    <x v="2"/>
    <x v="0"/>
    <n v="25"/>
    <n v="1843"/>
    <x v="0"/>
    <x v="0"/>
  </r>
  <r>
    <s v="6673-RRWV"/>
    <x v="0"/>
    <n v="7"/>
    <n v="12"/>
    <n v="35.4"/>
    <n v="14"/>
    <n v="81.2"/>
    <s v="Yes"/>
    <s v="no"/>
    <n v="20.3"/>
    <n v="0"/>
    <n v="3"/>
    <s v="No"/>
    <n v="4"/>
    <x v="8"/>
    <s v="407-2292"/>
    <s v="Female"/>
    <n v="62"/>
    <s v="No"/>
    <s v="No"/>
    <s v="No"/>
    <n v="0"/>
    <s v="No"/>
    <x v="0"/>
    <x v="0"/>
    <n v="28"/>
    <n v="196"/>
    <x v="0"/>
    <x v="0"/>
  </r>
  <r>
    <s v="3016-QWSM"/>
    <x v="0"/>
    <n v="23"/>
    <n v="48"/>
    <n v="113.7"/>
    <n v="46"/>
    <n v="246.1"/>
    <s v="Yes"/>
    <s v="no"/>
    <n v="123.1"/>
    <n v="1"/>
    <n v="4"/>
    <s v="Yes"/>
    <n v="0"/>
    <x v="48"/>
    <s v="340-3011"/>
    <s v="Male"/>
    <n v="66"/>
    <s v="No"/>
    <s v="Yes"/>
    <s v="No"/>
    <n v="0"/>
    <s v="No"/>
    <x v="0"/>
    <x v="1"/>
    <n v="30"/>
    <n v="680"/>
    <x v="0"/>
    <x v="0"/>
  </r>
  <r>
    <s v="6451-OKTY"/>
    <x v="0"/>
    <n v="16"/>
    <n v="54"/>
    <n v="145.80000000000001"/>
    <n v="48"/>
    <n v="137.6"/>
    <s v="Yes"/>
    <s v="no"/>
    <n v="68.8"/>
    <n v="3"/>
    <n v="4"/>
    <s v="Yes"/>
    <n v="0"/>
    <x v="43"/>
    <s v="345-9153"/>
    <s v="Female"/>
    <n v="55"/>
    <s v="No"/>
    <s v="No"/>
    <s v="No"/>
    <n v="0"/>
    <s v="Yes"/>
    <x v="0"/>
    <x v="0"/>
    <n v="22"/>
    <n v="357"/>
    <x v="0"/>
    <x v="0"/>
  </r>
  <r>
    <s v="7983-XVUQ"/>
    <x v="1"/>
    <n v="23"/>
    <n v="59"/>
    <n v="136.4"/>
    <n v="184"/>
    <n v="197.8"/>
    <s v="Yes"/>
    <s v="no"/>
    <n v="65.900000000000006"/>
    <n v="0"/>
    <n v="3"/>
    <s v="Yes"/>
    <n v="0"/>
    <x v="27"/>
    <s v="379-5503"/>
    <s v="Male"/>
    <n v="42"/>
    <s v="No"/>
    <s v="No"/>
    <s v="No"/>
    <n v="0"/>
    <s v="No"/>
    <x v="0"/>
    <x v="0"/>
    <n v="37"/>
    <n v="846"/>
    <x v="0"/>
    <x v="0"/>
  </r>
  <r>
    <s v="7224-YUWG"/>
    <x v="0"/>
    <n v="4"/>
    <n v="17"/>
    <n v="64.8"/>
    <n v="0"/>
    <n v="0"/>
    <s v="No"/>
    <s v="yes"/>
    <n v="0"/>
    <n v="3"/>
    <n v="12"/>
    <s v="Yes"/>
    <n v="0"/>
    <x v="34"/>
    <s v="375-8238"/>
    <s v="Male"/>
    <n v="28"/>
    <s v="Yes"/>
    <s v="No"/>
    <s v="No"/>
    <n v="0"/>
    <s v="Yes"/>
    <x v="0"/>
    <x v="0"/>
    <n v="26"/>
    <n v="111"/>
    <x v="0"/>
    <x v="0"/>
  </r>
  <r>
    <s v="6973-TTWP"/>
    <x v="0"/>
    <n v="25"/>
    <n v="101"/>
    <n v="273"/>
    <n v="75"/>
    <n v="307.5"/>
    <s v="Yes"/>
    <s v="no"/>
    <n v="102.5"/>
    <n v="0"/>
    <n v="5"/>
    <s v="Yes"/>
    <n v="0"/>
    <x v="41"/>
    <s v="378-5633"/>
    <s v="Male"/>
    <n v="57"/>
    <s v="No"/>
    <s v="No"/>
    <s v="No"/>
    <n v="0"/>
    <s v="Yes"/>
    <x v="0"/>
    <x v="0"/>
    <n v="29"/>
    <n v="722"/>
    <x v="0"/>
    <x v="0"/>
  </r>
  <r>
    <s v="9151-WSHC"/>
    <x v="0"/>
    <n v="7"/>
    <n v="28"/>
    <n v="111"/>
    <n v="21"/>
    <n v="93.1"/>
    <s v="Yes"/>
    <s v="no"/>
    <n v="46.6"/>
    <n v="1"/>
    <n v="3"/>
    <s v="Yes"/>
    <n v="0"/>
    <x v="21"/>
    <s v="380-2758"/>
    <s v="Male"/>
    <n v="77"/>
    <s v="No"/>
    <s v="Yes"/>
    <s v="No"/>
    <n v="0"/>
    <s v="No"/>
    <x v="1"/>
    <x v="0"/>
    <n v="16"/>
    <n v="116"/>
    <x v="0"/>
    <x v="0"/>
  </r>
  <r>
    <s v="0540-NSUY"/>
    <x v="0"/>
    <n v="18"/>
    <n v="48"/>
    <n v="196.3"/>
    <n v="54"/>
    <n v="75.599999999999994"/>
    <s v="Yes"/>
    <s v="no"/>
    <n v="25.2"/>
    <n v="3"/>
    <n v="0"/>
    <s v="No"/>
    <n v="0"/>
    <x v="19"/>
    <s v="402-2728"/>
    <s v="Male"/>
    <n v="44"/>
    <s v="No"/>
    <s v="No"/>
    <s v="No"/>
    <n v="0"/>
    <s v="No"/>
    <x v="1"/>
    <x v="1"/>
    <n v="10"/>
    <n v="171"/>
    <x v="0"/>
    <x v="0"/>
  </r>
  <r>
    <s v="0990-UUNR"/>
    <x v="0"/>
    <n v="9"/>
    <n v="20"/>
    <n v="54.4"/>
    <n v="18"/>
    <n v="69.3"/>
    <s v="Yes"/>
    <s v="no"/>
    <n v="13.9"/>
    <n v="1"/>
    <n v="8"/>
    <s v="Yes"/>
    <n v="0"/>
    <x v="32"/>
    <s v="354-9062"/>
    <s v="Male"/>
    <n v="73"/>
    <s v="No"/>
    <s v="Yes"/>
    <s v="No"/>
    <n v="0"/>
    <s v="No"/>
    <x v="1"/>
    <x v="0"/>
    <n v="23"/>
    <n v="211"/>
    <x v="0"/>
    <x v="0"/>
  </r>
  <r>
    <s v="9342-NHRS"/>
    <x v="0"/>
    <n v="55"/>
    <n v="130"/>
    <n v="387.4"/>
    <n v="275"/>
    <n v="594"/>
    <s v="Yes"/>
    <s v="no"/>
    <n v="297"/>
    <n v="3"/>
    <n v="2"/>
    <s v="Yes"/>
    <n v="0"/>
    <x v="2"/>
    <s v="417-2054"/>
    <s v="Female"/>
    <n v="85"/>
    <s v="No"/>
    <s v="Yes"/>
    <s v="No"/>
    <n v="0"/>
    <s v="Yes"/>
    <x v="2"/>
    <x v="0"/>
    <n v="39"/>
    <n v="2186"/>
    <x v="0"/>
    <x v="0"/>
  </r>
  <r>
    <s v="9743-KIZM"/>
    <x v="0"/>
    <n v="72"/>
    <n v="319"/>
    <n v="789.3"/>
    <n v="216"/>
    <n v="972"/>
    <s v="Yes"/>
    <s v="no"/>
    <n v="194.4"/>
    <n v="2"/>
    <n v="14"/>
    <s v="Yes"/>
    <n v="0"/>
    <x v="33"/>
    <s v="370-9755"/>
    <s v="Female"/>
    <n v="51"/>
    <s v="No"/>
    <s v="No"/>
    <s v="No"/>
    <n v="0"/>
    <s v="Yes"/>
    <x v="2"/>
    <x v="2"/>
    <n v="26"/>
    <n v="1887"/>
    <x v="0"/>
    <x v="0"/>
  </r>
  <r>
    <s v="5852-MJMQ"/>
    <x v="0"/>
    <n v="50"/>
    <n v="69"/>
    <n v="252.2"/>
    <n v="250"/>
    <n v="250"/>
    <s v="Yes"/>
    <s v="no"/>
    <n v="125"/>
    <n v="1"/>
    <n v="9"/>
    <s v="No"/>
    <n v="18"/>
    <x v="45"/>
    <s v="399-5564"/>
    <s v="Male"/>
    <n v="29"/>
    <s v="Yes"/>
    <s v="No"/>
    <s v="No"/>
    <n v="0"/>
    <s v="No"/>
    <x v="0"/>
    <x v="0"/>
    <n v="34"/>
    <n v="1718"/>
    <x v="0"/>
    <x v="0"/>
  </r>
  <r>
    <s v="0132-UAND"/>
    <x v="0"/>
    <n v="58"/>
    <n v="145"/>
    <n v="346.6"/>
    <n v="174"/>
    <n v="684.4"/>
    <s v="Yes"/>
    <s v="no"/>
    <n v="342.2"/>
    <n v="0"/>
    <n v="17"/>
    <s v="Yes"/>
    <n v="0"/>
    <x v="15"/>
    <s v="392-2887"/>
    <s v="Male"/>
    <n v="28"/>
    <s v="Yes"/>
    <s v="No"/>
    <s v="No"/>
    <n v="0"/>
    <s v="Yes"/>
    <x v="2"/>
    <x v="0"/>
    <n v="42"/>
    <n v="2416"/>
    <x v="0"/>
    <x v="0"/>
  </r>
  <r>
    <s v="9186-XQPJ"/>
    <x v="0"/>
    <n v="60"/>
    <n v="161"/>
    <n v="478.5"/>
    <n v="420"/>
    <n v="570"/>
    <s v="Yes"/>
    <s v="no"/>
    <n v="190"/>
    <n v="1"/>
    <n v="6"/>
    <s v="Yes"/>
    <n v="0"/>
    <x v="23"/>
    <s v="383-5976"/>
    <s v="Female"/>
    <n v="39"/>
    <s v="No"/>
    <s v="No"/>
    <s v="No"/>
    <n v="0"/>
    <s v="No"/>
    <x v="2"/>
    <x v="2"/>
    <n v="41"/>
    <n v="2474"/>
    <x v="0"/>
    <x v="0"/>
  </r>
  <r>
    <s v="0764-RZWI"/>
    <x v="0"/>
    <n v="12"/>
    <n v="69"/>
    <n v="129.9"/>
    <n v="24"/>
    <n v="141.6"/>
    <s v="Yes"/>
    <s v="no"/>
    <n v="70.8"/>
    <n v="2"/>
    <n v="6"/>
    <s v="Yes"/>
    <n v="0"/>
    <x v="18"/>
    <s v="413-5190"/>
    <s v="Female"/>
    <n v="37"/>
    <s v="No"/>
    <s v="No"/>
    <s v="No"/>
    <n v="0"/>
    <s v="No"/>
    <x v="0"/>
    <x v="0"/>
    <n v="46"/>
    <n v="540"/>
    <x v="0"/>
    <x v="0"/>
  </r>
  <r>
    <s v="3219-EVHN"/>
    <x v="0"/>
    <n v="35"/>
    <n v="67"/>
    <n v="174.3"/>
    <n v="175"/>
    <n v="273"/>
    <s v="Yes"/>
    <s v="no"/>
    <n v="91"/>
    <n v="1"/>
    <n v="15"/>
    <s v="Yes"/>
    <n v="0"/>
    <x v="23"/>
    <s v="353-7096"/>
    <s v="Female"/>
    <n v="20"/>
    <s v="Yes"/>
    <s v="No"/>
    <s v="No"/>
    <n v="0"/>
    <s v="No"/>
    <x v="1"/>
    <x v="0"/>
    <n v="32"/>
    <n v="1111"/>
    <x v="0"/>
    <x v="0"/>
  </r>
  <r>
    <s v="9624-AHRD"/>
    <x v="0"/>
    <n v="21"/>
    <n v="125"/>
    <n v="296.5"/>
    <n v="168"/>
    <n v="243.6"/>
    <s v="Yes"/>
    <s v="no"/>
    <n v="121.8"/>
    <n v="1"/>
    <n v="0"/>
    <s v="No"/>
    <n v="0"/>
    <x v="9"/>
    <s v="395-6002"/>
    <s v="Female"/>
    <n v="25"/>
    <s v="Yes"/>
    <s v="No"/>
    <s v="No"/>
    <n v="0"/>
    <s v="No"/>
    <x v="0"/>
    <x v="0"/>
    <n v="10"/>
    <n v="216"/>
    <x v="0"/>
    <x v="0"/>
  </r>
  <r>
    <s v="3731-QVCD"/>
    <x v="0"/>
    <n v="39"/>
    <n v="283"/>
    <n v="630.79999999999995"/>
    <n v="702"/>
    <n v="507"/>
    <s v="Yes"/>
    <s v="no"/>
    <n v="126.8"/>
    <n v="0"/>
    <n v="21"/>
    <s v="No"/>
    <n v="35"/>
    <x v="49"/>
    <s v="400-7253"/>
    <s v="Female"/>
    <n v="24"/>
    <s v="Yes"/>
    <s v="No"/>
    <s v="No"/>
    <n v="0"/>
    <s v="No"/>
    <x v="1"/>
    <x v="0"/>
    <n v="24"/>
    <n v="934"/>
    <x v="0"/>
    <x v="0"/>
  </r>
  <r>
    <s v="8918-SNHQ"/>
    <x v="0"/>
    <n v="12"/>
    <n v="109"/>
    <n v="185.3"/>
    <n v="108"/>
    <n v="141.6"/>
    <s v="Yes"/>
    <s v="no"/>
    <n v="35.4"/>
    <n v="2"/>
    <n v="3"/>
    <s v="Yes"/>
    <n v="0"/>
    <x v="42"/>
    <s v="340-5460"/>
    <s v="Female"/>
    <n v="58"/>
    <s v="No"/>
    <s v="No"/>
    <s v="No"/>
    <n v="0"/>
    <s v="No"/>
    <x v="0"/>
    <x v="0"/>
    <n v="16"/>
    <n v="203"/>
    <x v="0"/>
    <x v="0"/>
  </r>
  <r>
    <s v="9196-BNAN"/>
    <x v="0"/>
    <n v="1"/>
    <n v="3"/>
    <n v="10"/>
    <n v="0"/>
    <n v="0"/>
    <s v="No"/>
    <s v="yes"/>
    <n v="0"/>
    <n v="2"/>
    <n v="0"/>
    <s v="No"/>
    <n v="0"/>
    <x v="0"/>
    <s v="369-8024"/>
    <s v="Male"/>
    <n v="47"/>
    <s v="No"/>
    <s v="No"/>
    <s v="No"/>
    <n v="0"/>
    <s v="No"/>
    <x v="0"/>
    <x v="0"/>
    <n v="8"/>
    <n v="8"/>
    <x v="0"/>
    <x v="0"/>
  </r>
  <r>
    <s v="9348-EHJG"/>
    <x v="0"/>
    <n v="35"/>
    <n v="103"/>
    <n v="242.4"/>
    <n v="105"/>
    <n v="476"/>
    <s v="Yes"/>
    <s v="no"/>
    <n v="95.2"/>
    <n v="0"/>
    <n v="0"/>
    <s v="No"/>
    <n v="0"/>
    <x v="34"/>
    <s v="359-4587"/>
    <s v="Male"/>
    <n v="51"/>
    <s v="No"/>
    <s v="No"/>
    <s v="No"/>
    <n v="0"/>
    <s v="No"/>
    <x v="1"/>
    <x v="2"/>
    <n v="10"/>
    <n v="341"/>
    <x v="0"/>
    <x v="0"/>
  </r>
  <r>
    <s v="2553-FHLJ"/>
    <x v="0"/>
    <n v="56"/>
    <n v="83"/>
    <n v="281"/>
    <n v="112"/>
    <n v="218.4"/>
    <s v="Yes"/>
    <s v="no"/>
    <n v="43.7"/>
    <n v="2"/>
    <n v="5"/>
    <s v="Yes"/>
    <n v="0"/>
    <x v="11"/>
    <s v="375-5439"/>
    <s v="Female"/>
    <n v="60"/>
    <s v="No"/>
    <s v="No"/>
    <s v="No"/>
    <n v="0"/>
    <s v="Yes"/>
    <x v="2"/>
    <x v="0"/>
    <n v="48"/>
    <n v="2679"/>
    <x v="0"/>
    <x v="0"/>
  </r>
  <r>
    <s v="8337-UMFN"/>
    <x v="0"/>
    <n v="58"/>
    <n v="223"/>
    <n v="526.29999999999995"/>
    <n v="116"/>
    <n v="458.2"/>
    <s v="Yes"/>
    <s v="no"/>
    <n v="114.6"/>
    <n v="1"/>
    <n v="0"/>
    <s v="No"/>
    <n v="0"/>
    <x v="24"/>
    <s v="361-3779"/>
    <s v="Female"/>
    <n v="30"/>
    <s v="No"/>
    <s v="No"/>
    <s v="No"/>
    <n v="0"/>
    <s v="No"/>
    <x v="2"/>
    <x v="2"/>
    <n v="11"/>
    <n v="614"/>
    <x v="0"/>
    <x v="0"/>
  </r>
  <r>
    <s v="0531-IFBK"/>
    <x v="0"/>
    <n v="13"/>
    <n v="40"/>
    <n v="107.4"/>
    <n v="78"/>
    <n v="135.19999999999999"/>
    <s v="Yes"/>
    <s v="no"/>
    <n v="27"/>
    <n v="0"/>
    <n v="0"/>
    <s v="No"/>
    <n v="0"/>
    <x v="6"/>
    <s v="421-7205"/>
    <s v="Male"/>
    <n v="25"/>
    <s v="Yes"/>
    <s v="No"/>
    <s v="No"/>
    <n v="0"/>
    <s v="No"/>
    <x v="2"/>
    <x v="2"/>
    <n v="10"/>
    <n v="130"/>
    <x v="0"/>
    <x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x v="49"/>
    <s v="351-4226"/>
    <s v="Male"/>
    <n v="19"/>
    <s v="Yes"/>
    <s v="No"/>
    <s v="No"/>
    <n v="0"/>
    <s v="No"/>
    <x v="2"/>
    <x v="0"/>
    <n v="9"/>
    <n v="618"/>
    <x v="0"/>
    <x v="0"/>
  </r>
  <r>
    <s v="8049-VCRN"/>
    <x v="0"/>
    <n v="2"/>
    <n v="13"/>
    <n v="22.6"/>
    <n v="6"/>
    <n v="15.8"/>
    <s v="Yes"/>
    <s v="no"/>
    <n v="5.3"/>
    <n v="1"/>
    <n v="24"/>
    <s v="Yes"/>
    <n v="0"/>
    <x v="46"/>
    <s v="330-6630"/>
    <s v="Male"/>
    <n v="23"/>
    <s v="Yes"/>
    <s v="No"/>
    <s v="No"/>
    <n v="0"/>
    <s v="No"/>
    <x v="0"/>
    <x v="0"/>
    <n v="42"/>
    <n v="79"/>
    <x v="0"/>
    <x v="0"/>
  </r>
  <r>
    <s v="1400-MRQW"/>
    <x v="0"/>
    <n v="40"/>
    <n v="119"/>
    <n v="316.10000000000002"/>
    <n v="0"/>
    <n v="0"/>
    <s v="No"/>
    <s v="no"/>
    <n v="0"/>
    <n v="1"/>
    <n v="0"/>
    <s v="No"/>
    <n v="0"/>
    <x v="17"/>
    <s v="412-9357"/>
    <s v="Female"/>
    <n v="30"/>
    <s v="No"/>
    <s v="No"/>
    <s v="No"/>
    <n v="0"/>
    <s v="No"/>
    <x v="2"/>
    <x v="2"/>
    <n v="13"/>
    <n v="509"/>
    <x v="0"/>
    <x v="0"/>
  </r>
  <r>
    <s v="2176-OQUJ"/>
    <x v="0"/>
    <n v="21"/>
    <n v="38"/>
    <n v="83.5"/>
    <n v="0"/>
    <n v="0"/>
    <s v="No"/>
    <s v="no"/>
    <n v="0"/>
    <n v="1"/>
    <n v="0"/>
    <s v="No"/>
    <n v="0"/>
    <x v="44"/>
    <s v="402-3599"/>
    <s v="Male"/>
    <n v="57"/>
    <s v="No"/>
    <s v="No"/>
    <s v="No"/>
    <n v="0"/>
    <s v="No"/>
    <x v="0"/>
    <x v="2"/>
    <n v="13"/>
    <n v="276"/>
    <x v="0"/>
    <x v="0"/>
  </r>
  <r>
    <s v="5263-NMZY"/>
    <x v="0"/>
    <n v="52"/>
    <n v="212"/>
    <n v="418.7"/>
    <n v="0"/>
    <n v="0"/>
    <s v="No"/>
    <s v="yes"/>
    <n v="0"/>
    <n v="2"/>
    <n v="4"/>
    <s v="Yes"/>
    <n v="0"/>
    <x v="49"/>
    <s v="379-5211"/>
    <s v="Female"/>
    <n v="74"/>
    <s v="No"/>
    <s v="Yes"/>
    <s v="No"/>
    <n v="0"/>
    <s v="No"/>
    <x v="1"/>
    <x v="2"/>
    <n v="38"/>
    <n v="1971"/>
    <x v="0"/>
    <x v="0"/>
  </r>
  <r>
    <s v="1749-EXCO"/>
    <x v="0"/>
    <n v="23"/>
    <n v="169"/>
    <n v="374.1"/>
    <n v="0"/>
    <n v="0"/>
    <s v="No"/>
    <s v="no"/>
    <n v="0"/>
    <n v="0"/>
    <n v="0"/>
    <s v="No"/>
    <n v="0"/>
    <x v="42"/>
    <s v="343-4772"/>
    <s v="Male"/>
    <n v="67"/>
    <s v="No"/>
    <s v="Yes"/>
    <s v="No"/>
    <n v="0"/>
    <s v="No"/>
    <x v="1"/>
    <x v="0"/>
    <n v="9"/>
    <n v="209"/>
    <x v="0"/>
    <x v="0"/>
  </r>
  <r>
    <s v="3417-BFXE"/>
    <x v="0"/>
    <n v="3"/>
    <n v="9"/>
    <n v="25.7"/>
    <n v="0"/>
    <n v="0"/>
    <s v="No"/>
    <s v="no"/>
    <n v="0"/>
    <n v="0"/>
    <n v="20"/>
    <s v="Yes"/>
    <n v="0"/>
    <x v="49"/>
    <s v="345-2108"/>
    <s v="Male"/>
    <n v="22"/>
    <s v="Yes"/>
    <s v="No"/>
    <s v="No"/>
    <n v="0"/>
    <s v="No"/>
    <x v="0"/>
    <x v="2"/>
    <n v="18"/>
    <n v="57"/>
    <x v="0"/>
    <x v="0"/>
  </r>
  <r>
    <s v="7784-FBIC"/>
    <x v="0"/>
    <n v="71"/>
    <n v="230"/>
    <n v="706.8"/>
    <n v="0"/>
    <n v="0"/>
    <s v="No"/>
    <s v="no"/>
    <n v="0"/>
    <n v="1"/>
    <n v="2"/>
    <s v="Yes"/>
    <n v="0"/>
    <x v="6"/>
    <s v="401-4650"/>
    <s v="Female"/>
    <n v="30"/>
    <s v="No"/>
    <s v="No"/>
    <s v="No"/>
    <n v="0"/>
    <s v="No"/>
    <x v="2"/>
    <x v="2"/>
    <n v="23"/>
    <n v="1601"/>
    <x v="0"/>
    <x v="0"/>
  </r>
  <r>
    <s v="7111-JYDF"/>
    <x v="0"/>
    <n v="9"/>
    <n v="38"/>
    <n v="86.3"/>
    <n v="0"/>
    <n v="0"/>
    <s v="No"/>
    <s v="no"/>
    <n v="0"/>
    <n v="2"/>
    <n v="1"/>
    <s v="Yes"/>
    <n v="0"/>
    <x v="49"/>
    <s v="400-3945"/>
    <s v="Male"/>
    <n v="44"/>
    <s v="No"/>
    <s v="No"/>
    <s v="No"/>
    <n v="0"/>
    <s v="No"/>
    <x v="0"/>
    <x v="0"/>
    <n v="45"/>
    <n v="390"/>
    <x v="0"/>
    <x v="0"/>
  </r>
  <r>
    <s v="0042-VPSW"/>
    <x v="0"/>
    <n v="1"/>
    <n v="1"/>
    <n v="4"/>
    <n v="0"/>
    <n v="0"/>
    <s v="No"/>
    <s v="no"/>
    <n v="0"/>
    <n v="2"/>
    <n v="4"/>
    <s v="No"/>
    <n v="18"/>
    <x v="6"/>
    <s v="338-3781"/>
    <s v="Female"/>
    <n v="54"/>
    <s v="No"/>
    <s v="No"/>
    <s v="No"/>
    <n v="0"/>
    <s v="No"/>
    <x v="0"/>
    <x v="0"/>
    <n v="20"/>
    <n v="20"/>
    <x v="0"/>
    <x v="0"/>
  </r>
  <r>
    <s v="5515-ZOZN"/>
    <x v="0"/>
    <n v="70"/>
    <n v="567"/>
    <n v="1115.7"/>
    <n v="0"/>
    <n v="0"/>
    <s v="No"/>
    <s v="no"/>
    <n v="0"/>
    <n v="1"/>
    <n v="7"/>
    <s v="Yes"/>
    <n v="0"/>
    <x v="11"/>
    <s v="332-1060"/>
    <s v="Male"/>
    <n v="39"/>
    <s v="No"/>
    <s v="No"/>
    <s v="No"/>
    <n v="0"/>
    <s v="Yes"/>
    <x v="2"/>
    <x v="2"/>
    <n v="29"/>
    <n v="2011"/>
    <x v="0"/>
    <x v="0"/>
  </r>
  <r>
    <s v="5060-SCJP"/>
    <x v="0"/>
    <n v="66"/>
    <n v="106"/>
    <n v="262.5"/>
    <n v="0"/>
    <n v="0"/>
    <s v="No"/>
    <s v="no"/>
    <n v="0"/>
    <n v="2"/>
    <n v="0"/>
    <s v="No"/>
    <n v="0"/>
    <x v="18"/>
    <s v="418-3426"/>
    <s v="Female"/>
    <n v="35"/>
    <s v="No"/>
    <s v="No"/>
    <s v="No"/>
    <n v="0"/>
    <s v="No"/>
    <x v="1"/>
    <x v="0"/>
    <n v="14"/>
    <n v="895"/>
    <x v="0"/>
    <x v="0"/>
  </r>
  <r>
    <s v="5395-XKPA"/>
    <x v="0"/>
    <n v="4"/>
    <n v="21"/>
    <n v="52.7"/>
    <n v="0"/>
    <n v="0"/>
    <s v="No"/>
    <s v="no"/>
    <n v="0"/>
    <n v="2"/>
    <n v="3"/>
    <s v="Yes"/>
    <n v="0"/>
    <x v="25"/>
    <s v="408-6326"/>
    <s v="Male"/>
    <n v="36"/>
    <s v="No"/>
    <s v="No"/>
    <s v="No"/>
    <n v="0"/>
    <s v="No"/>
    <x v="0"/>
    <x v="0"/>
    <n v="25"/>
    <n v="101"/>
    <x v="0"/>
    <x v="0"/>
  </r>
  <r>
    <s v="3639-RZRR"/>
    <x v="0"/>
    <n v="24"/>
    <n v="117"/>
    <n v="313.5"/>
    <n v="0"/>
    <n v="0"/>
    <s v="No"/>
    <s v="no"/>
    <n v="0"/>
    <n v="2"/>
    <n v="0"/>
    <s v="No"/>
    <n v="0"/>
    <x v="3"/>
    <s v="334-6142"/>
    <s v="Female"/>
    <n v="32"/>
    <s v="No"/>
    <s v="No"/>
    <s v="No"/>
    <n v="0"/>
    <s v="No"/>
    <x v="0"/>
    <x v="2"/>
    <n v="11"/>
    <n v="273"/>
    <x v="0"/>
    <x v="0"/>
  </r>
  <r>
    <s v="2889-SOUL"/>
    <x v="0"/>
    <n v="26"/>
    <n v="166"/>
    <n v="393.7"/>
    <n v="0"/>
    <n v="0"/>
    <s v="No"/>
    <s v="no"/>
    <n v="0"/>
    <n v="2"/>
    <n v="24"/>
    <s v="No"/>
    <n v="19"/>
    <x v="3"/>
    <s v="406-6708"/>
    <s v="Male"/>
    <n v="27"/>
    <s v="Yes"/>
    <s v="No"/>
    <s v="No"/>
    <n v="0"/>
    <s v="No"/>
    <x v="1"/>
    <x v="2"/>
    <n v="32"/>
    <n v="832"/>
    <x v="0"/>
    <x v="0"/>
  </r>
  <r>
    <s v="3546-MSIH"/>
    <x v="0"/>
    <n v="5"/>
    <n v="33"/>
    <n v="74.099999999999994"/>
    <n v="0"/>
    <n v="0"/>
    <s v="No"/>
    <s v="no"/>
    <n v="0"/>
    <n v="0"/>
    <n v="1"/>
    <s v="Yes"/>
    <n v="0"/>
    <x v="15"/>
    <s v="388-8670"/>
    <s v="Female"/>
    <n v="78"/>
    <s v="No"/>
    <s v="Yes"/>
    <s v="No"/>
    <n v="0"/>
    <s v="No"/>
    <x v="1"/>
    <x v="0"/>
    <n v="44"/>
    <n v="204"/>
    <x v="0"/>
    <x v="0"/>
  </r>
  <r>
    <s v="7110-MRLZ"/>
    <x v="0"/>
    <n v="45"/>
    <n v="233"/>
    <n v="538.20000000000005"/>
    <n v="0"/>
    <n v="0"/>
    <s v="No"/>
    <s v="no"/>
    <n v="0"/>
    <n v="2"/>
    <n v="6"/>
    <s v="Yes"/>
    <n v="0"/>
    <x v="21"/>
    <s v="363-5853"/>
    <s v="Female"/>
    <n v="65"/>
    <s v="No"/>
    <s v="No"/>
    <s v="No"/>
    <n v="0"/>
    <s v="Yes"/>
    <x v="1"/>
    <x v="0"/>
    <n v="31"/>
    <n v="1410"/>
    <x v="0"/>
    <x v="0"/>
  </r>
  <r>
    <s v="1578-BKRM"/>
    <x v="0"/>
    <n v="36"/>
    <n v="86"/>
    <n v="290.3"/>
    <n v="0"/>
    <n v="0"/>
    <s v="No"/>
    <s v="yes"/>
    <n v="0"/>
    <n v="1"/>
    <n v="8"/>
    <s v="Yes"/>
    <n v="0"/>
    <x v="43"/>
    <s v="383-6544"/>
    <s v="Male"/>
    <n v="66"/>
    <s v="No"/>
    <s v="Yes"/>
    <s v="No"/>
    <n v="0"/>
    <s v="No"/>
    <x v="0"/>
    <x v="2"/>
    <n v="31"/>
    <n v="1140"/>
    <x v="0"/>
    <x v="0"/>
  </r>
  <r>
    <s v="2067-BPSJ"/>
    <x v="0"/>
    <n v="61"/>
    <n v="276"/>
    <n v="848.7"/>
    <n v="0"/>
    <n v="0"/>
    <s v="No"/>
    <s v="no"/>
    <n v="0"/>
    <n v="0"/>
    <n v="6"/>
    <s v="Yes"/>
    <n v="0"/>
    <x v="35"/>
    <s v="378-2940"/>
    <s v="Female"/>
    <n v="67"/>
    <s v="No"/>
    <s v="Yes"/>
    <s v="No"/>
    <n v="0"/>
    <s v="Yes"/>
    <x v="2"/>
    <x v="0"/>
    <n v="58"/>
    <n v="3544"/>
    <x v="0"/>
    <x v="0"/>
  </r>
  <r>
    <s v="3957-TETC"/>
    <x v="0"/>
    <n v="49"/>
    <n v="85"/>
    <n v="243.2"/>
    <n v="0"/>
    <n v="0"/>
    <s v="No"/>
    <s v="yes"/>
    <n v="0"/>
    <n v="1"/>
    <n v="17"/>
    <s v="Yes"/>
    <n v="0"/>
    <x v="31"/>
    <s v="329-2786"/>
    <s v="Female"/>
    <n v="33"/>
    <s v="No"/>
    <s v="No"/>
    <s v="No"/>
    <n v="0"/>
    <s v="Yes"/>
    <x v="1"/>
    <x v="2"/>
    <n v="57"/>
    <n v="2766"/>
    <x v="0"/>
    <x v="0"/>
  </r>
  <r>
    <s v="9488-FZIX"/>
    <x v="0"/>
    <n v="60"/>
    <n v="400"/>
    <n v="898.6"/>
    <n v="0"/>
    <n v="0"/>
    <s v="No"/>
    <s v="no"/>
    <n v="0"/>
    <n v="0"/>
    <n v="0"/>
    <s v="No"/>
    <n v="0"/>
    <x v="47"/>
    <s v="339-5329"/>
    <s v="Female"/>
    <n v="48"/>
    <s v="No"/>
    <s v="No"/>
    <s v="No"/>
    <n v="0"/>
    <s v="No"/>
    <x v="2"/>
    <x v="0"/>
    <n v="15"/>
    <n v="875"/>
    <x v="0"/>
    <x v="0"/>
  </r>
  <r>
    <s v="9088-RNGQ"/>
    <x v="0"/>
    <n v="72"/>
    <n v="379"/>
    <n v="941"/>
    <n v="0"/>
    <n v="0"/>
    <s v="No"/>
    <s v="no"/>
    <n v="0"/>
    <n v="0"/>
    <n v="19"/>
    <s v="Yes"/>
    <n v="0"/>
    <x v="44"/>
    <s v="388-9944"/>
    <s v="Female"/>
    <n v="27"/>
    <s v="Yes"/>
    <s v="No"/>
    <s v="No"/>
    <n v="0"/>
    <s v="Yes"/>
    <x v="2"/>
    <x v="0"/>
    <n v="48"/>
    <n v="3474"/>
    <x v="0"/>
    <x v="0"/>
  </r>
  <r>
    <s v="4360-SIGC"/>
    <x v="0"/>
    <n v="68"/>
    <n v="131"/>
    <n v="338.2"/>
    <n v="0"/>
    <n v="0"/>
    <s v="No"/>
    <s v="no"/>
    <n v="0"/>
    <n v="1"/>
    <n v="0"/>
    <s v="No"/>
    <n v="0"/>
    <x v="8"/>
    <s v="403-1769"/>
    <s v="Male"/>
    <n v="38"/>
    <s v="No"/>
    <s v="No"/>
    <s v="No"/>
    <n v="0"/>
    <s v="No"/>
    <x v="2"/>
    <x v="2"/>
    <n v="17"/>
    <n v="1116"/>
    <x v="0"/>
    <x v="0"/>
  </r>
  <r>
    <s v="5350-TTOS"/>
    <x v="0"/>
    <n v="13"/>
    <n v="53"/>
    <n v="145.30000000000001"/>
    <n v="0"/>
    <n v="0"/>
    <s v="No"/>
    <s v="yes"/>
    <n v="0"/>
    <n v="2"/>
    <n v="7"/>
    <s v="Yes"/>
    <n v="0"/>
    <x v="4"/>
    <s v="421-7214"/>
    <s v="Female"/>
    <n v="46"/>
    <s v="No"/>
    <s v="No"/>
    <s v="No"/>
    <n v="0"/>
    <s v="Yes"/>
    <x v="0"/>
    <x v="0"/>
    <n v="24"/>
    <n v="320"/>
    <x v="0"/>
    <x v="0"/>
  </r>
  <r>
    <s v="6112-UTCV"/>
    <x v="1"/>
    <n v="56"/>
    <n v="384"/>
    <n v="563.29999999999995"/>
    <n v="0"/>
    <n v="0"/>
    <s v="No"/>
    <s v="no"/>
    <n v="0"/>
    <n v="0"/>
    <n v="5"/>
    <s v="Yes"/>
    <n v="0"/>
    <x v="27"/>
    <s v="338-6962"/>
    <s v="Male"/>
    <n v="40"/>
    <s v="No"/>
    <s v="No"/>
    <s v="No"/>
    <n v="0"/>
    <s v="No"/>
    <x v="1"/>
    <x v="0"/>
    <n v="27"/>
    <n v="1532"/>
    <x v="0"/>
    <x v="0"/>
  </r>
  <r>
    <s v="7679-UDBM"/>
    <x v="0"/>
    <n v="19"/>
    <n v="110"/>
    <n v="280.10000000000002"/>
    <n v="0"/>
    <n v="0"/>
    <s v="No"/>
    <s v="no"/>
    <n v="0"/>
    <n v="2"/>
    <n v="0"/>
    <s v="No"/>
    <n v="0"/>
    <x v="36"/>
    <s v="381-9234"/>
    <s v="Female"/>
    <n v="54"/>
    <s v="No"/>
    <s v="No"/>
    <s v="No"/>
    <n v="0"/>
    <s v="No"/>
    <x v="1"/>
    <x v="0"/>
    <n v="8"/>
    <n v="148"/>
    <x v="0"/>
    <x v="0"/>
  </r>
  <r>
    <s v="0830-FLCM"/>
    <x v="0"/>
    <n v="8"/>
    <n v="45"/>
    <n v="90.8"/>
    <n v="0"/>
    <n v="0"/>
    <s v="No"/>
    <s v="yes"/>
    <n v="0"/>
    <n v="2"/>
    <n v="7"/>
    <s v="Yes"/>
    <n v="0"/>
    <x v="6"/>
    <s v="417-3046"/>
    <s v="Female"/>
    <n v="36"/>
    <s v="No"/>
    <s v="No"/>
    <s v="No"/>
    <n v="0"/>
    <s v="No"/>
    <x v="1"/>
    <x v="0"/>
    <n v="25"/>
    <n v="206"/>
    <x v="0"/>
    <x v="0"/>
  </r>
  <r>
    <s v="8984-ZODM"/>
    <x v="0"/>
    <n v="52"/>
    <n v="310"/>
    <n v="786"/>
    <n v="0"/>
    <n v="0"/>
    <s v="No"/>
    <s v="no"/>
    <n v="0"/>
    <n v="0"/>
    <n v="5"/>
    <s v="Yes"/>
    <n v="0"/>
    <x v="4"/>
    <s v="365-5886"/>
    <s v="Female"/>
    <n v="30"/>
    <s v="No"/>
    <s v="No"/>
    <s v="No"/>
    <n v="0"/>
    <s v="Yes"/>
    <x v="1"/>
    <x v="2"/>
    <n v="47"/>
    <n v="2487"/>
    <x v="0"/>
    <x v="0"/>
  </r>
  <r>
    <s v="6311-YMOL"/>
    <x v="0"/>
    <n v="3"/>
    <n v="13"/>
    <n v="33.299999999999997"/>
    <n v="0"/>
    <n v="0"/>
    <s v="No"/>
    <s v="no"/>
    <n v="0"/>
    <n v="2"/>
    <n v="11"/>
    <s v="Yes"/>
    <n v="0"/>
    <x v="34"/>
    <s v="373-5196"/>
    <s v="Male"/>
    <n v="38"/>
    <s v="No"/>
    <s v="No"/>
    <s v="No"/>
    <n v="0"/>
    <s v="No"/>
    <x v="0"/>
    <x v="2"/>
    <n v="19"/>
    <n v="57"/>
    <x v="0"/>
    <x v="0"/>
  </r>
  <r>
    <s v="6256-CPYP"/>
    <x v="0"/>
    <n v="29"/>
    <n v="106"/>
    <n v="260.10000000000002"/>
    <n v="0"/>
    <n v="0"/>
    <s v="No"/>
    <s v="no"/>
    <n v="0"/>
    <n v="0"/>
    <n v="0"/>
    <s v="No"/>
    <n v="0"/>
    <x v="31"/>
    <s v="327-6194"/>
    <s v="Male"/>
    <n v="41"/>
    <s v="No"/>
    <s v="No"/>
    <s v="No"/>
    <n v="0"/>
    <s v="No"/>
    <x v="1"/>
    <x v="2"/>
    <n v="10"/>
    <n v="282"/>
    <x v="0"/>
    <x v="0"/>
  </r>
  <r>
    <s v="2027-IKUK"/>
    <x v="0"/>
    <n v="40"/>
    <n v="216"/>
    <n v="596"/>
    <n v="360"/>
    <n v="308"/>
    <s v="Yes"/>
    <s v="yes"/>
    <n v="0"/>
    <n v="1"/>
    <n v="10"/>
    <s v="Yes"/>
    <n v="0"/>
    <x v="23"/>
    <s v="378-6772"/>
    <s v="Female"/>
    <n v="40"/>
    <s v="No"/>
    <s v="No"/>
    <s v="No"/>
    <n v="0"/>
    <s v="Yes"/>
    <x v="1"/>
    <x v="2"/>
    <n v="37"/>
    <n v="1464"/>
    <x v="0"/>
    <x v="0"/>
  </r>
  <r>
    <s v="7174-QTEE"/>
    <x v="0"/>
    <n v="32"/>
    <n v="186"/>
    <n v="381"/>
    <n v="0"/>
    <n v="0"/>
    <s v="No"/>
    <s v="no"/>
    <n v="0"/>
    <n v="0"/>
    <n v="0"/>
    <s v="No"/>
    <n v="0"/>
    <x v="23"/>
    <s v="362-4685"/>
    <s v="Female"/>
    <n v="50"/>
    <s v="No"/>
    <s v="No"/>
    <s v="No"/>
    <n v="0"/>
    <s v="No"/>
    <x v="1"/>
    <x v="2"/>
    <n v="7"/>
    <n v="236"/>
    <x v="0"/>
    <x v="0"/>
  </r>
  <r>
    <s v="6337-REBM"/>
    <x v="0"/>
    <n v="25"/>
    <n v="152"/>
    <n v="302.8"/>
    <n v="0"/>
    <n v="0"/>
    <s v="No"/>
    <s v="no"/>
    <n v="0"/>
    <n v="0"/>
    <n v="0"/>
    <s v="No"/>
    <n v="0"/>
    <x v="1"/>
    <s v="362-1490"/>
    <s v="Male"/>
    <n v="48"/>
    <s v="No"/>
    <s v="No"/>
    <s v="No"/>
    <n v="0"/>
    <s v="No"/>
    <x v="1"/>
    <x v="0"/>
    <n v="8"/>
    <n v="205"/>
    <x v="0"/>
    <x v="0"/>
  </r>
  <r>
    <s v="8973-JSQF"/>
    <x v="0"/>
    <n v="72"/>
    <n v="142"/>
    <n v="358"/>
    <n v="0"/>
    <n v="0"/>
    <s v="No"/>
    <s v="no"/>
    <n v="0"/>
    <n v="2"/>
    <n v="1"/>
    <s v="Yes"/>
    <n v="0"/>
    <x v="49"/>
    <s v="336-4281"/>
    <s v="Female"/>
    <n v="85"/>
    <s v="No"/>
    <s v="Yes"/>
    <s v="No"/>
    <n v="0"/>
    <s v="Yes"/>
    <x v="2"/>
    <x v="0"/>
    <n v="44"/>
    <n v="3167"/>
    <x v="0"/>
    <x v="0"/>
  </r>
  <r>
    <s v="3899-NYAP"/>
    <x v="0"/>
    <n v="36"/>
    <n v="222"/>
    <n v="542.4"/>
    <n v="0"/>
    <n v="0"/>
    <s v="No"/>
    <s v="no"/>
    <n v="0"/>
    <n v="1"/>
    <n v="2"/>
    <s v="Yes"/>
    <n v="0"/>
    <x v="4"/>
    <s v="361-1315"/>
    <s v="Female"/>
    <n v="32"/>
    <s v="No"/>
    <s v="No"/>
    <s v="No"/>
    <n v="0"/>
    <s v="No"/>
    <x v="0"/>
    <x v="0"/>
    <n v="27"/>
    <n v="959"/>
    <x v="0"/>
    <x v="0"/>
  </r>
  <r>
    <s v="7933-TBKR"/>
    <x v="0"/>
    <n v="10"/>
    <n v="70"/>
    <n v="137.9"/>
    <n v="0"/>
    <n v="0"/>
    <s v="No"/>
    <s v="no"/>
    <n v="0"/>
    <n v="2"/>
    <n v="4"/>
    <s v="Yes"/>
    <n v="0"/>
    <x v="50"/>
    <s v="342-5906"/>
    <s v="Male"/>
    <n v="35"/>
    <s v="No"/>
    <s v="No"/>
    <s v="No"/>
    <n v="0"/>
    <s v="No"/>
    <x v="0"/>
    <x v="0"/>
    <n v="31"/>
    <n v="304"/>
    <x v="0"/>
    <x v="0"/>
  </r>
  <r>
    <s v="0228-ZLKJ"/>
    <x v="0"/>
    <n v="14"/>
    <n v="46"/>
    <n v="99.9"/>
    <n v="42"/>
    <n v="180.6"/>
    <s v="Yes"/>
    <s v="yes"/>
    <n v="0"/>
    <n v="1"/>
    <n v="9"/>
    <s v="No"/>
    <n v="67"/>
    <x v="25"/>
    <s v="405-7904"/>
    <s v="Female"/>
    <n v="50"/>
    <s v="No"/>
    <s v="No"/>
    <s v="No"/>
    <n v="0"/>
    <s v="No"/>
    <x v="1"/>
    <x v="2"/>
    <n v="28"/>
    <n v="402"/>
    <x v="0"/>
    <x v="0"/>
  </r>
  <r>
    <s v="2273-IYUB"/>
    <x v="0"/>
    <n v="50"/>
    <n v="155"/>
    <n v="445.7"/>
    <n v="0"/>
    <n v="0"/>
    <s v="No"/>
    <s v="no"/>
    <n v="0"/>
    <n v="2"/>
    <n v="0"/>
    <s v="No"/>
    <n v="0"/>
    <x v="0"/>
    <s v="385-3263"/>
    <s v="Male"/>
    <n v="67"/>
    <s v="No"/>
    <s v="Yes"/>
    <s v="No"/>
    <n v="0"/>
    <s v="No"/>
    <x v="2"/>
    <x v="2"/>
    <n v="7"/>
    <n v="326"/>
    <x v="0"/>
    <x v="0"/>
  </r>
  <r>
    <s v="5848-FSZX"/>
    <x v="0"/>
    <n v="25"/>
    <n v="135"/>
    <n v="371.5"/>
    <n v="0"/>
    <n v="0"/>
    <s v="No"/>
    <s v="no"/>
    <n v="0"/>
    <n v="1"/>
    <n v="2"/>
    <s v="Yes"/>
    <n v="0"/>
    <x v="15"/>
    <s v="405-9496"/>
    <s v="Male"/>
    <n v="35"/>
    <s v="No"/>
    <s v="No"/>
    <s v="No"/>
    <n v="0"/>
    <s v="No"/>
    <x v="0"/>
    <x v="0"/>
    <n v="55"/>
    <n v="1373"/>
    <x v="0"/>
    <x v="0"/>
  </r>
  <r>
    <s v="0427-OMBZ"/>
    <x v="0"/>
    <n v="20"/>
    <n v="92"/>
    <n v="234.6"/>
    <n v="0"/>
    <n v="0"/>
    <s v="No"/>
    <s v="no"/>
    <n v="0"/>
    <n v="0"/>
    <n v="4"/>
    <s v="Yes"/>
    <n v="0"/>
    <x v="34"/>
    <s v="393-6475"/>
    <s v="Male"/>
    <n v="72"/>
    <s v="No"/>
    <s v="Yes"/>
    <s v="No"/>
    <n v="0"/>
    <s v="No"/>
    <x v="1"/>
    <x v="2"/>
    <n v="35"/>
    <n v="680"/>
    <x v="0"/>
    <x v="0"/>
  </r>
  <r>
    <s v="5012-QGEB"/>
    <x v="0"/>
    <n v="23"/>
    <n v="110"/>
    <n v="206.9"/>
    <n v="0"/>
    <n v="0"/>
    <s v="No"/>
    <s v="no"/>
    <n v="0"/>
    <n v="1"/>
    <n v="6"/>
    <s v="Yes"/>
    <n v="0"/>
    <x v="2"/>
    <s v="400-3497"/>
    <s v="Male"/>
    <n v="60"/>
    <s v="No"/>
    <s v="No"/>
    <s v="No"/>
    <n v="0"/>
    <s v="Yes"/>
    <x v="2"/>
    <x v="0"/>
    <n v="21"/>
    <n v="489"/>
    <x v="0"/>
    <x v="0"/>
  </r>
  <r>
    <s v="4251-AMXB"/>
    <x v="0"/>
    <n v="1"/>
    <n v="2"/>
    <n v="4"/>
    <n v="0"/>
    <n v="0"/>
    <s v="No"/>
    <s v="no"/>
    <n v="0"/>
    <n v="1"/>
    <n v="0"/>
    <s v="No"/>
    <n v="0"/>
    <x v="38"/>
    <s v="406-8809"/>
    <s v="Male"/>
    <n v="34"/>
    <s v="No"/>
    <s v="No"/>
    <s v="No"/>
    <n v="0"/>
    <s v="No"/>
    <x v="0"/>
    <x v="2"/>
    <n v="14"/>
    <n v="14"/>
    <x v="0"/>
    <x v="0"/>
  </r>
  <r>
    <s v="4902-VHZL"/>
    <x v="0"/>
    <n v="61"/>
    <n v="204"/>
    <n v="428"/>
    <n v="0"/>
    <n v="0"/>
    <s v="No"/>
    <s v="no"/>
    <n v="0"/>
    <n v="2"/>
    <n v="0"/>
    <s v="No"/>
    <n v="0"/>
    <x v="25"/>
    <s v="337-4339"/>
    <s v="Female"/>
    <n v="47"/>
    <s v="No"/>
    <s v="No"/>
    <s v="No"/>
    <n v="0"/>
    <s v="No"/>
    <x v="1"/>
    <x v="2"/>
    <n v="13"/>
    <n v="778"/>
    <x v="0"/>
    <x v="0"/>
  </r>
  <r>
    <s v="0028-UCUF"/>
    <x v="0"/>
    <n v="58"/>
    <n v="280"/>
    <n v="753.5"/>
    <n v="0"/>
    <n v="0"/>
    <s v="No"/>
    <s v="no"/>
    <n v="0"/>
    <n v="0"/>
    <n v="1"/>
    <s v="Yes"/>
    <n v="0"/>
    <x v="38"/>
    <s v="333-7631"/>
    <s v="Female"/>
    <n v="68"/>
    <s v="No"/>
    <s v="Yes"/>
    <s v="No"/>
    <n v="0"/>
    <s v="No"/>
    <x v="2"/>
    <x v="2"/>
    <n v="51"/>
    <n v="2985"/>
    <x v="0"/>
    <x v="0"/>
  </r>
  <r>
    <s v="4789-JPNV"/>
    <x v="0"/>
    <n v="31"/>
    <n v="104"/>
    <n v="306.5"/>
    <n v="0"/>
    <n v="0"/>
    <s v="No"/>
    <s v="no"/>
    <n v="0"/>
    <n v="0"/>
    <n v="0"/>
    <s v="No"/>
    <n v="0"/>
    <x v="1"/>
    <s v="363-2602"/>
    <s v="Male"/>
    <n v="48"/>
    <s v="No"/>
    <s v="No"/>
    <s v="No"/>
    <n v="0"/>
    <s v="No"/>
    <x v="2"/>
    <x v="0"/>
    <n v="10"/>
    <n v="303"/>
    <x v="0"/>
    <x v="0"/>
  </r>
  <r>
    <s v="3963-DTEC"/>
    <x v="0"/>
    <n v="46"/>
    <n v="202"/>
    <n v="461.8"/>
    <n v="0"/>
    <n v="0"/>
    <s v="No"/>
    <s v="no"/>
    <n v="0"/>
    <n v="1"/>
    <n v="11"/>
    <s v="Yes"/>
    <n v="0"/>
    <x v="46"/>
    <s v="387-7757"/>
    <s v="Male"/>
    <n v="79"/>
    <s v="No"/>
    <s v="Yes"/>
    <s v="No"/>
    <n v="0"/>
    <s v="Yes"/>
    <x v="1"/>
    <x v="0"/>
    <n v="46"/>
    <n v="2120"/>
    <x v="0"/>
    <x v="0"/>
  </r>
  <r>
    <s v="6201-LWDY"/>
    <x v="0"/>
    <n v="52"/>
    <n v="331"/>
    <n v="774.8"/>
    <n v="0"/>
    <n v="0"/>
    <s v="No"/>
    <s v="no"/>
    <n v="0"/>
    <n v="2"/>
    <n v="0"/>
    <s v="No"/>
    <n v="0"/>
    <x v="37"/>
    <s v="376-9513"/>
    <s v="Female"/>
    <n v="44"/>
    <s v="No"/>
    <s v="No"/>
    <s v="No"/>
    <n v="0"/>
    <s v="No"/>
    <x v="1"/>
    <x v="2"/>
    <n v="9"/>
    <n v="464"/>
    <x v="0"/>
    <x v="0"/>
  </r>
  <r>
    <s v="6818-RGMC"/>
    <x v="0"/>
    <n v="32"/>
    <n v="174"/>
    <n v="410.3"/>
    <n v="0"/>
    <n v="0"/>
    <s v="No"/>
    <s v="no"/>
    <n v="0"/>
    <n v="1"/>
    <n v="13"/>
    <s v="No"/>
    <n v="53"/>
    <x v="42"/>
    <s v="371-9482"/>
    <s v="Male"/>
    <n v="51"/>
    <s v="No"/>
    <s v="No"/>
    <s v="No"/>
    <n v="0"/>
    <s v="No"/>
    <x v="0"/>
    <x v="0"/>
    <n v="34"/>
    <n v="1084"/>
    <x v="0"/>
    <x v="0"/>
  </r>
  <r>
    <s v="6947-SZZQ"/>
    <x v="0"/>
    <n v="15"/>
    <n v="42"/>
    <n v="105.8"/>
    <n v="0"/>
    <n v="0"/>
    <s v="No"/>
    <s v="no"/>
    <n v="0"/>
    <n v="0"/>
    <n v="8"/>
    <s v="Yes"/>
    <n v="0"/>
    <x v="44"/>
    <s v="420-2796"/>
    <s v="Female"/>
    <n v="38"/>
    <s v="No"/>
    <s v="No"/>
    <s v="No"/>
    <n v="0"/>
    <s v="No"/>
    <x v="0"/>
    <x v="2"/>
    <n v="34"/>
    <n v="518"/>
    <x v="0"/>
    <x v="0"/>
  </r>
  <r>
    <s v="8648-LTTP"/>
    <x v="0"/>
    <n v="53"/>
    <n v="277"/>
    <n v="740.2"/>
    <n v="0"/>
    <n v="0"/>
    <s v="No"/>
    <s v="no"/>
    <n v="0"/>
    <n v="2"/>
    <n v="3"/>
    <s v="Yes"/>
    <n v="0"/>
    <x v="41"/>
    <s v="366-4225"/>
    <s v="Female"/>
    <n v="60"/>
    <s v="No"/>
    <s v="No"/>
    <s v="No"/>
    <n v="0"/>
    <s v="Yes"/>
    <x v="1"/>
    <x v="0"/>
    <n v="63"/>
    <n v="3356"/>
    <x v="0"/>
    <x v="0"/>
  </r>
  <r>
    <s v="3389-CMVK"/>
    <x v="0"/>
    <n v="30"/>
    <n v="166"/>
    <n v="416.9"/>
    <n v="0"/>
    <n v="0"/>
    <s v="No"/>
    <s v="no"/>
    <n v="0"/>
    <n v="2"/>
    <n v="7"/>
    <s v="Yes"/>
    <n v="0"/>
    <x v="38"/>
    <s v="398-4567"/>
    <s v="Male"/>
    <n v="33"/>
    <s v="No"/>
    <s v="No"/>
    <s v="No"/>
    <n v="0"/>
    <s v="Yes"/>
    <x v="1"/>
    <x v="0"/>
    <n v="43"/>
    <n v="1282"/>
    <x v="0"/>
    <x v="0"/>
  </r>
  <r>
    <s v="1789-BFVK"/>
    <x v="0"/>
    <n v="70"/>
    <n v="402"/>
    <n v="975"/>
    <n v="0"/>
    <n v="0"/>
    <s v="No"/>
    <s v="no"/>
    <n v="0"/>
    <n v="2"/>
    <n v="10"/>
    <s v="Yes"/>
    <n v="0"/>
    <x v="29"/>
    <s v="388-4571"/>
    <s v="Male"/>
    <n v="24"/>
    <s v="Yes"/>
    <s v="No"/>
    <s v="No"/>
    <n v="0"/>
    <s v="Yes"/>
    <x v="2"/>
    <x v="2"/>
    <n v="30"/>
    <n v="2120"/>
    <x v="0"/>
    <x v="0"/>
  </r>
  <r>
    <s v="5631-QJIT"/>
    <x v="0"/>
    <n v="41"/>
    <n v="167"/>
    <n v="414.6"/>
    <n v="0"/>
    <n v="0"/>
    <s v="No"/>
    <s v="no"/>
    <n v="0"/>
    <n v="0"/>
    <n v="26"/>
    <s v="Yes"/>
    <n v="0"/>
    <x v="43"/>
    <s v="333-3704"/>
    <s v="Male"/>
    <n v="28"/>
    <s v="Yes"/>
    <s v="No"/>
    <s v="No"/>
    <n v="0"/>
    <s v="Yes"/>
    <x v="1"/>
    <x v="0"/>
    <n v="33"/>
    <n v="1381"/>
    <x v="0"/>
    <x v="0"/>
  </r>
  <r>
    <s v="7417-ZNPZ"/>
    <x v="0"/>
    <n v="1"/>
    <n v="2"/>
    <n v="5"/>
    <n v="0"/>
    <n v="0"/>
    <s v="No"/>
    <s v="no"/>
    <n v="0"/>
    <n v="0"/>
    <n v="4"/>
    <s v="No"/>
    <n v="28"/>
    <x v="7"/>
    <s v="383-2566"/>
    <s v="Male"/>
    <n v="53"/>
    <s v="No"/>
    <s v="No"/>
    <s v="No"/>
    <n v="0"/>
    <s v="No"/>
    <x v="0"/>
    <x v="0"/>
    <n v="37"/>
    <n v="37"/>
    <x v="0"/>
    <x v="0"/>
  </r>
  <r>
    <s v="7351-BFIO"/>
    <x v="0"/>
    <n v="7"/>
    <n v="32"/>
    <n v="85.7"/>
    <n v="0"/>
    <n v="0"/>
    <s v="No"/>
    <s v="no"/>
    <n v="0"/>
    <n v="2"/>
    <n v="2"/>
    <s v="Yes"/>
    <n v="0"/>
    <x v="4"/>
    <s v="406-5584"/>
    <s v="Female"/>
    <n v="37"/>
    <s v="No"/>
    <s v="No"/>
    <s v="No"/>
    <n v="0"/>
    <s v="Yes"/>
    <x v="0"/>
    <x v="0"/>
    <n v="27"/>
    <n v="196"/>
    <x v="0"/>
    <x v="0"/>
  </r>
  <r>
    <s v="2904-VLZU"/>
    <x v="0"/>
    <n v="43"/>
    <n v="212"/>
    <n v="515.20000000000005"/>
    <n v="0"/>
    <n v="0"/>
    <s v="No"/>
    <s v="no"/>
    <n v="0"/>
    <n v="0"/>
    <n v="0"/>
    <s v="No"/>
    <n v="0"/>
    <x v="41"/>
    <s v="343-4806"/>
    <s v="Male"/>
    <n v="31"/>
    <s v="No"/>
    <s v="No"/>
    <s v="No"/>
    <n v="0"/>
    <s v="No"/>
    <x v="1"/>
    <x v="2"/>
    <n v="13"/>
    <n v="538"/>
    <x v="0"/>
    <x v="0"/>
  </r>
  <r>
    <s v="8378-UHEK"/>
    <x v="0"/>
    <n v="10"/>
    <n v="52"/>
    <n v="125.4"/>
    <n v="0"/>
    <n v="0"/>
    <s v="No"/>
    <s v="no"/>
    <n v="0"/>
    <n v="0"/>
    <n v="12"/>
    <s v="Yes"/>
    <n v="0"/>
    <x v="32"/>
    <s v="401-8735"/>
    <s v="Female"/>
    <n v="26"/>
    <s v="Yes"/>
    <s v="No"/>
    <s v="No"/>
    <n v="0"/>
    <s v="No"/>
    <x v="0"/>
    <x v="0"/>
    <n v="41"/>
    <n v="398"/>
    <x v="0"/>
    <x v="0"/>
  </r>
  <r>
    <s v="0642-WQJL"/>
    <x v="0"/>
    <n v="64"/>
    <n v="170"/>
    <n v="385"/>
    <n v="0"/>
    <n v="0"/>
    <s v="No"/>
    <s v="no"/>
    <n v="0"/>
    <n v="0"/>
    <n v="10"/>
    <s v="Yes"/>
    <n v="0"/>
    <x v="46"/>
    <s v="391-8626"/>
    <s v="Female"/>
    <n v="24"/>
    <s v="Yes"/>
    <s v="No"/>
    <s v="No"/>
    <n v="0"/>
    <s v="No"/>
    <x v="2"/>
    <x v="0"/>
    <n v="60"/>
    <n v="3841"/>
    <x v="0"/>
    <x v="0"/>
  </r>
  <r>
    <s v="6844-LKLS"/>
    <x v="0"/>
    <n v="68"/>
    <n v="220"/>
    <n v="541.6"/>
    <n v="0"/>
    <n v="0"/>
    <s v="No"/>
    <s v="no"/>
    <n v="0"/>
    <n v="0"/>
    <n v="0"/>
    <s v="No"/>
    <n v="0"/>
    <x v="44"/>
    <s v="327-5817"/>
    <s v="Female"/>
    <n v="61"/>
    <s v="No"/>
    <s v="No"/>
    <s v="No"/>
    <n v="0"/>
    <s v="No"/>
    <x v="2"/>
    <x v="0"/>
    <n v="13"/>
    <n v="851"/>
    <x v="0"/>
    <x v="0"/>
  </r>
  <r>
    <s v="9542-IIUP"/>
    <x v="0"/>
    <n v="68"/>
    <n v="303"/>
    <n v="682.1"/>
    <n v="0"/>
    <n v="0"/>
    <s v="No"/>
    <s v="no"/>
    <n v="0"/>
    <n v="0"/>
    <n v="0"/>
    <s v="No"/>
    <n v="0"/>
    <x v="25"/>
    <s v="381-4712"/>
    <s v="Female"/>
    <n v="24"/>
    <s v="Yes"/>
    <s v="No"/>
    <s v="No"/>
    <n v="0"/>
    <s v="No"/>
    <x v="2"/>
    <x v="2"/>
    <n v="14"/>
    <n v="964"/>
    <x v="0"/>
    <x v="0"/>
  </r>
  <r>
    <s v="5660-HDWR"/>
    <x v="0"/>
    <n v="41"/>
    <n v="90"/>
    <n v="246.3"/>
    <n v="0"/>
    <n v="0"/>
    <s v="No"/>
    <s v="no"/>
    <n v="0"/>
    <n v="0"/>
    <n v="9"/>
    <s v="Yes"/>
    <n v="0"/>
    <x v="7"/>
    <s v="335-3320"/>
    <s v="Male"/>
    <n v="35"/>
    <s v="No"/>
    <s v="No"/>
    <s v="No"/>
    <n v="0"/>
    <s v="No"/>
    <x v="0"/>
    <x v="2"/>
    <n v="30"/>
    <n v="1227"/>
    <x v="0"/>
    <x v="0"/>
  </r>
  <r>
    <s v="4505-OCXZ"/>
    <x v="0"/>
    <n v="61"/>
    <n v="211"/>
    <n v="673.5"/>
    <n v="0"/>
    <n v="0"/>
    <s v="No"/>
    <s v="no"/>
    <n v="0"/>
    <n v="0"/>
    <n v="13"/>
    <s v="Yes"/>
    <n v="0"/>
    <x v="6"/>
    <s v="415-8780"/>
    <s v="Male"/>
    <n v="37"/>
    <s v="No"/>
    <s v="No"/>
    <s v="No"/>
    <n v="0"/>
    <s v="Yes"/>
    <x v="2"/>
    <x v="0"/>
    <n v="20"/>
    <n v="1200"/>
    <x v="0"/>
    <x v="0"/>
  </r>
  <r>
    <s v="5022-OPOK"/>
    <x v="0"/>
    <n v="70"/>
    <n v="348"/>
    <n v="910.6"/>
    <n v="0"/>
    <n v="0"/>
    <s v="No"/>
    <s v="no"/>
    <n v="0"/>
    <n v="0"/>
    <n v="4"/>
    <s v="No"/>
    <n v="83"/>
    <x v="7"/>
    <s v="352-7413"/>
    <s v="Female"/>
    <n v="74"/>
    <s v="No"/>
    <s v="Yes"/>
    <s v="No"/>
    <n v="0"/>
    <s v="Yes"/>
    <x v="2"/>
    <x v="2"/>
    <n v="49"/>
    <n v="3420"/>
    <x v="0"/>
    <x v="0"/>
  </r>
  <r>
    <s v="5591-AKJX"/>
    <x v="0"/>
    <n v="32"/>
    <n v="48"/>
    <n v="159.1"/>
    <n v="0"/>
    <n v="0"/>
    <s v="No"/>
    <s v="no"/>
    <n v="0"/>
    <n v="0"/>
    <n v="3"/>
    <s v="Yes"/>
    <n v="0"/>
    <x v="45"/>
    <s v="352-1127"/>
    <s v="Male"/>
    <n v="32"/>
    <s v="No"/>
    <s v="No"/>
    <s v="No"/>
    <n v="0"/>
    <s v="No"/>
    <x v="0"/>
    <x v="2"/>
    <n v="36"/>
    <n v="1137"/>
    <x v="0"/>
    <x v="0"/>
  </r>
  <r>
    <s v="6631-BEAO"/>
    <x v="0"/>
    <n v="41"/>
    <n v="143"/>
    <n v="286.10000000000002"/>
    <n v="0"/>
    <n v="0"/>
    <s v="No"/>
    <s v="no"/>
    <n v="0"/>
    <n v="0"/>
    <n v="5"/>
    <s v="Yes"/>
    <n v="0"/>
    <x v="1"/>
    <s v="368-1288"/>
    <s v="Male"/>
    <n v="64"/>
    <s v="No"/>
    <s v="No"/>
    <s v="No"/>
    <n v="0"/>
    <s v="No"/>
    <x v="2"/>
    <x v="2"/>
    <n v="26"/>
    <n v="1053"/>
    <x v="0"/>
    <x v="0"/>
  </r>
  <r>
    <s v="1490-ZOJU"/>
    <x v="0"/>
    <n v="38"/>
    <n v="85"/>
    <n v="264"/>
    <n v="0"/>
    <n v="0"/>
    <s v="No"/>
    <s v="no"/>
    <n v="0"/>
    <n v="0"/>
    <n v="0"/>
    <s v="No"/>
    <n v="0"/>
    <x v="13"/>
    <s v="403-5279"/>
    <s v="Female"/>
    <n v="35"/>
    <s v="No"/>
    <s v="No"/>
    <s v="No"/>
    <n v="0"/>
    <s v="No"/>
    <x v="1"/>
    <x v="0"/>
    <n v="13"/>
    <n v="505"/>
    <x v="0"/>
    <x v="0"/>
  </r>
  <r>
    <s v="4878-YNAM"/>
    <x v="0"/>
    <n v="51"/>
    <n v="122"/>
    <n v="255.9"/>
    <n v="357"/>
    <n v="601.79999999999995"/>
    <s v="Yes"/>
    <s v="yes"/>
    <n v="0"/>
    <n v="0"/>
    <n v="6"/>
    <s v="Yes"/>
    <n v="0"/>
    <x v="42"/>
    <s v="397-9333"/>
    <s v="Male"/>
    <n v="35"/>
    <s v="No"/>
    <s v="No"/>
    <s v="No"/>
    <n v="0"/>
    <s v="Yes"/>
    <x v="2"/>
    <x v="2"/>
    <n v="49"/>
    <n v="2483"/>
    <x v="0"/>
    <x v="0"/>
  </r>
  <r>
    <s v="4467-VADV"/>
    <x v="0"/>
    <n v="70"/>
    <n v="207"/>
    <n v="487.6"/>
    <n v="0"/>
    <n v="0"/>
    <s v="No"/>
    <s v="no"/>
    <n v="0"/>
    <n v="0"/>
    <n v="10"/>
    <s v="Yes"/>
    <n v="0"/>
    <x v="17"/>
    <s v="383-2537"/>
    <s v="Male"/>
    <n v="23"/>
    <s v="Yes"/>
    <s v="No"/>
    <s v="No"/>
    <n v="0"/>
    <s v="Yes"/>
    <x v="2"/>
    <x v="0"/>
    <n v="22"/>
    <n v="1533"/>
    <x v="0"/>
    <x v="0"/>
  </r>
  <r>
    <s v="0603-GKBT"/>
    <x v="0"/>
    <n v="21"/>
    <n v="145"/>
    <n v="296.39999999999998"/>
    <n v="0"/>
    <n v="0"/>
    <s v="No"/>
    <s v="no"/>
    <n v="0"/>
    <n v="0"/>
    <n v="9"/>
    <s v="No"/>
    <n v="0"/>
    <x v="37"/>
    <s v="330-4419"/>
    <s v="Male"/>
    <n v="54"/>
    <s v="No"/>
    <s v="No"/>
    <s v="No"/>
    <n v="0"/>
    <s v="No"/>
    <x v="0"/>
    <x v="2"/>
    <n v="43"/>
    <n v="911"/>
    <x v="0"/>
    <x v="0"/>
  </r>
  <r>
    <s v="6263-OJZU"/>
    <x v="0"/>
    <n v="51"/>
    <n v="422"/>
    <n v="759.8"/>
    <n v="0"/>
    <n v="0"/>
    <s v="No"/>
    <s v="no"/>
    <n v="0"/>
    <n v="0"/>
    <n v="1"/>
    <s v="Yes"/>
    <n v="0"/>
    <x v="24"/>
    <s v="390-7930"/>
    <s v="Female"/>
    <n v="63"/>
    <s v="No"/>
    <s v="No"/>
    <s v="No"/>
    <n v="0"/>
    <s v="Yes"/>
    <x v="1"/>
    <x v="2"/>
    <n v="53"/>
    <n v="2700"/>
    <x v="0"/>
    <x v="0"/>
  </r>
  <r>
    <s v="1199-DHJG"/>
    <x v="0"/>
    <n v="26"/>
    <n v="66"/>
    <n v="183.1"/>
    <n v="0"/>
    <n v="0"/>
    <s v="No"/>
    <s v="no"/>
    <n v="0"/>
    <n v="0"/>
    <n v="5"/>
    <s v="Yes"/>
    <n v="0"/>
    <x v="26"/>
    <s v="358-6796"/>
    <s v="Male"/>
    <n v="45"/>
    <s v="No"/>
    <s v="No"/>
    <s v="No"/>
    <n v="0"/>
    <s v="Yes"/>
    <x v="1"/>
    <x v="0"/>
    <n v="30"/>
    <n v="781"/>
    <x v="0"/>
    <x v="0"/>
  </r>
  <r>
    <s v="1176-LAIK"/>
    <x v="0"/>
    <n v="12"/>
    <n v="66"/>
    <n v="169.3"/>
    <n v="0"/>
    <n v="0"/>
    <s v="No"/>
    <s v="no"/>
    <n v="0"/>
    <n v="0"/>
    <n v="6"/>
    <s v="Yes"/>
    <n v="0"/>
    <x v="6"/>
    <s v="409-7494"/>
    <s v="Male"/>
    <n v="62"/>
    <s v="No"/>
    <s v="No"/>
    <s v="No"/>
    <n v="0"/>
    <s v="No"/>
    <x v="0"/>
    <x v="0"/>
    <n v="19"/>
    <n v="230"/>
    <x v="0"/>
    <x v="0"/>
  </r>
  <r>
    <s v="2107-CAAP"/>
    <x v="0"/>
    <n v="23"/>
    <n v="55"/>
    <n v="185.2"/>
    <n v="0"/>
    <n v="0"/>
    <s v="No"/>
    <s v="no"/>
    <n v="0"/>
    <n v="0"/>
    <n v="29"/>
    <s v="Yes"/>
    <n v="0"/>
    <x v="0"/>
    <s v="415-2176"/>
    <s v="Female"/>
    <n v="29"/>
    <s v="Yes"/>
    <s v="No"/>
    <s v="No"/>
    <n v="0"/>
    <s v="Yes"/>
    <x v="1"/>
    <x v="2"/>
    <n v="24"/>
    <n v="558"/>
    <x v="0"/>
    <x v="0"/>
  </r>
  <r>
    <s v="9447-MEKT"/>
    <x v="0"/>
    <n v="27"/>
    <n v="180"/>
    <n v="409.6"/>
    <n v="270"/>
    <n v="332.1"/>
    <s v="Yes"/>
    <s v="yes"/>
    <n v="0"/>
    <n v="0"/>
    <n v="0"/>
    <s v="No"/>
    <n v="0"/>
    <x v="26"/>
    <s v="377-8067"/>
    <s v="Male"/>
    <n v="28"/>
    <s v="Yes"/>
    <s v="No"/>
    <s v="No"/>
    <n v="0"/>
    <s v="No"/>
    <x v="0"/>
    <x v="0"/>
    <n v="12"/>
    <n v="339"/>
    <x v="0"/>
    <x v="0"/>
  </r>
  <r>
    <s v="7103-RDJC"/>
    <x v="0"/>
    <n v="45"/>
    <n v="265"/>
    <n v="539.1"/>
    <n v="0"/>
    <n v="0"/>
    <s v="No"/>
    <s v="no"/>
    <n v="0"/>
    <n v="0"/>
    <n v="10"/>
    <s v="Yes"/>
    <n v="0"/>
    <x v="41"/>
    <s v="362-7835"/>
    <s v="Male"/>
    <n v="67"/>
    <s v="No"/>
    <s v="Yes"/>
    <s v="No"/>
    <n v="0"/>
    <s v="No"/>
    <x v="1"/>
    <x v="2"/>
    <n v="46"/>
    <n v="2083"/>
    <x v="0"/>
    <x v="0"/>
  </r>
  <r>
    <s v="4305-YWQZ"/>
    <x v="0"/>
    <n v="73"/>
    <n v="246"/>
    <n v="654.20000000000005"/>
    <n v="0"/>
    <n v="0"/>
    <s v="No"/>
    <s v="no"/>
    <n v="0"/>
    <n v="0"/>
    <n v="7"/>
    <s v="Yes"/>
    <n v="0"/>
    <x v="7"/>
    <s v="402-3476"/>
    <s v="Female"/>
    <n v="70"/>
    <s v="No"/>
    <s v="Yes"/>
    <s v="No"/>
    <n v="0"/>
    <s v="Yes"/>
    <x v="2"/>
    <x v="0"/>
    <n v="63"/>
    <n v="4569"/>
    <x v="0"/>
    <x v="0"/>
  </r>
  <r>
    <s v="3574-XUIK"/>
    <x v="0"/>
    <n v="12"/>
    <n v="38"/>
    <n v="81.5"/>
    <n v="0"/>
    <n v="0"/>
    <s v="No"/>
    <s v="no"/>
    <n v="0"/>
    <n v="0"/>
    <n v="0"/>
    <s v="No"/>
    <n v="0"/>
    <x v="13"/>
    <s v="353-3285"/>
    <s v="Male"/>
    <n v="70"/>
    <s v="No"/>
    <s v="Yes"/>
    <s v="No"/>
    <n v="0"/>
    <s v="No"/>
    <x v="1"/>
    <x v="2"/>
    <n v="10"/>
    <n v="114"/>
    <x v="0"/>
    <x v="0"/>
  </r>
  <r>
    <s v="1703-UQFL"/>
    <x v="0"/>
    <n v="13"/>
    <n v="77"/>
    <n v="169.8"/>
    <n v="0"/>
    <n v="0"/>
    <s v="No"/>
    <s v="no"/>
    <n v="0"/>
    <n v="0"/>
    <n v="10"/>
    <s v="Yes"/>
    <n v="0"/>
    <x v="15"/>
    <s v="409-9885"/>
    <s v="Female"/>
    <n v="33"/>
    <s v="No"/>
    <s v="No"/>
    <s v="No"/>
    <n v="0"/>
    <s v="Yes"/>
    <x v="2"/>
    <x v="2"/>
    <n v="32"/>
    <n v="420"/>
    <x v="0"/>
    <x v="0"/>
  </r>
  <r>
    <s v="5772-GWMS"/>
    <x v="0"/>
    <n v="19"/>
    <n v="59"/>
    <n v="170.3"/>
    <n v="0"/>
    <n v="0"/>
    <s v="No"/>
    <s v="no"/>
    <n v="0"/>
    <n v="0"/>
    <n v="6"/>
    <s v="Yes"/>
    <n v="0"/>
    <x v="24"/>
    <s v="345-2863"/>
    <s v="Male"/>
    <n v="19"/>
    <s v="Yes"/>
    <s v="No"/>
    <s v="No"/>
    <n v="0"/>
    <s v="No"/>
    <x v="0"/>
    <x v="2"/>
    <n v="29"/>
    <n v="547"/>
    <x v="0"/>
    <x v="0"/>
  </r>
  <r>
    <s v="2292-DAWI"/>
    <x v="0"/>
    <n v="31"/>
    <n v="198"/>
    <n v="369.5"/>
    <n v="0"/>
    <n v="0"/>
    <s v="No"/>
    <s v="no"/>
    <n v="0"/>
    <n v="0"/>
    <n v="12"/>
    <s v="Yes"/>
    <n v="0"/>
    <x v="7"/>
    <s v="389-5649"/>
    <s v="Female"/>
    <n v="23"/>
    <s v="Yes"/>
    <s v="No"/>
    <s v="No"/>
    <n v="0"/>
    <s v="No"/>
    <x v="0"/>
    <x v="0"/>
    <n v="49"/>
    <n v="1518"/>
    <x v="0"/>
    <x v="0"/>
  </r>
  <r>
    <s v="0983-HPCF"/>
    <x v="0"/>
    <n v="30"/>
    <n v="128"/>
    <n v="331.4"/>
    <n v="0"/>
    <n v="0"/>
    <s v="No"/>
    <s v="no"/>
    <n v="0"/>
    <n v="0"/>
    <n v="3"/>
    <s v="Yes"/>
    <n v="0"/>
    <x v="30"/>
    <s v="378-8137"/>
    <s v="Male"/>
    <n v="45"/>
    <s v="No"/>
    <s v="No"/>
    <s v="No"/>
    <n v="0"/>
    <s v="No"/>
    <x v="1"/>
    <x v="1"/>
    <n v="21"/>
    <n v="632"/>
    <x v="0"/>
    <x v="0"/>
  </r>
  <r>
    <s v="6644-PVCE"/>
    <x v="0"/>
    <n v="3"/>
    <n v="14"/>
    <n v="34"/>
    <n v="0"/>
    <n v="0"/>
    <s v="No"/>
    <s v="no"/>
    <n v="0"/>
    <n v="0"/>
    <n v="7"/>
    <s v="No"/>
    <n v="33"/>
    <x v="28"/>
    <s v="340-4627"/>
    <s v="Female"/>
    <n v="66"/>
    <s v="No"/>
    <s v="Yes"/>
    <s v="No"/>
    <n v="0"/>
    <s v="No"/>
    <x v="0"/>
    <x v="0"/>
    <n v="38"/>
    <n v="106"/>
    <x v="0"/>
    <x v="0"/>
  </r>
  <r>
    <s v="0183-NIFL"/>
    <x v="0"/>
    <n v="42"/>
    <n v="260"/>
    <n v="540.6"/>
    <n v="0"/>
    <n v="0"/>
    <s v="No"/>
    <s v="no"/>
    <n v="0"/>
    <n v="0"/>
    <n v="5"/>
    <s v="Yes"/>
    <n v="0"/>
    <x v="18"/>
    <s v="368-5437"/>
    <s v="Female"/>
    <n v="57"/>
    <s v="No"/>
    <s v="No"/>
    <s v="No"/>
    <n v="0"/>
    <s v="No"/>
    <x v="0"/>
    <x v="0"/>
    <n v="24"/>
    <n v="1003"/>
    <x v="0"/>
    <x v="0"/>
  </r>
  <r>
    <s v="8950-HDPL"/>
    <x v="0"/>
    <n v="1"/>
    <n v="4"/>
    <n v="11"/>
    <n v="0"/>
    <n v="0"/>
    <s v="No"/>
    <s v="no"/>
    <n v="0"/>
    <n v="0"/>
    <n v="0"/>
    <s v="No"/>
    <n v="0"/>
    <x v="50"/>
    <s v="418-8170"/>
    <s v="Female"/>
    <n v="63"/>
    <s v="No"/>
    <s v="No"/>
    <s v="No"/>
    <n v="0"/>
    <s v="No"/>
    <x v="0"/>
    <x v="0"/>
    <n v="10"/>
    <n v="10"/>
    <x v="0"/>
    <x v="0"/>
  </r>
  <r>
    <s v="3735-RPTM"/>
    <x v="0"/>
    <n v="7"/>
    <n v="21"/>
    <n v="47.3"/>
    <n v="0"/>
    <n v="0"/>
    <s v="No"/>
    <s v="no"/>
    <n v="0"/>
    <n v="0"/>
    <n v="12"/>
    <s v="Yes"/>
    <n v="0"/>
    <x v="41"/>
    <s v="403-9417"/>
    <s v="Male"/>
    <n v="55"/>
    <s v="No"/>
    <s v="No"/>
    <s v="No"/>
    <n v="0"/>
    <s v="No"/>
    <x v="0"/>
    <x v="1"/>
    <n v="36"/>
    <n v="243"/>
    <x v="0"/>
    <x v="0"/>
  </r>
  <r>
    <s v="4571-PDPQ"/>
    <x v="0"/>
    <n v="53"/>
    <n v="403"/>
    <n v="795.6"/>
    <n v="0"/>
    <n v="0"/>
    <s v="No"/>
    <s v="no"/>
    <n v="0"/>
    <n v="0"/>
    <n v="5"/>
    <s v="Yes"/>
    <n v="0"/>
    <x v="47"/>
    <s v="330-6165"/>
    <s v="Female"/>
    <n v="39"/>
    <s v="No"/>
    <s v="No"/>
    <s v="No"/>
    <n v="0"/>
    <s v="Yes"/>
    <x v="1"/>
    <x v="1"/>
    <n v="35"/>
    <n v="1846"/>
    <x v="0"/>
    <x v="0"/>
  </r>
  <r>
    <s v="6157-AZEB"/>
    <x v="0"/>
    <n v="69"/>
    <n v="516"/>
    <n v="1106.8"/>
    <n v="0"/>
    <n v="0"/>
    <s v="No"/>
    <s v="no"/>
    <n v="0"/>
    <n v="0"/>
    <n v="3"/>
    <s v="No"/>
    <n v="69"/>
    <x v="0"/>
    <s v="409-4734"/>
    <s v="Male"/>
    <n v="59"/>
    <s v="No"/>
    <s v="No"/>
    <s v="No"/>
    <n v="0"/>
    <s v="Yes"/>
    <x v="2"/>
    <x v="2"/>
    <n v="36"/>
    <n v="2507"/>
    <x v="0"/>
    <x v="0"/>
  </r>
  <r>
    <s v="7406-JKMN"/>
    <x v="0"/>
    <n v="54"/>
    <n v="158"/>
    <n v="268.89999999999998"/>
    <n v="0"/>
    <n v="0"/>
    <s v="No"/>
    <s v="no"/>
    <n v="0"/>
    <n v="0"/>
    <n v="0"/>
    <s v="No"/>
    <n v="0"/>
    <x v="32"/>
    <s v="348-9828"/>
    <s v="Female"/>
    <n v="60"/>
    <s v="No"/>
    <s v="No"/>
    <s v="No"/>
    <n v="0"/>
    <s v="No"/>
    <x v="2"/>
    <x v="1"/>
    <n v="8"/>
    <n v="447"/>
    <x v="0"/>
    <x v="0"/>
  </r>
  <r>
    <s v="3163-GLTB"/>
    <x v="0"/>
    <n v="61"/>
    <n v="325"/>
    <n v="666.7"/>
    <n v="0"/>
    <n v="0"/>
    <s v="No"/>
    <s v="no"/>
    <n v="0"/>
    <n v="0"/>
    <n v="13"/>
    <s v="Yes"/>
    <n v="0"/>
    <x v="42"/>
    <s v="418-8850"/>
    <s v="Female"/>
    <n v="69"/>
    <s v="No"/>
    <s v="Yes"/>
    <s v="No"/>
    <n v="0"/>
    <s v="Yes"/>
    <x v="1"/>
    <x v="2"/>
    <n v="44"/>
    <n v="2676"/>
    <x v="0"/>
    <x v="0"/>
  </r>
  <r>
    <s v="5802-USCC"/>
    <x v="1"/>
    <n v="58"/>
    <n v="367"/>
    <n v="931.1"/>
    <n v="348"/>
    <n v="643.79999999999995"/>
    <s v="Yes"/>
    <s v="yes"/>
    <n v="0"/>
    <n v="0"/>
    <n v="6"/>
    <s v="Yes"/>
    <n v="0"/>
    <x v="27"/>
    <s v="330-8351"/>
    <s v="Female"/>
    <n v="43"/>
    <s v="No"/>
    <s v="No"/>
    <s v="No"/>
    <n v="0"/>
    <s v="No"/>
    <x v="0"/>
    <x v="2"/>
    <n v="34"/>
    <n v="1991"/>
    <x v="0"/>
    <x v="0"/>
  </r>
  <r>
    <s v="4095-IEMQ"/>
    <x v="0"/>
    <n v="24"/>
    <n v="110"/>
    <n v="244.6"/>
    <n v="0"/>
    <n v="0"/>
    <s v="No"/>
    <s v="no"/>
    <n v="0"/>
    <n v="0"/>
    <n v="3"/>
    <s v="Yes"/>
    <n v="0"/>
    <x v="9"/>
    <s v="392-6841"/>
    <s v="Female"/>
    <n v="71"/>
    <s v="No"/>
    <s v="Yes"/>
    <s v="No"/>
    <n v="0"/>
    <s v="No"/>
    <x v="1"/>
    <x v="0"/>
    <n v="38"/>
    <n v="940"/>
    <x v="0"/>
    <x v="0"/>
  </r>
  <r>
    <s v="3900-RDNM"/>
    <x v="0"/>
    <n v="69"/>
    <n v="394"/>
    <n v="827.9"/>
    <n v="0"/>
    <n v="0"/>
    <s v="No"/>
    <s v="no"/>
    <n v="0"/>
    <n v="0"/>
    <n v="2"/>
    <s v="Yes"/>
    <n v="0"/>
    <x v="43"/>
    <s v="349-9060"/>
    <s v="Female"/>
    <n v="61"/>
    <s v="No"/>
    <s v="No"/>
    <s v="No"/>
    <n v="0"/>
    <s v="Yes"/>
    <x v="1"/>
    <x v="0"/>
    <n v="34"/>
    <n v="2365"/>
    <x v="0"/>
    <x v="0"/>
  </r>
  <r>
    <s v="0330-JDHL"/>
    <x v="0"/>
    <n v="71"/>
    <n v="262"/>
    <n v="493.6"/>
    <n v="0"/>
    <n v="0"/>
    <s v="No"/>
    <s v="no"/>
    <n v="0"/>
    <n v="0"/>
    <n v="8"/>
    <s v="Yes"/>
    <n v="0"/>
    <x v="40"/>
    <s v="415-3120"/>
    <s v="Female"/>
    <n v="77"/>
    <s v="No"/>
    <s v="Yes"/>
    <s v="No"/>
    <n v="0"/>
    <s v="Yes"/>
    <x v="2"/>
    <x v="0"/>
    <n v="30"/>
    <n v="2129"/>
    <x v="0"/>
    <x v="0"/>
  </r>
  <r>
    <s v="9497-FWYO"/>
    <x v="0"/>
    <n v="26"/>
    <n v="112"/>
    <n v="385"/>
    <n v="78"/>
    <n v="208"/>
    <s v="Yes"/>
    <s v="yes"/>
    <n v="0"/>
    <n v="0"/>
    <n v="0"/>
    <s v="No"/>
    <n v="0"/>
    <x v="8"/>
    <s v="387-5891"/>
    <s v="Male"/>
    <n v="40"/>
    <s v="No"/>
    <s v="No"/>
    <s v="No"/>
    <n v="0"/>
    <s v="No"/>
    <x v="1"/>
    <x v="2"/>
    <n v="9"/>
    <n v="224"/>
    <x v="0"/>
    <x v="0"/>
  </r>
  <r>
    <s v="6564-OBAB"/>
    <x v="0"/>
    <n v="5"/>
    <n v="42"/>
    <n v="79.2"/>
    <n v="0"/>
    <n v="0"/>
    <s v="No"/>
    <s v="no"/>
    <n v="0"/>
    <n v="0"/>
    <n v="7"/>
    <s v="No"/>
    <n v="4"/>
    <x v="31"/>
    <s v="368-8026"/>
    <s v="Female"/>
    <n v="60"/>
    <s v="No"/>
    <s v="No"/>
    <s v="No"/>
    <n v="0"/>
    <s v="No"/>
    <x v="0"/>
    <x v="0"/>
    <n v="31"/>
    <n v="161"/>
    <x v="0"/>
    <x v="0"/>
  </r>
  <r>
    <s v="7795-LGMV"/>
    <x v="0"/>
    <n v="25"/>
    <n v="135"/>
    <n v="351.8"/>
    <n v="0"/>
    <n v="0"/>
    <s v="No"/>
    <s v="no"/>
    <n v="0"/>
    <n v="0"/>
    <n v="20"/>
    <s v="Yes"/>
    <n v="0"/>
    <x v="0"/>
    <s v="332-9446"/>
    <s v="Male"/>
    <n v="29"/>
    <s v="Yes"/>
    <s v="No"/>
    <s v="No"/>
    <n v="0"/>
    <s v="No"/>
    <x v="1"/>
    <x v="2"/>
    <n v="30"/>
    <n v="760"/>
    <x v="0"/>
    <x v="0"/>
  </r>
  <r>
    <s v="0506-SXGB"/>
    <x v="0"/>
    <n v="1"/>
    <n v="5"/>
    <n v="14"/>
    <n v="0"/>
    <n v="0"/>
    <s v="No"/>
    <s v="no"/>
    <n v="0"/>
    <n v="0"/>
    <n v="0"/>
    <s v="No"/>
    <n v="0"/>
    <x v="34"/>
    <s v="393-5284"/>
    <s v="Male"/>
    <n v="23"/>
    <s v="Yes"/>
    <s v="No"/>
    <s v="No"/>
    <n v="0"/>
    <s v="No"/>
    <x v="1"/>
    <x v="1"/>
    <n v="7"/>
    <n v="7"/>
    <x v="0"/>
    <x v="0"/>
  </r>
  <r>
    <s v="0372-FOQD"/>
    <x v="0"/>
    <n v="68"/>
    <n v="346"/>
    <n v="820.4"/>
    <n v="340"/>
    <n v="367.2"/>
    <s v="Yes"/>
    <s v="yes"/>
    <n v="0"/>
    <n v="0"/>
    <n v="4"/>
    <s v="Yes"/>
    <n v="0"/>
    <x v="44"/>
    <s v="376-1677"/>
    <s v="Male"/>
    <n v="66"/>
    <s v="No"/>
    <s v="Yes"/>
    <s v="No"/>
    <n v="0"/>
    <s v="Yes"/>
    <x v="1"/>
    <x v="2"/>
    <n v="22"/>
    <n v="1480"/>
    <x v="0"/>
    <x v="0"/>
  </r>
  <r>
    <s v="2173-YECW"/>
    <x v="0"/>
    <n v="14"/>
    <n v="92"/>
    <n v="213.8"/>
    <n v="0"/>
    <n v="0"/>
    <s v="No"/>
    <s v="no"/>
    <n v="0"/>
    <n v="0"/>
    <n v="4"/>
    <s v="Yes"/>
    <n v="0"/>
    <x v="27"/>
    <s v="337-7377"/>
    <s v="Female"/>
    <n v="36"/>
    <s v="No"/>
    <s v="No"/>
    <s v="No"/>
    <n v="0"/>
    <s v="No"/>
    <x v="1"/>
    <x v="1"/>
    <n v="26"/>
    <n v="371"/>
    <x v="0"/>
    <x v="0"/>
  </r>
  <r>
    <s v="3368-YEQV"/>
    <x v="0"/>
    <n v="13"/>
    <n v="59"/>
    <n v="128.69999999999999"/>
    <n v="0"/>
    <n v="0"/>
    <s v="No"/>
    <s v="no"/>
    <n v="0"/>
    <n v="0"/>
    <n v="5"/>
    <s v="No"/>
    <n v="0"/>
    <x v="5"/>
    <s v="373-7037"/>
    <s v="Female"/>
    <n v="57"/>
    <s v="No"/>
    <s v="No"/>
    <s v="No"/>
    <n v="0"/>
    <s v="No"/>
    <x v="0"/>
    <x v="2"/>
    <n v="30"/>
    <n v="388"/>
    <x v="0"/>
    <x v="0"/>
  </r>
  <r>
    <s v="8830-HFEO"/>
    <x v="0"/>
    <n v="45"/>
    <n v="240"/>
    <n v="726"/>
    <n v="0"/>
    <n v="0"/>
    <s v="No"/>
    <s v="no"/>
    <n v="0"/>
    <n v="0"/>
    <n v="1"/>
    <s v="Yes"/>
    <n v="0"/>
    <x v="18"/>
    <s v="390-3401"/>
    <s v="Female"/>
    <n v="60"/>
    <s v="No"/>
    <s v="No"/>
    <s v="No"/>
    <n v="0"/>
    <s v="Yes"/>
    <x v="2"/>
    <x v="1"/>
    <n v="28"/>
    <n v="1253"/>
    <x v="0"/>
    <x v="0"/>
  </r>
  <r>
    <s v="6155-PKOP"/>
    <x v="0"/>
    <n v="42"/>
    <n v="207"/>
    <n v="503.1"/>
    <n v="0"/>
    <n v="0"/>
    <s v="No"/>
    <s v="no"/>
    <n v="0"/>
    <n v="0"/>
    <n v="3"/>
    <s v="Yes"/>
    <n v="0"/>
    <x v="10"/>
    <s v="420-9009"/>
    <s v="Male"/>
    <n v="68"/>
    <s v="No"/>
    <s v="Yes"/>
    <s v="No"/>
    <n v="0"/>
    <s v="No"/>
    <x v="1"/>
    <x v="0"/>
    <n v="36"/>
    <n v="1495"/>
    <x v="0"/>
    <x v="0"/>
  </r>
  <r>
    <s v="4916-APQL"/>
    <x v="0"/>
    <n v="40"/>
    <n v="208"/>
    <n v="514.6"/>
    <n v="0"/>
    <n v="0"/>
    <s v="No"/>
    <s v="no"/>
    <n v="0"/>
    <n v="0"/>
    <n v="4"/>
    <s v="Yes"/>
    <n v="0"/>
    <x v="11"/>
    <s v="415-2641"/>
    <s v="Male"/>
    <n v="63"/>
    <s v="No"/>
    <s v="No"/>
    <s v="No"/>
    <n v="0"/>
    <s v="No"/>
    <x v="2"/>
    <x v="0"/>
    <n v="26"/>
    <n v="1049"/>
    <x v="0"/>
    <x v="0"/>
  </r>
  <r>
    <s v="1282-LBBS"/>
    <x v="0"/>
    <n v="59"/>
    <n v="135"/>
    <n v="297.3"/>
    <n v="0"/>
    <n v="0"/>
    <s v="No"/>
    <s v="no"/>
    <n v="0"/>
    <n v="0"/>
    <n v="8"/>
    <s v="Yes"/>
    <n v="0"/>
    <x v="20"/>
    <s v="346-5068"/>
    <s v="Male"/>
    <n v="54"/>
    <s v="No"/>
    <s v="No"/>
    <s v="No"/>
    <n v="0"/>
    <s v="Yes"/>
    <x v="0"/>
    <x v="0"/>
    <n v="23"/>
    <n v="1352"/>
    <x v="0"/>
    <x v="0"/>
  </r>
  <r>
    <s v="6022-CXWB"/>
    <x v="0"/>
    <n v="52"/>
    <n v="184"/>
    <n v="417.1"/>
    <n v="0"/>
    <n v="0"/>
    <s v="No"/>
    <s v="no"/>
    <n v="0"/>
    <n v="0"/>
    <n v="21"/>
    <s v="Yes"/>
    <n v="0"/>
    <x v="36"/>
    <s v="389-2631"/>
    <s v="Female"/>
    <n v="32"/>
    <s v="No"/>
    <s v="No"/>
    <s v="No"/>
    <n v="0"/>
    <s v="No"/>
    <x v="1"/>
    <x v="0"/>
    <n v="59"/>
    <n v="3060"/>
    <x v="0"/>
    <x v="0"/>
  </r>
  <r>
    <s v="4350-OTBZ"/>
    <x v="0"/>
    <n v="57"/>
    <n v="154"/>
    <n v="398.9"/>
    <n v="0"/>
    <n v="0"/>
    <s v="No"/>
    <s v="no"/>
    <n v="0"/>
    <n v="0"/>
    <n v="2"/>
    <s v="No"/>
    <n v="0"/>
    <x v="45"/>
    <s v="386-7456"/>
    <s v="Female"/>
    <n v="63"/>
    <s v="No"/>
    <s v="No"/>
    <s v="No"/>
    <n v="0"/>
    <s v="No"/>
    <x v="1"/>
    <x v="0"/>
    <n v="20"/>
    <n v="1165"/>
    <x v="0"/>
    <x v="0"/>
  </r>
  <r>
    <s v="9124-TKNW"/>
    <x v="0"/>
    <n v="71"/>
    <n v="154"/>
    <n v="427.5"/>
    <n v="0"/>
    <n v="0"/>
    <s v="No"/>
    <s v="no"/>
    <n v="0"/>
    <n v="0"/>
    <n v="8"/>
    <s v="Yes"/>
    <n v="0"/>
    <x v="42"/>
    <s v="357-4936"/>
    <s v="Female"/>
    <n v="72"/>
    <s v="No"/>
    <s v="Yes"/>
    <s v="No"/>
    <n v="0"/>
    <s v="Yes"/>
    <x v="2"/>
    <x v="0"/>
    <n v="44"/>
    <n v="3159"/>
    <x v="0"/>
    <x v="0"/>
  </r>
  <r>
    <s v="5274-EFZU"/>
    <x v="0"/>
    <n v="36"/>
    <n v="177"/>
    <n v="462.6"/>
    <n v="0"/>
    <n v="0"/>
    <s v="No"/>
    <s v="no"/>
    <n v="0"/>
    <n v="0"/>
    <n v="1"/>
    <s v="Yes"/>
    <n v="0"/>
    <x v="30"/>
    <s v="397-7411"/>
    <s v="Female"/>
    <n v="41"/>
    <s v="No"/>
    <s v="No"/>
    <s v="No"/>
    <n v="0"/>
    <s v="Yes"/>
    <x v="1"/>
    <x v="0"/>
    <n v="55"/>
    <n v="1955"/>
    <x v="0"/>
    <x v="0"/>
  </r>
  <r>
    <s v="4639-ZYDY"/>
    <x v="0"/>
    <n v="3"/>
    <n v="21"/>
    <n v="41.9"/>
    <n v="0"/>
    <n v="0"/>
    <s v="No"/>
    <s v="no"/>
    <n v="0"/>
    <n v="0"/>
    <n v="10"/>
    <s v="Yes"/>
    <n v="0"/>
    <x v="50"/>
    <s v="353-6218"/>
    <s v="Male"/>
    <n v="21"/>
    <s v="Yes"/>
    <s v="No"/>
    <s v="No"/>
    <n v="0"/>
    <s v="Yes"/>
    <x v="0"/>
    <x v="2"/>
    <n v="47"/>
    <n v="142"/>
    <x v="0"/>
    <x v="0"/>
  </r>
  <r>
    <s v="6126-DJWV"/>
    <x v="0"/>
    <n v="37"/>
    <n v="294"/>
    <n v="556.1"/>
    <n v="0"/>
    <n v="0"/>
    <s v="No"/>
    <s v="no"/>
    <n v="0"/>
    <n v="0"/>
    <n v="5"/>
    <s v="Yes"/>
    <n v="0"/>
    <x v="12"/>
    <s v="369-5942"/>
    <s v="Male"/>
    <n v="50"/>
    <s v="No"/>
    <s v="No"/>
    <s v="No"/>
    <n v="0"/>
    <s v="No"/>
    <x v="1"/>
    <x v="0"/>
    <n v="39"/>
    <n v="1448"/>
    <x v="0"/>
    <x v="0"/>
  </r>
  <r>
    <s v="5788-IDPZ"/>
    <x v="0"/>
    <n v="36"/>
    <n v="93"/>
    <n v="252.1"/>
    <n v="108"/>
    <n v="331.2"/>
    <s v="Yes"/>
    <s v="yes"/>
    <n v="0"/>
    <n v="0"/>
    <n v="10"/>
    <s v="Yes"/>
    <n v="0"/>
    <x v="45"/>
    <s v="416-8543"/>
    <s v="Male"/>
    <n v="58"/>
    <s v="No"/>
    <s v="No"/>
    <s v="No"/>
    <n v="0"/>
    <s v="Yes"/>
    <x v="2"/>
    <x v="2"/>
    <n v="24"/>
    <n v="882"/>
    <x v="0"/>
    <x v="0"/>
  </r>
  <r>
    <s v="8747-DJUG"/>
    <x v="0"/>
    <n v="47"/>
    <n v="267"/>
    <n v="518.6"/>
    <n v="235"/>
    <n v="408.9"/>
    <s v="Yes"/>
    <s v="yes"/>
    <n v="0"/>
    <n v="0"/>
    <n v="3"/>
    <s v="Yes"/>
    <n v="0"/>
    <x v="33"/>
    <s v="352-5118"/>
    <s v="Female"/>
    <n v="36"/>
    <s v="No"/>
    <s v="No"/>
    <s v="No"/>
    <n v="0"/>
    <s v="Yes"/>
    <x v="2"/>
    <x v="2"/>
    <n v="47"/>
    <n v="2210"/>
    <x v="0"/>
    <x v="0"/>
  </r>
  <r>
    <s v="2712-VYEF"/>
    <x v="0"/>
    <n v="15"/>
    <n v="25"/>
    <n v="75.900000000000006"/>
    <n v="0"/>
    <n v="0"/>
    <s v="No"/>
    <s v="no"/>
    <n v="0"/>
    <n v="0"/>
    <n v="10"/>
    <s v="No"/>
    <n v="70"/>
    <x v="8"/>
    <s v="408-2621"/>
    <s v="Female"/>
    <n v="25"/>
    <s v="Yes"/>
    <s v="No"/>
    <s v="No"/>
    <n v="0"/>
    <s v="No"/>
    <x v="0"/>
    <x v="0"/>
    <n v="29"/>
    <n v="433"/>
    <x v="0"/>
    <x v="0"/>
  </r>
  <r>
    <s v="7481-JPGV"/>
    <x v="0"/>
    <n v="21"/>
    <n v="78"/>
    <n v="188.9"/>
    <n v="0"/>
    <n v="0"/>
    <s v="No"/>
    <s v="no"/>
    <n v="0"/>
    <n v="0"/>
    <n v="5"/>
    <s v="Yes"/>
    <n v="0"/>
    <x v="23"/>
    <s v="353-3994"/>
    <s v="Female"/>
    <n v="75"/>
    <s v="No"/>
    <s v="Yes"/>
    <s v="No"/>
    <n v="0"/>
    <s v="No"/>
    <x v="1"/>
    <x v="0"/>
    <n v="32"/>
    <n v="672"/>
    <x v="0"/>
    <x v="0"/>
  </r>
  <r>
    <s v="7049-RXQV"/>
    <x v="0"/>
    <n v="65"/>
    <n v="322"/>
    <n v="649.70000000000005"/>
    <n v="0"/>
    <n v="0"/>
    <s v="No"/>
    <s v="no"/>
    <n v="0"/>
    <n v="0"/>
    <n v="7"/>
    <s v="Yes"/>
    <n v="0"/>
    <x v="36"/>
    <s v="367-4277"/>
    <s v="Male"/>
    <n v="56"/>
    <s v="No"/>
    <s v="No"/>
    <s v="No"/>
    <n v="0"/>
    <s v="No"/>
    <x v="2"/>
    <x v="0"/>
    <n v="46"/>
    <n v="2970"/>
    <x v="0"/>
    <x v="0"/>
  </r>
  <r>
    <s v="9437-NEBO"/>
    <x v="0"/>
    <n v="18"/>
    <n v="21"/>
    <n v="70.099999999999994"/>
    <n v="0"/>
    <n v="0"/>
    <s v="No"/>
    <s v="no"/>
    <n v="0"/>
    <n v="0"/>
    <n v="0"/>
    <s v="No"/>
    <n v="0"/>
    <x v="2"/>
    <s v="354-3237"/>
    <s v="Male"/>
    <n v="28"/>
    <s v="Yes"/>
    <s v="No"/>
    <s v="No"/>
    <n v="0"/>
    <s v="No"/>
    <x v="0"/>
    <x v="2"/>
    <n v="7"/>
    <n v="126"/>
    <x v="0"/>
    <x v="0"/>
  </r>
  <r>
    <s v="7661-ONGT"/>
    <x v="0"/>
    <n v="41"/>
    <n v="314"/>
    <n v="651.1"/>
    <n v="0"/>
    <n v="0"/>
    <s v="No"/>
    <s v="no"/>
    <n v="0"/>
    <n v="0"/>
    <n v="0"/>
    <s v="No"/>
    <n v="0"/>
    <x v="42"/>
    <s v="394-8504"/>
    <s v="Female"/>
    <n v="24"/>
    <s v="Yes"/>
    <s v="No"/>
    <s v="No"/>
    <n v="0"/>
    <s v="No"/>
    <x v="2"/>
    <x v="0"/>
    <n v="13"/>
    <n v="512"/>
    <x v="0"/>
    <x v="0"/>
  </r>
  <r>
    <s v="2256-NWCM"/>
    <x v="0"/>
    <n v="17"/>
    <n v="35"/>
    <n v="119.7"/>
    <n v="0"/>
    <n v="0"/>
    <s v="No"/>
    <s v="no"/>
    <n v="0"/>
    <n v="0"/>
    <n v="1"/>
    <s v="Yes"/>
    <n v="0"/>
    <x v="35"/>
    <s v="370-4139"/>
    <s v="Female"/>
    <n v="57"/>
    <s v="No"/>
    <s v="No"/>
    <s v="No"/>
    <n v="0"/>
    <s v="No"/>
    <x v="0"/>
    <x v="0"/>
    <n v="47"/>
    <n v="812"/>
    <x v="0"/>
    <x v="0"/>
  </r>
  <r>
    <s v="7760-WVHJ"/>
    <x v="0"/>
    <n v="36"/>
    <n v="60"/>
    <n v="180.8"/>
    <n v="0"/>
    <n v="0"/>
    <s v="No"/>
    <s v="no"/>
    <n v="0"/>
    <n v="0"/>
    <n v="20"/>
    <s v="Yes"/>
    <n v="0"/>
    <x v="8"/>
    <s v="382-6135"/>
    <s v="Male"/>
    <n v="26"/>
    <s v="Yes"/>
    <s v="No"/>
    <s v="No"/>
    <n v="0"/>
    <s v="No"/>
    <x v="1"/>
    <x v="2"/>
    <n v="41"/>
    <n v="1481"/>
    <x v="0"/>
    <x v="0"/>
  </r>
  <r>
    <s v="5961-FNFP"/>
    <x v="0"/>
    <n v="12"/>
    <n v="28"/>
    <n v="74.3"/>
    <n v="0"/>
    <n v="0"/>
    <s v="No"/>
    <s v="no"/>
    <n v="0"/>
    <n v="0"/>
    <n v="12"/>
    <s v="No"/>
    <n v="47"/>
    <x v="1"/>
    <s v="359-5718"/>
    <s v="Female"/>
    <n v="22"/>
    <s v="Yes"/>
    <s v="No"/>
    <s v="No"/>
    <n v="0"/>
    <s v="No"/>
    <x v="0"/>
    <x v="0"/>
    <n v="30"/>
    <n v="372"/>
    <x v="0"/>
    <x v="0"/>
  </r>
  <r>
    <s v="6972-CRYA"/>
    <x v="0"/>
    <n v="60"/>
    <n v="88"/>
    <n v="240.8"/>
    <n v="0"/>
    <n v="0"/>
    <s v="No"/>
    <s v="no"/>
    <n v="0"/>
    <n v="0"/>
    <n v="0"/>
    <s v="No"/>
    <n v="0"/>
    <x v="15"/>
    <s v="353-4880"/>
    <s v="Female"/>
    <n v="61"/>
    <s v="No"/>
    <s v="No"/>
    <s v="No"/>
    <n v="0"/>
    <s v="No"/>
    <x v="2"/>
    <x v="1"/>
    <n v="10"/>
    <n v="590"/>
    <x v="0"/>
    <x v="0"/>
  </r>
  <r>
    <s v="3094-TFEO"/>
    <x v="0"/>
    <n v="3"/>
    <n v="5"/>
    <n v="11.1"/>
    <n v="0"/>
    <n v="0"/>
    <s v="No"/>
    <s v="no"/>
    <n v="0"/>
    <n v="0"/>
    <n v="5"/>
    <s v="Yes"/>
    <n v="0"/>
    <x v="5"/>
    <s v="350-7344"/>
    <s v="Female"/>
    <n v="54"/>
    <s v="No"/>
    <s v="No"/>
    <s v="No"/>
    <n v="0"/>
    <s v="No"/>
    <x v="0"/>
    <x v="0"/>
    <n v="47"/>
    <n v="129"/>
    <x v="0"/>
    <x v="0"/>
  </r>
  <r>
    <s v="6912-DSHN"/>
    <x v="0"/>
    <n v="56"/>
    <n v="108"/>
    <n v="282"/>
    <n v="168"/>
    <n v="716.8"/>
    <s v="Yes"/>
    <s v="yes"/>
    <n v="0"/>
    <n v="0"/>
    <n v="2"/>
    <s v="Yes"/>
    <n v="0"/>
    <x v="47"/>
    <s v="416-9021"/>
    <s v="Male"/>
    <n v="44"/>
    <s v="No"/>
    <s v="No"/>
    <s v="No"/>
    <n v="0"/>
    <s v="Yes"/>
    <x v="1"/>
    <x v="0"/>
    <n v="56"/>
    <n v="3141"/>
    <x v="0"/>
    <x v="0"/>
  </r>
  <r>
    <s v="1138-SNFX"/>
    <x v="0"/>
    <n v="7"/>
    <n v="38"/>
    <n v="90"/>
    <n v="0"/>
    <n v="0"/>
    <s v="No"/>
    <s v="no"/>
    <n v="0"/>
    <n v="0"/>
    <n v="13"/>
    <s v="Yes"/>
    <n v="0"/>
    <x v="31"/>
    <s v="340-7062"/>
    <s v="Male"/>
    <n v="27"/>
    <s v="Yes"/>
    <s v="No"/>
    <s v="No"/>
    <n v="0"/>
    <s v="No"/>
    <x v="0"/>
    <x v="0"/>
    <n v="39"/>
    <n v="289"/>
    <x v="0"/>
    <x v="0"/>
  </r>
  <r>
    <s v="9526-YJQP"/>
    <x v="0"/>
    <n v="61"/>
    <n v="170"/>
    <n v="487.3"/>
    <n v="0"/>
    <n v="0"/>
    <s v="No"/>
    <s v="no"/>
    <n v="0"/>
    <n v="0"/>
    <n v="0"/>
    <s v="No"/>
    <n v="0"/>
    <x v="38"/>
    <s v="332-9525"/>
    <s v="Male"/>
    <n v="26"/>
    <s v="Yes"/>
    <s v="No"/>
    <s v="No"/>
    <n v="0"/>
    <s v="No"/>
    <x v="1"/>
    <x v="2"/>
    <n v="12"/>
    <n v="703"/>
    <x v="0"/>
    <x v="0"/>
  </r>
  <r>
    <s v="3628-CUCI"/>
    <x v="0"/>
    <n v="17"/>
    <n v="23"/>
    <n v="67.599999999999994"/>
    <n v="0"/>
    <n v="0"/>
    <s v="No"/>
    <s v="no"/>
    <n v="0"/>
    <n v="0"/>
    <n v="2"/>
    <s v="Yes"/>
    <n v="0"/>
    <x v="34"/>
    <s v="351-1382"/>
    <s v="Male"/>
    <n v="46"/>
    <s v="No"/>
    <s v="No"/>
    <s v="No"/>
    <n v="0"/>
    <s v="No"/>
    <x v="0"/>
    <x v="0"/>
    <n v="36"/>
    <n v="612"/>
    <x v="0"/>
    <x v="0"/>
  </r>
  <r>
    <s v="2490-BOPG"/>
    <x v="0"/>
    <n v="8"/>
    <n v="30"/>
    <n v="69.5"/>
    <n v="0"/>
    <n v="0"/>
    <s v="No"/>
    <s v="no"/>
    <n v="0"/>
    <n v="0"/>
    <n v="17"/>
    <s v="Yes"/>
    <n v="0"/>
    <x v="39"/>
    <s v="359-7694"/>
    <s v="Male"/>
    <n v="26"/>
    <s v="Yes"/>
    <s v="No"/>
    <s v="No"/>
    <n v="0"/>
    <s v="No"/>
    <x v="0"/>
    <x v="1"/>
    <n v="8"/>
    <n v="64"/>
    <x v="0"/>
    <x v="0"/>
  </r>
  <r>
    <s v="5584-AQFA"/>
    <x v="0"/>
    <n v="64"/>
    <n v="113"/>
    <n v="321.10000000000002"/>
    <n v="0"/>
    <n v="0"/>
    <s v="No"/>
    <s v="no"/>
    <n v="0"/>
    <n v="0"/>
    <n v="10"/>
    <s v="Yes"/>
    <n v="0"/>
    <x v="39"/>
    <s v="419-5505"/>
    <s v="Male"/>
    <n v="29"/>
    <s v="Yes"/>
    <s v="No"/>
    <s v="No"/>
    <n v="0"/>
    <s v="Yes"/>
    <x v="2"/>
    <x v="1"/>
    <n v="36"/>
    <n v="2327"/>
    <x v="0"/>
    <x v="0"/>
  </r>
  <r>
    <s v="6932-OJOS"/>
    <x v="0"/>
    <n v="74"/>
    <n v="356"/>
    <n v="890.9"/>
    <n v="0"/>
    <n v="0"/>
    <s v="No"/>
    <s v="no"/>
    <n v="0"/>
    <n v="0"/>
    <n v="0"/>
    <s v="No"/>
    <n v="0"/>
    <x v="21"/>
    <s v="377-9092"/>
    <s v="Female"/>
    <n v="68"/>
    <s v="No"/>
    <s v="Yes"/>
    <s v="No"/>
    <n v="0"/>
    <s v="No"/>
    <x v="2"/>
    <x v="0"/>
    <n v="11"/>
    <n v="844"/>
    <x v="0"/>
    <x v="0"/>
  </r>
  <r>
    <s v="0990-ITWZ"/>
    <x v="0"/>
    <n v="31"/>
    <n v="172"/>
    <n v="343.2"/>
    <n v="0"/>
    <n v="0"/>
    <s v="No"/>
    <s v="no"/>
    <n v="0"/>
    <n v="0"/>
    <n v="4"/>
    <s v="Yes"/>
    <n v="0"/>
    <x v="15"/>
    <s v="373-6681"/>
    <s v="Male"/>
    <n v="60"/>
    <s v="No"/>
    <s v="No"/>
    <s v="No"/>
    <n v="0"/>
    <s v="Yes"/>
    <x v="1"/>
    <x v="0"/>
    <n v="31"/>
    <n v="981"/>
    <x v="0"/>
    <x v="0"/>
  </r>
  <r>
    <s v="7670-PJDS"/>
    <x v="0"/>
    <n v="48"/>
    <n v="208"/>
    <n v="576.79999999999995"/>
    <n v="0"/>
    <n v="0"/>
    <s v="No"/>
    <s v="no"/>
    <n v="0"/>
    <n v="0"/>
    <n v="5"/>
    <s v="Yes"/>
    <n v="0"/>
    <x v="0"/>
    <s v="417-7736"/>
    <s v="Female"/>
    <n v="60"/>
    <s v="No"/>
    <s v="No"/>
    <s v="No"/>
    <n v="0"/>
    <s v="No"/>
    <x v="0"/>
    <x v="1"/>
    <n v="36"/>
    <n v="1740"/>
    <x v="0"/>
    <x v="0"/>
  </r>
  <r>
    <s v="7899-KDSL"/>
    <x v="0"/>
    <n v="63"/>
    <n v="319"/>
    <n v="878.7"/>
    <n v="0"/>
    <n v="0"/>
    <s v="No"/>
    <s v="no"/>
    <n v="0"/>
    <n v="0"/>
    <n v="26"/>
    <s v="Yes"/>
    <n v="0"/>
    <x v="23"/>
    <s v="393-2812"/>
    <s v="Male"/>
    <n v="21"/>
    <s v="Yes"/>
    <s v="No"/>
    <s v="No"/>
    <n v="0"/>
    <s v="Yes"/>
    <x v="2"/>
    <x v="2"/>
    <n v="44"/>
    <n v="2775"/>
    <x v="0"/>
    <x v="0"/>
  </r>
  <r>
    <s v="4541-BLXB"/>
    <x v="0"/>
    <n v="22"/>
    <n v="65"/>
    <n v="173.7"/>
    <n v="0"/>
    <n v="0"/>
    <s v="No"/>
    <s v="no"/>
    <n v="0"/>
    <n v="0"/>
    <n v="6"/>
    <s v="Yes"/>
    <n v="0"/>
    <x v="10"/>
    <s v="334-8694"/>
    <s v="Male"/>
    <n v="62"/>
    <s v="No"/>
    <s v="No"/>
    <s v="No"/>
    <n v="0"/>
    <s v="Yes"/>
    <x v="0"/>
    <x v="2"/>
    <n v="25"/>
    <n v="551"/>
    <x v="0"/>
    <x v="0"/>
  </r>
  <r>
    <s v="0800-RLNF"/>
    <x v="0"/>
    <n v="62"/>
    <n v="75"/>
    <n v="246.9"/>
    <n v="0"/>
    <n v="0"/>
    <s v="No"/>
    <s v="no"/>
    <n v="0"/>
    <n v="0"/>
    <n v="3"/>
    <s v="Yes"/>
    <n v="0"/>
    <x v="16"/>
    <s v="354-4568"/>
    <s v="Male"/>
    <n v="82"/>
    <s v="No"/>
    <s v="Yes"/>
    <s v="No"/>
    <n v="0"/>
    <s v="Yes"/>
    <x v="1"/>
    <x v="2"/>
    <n v="61"/>
    <n v="3759"/>
    <x v="0"/>
    <x v="0"/>
  </r>
  <r>
    <s v="3580-VKIJ"/>
    <x v="0"/>
    <n v="14"/>
    <n v="83"/>
    <n v="208.4"/>
    <n v="0"/>
    <n v="0"/>
    <s v="No"/>
    <s v="no"/>
    <n v="0"/>
    <n v="0"/>
    <n v="0"/>
    <s v="No"/>
    <n v="0"/>
    <x v="7"/>
    <s v="379-5933"/>
    <s v="Male"/>
    <n v="38"/>
    <s v="No"/>
    <s v="No"/>
    <s v="No"/>
    <n v="0"/>
    <s v="No"/>
    <x v="1"/>
    <x v="1"/>
    <n v="9"/>
    <n v="130"/>
    <x v="0"/>
    <x v="0"/>
  </r>
  <r>
    <s v="3291-FOJB"/>
    <x v="0"/>
    <n v="27"/>
    <n v="112"/>
    <n v="292.8"/>
    <n v="0"/>
    <n v="0"/>
    <s v="No"/>
    <s v="no"/>
    <n v="0"/>
    <n v="0"/>
    <n v="0"/>
    <s v="No"/>
    <n v="0"/>
    <x v="45"/>
    <s v="356-8449"/>
    <s v="Male"/>
    <n v="42"/>
    <s v="No"/>
    <s v="No"/>
    <s v="No"/>
    <n v="0"/>
    <s v="No"/>
    <x v="0"/>
    <x v="1"/>
    <n v="8"/>
    <n v="212"/>
    <x v="0"/>
    <x v="0"/>
  </r>
  <r>
    <s v="2550-ZAGH"/>
    <x v="0"/>
    <n v="29"/>
    <n v="78"/>
    <n v="204.9"/>
    <n v="0"/>
    <n v="0"/>
    <s v="No"/>
    <s v="no"/>
    <n v="0"/>
    <n v="0"/>
    <n v="5"/>
    <s v="Yes"/>
    <n v="0"/>
    <x v="17"/>
    <s v="333-3460"/>
    <s v="Male"/>
    <n v="62"/>
    <s v="No"/>
    <s v="No"/>
    <s v="No"/>
    <n v="0"/>
    <s v="No"/>
    <x v="0"/>
    <x v="1"/>
    <n v="39"/>
    <n v="1128"/>
    <x v="0"/>
    <x v="0"/>
  </r>
  <r>
    <s v="5874-HQIO"/>
    <x v="0"/>
    <n v="22"/>
    <n v="67"/>
    <n v="176.7"/>
    <n v="220"/>
    <n v="200.2"/>
    <s v="Yes"/>
    <s v="yes"/>
    <n v="0"/>
    <n v="0"/>
    <n v="20"/>
    <s v="Yes"/>
    <n v="0"/>
    <x v="49"/>
    <s v="375-8596"/>
    <s v="Female"/>
    <n v="20"/>
    <s v="Yes"/>
    <s v="No"/>
    <s v="No"/>
    <n v="0"/>
    <s v="No"/>
    <x v="0"/>
    <x v="0"/>
    <n v="14"/>
    <n v="317"/>
    <x v="0"/>
    <x v="0"/>
  </r>
  <r>
    <s v="1810-ORMS"/>
    <x v="0"/>
    <n v="23"/>
    <n v="125"/>
    <n v="257.5"/>
    <n v="0"/>
    <n v="0"/>
    <s v="No"/>
    <s v="no"/>
    <n v="0"/>
    <n v="0"/>
    <n v="6"/>
    <s v="No"/>
    <n v="16"/>
    <x v="28"/>
    <s v="361-7702"/>
    <s v="Male"/>
    <n v="81"/>
    <s v="No"/>
    <s v="Yes"/>
    <s v="No"/>
    <n v="0"/>
    <s v="No"/>
    <x v="1"/>
    <x v="0"/>
    <n v="57"/>
    <n v="1329"/>
    <x v="0"/>
    <x v="0"/>
  </r>
  <r>
    <s v="1619-CUNA"/>
    <x v="0"/>
    <n v="56"/>
    <n v="209"/>
    <n v="389.6"/>
    <n v="0"/>
    <n v="0"/>
    <s v="No"/>
    <s v="no"/>
    <n v="0"/>
    <n v="0"/>
    <n v="7"/>
    <s v="Yes"/>
    <n v="0"/>
    <x v="34"/>
    <s v="395-5783"/>
    <s v="Female"/>
    <n v="58"/>
    <s v="No"/>
    <s v="No"/>
    <s v="No"/>
    <n v="0"/>
    <s v="Yes"/>
    <x v="2"/>
    <x v="0"/>
    <n v="42"/>
    <n v="2324"/>
    <x v="0"/>
    <x v="0"/>
  </r>
  <r>
    <s v="5992-GOSD"/>
    <x v="0"/>
    <n v="1"/>
    <n v="2"/>
    <n v="4"/>
    <n v="0"/>
    <n v="0"/>
    <s v="No"/>
    <s v="no"/>
    <n v="0"/>
    <n v="0"/>
    <n v="0"/>
    <s v="No"/>
    <n v="0"/>
    <x v="38"/>
    <s v="328-2478"/>
    <s v="Male"/>
    <n v="66"/>
    <s v="No"/>
    <s v="Yes"/>
    <s v="No"/>
    <n v="0"/>
    <s v="No"/>
    <x v="0"/>
    <x v="0"/>
    <n v="11"/>
    <n v="11"/>
    <x v="0"/>
    <x v="0"/>
  </r>
  <r>
    <s v="9868-JLKO"/>
    <x v="0"/>
    <n v="54"/>
    <n v="323"/>
    <n v="865.8"/>
    <n v="0"/>
    <n v="0"/>
    <s v="No"/>
    <s v="no"/>
    <n v="0"/>
    <n v="0"/>
    <n v="1"/>
    <s v="Yes"/>
    <n v="0"/>
    <x v="28"/>
    <s v="390-9811"/>
    <s v="Female"/>
    <n v="65"/>
    <s v="No"/>
    <s v="No"/>
    <s v="No"/>
    <n v="0"/>
    <s v="Yes"/>
    <x v="2"/>
    <x v="2"/>
    <n v="55"/>
    <n v="2970"/>
    <x v="0"/>
    <x v="0"/>
  </r>
  <r>
    <s v="1169-QVKE"/>
    <x v="0"/>
    <n v="71"/>
    <n v="379"/>
    <n v="1067.0999999999999"/>
    <n v="0"/>
    <n v="0"/>
    <s v="No"/>
    <s v="no"/>
    <n v="0"/>
    <n v="0"/>
    <n v="12"/>
    <s v="Yes"/>
    <n v="0"/>
    <x v="45"/>
    <s v="351-7016"/>
    <s v="Female"/>
    <n v="42"/>
    <s v="No"/>
    <s v="No"/>
    <s v="No"/>
    <n v="0"/>
    <s v="Yes"/>
    <x v="2"/>
    <x v="2"/>
    <n v="55"/>
    <n v="3917"/>
    <x v="0"/>
    <x v="0"/>
  </r>
  <r>
    <s v="0685-UYIP"/>
    <x v="0"/>
    <n v="47"/>
    <n v="271"/>
    <n v="560.20000000000005"/>
    <n v="0"/>
    <n v="0"/>
    <s v="No"/>
    <s v="no"/>
    <n v="0"/>
    <n v="0"/>
    <n v="1"/>
    <s v="No"/>
    <n v="0"/>
    <x v="31"/>
    <s v="394-9934"/>
    <s v="Female"/>
    <n v="65"/>
    <s v="No"/>
    <s v="No"/>
    <s v="No"/>
    <n v="0"/>
    <s v="No"/>
    <x v="1"/>
    <x v="0"/>
    <n v="14"/>
    <n v="641"/>
    <x v="0"/>
    <x v="0"/>
  </r>
  <r>
    <s v="0483-OVZR"/>
    <x v="0"/>
    <n v="52"/>
    <n v="196"/>
    <n v="675"/>
    <n v="364"/>
    <n v="582.4"/>
    <s v="Yes"/>
    <s v="yes"/>
    <n v="0"/>
    <n v="0"/>
    <n v="0"/>
    <s v="No"/>
    <n v="0"/>
    <x v="4"/>
    <s v="422-8268"/>
    <s v="Female"/>
    <n v="61"/>
    <s v="No"/>
    <s v="No"/>
    <s v="No"/>
    <n v="0"/>
    <s v="No"/>
    <x v="2"/>
    <x v="2"/>
    <n v="8"/>
    <n v="428"/>
    <x v="0"/>
    <x v="0"/>
  </r>
  <r>
    <s v="3198-AVWW"/>
    <x v="0"/>
    <n v="2"/>
    <n v="13"/>
    <n v="16.600000000000001"/>
    <n v="0"/>
    <n v="0"/>
    <s v="No"/>
    <s v="no"/>
    <n v="0"/>
    <n v="0"/>
    <n v="17"/>
    <s v="Yes"/>
    <n v="0"/>
    <x v="43"/>
    <s v="366-9781"/>
    <s v="Male"/>
    <n v="22"/>
    <s v="Yes"/>
    <s v="No"/>
    <s v="No"/>
    <n v="0"/>
    <s v="No"/>
    <x v="0"/>
    <x v="2"/>
    <n v="25"/>
    <n v="46"/>
    <x v="0"/>
    <x v="0"/>
  </r>
  <r>
    <s v="4464-JEDN"/>
    <x v="0"/>
    <n v="2"/>
    <n v="10"/>
    <n v="26.7"/>
    <n v="0"/>
    <n v="0"/>
    <s v="No"/>
    <s v="no"/>
    <n v="0"/>
    <n v="0"/>
    <n v="12"/>
    <s v="Yes"/>
    <n v="0"/>
    <x v="46"/>
    <s v="404-5427"/>
    <s v="Female"/>
    <n v="53"/>
    <s v="No"/>
    <s v="No"/>
    <s v="No"/>
    <n v="0"/>
    <s v="No"/>
    <x v="0"/>
    <x v="0"/>
    <n v="38"/>
    <n v="91"/>
    <x v="0"/>
    <x v="0"/>
  </r>
  <r>
    <s v="5610-AYQA"/>
    <x v="0"/>
    <n v="12"/>
    <n v="51"/>
    <n v="95.5"/>
    <n v="0"/>
    <n v="0"/>
    <s v="No"/>
    <s v="no"/>
    <n v="0"/>
    <n v="0"/>
    <n v="15"/>
    <s v="Yes"/>
    <n v="0"/>
    <x v="16"/>
    <s v="389-9783"/>
    <s v="Female"/>
    <n v="26"/>
    <s v="Yes"/>
    <s v="No"/>
    <s v="No"/>
    <n v="0"/>
    <s v="No"/>
    <x v="0"/>
    <x v="0"/>
    <n v="29"/>
    <n v="351"/>
    <x v="0"/>
    <x v="0"/>
  </r>
  <r>
    <s v="3041-YOMX"/>
    <x v="0"/>
    <n v="4"/>
    <n v="24"/>
    <n v="56.8"/>
    <n v="0"/>
    <n v="0"/>
    <s v="No"/>
    <s v="no"/>
    <n v="0"/>
    <n v="0"/>
    <n v="1"/>
    <s v="No"/>
    <n v="17"/>
    <x v="5"/>
    <s v="348-1528"/>
    <s v="Female"/>
    <n v="70"/>
    <s v="No"/>
    <s v="Yes"/>
    <s v="No"/>
    <n v="0"/>
    <s v="No"/>
    <x v="1"/>
    <x v="0"/>
    <n v="28"/>
    <n v="108"/>
    <x v="0"/>
    <x v="0"/>
  </r>
  <r>
    <s v="9909-ZCEL"/>
    <x v="0"/>
    <n v="63"/>
    <n v="324"/>
    <n v="949.8"/>
    <n v="0"/>
    <n v="0"/>
    <s v="No"/>
    <s v="no"/>
    <n v="0"/>
    <n v="0"/>
    <n v="10"/>
    <s v="Yes"/>
    <n v="0"/>
    <x v="36"/>
    <s v="365-5039"/>
    <s v="Male"/>
    <n v="46"/>
    <s v="No"/>
    <s v="No"/>
    <s v="No"/>
    <n v="0"/>
    <s v="Yes"/>
    <x v="2"/>
    <x v="0"/>
    <n v="27"/>
    <n v="1729"/>
    <x v="0"/>
    <x v="0"/>
  </r>
  <r>
    <s v="0727-HGUR"/>
    <x v="0"/>
    <n v="54"/>
    <n v="235"/>
    <n v="752"/>
    <n v="162"/>
    <n v="426.6"/>
    <s v="Yes"/>
    <s v="yes"/>
    <n v="0"/>
    <n v="0"/>
    <n v="13"/>
    <s v="Yes"/>
    <n v="0"/>
    <x v="49"/>
    <s v="362-7581"/>
    <s v="Female"/>
    <n v="37"/>
    <s v="No"/>
    <s v="No"/>
    <s v="No"/>
    <n v="0"/>
    <s v="Yes"/>
    <x v="1"/>
    <x v="0"/>
    <n v="28"/>
    <n v="1518"/>
    <x v="0"/>
    <x v="0"/>
  </r>
  <r>
    <s v="5500-YYPZ"/>
    <x v="0"/>
    <n v="47"/>
    <n v="268"/>
    <n v="754.5"/>
    <n v="0"/>
    <n v="0"/>
    <s v="No"/>
    <s v="no"/>
    <n v="0"/>
    <n v="0"/>
    <n v="8"/>
    <s v="Yes"/>
    <n v="0"/>
    <x v="39"/>
    <s v="357-9136"/>
    <s v="Male"/>
    <n v="80"/>
    <s v="No"/>
    <s v="Yes"/>
    <s v="No"/>
    <n v="0"/>
    <s v="Yes"/>
    <x v="1"/>
    <x v="0"/>
    <n v="35"/>
    <n v="1660"/>
    <x v="0"/>
    <x v="0"/>
  </r>
  <r>
    <s v="0888-BWGU"/>
    <x v="0"/>
    <n v="55"/>
    <n v="266"/>
    <n v="767.1"/>
    <n v="0"/>
    <n v="0"/>
    <s v="No"/>
    <s v="no"/>
    <n v="0"/>
    <n v="0"/>
    <n v="23"/>
    <s v="Yes"/>
    <n v="0"/>
    <x v="34"/>
    <s v="344-2416"/>
    <s v="Female"/>
    <n v="30"/>
    <s v="No"/>
    <s v="No"/>
    <s v="No"/>
    <n v="0"/>
    <s v="No"/>
    <x v="2"/>
    <x v="2"/>
    <n v="30"/>
    <n v="1656"/>
    <x v="0"/>
    <x v="0"/>
  </r>
  <r>
    <s v="8467-NOCR"/>
    <x v="0"/>
    <n v="72"/>
    <n v="181"/>
    <n v="504.8"/>
    <n v="0"/>
    <n v="0"/>
    <s v="No"/>
    <s v="no"/>
    <n v="0"/>
    <n v="0"/>
    <n v="1"/>
    <s v="Yes"/>
    <n v="0"/>
    <x v="24"/>
    <s v="373-1448"/>
    <s v="Female"/>
    <n v="75"/>
    <s v="No"/>
    <s v="Yes"/>
    <s v="No"/>
    <n v="0"/>
    <s v="Yes"/>
    <x v="2"/>
    <x v="0"/>
    <n v="49"/>
    <n v="3510"/>
    <x v="0"/>
    <x v="0"/>
  </r>
  <r>
    <s v="7815-JKXQ"/>
    <x v="0"/>
    <n v="37"/>
    <n v="195"/>
    <n v="589"/>
    <n v="0"/>
    <n v="0"/>
    <s v="No"/>
    <s v="no"/>
    <n v="0"/>
    <n v="0"/>
    <n v="8"/>
    <s v="Yes"/>
    <n v="0"/>
    <x v="6"/>
    <s v="413-2241"/>
    <s v="Male"/>
    <n v="57"/>
    <s v="No"/>
    <s v="No"/>
    <s v="No"/>
    <n v="0"/>
    <s v="Yes"/>
    <x v="1"/>
    <x v="2"/>
    <n v="34"/>
    <n v="1234"/>
    <x v="0"/>
    <x v="0"/>
  </r>
  <r>
    <s v="0887-KZSZ"/>
    <x v="0"/>
    <n v="24"/>
    <n v="108"/>
    <n v="378.2"/>
    <n v="0"/>
    <n v="0"/>
    <s v="No"/>
    <s v="no"/>
    <n v="0"/>
    <n v="0"/>
    <n v="0"/>
    <s v="No"/>
    <n v="0"/>
    <x v="0"/>
    <s v="343-3961"/>
    <s v="Male"/>
    <n v="50"/>
    <s v="No"/>
    <s v="No"/>
    <s v="No"/>
    <n v="0"/>
    <s v="No"/>
    <x v="1"/>
    <x v="0"/>
    <n v="7"/>
    <n v="168"/>
    <x v="0"/>
    <x v="0"/>
  </r>
  <r>
    <s v="3024-GDZF"/>
    <x v="0"/>
    <n v="72"/>
    <n v="276"/>
    <n v="724.2"/>
    <n v="0"/>
    <n v="0"/>
    <s v="No"/>
    <s v="no"/>
    <n v="0"/>
    <n v="0"/>
    <n v="8"/>
    <s v="Yes"/>
    <n v="0"/>
    <x v="46"/>
    <s v="375-4107"/>
    <s v="Female"/>
    <n v="71"/>
    <s v="No"/>
    <s v="Yes"/>
    <s v="No"/>
    <n v="0"/>
    <s v="Yes"/>
    <x v="2"/>
    <x v="0"/>
    <n v="43"/>
    <n v="3114"/>
    <x v="0"/>
    <x v="0"/>
  </r>
  <r>
    <s v="4007-HINY"/>
    <x v="0"/>
    <n v="35"/>
    <n v="147"/>
    <n v="282.5"/>
    <n v="0"/>
    <n v="0"/>
    <s v="No"/>
    <s v="no"/>
    <n v="0"/>
    <n v="0"/>
    <n v="0"/>
    <s v="No"/>
    <n v="0"/>
    <x v="28"/>
    <s v="414-7410"/>
    <s v="Female"/>
    <n v="47"/>
    <s v="No"/>
    <s v="No"/>
    <s v="No"/>
    <n v="0"/>
    <s v="No"/>
    <x v="1"/>
    <x v="0"/>
    <n v="9"/>
    <n v="318"/>
    <x v="0"/>
    <x v="0"/>
  </r>
  <r>
    <s v="2370-SYYX"/>
    <x v="0"/>
    <n v="1"/>
    <n v="2"/>
    <n v="5"/>
    <n v="0"/>
    <n v="0"/>
    <s v="No"/>
    <s v="no"/>
    <n v="0"/>
    <n v="0"/>
    <n v="7"/>
    <s v="Yes"/>
    <n v="0"/>
    <x v="4"/>
    <s v="351-2535"/>
    <s v="Male"/>
    <n v="53"/>
    <s v="No"/>
    <s v="No"/>
    <s v="No"/>
    <n v="0"/>
    <s v="No"/>
    <x v="0"/>
    <x v="2"/>
    <n v="33"/>
    <n v="33"/>
    <x v="0"/>
    <x v="0"/>
  </r>
  <r>
    <s v="4006-UYVO"/>
    <x v="0"/>
    <n v="72"/>
    <n v="677"/>
    <n v="1144.0999999999999"/>
    <n v="0"/>
    <n v="0"/>
    <s v="No"/>
    <s v="no"/>
    <n v="0"/>
    <n v="0"/>
    <n v="12"/>
    <s v="Yes"/>
    <n v="0"/>
    <x v="31"/>
    <s v="416-9615"/>
    <s v="Female"/>
    <n v="27"/>
    <s v="Yes"/>
    <s v="No"/>
    <s v="No"/>
    <n v="0"/>
    <s v="Yes"/>
    <x v="2"/>
    <x v="0"/>
    <n v="51"/>
    <n v="3663"/>
    <x v="0"/>
    <x v="0"/>
  </r>
  <r>
    <s v="7772-WDHF"/>
    <x v="0"/>
    <n v="1"/>
    <n v="5"/>
    <n v="10"/>
    <n v="0"/>
    <n v="0"/>
    <s v="No"/>
    <s v="no"/>
    <n v="0"/>
    <n v="0"/>
    <n v="15"/>
    <s v="Yes"/>
    <n v="0"/>
    <x v="13"/>
    <s v="390-2755"/>
    <s v="Female"/>
    <n v="58"/>
    <s v="No"/>
    <s v="No"/>
    <s v="No"/>
    <n v="0"/>
    <s v="Yes"/>
    <x v="1"/>
    <x v="2"/>
    <n v="39"/>
    <n v="39"/>
    <x v="0"/>
    <x v="0"/>
  </r>
  <r>
    <s v="0517-VWLR"/>
    <x v="0"/>
    <n v="63"/>
    <n v="304"/>
    <n v="697.8"/>
    <n v="0"/>
    <n v="0"/>
    <s v="No"/>
    <s v="no"/>
    <n v="0"/>
    <n v="0"/>
    <n v="0"/>
    <s v="No"/>
    <n v="0"/>
    <x v="19"/>
    <s v="401-3622"/>
    <s v="Male"/>
    <n v="45"/>
    <s v="No"/>
    <s v="No"/>
    <s v="No"/>
    <n v="0"/>
    <s v="No"/>
    <x v="2"/>
    <x v="2"/>
    <n v="9"/>
    <n v="582"/>
    <x v="0"/>
    <x v="0"/>
  </r>
  <r>
    <s v="2652-WYKK"/>
    <x v="0"/>
    <n v="60"/>
    <n v="143"/>
    <n v="478.1"/>
    <n v="0"/>
    <n v="0"/>
    <s v="No"/>
    <s v="no"/>
    <n v="0"/>
    <n v="0"/>
    <n v="20"/>
    <s v="Yes"/>
    <n v="0"/>
    <x v="23"/>
    <s v="382-1104"/>
    <s v="Male"/>
    <n v="20"/>
    <s v="Yes"/>
    <s v="No"/>
    <s v="No"/>
    <n v="0"/>
    <s v="Yes"/>
    <x v="1"/>
    <x v="0"/>
    <n v="37"/>
    <n v="2187"/>
    <x v="0"/>
    <x v="0"/>
  </r>
  <r>
    <s v="2956-MAMW"/>
    <x v="0"/>
    <n v="70"/>
    <n v="368"/>
    <n v="908.2"/>
    <n v="0"/>
    <n v="0"/>
    <s v="No"/>
    <s v="no"/>
    <n v="0"/>
    <n v="0"/>
    <n v="2"/>
    <s v="Yes"/>
    <n v="0"/>
    <x v="27"/>
    <s v="355-9324"/>
    <s v="Male"/>
    <n v="80"/>
    <s v="No"/>
    <s v="Yes"/>
    <s v="No"/>
    <n v="0"/>
    <s v="Yes"/>
    <x v="2"/>
    <x v="2"/>
    <n v="45"/>
    <n v="3170"/>
    <x v="0"/>
    <x v="0"/>
  </r>
  <r>
    <s v="9489-SVNE"/>
    <x v="0"/>
    <n v="61"/>
    <n v="371"/>
    <n v="921.9"/>
    <n v="0"/>
    <n v="0"/>
    <s v="No"/>
    <s v="no"/>
    <n v="0"/>
    <n v="0"/>
    <n v="6"/>
    <s v="Yes"/>
    <n v="0"/>
    <x v="8"/>
    <s v="401-4052"/>
    <s v="Female"/>
    <n v="58"/>
    <s v="No"/>
    <s v="No"/>
    <s v="No"/>
    <n v="0"/>
    <s v="Yes"/>
    <x v="2"/>
    <x v="0"/>
    <n v="38"/>
    <n v="2313"/>
    <x v="0"/>
    <x v="0"/>
  </r>
  <r>
    <s v="9294-MVLK"/>
    <x v="0"/>
    <n v="68"/>
    <n v="390"/>
    <n v="948.4"/>
    <n v="0"/>
    <n v="0"/>
    <s v="No"/>
    <s v="no"/>
    <n v="0"/>
    <n v="0"/>
    <n v="9"/>
    <s v="Yes"/>
    <n v="0"/>
    <x v="18"/>
    <s v="361-4910"/>
    <s v="Female"/>
    <n v="36"/>
    <s v="No"/>
    <s v="No"/>
    <s v="No"/>
    <n v="0"/>
    <s v="No"/>
    <x v="2"/>
    <x v="0"/>
    <n v="31"/>
    <n v="2087"/>
    <x v="0"/>
    <x v="0"/>
  </r>
  <r>
    <s v="0498-ASIP"/>
    <x v="0"/>
    <n v="20"/>
    <n v="103"/>
    <n v="260"/>
    <n v="0"/>
    <n v="0"/>
    <s v="No"/>
    <s v="no"/>
    <n v="0"/>
    <n v="0"/>
    <n v="1"/>
    <s v="Yes"/>
    <n v="0"/>
    <x v="38"/>
    <s v="415-6578"/>
    <s v="Female"/>
    <n v="76"/>
    <s v="No"/>
    <s v="Yes"/>
    <s v="No"/>
    <n v="0"/>
    <s v="No"/>
    <x v="1"/>
    <x v="0"/>
    <n v="54"/>
    <n v="1075"/>
    <x v="0"/>
    <x v="0"/>
  </r>
  <r>
    <s v="3442-XSVE"/>
    <x v="0"/>
    <n v="5"/>
    <n v="16"/>
    <n v="42.6"/>
    <n v="0"/>
    <n v="0"/>
    <s v="No"/>
    <s v="no"/>
    <n v="0"/>
    <n v="0"/>
    <n v="13"/>
    <s v="No"/>
    <n v="6"/>
    <x v="50"/>
    <s v="395-5015"/>
    <s v="Female"/>
    <n v="48"/>
    <s v="No"/>
    <s v="No"/>
    <s v="No"/>
    <n v="0"/>
    <s v="No"/>
    <x v="0"/>
    <x v="0"/>
    <n v="33"/>
    <n v="173"/>
    <x v="0"/>
    <x v="0"/>
  </r>
  <r>
    <s v="0459-BEFD"/>
    <x v="0"/>
    <n v="24"/>
    <n v="130"/>
    <n v="356.2"/>
    <n v="0"/>
    <n v="0"/>
    <s v="No"/>
    <s v="no"/>
    <n v="0"/>
    <n v="0"/>
    <n v="5"/>
    <s v="Yes"/>
    <n v="0"/>
    <x v="16"/>
    <s v="369-6012"/>
    <s v="Female"/>
    <n v="45"/>
    <s v="No"/>
    <s v="No"/>
    <s v="No"/>
    <n v="0"/>
    <s v="Yes"/>
    <x v="1"/>
    <x v="0"/>
    <n v="23"/>
    <n v="557"/>
    <x v="0"/>
    <x v="0"/>
  </r>
  <r>
    <s v="5320-VCWC"/>
    <x v="0"/>
    <n v="72"/>
    <n v="365"/>
    <n v="935.9"/>
    <n v="0"/>
    <n v="0"/>
    <s v="No"/>
    <s v="no"/>
    <n v="0"/>
    <n v="0"/>
    <n v="5"/>
    <s v="Yes"/>
    <n v="0"/>
    <x v="5"/>
    <s v="380-5873"/>
    <s v="Male"/>
    <n v="53"/>
    <s v="No"/>
    <s v="No"/>
    <s v="No"/>
    <n v="0"/>
    <s v="Yes"/>
    <x v="2"/>
    <x v="2"/>
    <n v="38"/>
    <n v="2743"/>
    <x v="0"/>
    <x v="0"/>
  </r>
  <r>
    <s v="5488-EYZA"/>
    <x v="0"/>
    <n v="65"/>
    <n v="224"/>
    <n v="458.3"/>
    <n v="0"/>
    <n v="0"/>
    <s v="No"/>
    <s v="no"/>
    <n v="0"/>
    <n v="0"/>
    <n v="15"/>
    <s v="Yes"/>
    <n v="0"/>
    <x v="47"/>
    <s v="372-5384"/>
    <s v="Female"/>
    <n v="28"/>
    <s v="Yes"/>
    <s v="No"/>
    <s v="No"/>
    <n v="0"/>
    <s v="No"/>
    <x v="2"/>
    <x v="2"/>
    <n v="28"/>
    <n v="1850"/>
    <x v="0"/>
    <x v="0"/>
  </r>
  <r>
    <s v="7150-RSPO"/>
    <x v="0"/>
    <n v="44"/>
    <n v="78"/>
    <n v="218.1"/>
    <n v="0"/>
    <n v="0"/>
    <s v="No"/>
    <s v="no"/>
    <n v="0"/>
    <n v="0"/>
    <n v="6"/>
    <s v="Yes"/>
    <n v="0"/>
    <x v="30"/>
    <s v="419-1863"/>
    <s v="Female"/>
    <n v="40"/>
    <s v="No"/>
    <s v="No"/>
    <s v="No"/>
    <n v="0"/>
    <s v="Yes"/>
    <x v="2"/>
    <x v="2"/>
    <n v="28"/>
    <n v="1211"/>
    <x v="0"/>
    <x v="0"/>
  </r>
  <r>
    <s v="8423-DOQR"/>
    <x v="0"/>
    <n v="28"/>
    <n v="76"/>
    <n v="165.9"/>
    <n v="0"/>
    <n v="0"/>
    <s v="No"/>
    <s v="no"/>
    <n v="0"/>
    <n v="0"/>
    <n v="2"/>
    <s v="Yes"/>
    <n v="0"/>
    <x v="15"/>
    <s v="382-4024"/>
    <s v="Female"/>
    <n v="55"/>
    <s v="No"/>
    <s v="No"/>
    <s v="No"/>
    <n v="0"/>
    <s v="Yes"/>
    <x v="0"/>
    <x v="0"/>
    <n v="36"/>
    <n v="1003"/>
    <x v="0"/>
    <x v="0"/>
  </r>
  <r>
    <s v="3242-ERLQ"/>
    <x v="0"/>
    <n v="35"/>
    <n v="271"/>
    <n v="461.2"/>
    <n v="0"/>
    <n v="0"/>
    <s v="No"/>
    <s v="no"/>
    <n v="0"/>
    <n v="0"/>
    <n v="12"/>
    <s v="No"/>
    <n v="49"/>
    <x v="29"/>
    <s v="331-9149"/>
    <s v="Female"/>
    <n v="51"/>
    <s v="No"/>
    <s v="No"/>
    <s v="No"/>
    <n v="0"/>
    <s v="Yes"/>
    <x v="1"/>
    <x v="2"/>
    <n v="33"/>
    <n v="1167"/>
    <x v="0"/>
    <x v="0"/>
  </r>
  <r>
    <s v="0085-WJPU"/>
    <x v="0"/>
    <n v="45"/>
    <n v="241"/>
    <n v="681.5"/>
    <n v="0"/>
    <n v="0"/>
    <s v="No"/>
    <s v="no"/>
    <n v="0"/>
    <n v="0"/>
    <n v="13"/>
    <s v="Yes"/>
    <n v="0"/>
    <x v="22"/>
    <s v="420-8308"/>
    <s v="Male"/>
    <n v="31"/>
    <s v="No"/>
    <s v="No"/>
    <s v="No"/>
    <n v="0"/>
    <s v="Yes"/>
    <x v="1"/>
    <x v="2"/>
    <n v="23"/>
    <n v="1064"/>
    <x v="0"/>
    <x v="0"/>
  </r>
  <r>
    <s v="6890-ACXC"/>
    <x v="0"/>
    <n v="51"/>
    <n v="255"/>
    <n v="665"/>
    <n v="0"/>
    <n v="0"/>
    <s v="No"/>
    <s v="no"/>
    <n v="0"/>
    <n v="0"/>
    <n v="6"/>
    <s v="Yes"/>
    <n v="0"/>
    <x v="45"/>
    <s v="384-7724"/>
    <s v="Male"/>
    <n v="54"/>
    <s v="No"/>
    <s v="No"/>
    <s v="No"/>
    <n v="0"/>
    <s v="No"/>
    <x v="1"/>
    <x v="0"/>
    <n v="24"/>
    <n v="1216"/>
    <x v="0"/>
    <x v="0"/>
  </r>
  <r>
    <s v="4245-LEIC"/>
    <x v="0"/>
    <n v="7"/>
    <n v="41"/>
    <n v="118.3"/>
    <n v="0"/>
    <n v="0"/>
    <s v="No"/>
    <s v="no"/>
    <n v="0"/>
    <n v="0"/>
    <n v="0"/>
    <s v="No"/>
    <n v="0"/>
    <x v="39"/>
    <s v="374-5965"/>
    <s v="Male"/>
    <n v="50"/>
    <s v="No"/>
    <s v="No"/>
    <s v="No"/>
    <n v="0"/>
    <s v="No"/>
    <x v="0"/>
    <x v="2"/>
    <n v="10"/>
    <n v="77"/>
    <x v="0"/>
    <x v="0"/>
  </r>
  <r>
    <s v="2660-UXEB"/>
    <x v="0"/>
    <n v="4"/>
    <n v="16"/>
    <n v="52.7"/>
    <n v="0"/>
    <n v="0"/>
    <s v="No"/>
    <s v="no"/>
    <n v="0"/>
    <n v="0"/>
    <n v="0"/>
    <s v="No"/>
    <n v="0"/>
    <x v="12"/>
    <s v="420-6414"/>
    <s v="Female"/>
    <n v="27"/>
    <s v="Yes"/>
    <s v="No"/>
    <s v="No"/>
    <n v="0"/>
    <s v="No"/>
    <x v="0"/>
    <x v="2"/>
    <n v="16"/>
    <n v="57"/>
    <x v="0"/>
    <x v="0"/>
  </r>
  <r>
    <s v="3705-HHNW"/>
    <x v="0"/>
    <n v="9"/>
    <n v="19"/>
    <n v="43.4"/>
    <n v="0"/>
    <n v="0"/>
    <s v="No"/>
    <s v="no"/>
    <n v="0"/>
    <n v="0"/>
    <n v="7"/>
    <s v="Yes"/>
    <n v="0"/>
    <x v="30"/>
    <s v="392-2708"/>
    <s v="Male"/>
    <n v="50"/>
    <s v="No"/>
    <s v="No"/>
    <s v="No"/>
    <n v="0"/>
    <s v="Yes"/>
    <x v="0"/>
    <x v="0"/>
    <n v="41"/>
    <n v="357"/>
    <x v="0"/>
    <x v="0"/>
  </r>
  <r>
    <s v="7594-EFVT"/>
    <x v="0"/>
    <n v="60"/>
    <n v="96"/>
    <n v="357.9"/>
    <n v="0"/>
    <n v="0"/>
    <s v="No"/>
    <s v="no"/>
    <n v="0"/>
    <n v="0"/>
    <n v="15"/>
    <s v="Yes"/>
    <n v="0"/>
    <x v="22"/>
    <s v="350-7288"/>
    <s v="Male"/>
    <n v="38"/>
    <s v="No"/>
    <s v="No"/>
    <s v="No"/>
    <n v="0"/>
    <s v="Yes"/>
    <x v="1"/>
    <x v="0"/>
    <n v="24"/>
    <n v="1444"/>
    <x v="0"/>
    <x v="0"/>
  </r>
  <r>
    <s v="7684-VWPY"/>
    <x v="0"/>
    <n v="9"/>
    <n v="15"/>
    <n v="47.1"/>
    <n v="9"/>
    <n v="81.900000000000006"/>
    <s v="Yes"/>
    <s v="yes"/>
    <n v="0"/>
    <n v="0"/>
    <n v="0"/>
    <s v="No"/>
    <n v="0"/>
    <x v="44"/>
    <s v="415-8448"/>
    <s v="Female"/>
    <n v="21"/>
    <s v="Yes"/>
    <s v="No"/>
    <s v="No"/>
    <n v="0"/>
    <s v="No"/>
    <x v="0"/>
    <x v="0"/>
    <n v="7"/>
    <n v="65"/>
    <x v="0"/>
    <x v="0"/>
  </r>
  <r>
    <s v="1527-HHSO"/>
    <x v="0"/>
    <n v="69"/>
    <n v="484"/>
    <n v="1110"/>
    <n v="0"/>
    <n v="0"/>
    <s v="No"/>
    <s v="no"/>
    <n v="0"/>
    <n v="0"/>
    <n v="0"/>
    <s v="No"/>
    <n v="0"/>
    <x v="14"/>
    <s v="392-6331"/>
    <s v="Female"/>
    <n v="36"/>
    <s v="No"/>
    <s v="No"/>
    <s v="No"/>
    <n v="0"/>
    <s v="No"/>
    <x v="2"/>
    <x v="0"/>
    <n v="14"/>
    <n v="1001"/>
    <x v="0"/>
    <x v="0"/>
  </r>
  <r>
    <s v="8187-ZGRX"/>
    <x v="0"/>
    <n v="42"/>
    <n v="157"/>
    <n v="377.8"/>
    <n v="0"/>
    <n v="0"/>
    <s v="No"/>
    <s v="no"/>
    <n v="0"/>
    <n v="0"/>
    <n v="2"/>
    <s v="Yes"/>
    <n v="0"/>
    <x v="26"/>
    <s v="389-7012"/>
    <s v="Female"/>
    <n v="59"/>
    <s v="No"/>
    <s v="No"/>
    <s v="No"/>
    <n v="0"/>
    <s v="No"/>
    <x v="1"/>
    <x v="0"/>
    <n v="27"/>
    <n v="1148"/>
    <x v="0"/>
    <x v="0"/>
  </r>
  <r>
    <s v="1770-VFCZ"/>
    <x v="0"/>
    <n v="23"/>
    <n v="39"/>
    <n v="90.1"/>
    <n v="0"/>
    <n v="0"/>
    <s v="No"/>
    <s v="no"/>
    <n v="0"/>
    <n v="0"/>
    <n v="1"/>
    <s v="Yes"/>
    <n v="0"/>
    <x v="45"/>
    <s v="343-3846"/>
    <s v="Female"/>
    <n v="50"/>
    <s v="No"/>
    <s v="No"/>
    <s v="No"/>
    <n v="0"/>
    <s v="Yes"/>
    <x v="0"/>
    <x v="0"/>
    <n v="20"/>
    <n v="457"/>
    <x v="0"/>
    <x v="0"/>
  </r>
  <r>
    <s v="6785-IEUJ"/>
    <x v="0"/>
    <n v="77"/>
    <n v="489"/>
    <n v="1234.2"/>
    <n v="0"/>
    <n v="0"/>
    <s v="No"/>
    <s v="no"/>
    <n v="0"/>
    <n v="0"/>
    <n v="0"/>
    <s v="No"/>
    <n v="0"/>
    <x v="16"/>
    <s v="370-4395"/>
    <s v="Female"/>
    <n v="28"/>
    <s v="Yes"/>
    <s v="No"/>
    <s v="No"/>
    <n v="0"/>
    <s v="No"/>
    <x v="2"/>
    <x v="0"/>
    <n v="7"/>
    <n v="577"/>
    <x v="0"/>
    <x v="0"/>
  </r>
  <r>
    <s v="6804-EGLY"/>
    <x v="0"/>
    <n v="23"/>
    <n v="69"/>
    <n v="160.80000000000001"/>
    <n v="0"/>
    <n v="0"/>
    <s v="No"/>
    <s v="no"/>
    <n v="0"/>
    <n v="0"/>
    <n v="4"/>
    <s v="No"/>
    <n v="46"/>
    <x v="39"/>
    <s v="422-4394"/>
    <s v="Male"/>
    <n v="60"/>
    <s v="No"/>
    <s v="No"/>
    <s v="No"/>
    <n v="0"/>
    <s v="No"/>
    <x v="1"/>
    <x v="2"/>
    <n v="35"/>
    <n v="810"/>
    <x v="0"/>
    <x v="0"/>
  </r>
  <r>
    <s v="0523-FMKS"/>
    <x v="0"/>
    <n v="1"/>
    <n v="4"/>
    <n v="9"/>
    <n v="0"/>
    <n v="0"/>
    <s v="No"/>
    <s v="no"/>
    <n v="0"/>
    <n v="0"/>
    <n v="13"/>
    <s v="Yes"/>
    <n v="0"/>
    <x v="17"/>
    <s v="405-1780"/>
    <s v="Female"/>
    <n v="19"/>
    <s v="Yes"/>
    <s v="No"/>
    <s v="No"/>
    <n v="0"/>
    <s v="No"/>
    <x v="0"/>
    <x v="2"/>
    <n v="14"/>
    <n v="14"/>
    <x v="0"/>
    <x v="0"/>
  </r>
  <r>
    <s v="7411-DIZF"/>
    <x v="0"/>
    <n v="72"/>
    <n v="433"/>
    <n v="1072.9000000000001"/>
    <n v="0"/>
    <n v="0"/>
    <s v="No"/>
    <s v="no"/>
    <n v="0"/>
    <n v="0"/>
    <n v="0"/>
    <s v="No"/>
    <n v="0"/>
    <x v="7"/>
    <s v="393-2220"/>
    <s v="Male"/>
    <n v="61"/>
    <s v="No"/>
    <s v="No"/>
    <s v="No"/>
    <n v="0"/>
    <s v="No"/>
    <x v="2"/>
    <x v="0"/>
    <n v="10"/>
    <n v="735"/>
    <x v="0"/>
    <x v="0"/>
  </r>
  <r>
    <s v="5805-JAWC"/>
    <x v="0"/>
    <n v="49"/>
    <n v="188"/>
    <n v="444.6"/>
    <n v="0"/>
    <n v="0"/>
    <s v="No"/>
    <s v="no"/>
    <n v="0"/>
    <n v="0"/>
    <n v="2"/>
    <s v="Yes"/>
    <n v="0"/>
    <x v="34"/>
    <s v="355-8299"/>
    <s v="Male"/>
    <n v="44"/>
    <s v="No"/>
    <s v="No"/>
    <s v="No"/>
    <n v="0"/>
    <s v="No"/>
    <x v="1"/>
    <x v="2"/>
    <n v="14"/>
    <n v="688"/>
    <x v="0"/>
    <x v="0"/>
  </r>
  <r>
    <s v="0013-IXQX"/>
    <x v="0"/>
    <n v="15"/>
    <n v="41"/>
    <n v="118.3"/>
    <n v="0"/>
    <n v="0"/>
    <s v="No"/>
    <s v="no"/>
    <n v="0"/>
    <n v="0"/>
    <n v="14"/>
    <s v="Yes"/>
    <n v="0"/>
    <x v="40"/>
    <s v="358-1922"/>
    <s v="Female"/>
    <n v="24"/>
    <s v="Yes"/>
    <s v="No"/>
    <s v="No"/>
    <n v="0"/>
    <s v="No"/>
    <x v="0"/>
    <x v="0"/>
    <n v="37"/>
    <n v="553"/>
    <x v="0"/>
    <x v="0"/>
  </r>
  <r>
    <s v="8685-MCEL"/>
    <x v="0"/>
    <n v="30"/>
    <n v="47"/>
    <n v="119.4"/>
    <n v="60"/>
    <n v="219"/>
    <s v="Yes"/>
    <s v="yes"/>
    <n v="0"/>
    <n v="0"/>
    <n v="0"/>
    <s v="No"/>
    <n v="0"/>
    <x v="25"/>
    <s v="346-1629"/>
    <s v="Male"/>
    <n v="54"/>
    <s v="No"/>
    <s v="No"/>
    <s v="No"/>
    <n v="0"/>
    <s v="No"/>
    <x v="2"/>
    <x v="0"/>
    <n v="10"/>
    <n v="308"/>
    <x v="0"/>
    <x v="0"/>
  </r>
  <r>
    <s v="4646-BFTH"/>
    <x v="0"/>
    <n v="10"/>
    <n v="36"/>
    <n v="90"/>
    <n v="0"/>
    <n v="0"/>
    <s v="No"/>
    <s v="no"/>
    <n v="0"/>
    <n v="0"/>
    <n v="2"/>
    <s v="Yes"/>
    <n v="0"/>
    <x v="50"/>
    <s v="380-1096"/>
    <s v="Female"/>
    <n v="68"/>
    <s v="No"/>
    <s v="Yes"/>
    <s v="No"/>
    <n v="0"/>
    <s v="Yes"/>
    <x v="2"/>
    <x v="2"/>
    <n v="21"/>
    <n v="213"/>
    <x v="0"/>
    <x v="0"/>
  </r>
  <r>
    <s v="5759-CMDH"/>
    <x v="0"/>
    <n v="7"/>
    <n v="10"/>
    <n v="28.3"/>
    <n v="0"/>
    <n v="0"/>
    <s v="No"/>
    <s v="no"/>
    <n v="0"/>
    <n v="0"/>
    <n v="0"/>
    <s v="No"/>
    <n v="0"/>
    <x v="43"/>
    <s v="356-5244"/>
    <s v="Female"/>
    <n v="53"/>
    <s v="No"/>
    <s v="No"/>
    <s v="No"/>
    <n v="0"/>
    <s v="No"/>
    <x v="2"/>
    <x v="2"/>
    <n v="8"/>
    <n v="55"/>
    <x v="0"/>
    <x v="0"/>
  </r>
  <r>
    <s v="8023-HFEH"/>
    <x v="0"/>
    <n v="64"/>
    <n v="313"/>
    <n v="770.2"/>
    <n v="0"/>
    <n v="0"/>
    <s v="No"/>
    <s v="no"/>
    <n v="0"/>
    <n v="0"/>
    <n v="24"/>
    <s v="Yes"/>
    <n v="0"/>
    <x v="20"/>
    <s v="341-1412"/>
    <s v="Male"/>
    <n v="22"/>
    <s v="Yes"/>
    <s v="No"/>
    <s v="No"/>
    <n v="0"/>
    <s v="Yes"/>
    <x v="1"/>
    <x v="2"/>
    <n v="34"/>
    <n v="2204"/>
    <x v="0"/>
    <x v="0"/>
  </r>
  <r>
    <s v="8684-KRGJ"/>
    <x v="0"/>
    <n v="27"/>
    <n v="111"/>
    <n v="302.10000000000002"/>
    <n v="0"/>
    <n v="0"/>
    <s v="No"/>
    <s v="no"/>
    <n v="0"/>
    <n v="0"/>
    <n v="0"/>
    <s v="No"/>
    <n v="0"/>
    <x v="19"/>
    <s v="387-7371"/>
    <s v="Female"/>
    <n v="27"/>
    <s v="Yes"/>
    <s v="No"/>
    <s v="No"/>
    <n v="0"/>
    <s v="No"/>
    <x v="0"/>
    <x v="2"/>
    <n v="12"/>
    <n v="334"/>
    <x v="0"/>
    <x v="0"/>
  </r>
  <r>
    <s v="0174-JXYJ"/>
    <x v="0"/>
    <n v="59"/>
    <n v="142"/>
    <n v="356.4"/>
    <n v="0"/>
    <n v="0"/>
    <s v="No"/>
    <s v="no"/>
    <n v="0"/>
    <n v="0"/>
    <n v="2"/>
    <s v="Yes"/>
    <n v="0"/>
    <x v="29"/>
    <s v="392-2555"/>
    <s v="Female"/>
    <n v="42"/>
    <s v="No"/>
    <s v="No"/>
    <s v="No"/>
    <n v="0"/>
    <s v="Yes"/>
    <x v="1"/>
    <x v="2"/>
    <n v="52"/>
    <n v="3088"/>
    <x v="0"/>
    <x v="0"/>
  </r>
  <r>
    <s v="6169-UEWN"/>
    <x v="0"/>
    <n v="19"/>
    <n v="98"/>
    <n v="224.7"/>
    <n v="0"/>
    <n v="0"/>
    <s v="No"/>
    <s v="no"/>
    <n v="0"/>
    <n v="0"/>
    <n v="0"/>
    <s v="No"/>
    <n v="0"/>
    <x v="46"/>
    <s v="338-6550"/>
    <s v="Male"/>
    <n v="56"/>
    <s v="No"/>
    <s v="No"/>
    <s v="No"/>
    <n v="0"/>
    <s v="No"/>
    <x v="2"/>
    <x v="2"/>
    <n v="12"/>
    <n v="227"/>
    <x v="0"/>
    <x v="0"/>
  </r>
  <r>
    <s v="1794-BFUL"/>
    <x v="0"/>
    <n v="51"/>
    <n v="255"/>
    <n v="565.70000000000005"/>
    <n v="0"/>
    <n v="0"/>
    <s v="No"/>
    <s v="no"/>
    <n v="0"/>
    <n v="0"/>
    <n v="8"/>
    <s v="Yes"/>
    <n v="0"/>
    <x v="37"/>
    <s v="403-1953"/>
    <s v="Female"/>
    <n v="23"/>
    <s v="Yes"/>
    <s v="No"/>
    <s v="No"/>
    <n v="0"/>
    <s v="No"/>
    <x v="0"/>
    <x v="0"/>
    <n v="25"/>
    <n v="1271"/>
    <x v="0"/>
    <x v="0"/>
  </r>
  <r>
    <s v="5882-CRFL"/>
    <x v="0"/>
    <n v="66"/>
    <n v="393"/>
    <n v="1053.5999999999999"/>
    <n v="0"/>
    <n v="0"/>
    <s v="No"/>
    <s v="no"/>
    <n v="0"/>
    <n v="0"/>
    <n v="7"/>
    <s v="Yes"/>
    <n v="0"/>
    <x v="30"/>
    <s v="357-6039"/>
    <s v="Female"/>
    <n v="49"/>
    <s v="No"/>
    <s v="No"/>
    <s v="No"/>
    <n v="0"/>
    <s v="Yes"/>
    <x v="2"/>
    <x v="2"/>
    <n v="41"/>
    <n v="2731"/>
    <x v="0"/>
    <x v="0"/>
  </r>
  <r>
    <s v="8332-FIIB"/>
    <x v="0"/>
    <n v="75"/>
    <n v="363"/>
    <n v="821"/>
    <n v="0"/>
    <n v="0"/>
    <s v="No"/>
    <s v="no"/>
    <n v="0"/>
    <n v="0"/>
    <n v="5"/>
    <s v="Yes"/>
    <n v="0"/>
    <x v="30"/>
    <s v="359-2915"/>
    <s v="Male"/>
    <n v="37"/>
    <s v="No"/>
    <s v="No"/>
    <s v="No"/>
    <n v="0"/>
    <s v="Yes"/>
    <x v="2"/>
    <x v="0"/>
    <n v="38"/>
    <n v="2799"/>
    <x v="0"/>
    <x v="0"/>
  </r>
  <r>
    <s v="4391-PFJT"/>
    <x v="0"/>
    <n v="67"/>
    <n v="107"/>
    <n v="267.2"/>
    <n v="0"/>
    <n v="0"/>
    <s v="No"/>
    <s v="no"/>
    <n v="0"/>
    <n v="0"/>
    <n v="0"/>
    <s v="No"/>
    <n v="0"/>
    <x v="38"/>
    <s v="381-4562"/>
    <s v="Male"/>
    <n v="63"/>
    <s v="No"/>
    <s v="No"/>
    <s v="No"/>
    <n v="0"/>
    <s v="No"/>
    <x v="1"/>
    <x v="0"/>
    <n v="11"/>
    <n v="718"/>
    <x v="0"/>
    <x v="0"/>
  </r>
  <r>
    <s v="6019-GOBB"/>
    <x v="0"/>
    <n v="9"/>
    <n v="30"/>
    <n v="82.5"/>
    <n v="0"/>
    <n v="0"/>
    <s v="No"/>
    <s v="no"/>
    <n v="0"/>
    <n v="0"/>
    <n v="0"/>
    <s v="No"/>
    <n v="0"/>
    <x v="9"/>
    <s v="330-6436"/>
    <s v="Female"/>
    <n v="42"/>
    <s v="No"/>
    <s v="No"/>
    <s v="No"/>
    <n v="0"/>
    <s v="No"/>
    <x v="0"/>
    <x v="0"/>
    <n v="7"/>
    <n v="64"/>
    <x v="0"/>
    <x v="0"/>
  </r>
  <r>
    <s v="4190-IHTR"/>
    <x v="0"/>
    <n v="8"/>
    <n v="22"/>
    <n v="50.6"/>
    <n v="0"/>
    <n v="0"/>
    <s v="No"/>
    <s v="no"/>
    <n v="0"/>
    <n v="0"/>
    <n v="14"/>
    <s v="Yes"/>
    <n v="0"/>
    <x v="5"/>
    <s v="332-4289"/>
    <s v="Female"/>
    <n v="63"/>
    <s v="No"/>
    <s v="No"/>
    <s v="No"/>
    <n v="0"/>
    <s v="No"/>
    <x v="0"/>
    <x v="2"/>
    <n v="29"/>
    <n v="244"/>
    <x v="0"/>
    <x v="0"/>
  </r>
  <r>
    <s v="3512-RHBO"/>
    <x v="0"/>
    <n v="48"/>
    <n v="234"/>
    <n v="620"/>
    <n v="0"/>
    <n v="0"/>
    <s v="No"/>
    <s v="no"/>
    <n v="0"/>
    <n v="0"/>
    <n v="12"/>
    <s v="Yes"/>
    <n v="0"/>
    <x v="16"/>
    <s v="386-3596"/>
    <s v="Male"/>
    <n v="28"/>
    <s v="Yes"/>
    <s v="No"/>
    <s v="No"/>
    <n v="0"/>
    <s v="Yes"/>
    <x v="0"/>
    <x v="0"/>
    <n v="50"/>
    <n v="2364"/>
    <x v="0"/>
    <x v="0"/>
  </r>
  <r>
    <s v="4608-ZHQJ"/>
    <x v="0"/>
    <n v="10"/>
    <n v="37"/>
    <n v="104.8"/>
    <n v="0"/>
    <n v="0"/>
    <s v="No"/>
    <s v="no"/>
    <n v="0"/>
    <n v="0"/>
    <n v="43"/>
    <s v="Yes"/>
    <n v="0"/>
    <x v="49"/>
    <s v="337-3740"/>
    <s v="Male"/>
    <n v="25"/>
    <s v="Yes"/>
    <s v="No"/>
    <s v="No"/>
    <n v="0"/>
    <s v="No"/>
    <x v="0"/>
    <x v="2"/>
    <n v="44"/>
    <n v="466"/>
    <x v="0"/>
    <x v="0"/>
  </r>
  <r>
    <s v="0321-DRWD"/>
    <x v="0"/>
    <n v="70"/>
    <n v="120"/>
    <n v="281.5"/>
    <n v="0"/>
    <n v="0"/>
    <s v="No"/>
    <s v="no"/>
    <n v="0"/>
    <n v="0"/>
    <n v="5"/>
    <s v="No"/>
    <n v="51"/>
    <x v="17"/>
    <s v="394-2553"/>
    <s v="Female"/>
    <n v="46"/>
    <s v="No"/>
    <s v="No"/>
    <s v="No"/>
    <n v="0"/>
    <s v="Yes"/>
    <x v="2"/>
    <x v="0"/>
    <n v="60"/>
    <n v="4224"/>
    <x v="0"/>
    <x v="0"/>
  </r>
  <r>
    <s v="6813-LUJE"/>
    <x v="0"/>
    <n v="52"/>
    <n v="72"/>
    <n v="258.60000000000002"/>
    <n v="0"/>
    <n v="0"/>
    <s v="No"/>
    <s v="no"/>
    <n v="0"/>
    <n v="0"/>
    <n v="4"/>
    <s v="Yes"/>
    <n v="0"/>
    <x v="47"/>
    <s v="339-1330"/>
    <s v="Female"/>
    <n v="67"/>
    <s v="No"/>
    <s v="Yes"/>
    <s v="No"/>
    <n v="0"/>
    <s v="Yes"/>
    <x v="2"/>
    <x v="2"/>
    <n v="44"/>
    <n v="2286"/>
    <x v="0"/>
    <x v="0"/>
  </r>
  <r>
    <s v="0935-CDJI"/>
    <x v="0"/>
    <n v="60"/>
    <n v="138"/>
    <n v="298.5"/>
    <n v="240"/>
    <n v="516"/>
    <s v="Yes"/>
    <s v="yes"/>
    <n v="0"/>
    <n v="0"/>
    <n v="1"/>
    <s v="Yes"/>
    <n v="0"/>
    <x v="26"/>
    <s v="384-9254"/>
    <s v="Male"/>
    <n v="64"/>
    <s v="No"/>
    <s v="No"/>
    <s v="No"/>
    <n v="0"/>
    <s v="No"/>
    <x v="1"/>
    <x v="0"/>
    <n v="28"/>
    <n v="1655"/>
    <x v="0"/>
    <x v="0"/>
  </r>
  <r>
    <s v="4037-ICOU"/>
    <x v="0"/>
    <n v="53"/>
    <n v="321"/>
    <n v="690.7"/>
    <n v="0"/>
    <n v="0"/>
    <s v="No"/>
    <s v="no"/>
    <n v="0"/>
    <n v="0"/>
    <n v="6"/>
    <s v="Yes"/>
    <n v="0"/>
    <x v="8"/>
    <s v="355-9475"/>
    <s v="Male"/>
    <n v="44"/>
    <s v="No"/>
    <s v="No"/>
    <s v="No"/>
    <n v="0"/>
    <s v="Yes"/>
    <x v="1"/>
    <x v="0"/>
    <n v="47"/>
    <n v="2500"/>
    <x v="0"/>
    <x v="0"/>
  </r>
  <r>
    <s v="6378-XGUM"/>
    <x v="0"/>
    <n v="33"/>
    <n v="56"/>
    <n v="133.6"/>
    <n v="0"/>
    <n v="0"/>
    <s v="No"/>
    <s v="no"/>
    <n v="0"/>
    <n v="0"/>
    <n v="6"/>
    <s v="Yes"/>
    <n v="0"/>
    <x v="29"/>
    <s v="334-1337"/>
    <s v="Female"/>
    <n v="37"/>
    <s v="No"/>
    <s v="No"/>
    <s v="No"/>
    <n v="0"/>
    <s v="No"/>
    <x v="0"/>
    <x v="2"/>
    <n v="35"/>
    <n v="1153"/>
    <x v="0"/>
    <x v="0"/>
  </r>
  <r>
    <s v="5764-IPPW"/>
    <x v="0"/>
    <n v="27"/>
    <n v="103"/>
    <n v="212.6"/>
    <n v="0"/>
    <n v="0"/>
    <s v="No"/>
    <s v="no"/>
    <n v="0"/>
    <n v="0"/>
    <n v="0"/>
    <s v="No"/>
    <n v="0"/>
    <x v="48"/>
    <s v="359-1441"/>
    <s v="Female"/>
    <n v="66"/>
    <s v="No"/>
    <s v="Yes"/>
    <s v="No"/>
    <n v="0"/>
    <s v="No"/>
    <x v="2"/>
    <x v="0"/>
    <n v="8"/>
    <n v="205"/>
    <x v="0"/>
    <x v="0"/>
  </r>
  <r>
    <s v="0439-HLGW"/>
    <x v="0"/>
    <n v="23"/>
    <n v="62"/>
    <n v="161.1"/>
    <n v="0"/>
    <n v="0"/>
    <s v="No"/>
    <s v="no"/>
    <n v="0"/>
    <n v="0"/>
    <n v="8"/>
    <s v="Yes"/>
    <n v="0"/>
    <x v="47"/>
    <s v="374-1551"/>
    <s v="Male"/>
    <n v="51"/>
    <s v="No"/>
    <s v="No"/>
    <s v="No"/>
    <n v="0"/>
    <s v="No"/>
    <x v="0"/>
    <x v="2"/>
    <n v="47"/>
    <n v="1091"/>
    <x v="0"/>
    <x v="0"/>
  </r>
  <r>
    <s v="8784-IEDI"/>
    <x v="0"/>
    <n v="46"/>
    <n v="199"/>
    <n v="457.4"/>
    <n v="0"/>
    <n v="0"/>
    <s v="No"/>
    <s v="no"/>
    <n v="0"/>
    <n v="0"/>
    <n v="1"/>
    <s v="Yes"/>
    <n v="0"/>
    <x v="24"/>
    <s v="337-4749"/>
    <s v="Male"/>
    <n v="61"/>
    <s v="No"/>
    <s v="No"/>
    <s v="No"/>
    <n v="0"/>
    <s v="Yes"/>
    <x v="2"/>
    <x v="2"/>
    <n v="30"/>
    <n v="1351"/>
    <x v="0"/>
    <x v="0"/>
  </r>
  <r>
    <s v="3116-WYGX"/>
    <x v="0"/>
    <n v="71"/>
    <n v="148"/>
    <n v="282.60000000000002"/>
    <n v="0"/>
    <n v="0"/>
    <s v="No"/>
    <s v="no"/>
    <n v="0"/>
    <n v="0"/>
    <n v="8"/>
    <s v="Yes"/>
    <n v="0"/>
    <x v="8"/>
    <s v="364-9240"/>
    <s v="Male"/>
    <n v="39"/>
    <s v="No"/>
    <s v="No"/>
    <s v="No"/>
    <n v="0"/>
    <s v="Yes"/>
    <x v="2"/>
    <x v="0"/>
    <n v="46"/>
    <n v="3276"/>
    <x v="0"/>
    <x v="0"/>
  </r>
  <r>
    <s v="0613-GNOH"/>
    <x v="0"/>
    <n v="69"/>
    <n v="228"/>
    <n v="548.5"/>
    <n v="0"/>
    <n v="0"/>
    <s v="No"/>
    <s v="no"/>
    <n v="0"/>
    <n v="0"/>
    <n v="3"/>
    <s v="Yes"/>
    <n v="0"/>
    <x v="2"/>
    <s v="336-1462"/>
    <s v="Female"/>
    <n v="60"/>
    <s v="No"/>
    <s v="No"/>
    <s v="No"/>
    <n v="0"/>
    <s v="Yes"/>
    <x v="2"/>
    <x v="0"/>
    <n v="27"/>
    <n v="1844"/>
    <x v="0"/>
    <x v="0"/>
  </r>
  <r>
    <s v="3636-CDAA"/>
    <x v="0"/>
    <n v="2"/>
    <n v="7"/>
    <n v="18.3"/>
    <n v="0"/>
    <n v="0"/>
    <s v="No"/>
    <s v="no"/>
    <n v="0"/>
    <n v="0"/>
    <n v="3"/>
    <s v="No"/>
    <n v="4"/>
    <x v="32"/>
    <s v="412-7606"/>
    <s v="Male"/>
    <n v="36"/>
    <s v="No"/>
    <s v="No"/>
    <s v="No"/>
    <n v="0"/>
    <s v="No"/>
    <x v="0"/>
    <x v="2"/>
    <n v="39"/>
    <n v="72"/>
    <x v="0"/>
    <x v="0"/>
  </r>
  <r>
    <s v="4154-UJFU"/>
    <x v="0"/>
    <n v="47"/>
    <n v="257"/>
    <n v="700.9"/>
    <n v="0"/>
    <n v="0"/>
    <s v="No"/>
    <s v="no"/>
    <n v="0"/>
    <n v="0"/>
    <n v="0"/>
    <s v="No"/>
    <n v="0"/>
    <x v="18"/>
    <s v="380-6342"/>
    <s v="Female"/>
    <n v="42"/>
    <s v="No"/>
    <s v="No"/>
    <s v="No"/>
    <n v="0"/>
    <s v="No"/>
    <x v="1"/>
    <x v="2"/>
    <n v="15"/>
    <n v="720"/>
    <x v="0"/>
    <x v="0"/>
  </r>
  <r>
    <s v="7347-XRJN"/>
    <x v="0"/>
    <n v="48"/>
    <n v="136"/>
    <n v="287.10000000000002"/>
    <n v="0"/>
    <n v="0"/>
    <s v="No"/>
    <s v="no"/>
    <n v="0"/>
    <n v="0"/>
    <n v="5"/>
    <s v="Yes"/>
    <n v="0"/>
    <x v="16"/>
    <s v="341-5892"/>
    <s v="Female"/>
    <n v="42"/>
    <s v="No"/>
    <s v="No"/>
    <s v="No"/>
    <n v="0"/>
    <s v="Yes"/>
    <x v="2"/>
    <x v="2"/>
    <n v="35"/>
    <n v="1677"/>
    <x v="0"/>
    <x v="0"/>
  </r>
  <r>
    <s v="3557-MTQA"/>
    <x v="0"/>
    <n v="65"/>
    <n v="439"/>
    <n v="846"/>
    <n v="0"/>
    <n v="0"/>
    <s v="No"/>
    <s v="no"/>
    <n v="0"/>
    <n v="0"/>
    <n v="2"/>
    <s v="Yes"/>
    <n v="0"/>
    <x v="29"/>
    <s v="334-4678"/>
    <s v="Male"/>
    <n v="38"/>
    <s v="No"/>
    <s v="No"/>
    <s v="No"/>
    <n v="0"/>
    <s v="Yes"/>
    <x v="2"/>
    <x v="2"/>
    <n v="36"/>
    <n v="2318"/>
    <x v="0"/>
    <x v="0"/>
  </r>
  <r>
    <s v="8951-EJQI"/>
    <x v="0"/>
    <n v="71"/>
    <n v="722"/>
    <n v="1066.5"/>
    <n v="0"/>
    <n v="0"/>
    <s v="No"/>
    <s v="no"/>
    <n v="0"/>
    <n v="0"/>
    <n v="30"/>
    <s v="Yes"/>
    <n v="0"/>
    <x v="6"/>
    <s v="379-2991"/>
    <s v="Female"/>
    <n v="29"/>
    <s v="Yes"/>
    <s v="No"/>
    <s v="No"/>
    <n v="0"/>
    <s v="Yes"/>
    <x v="2"/>
    <x v="2"/>
    <n v="42"/>
    <n v="2951"/>
    <x v="0"/>
    <x v="0"/>
  </r>
  <r>
    <s v="5107-YTCO"/>
    <x v="0"/>
    <n v="28"/>
    <n v="220"/>
    <n v="455.1"/>
    <n v="0"/>
    <n v="0"/>
    <s v="No"/>
    <s v="no"/>
    <n v="0"/>
    <n v="0"/>
    <n v="8"/>
    <s v="No"/>
    <n v="75"/>
    <x v="12"/>
    <s v="356-4832"/>
    <s v="Male"/>
    <n v="66"/>
    <s v="No"/>
    <s v="Yes"/>
    <s v="No"/>
    <n v="0"/>
    <s v="Yes"/>
    <x v="0"/>
    <x v="0"/>
    <n v="38"/>
    <n v="1093"/>
    <x v="0"/>
    <x v="0"/>
  </r>
  <r>
    <s v="0939-DEVI"/>
    <x v="0"/>
    <n v="31"/>
    <n v="87"/>
    <n v="277.89999999999998"/>
    <n v="0"/>
    <n v="0"/>
    <s v="No"/>
    <s v="no"/>
    <n v="0"/>
    <n v="0"/>
    <n v="0"/>
    <s v="No"/>
    <n v="0"/>
    <x v="17"/>
    <s v="413-4040"/>
    <s v="Male"/>
    <n v="21"/>
    <s v="Yes"/>
    <s v="No"/>
    <s v="No"/>
    <n v="0"/>
    <s v="No"/>
    <x v="1"/>
    <x v="2"/>
    <n v="11"/>
    <n v="345"/>
    <x v="0"/>
    <x v="0"/>
  </r>
  <r>
    <s v="5527-MMNM"/>
    <x v="0"/>
    <n v="1"/>
    <n v="7"/>
    <n v="16"/>
    <n v="0"/>
    <n v="0"/>
    <s v="No"/>
    <s v="no"/>
    <n v="0"/>
    <n v="0"/>
    <n v="0"/>
    <s v="No"/>
    <n v="0"/>
    <x v="46"/>
    <s v="366-4444"/>
    <s v="Female"/>
    <n v="50"/>
    <s v="No"/>
    <s v="No"/>
    <s v="No"/>
    <n v="0"/>
    <s v="No"/>
    <x v="0"/>
    <x v="2"/>
    <n v="12"/>
    <n v="12"/>
    <x v="0"/>
    <x v="0"/>
  </r>
  <r>
    <s v="6818-KHQP"/>
    <x v="0"/>
    <n v="4"/>
    <n v="17"/>
    <n v="50.1"/>
    <n v="0"/>
    <n v="0"/>
    <s v="No"/>
    <s v="no"/>
    <n v="0"/>
    <n v="0"/>
    <n v="15"/>
    <s v="Yes"/>
    <n v="0"/>
    <x v="8"/>
    <s v="413-7655"/>
    <s v="Female"/>
    <n v="26"/>
    <s v="Yes"/>
    <s v="No"/>
    <s v="No"/>
    <n v="0"/>
    <s v="Yes"/>
    <x v="0"/>
    <x v="2"/>
    <n v="31"/>
    <n v="121"/>
    <x v="0"/>
    <x v="0"/>
  </r>
  <r>
    <s v="1202-GKJN"/>
    <x v="0"/>
    <n v="23"/>
    <n v="80"/>
    <n v="229.8"/>
    <n v="0"/>
    <n v="0"/>
    <s v="No"/>
    <s v="no"/>
    <n v="0"/>
    <n v="0"/>
    <n v="1"/>
    <s v="Yes"/>
    <n v="0"/>
    <x v="9"/>
    <s v="371-2316"/>
    <s v="Female"/>
    <n v="43"/>
    <s v="No"/>
    <s v="No"/>
    <s v="No"/>
    <n v="0"/>
    <s v="No"/>
    <x v="0"/>
    <x v="0"/>
    <n v="44"/>
    <n v="1010"/>
    <x v="0"/>
    <x v="0"/>
  </r>
  <r>
    <s v="9186-XZYN"/>
    <x v="0"/>
    <n v="15"/>
    <n v="58"/>
    <n v="135.6"/>
    <n v="0"/>
    <n v="0"/>
    <s v="No"/>
    <s v="no"/>
    <n v="0"/>
    <n v="0"/>
    <n v="0"/>
    <s v="No"/>
    <n v="0"/>
    <x v="16"/>
    <s v="420-3346"/>
    <s v="Female"/>
    <n v="60"/>
    <s v="No"/>
    <s v="No"/>
    <s v="No"/>
    <n v="0"/>
    <s v="No"/>
    <x v="1"/>
    <x v="1"/>
    <n v="8"/>
    <n v="121"/>
    <x v="0"/>
    <x v="0"/>
  </r>
  <r>
    <s v="1628-NBSX"/>
    <x v="0"/>
    <n v="8"/>
    <n v="19"/>
    <n v="41.2"/>
    <n v="0"/>
    <n v="0"/>
    <s v="No"/>
    <s v="no"/>
    <n v="0"/>
    <n v="0"/>
    <n v="12"/>
    <s v="Yes"/>
    <n v="0"/>
    <x v="37"/>
    <s v="375-1721"/>
    <s v="Male"/>
    <n v="43"/>
    <s v="No"/>
    <s v="No"/>
    <s v="No"/>
    <n v="0"/>
    <s v="No"/>
    <x v="0"/>
    <x v="0"/>
    <n v="27"/>
    <n v="221"/>
    <x v="0"/>
    <x v="0"/>
  </r>
  <r>
    <s v="4480-RMFU"/>
    <x v="0"/>
    <n v="34"/>
    <n v="55"/>
    <n v="136.80000000000001"/>
    <n v="0"/>
    <n v="0"/>
    <s v="No"/>
    <s v="no"/>
    <n v="0"/>
    <n v="0"/>
    <n v="0"/>
    <s v="No"/>
    <n v="0"/>
    <x v="34"/>
    <s v="331-8484"/>
    <s v="Female"/>
    <n v="37"/>
    <s v="No"/>
    <s v="No"/>
    <s v="No"/>
    <n v="0"/>
    <s v="No"/>
    <x v="2"/>
    <x v="0"/>
    <n v="11"/>
    <n v="385"/>
    <x v="0"/>
    <x v="0"/>
  </r>
  <r>
    <s v="9486-KGPC"/>
    <x v="0"/>
    <n v="8"/>
    <n v="29"/>
    <n v="77.099999999999994"/>
    <n v="0"/>
    <n v="0"/>
    <s v="No"/>
    <s v="no"/>
    <n v="0"/>
    <n v="0"/>
    <n v="1"/>
    <s v="Yes"/>
    <n v="0"/>
    <x v="40"/>
    <s v="412-2520"/>
    <s v="Male"/>
    <n v="45"/>
    <s v="No"/>
    <s v="No"/>
    <s v="No"/>
    <n v="0"/>
    <s v="No"/>
    <x v="2"/>
    <x v="1"/>
    <n v="19"/>
    <n v="146"/>
    <x v="0"/>
    <x v="0"/>
  </r>
  <r>
    <s v="5544-HOKD"/>
    <x v="0"/>
    <n v="71"/>
    <n v="477"/>
    <n v="925.6"/>
    <n v="0"/>
    <n v="0"/>
    <s v="No"/>
    <s v="no"/>
    <n v="0"/>
    <n v="0"/>
    <n v="41"/>
    <s v="Yes"/>
    <n v="0"/>
    <x v="33"/>
    <s v="386-9177"/>
    <s v="Female"/>
    <n v="21"/>
    <s v="Yes"/>
    <s v="No"/>
    <s v="No"/>
    <n v="0"/>
    <s v="Yes"/>
    <x v="1"/>
    <x v="2"/>
    <n v="51"/>
    <n v="3633"/>
    <x v="0"/>
    <x v="0"/>
  </r>
  <r>
    <s v="6302-TFOE"/>
    <x v="0"/>
    <n v="29"/>
    <n v="101"/>
    <n v="261.60000000000002"/>
    <n v="0"/>
    <n v="0"/>
    <s v="No"/>
    <s v="no"/>
    <n v="0"/>
    <n v="0"/>
    <n v="11"/>
    <s v="No"/>
    <n v="23"/>
    <x v="46"/>
    <s v="379-2508"/>
    <s v="Male"/>
    <n v="84"/>
    <s v="No"/>
    <s v="Yes"/>
    <s v="No"/>
    <n v="0"/>
    <s v="Yes"/>
    <x v="1"/>
    <x v="0"/>
    <n v="47"/>
    <n v="1377"/>
    <x v="0"/>
    <x v="0"/>
  </r>
  <r>
    <s v="5375-RTAU"/>
    <x v="0"/>
    <n v="36"/>
    <n v="124"/>
    <n v="322.10000000000002"/>
    <n v="0"/>
    <n v="0"/>
    <s v="No"/>
    <s v="no"/>
    <n v="0"/>
    <n v="0"/>
    <n v="15"/>
    <s v="Yes"/>
    <n v="0"/>
    <x v="26"/>
    <s v="391-7982"/>
    <s v="Male"/>
    <n v="29"/>
    <s v="Yes"/>
    <s v="No"/>
    <s v="No"/>
    <n v="0"/>
    <s v="Yes"/>
    <x v="0"/>
    <x v="0"/>
    <n v="59"/>
    <n v="2108"/>
    <x v="0"/>
    <x v="0"/>
  </r>
  <r>
    <s v="5180-GYOJ"/>
    <x v="0"/>
    <n v="66"/>
    <n v="299"/>
    <n v="790.1"/>
    <n v="0"/>
    <n v="0"/>
    <s v="No"/>
    <s v="no"/>
    <n v="0"/>
    <n v="0"/>
    <n v="1"/>
    <s v="Yes"/>
    <n v="0"/>
    <x v="15"/>
    <s v="379-9821"/>
    <s v="Male"/>
    <n v="49"/>
    <s v="No"/>
    <s v="No"/>
    <s v="No"/>
    <n v="0"/>
    <s v="No"/>
    <x v="1"/>
    <x v="2"/>
    <n v="34"/>
    <n v="2271"/>
    <x v="0"/>
    <x v="0"/>
  </r>
  <r>
    <s v="0287-FCQK"/>
    <x v="0"/>
    <n v="57"/>
    <n v="291"/>
    <n v="798.9"/>
    <n v="0"/>
    <n v="0"/>
    <s v="No"/>
    <s v="no"/>
    <n v="0"/>
    <n v="0"/>
    <n v="4"/>
    <s v="Yes"/>
    <n v="0"/>
    <x v="34"/>
    <s v="398-7414"/>
    <s v="Female"/>
    <n v="62"/>
    <s v="No"/>
    <s v="No"/>
    <s v="No"/>
    <n v="0"/>
    <s v="Yes"/>
    <x v="2"/>
    <x v="2"/>
    <n v="36"/>
    <n v="2073"/>
    <x v="0"/>
    <x v="0"/>
  </r>
  <r>
    <s v="1951-VPUG"/>
    <x v="0"/>
    <n v="17"/>
    <n v="31"/>
    <n v="69.5"/>
    <n v="0"/>
    <n v="0"/>
    <s v="No"/>
    <s v="no"/>
    <n v="0"/>
    <n v="0"/>
    <n v="6"/>
    <s v="Yes"/>
    <n v="0"/>
    <x v="43"/>
    <s v="338-8566"/>
    <s v="Female"/>
    <n v="67"/>
    <s v="No"/>
    <s v="Yes"/>
    <s v="No"/>
    <n v="0"/>
    <s v="No"/>
    <x v="1"/>
    <x v="2"/>
    <n v="17"/>
    <n v="295"/>
    <x v="0"/>
    <x v="0"/>
  </r>
  <r>
    <s v="6673-HRHK"/>
    <x v="0"/>
    <n v="60"/>
    <n v="300"/>
    <n v="839.7"/>
    <n v="180"/>
    <n v="1074"/>
    <s v="Yes"/>
    <s v="yes"/>
    <n v="0"/>
    <n v="0"/>
    <n v="13"/>
    <s v="Yes"/>
    <n v="0"/>
    <x v="24"/>
    <s v="393-6840"/>
    <s v="Female"/>
    <n v="24"/>
    <s v="Yes"/>
    <s v="No"/>
    <s v="No"/>
    <n v="0"/>
    <s v="No"/>
    <x v="0"/>
    <x v="0"/>
    <n v="51"/>
    <n v="3079"/>
    <x v="0"/>
    <x v="0"/>
  </r>
  <r>
    <s v="0351-PAJH"/>
    <x v="0"/>
    <n v="47"/>
    <n v="69"/>
    <n v="187.8"/>
    <n v="0"/>
    <n v="0"/>
    <s v="No"/>
    <s v="no"/>
    <n v="0"/>
    <n v="0"/>
    <n v="0"/>
    <s v="No"/>
    <n v="0"/>
    <x v="30"/>
    <s v="372-7326"/>
    <s v="Female"/>
    <n v="35"/>
    <s v="No"/>
    <s v="No"/>
    <s v="No"/>
    <n v="0"/>
    <s v="No"/>
    <x v="1"/>
    <x v="1"/>
    <n v="9"/>
    <n v="428"/>
    <x v="0"/>
    <x v="0"/>
  </r>
  <r>
    <s v="4121-PDLR"/>
    <x v="0"/>
    <n v="10"/>
    <n v="18"/>
    <n v="40"/>
    <n v="0"/>
    <n v="0"/>
    <s v="No"/>
    <s v="no"/>
    <n v="0"/>
    <n v="0"/>
    <n v="1"/>
    <s v="Yes"/>
    <n v="0"/>
    <x v="33"/>
    <s v="338-9873"/>
    <s v="Male"/>
    <n v="61"/>
    <s v="No"/>
    <s v="No"/>
    <s v="No"/>
    <n v="0"/>
    <s v="Yes"/>
    <x v="0"/>
    <x v="0"/>
    <n v="46"/>
    <n v="458"/>
    <x v="0"/>
    <x v="0"/>
  </r>
  <r>
    <s v="7371-DFQQ"/>
    <x v="0"/>
    <n v="72"/>
    <n v="209"/>
    <n v="572.6"/>
    <n v="0"/>
    <n v="0"/>
    <s v="No"/>
    <s v="no"/>
    <n v="0"/>
    <n v="0"/>
    <n v="3"/>
    <s v="Yes"/>
    <n v="0"/>
    <x v="26"/>
    <s v="383-4322"/>
    <s v="Male"/>
    <n v="75"/>
    <s v="No"/>
    <s v="Yes"/>
    <s v="No"/>
    <n v="0"/>
    <s v="Yes"/>
    <x v="1"/>
    <x v="0"/>
    <n v="42"/>
    <n v="2978"/>
    <x v="0"/>
    <x v="0"/>
  </r>
  <r>
    <s v="3178-FCEL"/>
    <x v="0"/>
    <n v="42"/>
    <n v="130"/>
    <n v="296"/>
    <n v="0"/>
    <n v="0"/>
    <s v="No"/>
    <s v="no"/>
    <n v="0"/>
    <n v="0"/>
    <n v="2"/>
    <s v="No"/>
    <n v="38"/>
    <x v="4"/>
    <s v="401-7654"/>
    <s v="Male"/>
    <n v="67"/>
    <s v="No"/>
    <s v="Yes"/>
    <s v="No"/>
    <n v="0"/>
    <s v="Yes"/>
    <x v="1"/>
    <x v="0"/>
    <n v="36"/>
    <n v="1516"/>
    <x v="0"/>
    <x v="0"/>
  </r>
  <r>
    <s v="1520-TJUR"/>
    <x v="0"/>
    <n v="25"/>
    <n v="32"/>
    <n v="99.3"/>
    <n v="0"/>
    <n v="0"/>
    <s v="No"/>
    <s v="no"/>
    <n v="0"/>
    <n v="0"/>
    <n v="0"/>
    <s v="No"/>
    <n v="0"/>
    <x v="3"/>
    <s v="367-2056"/>
    <s v="Female"/>
    <n v="21"/>
    <s v="Yes"/>
    <s v="No"/>
    <s v="No"/>
    <n v="0"/>
    <s v="No"/>
    <x v="1"/>
    <x v="2"/>
    <n v="10"/>
    <n v="251"/>
    <x v="0"/>
    <x v="0"/>
  </r>
  <r>
    <s v="8578-KPVX"/>
    <x v="0"/>
    <n v="45"/>
    <n v="136"/>
    <n v="313.89999999999998"/>
    <n v="0"/>
    <n v="0"/>
    <s v="No"/>
    <s v="no"/>
    <n v="0"/>
    <n v="0"/>
    <n v="3"/>
    <s v="Yes"/>
    <n v="0"/>
    <x v="32"/>
    <s v="363-6695"/>
    <s v="Female"/>
    <n v="68"/>
    <s v="No"/>
    <s v="Yes"/>
    <s v="No"/>
    <n v="0"/>
    <s v="No"/>
    <x v="1"/>
    <x v="0"/>
    <n v="28"/>
    <n v="1256"/>
    <x v="0"/>
    <x v="0"/>
  </r>
  <r>
    <s v="7261-AYXP"/>
    <x v="0"/>
    <n v="36"/>
    <n v="153"/>
    <n v="392.2"/>
    <n v="0"/>
    <n v="0"/>
    <s v="No"/>
    <s v="no"/>
    <n v="0"/>
    <n v="0"/>
    <n v="0"/>
    <s v="No"/>
    <n v="0"/>
    <x v="45"/>
    <s v="374-6217"/>
    <s v="Male"/>
    <n v="48"/>
    <s v="No"/>
    <s v="No"/>
    <s v="No"/>
    <n v="0"/>
    <s v="No"/>
    <x v="0"/>
    <x v="0"/>
    <n v="9"/>
    <n v="318"/>
    <x v="0"/>
    <x v="0"/>
  </r>
  <r>
    <s v="0249-QWNS"/>
    <x v="0"/>
    <n v="9"/>
    <n v="58"/>
    <n v="137.80000000000001"/>
    <n v="0"/>
    <n v="0"/>
    <s v="No"/>
    <s v="no"/>
    <n v="0"/>
    <n v="0"/>
    <n v="1"/>
    <s v="Yes"/>
    <n v="0"/>
    <x v="24"/>
    <s v="337-9569"/>
    <s v="Male"/>
    <n v="50"/>
    <s v="No"/>
    <s v="No"/>
    <s v="No"/>
    <n v="0"/>
    <s v="No"/>
    <x v="0"/>
    <x v="1"/>
    <n v="40"/>
    <n v="343"/>
    <x v="0"/>
    <x v="0"/>
  </r>
  <r>
    <s v="6592-ZMLX"/>
    <x v="0"/>
    <n v="66"/>
    <n v="422"/>
    <n v="792.8"/>
    <n v="132"/>
    <n v="732.6"/>
    <s v="Yes"/>
    <s v="yes"/>
    <n v="0"/>
    <n v="0"/>
    <n v="15"/>
    <s v="Yes"/>
    <n v="0"/>
    <x v="13"/>
    <s v="380-4080"/>
    <s v="Female"/>
    <n v="66"/>
    <s v="No"/>
    <s v="Yes"/>
    <s v="No"/>
    <n v="0"/>
    <s v="Yes"/>
    <x v="1"/>
    <x v="2"/>
    <n v="59"/>
    <n v="3903"/>
    <x v="0"/>
    <x v="0"/>
  </r>
  <r>
    <s v="5491-CURT"/>
    <x v="0"/>
    <n v="26"/>
    <n v="145"/>
    <n v="369"/>
    <n v="156"/>
    <n v="252.2"/>
    <s v="Yes"/>
    <s v="yes"/>
    <n v="0"/>
    <n v="0"/>
    <n v="3"/>
    <s v="Yes"/>
    <n v="0"/>
    <x v="22"/>
    <s v="378-3722"/>
    <s v="Male"/>
    <n v="65"/>
    <s v="No"/>
    <s v="Yes"/>
    <s v="No"/>
    <n v="0"/>
    <s v="No"/>
    <x v="0"/>
    <x v="1"/>
    <n v="25"/>
    <n v="647"/>
    <x v="0"/>
    <x v="0"/>
  </r>
  <r>
    <s v="5100-ZZZA"/>
    <x v="0"/>
    <n v="40"/>
    <n v="80"/>
    <n v="201.3"/>
    <n v="0"/>
    <n v="0"/>
    <s v="No"/>
    <s v="no"/>
    <n v="0"/>
    <n v="0"/>
    <n v="2"/>
    <s v="Yes"/>
    <n v="0"/>
    <x v="49"/>
    <s v="353-9339"/>
    <s v="Female"/>
    <n v="59"/>
    <s v="No"/>
    <s v="No"/>
    <s v="No"/>
    <n v="0"/>
    <s v="Yes"/>
    <x v="1"/>
    <x v="2"/>
    <n v="29"/>
    <n v="1168"/>
    <x v="0"/>
    <x v="0"/>
  </r>
  <r>
    <s v="4870-QMKR"/>
    <x v="0"/>
    <n v="8"/>
    <n v="47"/>
    <n v="108.3"/>
    <n v="0"/>
    <n v="0"/>
    <s v="No"/>
    <s v="no"/>
    <n v="0"/>
    <n v="0"/>
    <n v="0"/>
    <s v="No"/>
    <n v="0"/>
    <x v="30"/>
    <s v="403-5575"/>
    <s v="Male"/>
    <n v="28"/>
    <s v="Yes"/>
    <s v="No"/>
    <s v="No"/>
    <n v="0"/>
    <s v="No"/>
    <x v="1"/>
    <x v="2"/>
    <n v="7"/>
    <n v="56"/>
    <x v="0"/>
    <x v="0"/>
  </r>
  <r>
    <s v="3479-GBWH"/>
    <x v="0"/>
    <n v="56"/>
    <n v="232"/>
    <n v="614"/>
    <n v="0"/>
    <n v="0"/>
    <s v="No"/>
    <s v="no"/>
    <n v="0"/>
    <n v="0"/>
    <n v="9"/>
    <s v="Yes"/>
    <n v="0"/>
    <x v="46"/>
    <s v="331-5962"/>
    <s v="Female"/>
    <n v="64"/>
    <s v="No"/>
    <s v="No"/>
    <s v="No"/>
    <n v="0"/>
    <s v="No"/>
    <x v="1"/>
    <x v="0"/>
    <n v="42"/>
    <n v="2367"/>
    <x v="0"/>
    <x v="0"/>
  </r>
  <r>
    <s v="5319-MIEK"/>
    <x v="0"/>
    <n v="3"/>
    <n v="6"/>
    <n v="13.8"/>
    <n v="21"/>
    <n v="27.6"/>
    <s v="Yes"/>
    <s v="yes"/>
    <n v="0"/>
    <n v="0"/>
    <n v="2"/>
    <s v="Yes"/>
    <n v="0"/>
    <x v="29"/>
    <s v="406-4560"/>
    <s v="Male"/>
    <n v="33"/>
    <s v="No"/>
    <s v="No"/>
    <s v="No"/>
    <n v="0"/>
    <s v="Yes"/>
    <x v="0"/>
    <x v="1"/>
    <n v="35"/>
    <n v="98"/>
    <x v="0"/>
    <x v="0"/>
  </r>
  <r>
    <s v="6594-BWGH"/>
    <x v="0"/>
    <n v="21"/>
    <n v="88"/>
    <n v="288.7"/>
    <n v="0"/>
    <n v="0"/>
    <s v="No"/>
    <s v="no"/>
    <n v="0"/>
    <n v="0"/>
    <n v="15"/>
    <s v="Yes"/>
    <n v="0"/>
    <x v="7"/>
    <s v="331-7342"/>
    <s v="Male"/>
    <n v="26"/>
    <s v="Yes"/>
    <s v="No"/>
    <s v="No"/>
    <n v="0"/>
    <s v="No"/>
    <x v="0"/>
    <x v="1"/>
    <n v="40"/>
    <n v="818"/>
    <x v="0"/>
    <x v="0"/>
  </r>
  <r>
    <s v="8495-NAJQ"/>
    <x v="0"/>
    <n v="23"/>
    <n v="67"/>
    <n v="136.4"/>
    <n v="0"/>
    <n v="0"/>
    <s v="No"/>
    <s v="no"/>
    <n v="0"/>
    <n v="0"/>
    <n v="0"/>
    <s v="No"/>
    <n v="0"/>
    <x v="42"/>
    <s v="398-6703"/>
    <s v="Male"/>
    <n v="44"/>
    <s v="No"/>
    <s v="No"/>
    <s v="No"/>
    <n v="0"/>
    <s v="No"/>
    <x v="0"/>
    <x v="0"/>
    <n v="10"/>
    <n v="229"/>
    <x v="0"/>
    <x v="0"/>
  </r>
  <r>
    <s v="8047-YEGB"/>
    <x v="0"/>
    <n v="5"/>
    <n v="15"/>
    <n v="54.8"/>
    <n v="0"/>
    <n v="0"/>
    <s v="No"/>
    <s v="no"/>
    <n v="0"/>
    <n v="0"/>
    <n v="0"/>
    <s v="No"/>
    <n v="0"/>
    <x v="10"/>
    <s v="370-8379"/>
    <s v="Female"/>
    <n v="71"/>
    <s v="No"/>
    <s v="Yes"/>
    <s v="No"/>
    <n v="0"/>
    <s v="No"/>
    <x v="2"/>
    <x v="0"/>
    <n v="10"/>
    <n v="53"/>
    <x v="0"/>
    <x v="0"/>
  </r>
  <r>
    <s v="7145-YHOY"/>
    <x v="0"/>
    <n v="17"/>
    <n v="47"/>
    <n v="103.5"/>
    <n v="0"/>
    <n v="0"/>
    <s v="No"/>
    <s v="no"/>
    <n v="0"/>
    <n v="0"/>
    <n v="4"/>
    <s v="Yes"/>
    <n v="0"/>
    <x v="36"/>
    <s v="375-8761"/>
    <s v="Male"/>
    <n v="60"/>
    <s v="No"/>
    <s v="No"/>
    <s v="No"/>
    <n v="0"/>
    <s v="Yes"/>
    <x v="0"/>
    <x v="1"/>
    <n v="42"/>
    <n v="722"/>
    <x v="0"/>
    <x v="0"/>
  </r>
  <r>
    <s v="4305-TQVT"/>
    <x v="0"/>
    <n v="52"/>
    <n v="263"/>
    <n v="523.6"/>
    <n v="0"/>
    <n v="0"/>
    <s v="No"/>
    <s v="no"/>
    <n v="0"/>
    <n v="0"/>
    <n v="5"/>
    <s v="Yes"/>
    <n v="0"/>
    <x v="26"/>
    <s v="367-1398"/>
    <s v="Male"/>
    <n v="67"/>
    <s v="No"/>
    <s v="Yes"/>
    <s v="No"/>
    <n v="0"/>
    <s v="No"/>
    <x v="2"/>
    <x v="2"/>
    <n v="21"/>
    <n v="1124"/>
    <x v="0"/>
    <x v="0"/>
  </r>
  <r>
    <s v="4003-ZMZN"/>
    <x v="0"/>
    <n v="32"/>
    <n v="143"/>
    <n v="315.3"/>
    <n v="0"/>
    <n v="0"/>
    <s v="No"/>
    <s v="no"/>
    <n v="0"/>
    <n v="0"/>
    <n v="6"/>
    <s v="Yes"/>
    <n v="0"/>
    <x v="31"/>
    <s v="395-7857"/>
    <s v="Male"/>
    <n v="60"/>
    <s v="No"/>
    <s v="No"/>
    <s v="No"/>
    <n v="0"/>
    <s v="No"/>
    <x v="0"/>
    <x v="0"/>
    <n v="41"/>
    <n v="1280"/>
    <x v="0"/>
    <x v="0"/>
  </r>
  <r>
    <s v="4079-AMLI"/>
    <x v="0"/>
    <n v="36"/>
    <n v="125"/>
    <n v="542.29999999999995"/>
    <n v="0"/>
    <n v="0"/>
    <s v="No"/>
    <s v="no"/>
    <n v="0"/>
    <n v="0"/>
    <n v="4"/>
    <s v="No"/>
    <n v="28"/>
    <x v="2"/>
    <s v="386-3717"/>
    <s v="Female"/>
    <n v="58"/>
    <s v="No"/>
    <s v="No"/>
    <s v="No"/>
    <n v="0"/>
    <s v="Yes"/>
    <x v="2"/>
    <x v="2"/>
    <n v="55"/>
    <n v="1997"/>
    <x v="0"/>
    <x v="0"/>
  </r>
  <r>
    <s v="6054-NLPM"/>
    <x v="0"/>
    <n v="42"/>
    <n v="227"/>
    <n v="508.2"/>
    <n v="0"/>
    <n v="0"/>
    <s v="No"/>
    <s v="no"/>
    <n v="0"/>
    <n v="0"/>
    <n v="2"/>
    <s v="Yes"/>
    <n v="0"/>
    <x v="50"/>
    <s v="418-6752"/>
    <s v="Male"/>
    <n v="51"/>
    <s v="No"/>
    <s v="No"/>
    <s v="No"/>
    <n v="0"/>
    <s v="Yes"/>
    <x v="1"/>
    <x v="0"/>
    <n v="49"/>
    <n v="2061"/>
    <x v="0"/>
    <x v="0"/>
  </r>
  <r>
    <s v="7990-RITU"/>
    <x v="0"/>
    <n v="60"/>
    <n v="113"/>
    <n v="357.7"/>
    <n v="0"/>
    <n v="0"/>
    <s v="No"/>
    <s v="no"/>
    <n v="0"/>
    <n v="0"/>
    <n v="11"/>
    <s v="Yes"/>
    <n v="0"/>
    <x v="26"/>
    <s v="366-7331"/>
    <s v="Female"/>
    <n v="41"/>
    <s v="No"/>
    <s v="No"/>
    <s v="No"/>
    <n v="0"/>
    <s v="Yes"/>
    <x v="2"/>
    <x v="0"/>
    <n v="45"/>
    <n v="2709"/>
    <x v="0"/>
    <x v="0"/>
  </r>
  <r>
    <s v="3653-UVGE"/>
    <x v="0"/>
    <n v="23"/>
    <n v="118"/>
    <n v="303"/>
    <n v="0"/>
    <n v="0"/>
    <s v="No"/>
    <s v="no"/>
    <n v="0"/>
    <n v="0"/>
    <n v="10"/>
    <s v="Yes"/>
    <n v="0"/>
    <x v="11"/>
    <s v="377-6635"/>
    <s v="Male"/>
    <n v="41"/>
    <s v="No"/>
    <s v="No"/>
    <s v="No"/>
    <n v="0"/>
    <s v="No"/>
    <x v="0"/>
    <x v="2"/>
    <n v="41"/>
    <n v="955"/>
    <x v="0"/>
    <x v="0"/>
  </r>
  <r>
    <s v="8043-RYEU"/>
    <x v="0"/>
    <n v="33"/>
    <n v="119"/>
    <n v="233.4"/>
    <n v="0"/>
    <n v="0"/>
    <s v="No"/>
    <s v="no"/>
    <n v="0"/>
    <n v="0"/>
    <n v="0"/>
    <s v="No"/>
    <n v="0"/>
    <x v="10"/>
    <s v="408-1513"/>
    <s v="Male"/>
    <n v="50"/>
    <s v="No"/>
    <s v="No"/>
    <s v="No"/>
    <n v="0"/>
    <s v="No"/>
    <x v="1"/>
    <x v="1"/>
    <n v="7"/>
    <n v="239"/>
    <x v="0"/>
    <x v="0"/>
  </r>
  <r>
    <s v="1425-WCND"/>
    <x v="0"/>
    <n v="8"/>
    <n v="39"/>
    <n v="118.1"/>
    <n v="0"/>
    <n v="0"/>
    <s v="No"/>
    <s v="no"/>
    <n v="0"/>
    <n v="0"/>
    <n v="3"/>
    <s v="Yes"/>
    <n v="0"/>
    <x v="41"/>
    <s v="389-4278"/>
    <s v="Male"/>
    <n v="39"/>
    <s v="No"/>
    <s v="No"/>
    <s v="No"/>
    <n v="0"/>
    <s v="No"/>
    <x v="0"/>
    <x v="2"/>
    <n v="23"/>
    <n v="198"/>
    <x v="0"/>
    <x v="0"/>
  </r>
  <r>
    <s v="8653-APNS"/>
    <x v="0"/>
    <n v="24"/>
    <n v="96"/>
    <n v="285.8"/>
    <n v="96"/>
    <n v="405.6"/>
    <s v="Yes"/>
    <s v="yes"/>
    <n v="0"/>
    <n v="0"/>
    <n v="1"/>
    <s v="Yes"/>
    <n v="0"/>
    <x v="44"/>
    <s v="413-7743"/>
    <s v="Female"/>
    <n v="40"/>
    <s v="No"/>
    <s v="No"/>
    <s v="No"/>
    <n v="0"/>
    <s v="No"/>
    <x v="1"/>
    <x v="2"/>
    <n v="38"/>
    <n v="911"/>
    <x v="0"/>
    <x v="0"/>
  </r>
  <r>
    <s v="8711-WLQM"/>
    <x v="0"/>
    <n v="62"/>
    <n v="298"/>
    <n v="621"/>
    <n v="0"/>
    <n v="0"/>
    <s v="No"/>
    <s v="no"/>
    <n v="0"/>
    <n v="0"/>
    <n v="5"/>
    <s v="Yes"/>
    <n v="0"/>
    <x v="1"/>
    <s v="372-2296"/>
    <s v="Male"/>
    <n v="34"/>
    <s v="No"/>
    <s v="No"/>
    <s v="No"/>
    <n v="0"/>
    <s v="No"/>
    <x v="1"/>
    <x v="0"/>
    <n v="56"/>
    <n v="3464"/>
    <x v="0"/>
    <x v="0"/>
  </r>
  <r>
    <s v="4488-IZKB"/>
    <x v="0"/>
    <n v="8"/>
    <n v="62"/>
    <n v="114.4"/>
    <n v="0"/>
    <n v="0"/>
    <s v="No"/>
    <s v="no"/>
    <n v="0"/>
    <n v="0"/>
    <n v="0"/>
    <s v="No"/>
    <n v="0"/>
    <x v="42"/>
    <s v="415-6110"/>
    <s v="Female"/>
    <n v="45"/>
    <s v="No"/>
    <s v="No"/>
    <s v="No"/>
    <n v="0"/>
    <s v="No"/>
    <x v="0"/>
    <x v="2"/>
    <n v="11"/>
    <n v="86"/>
    <x v="0"/>
    <x v="0"/>
  </r>
  <r>
    <s v="7894-OWVC"/>
    <x v="0"/>
    <n v="30"/>
    <n v="51"/>
    <n v="151.30000000000001"/>
    <n v="0"/>
    <n v="0"/>
    <s v="No"/>
    <s v="no"/>
    <n v="0"/>
    <n v="0"/>
    <n v="2"/>
    <s v="Yes"/>
    <n v="0"/>
    <x v="1"/>
    <s v="340-9803"/>
    <s v="Male"/>
    <n v="45"/>
    <s v="No"/>
    <s v="No"/>
    <s v="No"/>
    <n v="0"/>
    <s v="Yes"/>
    <x v="0"/>
    <x v="2"/>
    <n v="41"/>
    <n v="1251"/>
    <x v="0"/>
    <x v="0"/>
  </r>
  <r>
    <s v="3269-LBLE"/>
    <x v="0"/>
    <n v="66"/>
    <n v="697"/>
    <n v="1062.5"/>
    <n v="0"/>
    <n v="0"/>
    <s v="No"/>
    <s v="no"/>
    <n v="0"/>
    <n v="0"/>
    <n v="3"/>
    <s v="Yes"/>
    <n v="0"/>
    <x v="16"/>
    <s v="352-2175"/>
    <s v="Female"/>
    <n v="70"/>
    <s v="No"/>
    <s v="Yes"/>
    <s v="No"/>
    <n v="0"/>
    <s v="No"/>
    <x v="2"/>
    <x v="2"/>
    <n v="39"/>
    <n v="2612"/>
    <x v="0"/>
    <x v="0"/>
  </r>
  <r>
    <s v="7656-VNYO"/>
    <x v="0"/>
    <n v="2"/>
    <n v="8"/>
    <n v="25.4"/>
    <n v="0"/>
    <n v="0"/>
    <s v="No"/>
    <s v="no"/>
    <n v="0"/>
    <n v="0"/>
    <n v="0"/>
    <s v="No"/>
    <n v="0"/>
    <x v="14"/>
    <s v="346-6352"/>
    <s v="Male"/>
    <n v="38"/>
    <s v="No"/>
    <s v="No"/>
    <s v="No"/>
    <n v="0"/>
    <s v="No"/>
    <x v="0"/>
    <x v="2"/>
    <n v="7"/>
    <n v="14"/>
    <x v="0"/>
    <x v="0"/>
  </r>
  <r>
    <s v="0951-ZPCQ"/>
    <x v="0"/>
    <n v="46"/>
    <n v="59"/>
    <n v="184.7"/>
    <n v="0"/>
    <n v="0"/>
    <s v="No"/>
    <s v="no"/>
    <n v="0"/>
    <n v="0"/>
    <n v="1"/>
    <s v="Yes"/>
    <n v="0"/>
    <x v="32"/>
    <s v="410-5713"/>
    <s v="Female"/>
    <n v="56"/>
    <s v="No"/>
    <s v="No"/>
    <s v="No"/>
    <n v="0"/>
    <s v="Yes"/>
    <x v="1"/>
    <x v="0"/>
    <n v="21"/>
    <n v="992"/>
    <x v="0"/>
    <x v="0"/>
  </r>
  <r>
    <s v="7435-BENB"/>
    <x v="0"/>
    <n v="37"/>
    <n v="137"/>
    <n v="368.3"/>
    <n v="0"/>
    <n v="0"/>
    <s v="No"/>
    <s v="no"/>
    <n v="0"/>
    <n v="0"/>
    <n v="5"/>
    <s v="Yes"/>
    <n v="0"/>
    <x v="22"/>
    <s v="408-5916"/>
    <s v="Male"/>
    <n v="44"/>
    <s v="No"/>
    <s v="No"/>
    <s v="No"/>
    <n v="0"/>
    <s v="Yes"/>
    <x v="1"/>
    <x v="2"/>
    <n v="13"/>
    <n v="473"/>
    <x v="0"/>
    <x v="0"/>
  </r>
  <r>
    <s v="3655-RYAD"/>
    <x v="0"/>
    <n v="73"/>
    <n v="251"/>
    <n v="584.20000000000005"/>
    <n v="0"/>
    <n v="0"/>
    <s v="No"/>
    <s v="no"/>
    <n v="0"/>
    <n v="0"/>
    <n v="4"/>
    <s v="Yes"/>
    <n v="0"/>
    <x v="20"/>
    <s v="370-5626"/>
    <s v="Male"/>
    <n v="51"/>
    <s v="No"/>
    <s v="No"/>
    <s v="No"/>
    <n v="0"/>
    <s v="Yes"/>
    <x v="2"/>
    <x v="2"/>
    <n v="35"/>
    <n v="2591"/>
    <x v="0"/>
    <x v="0"/>
  </r>
  <r>
    <s v="5496-GMIO"/>
    <x v="0"/>
    <n v="13"/>
    <n v="36"/>
    <n v="76.5"/>
    <n v="0"/>
    <n v="0"/>
    <s v="No"/>
    <s v="no"/>
    <n v="0"/>
    <n v="0"/>
    <n v="5"/>
    <s v="Yes"/>
    <n v="0"/>
    <x v="23"/>
    <s v="408-1331"/>
    <s v="Female"/>
    <n v="79"/>
    <s v="No"/>
    <s v="Yes"/>
    <s v="No"/>
    <n v="0"/>
    <s v="Yes"/>
    <x v="2"/>
    <x v="0"/>
    <n v="53"/>
    <n v="674"/>
    <x v="0"/>
    <x v="0"/>
  </r>
  <r>
    <s v="6543-OKUV"/>
    <x v="0"/>
    <n v="51"/>
    <n v="213"/>
    <n v="612.9"/>
    <n v="153"/>
    <n v="510"/>
    <s v="Yes"/>
    <s v="yes"/>
    <n v="0"/>
    <n v="0"/>
    <n v="3"/>
    <s v="Yes"/>
    <n v="0"/>
    <x v="34"/>
    <s v="419-9688"/>
    <s v="Female"/>
    <n v="48"/>
    <s v="No"/>
    <s v="No"/>
    <s v="No"/>
    <n v="0"/>
    <s v="No"/>
    <x v="1"/>
    <x v="2"/>
    <n v="32"/>
    <n v="1651"/>
    <x v="0"/>
    <x v="0"/>
  </r>
  <r>
    <s v="9627-SHBR"/>
    <x v="0"/>
    <n v="73"/>
    <n v="256"/>
    <n v="654.5"/>
    <n v="146"/>
    <n v="941.7"/>
    <s v="Yes"/>
    <s v="yes"/>
    <n v="0"/>
    <n v="0"/>
    <n v="14"/>
    <s v="Yes"/>
    <n v="0"/>
    <x v="21"/>
    <s v="343-5219"/>
    <s v="Female"/>
    <n v="75"/>
    <s v="No"/>
    <s v="Yes"/>
    <s v="No"/>
    <n v="0"/>
    <s v="Yes"/>
    <x v="2"/>
    <x v="0"/>
    <n v="37"/>
    <n v="2715"/>
    <x v="0"/>
    <x v="0"/>
  </r>
  <r>
    <s v="5276-ZSJF"/>
    <x v="0"/>
    <n v="55"/>
    <n v="225"/>
    <n v="664.5"/>
    <n v="0"/>
    <n v="0"/>
    <s v="No"/>
    <s v="no"/>
    <n v="0"/>
    <n v="0"/>
    <n v="1"/>
    <s v="No"/>
    <n v="13"/>
    <x v="31"/>
    <s v="345-5639"/>
    <s v="Female"/>
    <n v="48"/>
    <s v="No"/>
    <s v="No"/>
    <s v="No"/>
    <n v="0"/>
    <s v="Yes"/>
    <x v="1"/>
    <x v="0"/>
    <n v="48"/>
    <n v="2644"/>
    <x v="0"/>
    <x v="0"/>
  </r>
  <r>
    <s v="7339-GVNS"/>
    <x v="0"/>
    <n v="1"/>
    <n v="5"/>
    <n v="14"/>
    <n v="0"/>
    <n v="0"/>
    <s v="No"/>
    <s v="no"/>
    <n v="0"/>
    <n v="0"/>
    <n v="5"/>
    <s v="Yes"/>
    <n v="0"/>
    <x v="18"/>
    <s v="336-3488"/>
    <s v="Male"/>
    <n v="35"/>
    <s v="No"/>
    <s v="No"/>
    <s v="No"/>
    <n v="0"/>
    <s v="No"/>
    <x v="0"/>
    <x v="2"/>
    <n v="18"/>
    <n v="18"/>
    <x v="0"/>
    <x v="0"/>
  </r>
  <r>
    <s v="7085-RZRD"/>
    <x v="0"/>
    <n v="22"/>
    <n v="50"/>
    <n v="111.1"/>
    <n v="0"/>
    <n v="0"/>
    <s v="No"/>
    <s v="no"/>
    <n v="0"/>
    <n v="0"/>
    <n v="8"/>
    <s v="Yes"/>
    <n v="0"/>
    <x v="34"/>
    <s v="414-6426"/>
    <s v="Female"/>
    <n v="29"/>
    <s v="Yes"/>
    <s v="No"/>
    <s v="No"/>
    <n v="0"/>
    <s v="No"/>
    <x v="1"/>
    <x v="2"/>
    <n v="21"/>
    <n v="472"/>
    <x v="0"/>
    <x v="0"/>
  </r>
  <r>
    <s v="3490-UHAR"/>
    <x v="0"/>
    <n v="67"/>
    <n v="106"/>
    <n v="334.4"/>
    <n v="0"/>
    <n v="0"/>
    <s v="No"/>
    <s v="no"/>
    <n v="0"/>
    <n v="0"/>
    <n v="9"/>
    <s v="Yes"/>
    <n v="0"/>
    <x v="45"/>
    <s v="335-5591"/>
    <s v="Female"/>
    <n v="78"/>
    <s v="No"/>
    <s v="Yes"/>
    <s v="No"/>
    <n v="0"/>
    <s v="Yes"/>
    <x v="1"/>
    <x v="0"/>
    <n v="44"/>
    <n v="2930"/>
    <x v="0"/>
    <x v="0"/>
  </r>
  <r>
    <s v="0649-CTXP"/>
    <x v="0"/>
    <n v="1"/>
    <n v="3"/>
    <n v="7"/>
    <n v="0"/>
    <n v="0"/>
    <s v="No"/>
    <s v="no"/>
    <n v="0"/>
    <n v="0"/>
    <n v="0"/>
    <s v="No"/>
    <n v="0"/>
    <x v="44"/>
    <s v="421-9144"/>
    <s v="Female"/>
    <n v="21"/>
    <s v="Yes"/>
    <s v="No"/>
    <s v="No"/>
    <n v="0"/>
    <s v="No"/>
    <x v="0"/>
    <x v="2"/>
    <n v="13"/>
    <n v="13"/>
    <x v="0"/>
    <x v="0"/>
  </r>
  <r>
    <s v="6046-ALXF"/>
    <x v="0"/>
    <n v="10"/>
    <n v="42"/>
    <n v="90.1"/>
    <n v="0"/>
    <n v="0"/>
    <s v="No"/>
    <s v="no"/>
    <n v="0"/>
    <n v="0"/>
    <n v="13"/>
    <s v="Yes"/>
    <n v="0"/>
    <x v="39"/>
    <s v="344-3466"/>
    <s v="Male"/>
    <n v="22"/>
    <s v="Yes"/>
    <s v="No"/>
    <s v="No"/>
    <n v="0"/>
    <s v="Yes"/>
    <x v="0"/>
    <x v="0"/>
    <n v="28"/>
    <n v="283"/>
    <x v="0"/>
    <x v="0"/>
  </r>
  <r>
    <s v="2315-AMZV"/>
    <x v="0"/>
    <n v="3"/>
    <n v="19"/>
    <n v="48.6"/>
    <n v="0"/>
    <n v="0"/>
    <s v="No"/>
    <s v="no"/>
    <n v="0"/>
    <n v="0"/>
    <n v="0"/>
    <s v="No"/>
    <n v="0"/>
    <x v="15"/>
    <s v="392-2722"/>
    <s v="Male"/>
    <n v="21"/>
    <s v="Yes"/>
    <s v="No"/>
    <s v="No"/>
    <n v="0"/>
    <s v="No"/>
    <x v="0"/>
    <x v="0"/>
    <n v="13"/>
    <n v="38"/>
    <x v="0"/>
    <x v="0"/>
  </r>
  <r>
    <s v="9815-BMPC"/>
    <x v="0"/>
    <n v="65"/>
    <n v="403"/>
    <n v="967.9"/>
    <n v="0"/>
    <n v="0"/>
    <s v="No"/>
    <s v="no"/>
    <n v="0"/>
    <n v="0"/>
    <n v="6"/>
    <s v="Yes"/>
    <n v="0"/>
    <x v="3"/>
    <s v="349-7138"/>
    <s v="Male"/>
    <n v="84"/>
    <s v="No"/>
    <s v="Yes"/>
    <s v="No"/>
    <n v="0"/>
    <s v="Yes"/>
    <x v="2"/>
    <x v="0"/>
    <n v="42"/>
    <n v="2720"/>
    <x v="0"/>
    <x v="0"/>
  </r>
  <r>
    <s v="7828-WTGC"/>
    <x v="0"/>
    <n v="37"/>
    <n v="183"/>
    <n v="551.79999999999995"/>
    <n v="0"/>
    <n v="0"/>
    <s v="No"/>
    <s v="no"/>
    <n v="0"/>
    <n v="0"/>
    <n v="2"/>
    <s v="Yes"/>
    <n v="0"/>
    <x v="7"/>
    <s v="363-3295"/>
    <s v="Female"/>
    <n v="62"/>
    <s v="No"/>
    <s v="No"/>
    <s v="No"/>
    <n v="0"/>
    <s v="Yes"/>
    <x v="0"/>
    <x v="2"/>
    <n v="20"/>
    <n v="739"/>
    <x v="0"/>
    <x v="0"/>
  </r>
  <r>
    <s v="2556-TSKV"/>
    <x v="0"/>
    <n v="12"/>
    <n v="28"/>
    <n v="61.1"/>
    <n v="0"/>
    <n v="0"/>
    <s v="No"/>
    <s v="no"/>
    <n v="0"/>
    <n v="0"/>
    <n v="0"/>
    <s v="No"/>
    <n v="0"/>
    <x v="16"/>
    <s v="407-9830"/>
    <s v="Male"/>
    <n v="63"/>
    <s v="No"/>
    <s v="No"/>
    <s v="No"/>
    <n v="0"/>
    <s v="No"/>
    <x v="2"/>
    <x v="2"/>
    <n v="11"/>
    <n v="139"/>
    <x v="0"/>
    <x v="0"/>
  </r>
  <r>
    <s v="2332-UKWD"/>
    <x v="0"/>
    <n v="48"/>
    <n v="300"/>
    <n v="761.4"/>
    <n v="0"/>
    <n v="0"/>
    <s v="No"/>
    <s v="no"/>
    <n v="0"/>
    <n v="0"/>
    <n v="26"/>
    <s v="Yes"/>
    <n v="0"/>
    <x v="11"/>
    <s v="333-8822"/>
    <s v="Male"/>
    <n v="29"/>
    <s v="Yes"/>
    <s v="No"/>
    <s v="No"/>
    <n v="0"/>
    <s v="No"/>
    <x v="1"/>
    <x v="0"/>
    <n v="37"/>
    <n v="1742"/>
    <x v="0"/>
    <x v="0"/>
  </r>
  <r>
    <s v="5929-KKBD"/>
    <x v="0"/>
    <n v="46"/>
    <n v="133"/>
    <n v="370.9"/>
    <n v="138"/>
    <n v="561.20000000000005"/>
    <s v="Yes"/>
    <s v="yes"/>
    <n v="0"/>
    <n v="0"/>
    <n v="4"/>
    <s v="Yes"/>
    <n v="0"/>
    <x v="3"/>
    <s v="419-6418"/>
    <s v="Female"/>
    <n v="79"/>
    <s v="No"/>
    <s v="Yes"/>
    <s v="No"/>
    <n v="0"/>
    <s v="Yes"/>
    <x v="1"/>
    <x v="0"/>
    <n v="36"/>
    <n v="1667"/>
    <x v="0"/>
    <x v="0"/>
  </r>
  <r>
    <s v="0472-MVRK"/>
    <x v="0"/>
    <n v="18"/>
    <n v="28"/>
    <n v="70.2"/>
    <n v="0"/>
    <n v="0"/>
    <s v="No"/>
    <s v="no"/>
    <n v="0"/>
    <n v="0"/>
    <n v="9"/>
    <s v="No"/>
    <n v="95"/>
    <x v="1"/>
    <s v="351-8955"/>
    <s v="Female"/>
    <n v="19"/>
    <s v="Yes"/>
    <s v="No"/>
    <s v="No"/>
    <n v="0"/>
    <s v="No"/>
    <x v="0"/>
    <x v="0"/>
    <n v="45"/>
    <n v="796"/>
    <x v="0"/>
    <x v="0"/>
  </r>
  <r>
    <s v="8846-TZFY"/>
    <x v="0"/>
    <n v="70"/>
    <n v="270"/>
    <n v="911.8"/>
    <n v="0"/>
    <n v="0"/>
    <s v="No"/>
    <s v="no"/>
    <n v="0"/>
    <n v="0"/>
    <n v="4"/>
    <s v="Yes"/>
    <n v="0"/>
    <x v="20"/>
    <s v="336-6997"/>
    <s v="Male"/>
    <n v="45"/>
    <s v="No"/>
    <s v="No"/>
    <s v="No"/>
    <n v="0"/>
    <s v="Yes"/>
    <x v="2"/>
    <x v="0"/>
    <n v="35"/>
    <n v="2487"/>
    <x v="0"/>
    <x v="0"/>
  </r>
  <r>
    <s v="7655-PAAU"/>
    <x v="0"/>
    <n v="51"/>
    <n v="293"/>
    <n v="770"/>
    <n v="0"/>
    <n v="0"/>
    <s v="No"/>
    <s v="no"/>
    <n v="0"/>
    <n v="0"/>
    <n v="0"/>
    <s v="No"/>
    <n v="0"/>
    <x v="28"/>
    <s v="408-6266"/>
    <s v="Male"/>
    <n v="27"/>
    <s v="Yes"/>
    <s v="No"/>
    <s v="No"/>
    <n v="0"/>
    <s v="No"/>
    <x v="2"/>
    <x v="2"/>
    <n v="8"/>
    <n v="397"/>
    <x v="0"/>
    <x v="0"/>
  </r>
  <r>
    <s v="6586-IJLJ"/>
    <x v="0"/>
    <n v="71"/>
    <n v="110"/>
    <n v="356.2"/>
    <n v="0"/>
    <n v="0"/>
    <s v="No"/>
    <s v="no"/>
    <n v="0"/>
    <n v="0"/>
    <n v="8"/>
    <s v="Yes"/>
    <n v="0"/>
    <x v="6"/>
    <s v="348-2916"/>
    <s v="Male"/>
    <n v="22"/>
    <s v="Yes"/>
    <s v="No"/>
    <s v="No"/>
    <n v="0"/>
    <s v="Yes"/>
    <x v="2"/>
    <x v="2"/>
    <n v="51"/>
    <n v="3665"/>
    <x v="0"/>
    <x v="0"/>
  </r>
  <r>
    <s v="9445-DPWK"/>
    <x v="0"/>
    <n v="42"/>
    <n v="132"/>
    <n v="293.60000000000002"/>
    <n v="0"/>
    <n v="0"/>
    <s v="No"/>
    <s v="no"/>
    <n v="0"/>
    <n v="0"/>
    <n v="6"/>
    <s v="Yes"/>
    <n v="0"/>
    <x v="14"/>
    <s v="336-2829"/>
    <s v="Female"/>
    <n v="35"/>
    <s v="No"/>
    <s v="No"/>
    <s v="No"/>
    <n v="0"/>
    <s v="Yes"/>
    <x v="1"/>
    <x v="0"/>
    <n v="31"/>
    <n v="1293"/>
    <x v="0"/>
    <x v="0"/>
  </r>
  <r>
    <s v="2794-DAED"/>
    <x v="0"/>
    <n v="17"/>
    <n v="96"/>
    <n v="273"/>
    <n v="0"/>
    <n v="0"/>
    <s v="No"/>
    <s v="no"/>
    <n v="0"/>
    <n v="0"/>
    <n v="3"/>
    <s v="Yes"/>
    <n v="0"/>
    <x v="31"/>
    <s v="403-8916"/>
    <s v="Female"/>
    <n v="49"/>
    <s v="No"/>
    <s v="No"/>
    <s v="No"/>
    <n v="0"/>
    <s v="No"/>
    <x v="0"/>
    <x v="0"/>
    <n v="47"/>
    <n v="802"/>
    <x v="0"/>
    <x v="0"/>
  </r>
  <r>
    <s v="7540-QEIP"/>
    <x v="0"/>
    <n v="55"/>
    <n v="120"/>
    <n v="329.1"/>
    <n v="0"/>
    <n v="0"/>
    <s v="No"/>
    <s v="no"/>
    <n v="0"/>
    <n v="0"/>
    <n v="10"/>
    <s v="Yes"/>
    <n v="0"/>
    <x v="42"/>
    <s v="384-1135"/>
    <s v="Male"/>
    <n v="28"/>
    <s v="Yes"/>
    <s v="No"/>
    <s v="No"/>
    <n v="0"/>
    <s v="No"/>
    <x v="1"/>
    <x v="0"/>
    <n v="49"/>
    <n v="2707"/>
    <x v="0"/>
    <x v="0"/>
  </r>
  <r>
    <s v="7538-CKNF"/>
    <x v="0"/>
    <n v="5"/>
    <n v="8"/>
    <n v="18.7"/>
    <n v="0"/>
    <n v="0"/>
    <s v="No"/>
    <s v="no"/>
    <n v="0"/>
    <n v="0"/>
    <n v="0"/>
    <s v="No"/>
    <n v="0"/>
    <x v="30"/>
    <s v="390-2320"/>
    <s v="Female"/>
    <n v="53"/>
    <s v="No"/>
    <s v="No"/>
    <s v="No"/>
    <n v="0"/>
    <s v="No"/>
    <x v="0"/>
    <x v="2"/>
    <n v="12"/>
    <n v="57"/>
    <x v="0"/>
    <x v="0"/>
  </r>
  <r>
    <s v="1912-TROG"/>
    <x v="0"/>
    <n v="3"/>
    <n v="9"/>
    <n v="19.7"/>
    <n v="0"/>
    <n v="0"/>
    <s v="No"/>
    <s v="no"/>
    <n v="0"/>
    <n v="0"/>
    <n v="0"/>
    <s v="No"/>
    <n v="0"/>
    <x v="37"/>
    <s v="393-9424"/>
    <s v="Female"/>
    <n v="28"/>
    <s v="Yes"/>
    <s v="No"/>
    <s v="No"/>
    <n v="0"/>
    <s v="No"/>
    <x v="0"/>
    <x v="2"/>
    <n v="7"/>
    <n v="19"/>
    <x v="0"/>
    <x v="0"/>
  </r>
  <r>
    <s v="7132-LQXT"/>
    <x v="0"/>
    <n v="36"/>
    <n v="161"/>
    <n v="579.6"/>
    <n v="0"/>
    <n v="0"/>
    <s v="No"/>
    <s v="no"/>
    <n v="0"/>
    <n v="0"/>
    <n v="3"/>
    <s v="Yes"/>
    <n v="0"/>
    <x v="33"/>
    <s v="417-6330"/>
    <s v="Male"/>
    <n v="45"/>
    <s v="No"/>
    <s v="No"/>
    <s v="No"/>
    <n v="0"/>
    <s v="Yes"/>
    <x v="1"/>
    <x v="0"/>
    <n v="23"/>
    <n v="841"/>
    <x v="0"/>
    <x v="0"/>
  </r>
  <r>
    <s v="3059-LZAD"/>
    <x v="0"/>
    <n v="8"/>
    <n v="48"/>
    <n v="115.5"/>
    <n v="0"/>
    <n v="0"/>
    <s v="No"/>
    <s v="no"/>
    <n v="0"/>
    <n v="0"/>
    <n v="8"/>
    <s v="No"/>
    <n v="4"/>
    <x v="34"/>
    <s v="380-6571"/>
    <s v="Male"/>
    <n v="43"/>
    <s v="No"/>
    <s v="No"/>
    <s v="No"/>
    <n v="0"/>
    <s v="No"/>
    <x v="0"/>
    <x v="2"/>
    <n v="16"/>
    <n v="124"/>
    <x v="0"/>
    <x v="0"/>
  </r>
  <r>
    <s v="4313-UJSU"/>
    <x v="0"/>
    <n v="64"/>
    <n v="476"/>
    <n v="765"/>
    <n v="0"/>
    <n v="0"/>
    <s v="No"/>
    <s v="no"/>
    <n v="0"/>
    <n v="0"/>
    <n v="4"/>
    <s v="Yes"/>
    <n v="0"/>
    <x v="27"/>
    <s v="368-6488"/>
    <s v="Female"/>
    <n v="43"/>
    <s v="No"/>
    <s v="No"/>
    <s v="No"/>
    <n v="0"/>
    <s v="Yes"/>
    <x v="0"/>
    <x v="2"/>
    <n v="64"/>
    <n v="4085"/>
    <x v="0"/>
    <x v="0"/>
  </r>
  <r>
    <s v="6176-UCTS"/>
    <x v="0"/>
    <n v="3"/>
    <n v="16"/>
    <n v="36.9"/>
    <n v="0"/>
    <n v="0"/>
    <s v="No"/>
    <s v="no"/>
    <n v="0"/>
    <n v="0"/>
    <n v="14"/>
    <s v="Yes"/>
    <n v="0"/>
    <x v="17"/>
    <s v="328-1206"/>
    <s v="Female"/>
    <n v="56"/>
    <s v="No"/>
    <s v="No"/>
    <s v="No"/>
    <n v="0"/>
    <s v="No"/>
    <x v="0"/>
    <x v="0"/>
    <n v="49"/>
    <n v="152"/>
    <x v="0"/>
    <x v="0"/>
  </r>
  <r>
    <s v="7846-VOLB"/>
    <x v="0"/>
    <n v="19"/>
    <n v="139"/>
    <n v="311.3"/>
    <n v="0"/>
    <n v="0"/>
    <s v="No"/>
    <s v="no"/>
    <n v="0"/>
    <n v="0"/>
    <n v="7"/>
    <s v="Yes"/>
    <n v="0"/>
    <x v="1"/>
    <s v="337-7167"/>
    <s v="Female"/>
    <n v="61"/>
    <s v="No"/>
    <s v="No"/>
    <s v="No"/>
    <n v="0"/>
    <s v="No"/>
    <x v="0"/>
    <x v="0"/>
    <n v="36"/>
    <n v="698"/>
    <x v="0"/>
    <x v="0"/>
  </r>
  <r>
    <s v="7844-LJAD"/>
    <x v="0"/>
    <n v="57"/>
    <n v="249"/>
    <n v="574.9"/>
    <n v="0"/>
    <n v="0"/>
    <s v="No"/>
    <s v="no"/>
    <n v="0"/>
    <n v="0"/>
    <n v="0"/>
    <s v="No"/>
    <n v="0"/>
    <x v="32"/>
    <s v="372-8405"/>
    <s v="Female"/>
    <n v="58"/>
    <s v="No"/>
    <s v="No"/>
    <s v="No"/>
    <n v="0"/>
    <s v="No"/>
    <x v="2"/>
    <x v="0"/>
    <n v="8"/>
    <n v="450"/>
    <x v="0"/>
    <x v="0"/>
  </r>
  <r>
    <s v="9699-KQPW"/>
    <x v="0"/>
    <n v="15"/>
    <n v="78"/>
    <n v="199.2"/>
    <n v="0"/>
    <n v="0"/>
    <s v="No"/>
    <s v="no"/>
    <n v="0"/>
    <n v="0"/>
    <n v="0"/>
    <s v="No"/>
    <n v="0"/>
    <x v="27"/>
    <s v="402-6744"/>
    <s v="Male"/>
    <n v="62"/>
    <s v="No"/>
    <s v="No"/>
    <s v="No"/>
    <n v="0"/>
    <s v="No"/>
    <x v="0"/>
    <x v="2"/>
    <n v="8"/>
    <n v="122"/>
    <x v="0"/>
    <x v="0"/>
  </r>
  <r>
    <s v="3216-XBZF"/>
    <x v="0"/>
    <n v="7"/>
    <n v="39"/>
    <n v="111"/>
    <n v="0"/>
    <n v="0"/>
    <s v="No"/>
    <s v="no"/>
    <n v="0"/>
    <n v="0"/>
    <n v="13"/>
    <s v="Yes"/>
    <n v="0"/>
    <x v="38"/>
    <s v="347-8205"/>
    <s v="Male"/>
    <n v="66"/>
    <s v="No"/>
    <s v="Yes"/>
    <s v="No"/>
    <n v="0"/>
    <s v="No"/>
    <x v="2"/>
    <x v="0"/>
    <n v="39"/>
    <n v="286"/>
    <x v="0"/>
    <x v="0"/>
  </r>
  <r>
    <s v="5381-ELAT"/>
    <x v="0"/>
    <n v="71"/>
    <n v="355"/>
    <n v="853.6"/>
    <n v="0"/>
    <n v="0"/>
    <s v="No"/>
    <s v="no"/>
    <n v="0"/>
    <n v="0"/>
    <n v="6"/>
    <s v="Yes"/>
    <n v="0"/>
    <x v="21"/>
    <s v="328-2982"/>
    <s v="Male"/>
    <n v="68"/>
    <s v="No"/>
    <s v="Yes"/>
    <s v="No"/>
    <n v="0"/>
    <s v="Yes"/>
    <x v="2"/>
    <x v="0"/>
    <n v="50"/>
    <n v="3580"/>
    <x v="0"/>
    <x v="0"/>
  </r>
  <r>
    <s v="9931-UCUW"/>
    <x v="0"/>
    <n v="73"/>
    <n v="151"/>
    <n v="290.3"/>
    <n v="219"/>
    <n v="810.3"/>
    <s v="Yes"/>
    <s v="yes"/>
    <n v="0"/>
    <n v="0"/>
    <n v="3"/>
    <s v="Yes"/>
    <n v="0"/>
    <x v="38"/>
    <s v="384-8723"/>
    <s v="Female"/>
    <n v="54"/>
    <s v="No"/>
    <s v="No"/>
    <s v="No"/>
    <n v="0"/>
    <s v="No"/>
    <x v="2"/>
    <x v="0"/>
    <n v="45"/>
    <n v="3274"/>
    <x v="0"/>
    <x v="0"/>
  </r>
  <r>
    <s v="6531-PNNV"/>
    <x v="0"/>
    <n v="72"/>
    <n v="382"/>
    <n v="1011.5"/>
    <n v="0"/>
    <n v="0"/>
    <s v="No"/>
    <s v="no"/>
    <n v="0"/>
    <n v="0"/>
    <n v="0"/>
    <s v="No"/>
    <n v="0"/>
    <x v="39"/>
    <s v="418-8450"/>
    <s v="Male"/>
    <n v="56"/>
    <s v="No"/>
    <s v="No"/>
    <s v="No"/>
    <n v="0"/>
    <s v="No"/>
    <x v="2"/>
    <x v="0"/>
    <n v="12"/>
    <n v="843"/>
    <x v="0"/>
    <x v="0"/>
  </r>
  <r>
    <s v="0661-GGYO"/>
    <x v="0"/>
    <n v="44"/>
    <n v="67"/>
    <n v="177.6"/>
    <n v="132"/>
    <n v="523.6"/>
    <s v="Yes"/>
    <s v="yes"/>
    <n v="0"/>
    <n v="0"/>
    <n v="0"/>
    <s v="No"/>
    <n v="0"/>
    <x v="35"/>
    <s v="385-7861"/>
    <s v="Female"/>
    <n v="41"/>
    <s v="No"/>
    <s v="No"/>
    <s v="No"/>
    <n v="0"/>
    <s v="No"/>
    <x v="2"/>
    <x v="0"/>
    <n v="14"/>
    <n v="607"/>
    <x v="0"/>
    <x v="0"/>
  </r>
  <r>
    <s v="2405-ETKO"/>
    <x v="0"/>
    <n v="29"/>
    <n v="81"/>
    <n v="177"/>
    <n v="0"/>
    <n v="0"/>
    <s v="No"/>
    <s v="no"/>
    <n v="0"/>
    <n v="0"/>
    <n v="3"/>
    <s v="Yes"/>
    <n v="0"/>
    <x v="40"/>
    <s v="372-5262"/>
    <s v="Male"/>
    <n v="57"/>
    <s v="No"/>
    <s v="No"/>
    <s v="No"/>
    <n v="0"/>
    <s v="Yes"/>
    <x v="0"/>
    <x v="2"/>
    <n v="27"/>
    <n v="787"/>
    <x v="0"/>
    <x v="0"/>
  </r>
  <r>
    <s v="3922-LMUX"/>
    <x v="0"/>
    <n v="62"/>
    <n v="351"/>
    <n v="873.6"/>
    <n v="0"/>
    <n v="0"/>
    <s v="No"/>
    <s v="no"/>
    <n v="0"/>
    <n v="0"/>
    <n v="4"/>
    <s v="Yes"/>
    <n v="0"/>
    <x v="1"/>
    <s v="411-3095"/>
    <s v="Male"/>
    <n v="50"/>
    <s v="No"/>
    <s v="No"/>
    <s v="No"/>
    <n v="0"/>
    <s v="Yes"/>
    <x v="2"/>
    <x v="0"/>
    <n v="68"/>
    <n v="4244"/>
    <x v="0"/>
    <x v="0"/>
  </r>
  <r>
    <s v="0354-JEXK"/>
    <x v="0"/>
    <n v="57"/>
    <n v="297"/>
    <n v="568.29999999999995"/>
    <n v="0"/>
    <n v="0"/>
    <s v="No"/>
    <s v="no"/>
    <n v="0"/>
    <n v="0"/>
    <n v="0"/>
    <s v="No"/>
    <n v="0"/>
    <x v="2"/>
    <s v="331-5919"/>
    <s v="Female"/>
    <n v="57"/>
    <s v="No"/>
    <s v="No"/>
    <s v="No"/>
    <n v="0"/>
    <s v="No"/>
    <x v="2"/>
    <x v="0"/>
    <n v="8"/>
    <n v="444"/>
    <x v="0"/>
    <x v="0"/>
  </r>
  <r>
    <s v="5498-TAQR"/>
    <x v="0"/>
    <n v="6"/>
    <n v="13"/>
    <n v="22.6"/>
    <n v="0"/>
    <n v="0"/>
    <s v="No"/>
    <s v="no"/>
    <n v="0"/>
    <n v="0"/>
    <n v="4"/>
    <s v="No"/>
    <n v="13"/>
    <x v="11"/>
    <s v="330-4914"/>
    <s v="Male"/>
    <n v="80"/>
    <s v="No"/>
    <s v="Yes"/>
    <s v="No"/>
    <n v="0"/>
    <s v="Yes"/>
    <x v="2"/>
    <x v="0"/>
    <n v="35"/>
    <n v="197"/>
    <x v="0"/>
    <x v="0"/>
  </r>
  <r>
    <s v="0176-DQCE"/>
    <x v="0"/>
    <n v="22"/>
    <n v="134"/>
    <n v="359"/>
    <n v="0"/>
    <n v="0"/>
    <s v="No"/>
    <s v="no"/>
    <n v="0"/>
    <n v="0"/>
    <n v="0"/>
    <s v="No"/>
    <n v="0"/>
    <x v="24"/>
    <s v="371-2500"/>
    <s v="Male"/>
    <n v="59"/>
    <s v="No"/>
    <s v="No"/>
    <s v="No"/>
    <n v="0"/>
    <s v="No"/>
    <x v="2"/>
    <x v="2"/>
    <n v="13"/>
    <n v="285"/>
    <x v="0"/>
    <x v="0"/>
  </r>
  <r>
    <s v="0838-JYXF"/>
    <x v="0"/>
    <n v="31"/>
    <n v="135"/>
    <n v="276.2"/>
    <n v="0"/>
    <n v="0"/>
    <s v="No"/>
    <s v="no"/>
    <n v="0"/>
    <n v="0"/>
    <n v="1"/>
    <s v="Yes"/>
    <n v="0"/>
    <x v="29"/>
    <s v="335-3681"/>
    <s v="Female"/>
    <n v="62"/>
    <s v="No"/>
    <s v="No"/>
    <s v="No"/>
    <n v="0"/>
    <s v="No"/>
    <x v="2"/>
    <x v="0"/>
    <n v="32"/>
    <n v="987"/>
    <x v="0"/>
    <x v="0"/>
  </r>
  <r>
    <s v="5286-AOUA"/>
    <x v="0"/>
    <n v="25"/>
    <n v="34"/>
    <n v="99.2"/>
    <n v="0"/>
    <n v="0"/>
    <s v="No"/>
    <s v="no"/>
    <n v="0"/>
    <n v="0"/>
    <n v="0"/>
    <s v="No"/>
    <n v="0"/>
    <x v="7"/>
    <s v="399-9239"/>
    <s v="Male"/>
    <n v="34"/>
    <s v="No"/>
    <s v="No"/>
    <s v="No"/>
    <n v="0"/>
    <s v="No"/>
    <x v="0"/>
    <x v="2"/>
    <n v="10"/>
    <n v="250"/>
    <x v="0"/>
    <x v="0"/>
  </r>
  <r>
    <s v="5796-IRTX"/>
    <x v="0"/>
    <n v="12"/>
    <n v="47"/>
    <n v="185.6"/>
    <n v="0"/>
    <n v="0"/>
    <s v="No"/>
    <s v="no"/>
    <n v="0"/>
    <n v="0"/>
    <n v="1"/>
    <s v="Yes"/>
    <n v="0"/>
    <x v="28"/>
    <s v="376-4271"/>
    <s v="Male"/>
    <n v="52"/>
    <s v="No"/>
    <s v="No"/>
    <s v="No"/>
    <n v="0"/>
    <s v="No"/>
    <x v="0"/>
    <x v="0"/>
    <n v="40"/>
    <n v="494"/>
    <x v="0"/>
    <x v="0"/>
  </r>
  <r>
    <s v="6331-RYYB"/>
    <x v="0"/>
    <n v="2"/>
    <n v="6"/>
    <n v="15.6"/>
    <n v="0"/>
    <n v="0"/>
    <s v="No"/>
    <s v="no"/>
    <n v="0"/>
    <n v="0"/>
    <n v="0"/>
    <s v="No"/>
    <n v="0"/>
    <x v="24"/>
    <s v="393-2524"/>
    <s v="Female"/>
    <n v="56"/>
    <s v="No"/>
    <s v="No"/>
    <s v="No"/>
    <n v="0"/>
    <s v="No"/>
    <x v="0"/>
    <x v="2"/>
    <n v="14"/>
    <n v="30"/>
    <x v="0"/>
    <x v="0"/>
  </r>
  <r>
    <s v="8638-LASD"/>
    <x v="0"/>
    <n v="40"/>
    <n v="142"/>
    <n v="357.7"/>
    <n v="0"/>
    <n v="0"/>
    <s v="No"/>
    <s v="no"/>
    <n v="0"/>
    <n v="0"/>
    <n v="7"/>
    <s v="Yes"/>
    <n v="0"/>
    <x v="40"/>
    <s v="384-4385"/>
    <s v="Male"/>
    <n v="39"/>
    <s v="No"/>
    <s v="No"/>
    <s v="No"/>
    <n v="0"/>
    <s v="No"/>
    <x v="1"/>
    <x v="0"/>
    <n v="25"/>
    <n v="1012"/>
    <x v="0"/>
    <x v="0"/>
  </r>
  <r>
    <s v="0362-PRFR"/>
    <x v="0"/>
    <n v="4"/>
    <n v="23"/>
    <n v="60.4"/>
    <n v="0"/>
    <n v="0"/>
    <s v="No"/>
    <s v="no"/>
    <n v="0"/>
    <n v="0"/>
    <n v="5"/>
    <s v="Yes"/>
    <n v="0"/>
    <x v="28"/>
    <s v="394-8086"/>
    <s v="Male"/>
    <n v="74"/>
    <s v="No"/>
    <s v="Yes"/>
    <s v="No"/>
    <n v="0"/>
    <s v="No"/>
    <x v="2"/>
    <x v="0"/>
    <n v="37"/>
    <n v="140"/>
    <x v="0"/>
    <x v="0"/>
  </r>
  <r>
    <s v="9578-WCWE"/>
    <x v="0"/>
    <n v="55"/>
    <n v="361"/>
    <n v="663.6"/>
    <n v="0"/>
    <n v="0"/>
    <s v="No"/>
    <s v="no"/>
    <n v="0"/>
    <n v="0"/>
    <n v="1"/>
    <s v="Yes"/>
    <n v="0"/>
    <x v="47"/>
    <s v="376-5201"/>
    <s v="Female"/>
    <n v="42"/>
    <s v="No"/>
    <s v="No"/>
    <s v="No"/>
    <n v="0"/>
    <s v="Yes"/>
    <x v="0"/>
    <x v="0"/>
    <n v="37"/>
    <n v="2048"/>
    <x v="0"/>
    <x v="0"/>
  </r>
  <r>
    <s v="6865-QBEI"/>
    <x v="0"/>
    <n v="73"/>
    <n v="320"/>
    <n v="1162.9000000000001"/>
    <n v="0"/>
    <n v="0"/>
    <s v="No"/>
    <s v="no"/>
    <n v="0"/>
    <n v="0"/>
    <n v="4"/>
    <s v="Yes"/>
    <n v="0"/>
    <x v="3"/>
    <s v="356-2093"/>
    <s v="Male"/>
    <n v="42"/>
    <s v="No"/>
    <s v="No"/>
    <s v="No"/>
    <n v="0"/>
    <s v="Yes"/>
    <x v="2"/>
    <x v="0"/>
    <n v="36"/>
    <n v="2600"/>
    <x v="0"/>
    <x v="0"/>
  </r>
  <r>
    <s v="7760-UIHQ"/>
    <x v="0"/>
    <n v="10"/>
    <n v="18"/>
    <n v="48.2"/>
    <n v="0"/>
    <n v="0"/>
    <s v="No"/>
    <s v="no"/>
    <n v="0"/>
    <n v="0"/>
    <n v="2"/>
    <s v="Yes"/>
    <n v="0"/>
    <x v="3"/>
    <s v="353-2080"/>
    <s v="Female"/>
    <n v="66"/>
    <s v="No"/>
    <s v="Yes"/>
    <s v="No"/>
    <n v="0"/>
    <s v="Yes"/>
    <x v="0"/>
    <x v="2"/>
    <n v="41"/>
    <n v="395"/>
    <x v="0"/>
    <x v="0"/>
  </r>
  <r>
    <s v="2811-IPGY"/>
    <x v="0"/>
    <n v="11"/>
    <n v="19"/>
    <n v="53.1"/>
    <n v="0"/>
    <n v="0"/>
    <s v="No"/>
    <s v="no"/>
    <n v="0"/>
    <n v="0"/>
    <n v="3"/>
    <s v="No"/>
    <n v="21"/>
    <x v="12"/>
    <s v="397-7500"/>
    <s v="Male"/>
    <n v="72"/>
    <s v="No"/>
    <s v="Yes"/>
    <s v="No"/>
    <n v="0"/>
    <s v="Yes"/>
    <x v="2"/>
    <x v="0"/>
    <n v="62"/>
    <n v="661"/>
    <x v="0"/>
    <x v="0"/>
  </r>
  <r>
    <s v="2659-LNEG"/>
    <x v="0"/>
    <n v="14"/>
    <n v="26"/>
    <n v="82.6"/>
    <n v="56"/>
    <n v="177.8"/>
    <s v="Yes"/>
    <s v="yes"/>
    <n v="0"/>
    <n v="0"/>
    <n v="0"/>
    <s v="No"/>
    <n v="0"/>
    <x v="29"/>
    <s v="406-7737"/>
    <s v="Female"/>
    <n v="39"/>
    <s v="No"/>
    <s v="No"/>
    <s v="No"/>
    <n v="0"/>
    <s v="No"/>
    <x v="1"/>
    <x v="2"/>
    <n v="11"/>
    <n v="156"/>
    <x v="0"/>
    <x v="0"/>
  </r>
  <r>
    <s v="4665-FOTL"/>
    <x v="0"/>
    <n v="66"/>
    <n v="309"/>
    <n v="917.8"/>
    <n v="0"/>
    <n v="0"/>
    <s v="No"/>
    <s v="no"/>
    <n v="0"/>
    <n v="0"/>
    <n v="5"/>
    <s v="Yes"/>
    <n v="0"/>
    <x v="8"/>
    <s v="359-7788"/>
    <s v="Female"/>
    <n v="75"/>
    <s v="No"/>
    <s v="Yes"/>
    <s v="No"/>
    <n v="0"/>
    <s v="Yes"/>
    <x v="1"/>
    <x v="0"/>
    <n v="33"/>
    <n v="2148"/>
    <x v="0"/>
    <x v="0"/>
  </r>
  <r>
    <s v="5554-UYCP"/>
    <x v="0"/>
    <n v="21"/>
    <n v="92"/>
    <n v="250.6"/>
    <n v="0"/>
    <n v="0"/>
    <s v="No"/>
    <s v="no"/>
    <n v="0"/>
    <n v="0"/>
    <n v="5"/>
    <s v="No"/>
    <n v="37"/>
    <x v="22"/>
    <s v="414-2905"/>
    <s v="Female"/>
    <n v="78"/>
    <s v="No"/>
    <s v="Yes"/>
    <s v="No"/>
    <n v="0"/>
    <s v="Yes"/>
    <x v="1"/>
    <x v="0"/>
    <n v="32"/>
    <n v="672"/>
    <x v="0"/>
    <x v="0"/>
  </r>
  <r>
    <s v="3672-QCGV"/>
    <x v="0"/>
    <n v="22"/>
    <n v="148"/>
    <n v="346.7"/>
    <n v="0"/>
    <n v="0"/>
    <s v="No"/>
    <s v="no"/>
    <n v="0"/>
    <n v="0"/>
    <n v="2"/>
    <s v="Yes"/>
    <n v="0"/>
    <x v="31"/>
    <s v="380-9849"/>
    <s v="Male"/>
    <n v="38"/>
    <s v="No"/>
    <s v="No"/>
    <s v="No"/>
    <n v="0"/>
    <s v="No"/>
    <x v="0"/>
    <x v="2"/>
    <n v="23"/>
    <n v="503"/>
    <x v="0"/>
    <x v="0"/>
  </r>
  <r>
    <s v="3581-KPFW"/>
    <x v="0"/>
    <n v="54"/>
    <n v="254"/>
    <n v="646.4"/>
    <n v="0"/>
    <n v="0"/>
    <s v="No"/>
    <s v="no"/>
    <n v="0"/>
    <n v="0"/>
    <n v="2"/>
    <s v="Yes"/>
    <n v="0"/>
    <x v="30"/>
    <s v="387-6498"/>
    <s v="Female"/>
    <n v="66"/>
    <s v="No"/>
    <s v="Yes"/>
    <s v="No"/>
    <n v="0"/>
    <s v="No"/>
    <x v="1"/>
    <x v="0"/>
    <n v="35"/>
    <n v="1894"/>
    <x v="0"/>
    <x v="0"/>
  </r>
  <r>
    <s v="4593-NSYD"/>
    <x v="0"/>
    <n v="66"/>
    <n v="516"/>
    <n v="1052.0999999999999"/>
    <n v="0"/>
    <n v="0"/>
    <s v="No"/>
    <s v="no"/>
    <n v="0"/>
    <n v="0"/>
    <n v="2"/>
    <s v="Yes"/>
    <n v="0"/>
    <x v="39"/>
    <s v="352-5815"/>
    <s v="Female"/>
    <n v="80"/>
    <s v="No"/>
    <s v="Yes"/>
    <s v="No"/>
    <n v="0"/>
    <s v="Yes"/>
    <x v="2"/>
    <x v="0"/>
    <n v="25"/>
    <n v="1671"/>
    <x v="0"/>
    <x v="0"/>
  </r>
  <r>
    <s v="2950-LWNY"/>
    <x v="0"/>
    <n v="42"/>
    <n v="97"/>
    <n v="293.7"/>
    <n v="0"/>
    <n v="0"/>
    <s v="No"/>
    <s v="no"/>
    <n v="0"/>
    <n v="0"/>
    <n v="21"/>
    <s v="Yes"/>
    <n v="0"/>
    <x v="32"/>
    <s v="366-2273"/>
    <s v="Male"/>
    <n v="29"/>
    <s v="Yes"/>
    <s v="No"/>
    <s v="No"/>
    <n v="0"/>
    <s v="No"/>
    <x v="1"/>
    <x v="2"/>
    <n v="39"/>
    <n v="1641"/>
    <x v="0"/>
    <x v="0"/>
  </r>
  <r>
    <s v="0424-BWKW"/>
    <x v="0"/>
    <n v="50"/>
    <n v="139"/>
    <n v="300.39999999999998"/>
    <n v="150"/>
    <n v="620"/>
    <s v="Yes"/>
    <s v="yes"/>
    <n v="0"/>
    <n v="0"/>
    <n v="7"/>
    <s v="Yes"/>
    <n v="0"/>
    <x v="46"/>
    <s v="337-2442"/>
    <s v="Female"/>
    <n v="70"/>
    <s v="No"/>
    <s v="Yes"/>
    <s v="No"/>
    <n v="0"/>
    <s v="No"/>
    <x v="1"/>
    <x v="0"/>
    <n v="69"/>
    <n v="3478"/>
    <x v="0"/>
    <x v="0"/>
  </r>
  <r>
    <s v="8386-GGLN"/>
    <x v="0"/>
    <n v="8"/>
    <n v="36"/>
    <n v="106.4"/>
    <n v="0"/>
    <n v="0"/>
    <s v="No"/>
    <s v="no"/>
    <n v="0"/>
    <n v="0"/>
    <n v="2"/>
    <s v="Yes"/>
    <n v="0"/>
    <x v="43"/>
    <s v="404-1931"/>
    <s v="Female"/>
    <n v="65"/>
    <s v="No"/>
    <s v="No"/>
    <s v="No"/>
    <n v="0"/>
    <s v="Yes"/>
    <x v="2"/>
    <x v="0"/>
    <n v="32"/>
    <n v="247"/>
    <x v="0"/>
    <x v="0"/>
  </r>
  <r>
    <s v="6193-JFQP"/>
    <x v="0"/>
    <n v="18"/>
    <n v="99"/>
    <n v="219.3"/>
    <n v="0"/>
    <n v="0"/>
    <s v="No"/>
    <s v="no"/>
    <n v="0"/>
    <n v="0"/>
    <n v="0"/>
    <s v="No"/>
    <n v="0"/>
    <x v="13"/>
    <s v="378-7299"/>
    <s v="Male"/>
    <n v="24"/>
    <s v="Yes"/>
    <s v="No"/>
    <s v="No"/>
    <n v="0"/>
    <s v="No"/>
    <x v="0"/>
    <x v="2"/>
    <n v="8"/>
    <n v="149"/>
    <x v="0"/>
    <x v="0"/>
  </r>
  <r>
    <s v="9400-JRTV"/>
    <x v="0"/>
    <n v="2"/>
    <n v="7"/>
    <n v="18.8"/>
    <n v="0"/>
    <n v="0"/>
    <s v="No"/>
    <s v="no"/>
    <n v="0"/>
    <n v="0"/>
    <n v="4"/>
    <s v="No"/>
    <n v="9"/>
    <x v="21"/>
    <s v="330-5168"/>
    <s v="Female"/>
    <n v="48"/>
    <s v="No"/>
    <s v="No"/>
    <s v="No"/>
    <n v="0"/>
    <s v="No"/>
    <x v="0"/>
    <x v="0"/>
    <n v="26"/>
    <n v="44"/>
    <x v="0"/>
    <x v="0"/>
  </r>
  <r>
    <s v="8485-CMVJ"/>
    <x v="0"/>
    <n v="46"/>
    <n v="313"/>
    <n v="738.7"/>
    <n v="0"/>
    <n v="0"/>
    <s v="No"/>
    <s v="no"/>
    <n v="0"/>
    <n v="0"/>
    <n v="6"/>
    <s v="Yes"/>
    <n v="0"/>
    <x v="40"/>
    <s v="334-3142"/>
    <s v="Male"/>
    <n v="32"/>
    <s v="No"/>
    <s v="No"/>
    <s v="No"/>
    <n v="0"/>
    <s v="Yes"/>
    <x v="2"/>
    <x v="0"/>
    <n v="38"/>
    <n v="1736"/>
    <x v="0"/>
    <x v="0"/>
  </r>
  <r>
    <s v="7546-BIRY"/>
    <x v="0"/>
    <n v="27"/>
    <n v="244"/>
    <n v="426"/>
    <n v="0"/>
    <n v="0"/>
    <s v="No"/>
    <s v="no"/>
    <n v="0"/>
    <n v="0"/>
    <n v="0"/>
    <s v="No"/>
    <n v="0"/>
    <x v="49"/>
    <s v="362-9983"/>
    <s v="Male"/>
    <n v="57"/>
    <s v="No"/>
    <s v="No"/>
    <s v="No"/>
    <n v="0"/>
    <s v="No"/>
    <x v="2"/>
    <x v="0"/>
    <n v="9"/>
    <n v="248"/>
    <x v="0"/>
    <x v="0"/>
  </r>
  <r>
    <s v="6025-SBJR"/>
    <x v="0"/>
    <n v="71"/>
    <n v="453"/>
    <n v="1137.9000000000001"/>
    <n v="0"/>
    <n v="0"/>
    <s v="No"/>
    <s v="no"/>
    <n v="0"/>
    <n v="0"/>
    <n v="13"/>
    <s v="Yes"/>
    <n v="0"/>
    <x v="36"/>
    <s v="414-2606"/>
    <s v="Female"/>
    <n v="28"/>
    <s v="Yes"/>
    <s v="No"/>
    <s v="No"/>
    <n v="0"/>
    <s v="Yes"/>
    <x v="2"/>
    <x v="0"/>
    <n v="37"/>
    <n v="2656"/>
    <x v="0"/>
    <x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x v="21"/>
    <s v="387-2604"/>
    <s v="Male"/>
    <n v="47"/>
    <s v="No"/>
    <s v="No"/>
    <s v="No"/>
    <n v="0"/>
    <s v="Yes"/>
    <x v="1"/>
    <x v="0"/>
    <n v="37"/>
    <n v="1705"/>
    <x v="0"/>
    <x v="0"/>
  </r>
  <r>
    <s v="0749-SPGY"/>
    <x v="0"/>
    <n v="62"/>
    <n v="138"/>
    <n v="311.7"/>
    <n v="0"/>
    <n v="0"/>
    <s v="No"/>
    <s v="no"/>
    <n v="0"/>
    <n v="0"/>
    <n v="0"/>
    <s v="No"/>
    <n v="0"/>
    <x v="5"/>
    <s v="409-4462"/>
    <s v="Male"/>
    <n v="37"/>
    <s v="No"/>
    <s v="No"/>
    <s v="No"/>
    <n v="0"/>
    <s v="No"/>
    <x v="2"/>
    <x v="2"/>
    <n v="9"/>
    <n v="561"/>
    <x v="0"/>
    <x v="0"/>
  </r>
  <r>
    <s v="3817-HJXV"/>
    <x v="0"/>
    <n v="14"/>
    <n v="44"/>
    <n v="125.1"/>
    <n v="0"/>
    <n v="0"/>
    <s v="No"/>
    <s v="no"/>
    <n v="0"/>
    <n v="0"/>
    <n v="0"/>
    <s v="No"/>
    <n v="0"/>
    <x v="23"/>
    <s v="346-3445"/>
    <s v="Male"/>
    <n v="49"/>
    <s v="No"/>
    <s v="No"/>
    <s v="No"/>
    <n v="0"/>
    <s v="No"/>
    <x v="1"/>
    <x v="2"/>
    <n v="13"/>
    <n v="175"/>
    <x v="0"/>
    <x v="0"/>
  </r>
  <r>
    <s v="7552-RQBG"/>
    <x v="0"/>
    <n v="51"/>
    <n v="70"/>
    <n v="205.1"/>
    <n v="0"/>
    <n v="0"/>
    <s v="No"/>
    <s v="no"/>
    <n v="0"/>
    <n v="0"/>
    <n v="19"/>
    <s v="Yes"/>
    <n v="0"/>
    <x v="8"/>
    <s v="368-9507"/>
    <s v="Male"/>
    <n v="23"/>
    <s v="Yes"/>
    <s v="No"/>
    <s v="No"/>
    <n v="0"/>
    <s v="Yes"/>
    <x v="1"/>
    <x v="0"/>
    <n v="54"/>
    <n v="2745"/>
    <x v="0"/>
    <x v="0"/>
  </r>
  <r>
    <s v="3912-HVGY"/>
    <x v="0"/>
    <n v="52"/>
    <n v="96"/>
    <n v="361.2"/>
    <n v="260"/>
    <n v="655.20000000000005"/>
    <s v="Yes"/>
    <s v="yes"/>
    <n v="0"/>
    <n v="0"/>
    <n v="2"/>
    <s v="Yes"/>
    <n v="0"/>
    <x v="4"/>
    <s v="382-3966"/>
    <s v="Male"/>
    <n v="43"/>
    <s v="No"/>
    <s v="No"/>
    <s v="No"/>
    <n v="0"/>
    <s v="No"/>
    <x v="2"/>
    <x v="2"/>
    <n v="31"/>
    <n v="1606"/>
    <x v="0"/>
    <x v="0"/>
  </r>
  <r>
    <s v="2363-FREF"/>
    <x v="0"/>
    <n v="71"/>
    <n v="424"/>
    <n v="995.7"/>
    <n v="0"/>
    <n v="0"/>
    <s v="No"/>
    <s v="no"/>
    <n v="0"/>
    <n v="0"/>
    <n v="4"/>
    <s v="Yes"/>
    <n v="0"/>
    <x v="4"/>
    <s v="334-5844"/>
    <s v="Female"/>
    <n v="50"/>
    <s v="No"/>
    <s v="No"/>
    <s v="No"/>
    <n v="0"/>
    <s v="Yes"/>
    <x v="2"/>
    <x v="0"/>
    <n v="47"/>
    <n v="3316"/>
    <x v="0"/>
    <x v="0"/>
  </r>
  <r>
    <s v="9147-AACV"/>
    <x v="0"/>
    <n v="34"/>
    <n v="188"/>
    <n v="445.8"/>
    <n v="0"/>
    <n v="0"/>
    <s v="No"/>
    <s v="no"/>
    <n v="0"/>
    <n v="0"/>
    <n v="0"/>
    <s v="No"/>
    <n v="0"/>
    <x v="41"/>
    <s v="390-3565"/>
    <s v="Male"/>
    <n v="34"/>
    <s v="No"/>
    <s v="No"/>
    <s v="No"/>
    <n v="0"/>
    <s v="No"/>
    <x v="0"/>
    <x v="2"/>
    <n v="8"/>
    <n v="262"/>
    <x v="0"/>
    <x v="0"/>
  </r>
  <r>
    <s v="4627-XMGC"/>
    <x v="0"/>
    <n v="69"/>
    <n v="338"/>
    <n v="1036.8"/>
    <n v="0"/>
    <n v="0"/>
    <s v="No"/>
    <s v="no"/>
    <n v="0"/>
    <n v="0"/>
    <n v="1"/>
    <s v="Yes"/>
    <n v="0"/>
    <x v="39"/>
    <s v="417-4810"/>
    <s v="Male"/>
    <n v="38"/>
    <s v="No"/>
    <s v="No"/>
    <s v="No"/>
    <n v="0"/>
    <s v="No"/>
    <x v="2"/>
    <x v="0"/>
    <n v="21"/>
    <n v="1467"/>
    <x v="0"/>
    <x v="0"/>
  </r>
  <r>
    <s v="0413-CVBC"/>
    <x v="0"/>
    <n v="46"/>
    <n v="123"/>
    <n v="506.4"/>
    <n v="0"/>
    <n v="0"/>
    <s v="No"/>
    <s v="no"/>
    <n v="0"/>
    <n v="0"/>
    <n v="0"/>
    <s v="No"/>
    <n v="0"/>
    <x v="47"/>
    <s v="384-3389"/>
    <s v="Female"/>
    <n v="60"/>
    <s v="No"/>
    <s v="No"/>
    <s v="No"/>
    <n v="0"/>
    <s v="No"/>
    <x v="1"/>
    <x v="0"/>
    <n v="7"/>
    <n v="313"/>
    <x v="0"/>
    <x v="0"/>
  </r>
  <r>
    <s v="6090-VNSZ"/>
    <x v="0"/>
    <n v="27"/>
    <n v="141"/>
    <n v="325.3"/>
    <n v="108"/>
    <n v="297"/>
    <s v="Yes"/>
    <s v="yes"/>
    <n v="0"/>
    <n v="0"/>
    <n v="13"/>
    <s v="Yes"/>
    <n v="0"/>
    <x v="7"/>
    <s v="357-1700"/>
    <s v="Male"/>
    <n v="59"/>
    <s v="No"/>
    <s v="No"/>
    <s v="No"/>
    <n v="0"/>
    <s v="Yes"/>
    <x v="0"/>
    <x v="0"/>
    <n v="21"/>
    <n v="559"/>
    <x v="0"/>
    <x v="0"/>
  </r>
  <r>
    <s v="3779-VJYT"/>
    <x v="0"/>
    <n v="68"/>
    <n v="332"/>
    <n v="749.5"/>
    <n v="0"/>
    <n v="0"/>
    <s v="No"/>
    <s v="no"/>
    <n v="0"/>
    <n v="0"/>
    <n v="9"/>
    <s v="Yes"/>
    <n v="0"/>
    <x v="14"/>
    <s v="368-7706"/>
    <s v="Male"/>
    <n v="45"/>
    <s v="No"/>
    <s v="No"/>
    <s v="No"/>
    <n v="0"/>
    <s v="Yes"/>
    <x v="2"/>
    <x v="2"/>
    <n v="47"/>
    <n v="3207"/>
    <x v="0"/>
    <x v="0"/>
  </r>
  <r>
    <s v="7759-YMIA"/>
    <x v="0"/>
    <n v="46"/>
    <n v="261"/>
    <n v="686.5"/>
    <n v="0"/>
    <n v="0"/>
    <s v="No"/>
    <s v="no"/>
    <n v="0"/>
    <n v="0"/>
    <n v="9"/>
    <s v="Yes"/>
    <n v="0"/>
    <x v="0"/>
    <s v="372-1493"/>
    <s v="Female"/>
    <n v="44"/>
    <s v="No"/>
    <s v="No"/>
    <s v="No"/>
    <n v="0"/>
    <s v="No"/>
    <x v="1"/>
    <x v="2"/>
    <n v="42"/>
    <n v="1938"/>
    <x v="0"/>
    <x v="0"/>
  </r>
  <r>
    <s v="3244-RHRY"/>
    <x v="0"/>
    <n v="53"/>
    <n v="107"/>
    <n v="211.1"/>
    <n v="0"/>
    <n v="0"/>
    <s v="No"/>
    <s v="no"/>
    <n v="0"/>
    <n v="0"/>
    <n v="2"/>
    <s v="Yes"/>
    <n v="0"/>
    <x v="38"/>
    <s v="387-6031"/>
    <s v="Female"/>
    <n v="42"/>
    <s v="No"/>
    <s v="No"/>
    <s v="No"/>
    <n v="0"/>
    <s v="No"/>
    <x v="2"/>
    <x v="0"/>
    <n v="59"/>
    <n v="3127"/>
    <x v="0"/>
    <x v="0"/>
  </r>
  <r>
    <s v="4105-MJHW"/>
    <x v="0"/>
    <n v="20"/>
    <n v="99"/>
    <n v="221.3"/>
    <n v="0"/>
    <n v="0"/>
    <s v="No"/>
    <s v="no"/>
    <n v="0"/>
    <n v="0"/>
    <n v="9"/>
    <s v="No"/>
    <n v="66"/>
    <x v="46"/>
    <s v="363-1719"/>
    <s v="Male"/>
    <n v="51"/>
    <s v="No"/>
    <s v="No"/>
    <s v="No"/>
    <n v="0"/>
    <s v="No"/>
    <x v="0"/>
    <x v="0"/>
    <n v="34"/>
    <n v="679"/>
    <x v="0"/>
    <x v="0"/>
  </r>
  <r>
    <s v="8823-DDCX"/>
    <x v="0"/>
    <n v="11"/>
    <n v="57"/>
    <n v="125.6"/>
    <n v="0"/>
    <n v="0"/>
    <s v="No"/>
    <s v="no"/>
    <n v="0"/>
    <n v="0"/>
    <n v="9"/>
    <s v="Yes"/>
    <n v="0"/>
    <x v="1"/>
    <s v="402-6666"/>
    <s v="Male"/>
    <n v="22"/>
    <s v="Yes"/>
    <s v="No"/>
    <s v="No"/>
    <n v="0"/>
    <s v="No"/>
    <x v="0"/>
    <x v="2"/>
    <n v="28"/>
    <n v="317"/>
    <x v="0"/>
    <x v="0"/>
  </r>
  <r>
    <s v="7319-CHWZ"/>
    <x v="0"/>
    <n v="29"/>
    <n v="64"/>
    <n v="145.9"/>
    <n v="0"/>
    <n v="0"/>
    <s v="No"/>
    <s v="no"/>
    <n v="0"/>
    <n v="0"/>
    <n v="14"/>
    <s v="Yes"/>
    <n v="0"/>
    <x v="25"/>
    <s v="408-9779"/>
    <s v="Female"/>
    <n v="66"/>
    <s v="No"/>
    <s v="Yes"/>
    <s v="No"/>
    <n v="0"/>
    <s v="No"/>
    <x v="2"/>
    <x v="0"/>
    <n v="53"/>
    <n v="1536"/>
    <x v="0"/>
    <x v="0"/>
  </r>
  <r>
    <s v="9074-LPGO"/>
    <x v="0"/>
    <n v="67"/>
    <n v="151"/>
    <n v="334.1"/>
    <n v="0"/>
    <n v="0"/>
    <s v="No"/>
    <s v="no"/>
    <n v="0"/>
    <n v="0"/>
    <n v="1"/>
    <s v="Yes"/>
    <n v="0"/>
    <x v="32"/>
    <s v="407-2441"/>
    <s v="Male"/>
    <n v="60"/>
    <s v="No"/>
    <s v="No"/>
    <s v="No"/>
    <n v="0"/>
    <s v="Yes"/>
    <x v="2"/>
    <x v="0"/>
    <n v="39"/>
    <n v="2614"/>
    <x v="0"/>
    <x v="0"/>
  </r>
  <r>
    <s v="2699-PYPP"/>
    <x v="0"/>
    <n v="39"/>
    <n v="170"/>
    <n v="312.60000000000002"/>
    <n v="0"/>
    <n v="0"/>
    <s v="No"/>
    <s v="no"/>
    <n v="0"/>
    <n v="0"/>
    <n v="6"/>
    <s v="Yes"/>
    <n v="0"/>
    <x v="49"/>
    <s v="384-5027"/>
    <s v="Male"/>
    <n v="76"/>
    <s v="No"/>
    <s v="Yes"/>
    <s v="No"/>
    <n v="0"/>
    <s v="Yes"/>
    <x v="2"/>
    <x v="0"/>
    <n v="49"/>
    <n v="1908"/>
    <x v="0"/>
    <x v="0"/>
  </r>
  <r>
    <s v="9354-NKKN"/>
    <x v="0"/>
    <n v="1"/>
    <n v="1"/>
    <n v="4"/>
    <n v="0"/>
    <n v="0"/>
    <s v="No"/>
    <s v="no"/>
    <n v="0"/>
    <n v="0"/>
    <n v="1"/>
    <s v="Yes"/>
    <n v="0"/>
    <x v="6"/>
    <s v="399-5426"/>
    <s v="Female"/>
    <n v="42"/>
    <s v="No"/>
    <s v="No"/>
    <s v="No"/>
    <n v="0"/>
    <s v="No"/>
    <x v="0"/>
    <x v="0"/>
    <n v="29"/>
    <n v="29"/>
    <x v="0"/>
    <x v="0"/>
  </r>
  <r>
    <s v="2251-CYWZ"/>
    <x v="0"/>
    <n v="63"/>
    <n v="368"/>
    <n v="942.6"/>
    <n v="0"/>
    <n v="0"/>
    <s v="No"/>
    <s v="no"/>
    <n v="0"/>
    <n v="0"/>
    <n v="3"/>
    <s v="Yes"/>
    <n v="0"/>
    <x v="2"/>
    <s v="385-2564"/>
    <s v="Male"/>
    <n v="35"/>
    <s v="No"/>
    <s v="No"/>
    <s v="No"/>
    <n v="0"/>
    <s v="Yes"/>
    <x v="2"/>
    <x v="0"/>
    <n v="21"/>
    <n v="1323"/>
    <x v="0"/>
    <x v="0"/>
  </r>
  <r>
    <s v="5177-DCFD"/>
    <x v="0"/>
    <n v="3"/>
    <n v="7"/>
    <n v="12.6"/>
    <n v="0"/>
    <n v="0"/>
    <s v="No"/>
    <s v="no"/>
    <n v="0"/>
    <n v="0"/>
    <n v="9"/>
    <s v="No"/>
    <n v="20"/>
    <x v="16"/>
    <s v="337-8618"/>
    <s v="Female"/>
    <n v="62"/>
    <s v="No"/>
    <s v="No"/>
    <s v="No"/>
    <n v="0"/>
    <s v="Yes"/>
    <x v="1"/>
    <x v="0"/>
    <n v="43"/>
    <n v="135"/>
    <x v="0"/>
    <x v="0"/>
  </r>
  <r>
    <s v="0051-CPHP"/>
    <x v="0"/>
    <n v="47"/>
    <n v="129"/>
    <n v="419"/>
    <n v="0"/>
    <n v="0"/>
    <s v="No"/>
    <s v="no"/>
    <n v="0"/>
    <n v="0"/>
    <n v="0"/>
    <s v="No"/>
    <n v="0"/>
    <x v="28"/>
    <s v="354-8491"/>
    <s v="Female"/>
    <n v="25"/>
    <s v="Yes"/>
    <s v="No"/>
    <s v="No"/>
    <n v="0"/>
    <s v="No"/>
    <x v="1"/>
    <x v="0"/>
    <n v="12"/>
    <n v="548"/>
    <x v="0"/>
    <x v="0"/>
  </r>
  <r>
    <s v="5989-PUQK"/>
    <x v="0"/>
    <n v="67"/>
    <n v="149"/>
    <n v="404"/>
    <n v="0"/>
    <n v="0"/>
    <s v="No"/>
    <s v="no"/>
    <n v="0"/>
    <n v="0"/>
    <n v="3"/>
    <s v="Yes"/>
    <n v="0"/>
    <x v="10"/>
    <s v="394-6278"/>
    <s v="Male"/>
    <n v="48"/>
    <s v="No"/>
    <s v="No"/>
    <s v="No"/>
    <n v="0"/>
    <s v="No"/>
    <x v="1"/>
    <x v="2"/>
    <n v="18"/>
    <n v="1216"/>
    <x v="0"/>
    <x v="0"/>
  </r>
  <r>
    <s v="7358-XAHS"/>
    <x v="0"/>
    <n v="6"/>
    <n v="36"/>
    <n v="97.4"/>
    <n v="0"/>
    <n v="0"/>
    <s v="No"/>
    <s v="no"/>
    <n v="0"/>
    <n v="0"/>
    <n v="0"/>
    <s v="No"/>
    <n v="0"/>
    <x v="45"/>
    <s v="397-1659"/>
    <s v="Female"/>
    <n v="22"/>
    <s v="Yes"/>
    <s v="No"/>
    <s v="No"/>
    <n v="0"/>
    <s v="No"/>
    <x v="1"/>
    <x v="1"/>
    <n v="13"/>
    <n v="87"/>
    <x v="0"/>
    <x v="0"/>
  </r>
  <r>
    <s v="7876-VKWX"/>
    <x v="0"/>
    <n v="72"/>
    <n v="231"/>
    <n v="715.3"/>
    <n v="216"/>
    <n v="727.2"/>
    <s v="Yes"/>
    <s v="yes"/>
    <n v="0"/>
    <n v="0"/>
    <n v="7"/>
    <s v="Yes"/>
    <n v="0"/>
    <x v="44"/>
    <s v="379-3953"/>
    <s v="Male"/>
    <n v="47"/>
    <s v="No"/>
    <s v="No"/>
    <s v="No"/>
    <n v="0"/>
    <s v="Yes"/>
    <x v="2"/>
    <x v="0"/>
    <n v="41"/>
    <n v="2940"/>
    <x v="0"/>
    <x v="0"/>
  </r>
  <r>
    <s v="8754-CRSN"/>
    <x v="0"/>
    <n v="29"/>
    <n v="98"/>
    <n v="202.1"/>
    <n v="0"/>
    <n v="0"/>
    <s v="No"/>
    <s v="no"/>
    <n v="0"/>
    <n v="0"/>
    <n v="0"/>
    <s v="No"/>
    <n v="0"/>
    <x v="45"/>
    <s v="418-6512"/>
    <s v="Female"/>
    <n v="49"/>
    <s v="No"/>
    <s v="No"/>
    <s v="No"/>
    <n v="0"/>
    <s v="No"/>
    <x v="0"/>
    <x v="1"/>
    <n v="9"/>
    <n v="262"/>
    <x v="0"/>
    <x v="0"/>
  </r>
  <r>
    <s v="8205-RNZM"/>
    <x v="0"/>
    <n v="38"/>
    <n v="54"/>
    <n v="151.4"/>
    <n v="0"/>
    <n v="0"/>
    <s v="No"/>
    <s v="no"/>
    <n v="0"/>
    <n v="0"/>
    <n v="4"/>
    <s v="No"/>
    <n v="73"/>
    <x v="22"/>
    <s v="392-5296"/>
    <s v="Male"/>
    <n v="54"/>
    <s v="No"/>
    <s v="No"/>
    <s v="No"/>
    <n v="0"/>
    <s v="Yes"/>
    <x v="0"/>
    <x v="0"/>
    <n v="52"/>
    <n v="1986"/>
    <x v="0"/>
    <x v="0"/>
  </r>
  <r>
    <s v="5122-CEHP"/>
    <x v="0"/>
    <n v="58"/>
    <n v="346"/>
    <n v="696.4"/>
    <n v="0"/>
    <n v="0"/>
    <s v="No"/>
    <s v="no"/>
    <n v="0"/>
    <n v="0"/>
    <n v="13"/>
    <s v="Yes"/>
    <n v="0"/>
    <x v="28"/>
    <s v="372-7990"/>
    <s v="Female"/>
    <n v="61"/>
    <s v="No"/>
    <s v="No"/>
    <s v="No"/>
    <n v="0"/>
    <s v="No"/>
    <x v="1"/>
    <x v="1"/>
    <n v="38"/>
    <n v="2205"/>
    <x v="0"/>
    <x v="0"/>
  </r>
  <r>
    <s v="5800-AHUY"/>
    <x v="0"/>
    <n v="26"/>
    <n v="123"/>
    <n v="256.3"/>
    <n v="0"/>
    <n v="0"/>
    <s v="No"/>
    <s v="no"/>
    <n v="0"/>
    <n v="0"/>
    <n v="11"/>
    <s v="Yes"/>
    <n v="0"/>
    <x v="14"/>
    <s v="390-4003"/>
    <s v="Female"/>
    <n v="32"/>
    <s v="No"/>
    <s v="No"/>
    <s v="No"/>
    <n v="0"/>
    <s v="No"/>
    <x v="0"/>
    <x v="1"/>
    <n v="33"/>
    <n v="857"/>
    <x v="0"/>
    <x v="0"/>
  </r>
  <r>
    <s v="8309-WNEW"/>
    <x v="0"/>
    <n v="17"/>
    <n v="77"/>
    <n v="189.5"/>
    <n v="0"/>
    <n v="0"/>
    <s v="No"/>
    <s v="no"/>
    <n v="0"/>
    <n v="0"/>
    <n v="2"/>
    <s v="Yes"/>
    <n v="0"/>
    <x v="45"/>
    <s v="418-2402"/>
    <s v="Male"/>
    <n v="35"/>
    <s v="No"/>
    <s v="No"/>
    <s v="No"/>
    <n v="0"/>
    <s v="Yes"/>
    <x v="0"/>
    <x v="1"/>
    <n v="15"/>
    <n v="252"/>
    <x v="0"/>
    <x v="0"/>
  </r>
  <r>
    <s v="1415-TQRU"/>
    <x v="0"/>
    <n v="57"/>
    <n v="372"/>
    <n v="914.5"/>
    <n v="114"/>
    <n v="632.70000000000005"/>
    <s v="Yes"/>
    <s v="yes"/>
    <n v="0"/>
    <n v="0"/>
    <n v="0"/>
    <s v="No"/>
    <n v="0"/>
    <x v="20"/>
    <s v="384-3299"/>
    <s v="Male"/>
    <n v="34"/>
    <s v="No"/>
    <s v="No"/>
    <s v="No"/>
    <n v="0"/>
    <s v="No"/>
    <x v="2"/>
    <x v="2"/>
    <n v="12"/>
    <n v="675"/>
    <x v="0"/>
    <x v="0"/>
  </r>
  <r>
    <s v="5284-ENJV"/>
    <x v="0"/>
    <n v="1"/>
    <n v="2"/>
    <n v="4"/>
    <n v="0"/>
    <n v="0"/>
    <s v="No"/>
    <s v="no"/>
    <n v="0"/>
    <n v="0"/>
    <n v="0"/>
    <s v="No"/>
    <n v="0"/>
    <x v="22"/>
    <s v="378-9090"/>
    <s v="Male"/>
    <n v="29"/>
    <s v="Yes"/>
    <s v="No"/>
    <s v="No"/>
    <n v="0"/>
    <s v="No"/>
    <x v="1"/>
    <x v="1"/>
    <n v="7"/>
    <n v="7"/>
    <x v="0"/>
    <x v="0"/>
  </r>
  <r>
    <s v="0598-UJPL"/>
    <x v="0"/>
    <n v="54"/>
    <n v="248"/>
    <n v="596.20000000000005"/>
    <n v="0"/>
    <n v="0"/>
    <s v="No"/>
    <s v="no"/>
    <n v="0"/>
    <n v="0"/>
    <n v="6"/>
    <s v="No"/>
    <n v="29"/>
    <x v="49"/>
    <s v="379-4583"/>
    <s v="Female"/>
    <n v="54"/>
    <s v="No"/>
    <s v="No"/>
    <s v="No"/>
    <n v="0"/>
    <s v="Yes"/>
    <x v="0"/>
    <x v="0"/>
    <n v="38"/>
    <n v="2052"/>
    <x v="0"/>
    <x v="0"/>
  </r>
  <r>
    <s v="7761-BOVG"/>
    <x v="0"/>
    <n v="35"/>
    <n v="239"/>
    <n v="528.1"/>
    <n v="0"/>
    <n v="0"/>
    <s v="No"/>
    <s v="no"/>
    <n v="0"/>
    <n v="0"/>
    <n v="0"/>
    <s v="No"/>
    <n v="0"/>
    <x v="26"/>
    <s v="411-5078"/>
    <s v="Male"/>
    <n v="21"/>
    <s v="Yes"/>
    <s v="No"/>
    <s v="No"/>
    <n v="0"/>
    <s v="No"/>
    <x v="0"/>
    <x v="0"/>
    <n v="12"/>
    <n v="411"/>
    <x v="0"/>
    <x v="0"/>
  </r>
  <r>
    <s v="2179-NPFY"/>
    <x v="0"/>
    <n v="69"/>
    <n v="369"/>
    <n v="892.4"/>
    <n v="0"/>
    <n v="0"/>
    <s v="No"/>
    <s v="no"/>
    <n v="0"/>
    <n v="0"/>
    <n v="3"/>
    <s v="Yes"/>
    <n v="0"/>
    <x v="19"/>
    <s v="341-9274"/>
    <s v="Male"/>
    <n v="38"/>
    <s v="No"/>
    <s v="No"/>
    <s v="No"/>
    <n v="0"/>
    <s v="No"/>
    <x v="2"/>
    <x v="2"/>
    <n v="26"/>
    <n v="1804"/>
    <x v="0"/>
    <x v="0"/>
  </r>
  <r>
    <s v="7870-AMEI"/>
    <x v="0"/>
    <n v="45"/>
    <n v="166"/>
    <n v="493.4"/>
    <n v="0"/>
    <n v="0"/>
    <s v="No"/>
    <s v="no"/>
    <n v="0"/>
    <n v="0"/>
    <n v="0"/>
    <s v="No"/>
    <n v="0"/>
    <x v="29"/>
    <s v="353-7461"/>
    <s v="Male"/>
    <n v="20"/>
    <s v="Yes"/>
    <s v="No"/>
    <s v="No"/>
    <n v="0"/>
    <s v="No"/>
    <x v="0"/>
    <x v="0"/>
    <n v="11"/>
    <n v="486"/>
    <x v="0"/>
    <x v="0"/>
  </r>
  <r>
    <s v="3893-ZEVG"/>
    <x v="0"/>
    <n v="65"/>
    <n v="209"/>
    <n v="455.7"/>
    <n v="0"/>
    <n v="0"/>
    <s v="No"/>
    <s v="no"/>
    <n v="0"/>
    <n v="0"/>
    <n v="5"/>
    <s v="Yes"/>
    <n v="0"/>
    <x v="41"/>
    <s v="371-7366"/>
    <s v="Female"/>
    <n v="74"/>
    <s v="No"/>
    <s v="Yes"/>
    <s v="No"/>
    <n v="0"/>
    <s v="Yes"/>
    <x v="2"/>
    <x v="0"/>
    <n v="48"/>
    <n v="3157"/>
    <x v="0"/>
    <x v="0"/>
  </r>
  <r>
    <s v="1567-AXTO"/>
    <x v="0"/>
    <n v="9"/>
    <n v="64"/>
    <n v="103.6"/>
    <n v="0"/>
    <n v="0"/>
    <s v="No"/>
    <s v="no"/>
    <n v="0"/>
    <n v="0"/>
    <n v="2"/>
    <s v="Yes"/>
    <n v="0"/>
    <x v="42"/>
    <s v="407-7507"/>
    <s v="Female"/>
    <n v="49"/>
    <s v="No"/>
    <s v="No"/>
    <s v="No"/>
    <n v="0"/>
    <s v="No"/>
    <x v="0"/>
    <x v="0"/>
    <n v="30"/>
    <n v="256"/>
    <x v="0"/>
    <x v="0"/>
  </r>
  <r>
    <s v="3027-IVSI"/>
    <x v="0"/>
    <n v="9"/>
    <n v="13"/>
    <n v="51.7"/>
    <n v="0"/>
    <n v="0"/>
    <s v="No"/>
    <s v="no"/>
    <n v="0"/>
    <n v="0"/>
    <n v="0"/>
    <s v="No"/>
    <n v="0"/>
    <x v="37"/>
    <s v="405-8075"/>
    <s v="Female"/>
    <n v="44"/>
    <s v="No"/>
    <s v="No"/>
    <s v="No"/>
    <n v="0"/>
    <s v="No"/>
    <x v="2"/>
    <x v="1"/>
    <n v="7"/>
    <n v="62"/>
    <x v="0"/>
    <x v="0"/>
  </r>
  <r>
    <s v="6821-NMTF"/>
    <x v="0"/>
    <n v="13"/>
    <n v="93"/>
    <n v="207.5"/>
    <n v="0"/>
    <n v="0"/>
    <s v="No"/>
    <s v="no"/>
    <n v="0"/>
    <n v="0"/>
    <n v="0"/>
    <s v="No"/>
    <n v="0"/>
    <x v="31"/>
    <s v="390-9698"/>
    <s v="Male"/>
    <n v="39"/>
    <s v="No"/>
    <s v="No"/>
    <s v="No"/>
    <n v="0"/>
    <s v="No"/>
    <x v="1"/>
    <x v="2"/>
    <n v="12"/>
    <n v="156"/>
    <x v="0"/>
    <x v="0"/>
  </r>
  <r>
    <s v="8613-VAMW"/>
    <x v="0"/>
    <n v="44"/>
    <n v="125"/>
    <n v="310.2"/>
    <n v="0"/>
    <n v="0"/>
    <s v="No"/>
    <s v="no"/>
    <n v="0"/>
    <n v="0"/>
    <n v="10"/>
    <s v="Yes"/>
    <n v="0"/>
    <x v="6"/>
    <s v="403-4917"/>
    <s v="Female"/>
    <n v="28"/>
    <s v="Yes"/>
    <s v="No"/>
    <s v="No"/>
    <n v="0"/>
    <s v="Yes"/>
    <x v="0"/>
    <x v="0"/>
    <n v="48"/>
    <n v="2143"/>
    <x v="0"/>
    <x v="0"/>
  </r>
  <r>
    <s v="3398-ULZD"/>
    <x v="0"/>
    <n v="7"/>
    <n v="28"/>
    <n v="80.900000000000006"/>
    <n v="0"/>
    <n v="0"/>
    <s v="No"/>
    <s v="no"/>
    <n v="0"/>
    <n v="0"/>
    <n v="11"/>
    <s v="Yes"/>
    <n v="0"/>
    <x v="40"/>
    <s v="391-6709"/>
    <s v="Female"/>
    <n v="21"/>
    <s v="Yes"/>
    <s v="No"/>
    <s v="No"/>
    <n v="0"/>
    <s v="No"/>
    <x v="0"/>
    <x v="2"/>
    <n v="25"/>
    <n v="184"/>
    <x v="0"/>
    <x v="0"/>
  </r>
  <r>
    <s v="6602-JQYY"/>
    <x v="0"/>
    <n v="70"/>
    <n v="220"/>
    <n v="626.20000000000005"/>
    <n v="0"/>
    <n v="0"/>
    <s v="No"/>
    <s v="no"/>
    <n v="0"/>
    <n v="0"/>
    <n v="4"/>
    <s v="Yes"/>
    <n v="0"/>
    <x v="8"/>
    <s v="395-6369"/>
    <s v="Male"/>
    <n v="38"/>
    <s v="No"/>
    <s v="No"/>
    <s v="No"/>
    <n v="0"/>
    <s v="Yes"/>
    <x v="2"/>
    <x v="2"/>
    <n v="28"/>
    <n v="1977"/>
    <x v="0"/>
    <x v="0"/>
  </r>
  <r>
    <s v="1404-GOCD"/>
    <x v="0"/>
    <n v="4"/>
    <n v="22"/>
    <n v="51.9"/>
    <n v="0"/>
    <n v="0"/>
    <s v="No"/>
    <s v="no"/>
    <n v="0"/>
    <n v="0"/>
    <n v="18"/>
    <s v="Yes"/>
    <n v="0"/>
    <x v="30"/>
    <s v="338-4472"/>
    <s v="Female"/>
    <n v="27"/>
    <s v="Yes"/>
    <s v="No"/>
    <s v="No"/>
    <n v="0"/>
    <s v="No"/>
    <x v="0"/>
    <x v="0"/>
    <n v="50"/>
    <n v="199"/>
    <x v="0"/>
    <x v="0"/>
  </r>
  <r>
    <s v="4445-PKRQ"/>
    <x v="0"/>
    <n v="67"/>
    <n v="103"/>
    <n v="267"/>
    <n v="0"/>
    <n v="0"/>
    <s v="No"/>
    <s v="no"/>
    <n v="0"/>
    <n v="0"/>
    <n v="13"/>
    <s v="Yes"/>
    <n v="0"/>
    <x v="8"/>
    <s v="349-2157"/>
    <s v="Female"/>
    <n v="67"/>
    <s v="No"/>
    <s v="Yes"/>
    <s v="No"/>
    <n v="0"/>
    <s v="Yes"/>
    <x v="1"/>
    <x v="2"/>
    <n v="38"/>
    <n v="2517"/>
    <x v="0"/>
    <x v="0"/>
  </r>
  <r>
    <s v="2652-FMNI"/>
    <x v="0"/>
    <n v="59"/>
    <n v="219"/>
    <n v="468.4"/>
    <n v="0"/>
    <n v="0"/>
    <s v="No"/>
    <s v="no"/>
    <n v="0"/>
    <n v="0"/>
    <n v="0"/>
    <s v="No"/>
    <n v="0"/>
    <x v="18"/>
    <s v="385-2683"/>
    <s v="Male"/>
    <n v="62"/>
    <s v="No"/>
    <s v="No"/>
    <s v="No"/>
    <n v="0"/>
    <s v="No"/>
    <x v="1"/>
    <x v="1"/>
    <n v="12"/>
    <n v="719"/>
    <x v="0"/>
    <x v="0"/>
  </r>
  <r>
    <s v="0964-UIHD"/>
    <x v="0"/>
    <n v="74"/>
    <n v="411"/>
    <n v="1109.5"/>
    <n v="0"/>
    <n v="0"/>
    <s v="No"/>
    <s v="no"/>
    <n v="0"/>
    <n v="0"/>
    <n v="0"/>
    <s v="No"/>
    <n v="0"/>
    <x v="10"/>
    <s v="345-8350"/>
    <s v="Female"/>
    <n v="60"/>
    <s v="No"/>
    <s v="No"/>
    <s v="No"/>
    <n v="0"/>
    <s v="No"/>
    <x v="2"/>
    <x v="2"/>
    <n v="11"/>
    <n v="825"/>
    <x v="0"/>
    <x v="0"/>
  </r>
  <r>
    <s v="1868-GJWK"/>
    <x v="0"/>
    <n v="71"/>
    <n v="178"/>
    <n v="499.5"/>
    <n v="0"/>
    <n v="0"/>
    <s v="No"/>
    <s v="no"/>
    <n v="0"/>
    <n v="0"/>
    <n v="15"/>
    <s v="Yes"/>
    <n v="0"/>
    <x v="43"/>
    <s v="334-4506"/>
    <s v="Male"/>
    <n v="62"/>
    <s v="No"/>
    <s v="No"/>
    <s v="No"/>
    <n v="0"/>
    <s v="Yes"/>
    <x v="2"/>
    <x v="0"/>
    <n v="40"/>
    <n v="2883"/>
    <x v="0"/>
    <x v="0"/>
  </r>
  <r>
    <s v="3980-MAPM"/>
    <x v="0"/>
    <n v="28"/>
    <n v="91"/>
    <n v="220.4"/>
    <n v="0"/>
    <n v="0"/>
    <s v="No"/>
    <s v="no"/>
    <n v="0"/>
    <n v="0"/>
    <n v="5"/>
    <s v="Yes"/>
    <n v="0"/>
    <x v="48"/>
    <s v="395-6149"/>
    <s v="Male"/>
    <n v="76"/>
    <s v="No"/>
    <s v="Yes"/>
    <s v="No"/>
    <n v="0"/>
    <s v="No"/>
    <x v="2"/>
    <x v="0"/>
    <n v="28"/>
    <n v="779"/>
    <x v="0"/>
    <x v="0"/>
  </r>
  <r>
    <s v="9135-TDKH"/>
    <x v="0"/>
    <n v="12"/>
    <n v="50"/>
    <n v="95.4"/>
    <n v="0"/>
    <n v="0"/>
    <s v="No"/>
    <s v="no"/>
    <n v="0"/>
    <n v="0"/>
    <n v="0"/>
    <s v="No"/>
    <n v="0"/>
    <x v="47"/>
    <s v="334-4438"/>
    <s v="Male"/>
    <n v="52"/>
    <s v="No"/>
    <s v="No"/>
    <s v="No"/>
    <n v="0"/>
    <s v="No"/>
    <x v="1"/>
    <x v="1"/>
    <n v="11"/>
    <n v="130"/>
    <x v="0"/>
    <x v="0"/>
  </r>
  <r>
    <s v="6247-SLKX"/>
    <x v="0"/>
    <n v="40"/>
    <n v="82"/>
    <n v="159.80000000000001"/>
    <n v="0"/>
    <n v="0"/>
    <s v="No"/>
    <s v="no"/>
    <n v="0"/>
    <n v="0"/>
    <n v="0"/>
    <s v="No"/>
    <n v="0"/>
    <x v="28"/>
    <s v="384-7459"/>
    <s v="Female"/>
    <n v="36"/>
    <s v="No"/>
    <s v="No"/>
    <s v="No"/>
    <n v="0"/>
    <s v="No"/>
    <x v="2"/>
    <x v="1"/>
    <n v="12"/>
    <n v="476"/>
    <x v="0"/>
    <x v="0"/>
  </r>
  <r>
    <s v="6793-APLK"/>
    <x v="0"/>
    <n v="38"/>
    <n v="113"/>
    <n v="300.3"/>
    <n v="0"/>
    <n v="0"/>
    <s v="No"/>
    <s v="no"/>
    <n v="0"/>
    <n v="0"/>
    <n v="12"/>
    <s v="Yes"/>
    <n v="0"/>
    <x v="48"/>
    <s v="365-2008"/>
    <s v="Male"/>
    <n v="29"/>
    <s v="Yes"/>
    <s v="No"/>
    <s v="No"/>
    <n v="0"/>
    <s v="No"/>
    <x v="1"/>
    <x v="2"/>
    <n v="16"/>
    <n v="591"/>
    <x v="0"/>
    <x v="0"/>
  </r>
  <r>
    <s v="2931-SHYA"/>
    <x v="0"/>
    <n v="73"/>
    <n v="125"/>
    <n v="292.7"/>
    <n v="0"/>
    <n v="0"/>
    <s v="No"/>
    <s v="no"/>
    <n v="0"/>
    <n v="0"/>
    <n v="3"/>
    <s v="Yes"/>
    <n v="0"/>
    <x v="17"/>
    <s v="393-3635"/>
    <s v="Male"/>
    <n v="51"/>
    <s v="No"/>
    <s v="No"/>
    <s v="No"/>
    <n v="0"/>
    <s v="Yes"/>
    <x v="2"/>
    <x v="2"/>
    <n v="40"/>
    <n v="2950"/>
    <x v="0"/>
    <x v="0"/>
  </r>
  <r>
    <s v="4519-GZTR"/>
    <x v="0"/>
    <n v="53"/>
    <n v="219"/>
    <n v="639.9"/>
    <n v="0"/>
    <n v="0"/>
    <s v="No"/>
    <s v="no"/>
    <n v="0"/>
    <n v="0"/>
    <n v="7"/>
    <s v="Yes"/>
    <n v="0"/>
    <x v="7"/>
    <s v="381-2376"/>
    <s v="Male"/>
    <n v="53"/>
    <s v="No"/>
    <s v="No"/>
    <s v="No"/>
    <n v="0"/>
    <s v="No"/>
    <x v="1"/>
    <x v="0"/>
    <n v="44"/>
    <n v="2341"/>
    <x v="0"/>
    <x v="0"/>
  </r>
  <r>
    <s v="9135-ZXKZ"/>
    <x v="0"/>
    <n v="62"/>
    <n v="301"/>
    <n v="685.5"/>
    <n v="0"/>
    <n v="0"/>
    <s v="No"/>
    <s v="no"/>
    <n v="0"/>
    <n v="0"/>
    <n v="15"/>
    <s v="Yes"/>
    <n v="0"/>
    <x v="33"/>
    <s v="415-5008"/>
    <s v="Female"/>
    <n v="56"/>
    <s v="No"/>
    <s v="No"/>
    <s v="No"/>
    <n v="0"/>
    <s v="Yes"/>
    <x v="2"/>
    <x v="2"/>
    <n v="26"/>
    <n v="1598"/>
    <x v="0"/>
    <x v="0"/>
  </r>
  <r>
    <s v="6001-MYAZ"/>
    <x v="0"/>
    <n v="46"/>
    <n v="265"/>
    <n v="464"/>
    <n v="0"/>
    <n v="0"/>
    <s v="No"/>
    <s v="no"/>
    <n v="0"/>
    <n v="2"/>
    <n v="0"/>
    <s v="No"/>
    <n v="0"/>
    <x v="9"/>
    <s v="401-4007"/>
    <s v="Female"/>
    <n v="54"/>
    <s v="No"/>
    <s v="No"/>
    <s v="No"/>
    <n v="0"/>
    <s v="No"/>
    <x v="1"/>
    <x v="2"/>
    <n v="8"/>
    <n v="372"/>
    <x v="0"/>
    <x v="0"/>
  </r>
  <r>
    <s v="4774-GPHE"/>
    <x v="0"/>
    <n v="46"/>
    <n v="207"/>
    <n v="507.2"/>
    <n v="0"/>
    <n v="0"/>
    <s v="No"/>
    <s v="no"/>
    <n v="0"/>
    <n v="0"/>
    <n v="0"/>
    <s v="No"/>
    <n v="0"/>
    <x v="8"/>
    <s v="338-7709"/>
    <s v="Male"/>
    <n v="29"/>
    <s v="Yes"/>
    <s v="No"/>
    <s v="No"/>
    <n v="0"/>
    <s v="No"/>
    <x v="2"/>
    <x v="0"/>
    <n v="11"/>
    <n v="506"/>
    <x v="0"/>
    <x v="0"/>
  </r>
  <r>
    <s v="8414-GQTM"/>
    <x v="0"/>
    <n v="12"/>
    <n v="22"/>
    <n v="59.6"/>
    <n v="0"/>
    <n v="0"/>
    <s v="No"/>
    <s v="no"/>
    <n v="0"/>
    <n v="0"/>
    <n v="24"/>
    <s v="Yes"/>
    <n v="0"/>
    <x v="44"/>
    <s v="345-3734"/>
    <s v="Male"/>
    <n v="20"/>
    <s v="Yes"/>
    <s v="No"/>
    <s v="No"/>
    <n v="0"/>
    <s v="No"/>
    <x v="0"/>
    <x v="0"/>
    <n v="13"/>
    <n v="149"/>
    <x v="0"/>
    <x v="0"/>
  </r>
  <r>
    <s v="1532-IWIK"/>
    <x v="0"/>
    <n v="56"/>
    <n v="130"/>
    <n v="278.89999999999998"/>
    <n v="0"/>
    <n v="0"/>
    <s v="No"/>
    <s v="no"/>
    <n v="0"/>
    <n v="1"/>
    <n v="5"/>
    <s v="Yes"/>
    <n v="0"/>
    <x v="7"/>
    <s v="341-9396"/>
    <s v="Female"/>
    <n v="72"/>
    <s v="No"/>
    <s v="Yes"/>
    <s v="No"/>
    <n v="0"/>
    <s v="Yes"/>
    <x v="2"/>
    <x v="0"/>
    <n v="56"/>
    <n v="3138"/>
    <x v="0"/>
    <x v="0"/>
  </r>
  <r>
    <s v="5267-AUQZ"/>
    <x v="0"/>
    <n v="69"/>
    <n v="264"/>
    <n v="552.5"/>
    <n v="0"/>
    <n v="0"/>
    <s v="No"/>
    <s v="no"/>
    <n v="0"/>
    <n v="1"/>
    <n v="15"/>
    <s v="Yes"/>
    <n v="0"/>
    <x v="20"/>
    <s v="408-6302"/>
    <s v="Male"/>
    <n v="40"/>
    <s v="No"/>
    <s v="No"/>
    <s v="No"/>
    <n v="0"/>
    <s v="Yes"/>
    <x v="2"/>
    <x v="2"/>
    <n v="37"/>
    <n v="2544"/>
    <x v="0"/>
    <x v="0"/>
  </r>
  <r>
    <s v="5667-MTUB"/>
    <x v="0"/>
    <n v="3"/>
    <n v="7"/>
    <n v="13.3"/>
    <n v="0"/>
    <n v="0"/>
    <s v="No"/>
    <s v="no"/>
    <n v="0"/>
    <n v="2"/>
    <n v="13"/>
    <s v="Yes"/>
    <n v="0"/>
    <x v="3"/>
    <s v="348-7193"/>
    <s v="Female"/>
    <n v="79"/>
    <s v="No"/>
    <s v="Yes"/>
    <s v="No"/>
    <n v="0"/>
    <s v="Yes"/>
    <x v="2"/>
    <x v="0"/>
    <n v="40"/>
    <n v="106"/>
    <x v="0"/>
    <x v="0"/>
  </r>
  <r>
    <s v="6615-HAAN"/>
    <x v="0"/>
    <n v="30"/>
    <n v="89"/>
    <n v="363.6"/>
    <n v="0"/>
    <n v="0"/>
    <s v="No"/>
    <s v="no"/>
    <n v="0"/>
    <n v="0"/>
    <n v="8"/>
    <s v="Yes"/>
    <n v="0"/>
    <x v="34"/>
    <s v="375-6911"/>
    <s v="Male"/>
    <n v="67"/>
    <s v="No"/>
    <s v="Yes"/>
    <s v="No"/>
    <n v="0"/>
    <s v="Yes"/>
    <x v="2"/>
    <x v="2"/>
    <n v="35"/>
    <n v="1058"/>
    <x v="0"/>
    <x v="0"/>
  </r>
  <r>
    <s v="7532-BIHP"/>
    <x v="0"/>
    <n v="5"/>
    <n v="7"/>
    <n v="25.2"/>
    <n v="0"/>
    <n v="0"/>
    <s v="No"/>
    <s v="no"/>
    <n v="0"/>
    <n v="0"/>
    <n v="14"/>
    <s v="Yes"/>
    <n v="0"/>
    <x v="1"/>
    <s v="358-3604"/>
    <s v="Female"/>
    <n v="23"/>
    <s v="Yes"/>
    <s v="No"/>
    <s v="No"/>
    <n v="0"/>
    <s v="Yes"/>
    <x v="0"/>
    <x v="0"/>
    <n v="36"/>
    <n v="182"/>
    <x v="0"/>
    <x v="0"/>
  </r>
  <r>
    <s v="6277-GUOD"/>
    <x v="0"/>
    <n v="71"/>
    <n v="126"/>
    <n v="282.89999999999998"/>
    <n v="284"/>
    <n v="830.7"/>
    <s v="Yes"/>
    <s v="yes"/>
    <n v="0"/>
    <n v="1"/>
    <n v="0"/>
    <s v="No"/>
    <n v="0"/>
    <x v="7"/>
    <s v="339-7485"/>
    <s v="Female"/>
    <n v="19"/>
    <s v="Yes"/>
    <s v="No"/>
    <s v="No"/>
    <n v="0"/>
    <s v="No"/>
    <x v="2"/>
    <x v="2"/>
    <n v="10"/>
    <n v="709"/>
    <x v="0"/>
    <x v="0"/>
  </r>
  <r>
    <s v="4689-BAZS"/>
    <x v="0"/>
    <n v="29"/>
    <n v="172"/>
    <n v="439.9"/>
    <n v="0"/>
    <n v="0"/>
    <s v="No"/>
    <s v="no"/>
    <n v="0"/>
    <n v="1"/>
    <n v="14"/>
    <s v="Yes"/>
    <n v="0"/>
    <x v="11"/>
    <s v="368-3078"/>
    <s v="Female"/>
    <n v="30"/>
    <s v="No"/>
    <s v="No"/>
    <s v="No"/>
    <n v="0"/>
    <s v="No"/>
    <x v="1"/>
    <x v="0"/>
    <n v="22"/>
    <n v="631"/>
    <x v="0"/>
    <x v="0"/>
  </r>
  <r>
    <s v="4647-VDIW"/>
    <x v="0"/>
    <n v="52"/>
    <n v="126"/>
    <n v="361.6"/>
    <n v="0"/>
    <n v="0"/>
    <s v="No"/>
    <s v="no"/>
    <n v="0"/>
    <n v="0"/>
    <n v="1"/>
    <s v="Yes"/>
    <n v="0"/>
    <x v="2"/>
    <s v="418-7055"/>
    <s v="Male"/>
    <n v="38"/>
    <s v="No"/>
    <s v="No"/>
    <s v="No"/>
    <n v="0"/>
    <s v="No"/>
    <x v="0"/>
    <x v="0"/>
    <n v="39"/>
    <n v="1997"/>
    <x v="0"/>
    <x v="0"/>
  </r>
  <r>
    <s v="8997-ROVT"/>
    <x v="0"/>
    <n v="68"/>
    <n v="308"/>
    <n v="818.2"/>
    <n v="0"/>
    <n v="0"/>
    <s v="No"/>
    <s v="no"/>
    <n v="0"/>
    <n v="0"/>
    <n v="7"/>
    <s v="Yes"/>
    <n v="0"/>
    <x v="12"/>
    <s v="386-9981"/>
    <s v="Male"/>
    <n v="43"/>
    <s v="No"/>
    <s v="No"/>
    <s v="No"/>
    <n v="0"/>
    <s v="Yes"/>
    <x v="1"/>
    <x v="2"/>
    <n v="45"/>
    <n v="3074"/>
    <x v="0"/>
    <x v="0"/>
  </r>
  <r>
    <s v="1467-WBXC"/>
    <x v="0"/>
    <n v="8"/>
    <n v="15"/>
    <n v="40"/>
    <n v="0"/>
    <n v="0"/>
    <s v="No"/>
    <s v="no"/>
    <n v="0"/>
    <n v="1"/>
    <n v="13"/>
    <s v="Yes"/>
    <n v="0"/>
    <x v="38"/>
    <s v="335-3110"/>
    <s v="Male"/>
    <n v="67"/>
    <s v="No"/>
    <s v="Yes"/>
    <s v="No"/>
    <n v="0"/>
    <s v="No"/>
    <x v="0"/>
    <x v="2"/>
    <n v="24"/>
    <n v="188"/>
    <x v="0"/>
    <x v="0"/>
  </r>
  <r>
    <s v="0409-NCHG"/>
    <x v="0"/>
    <n v="72"/>
    <n v="293"/>
    <n v="649.6"/>
    <n v="0"/>
    <n v="0"/>
    <s v="No"/>
    <s v="no"/>
    <n v="0"/>
    <n v="2"/>
    <n v="0"/>
    <s v="No"/>
    <n v="0"/>
    <x v="24"/>
    <s v="400-7809"/>
    <s v="Male"/>
    <n v="23"/>
    <s v="Yes"/>
    <s v="No"/>
    <s v="No"/>
    <n v="0"/>
    <s v="No"/>
    <x v="2"/>
    <x v="2"/>
    <n v="11"/>
    <n v="807"/>
    <x v="0"/>
    <x v="0"/>
  </r>
  <r>
    <s v="9571-ODTJ"/>
    <x v="0"/>
    <n v="16"/>
    <n v="36"/>
    <n v="97.4"/>
    <n v="128"/>
    <n v="155.19999999999999"/>
    <s v="Yes"/>
    <s v="yes"/>
    <n v="0"/>
    <n v="1"/>
    <n v="0"/>
    <s v="No"/>
    <n v="0"/>
    <x v="16"/>
    <s v="404-3106"/>
    <s v="Female"/>
    <n v="41"/>
    <s v="No"/>
    <s v="No"/>
    <s v="No"/>
    <n v="0"/>
    <s v="No"/>
    <x v="1"/>
    <x v="0"/>
    <n v="10"/>
    <n v="157"/>
    <x v="0"/>
    <x v="0"/>
  </r>
  <r>
    <s v="3322-CGMZ"/>
    <x v="0"/>
    <n v="3"/>
    <n v="9"/>
    <n v="14.8"/>
    <n v="0"/>
    <n v="0"/>
    <s v="No"/>
    <s v="no"/>
    <n v="0"/>
    <n v="2"/>
    <n v="9"/>
    <s v="Yes"/>
    <n v="0"/>
    <x v="16"/>
    <s v="333-2337"/>
    <s v="Male"/>
    <n v="41"/>
    <s v="No"/>
    <s v="No"/>
    <s v="No"/>
    <n v="0"/>
    <s v="Yes"/>
    <x v="0"/>
    <x v="0"/>
    <n v="70"/>
    <n v="206"/>
    <x v="0"/>
    <x v="0"/>
  </r>
  <r>
    <s v="6634-XHVG"/>
    <x v="0"/>
    <n v="2"/>
    <n v="7"/>
    <n v="15.6"/>
    <n v="0"/>
    <n v="0"/>
    <s v="No"/>
    <s v="no"/>
    <n v="0"/>
    <n v="0"/>
    <n v="5"/>
    <s v="Yes"/>
    <n v="0"/>
    <x v="50"/>
    <s v="353-6482"/>
    <s v="Female"/>
    <n v="81"/>
    <s v="No"/>
    <s v="Yes"/>
    <s v="No"/>
    <n v="0"/>
    <s v="No"/>
    <x v="2"/>
    <x v="0"/>
    <n v="34"/>
    <n v="67"/>
    <x v="0"/>
    <x v="0"/>
  </r>
  <r>
    <s v="4796-XABB"/>
    <x v="0"/>
    <n v="52"/>
    <n v="128"/>
    <n v="259.60000000000002"/>
    <n v="0"/>
    <n v="0"/>
    <s v="No"/>
    <s v="no"/>
    <n v="0"/>
    <n v="0"/>
    <n v="6"/>
    <s v="Yes"/>
    <n v="0"/>
    <x v="40"/>
    <s v="380-6722"/>
    <s v="Female"/>
    <n v="50"/>
    <s v="No"/>
    <s v="No"/>
    <s v="No"/>
    <n v="0"/>
    <s v="Yes"/>
    <x v="1"/>
    <x v="2"/>
    <n v="20"/>
    <n v="1050"/>
    <x v="0"/>
    <x v="0"/>
  </r>
  <r>
    <s v="0610-WHAT"/>
    <x v="0"/>
    <n v="3"/>
    <n v="13"/>
    <n v="31.7"/>
    <n v="0"/>
    <n v="0"/>
    <s v="No"/>
    <s v="no"/>
    <n v="0"/>
    <n v="2"/>
    <n v="2"/>
    <s v="Yes"/>
    <n v="0"/>
    <x v="11"/>
    <s v="348-8022"/>
    <s v="Female"/>
    <n v="49"/>
    <s v="No"/>
    <s v="No"/>
    <s v="No"/>
    <n v="0"/>
    <s v="No"/>
    <x v="0"/>
    <x v="0"/>
    <n v="59"/>
    <n v="168"/>
    <x v="0"/>
    <x v="0"/>
  </r>
  <r>
    <s v="3177-ODRK"/>
    <x v="0"/>
    <n v="17"/>
    <n v="77"/>
    <n v="221.9"/>
    <n v="0"/>
    <n v="0"/>
    <s v="No"/>
    <s v="no"/>
    <n v="0"/>
    <n v="0"/>
    <n v="4"/>
    <s v="Yes"/>
    <n v="0"/>
    <x v="28"/>
    <s v="388-4459"/>
    <s v="Female"/>
    <n v="84"/>
    <s v="No"/>
    <s v="Yes"/>
    <s v="No"/>
    <n v="0"/>
    <s v="No"/>
    <x v="2"/>
    <x v="0"/>
    <n v="39"/>
    <n v="669"/>
    <x v="0"/>
    <x v="0"/>
  </r>
  <r>
    <s v="5867-CALM"/>
    <x v="0"/>
    <n v="29"/>
    <n v="124"/>
    <n v="289"/>
    <n v="0"/>
    <n v="0"/>
    <s v="No"/>
    <s v="no"/>
    <n v="0"/>
    <n v="0"/>
    <n v="3"/>
    <s v="No"/>
    <n v="39"/>
    <x v="3"/>
    <s v="358-3114"/>
    <s v="Male"/>
    <n v="60"/>
    <s v="No"/>
    <s v="No"/>
    <s v="No"/>
    <n v="0"/>
    <s v="No"/>
    <x v="0"/>
    <x v="0"/>
    <n v="29"/>
    <n v="846"/>
    <x v="0"/>
    <x v="0"/>
  </r>
  <r>
    <s v="2472-IVOM"/>
    <x v="0"/>
    <n v="31"/>
    <n v="87"/>
    <n v="244.1"/>
    <n v="0"/>
    <n v="0"/>
    <s v="No"/>
    <s v="no"/>
    <n v="0"/>
    <n v="2"/>
    <n v="12"/>
    <s v="Yes"/>
    <n v="0"/>
    <x v="40"/>
    <s v="343-9654"/>
    <s v="Male"/>
    <n v="42"/>
    <s v="No"/>
    <s v="No"/>
    <s v="No"/>
    <n v="0"/>
    <s v="No"/>
    <x v="0"/>
    <x v="0"/>
    <n v="47"/>
    <n v="1433"/>
    <x v="0"/>
    <x v="0"/>
  </r>
  <r>
    <s v="8929-EUMV"/>
    <x v="0"/>
    <n v="44"/>
    <n v="148"/>
    <n v="443.2"/>
    <n v="0"/>
    <n v="0"/>
    <s v="No"/>
    <s v="no"/>
    <n v="0"/>
    <n v="0"/>
    <n v="8"/>
    <s v="Yes"/>
    <n v="0"/>
    <x v="26"/>
    <s v="401-9909"/>
    <s v="Female"/>
    <n v="55"/>
    <s v="No"/>
    <s v="No"/>
    <s v="No"/>
    <n v="0"/>
    <s v="Yes"/>
    <x v="2"/>
    <x v="0"/>
    <n v="53"/>
    <n v="2332"/>
    <x v="0"/>
    <x v="0"/>
  </r>
  <r>
    <s v="9759-ZYHB"/>
    <x v="0"/>
    <n v="64"/>
    <n v="503"/>
    <n v="891"/>
    <n v="0"/>
    <n v="0"/>
    <s v="No"/>
    <s v="no"/>
    <n v="0"/>
    <n v="0"/>
    <n v="16"/>
    <s v="Yes"/>
    <n v="0"/>
    <x v="40"/>
    <s v="404-9978"/>
    <s v="Male"/>
    <n v="33"/>
    <s v="No"/>
    <s v="No"/>
    <s v="No"/>
    <n v="0"/>
    <s v="Yes"/>
    <x v="1"/>
    <x v="0"/>
    <n v="41"/>
    <n v="2587"/>
    <x v="0"/>
    <x v="0"/>
  </r>
  <r>
    <s v="0969-ATLO"/>
    <x v="0"/>
    <n v="1"/>
    <n v="2"/>
    <n v="7"/>
    <n v="0"/>
    <n v="0"/>
    <s v="No"/>
    <s v="no"/>
    <n v="0"/>
    <n v="2"/>
    <n v="0"/>
    <s v="No"/>
    <n v="0"/>
    <x v="30"/>
    <s v="406-7726"/>
    <s v="Male"/>
    <n v="49"/>
    <s v="No"/>
    <s v="No"/>
    <s v="No"/>
    <n v="0"/>
    <s v="No"/>
    <x v="0"/>
    <x v="2"/>
    <n v="7"/>
    <n v="7"/>
    <x v="0"/>
    <x v="0"/>
  </r>
  <r>
    <s v="4952-ZPCW"/>
    <x v="0"/>
    <n v="7"/>
    <n v="36"/>
    <n v="92.1"/>
    <n v="0"/>
    <n v="0"/>
    <s v="No"/>
    <s v="no"/>
    <n v="0"/>
    <n v="0"/>
    <n v="5"/>
    <s v="No"/>
    <n v="0"/>
    <x v="4"/>
    <s v="413-1789"/>
    <s v="Female"/>
    <n v="65"/>
    <s v="No"/>
    <s v="Yes"/>
    <s v="No"/>
    <n v="0"/>
    <s v="No"/>
    <x v="0"/>
    <x v="2"/>
    <n v="23"/>
    <n v="165"/>
    <x v="0"/>
    <x v="0"/>
  </r>
  <r>
    <s v="9826-LQJS"/>
    <x v="0"/>
    <n v="68"/>
    <n v="261"/>
    <n v="1015.6"/>
    <n v="0"/>
    <n v="0"/>
    <s v="No"/>
    <s v="no"/>
    <n v="0"/>
    <n v="0"/>
    <n v="4"/>
    <s v="Yes"/>
    <n v="0"/>
    <x v="26"/>
    <s v="414-1246"/>
    <s v="Female"/>
    <n v="42"/>
    <s v="No"/>
    <s v="No"/>
    <s v="No"/>
    <n v="0"/>
    <s v="Yes"/>
    <x v="1"/>
    <x v="0"/>
    <n v="33"/>
    <n v="2249"/>
    <x v="0"/>
    <x v="0"/>
  </r>
  <r>
    <s v="2174-FPET"/>
    <x v="0"/>
    <n v="17"/>
    <n v="79"/>
    <n v="237.7"/>
    <n v="0"/>
    <n v="0"/>
    <s v="No"/>
    <s v="no"/>
    <n v="0"/>
    <n v="0"/>
    <n v="12"/>
    <s v="Yes"/>
    <n v="0"/>
    <x v="28"/>
    <s v="363-1208"/>
    <s v="Male"/>
    <n v="24"/>
    <s v="Yes"/>
    <s v="No"/>
    <s v="No"/>
    <n v="0"/>
    <s v="Yes"/>
    <x v="0"/>
    <x v="0"/>
    <n v="38"/>
    <n v="640"/>
    <x v="0"/>
    <x v="0"/>
  </r>
  <r>
    <s v="4934-FTJV"/>
    <x v="0"/>
    <n v="64"/>
    <n v="328"/>
    <n v="1019.6"/>
    <n v="0"/>
    <n v="0"/>
    <s v="No"/>
    <s v="no"/>
    <n v="0"/>
    <n v="1"/>
    <n v="0"/>
    <s v="No"/>
    <n v="0"/>
    <x v="49"/>
    <s v="361-4137"/>
    <s v="Male"/>
    <n v="21"/>
    <s v="Yes"/>
    <s v="No"/>
    <s v="No"/>
    <n v="0"/>
    <s v="No"/>
    <x v="2"/>
    <x v="2"/>
    <n v="11"/>
    <n v="684"/>
    <x v="0"/>
    <x v="0"/>
  </r>
  <r>
    <s v="6965-RSIK"/>
    <x v="0"/>
    <n v="40"/>
    <n v="108"/>
    <n v="358.6"/>
    <n v="0"/>
    <n v="0"/>
    <s v="No"/>
    <s v="no"/>
    <n v="0"/>
    <n v="1"/>
    <n v="4"/>
    <s v="Yes"/>
    <n v="0"/>
    <x v="22"/>
    <s v="374-8187"/>
    <s v="Female"/>
    <n v="44"/>
    <s v="No"/>
    <s v="No"/>
    <s v="No"/>
    <n v="0"/>
    <s v="Yes"/>
    <x v="1"/>
    <x v="0"/>
    <n v="42"/>
    <n v="1686"/>
    <x v="0"/>
    <x v="0"/>
  </r>
  <r>
    <s v="3566-WZKY"/>
    <x v="0"/>
    <n v="69"/>
    <n v="231"/>
    <n v="550.5"/>
    <n v="0"/>
    <n v="0"/>
    <s v="No"/>
    <s v="no"/>
    <n v="0"/>
    <n v="1"/>
    <n v="26"/>
    <s v="No"/>
    <n v="41"/>
    <x v="35"/>
    <s v="355-3801"/>
    <s v="Female"/>
    <n v="25"/>
    <s v="Yes"/>
    <s v="No"/>
    <s v="No"/>
    <n v="0"/>
    <s v="Yes"/>
    <x v="2"/>
    <x v="0"/>
    <n v="62"/>
    <n v="4245"/>
    <x v="0"/>
    <x v="0"/>
  </r>
  <r>
    <s v="8126-VLCH"/>
    <x v="0"/>
    <n v="55"/>
    <n v="252"/>
    <n v="714.8"/>
    <n v="0"/>
    <n v="0"/>
    <s v="No"/>
    <s v="no"/>
    <n v="0"/>
    <n v="2"/>
    <n v="0"/>
    <s v="No"/>
    <n v="0"/>
    <x v="39"/>
    <s v="363-1366"/>
    <s v="Female"/>
    <n v="62"/>
    <s v="No"/>
    <s v="No"/>
    <s v="No"/>
    <n v="0"/>
    <s v="No"/>
    <x v="2"/>
    <x v="2"/>
    <n v="12"/>
    <n v="655"/>
    <x v="0"/>
    <x v="0"/>
  </r>
  <r>
    <s v="3323-OJBR"/>
    <x v="0"/>
    <n v="53"/>
    <n v="378"/>
    <n v="789.9"/>
    <n v="0"/>
    <n v="0"/>
    <s v="No"/>
    <s v="no"/>
    <n v="0"/>
    <n v="2"/>
    <n v="5"/>
    <s v="Yes"/>
    <n v="0"/>
    <x v="3"/>
    <s v="358-5274"/>
    <s v="Male"/>
    <n v="72"/>
    <s v="No"/>
    <s v="Yes"/>
    <s v="No"/>
    <n v="0"/>
    <s v="Yes"/>
    <x v="2"/>
    <x v="0"/>
    <n v="64"/>
    <n v="3390"/>
    <x v="0"/>
    <x v="0"/>
  </r>
  <r>
    <s v="4016-FTVE"/>
    <x v="0"/>
    <n v="48"/>
    <n v="265"/>
    <n v="767.8"/>
    <n v="0"/>
    <n v="0"/>
    <s v="No"/>
    <s v="no"/>
    <n v="0"/>
    <n v="2"/>
    <n v="9"/>
    <s v="Yes"/>
    <n v="0"/>
    <x v="38"/>
    <s v="376-9607"/>
    <s v="Female"/>
    <n v="67"/>
    <s v="No"/>
    <s v="Yes"/>
    <s v="No"/>
    <n v="0"/>
    <s v="Yes"/>
    <x v="2"/>
    <x v="0"/>
    <n v="43"/>
    <n v="2087"/>
    <x v="0"/>
    <x v="0"/>
  </r>
  <r>
    <s v="7770-WEOX"/>
    <x v="0"/>
    <n v="29"/>
    <n v="72"/>
    <n v="204.4"/>
    <n v="87"/>
    <n v="408.9"/>
    <s v="Yes"/>
    <s v="yes"/>
    <n v="0"/>
    <n v="0"/>
    <n v="3"/>
    <s v="Yes"/>
    <n v="0"/>
    <x v="6"/>
    <s v="421-8537"/>
    <s v="Male"/>
    <n v="32"/>
    <s v="No"/>
    <s v="No"/>
    <s v="No"/>
    <n v="0"/>
    <s v="No"/>
    <x v="1"/>
    <x v="2"/>
    <n v="29"/>
    <n v="841"/>
    <x v="0"/>
    <x v="0"/>
  </r>
  <r>
    <s v="3311-JUMJ"/>
    <x v="0"/>
    <n v="71"/>
    <n v="133"/>
    <n v="353.4"/>
    <n v="0"/>
    <n v="0"/>
    <s v="No"/>
    <s v="no"/>
    <n v="0"/>
    <n v="1"/>
    <n v="10"/>
    <s v="Yes"/>
    <n v="0"/>
    <x v="8"/>
    <s v="351-5576"/>
    <s v="Female"/>
    <n v="75"/>
    <s v="No"/>
    <s v="Yes"/>
    <s v="No"/>
    <n v="0"/>
    <s v="Yes"/>
    <x v="2"/>
    <x v="0"/>
    <n v="49"/>
    <n v="3465"/>
    <x v="0"/>
    <x v="0"/>
  </r>
  <r>
    <s v="0399-BYLE"/>
    <x v="0"/>
    <n v="63"/>
    <n v="159"/>
    <n v="379.4"/>
    <n v="126"/>
    <n v="611.1"/>
    <s v="Yes"/>
    <s v="yes"/>
    <n v="0"/>
    <n v="2"/>
    <n v="8"/>
    <s v="Yes"/>
    <n v="0"/>
    <x v="46"/>
    <s v="407-7258"/>
    <s v="Male"/>
    <n v="54"/>
    <s v="No"/>
    <s v="No"/>
    <s v="No"/>
    <n v="0"/>
    <s v="No"/>
    <x v="1"/>
    <x v="2"/>
    <n v="46"/>
    <n v="2923"/>
    <x v="0"/>
    <x v="0"/>
  </r>
  <r>
    <s v="9630-SPHV"/>
    <x v="0"/>
    <n v="12"/>
    <n v="46"/>
    <n v="84.4"/>
    <n v="60"/>
    <n v="142.80000000000001"/>
    <s v="Yes"/>
    <s v="yes"/>
    <n v="0"/>
    <n v="2"/>
    <n v="5"/>
    <s v="No"/>
    <n v="80"/>
    <x v="2"/>
    <s v="405-4420"/>
    <s v="Female"/>
    <n v="63"/>
    <s v="No"/>
    <s v="No"/>
    <s v="No"/>
    <n v="0"/>
    <s v="No"/>
    <x v="0"/>
    <x v="0"/>
    <n v="27"/>
    <n v="329"/>
    <x v="0"/>
    <x v="0"/>
  </r>
  <r>
    <s v="5078-GNYY"/>
    <x v="0"/>
    <n v="44"/>
    <n v="242"/>
    <n v="393"/>
    <n v="264"/>
    <n v="404.8"/>
    <s v="Yes"/>
    <s v="yes"/>
    <n v="0"/>
    <n v="2"/>
    <n v="3"/>
    <s v="Yes"/>
    <n v="0"/>
    <x v="46"/>
    <s v="340-2855"/>
    <s v="Female"/>
    <n v="73"/>
    <s v="No"/>
    <s v="Yes"/>
    <s v="No"/>
    <n v="0"/>
    <s v="Yes"/>
    <x v="1"/>
    <x v="0"/>
    <n v="37"/>
    <n v="1627"/>
    <x v="0"/>
    <x v="0"/>
  </r>
  <r>
    <s v="8685-PJVD"/>
    <x v="0"/>
    <n v="69"/>
    <n v="163"/>
    <n v="484.2"/>
    <n v="0"/>
    <n v="0"/>
    <s v="No"/>
    <s v="no"/>
    <n v="0"/>
    <n v="2"/>
    <n v="0"/>
    <s v="No"/>
    <n v="0"/>
    <x v="1"/>
    <s v="355-6826"/>
    <s v="Female"/>
    <n v="48"/>
    <s v="No"/>
    <s v="No"/>
    <s v="No"/>
    <n v="0"/>
    <s v="No"/>
    <x v="2"/>
    <x v="0"/>
    <n v="13"/>
    <n v="885"/>
    <x v="0"/>
    <x v="0"/>
  </r>
  <r>
    <s v="2191-YERQ"/>
    <x v="0"/>
    <n v="21"/>
    <n v="58"/>
    <n v="171.3"/>
    <n v="0"/>
    <n v="0"/>
    <s v="No"/>
    <s v="no"/>
    <n v="0"/>
    <n v="2"/>
    <n v="0"/>
    <s v="No"/>
    <n v="0"/>
    <x v="9"/>
    <s v="402-3886"/>
    <s v="Male"/>
    <n v="22"/>
    <s v="Yes"/>
    <s v="No"/>
    <s v="No"/>
    <n v="0"/>
    <s v="No"/>
    <x v="0"/>
    <x v="2"/>
    <n v="7"/>
    <n v="145"/>
    <x v="0"/>
    <x v="0"/>
  </r>
  <r>
    <s v="9741-RQWA"/>
    <x v="0"/>
    <n v="48"/>
    <n v="235"/>
    <n v="666.6"/>
    <n v="0"/>
    <n v="0"/>
    <s v="No"/>
    <s v="no"/>
    <n v="0"/>
    <n v="2"/>
    <n v="3"/>
    <s v="Yes"/>
    <n v="0"/>
    <x v="30"/>
    <s v="336-5900"/>
    <s v="Male"/>
    <n v="45"/>
    <s v="No"/>
    <s v="No"/>
    <s v="No"/>
    <n v="0"/>
    <s v="Yes"/>
    <x v="1"/>
    <x v="0"/>
    <n v="31"/>
    <n v="1468"/>
    <x v="0"/>
    <x v="0"/>
  </r>
  <r>
    <s v="0832-PWCD"/>
    <x v="0"/>
    <n v="62"/>
    <n v="120"/>
    <n v="309.5"/>
    <n v="0"/>
    <n v="0"/>
    <s v="No"/>
    <s v="no"/>
    <n v="0"/>
    <n v="1"/>
    <n v="0"/>
    <s v="No"/>
    <n v="0"/>
    <x v="45"/>
    <s v="339-7684"/>
    <s v="Male"/>
    <n v="45"/>
    <s v="No"/>
    <s v="No"/>
    <s v="No"/>
    <n v="0"/>
    <s v="No"/>
    <x v="2"/>
    <x v="2"/>
    <n v="16"/>
    <n v="988"/>
    <x v="0"/>
    <x v="0"/>
  </r>
  <r>
    <s v="3855-PVAX"/>
    <x v="0"/>
    <n v="2"/>
    <n v="7"/>
    <n v="21.4"/>
    <n v="0"/>
    <n v="0"/>
    <s v="No"/>
    <s v="no"/>
    <n v="0"/>
    <n v="0"/>
    <n v="7"/>
    <s v="Yes"/>
    <n v="0"/>
    <x v="25"/>
    <s v="360-7246"/>
    <s v="Female"/>
    <n v="34"/>
    <s v="No"/>
    <s v="No"/>
    <s v="No"/>
    <n v="0"/>
    <s v="No"/>
    <x v="0"/>
    <x v="0"/>
    <n v="29"/>
    <n v="52"/>
    <x v="0"/>
    <x v="0"/>
  </r>
  <r>
    <s v="2427-ILMH"/>
    <x v="0"/>
    <n v="62"/>
    <n v="266"/>
    <n v="926.7"/>
    <n v="0"/>
    <n v="0"/>
    <s v="No"/>
    <s v="no"/>
    <n v="0"/>
    <n v="2"/>
    <n v="7"/>
    <s v="Yes"/>
    <n v="0"/>
    <x v="47"/>
    <s v="335-6508"/>
    <s v="Male"/>
    <n v="34"/>
    <s v="No"/>
    <s v="No"/>
    <s v="No"/>
    <n v="0"/>
    <s v="Yes"/>
    <x v="2"/>
    <x v="2"/>
    <n v="37"/>
    <n v="2260"/>
    <x v="0"/>
    <x v="0"/>
  </r>
  <r>
    <s v="9941-PJCK"/>
    <x v="0"/>
    <n v="59"/>
    <n v="289"/>
    <n v="648.79999999999995"/>
    <n v="0"/>
    <n v="0"/>
    <s v="No"/>
    <s v="no"/>
    <n v="0"/>
    <n v="1"/>
    <n v="4"/>
    <s v="Yes"/>
    <n v="0"/>
    <x v="33"/>
    <s v="348-6720"/>
    <s v="Female"/>
    <n v="38"/>
    <s v="No"/>
    <s v="No"/>
    <s v="No"/>
    <n v="0"/>
    <s v="Yes"/>
    <x v="1"/>
    <x v="2"/>
    <n v="59"/>
    <n v="3485"/>
    <x v="0"/>
    <x v="0"/>
  </r>
  <r>
    <s v="7010-IUAL"/>
    <x v="0"/>
    <n v="28"/>
    <n v="174"/>
    <n v="397.4"/>
    <n v="0"/>
    <n v="0"/>
    <s v="No"/>
    <s v="no"/>
    <n v="0"/>
    <n v="2"/>
    <n v="0"/>
    <s v="No"/>
    <n v="0"/>
    <x v="32"/>
    <s v="406-6400"/>
    <s v="Female"/>
    <n v="36"/>
    <s v="No"/>
    <s v="No"/>
    <s v="No"/>
    <n v="0"/>
    <s v="No"/>
    <x v="1"/>
    <x v="2"/>
    <n v="10"/>
    <n v="290"/>
    <x v="0"/>
    <x v="0"/>
  </r>
  <r>
    <s v="5764-RMWM"/>
    <x v="0"/>
    <n v="70"/>
    <n v="430"/>
    <n v="1052.3"/>
    <n v="0"/>
    <n v="0"/>
    <s v="No"/>
    <s v="no"/>
    <n v="0"/>
    <n v="2"/>
    <n v="2"/>
    <s v="Yes"/>
    <n v="0"/>
    <x v="41"/>
    <s v="390-7370"/>
    <s v="Female"/>
    <n v="61"/>
    <s v="No"/>
    <s v="No"/>
    <s v="No"/>
    <n v="0"/>
    <s v="Yes"/>
    <x v="2"/>
    <x v="2"/>
    <n v="74"/>
    <n v="5187"/>
    <x v="0"/>
    <x v="0"/>
  </r>
  <r>
    <s v="2179-MOEE"/>
    <x v="0"/>
    <n v="60"/>
    <n v="317"/>
    <n v="718.1"/>
    <n v="120"/>
    <n v="648"/>
    <s v="Yes"/>
    <s v="yes"/>
    <n v="0"/>
    <n v="0"/>
    <n v="5"/>
    <s v="Yes"/>
    <n v="0"/>
    <x v="28"/>
    <s v="390-5055"/>
    <s v="Female"/>
    <n v="34"/>
    <s v="No"/>
    <s v="No"/>
    <s v="No"/>
    <n v="0"/>
    <s v="Yes"/>
    <x v="1"/>
    <x v="2"/>
    <n v="23"/>
    <n v="1358"/>
    <x v="0"/>
    <x v="0"/>
  </r>
  <r>
    <s v="2443-NCLX"/>
    <x v="0"/>
    <n v="72"/>
    <n v="293"/>
    <n v="786.7"/>
    <n v="0"/>
    <n v="0"/>
    <s v="No"/>
    <s v="no"/>
    <n v="0"/>
    <n v="2"/>
    <n v="2"/>
    <s v="No"/>
    <n v="53"/>
    <x v="46"/>
    <s v="405-7542"/>
    <s v="Male"/>
    <n v="43"/>
    <s v="No"/>
    <s v="No"/>
    <s v="No"/>
    <n v="0"/>
    <s v="Yes"/>
    <x v="0"/>
    <x v="0"/>
    <n v="57"/>
    <n v="4072"/>
    <x v="0"/>
    <x v="0"/>
  </r>
  <r>
    <s v="8675-YBCU"/>
    <x v="0"/>
    <n v="65"/>
    <n v="191"/>
    <n v="717"/>
    <n v="0"/>
    <n v="0"/>
    <s v="No"/>
    <s v="no"/>
    <n v="0"/>
    <n v="2"/>
    <n v="5"/>
    <s v="Yes"/>
    <n v="0"/>
    <x v="22"/>
    <s v="343-3227"/>
    <s v="Male"/>
    <n v="65"/>
    <s v="No"/>
    <s v="No"/>
    <s v="No"/>
    <n v="0"/>
    <s v="Yes"/>
    <x v="2"/>
    <x v="0"/>
    <n v="70"/>
    <n v="4591"/>
    <x v="0"/>
    <x v="0"/>
  </r>
  <r>
    <s v="8596-UHPD"/>
    <x v="0"/>
    <n v="72"/>
    <n v="269"/>
    <n v="648.9"/>
    <n v="0"/>
    <n v="0"/>
    <s v="No"/>
    <s v="no"/>
    <n v="0"/>
    <n v="1"/>
    <n v="0"/>
    <s v="No"/>
    <n v="0"/>
    <x v="25"/>
    <s v="336-6907"/>
    <s v="Male"/>
    <n v="82"/>
    <s v="No"/>
    <s v="Yes"/>
    <s v="No"/>
    <n v="0"/>
    <s v="No"/>
    <x v="2"/>
    <x v="0"/>
    <n v="15"/>
    <n v="1095"/>
    <x v="0"/>
    <x v="0"/>
  </r>
  <r>
    <s v="8016-WBZB"/>
    <x v="0"/>
    <n v="27"/>
    <n v="60"/>
    <n v="191.9"/>
    <n v="0"/>
    <n v="0"/>
    <s v="No"/>
    <s v="no"/>
    <n v="0"/>
    <n v="2"/>
    <n v="3"/>
    <s v="Yes"/>
    <n v="0"/>
    <x v="23"/>
    <s v="331-1391"/>
    <s v="Female"/>
    <n v="36"/>
    <s v="No"/>
    <s v="No"/>
    <s v="No"/>
    <n v="0"/>
    <s v="No"/>
    <x v="0"/>
    <x v="2"/>
    <n v="28"/>
    <n v="755"/>
    <x v="0"/>
    <x v="0"/>
  </r>
  <r>
    <s v="0335-RDWA"/>
    <x v="0"/>
    <n v="2"/>
    <n v="4"/>
    <n v="11.1"/>
    <n v="0"/>
    <n v="0"/>
    <s v="No"/>
    <s v="no"/>
    <n v="0"/>
    <n v="2"/>
    <n v="2"/>
    <s v="No"/>
    <n v="7"/>
    <x v="15"/>
    <s v="410-2518"/>
    <s v="Female"/>
    <n v="35"/>
    <s v="No"/>
    <s v="No"/>
    <s v="No"/>
    <n v="0"/>
    <s v="No"/>
    <x v="0"/>
    <x v="0"/>
    <n v="33"/>
    <n v="61"/>
    <x v="0"/>
    <x v="0"/>
  </r>
  <r>
    <s v="7927-JOUI"/>
    <x v="0"/>
    <n v="61"/>
    <n v="140"/>
    <n v="364.5"/>
    <n v="0"/>
    <n v="0"/>
    <s v="No"/>
    <s v="no"/>
    <n v="0"/>
    <n v="2"/>
    <n v="4"/>
    <s v="Yes"/>
    <n v="0"/>
    <x v="9"/>
    <s v="408-1486"/>
    <s v="Male"/>
    <n v="85"/>
    <s v="No"/>
    <s v="Yes"/>
    <s v="No"/>
    <n v="0"/>
    <s v="Yes"/>
    <x v="1"/>
    <x v="0"/>
    <n v="60"/>
    <n v="3637"/>
    <x v="0"/>
    <x v="0"/>
  </r>
  <r>
    <s v="3461-YZLC"/>
    <x v="0"/>
    <n v="25"/>
    <n v="74"/>
    <n v="225.2"/>
    <n v="0"/>
    <n v="0"/>
    <s v="No"/>
    <s v="no"/>
    <n v="0"/>
    <n v="1"/>
    <n v="4"/>
    <s v="Yes"/>
    <n v="0"/>
    <x v="48"/>
    <s v="396-1648"/>
    <s v="Female"/>
    <n v="76"/>
    <s v="No"/>
    <s v="Yes"/>
    <s v="No"/>
    <n v="0"/>
    <s v="No"/>
    <x v="2"/>
    <x v="0"/>
    <n v="28"/>
    <n v="712"/>
    <x v="0"/>
    <x v="0"/>
  </r>
  <r>
    <s v="7146-UFCK"/>
    <x v="0"/>
    <n v="69"/>
    <n v="426"/>
    <n v="1109.4000000000001"/>
    <n v="0"/>
    <n v="0"/>
    <s v="No"/>
    <s v="no"/>
    <n v="0"/>
    <n v="0"/>
    <n v="10"/>
    <s v="Yes"/>
    <n v="0"/>
    <x v="2"/>
    <s v="398-2628"/>
    <s v="Male"/>
    <n v="42"/>
    <s v="No"/>
    <s v="No"/>
    <s v="No"/>
    <n v="0"/>
    <s v="Yes"/>
    <x v="2"/>
    <x v="2"/>
    <n v="59"/>
    <n v="4083"/>
    <x v="0"/>
    <x v="0"/>
  </r>
  <r>
    <s v="6592-BUMQ"/>
    <x v="0"/>
    <n v="44"/>
    <n v="83"/>
    <n v="218.6"/>
    <n v="0"/>
    <n v="0"/>
    <s v="No"/>
    <s v="no"/>
    <n v="0"/>
    <n v="2"/>
    <n v="2"/>
    <s v="Yes"/>
    <n v="0"/>
    <x v="1"/>
    <s v="391-8554"/>
    <s v="Female"/>
    <n v="76"/>
    <s v="No"/>
    <s v="Yes"/>
    <s v="No"/>
    <n v="0"/>
    <s v="Yes"/>
    <x v="1"/>
    <x v="0"/>
    <n v="62"/>
    <n v="2716"/>
    <x v="0"/>
    <x v="0"/>
  </r>
  <r>
    <s v="2000-TMWO"/>
    <x v="0"/>
    <n v="58"/>
    <n v="237"/>
    <n v="578.70000000000005"/>
    <n v="0"/>
    <n v="0"/>
    <s v="No"/>
    <s v="no"/>
    <n v="0"/>
    <n v="1"/>
    <n v="0"/>
    <s v="No"/>
    <n v="0"/>
    <x v="22"/>
    <s v="395-1693"/>
    <s v="Female"/>
    <n v="58"/>
    <s v="No"/>
    <s v="No"/>
    <s v="No"/>
    <n v="0"/>
    <s v="No"/>
    <x v="2"/>
    <x v="0"/>
    <n v="7"/>
    <n v="409"/>
    <x v="0"/>
    <x v="0"/>
  </r>
  <r>
    <s v="0431-MSDF"/>
    <x v="0"/>
    <n v="53"/>
    <n v="407"/>
    <n v="640"/>
    <n v="0"/>
    <n v="0"/>
    <s v="No"/>
    <s v="no"/>
    <n v="0"/>
    <n v="1"/>
    <n v="2"/>
    <s v="Yes"/>
    <n v="0"/>
    <x v="18"/>
    <s v="393-3194"/>
    <s v="Male"/>
    <n v="44"/>
    <s v="No"/>
    <s v="No"/>
    <s v="No"/>
    <n v="0"/>
    <s v="No"/>
    <x v="0"/>
    <x v="0"/>
    <n v="10"/>
    <n v="559"/>
    <x v="0"/>
    <x v="0"/>
  </r>
  <r>
    <s v="9808-BJGM"/>
    <x v="0"/>
    <n v="44"/>
    <n v="198"/>
    <n v="442.6"/>
    <n v="0"/>
    <n v="0"/>
    <s v="No"/>
    <s v="no"/>
    <n v="0"/>
    <n v="2"/>
    <n v="4"/>
    <s v="No"/>
    <n v="75"/>
    <x v="1"/>
    <s v="411-4781"/>
    <s v="Female"/>
    <n v="64"/>
    <s v="No"/>
    <s v="No"/>
    <s v="No"/>
    <n v="0"/>
    <s v="Yes"/>
    <x v="1"/>
    <x v="2"/>
    <n v="22"/>
    <n v="959"/>
    <x v="0"/>
    <x v="0"/>
  </r>
  <r>
    <s v="4044-PAOF"/>
    <x v="0"/>
    <n v="69"/>
    <n v="267"/>
    <n v="829.5"/>
    <n v="0"/>
    <n v="0"/>
    <s v="No"/>
    <s v="no"/>
    <n v="0"/>
    <n v="0"/>
    <n v="19"/>
    <s v="Yes"/>
    <n v="0"/>
    <x v="6"/>
    <s v="348-6853"/>
    <s v="Female"/>
    <n v="26"/>
    <s v="Yes"/>
    <s v="No"/>
    <s v="No"/>
    <n v="0"/>
    <s v="Yes"/>
    <x v="2"/>
    <x v="2"/>
    <n v="40"/>
    <n v="2752"/>
    <x v="0"/>
    <x v="0"/>
  </r>
  <r>
    <s v="8477-QNWU"/>
    <x v="0"/>
    <n v="22"/>
    <n v="140"/>
    <n v="334.6"/>
    <n v="0"/>
    <n v="0"/>
    <s v="No"/>
    <s v="no"/>
    <n v="0"/>
    <n v="0"/>
    <n v="24"/>
    <s v="Yes"/>
    <n v="0"/>
    <x v="9"/>
    <s v="330-8142"/>
    <s v="Female"/>
    <n v="22"/>
    <s v="Yes"/>
    <s v="No"/>
    <s v="No"/>
    <n v="0"/>
    <s v="No"/>
    <x v="0"/>
    <x v="2"/>
    <n v="41"/>
    <n v="906"/>
    <x v="0"/>
    <x v="0"/>
  </r>
  <r>
    <s v="1113-TJTT"/>
    <x v="0"/>
    <n v="30"/>
    <n v="161"/>
    <n v="357.8"/>
    <n v="0"/>
    <n v="0"/>
    <s v="No"/>
    <s v="no"/>
    <n v="0"/>
    <n v="1"/>
    <n v="0"/>
    <s v="No"/>
    <n v="0"/>
    <x v="3"/>
    <s v="361-1404"/>
    <s v="Female"/>
    <n v="34"/>
    <s v="No"/>
    <s v="No"/>
    <s v="No"/>
    <n v="0"/>
    <s v="No"/>
    <x v="2"/>
    <x v="2"/>
    <n v="12"/>
    <n v="346"/>
    <x v="0"/>
    <x v="0"/>
  </r>
  <r>
    <s v="4071-GCHK"/>
    <x v="0"/>
    <n v="36"/>
    <n v="73"/>
    <n v="218.7"/>
    <n v="0"/>
    <n v="0"/>
    <s v="No"/>
    <s v="no"/>
    <n v="0"/>
    <n v="0"/>
    <n v="0"/>
    <s v="No"/>
    <n v="0"/>
    <x v="24"/>
    <s v="375-9671"/>
    <s v="Male"/>
    <n v="43"/>
    <s v="No"/>
    <s v="No"/>
    <s v="No"/>
    <n v="0"/>
    <s v="No"/>
    <x v="1"/>
    <x v="0"/>
    <n v="11"/>
    <n v="395"/>
    <x v="0"/>
    <x v="0"/>
  </r>
  <r>
    <s v="8098-LPQH"/>
    <x v="0"/>
    <n v="1"/>
    <n v="3"/>
    <n v="7"/>
    <n v="0"/>
    <n v="0"/>
    <s v="No"/>
    <s v="no"/>
    <n v="0"/>
    <n v="1"/>
    <n v="14"/>
    <s v="No"/>
    <n v="6"/>
    <x v="12"/>
    <s v="408-3606"/>
    <s v="Male"/>
    <n v="52"/>
    <s v="No"/>
    <s v="No"/>
    <s v="No"/>
    <n v="0"/>
    <s v="No"/>
    <x v="0"/>
    <x v="0"/>
    <n v="25"/>
    <n v="25"/>
    <x v="0"/>
    <x v="0"/>
  </r>
  <r>
    <s v="0485-KOAV"/>
    <x v="0"/>
    <n v="21"/>
    <n v="62"/>
    <n v="149.69999999999999"/>
    <n v="0"/>
    <n v="0"/>
    <s v="No"/>
    <s v="no"/>
    <n v="0"/>
    <n v="0"/>
    <n v="14"/>
    <s v="Yes"/>
    <n v="0"/>
    <x v="29"/>
    <s v="333-3595"/>
    <s v="Male"/>
    <n v="24"/>
    <s v="Yes"/>
    <s v="No"/>
    <s v="No"/>
    <n v="0"/>
    <s v="No"/>
    <x v="0"/>
    <x v="2"/>
    <n v="32"/>
    <n v="683"/>
    <x v="0"/>
    <x v="0"/>
  </r>
  <r>
    <s v="0559-FGIX"/>
    <x v="0"/>
    <n v="7"/>
    <n v="37"/>
    <n v="94.4"/>
    <n v="0"/>
    <n v="0"/>
    <s v="No"/>
    <s v="no"/>
    <n v="0"/>
    <n v="0"/>
    <n v="15"/>
    <s v="Yes"/>
    <n v="0"/>
    <x v="32"/>
    <s v="379-7009"/>
    <s v="Male"/>
    <n v="26"/>
    <s v="Yes"/>
    <s v="No"/>
    <s v="No"/>
    <n v="0"/>
    <s v="Yes"/>
    <x v="2"/>
    <x v="2"/>
    <n v="24"/>
    <n v="178"/>
    <x v="0"/>
    <x v="0"/>
  </r>
  <r>
    <s v="1145-JVZV"/>
    <x v="0"/>
    <n v="36"/>
    <n v="116"/>
    <n v="358.1"/>
    <n v="0"/>
    <n v="0"/>
    <s v="No"/>
    <s v="no"/>
    <n v="0"/>
    <n v="1"/>
    <n v="2"/>
    <s v="Yes"/>
    <n v="0"/>
    <x v="43"/>
    <s v="411-4940"/>
    <s v="Female"/>
    <n v="49"/>
    <s v="No"/>
    <s v="No"/>
    <s v="No"/>
    <n v="0"/>
    <s v="Yes"/>
    <x v="2"/>
    <x v="2"/>
    <n v="33"/>
    <n v="1195"/>
    <x v="0"/>
    <x v="0"/>
  </r>
  <r>
    <s v="6676-VJRE"/>
    <x v="0"/>
    <n v="73"/>
    <n v="114"/>
    <n v="292.89999999999998"/>
    <n v="0"/>
    <n v="0"/>
    <s v="No"/>
    <s v="no"/>
    <n v="0"/>
    <n v="0"/>
    <n v="24"/>
    <s v="Yes"/>
    <n v="0"/>
    <x v="10"/>
    <s v="408-6725"/>
    <s v="Male"/>
    <n v="27"/>
    <s v="Yes"/>
    <s v="No"/>
    <s v="No"/>
    <n v="0"/>
    <s v="Yes"/>
    <x v="2"/>
    <x v="2"/>
    <n v="42"/>
    <n v="3085"/>
    <x v="0"/>
    <x v="0"/>
  </r>
  <r>
    <s v="6739-RZND"/>
    <x v="0"/>
    <n v="23"/>
    <n v="61"/>
    <n v="138.80000000000001"/>
    <n v="0"/>
    <n v="0"/>
    <s v="No"/>
    <s v="no"/>
    <n v="0"/>
    <n v="1"/>
    <n v="9"/>
    <s v="Yes"/>
    <n v="0"/>
    <x v="14"/>
    <s v="399-8859"/>
    <s v="Female"/>
    <n v="64"/>
    <s v="No"/>
    <s v="No"/>
    <s v="No"/>
    <n v="0"/>
    <s v="Yes"/>
    <x v="2"/>
    <x v="2"/>
    <n v="41"/>
    <n v="947"/>
    <x v="0"/>
    <x v="0"/>
  </r>
  <r>
    <s v="7827-RJKC"/>
    <x v="0"/>
    <n v="16"/>
    <n v="73"/>
    <n v="164.3"/>
    <n v="48"/>
    <n v="132.80000000000001"/>
    <s v="Yes"/>
    <s v="yes"/>
    <n v="0"/>
    <n v="2"/>
    <n v="3"/>
    <s v="Yes"/>
    <n v="0"/>
    <x v="10"/>
    <s v="377-4518"/>
    <s v="Male"/>
    <n v="36"/>
    <s v="No"/>
    <s v="No"/>
    <s v="No"/>
    <n v="0"/>
    <s v="Yes"/>
    <x v="1"/>
    <x v="0"/>
    <n v="45"/>
    <n v="747"/>
    <x v="0"/>
    <x v="0"/>
  </r>
  <r>
    <s v="8273-MSZT"/>
    <x v="0"/>
    <n v="1"/>
    <n v="6"/>
    <n v="16"/>
    <n v="0"/>
    <n v="0"/>
    <s v="No"/>
    <s v="no"/>
    <n v="0"/>
    <n v="0"/>
    <n v="10"/>
    <s v="Yes"/>
    <n v="0"/>
    <x v="37"/>
    <s v="341-1594"/>
    <s v="Male"/>
    <n v="26"/>
    <s v="Yes"/>
    <s v="No"/>
    <s v="No"/>
    <n v="0"/>
    <s v="Yes"/>
    <x v="0"/>
    <x v="0"/>
    <n v="27"/>
    <n v="27"/>
    <x v="0"/>
    <x v="0"/>
  </r>
  <r>
    <s v="0125-CXRT"/>
    <x v="0"/>
    <n v="73"/>
    <n v="127"/>
    <n v="366.4"/>
    <n v="0"/>
    <n v="0"/>
    <s v="No"/>
    <s v="no"/>
    <n v="0"/>
    <n v="2"/>
    <n v="0"/>
    <s v="No"/>
    <n v="0"/>
    <x v="36"/>
    <s v="332-9118"/>
    <s v="Female"/>
    <n v="49"/>
    <s v="No"/>
    <s v="No"/>
    <s v="No"/>
    <n v="0"/>
    <s v="No"/>
    <x v="2"/>
    <x v="2"/>
    <n v="10"/>
    <n v="704"/>
    <x v="0"/>
    <x v="0"/>
  </r>
  <r>
    <s v="2950-ZPUD"/>
    <x v="0"/>
    <n v="1"/>
    <n v="2"/>
    <n v="5"/>
    <n v="0"/>
    <n v="0"/>
    <s v="No"/>
    <s v="no"/>
    <n v="0"/>
    <n v="0"/>
    <n v="0"/>
    <s v="No"/>
    <n v="0"/>
    <x v="23"/>
    <s v="386-1418"/>
    <s v="Male"/>
    <n v="36"/>
    <s v="No"/>
    <s v="No"/>
    <s v="No"/>
    <n v="0"/>
    <s v="No"/>
    <x v="0"/>
    <x v="2"/>
    <n v="9"/>
    <n v="9"/>
    <x v="0"/>
    <x v="0"/>
  </r>
  <r>
    <s v="5485-RHLA"/>
    <x v="0"/>
    <n v="70"/>
    <n v="457"/>
    <n v="845.5"/>
    <n v="0"/>
    <n v="0"/>
    <s v="No"/>
    <s v="no"/>
    <n v="0"/>
    <n v="0"/>
    <n v="6"/>
    <s v="Yes"/>
    <n v="0"/>
    <x v="29"/>
    <s v="393-3535"/>
    <s v="Male"/>
    <n v="63"/>
    <s v="No"/>
    <s v="No"/>
    <s v="No"/>
    <n v="0"/>
    <s v="No"/>
    <x v="2"/>
    <x v="0"/>
    <n v="45"/>
    <n v="3191"/>
    <x v="0"/>
    <x v="0"/>
  </r>
  <r>
    <s v="2665-DBMI"/>
    <x v="0"/>
    <n v="63"/>
    <n v="85"/>
    <n v="252.7"/>
    <n v="0"/>
    <n v="0"/>
    <s v="No"/>
    <s v="no"/>
    <n v="0"/>
    <n v="1"/>
    <n v="6"/>
    <s v="Yes"/>
    <n v="0"/>
    <x v="23"/>
    <s v="402-2482"/>
    <s v="Female"/>
    <n v="37"/>
    <s v="No"/>
    <s v="No"/>
    <s v="No"/>
    <n v="0"/>
    <s v="Yes"/>
    <x v="2"/>
    <x v="2"/>
    <n v="29"/>
    <n v="1836"/>
    <x v="0"/>
    <x v="0"/>
  </r>
  <r>
    <s v="6696-TRAG"/>
    <x v="0"/>
    <n v="7"/>
    <n v="23"/>
    <n v="56.7"/>
    <n v="0"/>
    <n v="0"/>
    <s v="No"/>
    <s v="no"/>
    <n v="0"/>
    <n v="0"/>
    <n v="14"/>
    <s v="Yes"/>
    <n v="0"/>
    <x v="12"/>
    <s v="408-4865"/>
    <s v="Female"/>
    <n v="29"/>
    <s v="Yes"/>
    <s v="No"/>
    <s v="No"/>
    <n v="0"/>
    <s v="No"/>
    <x v="0"/>
    <x v="2"/>
    <n v="18"/>
    <n v="130"/>
    <x v="0"/>
    <x v="0"/>
  </r>
  <r>
    <s v="6794-ZDAN"/>
    <x v="0"/>
    <n v="32"/>
    <n v="69"/>
    <n v="192.6"/>
    <n v="0"/>
    <n v="0"/>
    <s v="No"/>
    <s v="no"/>
    <n v="0"/>
    <n v="0"/>
    <n v="1"/>
    <s v="Yes"/>
    <n v="0"/>
    <x v="9"/>
    <s v="356-1358"/>
    <s v="Female"/>
    <n v="45"/>
    <s v="No"/>
    <s v="No"/>
    <s v="No"/>
    <n v="0"/>
    <s v="No"/>
    <x v="0"/>
    <x v="0"/>
    <n v="35"/>
    <n v="1123"/>
    <x v="0"/>
    <x v="0"/>
  </r>
  <r>
    <s v="9531-CRLJ"/>
    <x v="0"/>
    <n v="65"/>
    <n v="253"/>
    <n v="523.4"/>
    <n v="0"/>
    <n v="0"/>
    <s v="No"/>
    <s v="no"/>
    <n v="0"/>
    <n v="0"/>
    <n v="1"/>
    <s v="No"/>
    <n v="62"/>
    <x v="22"/>
    <s v="360-7839"/>
    <s v="Male"/>
    <n v="50"/>
    <s v="No"/>
    <s v="No"/>
    <s v="No"/>
    <n v="0"/>
    <s v="No"/>
    <x v="0"/>
    <x v="0"/>
    <n v="40"/>
    <n v="2646"/>
    <x v="0"/>
    <x v="0"/>
  </r>
  <r>
    <s v="4813-AGUS"/>
    <x v="0"/>
    <n v="38"/>
    <n v="119"/>
    <n v="303.3"/>
    <n v="0"/>
    <n v="0"/>
    <s v="No"/>
    <s v="no"/>
    <n v="0"/>
    <n v="2"/>
    <n v="0"/>
    <s v="No"/>
    <n v="0"/>
    <x v="26"/>
    <s v="348-5038"/>
    <s v="Male"/>
    <n v="20"/>
    <s v="Yes"/>
    <s v="No"/>
    <s v="No"/>
    <n v="0"/>
    <s v="No"/>
    <x v="1"/>
    <x v="0"/>
    <n v="15"/>
    <n v="584"/>
    <x v="0"/>
    <x v="0"/>
  </r>
  <r>
    <s v="7748-ZYUE"/>
    <x v="0"/>
    <n v="8"/>
    <n v="33"/>
    <n v="76.5"/>
    <n v="0"/>
    <n v="0"/>
    <s v="No"/>
    <s v="no"/>
    <n v="0"/>
    <n v="0"/>
    <n v="2"/>
    <s v="Yes"/>
    <n v="0"/>
    <x v="21"/>
    <s v="365-4728"/>
    <s v="Male"/>
    <n v="68"/>
    <s v="No"/>
    <s v="Yes"/>
    <s v="No"/>
    <n v="0"/>
    <s v="No"/>
    <x v="0"/>
    <x v="0"/>
    <n v="28"/>
    <n v="214"/>
    <x v="0"/>
    <x v="0"/>
  </r>
  <r>
    <s v="3591-OWQP"/>
    <x v="0"/>
    <n v="22"/>
    <n v="97"/>
    <n v="304.39999999999998"/>
    <n v="0"/>
    <n v="0"/>
    <s v="No"/>
    <s v="no"/>
    <n v="0"/>
    <n v="1"/>
    <n v="5"/>
    <s v="Yes"/>
    <n v="0"/>
    <x v="1"/>
    <s v="397-9184"/>
    <s v="Female"/>
    <n v="78"/>
    <s v="No"/>
    <s v="Yes"/>
    <s v="No"/>
    <n v="0"/>
    <s v="No"/>
    <x v="2"/>
    <x v="2"/>
    <n v="39"/>
    <n v="844"/>
    <x v="0"/>
    <x v="0"/>
  </r>
  <r>
    <s v="4266-WJDZ"/>
    <x v="0"/>
    <n v="1"/>
    <n v="2"/>
    <n v="7"/>
    <n v="0"/>
    <n v="0"/>
    <s v="No"/>
    <s v="no"/>
    <n v="0"/>
    <n v="2"/>
    <n v="8"/>
    <s v="Yes"/>
    <n v="0"/>
    <x v="13"/>
    <s v="382-6827"/>
    <s v="Male"/>
    <n v="32"/>
    <s v="No"/>
    <s v="No"/>
    <s v="No"/>
    <n v="0"/>
    <s v="No"/>
    <x v="0"/>
    <x v="0"/>
    <n v="24"/>
    <n v="24"/>
    <x v="0"/>
    <x v="0"/>
  </r>
  <r>
    <s v="9362-KCLM"/>
    <x v="0"/>
    <n v="1"/>
    <n v="3"/>
    <n v="7"/>
    <n v="0"/>
    <n v="0"/>
    <s v="No"/>
    <s v="no"/>
    <n v="0"/>
    <n v="2"/>
    <n v="26"/>
    <s v="No"/>
    <n v="4"/>
    <x v="35"/>
    <s v="333-9511"/>
    <s v="Female"/>
    <n v="27"/>
    <s v="Yes"/>
    <s v="No"/>
    <s v="No"/>
    <n v="0"/>
    <s v="No"/>
    <x v="0"/>
    <x v="0"/>
    <n v="22"/>
    <n v="22"/>
    <x v="0"/>
    <x v="0"/>
  </r>
  <r>
    <s v="8830-VTES"/>
    <x v="0"/>
    <n v="55"/>
    <n v="404"/>
    <n v="876.3"/>
    <n v="0"/>
    <n v="0"/>
    <s v="No"/>
    <s v="no"/>
    <n v="0"/>
    <n v="0"/>
    <n v="4"/>
    <s v="Yes"/>
    <n v="0"/>
    <x v="5"/>
    <s v="331-2144"/>
    <s v="Male"/>
    <n v="67"/>
    <s v="No"/>
    <s v="Yes"/>
    <s v="No"/>
    <n v="0"/>
    <s v="No"/>
    <x v="2"/>
    <x v="0"/>
    <n v="52"/>
    <n v="2828"/>
    <x v="0"/>
    <x v="0"/>
  </r>
  <r>
    <s v="0885-HFED"/>
    <x v="0"/>
    <n v="5"/>
    <n v="26"/>
    <n v="60.1"/>
    <n v="0"/>
    <n v="0"/>
    <s v="No"/>
    <s v="no"/>
    <n v="0"/>
    <n v="0"/>
    <n v="0"/>
    <s v="No"/>
    <n v="0"/>
    <x v="41"/>
    <s v="345-7014"/>
    <s v="Female"/>
    <n v="26"/>
    <s v="Yes"/>
    <s v="No"/>
    <s v="No"/>
    <n v="0"/>
    <s v="No"/>
    <x v="2"/>
    <x v="2"/>
    <n v="9"/>
    <n v="44"/>
    <x v="0"/>
    <x v="0"/>
  </r>
  <r>
    <s v="9298-IVVF"/>
    <x v="0"/>
    <n v="52"/>
    <n v="419"/>
    <n v="778.8"/>
    <n v="0"/>
    <n v="0"/>
    <s v="No"/>
    <s v="no"/>
    <n v="0"/>
    <n v="2"/>
    <n v="0"/>
    <s v="No"/>
    <n v="0"/>
    <x v="3"/>
    <s v="373-8920"/>
    <s v="Female"/>
    <n v="23"/>
    <s v="Yes"/>
    <s v="No"/>
    <s v="No"/>
    <n v="0"/>
    <s v="No"/>
    <x v="1"/>
    <x v="0"/>
    <n v="11"/>
    <n v="584"/>
    <x v="0"/>
    <x v="0"/>
  </r>
  <r>
    <s v="4978-QAGZ"/>
    <x v="0"/>
    <n v="43"/>
    <n v="214"/>
    <n v="646.6"/>
    <n v="0"/>
    <n v="0"/>
    <s v="No"/>
    <s v="no"/>
    <n v="0"/>
    <n v="1"/>
    <n v="2"/>
    <s v="Yes"/>
    <n v="0"/>
    <x v="30"/>
    <s v="373-8908"/>
    <s v="Male"/>
    <n v="65"/>
    <s v="No"/>
    <s v="Yes"/>
    <s v="No"/>
    <n v="0"/>
    <s v="Yes"/>
    <x v="0"/>
    <x v="0"/>
    <n v="33"/>
    <n v="1409"/>
    <x v="0"/>
    <x v="0"/>
  </r>
  <r>
    <s v="7763-ZMML"/>
    <x v="0"/>
    <n v="60"/>
    <n v="221"/>
    <n v="536.5"/>
    <n v="0"/>
    <n v="0"/>
    <s v="No"/>
    <s v="no"/>
    <n v="0"/>
    <n v="1"/>
    <n v="1"/>
    <s v="Yes"/>
    <n v="0"/>
    <x v="11"/>
    <s v="369-7017"/>
    <s v="Male"/>
    <n v="53"/>
    <s v="No"/>
    <s v="No"/>
    <s v="No"/>
    <n v="0"/>
    <s v="Yes"/>
    <x v="1"/>
    <x v="2"/>
    <n v="42"/>
    <n v="2477"/>
    <x v="0"/>
    <x v="0"/>
  </r>
  <r>
    <s v="9985-KBVP"/>
    <x v="0"/>
    <n v="70"/>
    <n v="302"/>
    <n v="836.6"/>
    <n v="210"/>
    <n v="973"/>
    <s v="Yes"/>
    <s v="yes"/>
    <n v="0"/>
    <n v="1"/>
    <n v="6"/>
    <s v="No"/>
    <n v="53"/>
    <x v="46"/>
    <s v="420-8435"/>
    <s v="Male"/>
    <n v="36"/>
    <s v="No"/>
    <s v="No"/>
    <s v="No"/>
    <n v="0"/>
    <s v="Yes"/>
    <x v="1"/>
    <x v="0"/>
    <n v="21"/>
    <n v="1459"/>
    <x v="0"/>
    <x v="0"/>
  </r>
  <r>
    <s v="6212-NITX"/>
    <x v="0"/>
    <n v="15"/>
    <n v="94"/>
    <n v="222.8"/>
    <n v="0"/>
    <n v="0"/>
    <s v="No"/>
    <s v="no"/>
    <n v="0"/>
    <n v="0"/>
    <n v="0"/>
    <s v="No"/>
    <n v="0"/>
    <x v="14"/>
    <s v="395-2579"/>
    <s v="Male"/>
    <n v="66"/>
    <s v="No"/>
    <s v="Yes"/>
    <s v="No"/>
    <n v="0"/>
    <s v="No"/>
    <x v="1"/>
    <x v="2"/>
    <n v="7"/>
    <n v="102"/>
    <x v="0"/>
    <x v="0"/>
  </r>
  <r>
    <s v="6172-SZVQ"/>
    <x v="0"/>
    <n v="39"/>
    <n v="244"/>
    <n v="430.6"/>
    <n v="117"/>
    <n v="335.4"/>
    <s v="Yes"/>
    <s v="yes"/>
    <n v="0"/>
    <n v="2"/>
    <n v="0"/>
    <s v="No"/>
    <n v="0"/>
    <x v="42"/>
    <s v="394-7710"/>
    <s v="Female"/>
    <n v="51"/>
    <s v="No"/>
    <s v="No"/>
    <s v="No"/>
    <n v="0"/>
    <s v="No"/>
    <x v="1"/>
    <x v="1"/>
    <n v="9"/>
    <n v="333"/>
    <x v="0"/>
    <x v="0"/>
  </r>
  <r>
    <s v="9230-VDSG"/>
    <x v="0"/>
    <n v="48"/>
    <n v="144"/>
    <n v="289.3"/>
    <n v="0"/>
    <n v="0"/>
    <s v="No"/>
    <s v="no"/>
    <n v="0"/>
    <n v="1"/>
    <n v="5"/>
    <s v="Yes"/>
    <n v="0"/>
    <x v="46"/>
    <s v="340-1876"/>
    <s v="Female"/>
    <n v="75"/>
    <s v="No"/>
    <s v="Yes"/>
    <s v="No"/>
    <n v="0"/>
    <s v="Yes"/>
    <x v="2"/>
    <x v="2"/>
    <n v="40"/>
    <n v="1944"/>
    <x v="0"/>
    <x v="0"/>
  </r>
  <r>
    <s v="0257-HLPO"/>
    <x v="0"/>
    <n v="65"/>
    <n v="281"/>
    <n v="851.3"/>
    <n v="0"/>
    <n v="0"/>
    <s v="No"/>
    <s v="no"/>
    <n v="0"/>
    <n v="1"/>
    <n v="36"/>
    <s v="Yes"/>
    <n v="0"/>
    <x v="33"/>
    <s v="407-2259"/>
    <s v="Female"/>
    <n v="22"/>
    <s v="Yes"/>
    <s v="No"/>
    <s v="No"/>
    <n v="0"/>
    <s v="Yes"/>
    <x v="2"/>
    <x v="2"/>
    <n v="36"/>
    <n v="2327"/>
    <x v="0"/>
    <x v="0"/>
  </r>
  <r>
    <s v="3931-UWXF"/>
    <x v="0"/>
    <n v="51"/>
    <n v="101"/>
    <n v="304.89999999999998"/>
    <n v="153"/>
    <n v="408"/>
    <s v="Yes"/>
    <s v="yes"/>
    <n v="0"/>
    <n v="1"/>
    <n v="12"/>
    <s v="Yes"/>
    <n v="0"/>
    <x v="1"/>
    <s v="379-1720"/>
    <s v="Female"/>
    <n v="75"/>
    <s v="No"/>
    <s v="Yes"/>
    <s v="No"/>
    <n v="0"/>
    <s v="Yes"/>
    <x v="2"/>
    <x v="0"/>
    <n v="23"/>
    <n v="1163"/>
    <x v="0"/>
    <x v="0"/>
  </r>
  <r>
    <s v="4451-MSWO"/>
    <x v="0"/>
    <n v="7"/>
    <n v="12"/>
    <n v="27.3"/>
    <n v="28"/>
    <n v="60.9"/>
    <s v="Yes"/>
    <s v="yes"/>
    <n v="0"/>
    <n v="2"/>
    <n v="0"/>
    <s v="No"/>
    <n v="0"/>
    <x v="45"/>
    <s v="368-3117"/>
    <s v="Male"/>
    <n v="40"/>
    <s v="No"/>
    <s v="No"/>
    <s v="No"/>
    <n v="0"/>
    <s v="No"/>
    <x v="1"/>
    <x v="1"/>
    <n v="16"/>
    <n v="106"/>
    <x v="0"/>
    <x v="0"/>
  </r>
  <r>
    <s v="6826-QYHY"/>
    <x v="0"/>
    <n v="26"/>
    <n v="94"/>
    <n v="342.1"/>
    <n v="0"/>
    <n v="0"/>
    <s v="No"/>
    <s v="no"/>
    <n v="0"/>
    <n v="0"/>
    <n v="9"/>
    <s v="Yes"/>
    <n v="0"/>
    <x v="19"/>
    <s v="352-5000"/>
    <s v="Female"/>
    <n v="73"/>
    <s v="No"/>
    <s v="Yes"/>
    <s v="No"/>
    <n v="0"/>
    <s v="Yes"/>
    <x v="1"/>
    <x v="2"/>
    <n v="21"/>
    <n v="558"/>
    <x v="0"/>
    <x v="0"/>
  </r>
  <r>
    <s v="7786-BGST"/>
    <x v="0"/>
    <n v="48"/>
    <n v="235"/>
    <n v="479.2"/>
    <n v="0"/>
    <n v="0"/>
    <s v="No"/>
    <s v="no"/>
    <n v="0"/>
    <n v="2"/>
    <n v="1"/>
    <s v="Yes"/>
    <n v="0"/>
    <x v="24"/>
    <s v="405-7676"/>
    <s v="Male"/>
    <n v="76"/>
    <s v="No"/>
    <s v="Yes"/>
    <s v="No"/>
    <n v="0"/>
    <s v="No"/>
    <x v="1"/>
    <x v="0"/>
    <n v="64"/>
    <n v="3057"/>
    <x v="0"/>
    <x v="0"/>
  </r>
  <r>
    <s v="2018-IMMN"/>
    <x v="0"/>
    <n v="1"/>
    <n v="6"/>
    <n v="15"/>
    <n v="0"/>
    <n v="0"/>
    <s v="No"/>
    <s v="no"/>
    <n v="0"/>
    <n v="1"/>
    <n v="3"/>
    <s v="Yes"/>
    <n v="0"/>
    <x v="20"/>
    <s v="369-7049"/>
    <s v="Male"/>
    <n v="53"/>
    <s v="No"/>
    <s v="No"/>
    <s v="No"/>
    <n v="0"/>
    <s v="No"/>
    <x v="0"/>
    <x v="0"/>
    <n v="27"/>
    <n v="27"/>
    <x v="0"/>
    <x v="0"/>
  </r>
  <r>
    <s v="4529-SZSD"/>
    <x v="0"/>
    <n v="1"/>
    <n v="5"/>
    <n v="13"/>
    <n v="0"/>
    <n v="0"/>
    <s v="No"/>
    <s v="no"/>
    <n v="0"/>
    <n v="0"/>
    <n v="1"/>
    <s v="Yes"/>
    <n v="0"/>
    <x v="16"/>
    <s v="362-3660"/>
    <s v="Male"/>
    <n v="54"/>
    <s v="No"/>
    <s v="No"/>
    <s v="No"/>
    <n v="0"/>
    <s v="No"/>
    <x v="0"/>
    <x v="1"/>
    <n v="16"/>
    <n v="16"/>
    <x v="0"/>
    <x v="0"/>
  </r>
  <r>
    <s v="6035-AFOJ"/>
    <x v="0"/>
    <n v="71"/>
    <n v="345"/>
    <n v="780.2"/>
    <n v="0"/>
    <n v="0"/>
    <s v="No"/>
    <s v="no"/>
    <n v="0"/>
    <n v="1"/>
    <n v="11"/>
    <s v="Yes"/>
    <n v="0"/>
    <x v="22"/>
    <s v="395-8330"/>
    <s v="Female"/>
    <n v="57"/>
    <s v="No"/>
    <s v="No"/>
    <s v="No"/>
    <n v="0"/>
    <s v="Yes"/>
    <x v="2"/>
    <x v="2"/>
    <n v="30"/>
    <n v="2123"/>
    <x v="0"/>
    <x v="0"/>
  </r>
  <r>
    <s v="5249-YABY"/>
    <x v="0"/>
    <n v="41"/>
    <n v="92"/>
    <n v="206.7"/>
    <n v="0"/>
    <n v="0"/>
    <s v="No"/>
    <s v="no"/>
    <n v="0"/>
    <n v="2"/>
    <n v="7"/>
    <s v="Yes"/>
    <n v="0"/>
    <x v="3"/>
    <s v="373-8895"/>
    <s v="Female"/>
    <n v="68"/>
    <s v="No"/>
    <s v="Yes"/>
    <s v="No"/>
    <n v="0"/>
    <s v="No"/>
    <x v="2"/>
    <x v="2"/>
    <n v="33"/>
    <n v="1344"/>
    <x v="0"/>
    <x v="0"/>
  </r>
  <r>
    <s v="7488-PVPJ"/>
    <x v="0"/>
    <n v="71"/>
    <n v="326"/>
    <n v="850.5"/>
    <n v="0"/>
    <n v="0"/>
    <s v="No"/>
    <s v="no"/>
    <n v="0"/>
    <n v="0"/>
    <n v="1"/>
    <s v="Yes"/>
    <n v="0"/>
    <x v="6"/>
    <s v="386-4581"/>
    <s v="Male"/>
    <n v="62"/>
    <s v="No"/>
    <s v="No"/>
    <s v="No"/>
    <n v="0"/>
    <s v="Yes"/>
    <x v="2"/>
    <x v="2"/>
    <n v="46"/>
    <n v="3261"/>
    <x v="0"/>
    <x v="0"/>
  </r>
  <r>
    <s v="3216-NWMX"/>
    <x v="0"/>
    <n v="48"/>
    <n v="262"/>
    <n v="527.20000000000005"/>
    <n v="0"/>
    <n v="0"/>
    <s v="No"/>
    <s v="no"/>
    <n v="0"/>
    <n v="2"/>
    <n v="21"/>
    <s v="No"/>
    <n v="42"/>
    <x v="17"/>
    <s v="354-8191"/>
    <s v="Male"/>
    <n v="23"/>
    <s v="Yes"/>
    <s v="No"/>
    <s v="No"/>
    <n v="0"/>
    <s v="No"/>
    <x v="1"/>
    <x v="2"/>
    <n v="43"/>
    <n v="2064"/>
    <x v="0"/>
    <x v="0"/>
  </r>
  <r>
    <s v="4646-NGEL"/>
    <x v="0"/>
    <n v="72"/>
    <n v="346"/>
    <n v="862.2"/>
    <n v="288"/>
    <n v="698.4"/>
    <s v="Yes"/>
    <s v="yes"/>
    <n v="0"/>
    <n v="1"/>
    <n v="5"/>
    <s v="Yes"/>
    <n v="0"/>
    <x v="46"/>
    <s v="359-7562"/>
    <s v="Male"/>
    <n v="59"/>
    <s v="No"/>
    <s v="No"/>
    <s v="No"/>
    <n v="0"/>
    <s v="Yes"/>
    <x v="2"/>
    <x v="2"/>
    <n v="56"/>
    <n v="3989"/>
    <x v="0"/>
    <x v="0"/>
  </r>
  <r>
    <s v="0412-YPJZ"/>
    <x v="0"/>
    <n v="3"/>
    <n v="9"/>
    <n v="22.6"/>
    <n v="0"/>
    <n v="0"/>
    <s v="No"/>
    <s v="no"/>
    <n v="0"/>
    <n v="1"/>
    <n v="0"/>
    <s v="No"/>
    <n v="0"/>
    <x v="37"/>
    <s v="359-4336"/>
    <s v="Male"/>
    <n v="25"/>
    <s v="Yes"/>
    <s v="No"/>
    <s v="No"/>
    <n v="0"/>
    <s v="No"/>
    <x v="0"/>
    <x v="2"/>
    <n v="12"/>
    <n v="38"/>
    <x v="0"/>
    <x v="0"/>
  </r>
  <r>
    <s v="0937-OVGK"/>
    <x v="0"/>
    <n v="26"/>
    <n v="33"/>
    <n v="103.6"/>
    <n v="0"/>
    <n v="0"/>
    <s v="No"/>
    <s v="no"/>
    <n v="0"/>
    <n v="2"/>
    <n v="2"/>
    <s v="Yes"/>
    <n v="0"/>
    <x v="12"/>
    <s v="334-6519"/>
    <s v="Male"/>
    <n v="38"/>
    <s v="No"/>
    <s v="No"/>
    <s v="No"/>
    <n v="0"/>
    <s v="No"/>
    <x v="0"/>
    <x v="0"/>
    <n v="22"/>
    <n v="574"/>
    <x v="0"/>
    <x v="0"/>
  </r>
  <r>
    <s v="5972-RVMH"/>
    <x v="0"/>
    <n v="27"/>
    <n v="120"/>
    <n v="293.10000000000002"/>
    <n v="189"/>
    <n v="332.1"/>
    <s v="Yes"/>
    <s v="yes"/>
    <n v="0"/>
    <n v="1"/>
    <n v="4"/>
    <s v="Yes"/>
    <n v="0"/>
    <x v="43"/>
    <s v="352-9130"/>
    <s v="Male"/>
    <n v="48"/>
    <s v="No"/>
    <s v="No"/>
    <s v="No"/>
    <n v="0"/>
    <s v="No"/>
    <x v="1"/>
    <x v="0"/>
    <n v="30"/>
    <n v="804"/>
    <x v="0"/>
    <x v="0"/>
  </r>
  <r>
    <s v="9345-ODZG"/>
    <x v="0"/>
    <n v="65"/>
    <n v="198"/>
    <n v="458.2"/>
    <n v="0"/>
    <n v="0"/>
    <s v="No"/>
    <s v="no"/>
    <n v="0"/>
    <n v="0"/>
    <n v="3"/>
    <s v="No"/>
    <n v="22"/>
    <x v="7"/>
    <s v="360-8919"/>
    <s v="Male"/>
    <n v="58"/>
    <s v="No"/>
    <s v="No"/>
    <s v="No"/>
    <n v="0"/>
    <s v="Yes"/>
    <x v="2"/>
    <x v="0"/>
    <n v="25"/>
    <n v="1629"/>
    <x v="0"/>
    <x v="0"/>
  </r>
  <r>
    <s v="7257-FOOI"/>
    <x v="0"/>
    <n v="24"/>
    <n v="70"/>
    <n v="214.2"/>
    <n v="0"/>
    <n v="0"/>
    <s v="No"/>
    <s v="no"/>
    <n v="0"/>
    <n v="0"/>
    <n v="2"/>
    <s v="Yes"/>
    <n v="0"/>
    <x v="30"/>
    <s v="381-2498"/>
    <s v="Female"/>
    <n v="59"/>
    <s v="No"/>
    <s v="No"/>
    <s v="No"/>
    <n v="0"/>
    <s v="Yes"/>
    <x v="1"/>
    <x v="0"/>
    <n v="25"/>
    <n v="592"/>
    <x v="0"/>
    <x v="0"/>
  </r>
  <r>
    <s v="8041-CRYZ"/>
    <x v="0"/>
    <n v="13"/>
    <n v="120"/>
    <n v="202.4"/>
    <n v="0"/>
    <n v="0"/>
    <s v="No"/>
    <s v="no"/>
    <n v="0"/>
    <n v="2"/>
    <n v="4"/>
    <s v="Yes"/>
    <n v="0"/>
    <x v="29"/>
    <s v="357-5696"/>
    <s v="Male"/>
    <n v="61"/>
    <s v="No"/>
    <s v="No"/>
    <s v="No"/>
    <n v="0"/>
    <s v="No"/>
    <x v="0"/>
    <x v="1"/>
    <n v="15"/>
    <n v="208"/>
    <x v="0"/>
    <x v="0"/>
  </r>
  <r>
    <s v="4958-GKHI"/>
    <x v="0"/>
    <n v="4"/>
    <n v="7"/>
    <n v="16.3"/>
    <n v="4"/>
    <n v="39.6"/>
    <s v="Yes"/>
    <s v="yes"/>
    <n v="0"/>
    <n v="0"/>
    <n v="2"/>
    <s v="Yes"/>
    <n v="0"/>
    <x v="22"/>
    <s v="405-5403"/>
    <s v="Male"/>
    <n v="77"/>
    <s v="No"/>
    <s v="Yes"/>
    <s v="No"/>
    <n v="0"/>
    <s v="No"/>
    <x v="2"/>
    <x v="2"/>
    <n v="18"/>
    <n v="74"/>
    <x v="0"/>
    <x v="0"/>
  </r>
  <r>
    <s v="0531-YTUI"/>
    <x v="0"/>
    <n v="46"/>
    <n v="269"/>
    <n v="639.6"/>
    <n v="0"/>
    <n v="0"/>
    <s v="No"/>
    <s v="no"/>
    <n v="0"/>
    <n v="1"/>
    <n v="2"/>
    <s v="Yes"/>
    <n v="0"/>
    <x v="33"/>
    <s v="396-7091"/>
    <s v="Female"/>
    <n v="50"/>
    <s v="No"/>
    <s v="No"/>
    <s v="No"/>
    <n v="0"/>
    <s v="No"/>
    <x v="0"/>
    <x v="0"/>
    <n v="26"/>
    <n v="1188"/>
    <x v="0"/>
    <x v="0"/>
  </r>
  <r>
    <s v="2829-FQVC"/>
    <x v="0"/>
    <n v="68"/>
    <n v="138"/>
    <n v="340"/>
    <n v="0"/>
    <n v="0"/>
    <s v="No"/>
    <s v="no"/>
    <n v="0"/>
    <n v="1"/>
    <n v="10"/>
    <s v="Yes"/>
    <n v="0"/>
    <x v="50"/>
    <s v="398-3004"/>
    <s v="Male"/>
    <n v="60"/>
    <s v="No"/>
    <s v="No"/>
    <s v="No"/>
    <n v="0"/>
    <s v="No"/>
    <x v="2"/>
    <x v="0"/>
    <n v="37"/>
    <n v="2511"/>
    <x v="0"/>
    <x v="0"/>
  </r>
  <r>
    <s v="1149-CYZO"/>
    <x v="0"/>
    <n v="38"/>
    <n v="238"/>
    <n v="569.9"/>
    <n v="0"/>
    <n v="0"/>
    <s v="No"/>
    <s v="no"/>
    <n v="0"/>
    <n v="0"/>
    <n v="6"/>
    <s v="No"/>
    <n v="55"/>
    <x v="37"/>
    <s v="400-4020"/>
    <s v="Male"/>
    <n v="55"/>
    <s v="No"/>
    <s v="No"/>
    <s v="No"/>
    <n v="0"/>
    <s v="Yes"/>
    <x v="0"/>
    <x v="0"/>
    <n v="31"/>
    <n v="1174"/>
    <x v="0"/>
    <x v="0"/>
  </r>
  <r>
    <s v="1951-MIVV"/>
    <x v="0"/>
    <n v="18"/>
    <n v="45"/>
    <n v="124.1"/>
    <n v="0"/>
    <n v="0"/>
    <s v="No"/>
    <s v="no"/>
    <n v="0"/>
    <n v="2"/>
    <n v="11"/>
    <s v="Yes"/>
    <n v="0"/>
    <x v="16"/>
    <s v="332-6633"/>
    <s v="Male"/>
    <n v="48"/>
    <s v="No"/>
    <s v="No"/>
    <s v="No"/>
    <n v="0"/>
    <s v="Yes"/>
    <x v="0"/>
    <x v="2"/>
    <n v="61"/>
    <n v="1074"/>
    <x v="0"/>
    <x v="0"/>
  </r>
  <r>
    <s v="0083-AUNQ"/>
    <x v="0"/>
    <n v="13"/>
    <n v="43"/>
    <n v="103.5"/>
    <n v="0"/>
    <n v="0"/>
    <s v="No"/>
    <s v="no"/>
    <n v="0"/>
    <n v="1"/>
    <n v="0"/>
    <s v="No"/>
    <n v="0"/>
    <x v="2"/>
    <s v="412-9190"/>
    <s v="Female"/>
    <n v="34"/>
    <s v="No"/>
    <s v="No"/>
    <s v="No"/>
    <n v="0"/>
    <s v="No"/>
    <x v="1"/>
    <x v="0"/>
    <n v="10"/>
    <n v="132"/>
    <x v="0"/>
    <x v="0"/>
  </r>
  <r>
    <s v="0323-STHP"/>
    <x v="0"/>
    <n v="71"/>
    <n v="201"/>
    <n v="711"/>
    <n v="0"/>
    <n v="0"/>
    <s v="No"/>
    <s v="no"/>
    <n v="0"/>
    <n v="1"/>
    <n v="2"/>
    <s v="Yes"/>
    <n v="0"/>
    <x v="41"/>
    <s v="368-9007"/>
    <s v="Male"/>
    <n v="61"/>
    <s v="No"/>
    <s v="No"/>
    <s v="No"/>
    <n v="0"/>
    <s v="Yes"/>
    <x v="2"/>
    <x v="2"/>
    <n v="42"/>
    <n v="3016"/>
    <x v="0"/>
    <x v="0"/>
  </r>
  <r>
    <s v="0141-HSXP"/>
    <x v="0"/>
    <n v="3"/>
    <n v="12"/>
    <n v="23.2"/>
    <n v="21"/>
    <n v="42"/>
    <s v="Yes"/>
    <s v="yes"/>
    <n v="0"/>
    <n v="1"/>
    <n v="2"/>
    <s v="Yes"/>
    <n v="0"/>
    <x v="32"/>
    <s v="384-5632"/>
    <s v="Male"/>
    <n v="56"/>
    <s v="No"/>
    <s v="No"/>
    <s v="No"/>
    <n v="0"/>
    <s v="No"/>
    <x v="0"/>
    <x v="0"/>
    <n v="41"/>
    <n v="120"/>
    <x v="0"/>
    <x v="0"/>
  </r>
  <r>
    <s v="3613-SOGD"/>
    <x v="0"/>
    <n v="39"/>
    <n v="118"/>
    <n v="271.10000000000002"/>
    <n v="0"/>
    <n v="0"/>
    <s v="No"/>
    <s v="no"/>
    <n v="0"/>
    <n v="0"/>
    <n v="0"/>
    <s v="No"/>
    <n v="0"/>
    <x v="6"/>
    <s v="343-9645"/>
    <s v="Female"/>
    <n v="41"/>
    <s v="No"/>
    <s v="No"/>
    <s v="No"/>
    <n v="0"/>
    <s v="No"/>
    <x v="1"/>
    <x v="1"/>
    <n v="12"/>
    <n v="474"/>
    <x v="0"/>
    <x v="0"/>
  </r>
  <r>
    <s v="0382-BYDZ"/>
    <x v="0"/>
    <n v="38"/>
    <n v="228"/>
    <n v="345.7"/>
    <n v="0"/>
    <n v="0"/>
    <s v="No"/>
    <s v="no"/>
    <n v="0"/>
    <n v="2"/>
    <n v="4"/>
    <s v="No"/>
    <n v="74"/>
    <x v="35"/>
    <s v="384-7873"/>
    <s v="Male"/>
    <n v="53"/>
    <s v="No"/>
    <s v="No"/>
    <s v="No"/>
    <n v="0"/>
    <s v="No"/>
    <x v="1"/>
    <x v="2"/>
    <n v="17"/>
    <n v="645"/>
    <x v="0"/>
    <x v="0"/>
  </r>
  <r>
    <s v="4111-SHSH"/>
    <x v="0"/>
    <n v="7"/>
    <n v="30"/>
    <n v="80"/>
    <n v="0"/>
    <n v="0"/>
    <s v="No"/>
    <s v="no"/>
    <n v="0"/>
    <n v="0"/>
    <n v="3"/>
    <s v="Yes"/>
    <n v="0"/>
    <x v="12"/>
    <s v="396-2187"/>
    <s v="Female"/>
    <n v="47"/>
    <s v="No"/>
    <s v="No"/>
    <s v="No"/>
    <n v="0"/>
    <s v="No"/>
    <x v="0"/>
    <x v="0"/>
    <n v="52"/>
    <n v="379"/>
    <x v="0"/>
    <x v="0"/>
  </r>
  <r>
    <s v="5851-UYMJ"/>
    <x v="0"/>
    <n v="70"/>
    <n v="296"/>
    <n v="631.29999999999995"/>
    <n v="0"/>
    <n v="0"/>
    <s v="No"/>
    <s v="no"/>
    <n v="0"/>
    <n v="0"/>
    <n v="0"/>
    <s v="No"/>
    <n v="0"/>
    <x v="19"/>
    <s v="383-5109"/>
    <s v="Male"/>
    <n v="24"/>
    <s v="Yes"/>
    <s v="No"/>
    <s v="No"/>
    <n v="0"/>
    <s v="No"/>
    <x v="2"/>
    <x v="2"/>
    <n v="10"/>
    <n v="723"/>
    <x v="0"/>
    <x v="0"/>
  </r>
  <r>
    <s v="4580-AZMZ"/>
    <x v="0"/>
    <n v="7"/>
    <n v="29"/>
    <n v="79.900000000000006"/>
    <n v="0"/>
    <n v="0"/>
    <s v="No"/>
    <s v="no"/>
    <n v="0"/>
    <n v="1"/>
    <n v="0"/>
    <s v="No"/>
    <n v="0"/>
    <x v="8"/>
    <s v="377-7843"/>
    <s v="Male"/>
    <n v="68"/>
    <s v="No"/>
    <s v="Yes"/>
    <s v="No"/>
    <n v="0"/>
    <s v="No"/>
    <x v="1"/>
    <x v="1"/>
    <n v="12"/>
    <n v="85"/>
    <x v="0"/>
    <x v="0"/>
  </r>
  <r>
    <s v="3045-ZUBC"/>
    <x v="0"/>
    <n v="42"/>
    <n v="108"/>
    <n v="211"/>
    <n v="0"/>
    <n v="0"/>
    <s v="No"/>
    <s v="no"/>
    <n v="0"/>
    <n v="1"/>
    <n v="0"/>
    <s v="No"/>
    <n v="0"/>
    <x v="14"/>
    <s v="371-1727"/>
    <s v="Male"/>
    <n v="62"/>
    <s v="No"/>
    <s v="No"/>
    <s v="No"/>
    <n v="0"/>
    <s v="No"/>
    <x v="1"/>
    <x v="0"/>
    <n v="10"/>
    <n v="421"/>
    <x v="0"/>
    <x v="0"/>
  </r>
  <r>
    <s v="9574-QFYY"/>
    <x v="0"/>
    <n v="64"/>
    <n v="234"/>
    <n v="579.9"/>
    <n v="0"/>
    <n v="0"/>
    <s v="No"/>
    <s v="no"/>
    <n v="0"/>
    <n v="2"/>
    <n v="2"/>
    <s v="No"/>
    <n v="47"/>
    <x v="13"/>
    <s v="369-8871"/>
    <s v="Female"/>
    <n v="63"/>
    <s v="No"/>
    <s v="No"/>
    <s v="No"/>
    <n v="0"/>
    <s v="Yes"/>
    <x v="1"/>
    <x v="0"/>
    <n v="45"/>
    <n v="2932"/>
    <x v="0"/>
    <x v="0"/>
  </r>
  <r>
    <s v="8165-NTWA"/>
    <x v="0"/>
    <n v="3"/>
    <n v="6"/>
    <n v="10.8"/>
    <n v="0"/>
    <n v="0"/>
    <s v="No"/>
    <s v="no"/>
    <n v="0"/>
    <n v="2"/>
    <n v="12"/>
    <s v="Yes"/>
    <n v="0"/>
    <x v="31"/>
    <s v="335-9726"/>
    <s v="Female"/>
    <n v="20"/>
    <s v="Yes"/>
    <s v="No"/>
    <s v="No"/>
    <n v="0"/>
    <s v="No"/>
    <x v="0"/>
    <x v="0"/>
    <n v="32"/>
    <n v="86"/>
    <x v="0"/>
    <x v="0"/>
  </r>
  <r>
    <s v="2416-RVPE"/>
    <x v="0"/>
    <n v="25"/>
    <n v="107"/>
    <n v="323"/>
    <n v="0"/>
    <n v="0"/>
    <s v="No"/>
    <s v="no"/>
    <n v="0"/>
    <n v="2"/>
    <n v="1"/>
    <s v="Yes"/>
    <n v="0"/>
    <x v="3"/>
    <s v="357-3709"/>
    <s v="Male"/>
    <n v="48"/>
    <s v="No"/>
    <s v="No"/>
    <s v="No"/>
    <n v="0"/>
    <s v="No"/>
    <x v="0"/>
    <x v="2"/>
    <n v="18"/>
    <n v="458"/>
    <x v="0"/>
    <x v="0"/>
  </r>
  <r>
    <s v="8076-CNIR"/>
    <x v="0"/>
    <n v="71"/>
    <n v="107"/>
    <n v="285.2"/>
    <n v="0"/>
    <n v="0"/>
    <s v="No"/>
    <s v="no"/>
    <n v="0"/>
    <n v="0"/>
    <n v="3"/>
    <s v="Yes"/>
    <n v="0"/>
    <x v="33"/>
    <s v="366-9211"/>
    <s v="Female"/>
    <n v="67"/>
    <s v="No"/>
    <s v="Yes"/>
    <s v="No"/>
    <n v="0"/>
    <s v="Yes"/>
    <x v="2"/>
    <x v="2"/>
    <n v="35"/>
    <n v="2479"/>
    <x v="0"/>
    <x v="0"/>
  </r>
  <r>
    <s v="4844-FCSB"/>
    <x v="0"/>
    <n v="25"/>
    <n v="93"/>
    <n v="220.9"/>
    <n v="0"/>
    <n v="0"/>
    <s v="No"/>
    <s v="no"/>
    <n v="0"/>
    <n v="0"/>
    <n v="14"/>
    <s v="Yes"/>
    <n v="0"/>
    <x v="49"/>
    <s v="384-9033"/>
    <s v="Male"/>
    <n v="30"/>
    <s v="No"/>
    <s v="No"/>
    <s v="No"/>
    <n v="0"/>
    <s v="No"/>
    <x v="0"/>
    <x v="0"/>
    <n v="20"/>
    <n v="479"/>
    <x v="0"/>
    <x v="0"/>
  </r>
  <r>
    <s v="3537-ZULC"/>
    <x v="0"/>
    <n v="23"/>
    <n v="35"/>
    <n v="92.2"/>
    <n v="0"/>
    <n v="0"/>
    <s v="No"/>
    <s v="no"/>
    <n v="0"/>
    <n v="0"/>
    <n v="0"/>
    <s v="No"/>
    <n v="0"/>
    <x v="33"/>
    <s v="404-7518"/>
    <s v="Male"/>
    <n v="42"/>
    <s v="No"/>
    <s v="No"/>
    <s v="No"/>
    <n v="0"/>
    <s v="No"/>
    <x v="0"/>
    <x v="0"/>
    <n v="10"/>
    <n v="233"/>
    <x v="0"/>
    <x v="0"/>
  </r>
  <r>
    <s v="9465-KYXE"/>
    <x v="0"/>
    <n v="69"/>
    <n v="485"/>
    <n v="966.2"/>
    <n v="0"/>
    <n v="0"/>
    <s v="No"/>
    <s v="no"/>
    <n v="0"/>
    <n v="1"/>
    <n v="12"/>
    <s v="Yes"/>
    <n v="0"/>
    <x v="44"/>
    <s v="353-1954"/>
    <s v="Male"/>
    <n v="36"/>
    <s v="No"/>
    <s v="No"/>
    <s v="No"/>
    <n v="0"/>
    <s v="Yes"/>
    <x v="2"/>
    <x v="2"/>
    <n v="40"/>
    <n v="2781"/>
    <x v="0"/>
    <x v="0"/>
  </r>
  <r>
    <s v="7515-TOHI"/>
    <x v="0"/>
    <n v="58"/>
    <n v="227"/>
    <n v="523.6"/>
    <n v="0"/>
    <n v="0"/>
    <s v="No"/>
    <s v="no"/>
    <n v="0"/>
    <n v="0"/>
    <n v="6"/>
    <s v="Yes"/>
    <n v="0"/>
    <x v="32"/>
    <s v="412-3898"/>
    <s v="Female"/>
    <n v="42"/>
    <s v="No"/>
    <s v="No"/>
    <s v="No"/>
    <n v="0"/>
    <s v="Yes"/>
    <x v="2"/>
    <x v="0"/>
    <n v="34"/>
    <n v="1967"/>
    <x v="0"/>
    <x v="0"/>
  </r>
  <r>
    <s v="9479-LZNE"/>
    <x v="0"/>
    <n v="4"/>
    <n v="19"/>
    <n v="48.8"/>
    <n v="0"/>
    <n v="0"/>
    <s v="No"/>
    <s v="no"/>
    <n v="0"/>
    <n v="2"/>
    <n v="0"/>
    <s v="No"/>
    <n v="0"/>
    <x v="6"/>
    <s v="337-1151"/>
    <s v="Male"/>
    <n v="30"/>
    <s v="No"/>
    <s v="No"/>
    <s v="No"/>
    <n v="0"/>
    <s v="No"/>
    <x v="0"/>
    <x v="0"/>
    <n v="11"/>
    <n v="42"/>
    <x v="0"/>
    <x v="0"/>
  </r>
  <r>
    <s v="3828-QDWL"/>
    <x v="0"/>
    <n v="52"/>
    <n v="83"/>
    <n v="259.8"/>
    <n v="260"/>
    <n v="405.6"/>
    <s v="Yes"/>
    <s v="yes"/>
    <n v="0"/>
    <n v="2"/>
    <n v="17"/>
    <s v="Yes"/>
    <n v="0"/>
    <x v="44"/>
    <s v="374-4664"/>
    <s v="Female"/>
    <n v="29"/>
    <s v="Yes"/>
    <s v="No"/>
    <s v="No"/>
    <n v="0"/>
    <s v="Yes"/>
    <x v="1"/>
    <x v="0"/>
    <n v="44"/>
    <n v="2310"/>
    <x v="0"/>
    <x v="0"/>
  </r>
  <r>
    <s v="1435-PKWS"/>
    <x v="0"/>
    <n v="1"/>
    <n v="3"/>
    <n v="8"/>
    <n v="0"/>
    <n v="0"/>
    <s v="No"/>
    <s v="no"/>
    <n v="0"/>
    <n v="0"/>
    <n v="0"/>
    <s v="No"/>
    <n v="0"/>
    <x v="4"/>
    <s v="396-9656"/>
    <s v="Male"/>
    <n v="29"/>
    <s v="Yes"/>
    <s v="No"/>
    <s v="No"/>
    <n v="0"/>
    <s v="No"/>
    <x v="0"/>
    <x v="1"/>
    <n v="11"/>
    <n v="11"/>
    <x v="0"/>
    <x v="0"/>
  </r>
  <r>
    <s v="4433-EHPQ"/>
    <x v="0"/>
    <n v="21"/>
    <n v="36"/>
    <n v="126.7"/>
    <n v="0"/>
    <n v="0"/>
    <s v="No"/>
    <s v="no"/>
    <n v="0"/>
    <n v="0"/>
    <n v="0"/>
    <s v="No"/>
    <n v="0"/>
    <x v="48"/>
    <s v="377-5043"/>
    <s v="Male"/>
    <n v="57"/>
    <s v="No"/>
    <s v="No"/>
    <s v="No"/>
    <n v="0"/>
    <s v="No"/>
    <x v="1"/>
    <x v="1"/>
    <n v="12"/>
    <n v="249"/>
    <x v="0"/>
    <x v="0"/>
  </r>
  <r>
    <s v="2583-KFUG"/>
    <x v="0"/>
    <n v="50"/>
    <n v="89"/>
    <n v="200.9"/>
    <n v="250"/>
    <n v="680"/>
    <s v="Yes"/>
    <s v="yes"/>
    <n v="0"/>
    <n v="0"/>
    <n v="0"/>
    <s v="No"/>
    <n v="0"/>
    <x v="20"/>
    <s v="375-2184"/>
    <s v="Female"/>
    <n v="65"/>
    <s v="No"/>
    <s v="Yes"/>
    <s v="No"/>
    <n v="0"/>
    <s v="No"/>
    <x v="1"/>
    <x v="0"/>
    <n v="10"/>
    <n v="524"/>
    <x v="0"/>
    <x v="0"/>
  </r>
  <r>
    <s v="2022-VXWE"/>
    <x v="0"/>
    <n v="52"/>
    <n v="139"/>
    <n v="207.9"/>
    <n v="0"/>
    <n v="0"/>
    <s v="No"/>
    <s v="no"/>
    <n v="0"/>
    <n v="1"/>
    <n v="2"/>
    <s v="Yes"/>
    <n v="0"/>
    <x v="26"/>
    <s v="367-6005"/>
    <s v="Female"/>
    <n v="54"/>
    <s v="No"/>
    <s v="No"/>
    <s v="No"/>
    <n v="0"/>
    <s v="No"/>
    <x v="1"/>
    <x v="0"/>
    <n v="29"/>
    <n v="1524"/>
    <x v="0"/>
    <x v="0"/>
  </r>
  <r>
    <s v="8773-OAYK"/>
    <x v="0"/>
    <n v="1"/>
    <n v="4"/>
    <n v="12"/>
    <n v="0"/>
    <n v="0"/>
    <s v="No"/>
    <s v="no"/>
    <n v="0"/>
    <n v="3"/>
    <n v="0"/>
    <s v="No"/>
    <n v="0"/>
    <x v="23"/>
    <s v="414-4741"/>
    <s v="Female"/>
    <n v="28"/>
    <s v="Yes"/>
    <s v="No"/>
    <s v="No"/>
    <n v="0"/>
    <s v="No"/>
    <x v="0"/>
    <x v="1"/>
    <n v="13"/>
    <n v="13"/>
    <x v="0"/>
    <x v="0"/>
  </r>
  <r>
    <s v="6470-AMDU"/>
    <x v="0"/>
    <n v="64"/>
    <n v="281"/>
    <n v="832.1"/>
    <n v="0"/>
    <n v="0"/>
    <s v="No"/>
    <s v="no"/>
    <n v="0"/>
    <n v="0"/>
    <n v="6"/>
    <s v="No"/>
    <n v="44"/>
    <x v="22"/>
    <s v="371-8452"/>
    <s v="Male"/>
    <n v="45"/>
    <s v="No"/>
    <s v="No"/>
    <s v="No"/>
    <n v="0"/>
    <s v="Yes"/>
    <x v="1"/>
    <x v="0"/>
    <n v="36"/>
    <n v="2312"/>
    <x v="0"/>
    <x v="0"/>
  </r>
  <r>
    <s v="2850-CLVV"/>
    <x v="0"/>
    <n v="3"/>
    <n v="16"/>
    <n v="41.5"/>
    <n v="0"/>
    <n v="0"/>
    <s v="No"/>
    <s v="no"/>
    <n v="0"/>
    <n v="1"/>
    <n v="15"/>
    <s v="Yes"/>
    <n v="0"/>
    <x v="26"/>
    <s v="392-6239"/>
    <s v="Male"/>
    <n v="68"/>
    <s v="No"/>
    <s v="Yes"/>
    <s v="No"/>
    <n v="0"/>
    <s v="No"/>
    <x v="0"/>
    <x v="1"/>
    <n v="33"/>
    <n v="114"/>
    <x v="0"/>
    <x v="0"/>
  </r>
  <r>
    <s v="8956-VAKU"/>
    <x v="0"/>
    <n v="47"/>
    <n v="206"/>
    <n v="614.9"/>
    <n v="0"/>
    <n v="0"/>
    <s v="No"/>
    <s v="no"/>
    <n v="0"/>
    <n v="1"/>
    <n v="0"/>
    <s v="No"/>
    <n v="0"/>
    <x v="2"/>
    <s v="410-5250"/>
    <s v="Male"/>
    <n v="48"/>
    <s v="No"/>
    <s v="No"/>
    <s v="No"/>
    <n v="0"/>
    <s v="No"/>
    <x v="2"/>
    <x v="2"/>
    <n v="11"/>
    <n v="515"/>
    <x v="0"/>
    <x v="0"/>
  </r>
  <r>
    <s v="6636-ADIT"/>
    <x v="0"/>
    <n v="1"/>
    <n v="5"/>
    <n v="13"/>
    <n v="0"/>
    <n v="0"/>
    <s v="No"/>
    <s v="no"/>
    <n v="0"/>
    <n v="2"/>
    <n v="6"/>
    <s v="Yes"/>
    <n v="0"/>
    <x v="34"/>
    <s v="336-1574"/>
    <s v="Male"/>
    <n v="34"/>
    <s v="No"/>
    <s v="No"/>
    <s v="No"/>
    <n v="0"/>
    <s v="No"/>
    <x v="0"/>
    <x v="2"/>
    <n v="23"/>
    <n v="23"/>
    <x v="0"/>
    <x v="0"/>
  </r>
  <r>
    <s v="1891-DDGX"/>
    <x v="0"/>
    <n v="71"/>
    <n v="256"/>
    <n v="707.6"/>
    <n v="0"/>
    <n v="0"/>
    <s v="No"/>
    <s v="no"/>
    <n v="0"/>
    <n v="0"/>
    <n v="2"/>
    <s v="No"/>
    <n v="63"/>
    <x v="13"/>
    <s v="400-8952"/>
    <s v="Female"/>
    <n v="37"/>
    <s v="No"/>
    <s v="No"/>
    <s v="No"/>
    <n v="0"/>
    <s v="Yes"/>
    <x v="1"/>
    <x v="0"/>
    <n v="57"/>
    <n v="4038"/>
    <x v="0"/>
    <x v="0"/>
  </r>
  <r>
    <s v="7855-FTPN"/>
    <x v="0"/>
    <n v="13"/>
    <n v="37"/>
    <n v="66.599999999999994"/>
    <n v="91"/>
    <n v="124.8"/>
    <s v="Yes"/>
    <s v="yes"/>
    <n v="0"/>
    <n v="1"/>
    <n v="15"/>
    <s v="Yes"/>
    <n v="0"/>
    <x v="24"/>
    <s v="394-3048"/>
    <s v="Male"/>
    <n v="27"/>
    <s v="Yes"/>
    <s v="No"/>
    <s v="No"/>
    <n v="0"/>
    <s v="Yes"/>
    <x v="0"/>
    <x v="2"/>
    <n v="20"/>
    <n v="264"/>
    <x v="0"/>
    <x v="0"/>
  </r>
  <r>
    <s v="8290-GKLJ"/>
    <x v="0"/>
    <n v="72"/>
    <n v="160"/>
    <n v="430.1"/>
    <n v="0"/>
    <n v="0"/>
    <s v="No"/>
    <s v="no"/>
    <n v="0"/>
    <n v="0"/>
    <n v="3"/>
    <s v="Yes"/>
    <n v="0"/>
    <x v="40"/>
    <s v="352-6282"/>
    <s v="Female"/>
    <n v="35"/>
    <s v="No"/>
    <s v="No"/>
    <s v="No"/>
    <n v="0"/>
    <s v="Yes"/>
    <x v="2"/>
    <x v="0"/>
    <n v="58"/>
    <n v="4174"/>
    <x v="0"/>
    <x v="0"/>
  </r>
  <r>
    <s v="9139-KFFL"/>
    <x v="0"/>
    <n v="46"/>
    <n v="250"/>
    <n v="694.9"/>
    <n v="0"/>
    <n v="0"/>
    <s v="No"/>
    <s v="no"/>
    <n v="0"/>
    <n v="0"/>
    <n v="16"/>
    <s v="Yes"/>
    <n v="0"/>
    <x v="37"/>
    <s v="396-2945"/>
    <s v="Female"/>
    <n v="25"/>
    <s v="Yes"/>
    <s v="No"/>
    <s v="No"/>
    <n v="0"/>
    <s v="No"/>
    <x v="0"/>
    <x v="0"/>
    <n v="27"/>
    <n v="1271"/>
    <x v="0"/>
    <x v="0"/>
  </r>
  <r>
    <s v="7775-YLHX"/>
    <x v="0"/>
    <n v="24"/>
    <n v="227"/>
    <n v="362.2"/>
    <n v="0"/>
    <n v="0"/>
    <s v="No"/>
    <s v="no"/>
    <n v="0"/>
    <n v="0"/>
    <n v="7"/>
    <s v="No"/>
    <n v="37"/>
    <x v="4"/>
    <s v="412-3527"/>
    <s v="Male"/>
    <n v="61"/>
    <s v="No"/>
    <s v="No"/>
    <s v="No"/>
    <n v="0"/>
    <s v="Yes"/>
    <x v="0"/>
    <x v="0"/>
    <n v="30"/>
    <n v="732"/>
    <x v="0"/>
    <x v="0"/>
  </r>
  <r>
    <s v="3078-XLNP"/>
    <x v="0"/>
    <n v="40"/>
    <n v="87"/>
    <n v="201.3"/>
    <n v="0"/>
    <n v="0"/>
    <s v="No"/>
    <s v="no"/>
    <n v="0"/>
    <n v="2"/>
    <n v="8"/>
    <s v="Yes"/>
    <n v="0"/>
    <x v="44"/>
    <s v="363-8755"/>
    <s v="Female"/>
    <n v="23"/>
    <s v="Yes"/>
    <s v="No"/>
    <s v="No"/>
    <n v="0"/>
    <s v="No"/>
    <x v="1"/>
    <x v="0"/>
    <n v="31"/>
    <n v="1236"/>
    <x v="0"/>
    <x v="0"/>
  </r>
  <r>
    <s v="6382-BXBK"/>
    <x v="0"/>
    <n v="23"/>
    <n v="114"/>
    <n v="275.3"/>
    <n v="0"/>
    <n v="0"/>
    <s v="No"/>
    <s v="no"/>
    <n v="0"/>
    <n v="2"/>
    <n v="8"/>
    <s v="Yes"/>
    <n v="0"/>
    <x v="33"/>
    <s v="388-8891"/>
    <s v="Male"/>
    <n v="23"/>
    <s v="Yes"/>
    <s v="No"/>
    <s v="No"/>
    <n v="0"/>
    <s v="Yes"/>
    <x v="1"/>
    <x v="2"/>
    <n v="47"/>
    <n v="1069"/>
    <x v="0"/>
    <x v="0"/>
  </r>
  <r>
    <s v="2256-BLZZ"/>
    <x v="0"/>
    <n v="8"/>
    <n v="23"/>
    <n v="39.1"/>
    <n v="0"/>
    <n v="0"/>
    <s v="No"/>
    <s v="no"/>
    <n v="0"/>
    <n v="0"/>
    <n v="15"/>
    <s v="Yes"/>
    <n v="0"/>
    <x v="4"/>
    <s v="360-1776"/>
    <s v="Male"/>
    <n v="26"/>
    <s v="Yes"/>
    <s v="No"/>
    <s v="No"/>
    <n v="0"/>
    <s v="No"/>
    <x v="0"/>
    <x v="0"/>
    <n v="34"/>
    <n v="267"/>
    <x v="0"/>
    <x v="0"/>
  </r>
  <r>
    <s v="6132-FCLD"/>
    <x v="0"/>
    <n v="63"/>
    <n v="102"/>
    <n v="253"/>
    <n v="0"/>
    <n v="0"/>
    <s v="No"/>
    <s v="no"/>
    <n v="0"/>
    <n v="0"/>
    <n v="8"/>
    <s v="Yes"/>
    <n v="0"/>
    <x v="40"/>
    <s v="411-3578"/>
    <s v="Male"/>
    <n v="35"/>
    <s v="No"/>
    <s v="No"/>
    <s v="No"/>
    <n v="0"/>
    <s v="No"/>
    <x v="1"/>
    <x v="1"/>
    <n v="28"/>
    <n v="1778"/>
    <x v="0"/>
    <x v="0"/>
  </r>
  <r>
    <s v="0976-BXVF"/>
    <x v="0"/>
    <n v="24"/>
    <n v="44"/>
    <n v="94.3"/>
    <n v="0"/>
    <n v="0"/>
    <s v="No"/>
    <s v="no"/>
    <n v="0"/>
    <n v="2"/>
    <n v="9"/>
    <s v="No"/>
    <n v="39"/>
    <x v="12"/>
    <s v="350-1532"/>
    <s v="Male"/>
    <n v="71"/>
    <s v="No"/>
    <s v="Yes"/>
    <s v="No"/>
    <n v="0"/>
    <s v="No"/>
    <x v="2"/>
    <x v="2"/>
    <n v="19"/>
    <n v="443"/>
    <x v="0"/>
    <x v="0"/>
  </r>
  <r>
    <s v="5128-DCDW"/>
    <x v="0"/>
    <n v="52"/>
    <n v="225"/>
    <n v="518.5"/>
    <n v="0"/>
    <n v="0"/>
    <s v="No"/>
    <s v="no"/>
    <n v="0"/>
    <n v="1"/>
    <n v="24"/>
    <s v="Yes"/>
    <n v="0"/>
    <x v="37"/>
    <s v="407-9290"/>
    <s v="Female"/>
    <n v="24"/>
    <s v="Yes"/>
    <s v="No"/>
    <s v="No"/>
    <n v="0"/>
    <s v="Yes"/>
    <x v="1"/>
    <x v="1"/>
    <n v="62"/>
    <n v="3220"/>
    <x v="0"/>
    <x v="0"/>
  </r>
  <r>
    <s v="6896-ROVB"/>
    <x v="0"/>
    <n v="60"/>
    <n v="85"/>
    <n v="241.6"/>
    <n v="0"/>
    <n v="0"/>
    <s v="No"/>
    <s v="no"/>
    <n v="0"/>
    <n v="0"/>
    <n v="1"/>
    <s v="Yes"/>
    <n v="0"/>
    <x v="29"/>
    <s v="358-6672"/>
    <s v="Female"/>
    <n v="59"/>
    <s v="No"/>
    <s v="No"/>
    <s v="No"/>
    <n v="0"/>
    <s v="Yes"/>
    <x v="2"/>
    <x v="0"/>
    <n v="19"/>
    <n v="1121"/>
    <x v="0"/>
    <x v="0"/>
  </r>
  <r>
    <s v="6100-RWDE"/>
    <x v="0"/>
    <n v="22"/>
    <n v="71"/>
    <n v="201.7"/>
    <n v="0"/>
    <n v="0"/>
    <s v="No"/>
    <s v="no"/>
    <n v="0"/>
    <n v="2"/>
    <n v="0"/>
    <s v="No"/>
    <n v="0"/>
    <x v="0"/>
    <s v="336-7357"/>
    <s v="Female"/>
    <n v="35"/>
    <s v="No"/>
    <s v="No"/>
    <s v="No"/>
    <n v="0"/>
    <s v="No"/>
    <x v="1"/>
    <x v="2"/>
    <n v="9"/>
    <n v="193"/>
    <x v="0"/>
    <x v="0"/>
  </r>
  <r>
    <s v="4201-UXYR"/>
    <x v="0"/>
    <n v="71"/>
    <n v="337"/>
    <n v="850.8"/>
    <n v="0"/>
    <n v="0"/>
    <s v="No"/>
    <s v="no"/>
    <n v="0"/>
    <n v="2"/>
    <n v="27"/>
    <s v="Yes"/>
    <n v="0"/>
    <x v="10"/>
    <s v="394-6668"/>
    <s v="Male"/>
    <n v="25"/>
    <s v="Yes"/>
    <s v="No"/>
    <s v="No"/>
    <n v="0"/>
    <s v="Yes"/>
    <x v="2"/>
    <x v="0"/>
    <n v="41"/>
    <n v="2917"/>
    <x v="0"/>
    <x v="0"/>
  </r>
  <r>
    <s v="7394-TDLQ"/>
    <x v="0"/>
    <n v="20"/>
    <n v="149"/>
    <n v="278.89999999999998"/>
    <n v="0"/>
    <n v="0"/>
    <s v="No"/>
    <s v="no"/>
    <n v="0"/>
    <n v="1"/>
    <n v="0"/>
    <s v="No"/>
    <n v="0"/>
    <x v="30"/>
    <s v="355-1735"/>
    <s v="Male"/>
    <n v="42"/>
    <s v="No"/>
    <s v="No"/>
    <s v="No"/>
    <n v="0"/>
    <s v="No"/>
    <x v="2"/>
    <x v="1"/>
    <n v="11"/>
    <n v="213"/>
    <x v="0"/>
    <x v="0"/>
  </r>
  <r>
    <s v="6289-MEER"/>
    <x v="0"/>
    <n v="31"/>
    <n v="103"/>
    <n v="251"/>
    <n v="186"/>
    <n v="483.6"/>
    <s v="Yes"/>
    <s v="yes"/>
    <n v="0"/>
    <n v="0"/>
    <n v="12"/>
    <s v="No"/>
    <n v="64"/>
    <x v="11"/>
    <s v="340-4972"/>
    <s v="Male"/>
    <n v="80"/>
    <s v="No"/>
    <s v="Yes"/>
    <s v="No"/>
    <n v="0"/>
    <s v="No"/>
    <x v="2"/>
    <x v="0"/>
    <n v="44"/>
    <n v="1388"/>
    <x v="0"/>
    <x v="0"/>
  </r>
  <r>
    <s v="6068-CARH"/>
    <x v="0"/>
    <n v="56"/>
    <n v="187"/>
    <n v="558.29999999999995"/>
    <n v="168"/>
    <n v="744.8"/>
    <s v="Yes"/>
    <s v="yes"/>
    <n v="0"/>
    <n v="0"/>
    <n v="10"/>
    <s v="Yes"/>
    <n v="0"/>
    <x v="4"/>
    <s v="417-4826"/>
    <s v="Female"/>
    <n v="21"/>
    <s v="Yes"/>
    <s v="No"/>
    <s v="No"/>
    <n v="0"/>
    <s v="Yes"/>
    <x v="2"/>
    <x v="1"/>
    <n v="27"/>
    <n v="1484"/>
    <x v="0"/>
    <x v="0"/>
  </r>
  <r>
    <s v="2697-AQQV"/>
    <x v="0"/>
    <n v="11"/>
    <n v="22"/>
    <n v="75.099999999999994"/>
    <n v="0"/>
    <n v="0"/>
    <s v="No"/>
    <s v="no"/>
    <n v="0"/>
    <n v="1"/>
    <n v="3"/>
    <s v="Yes"/>
    <n v="0"/>
    <x v="37"/>
    <s v="417-6683"/>
    <s v="Male"/>
    <n v="34"/>
    <s v="No"/>
    <s v="No"/>
    <s v="No"/>
    <n v="0"/>
    <s v="Yes"/>
    <x v="0"/>
    <x v="0"/>
    <n v="40"/>
    <n v="434"/>
    <x v="0"/>
    <x v="0"/>
  </r>
  <r>
    <s v="5698-NIUV"/>
    <x v="0"/>
    <n v="27"/>
    <n v="105"/>
    <n v="299.89999999999998"/>
    <n v="0"/>
    <n v="0"/>
    <s v="No"/>
    <s v="no"/>
    <n v="0"/>
    <n v="1"/>
    <n v="3"/>
    <s v="Yes"/>
    <n v="0"/>
    <x v="11"/>
    <s v="364-9425"/>
    <s v="Male"/>
    <n v="41"/>
    <s v="No"/>
    <s v="No"/>
    <s v="No"/>
    <n v="0"/>
    <s v="No"/>
    <x v="1"/>
    <x v="2"/>
    <n v="36"/>
    <n v="990"/>
    <x v="0"/>
    <x v="0"/>
  </r>
  <r>
    <s v="2570-DEXX"/>
    <x v="0"/>
    <n v="36"/>
    <n v="45"/>
    <n v="179.3"/>
    <n v="0"/>
    <n v="0"/>
    <s v="No"/>
    <s v="no"/>
    <n v="0"/>
    <n v="0"/>
    <n v="12"/>
    <s v="No"/>
    <n v="78"/>
    <x v="39"/>
    <s v="420-5652"/>
    <s v="Female"/>
    <n v="57"/>
    <s v="No"/>
    <s v="No"/>
    <s v="No"/>
    <n v="0"/>
    <s v="No"/>
    <x v="2"/>
    <x v="2"/>
    <n v="17"/>
    <n v="614"/>
    <x v="0"/>
    <x v="0"/>
  </r>
  <r>
    <s v="1706-WHKP"/>
    <x v="0"/>
    <n v="46"/>
    <n v="133"/>
    <n v="320.10000000000002"/>
    <n v="0"/>
    <n v="0"/>
    <s v="No"/>
    <s v="no"/>
    <n v="0"/>
    <n v="1"/>
    <n v="3"/>
    <s v="Yes"/>
    <n v="0"/>
    <x v="26"/>
    <s v="334-5634"/>
    <s v="Male"/>
    <n v="36"/>
    <s v="No"/>
    <s v="No"/>
    <s v="No"/>
    <n v="0"/>
    <s v="Yes"/>
    <x v="1"/>
    <x v="2"/>
    <n v="39"/>
    <n v="1803"/>
    <x v="0"/>
    <x v="0"/>
  </r>
  <r>
    <s v="1095-BAWV"/>
    <x v="0"/>
    <n v="16"/>
    <n v="70"/>
    <n v="190.9"/>
    <n v="0"/>
    <n v="0"/>
    <s v="No"/>
    <s v="no"/>
    <n v="0"/>
    <n v="1"/>
    <n v="10"/>
    <s v="Yes"/>
    <n v="0"/>
    <x v="19"/>
    <s v="403-4200"/>
    <s v="Female"/>
    <n v="58"/>
    <s v="No"/>
    <s v="No"/>
    <s v="No"/>
    <n v="0"/>
    <s v="No"/>
    <x v="0"/>
    <x v="0"/>
    <n v="55"/>
    <n v="878"/>
    <x v="0"/>
    <x v="0"/>
  </r>
  <r>
    <s v="9699-YBLS"/>
    <x v="0"/>
    <n v="22"/>
    <n v="155"/>
    <n v="301.8"/>
    <n v="0"/>
    <n v="0"/>
    <s v="No"/>
    <s v="no"/>
    <n v="0"/>
    <n v="0"/>
    <n v="0"/>
    <s v="No"/>
    <n v="0"/>
    <x v="20"/>
    <s v="369-2899"/>
    <s v="Male"/>
    <n v="66"/>
    <s v="No"/>
    <s v="Yes"/>
    <s v="No"/>
    <n v="0"/>
    <s v="No"/>
    <x v="1"/>
    <x v="2"/>
    <n v="12"/>
    <n v="267"/>
    <x v="0"/>
    <x v="0"/>
  </r>
  <r>
    <s v="1854-BLUI"/>
    <x v="0"/>
    <n v="68"/>
    <n v="257"/>
    <n v="682"/>
    <n v="0"/>
    <n v="0"/>
    <s v="No"/>
    <s v="no"/>
    <n v="0"/>
    <n v="0"/>
    <n v="19"/>
    <s v="Yes"/>
    <n v="0"/>
    <x v="10"/>
    <s v="388-8722"/>
    <s v="Male"/>
    <n v="21"/>
    <s v="Yes"/>
    <s v="No"/>
    <s v="No"/>
    <n v="0"/>
    <s v="Yes"/>
    <x v="2"/>
    <x v="2"/>
    <n v="23"/>
    <n v="1571"/>
    <x v="0"/>
    <x v="0"/>
  </r>
  <r>
    <s v="4966-YSKZ"/>
    <x v="0"/>
    <n v="8"/>
    <n v="47"/>
    <n v="118.2"/>
    <n v="0"/>
    <n v="0"/>
    <s v="No"/>
    <s v="no"/>
    <n v="0"/>
    <n v="1"/>
    <n v="2"/>
    <s v="Yes"/>
    <n v="0"/>
    <x v="48"/>
    <s v="334-5223"/>
    <s v="Female"/>
    <n v="63"/>
    <s v="No"/>
    <s v="No"/>
    <s v="No"/>
    <n v="0"/>
    <s v="Yes"/>
    <x v="2"/>
    <x v="2"/>
    <n v="46"/>
    <n v="391"/>
    <x v="0"/>
    <x v="0"/>
  </r>
  <r>
    <s v="5203-LPYA"/>
    <x v="0"/>
    <n v="6"/>
    <n v="14"/>
    <n v="41"/>
    <n v="0"/>
    <n v="0"/>
    <s v="No"/>
    <s v="no"/>
    <n v="0"/>
    <n v="0"/>
    <n v="0"/>
    <s v="No"/>
    <n v="0"/>
    <x v="9"/>
    <s v="340-8323"/>
    <s v="Female"/>
    <n v="33"/>
    <s v="No"/>
    <s v="No"/>
    <s v="No"/>
    <n v="0"/>
    <s v="No"/>
    <x v="0"/>
    <x v="2"/>
    <n v="13"/>
    <n v="74"/>
    <x v="0"/>
    <x v="0"/>
  </r>
  <r>
    <s v="0258-BKVP"/>
    <x v="0"/>
    <n v="54"/>
    <n v="133"/>
    <n v="326.60000000000002"/>
    <n v="0"/>
    <n v="0"/>
    <s v="No"/>
    <s v="no"/>
    <n v="0"/>
    <n v="0"/>
    <n v="3"/>
    <s v="Yes"/>
    <n v="0"/>
    <x v="6"/>
    <s v="337-6851"/>
    <s v="Male"/>
    <n v="46"/>
    <s v="No"/>
    <s v="No"/>
    <s v="No"/>
    <n v="0"/>
    <s v="No"/>
    <x v="2"/>
    <x v="2"/>
    <n v="22"/>
    <n v="1195"/>
    <x v="0"/>
    <x v="0"/>
  </r>
  <r>
    <s v="9382-SFTS"/>
    <x v="0"/>
    <n v="72"/>
    <n v="161"/>
    <n v="361.6"/>
    <n v="0"/>
    <n v="0"/>
    <s v="No"/>
    <s v="no"/>
    <n v="0"/>
    <n v="2"/>
    <n v="1"/>
    <s v="Yes"/>
    <n v="0"/>
    <x v="9"/>
    <s v="358-7914"/>
    <s v="Male"/>
    <n v="60"/>
    <s v="No"/>
    <s v="No"/>
    <s v="No"/>
    <n v="0"/>
    <s v="Yes"/>
    <x v="2"/>
    <x v="0"/>
    <n v="32"/>
    <n v="2332"/>
    <x v="0"/>
    <x v="0"/>
  </r>
  <r>
    <s v="5912-RMRJ"/>
    <x v="0"/>
    <n v="29"/>
    <n v="44"/>
    <n v="117.3"/>
    <n v="0"/>
    <n v="0"/>
    <s v="No"/>
    <s v="no"/>
    <n v="0"/>
    <n v="2"/>
    <n v="0"/>
    <s v="No"/>
    <n v="0"/>
    <x v="23"/>
    <s v="386-8536"/>
    <s v="Female"/>
    <n v="67"/>
    <s v="No"/>
    <s v="Yes"/>
    <s v="No"/>
    <n v="0"/>
    <s v="No"/>
    <x v="1"/>
    <x v="2"/>
    <n v="10"/>
    <n v="287"/>
    <x v="0"/>
    <x v="0"/>
  </r>
  <r>
    <s v="6618-GWHQ"/>
    <x v="0"/>
    <n v="36"/>
    <n v="258"/>
    <n v="583.1"/>
    <n v="0"/>
    <n v="0"/>
    <s v="No"/>
    <s v="no"/>
    <n v="0"/>
    <n v="0"/>
    <n v="0"/>
    <s v="No"/>
    <n v="0"/>
    <x v="20"/>
    <s v="398-4814"/>
    <s v="Male"/>
    <n v="60"/>
    <s v="No"/>
    <s v="No"/>
    <s v="No"/>
    <n v="0"/>
    <s v="No"/>
    <x v="2"/>
    <x v="0"/>
    <n v="9"/>
    <n v="323"/>
    <x v="0"/>
    <x v="0"/>
  </r>
  <r>
    <s v="5022-KDWI"/>
    <x v="0"/>
    <n v="51"/>
    <n v="204"/>
    <n v="615.20000000000005"/>
    <n v="0"/>
    <n v="0"/>
    <s v="No"/>
    <s v="no"/>
    <n v="0"/>
    <n v="1"/>
    <n v="17"/>
    <s v="Yes"/>
    <n v="0"/>
    <x v="29"/>
    <s v="390-9986"/>
    <s v="Male"/>
    <n v="30"/>
    <s v="No"/>
    <s v="No"/>
    <s v="No"/>
    <n v="0"/>
    <s v="No"/>
    <x v="1"/>
    <x v="2"/>
    <n v="40"/>
    <n v="2070"/>
    <x v="0"/>
    <x v="0"/>
  </r>
  <r>
    <s v="1447-DWUK"/>
    <x v="0"/>
    <n v="16"/>
    <n v="34"/>
    <n v="93.2"/>
    <n v="0"/>
    <n v="0"/>
    <s v="No"/>
    <s v="no"/>
    <n v="0"/>
    <n v="0"/>
    <n v="9"/>
    <s v="Yes"/>
    <n v="0"/>
    <x v="44"/>
    <s v="352-5542"/>
    <s v="Female"/>
    <n v="43"/>
    <s v="No"/>
    <s v="No"/>
    <s v="No"/>
    <n v="0"/>
    <s v="No"/>
    <x v="0"/>
    <x v="0"/>
    <n v="49"/>
    <n v="757"/>
    <x v="0"/>
    <x v="0"/>
  </r>
  <r>
    <s v="1766-JZAP"/>
    <x v="0"/>
    <n v="12"/>
    <n v="24"/>
    <n v="61.9"/>
    <n v="0"/>
    <n v="0"/>
    <s v="No"/>
    <s v="no"/>
    <n v="0"/>
    <n v="0"/>
    <n v="6"/>
    <s v="Yes"/>
    <n v="0"/>
    <x v="11"/>
    <s v="394-9825"/>
    <s v="Male"/>
    <n v="55"/>
    <s v="No"/>
    <s v="No"/>
    <s v="No"/>
    <n v="0"/>
    <s v="Yes"/>
    <x v="1"/>
    <x v="0"/>
    <n v="63"/>
    <n v="782"/>
    <x v="0"/>
    <x v="0"/>
  </r>
  <r>
    <s v="7437-EEMF"/>
    <x v="0"/>
    <n v="70"/>
    <n v="305"/>
    <n v="768"/>
    <n v="0"/>
    <n v="0"/>
    <s v="No"/>
    <s v="no"/>
    <n v="0"/>
    <n v="2"/>
    <n v="2"/>
    <s v="Yes"/>
    <n v="0"/>
    <x v="34"/>
    <s v="387-2698"/>
    <s v="Male"/>
    <n v="77"/>
    <s v="No"/>
    <s v="Yes"/>
    <s v="No"/>
    <n v="0"/>
    <s v="No"/>
    <x v="1"/>
    <x v="0"/>
    <n v="36"/>
    <n v="2485"/>
    <x v="0"/>
    <x v="0"/>
  </r>
  <r>
    <s v="9549-UBVU"/>
    <x v="0"/>
    <n v="23"/>
    <n v="94"/>
    <n v="204.1"/>
    <n v="69"/>
    <n v="248.4"/>
    <s v="Yes"/>
    <s v="yes"/>
    <n v="0"/>
    <n v="1"/>
    <n v="0"/>
    <s v="No"/>
    <n v="0"/>
    <x v="13"/>
    <s v="417-1360"/>
    <s v="Female"/>
    <n v="36"/>
    <s v="No"/>
    <s v="No"/>
    <s v="No"/>
    <n v="0"/>
    <s v="No"/>
    <x v="1"/>
    <x v="2"/>
    <n v="13"/>
    <n v="290"/>
    <x v="0"/>
    <x v="0"/>
  </r>
  <r>
    <s v="2899-HEKO"/>
    <x v="0"/>
    <n v="17"/>
    <n v="27"/>
    <n v="84.6"/>
    <n v="0"/>
    <n v="0"/>
    <s v="No"/>
    <s v="no"/>
    <n v="0"/>
    <n v="1"/>
    <n v="0"/>
    <s v="No"/>
    <n v="0"/>
    <x v="29"/>
    <s v="408-4836"/>
    <s v="Female"/>
    <n v="62"/>
    <s v="No"/>
    <s v="No"/>
    <s v="No"/>
    <n v="0"/>
    <s v="No"/>
    <x v="2"/>
    <x v="2"/>
    <n v="8"/>
    <n v="130"/>
    <x v="0"/>
    <x v="0"/>
  </r>
  <r>
    <s v="4149-VRAB"/>
    <x v="0"/>
    <n v="42"/>
    <n v="107"/>
    <n v="291.5"/>
    <n v="0"/>
    <n v="0"/>
    <s v="No"/>
    <s v="no"/>
    <n v="0"/>
    <n v="0"/>
    <n v="14"/>
    <s v="Yes"/>
    <n v="0"/>
    <x v="39"/>
    <s v="387-4504"/>
    <s v="Male"/>
    <n v="22"/>
    <s v="Yes"/>
    <s v="No"/>
    <s v="No"/>
    <n v="0"/>
    <s v="Yes"/>
    <x v="1"/>
    <x v="0"/>
    <n v="24"/>
    <n v="1019"/>
    <x v="0"/>
    <x v="0"/>
  </r>
  <r>
    <s v="3717-TQQA"/>
    <x v="0"/>
    <n v="1"/>
    <n v="6"/>
    <n v="14"/>
    <n v="0"/>
    <n v="0"/>
    <s v="No"/>
    <s v="no"/>
    <n v="0"/>
    <n v="0"/>
    <n v="4"/>
    <s v="Yes"/>
    <n v="0"/>
    <x v="30"/>
    <s v="369-7903"/>
    <s v="Male"/>
    <n v="81"/>
    <s v="No"/>
    <s v="Yes"/>
    <s v="No"/>
    <n v="0"/>
    <s v="No"/>
    <x v="2"/>
    <x v="0"/>
    <n v="48"/>
    <n v="48"/>
    <x v="0"/>
    <x v="0"/>
  </r>
  <r>
    <s v="2589-ORTA"/>
    <x v="0"/>
    <n v="1"/>
    <n v="2"/>
    <n v="5"/>
    <n v="0"/>
    <n v="0"/>
    <s v="No"/>
    <s v="no"/>
    <n v="0"/>
    <n v="0"/>
    <n v="14"/>
    <s v="No"/>
    <n v="12"/>
    <x v="12"/>
    <s v="399-6852"/>
    <s v="Female"/>
    <n v="70"/>
    <s v="No"/>
    <s v="Yes"/>
    <s v="No"/>
    <n v="0"/>
    <s v="No"/>
    <x v="2"/>
    <x v="2"/>
    <n v="33"/>
    <n v="33"/>
    <x v="0"/>
    <x v="0"/>
  </r>
  <r>
    <s v="8791-MBWW"/>
    <x v="0"/>
    <n v="71"/>
    <n v="149"/>
    <n v="282.89999999999998"/>
    <n v="0"/>
    <n v="0"/>
    <s v="No"/>
    <s v="no"/>
    <n v="0"/>
    <n v="0"/>
    <n v="10"/>
    <s v="Yes"/>
    <n v="0"/>
    <x v="5"/>
    <s v="349-4070"/>
    <s v="Male"/>
    <n v="33"/>
    <s v="No"/>
    <s v="No"/>
    <s v="No"/>
    <n v="0"/>
    <s v="Yes"/>
    <x v="2"/>
    <x v="0"/>
    <n v="36"/>
    <n v="2579"/>
    <x v="0"/>
    <x v="0"/>
  </r>
  <r>
    <s v="3361-NLJD"/>
    <x v="0"/>
    <n v="9"/>
    <n v="36"/>
    <n v="119"/>
    <n v="0"/>
    <n v="0"/>
    <s v="No"/>
    <s v="no"/>
    <n v="0"/>
    <n v="0"/>
    <n v="0"/>
    <s v="No"/>
    <n v="0"/>
    <x v="22"/>
    <s v="394-6505"/>
    <s v="Male"/>
    <n v="29"/>
    <s v="Yes"/>
    <s v="No"/>
    <s v="No"/>
    <n v="0"/>
    <s v="No"/>
    <x v="2"/>
    <x v="2"/>
    <n v="10"/>
    <n v="86"/>
    <x v="0"/>
    <x v="0"/>
  </r>
  <r>
    <s v="3687-IHVM"/>
    <x v="0"/>
    <n v="29"/>
    <n v="126"/>
    <n v="434.7"/>
    <n v="0"/>
    <n v="0"/>
    <s v="No"/>
    <s v="no"/>
    <n v="0"/>
    <n v="1"/>
    <n v="12"/>
    <s v="Yes"/>
    <n v="0"/>
    <x v="39"/>
    <s v="419-3612"/>
    <s v="Female"/>
    <n v="71"/>
    <s v="No"/>
    <s v="Yes"/>
    <s v="No"/>
    <n v="0"/>
    <s v="Yes"/>
    <x v="2"/>
    <x v="0"/>
    <n v="24"/>
    <n v="690"/>
    <x v="0"/>
    <x v="0"/>
  </r>
  <r>
    <s v="9286-VQEA"/>
    <x v="0"/>
    <n v="15"/>
    <n v="123"/>
    <n v="239.7"/>
    <n v="0"/>
    <n v="0"/>
    <s v="No"/>
    <s v="no"/>
    <n v="0"/>
    <n v="0"/>
    <n v="5"/>
    <s v="Yes"/>
    <n v="0"/>
    <x v="18"/>
    <s v="356-1952"/>
    <s v="Male"/>
    <n v="64"/>
    <s v="No"/>
    <s v="No"/>
    <s v="No"/>
    <n v="0"/>
    <s v="No"/>
    <x v="2"/>
    <x v="0"/>
    <n v="26"/>
    <n v="392"/>
    <x v="0"/>
    <x v="0"/>
  </r>
  <r>
    <s v="4553-VUEV"/>
    <x v="0"/>
    <n v="7"/>
    <n v="32"/>
    <n v="65.900000000000006"/>
    <n v="70"/>
    <n v="70"/>
    <s v="Yes"/>
    <s v="yes"/>
    <n v="0"/>
    <n v="1"/>
    <n v="0"/>
    <s v="No"/>
    <n v="0"/>
    <x v="39"/>
    <s v="416-7866"/>
    <s v="Male"/>
    <n v="51"/>
    <s v="No"/>
    <s v="No"/>
    <s v="No"/>
    <n v="0"/>
    <s v="No"/>
    <x v="1"/>
    <x v="2"/>
    <n v="8"/>
    <n v="55"/>
    <x v="0"/>
    <x v="0"/>
  </r>
  <r>
    <s v="1144-XNOE"/>
    <x v="0"/>
    <n v="67"/>
    <n v="437"/>
    <n v="1012.1"/>
    <n v="0"/>
    <n v="0"/>
    <s v="No"/>
    <s v="no"/>
    <n v="0"/>
    <n v="2"/>
    <n v="21"/>
    <s v="Yes"/>
    <n v="0"/>
    <x v="49"/>
    <s v="398-1759"/>
    <s v="Female"/>
    <n v="29"/>
    <s v="Yes"/>
    <s v="No"/>
    <s v="No"/>
    <n v="0"/>
    <s v="Yes"/>
    <x v="2"/>
    <x v="0"/>
    <n v="57"/>
    <n v="3862"/>
    <x v="0"/>
    <x v="0"/>
  </r>
  <r>
    <s v="9172-WIPR"/>
    <x v="0"/>
    <n v="3"/>
    <n v="5"/>
    <n v="10.7"/>
    <n v="0"/>
    <n v="0"/>
    <s v="No"/>
    <s v="no"/>
    <n v="0"/>
    <n v="0"/>
    <n v="2"/>
    <s v="Yes"/>
    <n v="0"/>
    <x v="29"/>
    <s v="412-7278"/>
    <s v="Male"/>
    <n v="35"/>
    <s v="No"/>
    <s v="No"/>
    <s v="No"/>
    <n v="0"/>
    <s v="Yes"/>
    <x v="0"/>
    <x v="0"/>
    <n v="40"/>
    <n v="107"/>
    <x v="0"/>
    <x v="0"/>
  </r>
  <r>
    <s v="3874-YKTE"/>
    <x v="0"/>
    <n v="69"/>
    <n v="374"/>
    <n v="962.2"/>
    <n v="0"/>
    <n v="0"/>
    <s v="No"/>
    <s v="no"/>
    <n v="0"/>
    <n v="0"/>
    <n v="10"/>
    <s v="Yes"/>
    <n v="0"/>
    <x v="1"/>
    <s v="386-5684"/>
    <s v="Female"/>
    <n v="36"/>
    <s v="No"/>
    <s v="No"/>
    <s v="No"/>
    <n v="0"/>
    <s v="Yes"/>
    <x v="0"/>
    <x v="0"/>
    <n v="55"/>
    <n v="3752"/>
    <x v="0"/>
    <x v="0"/>
  </r>
  <r>
    <s v="9733-PCGY"/>
    <x v="0"/>
    <n v="71"/>
    <n v="369"/>
    <n v="922.5"/>
    <n v="0"/>
    <n v="0"/>
    <s v="No"/>
    <s v="no"/>
    <n v="0"/>
    <n v="0"/>
    <n v="3"/>
    <s v="Yes"/>
    <n v="0"/>
    <x v="39"/>
    <s v="334-4354"/>
    <s v="Female"/>
    <n v="43"/>
    <s v="No"/>
    <s v="No"/>
    <s v="No"/>
    <n v="0"/>
    <s v="Yes"/>
    <x v="2"/>
    <x v="0"/>
    <n v="28"/>
    <n v="1998"/>
    <x v="0"/>
    <x v="0"/>
  </r>
  <r>
    <s v="6640-EDBQ"/>
    <x v="0"/>
    <n v="48"/>
    <n v="274"/>
    <n v="666.8"/>
    <n v="0"/>
    <n v="0"/>
    <s v="No"/>
    <s v="no"/>
    <n v="0"/>
    <n v="0"/>
    <n v="6"/>
    <s v="Yes"/>
    <n v="0"/>
    <x v="34"/>
    <s v="330-3429"/>
    <s v="Female"/>
    <n v="34"/>
    <s v="No"/>
    <s v="No"/>
    <s v="No"/>
    <n v="0"/>
    <s v="Yes"/>
    <x v="0"/>
    <x v="0"/>
    <n v="61"/>
    <n v="2899"/>
    <x v="0"/>
    <x v="0"/>
  </r>
  <r>
    <s v="4333-QGSX"/>
    <x v="0"/>
    <n v="46"/>
    <n v="107"/>
    <n v="228.9"/>
    <n v="0"/>
    <n v="0"/>
    <s v="No"/>
    <s v="no"/>
    <n v="0"/>
    <n v="1"/>
    <n v="18"/>
    <s v="Yes"/>
    <n v="0"/>
    <x v="15"/>
    <s v="353-5557"/>
    <s v="Male"/>
    <n v="33"/>
    <s v="No"/>
    <s v="No"/>
    <s v="No"/>
    <n v="0"/>
    <s v="Yes"/>
    <x v="0"/>
    <x v="2"/>
    <n v="49"/>
    <n v="2228"/>
    <x v="0"/>
    <x v="0"/>
  </r>
  <r>
    <s v="1128-YZJX"/>
    <x v="0"/>
    <n v="50"/>
    <n v="143"/>
    <n v="353.1"/>
    <n v="0"/>
    <n v="0"/>
    <s v="No"/>
    <s v="no"/>
    <n v="0"/>
    <n v="2"/>
    <n v="2"/>
    <s v="No"/>
    <n v="6"/>
    <x v="8"/>
    <s v="411-5334"/>
    <s v="Male"/>
    <n v="52"/>
    <s v="No"/>
    <s v="No"/>
    <s v="No"/>
    <n v="0"/>
    <s v="No"/>
    <x v="0"/>
    <x v="0"/>
    <n v="39"/>
    <n v="1977"/>
    <x v="0"/>
    <x v="0"/>
  </r>
  <r>
    <s v="3868-UINY"/>
    <x v="0"/>
    <n v="72"/>
    <n v="217"/>
    <n v="862.1"/>
    <n v="0"/>
    <n v="0"/>
    <s v="No"/>
    <s v="no"/>
    <n v="0"/>
    <n v="2"/>
    <n v="6"/>
    <s v="Yes"/>
    <n v="0"/>
    <x v="47"/>
    <s v="374-7285"/>
    <s v="Male"/>
    <n v="42"/>
    <s v="No"/>
    <s v="No"/>
    <s v="No"/>
    <n v="0"/>
    <s v="Yes"/>
    <x v="2"/>
    <x v="0"/>
    <n v="52"/>
    <n v="3741"/>
    <x v="0"/>
    <x v="0"/>
  </r>
  <r>
    <s v="8479-CFJA"/>
    <x v="0"/>
    <n v="70"/>
    <n v="121"/>
    <n v="420"/>
    <n v="0"/>
    <n v="0"/>
    <s v="No"/>
    <s v="no"/>
    <n v="0"/>
    <n v="2"/>
    <n v="7"/>
    <s v="Yes"/>
    <n v="0"/>
    <x v="24"/>
    <s v="357-7875"/>
    <s v="Male"/>
    <n v="34"/>
    <s v="No"/>
    <s v="No"/>
    <s v="No"/>
    <n v="0"/>
    <s v="Yes"/>
    <x v="2"/>
    <x v="0"/>
    <n v="34"/>
    <n v="2397"/>
    <x v="0"/>
    <x v="0"/>
  </r>
  <r>
    <s v="0138-KFWF"/>
    <x v="0"/>
    <n v="67"/>
    <n v="220"/>
    <n v="602.5"/>
    <n v="0"/>
    <n v="0"/>
    <s v="No"/>
    <s v="no"/>
    <n v="0"/>
    <n v="1"/>
    <n v="0"/>
    <s v="No"/>
    <n v="0"/>
    <x v="38"/>
    <s v="345-9598"/>
    <s v="Female"/>
    <n v="49"/>
    <s v="No"/>
    <s v="No"/>
    <s v="No"/>
    <n v="0"/>
    <s v="No"/>
    <x v="2"/>
    <x v="2"/>
    <n v="16"/>
    <n v="1061"/>
    <x v="0"/>
    <x v="0"/>
  </r>
  <r>
    <s v="2821-GFNX"/>
    <x v="0"/>
    <n v="52"/>
    <n v="310"/>
    <n v="519.1"/>
    <n v="0"/>
    <n v="0"/>
    <s v="No"/>
    <s v="no"/>
    <n v="0"/>
    <n v="2"/>
    <n v="2"/>
    <s v="Yes"/>
    <n v="0"/>
    <x v="20"/>
    <s v="353-3203"/>
    <s v="Male"/>
    <n v="63"/>
    <s v="No"/>
    <s v="No"/>
    <s v="No"/>
    <n v="0"/>
    <s v="No"/>
    <x v="1"/>
    <x v="0"/>
    <n v="49"/>
    <n v="2538"/>
    <x v="0"/>
    <x v="0"/>
  </r>
  <r>
    <s v="1963-LYSY"/>
    <x v="0"/>
    <n v="31"/>
    <n v="159"/>
    <n v="466.9"/>
    <n v="0"/>
    <n v="0"/>
    <s v="No"/>
    <s v="no"/>
    <n v="0"/>
    <n v="0"/>
    <n v="0"/>
    <s v="No"/>
    <n v="0"/>
    <x v="26"/>
    <s v="330-7486"/>
    <s v="Female"/>
    <n v="55"/>
    <s v="No"/>
    <s v="No"/>
    <s v="No"/>
    <n v="0"/>
    <s v="No"/>
    <x v="1"/>
    <x v="0"/>
    <n v="13"/>
    <n v="393"/>
    <x v="0"/>
    <x v="0"/>
  </r>
  <r>
    <s v="1400-MHPG"/>
    <x v="0"/>
    <n v="34"/>
    <n v="171"/>
    <n v="509.1"/>
    <n v="0"/>
    <n v="0"/>
    <s v="No"/>
    <s v="no"/>
    <n v="0"/>
    <n v="1"/>
    <n v="19"/>
    <s v="No"/>
    <n v="0"/>
    <x v="32"/>
    <s v="397-6425"/>
    <s v="Female"/>
    <n v="28"/>
    <s v="Yes"/>
    <s v="No"/>
    <s v="No"/>
    <n v="0"/>
    <s v="No"/>
    <x v="0"/>
    <x v="0"/>
    <n v="31"/>
    <n v="1039"/>
    <x v="0"/>
    <x v="0"/>
  </r>
  <r>
    <s v="5242-PWRI"/>
    <x v="0"/>
    <n v="66"/>
    <n v="203"/>
    <n v="526.79999999999995"/>
    <n v="0"/>
    <n v="0"/>
    <s v="No"/>
    <s v="no"/>
    <n v="0"/>
    <n v="2"/>
    <n v="3"/>
    <s v="Yes"/>
    <n v="0"/>
    <x v="35"/>
    <s v="406-5023"/>
    <s v="Male"/>
    <n v="69"/>
    <s v="No"/>
    <s v="Yes"/>
    <s v="No"/>
    <n v="0"/>
    <s v="Yes"/>
    <x v="1"/>
    <x v="0"/>
    <n v="48"/>
    <n v="3159"/>
    <x v="0"/>
    <x v="0"/>
  </r>
  <r>
    <s v="4418-OHSR"/>
    <x v="0"/>
    <n v="46"/>
    <n v="313"/>
    <n v="556.1"/>
    <n v="0"/>
    <n v="0"/>
    <s v="No"/>
    <s v="no"/>
    <n v="0"/>
    <n v="2"/>
    <n v="6"/>
    <s v="Yes"/>
    <n v="0"/>
    <x v="35"/>
    <s v="368-2458"/>
    <s v="Male"/>
    <n v="48"/>
    <s v="No"/>
    <s v="No"/>
    <s v="No"/>
    <n v="0"/>
    <s v="No"/>
    <x v="0"/>
    <x v="2"/>
    <n v="56"/>
    <n v="2591"/>
    <x v="0"/>
    <x v="0"/>
  </r>
  <r>
    <s v="2996-GGQA"/>
    <x v="0"/>
    <n v="40"/>
    <n v="307"/>
    <n v="483.2"/>
    <n v="0"/>
    <n v="0"/>
    <s v="No"/>
    <s v="no"/>
    <n v="0"/>
    <n v="1"/>
    <n v="0"/>
    <s v="No"/>
    <n v="0"/>
    <x v="22"/>
    <s v="412-8811"/>
    <s v="Male"/>
    <n v="41"/>
    <s v="No"/>
    <s v="No"/>
    <s v="No"/>
    <n v="0"/>
    <s v="No"/>
    <x v="1"/>
    <x v="0"/>
    <n v="7"/>
    <n v="285"/>
    <x v="0"/>
    <x v="0"/>
  </r>
  <r>
    <s v="7149-LHRK"/>
    <x v="0"/>
    <n v="14"/>
    <n v="82"/>
    <n v="213.9"/>
    <n v="0"/>
    <n v="0"/>
    <s v="No"/>
    <s v="no"/>
    <n v="0"/>
    <n v="1"/>
    <n v="0"/>
    <s v="No"/>
    <n v="0"/>
    <x v="36"/>
    <s v="413-3990"/>
    <s v="Male"/>
    <n v="29"/>
    <s v="Yes"/>
    <s v="No"/>
    <s v="No"/>
    <n v="0"/>
    <s v="No"/>
    <x v="0"/>
    <x v="2"/>
    <n v="12"/>
    <n v="175"/>
    <x v="0"/>
    <x v="0"/>
  </r>
  <r>
    <s v="8451-XHGL"/>
    <x v="0"/>
    <n v="55"/>
    <n v="299"/>
    <n v="608.9"/>
    <n v="0"/>
    <n v="0"/>
    <s v="No"/>
    <s v="no"/>
    <n v="0"/>
    <n v="1"/>
    <n v="5"/>
    <s v="No"/>
    <n v="6"/>
    <x v="7"/>
    <s v="394-4512"/>
    <s v="Male"/>
    <n v="73"/>
    <s v="No"/>
    <s v="Yes"/>
    <s v="No"/>
    <n v="0"/>
    <s v="Yes"/>
    <x v="2"/>
    <x v="0"/>
    <n v="65"/>
    <n v="3597"/>
    <x v="0"/>
    <x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x v="14"/>
    <s v="400-8538"/>
    <s v="Female"/>
    <n v="21"/>
    <s v="Yes"/>
    <s v="No"/>
    <s v="No"/>
    <n v="0"/>
    <s v="No"/>
    <x v="1"/>
    <x v="2"/>
    <n v="21"/>
    <n v="279"/>
    <x v="0"/>
    <x v="0"/>
  </r>
  <r>
    <s v="5859-GNBY"/>
    <x v="0"/>
    <n v="15"/>
    <n v="131"/>
    <n v="245.7"/>
    <n v="0"/>
    <n v="0"/>
    <s v="No"/>
    <s v="no"/>
    <n v="0"/>
    <n v="1"/>
    <n v="3"/>
    <s v="Yes"/>
    <n v="0"/>
    <x v="16"/>
    <s v="390-1552"/>
    <s v="Male"/>
    <n v="55"/>
    <s v="No"/>
    <s v="No"/>
    <s v="No"/>
    <n v="0"/>
    <s v="No"/>
    <x v="1"/>
    <x v="2"/>
    <n v="31"/>
    <n v="476"/>
    <x v="0"/>
    <x v="0"/>
  </r>
  <r>
    <s v="8369-BGQL"/>
    <x v="0"/>
    <n v="71"/>
    <n v="87"/>
    <n v="284.5"/>
    <n v="0"/>
    <n v="0"/>
    <s v="No"/>
    <s v="no"/>
    <n v="0"/>
    <n v="0"/>
    <n v="6"/>
    <s v="Yes"/>
    <n v="0"/>
    <x v="2"/>
    <s v="389-4695"/>
    <s v="Male"/>
    <n v="76"/>
    <s v="No"/>
    <s v="Yes"/>
    <s v="No"/>
    <n v="0"/>
    <s v="Yes"/>
    <x v="2"/>
    <x v="2"/>
    <n v="40"/>
    <n v="2840"/>
    <x v="0"/>
    <x v="0"/>
  </r>
  <r>
    <s v="0063-TQGW"/>
    <x v="0"/>
    <n v="35"/>
    <n v="163"/>
    <n v="417.5"/>
    <n v="0"/>
    <n v="0"/>
    <s v="No"/>
    <s v="no"/>
    <n v="0"/>
    <n v="0"/>
    <n v="2"/>
    <s v="No"/>
    <n v="27"/>
    <x v="49"/>
    <s v="405-2831"/>
    <s v="Female"/>
    <n v="41"/>
    <s v="No"/>
    <s v="No"/>
    <s v="No"/>
    <n v="0"/>
    <s v="Yes"/>
    <x v="1"/>
    <x v="0"/>
    <n v="28"/>
    <n v="960"/>
    <x v="0"/>
    <x v="0"/>
  </r>
  <r>
    <s v="4908-VKCZ"/>
    <x v="0"/>
    <n v="49"/>
    <n v="223"/>
    <n v="730.3"/>
    <n v="0"/>
    <n v="0"/>
    <s v="No"/>
    <s v="no"/>
    <n v="0"/>
    <n v="1"/>
    <n v="2"/>
    <s v="Yes"/>
    <n v="0"/>
    <x v="47"/>
    <s v="416-4351"/>
    <s v="Female"/>
    <n v="47"/>
    <s v="No"/>
    <s v="No"/>
    <s v="No"/>
    <n v="0"/>
    <s v="Yes"/>
    <x v="2"/>
    <x v="2"/>
    <n v="18"/>
    <n v="886"/>
    <x v="0"/>
    <x v="0"/>
  </r>
  <r>
    <s v="3540-LTKZ"/>
    <x v="0"/>
    <n v="73"/>
    <n v="538"/>
    <n v="1095.7"/>
    <n v="0"/>
    <n v="0"/>
    <s v="No"/>
    <s v="no"/>
    <n v="0"/>
    <n v="2"/>
    <n v="3"/>
    <s v="Yes"/>
    <n v="0"/>
    <x v="49"/>
    <s v="391-8369"/>
    <s v="Male"/>
    <n v="37"/>
    <s v="No"/>
    <s v="No"/>
    <s v="No"/>
    <n v="0"/>
    <s v="Yes"/>
    <x v="2"/>
    <x v="2"/>
    <n v="51"/>
    <n v="3752"/>
    <x v="0"/>
    <x v="0"/>
  </r>
  <r>
    <s v="0323-BUFB"/>
    <x v="0"/>
    <n v="20"/>
    <n v="61"/>
    <n v="139.5"/>
    <n v="0"/>
    <n v="0"/>
    <s v="No"/>
    <s v="no"/>
    <n v="0"/>
    <n v="2"/>
    <n v="0"/>
    <s v="No"/>
    <n v="0"/>
    <x v="34"/>
    <s v="347-1814"/>
    <s v="Female"/>
    <n v="47"/>
    <s v="No"/>
    <s v="No"/>
    <s v="No"/>
    <n v="0"/>
    <s v="No"/>
    <x v="0"/>
    <x v="2"/>
    <n v="12"/>
    <n v="234"/>
    <x v="0"/>
    <x v="0"/>
  </r>
  <r>
    <s v="3694-OYEL"/>
    <x v="0"/>
    <n v="9"/>
    <n v="34"/>
    <n v="86.3"/>
    <n v="0"/>
    <n v="0"/>
    <s v="No"/>
    <s v="no"/>
    <n v="0"/>
    <n v="2"/>
    <n v="3"/>
    <s v="Yes"/>
    <n v="0"/>
    <x v="10"/>
    <s v="407-5056"/>
    <s v="Male"/>
    <n v="39"/>
    <s v="No"/>
    <s v="No"/>
    <s v="No"/>
    <n v="0"/>
    <s v="Yes"/>
    <x v="0"/>
    <x v="0"/>
    <n v="40"/>
    <n v="343"/>
    <x v="0"/>
    <x v="0"/>
  </r>
  <r>
    <s v="8064-OIAJ"/>
    <x v="0"/>
    <n v="2"/>
    <n v="8"/>
    <n v="17.3"/>
    <n v="0"/>
    <n v="0"/>
    <s v="No"/>
    <s v="no"/>
    <n v="0"/>
    <n v="2"/>
    <n v="6"/>
    <s v="Yes"/>
    <n v="0"/>
    <x v="2"/>
    <s v="367-8924"/>
    <s v="Male"/>
    <n v="59"/>
    <s v="No"/>
    <s v="No"/>
    <s v="No"/>
    <n v="0"/>
    <s v="No"/>
    <x v="0"/>
    <x v="2"/>
    <n v="45"/>
    <n v="87"/>
    <x v="0"/>
    <x v="0"/>
  </r>
  <r>
    <s v="4382-ODVU"/>
    <x v="0"/>
    <n v="40"/>
    <n v="196"/>
    <n v="634.5"/>
    <n v="0"/>
    <n v="0"/>
    <s v="No"/>
    <s v="no"/>
    <n v="0"/>
    <n v="1"/>
    <n v="4"/>
    <s v="Yes"/>
    <n v="0"/>
    <x v="19"/>
    <s v="419-5171"/>
    <s v="Female"/>
    <n v="59"/>
    <s v="No"/>
    <s v="No"/>
    <s v="No"/>
    <n v="0"/>
    <s v="No"/>
    <x v="0"/>
    <x v="2"/>
    <n v="27"/>
    <n v="1083"/>
    <x v="0"/>
    <x v="0"/>
  </r>
  <r>
    <s v="1980-DXMB"/>
    <x v="0"/>
    <n v="69"/>
    <n v="504"/>
    <n v="825.1"/>
    <n v="0"/>
    <n v="0"/>
    <s v="No"/>
    <s v="no"/>
    <n v="0"/>
    <n v="2"/>
    <n v="1"/>
    <s v="Yes"/>
    <n v="0"/>
    <x v="6"/>
    <s v="396-7687"/>
    <s v="Male"/>
    <n v="54"/>
    <s v="No"/>
    <s v="No"/>
    <s v="No"/>
    <n v="0"/>
    <s v="Yes"/>
    <x v="1"/>
    <x v="0"/>
    <n v="41"/>
    <n v="2793"/>
    <x v="0"/>
    <x v="0"/>
  </r>
  <r>
    <s v="5827-MQNI"/>
    <x v="0"/>
    <n v="12"/>
    <n v="61"/>
    <n v="166.5"/>
    <n v="0"/>
    <n v="0"/>
    <s v="No"/>
    <s v="no"/>
    <n v="0"/>
    <n v="2"/>
    <n v="7"/>
    <s v="Yes"/>
    <n v="0"/>
    <x v="14"/>
    <s v="413-2194"/>
    <s v="Male"/>
    <n v="81"/>
    <s v="No"/>
    <s v="Yes"/>
    <s v="No"/>
    <n v="0"/>
    <s v="No"/>
    <x v="2"/>
    <x v="0"/>
    <n v="29"/>
    <n v="344"/>
    <x v="0"/>
    <x v="0"/>
  </r>
  <r>
    <s v="2004-JBFM"/>
    <x v="0"/>
    <n v="53"/>
    <n v="167"/>
    <n v="424.8"/>
    <n v="106"/>
    <n v="720.8"/>
    <s v="Yes"/>
    <s v="yes"/>
    <n v="0"/>
    <n v="1"/>
    <n v="17"/>
    <s v="No"/>
    <n v="18"/>
    <x v="18"/>
    <s v="355-2634"/>
    <s v="Male"/>
    <n v="24"/>
    <s v="Yes"/>
    <s v="No"/>
    <s v="No"/>
    <n v="0"/>
    <s v="No"/>
    <x v="1"/>
    <x v="2"/>
    <n v="28"/>
    <n v="1471"/>
    <x v="0"/>
    <x v="0"/>
  </r>
  <r>
    <s v="8345-DRKP"/>
    <x v="0"/>
    <n v="33"/>
    <n v="130"/>
    <n v="364.3"/>
    <n v="0"/>
    <n v="0"/>
    <s v="No"/>
    <s v="no"/>
    <n v="0"/>
    <n v="0"/>
    <n v="1"/>
    <s v="Yes"/>
    <n v="0"/>
    <x v="28"/>
    <s v="422-5350"/>
    <s v="Male"/>
    <n v="38"/>
    <s v="No"/>
    <s v="No"/>
    <s v="No"/>
    <n v="0"/>
    <s v="Yes"/>
    <x v="0"/>
    <x v="0"/>
    <n v="51"/>
    <n v="1688"/>
    <x v="0"/>
    <x v="0"/>
  </r>
  <r>
    <s v="0328-HHVT"/>
    <x v="0"/>
    <n v="48"/>
    <n v="238"/>
    <n v="675.5"/>
    <n v="0"/>
    <n v="0"/>
    <s v="No"/>
    <s v="no"/>
    <n v="0"/>
    <n v="2"/>
    <n v="17"/>
    <s v="Yes"/>
    <n v="0"/>
    <x v="24"/>
    <s v="329-2388"/>
    <s v="Female"/>
    <n v="19"/>
    <s v="Yes"/>
    <s v="No"/>
    <s v="No"/>
    <n v="0"/>
    <s v="No"/>
    <x v="0"/>
    <x v="0"/>
    <n v="27"/>
    <n v="1288"/>
    <x v="0"/>
    <x v="0"/>
  </r>
  <r>
    <s v="6041-TPOJ"/>
    <x v="0"/>
    <n v="38"/>
    <n v="143"/>
    <n v="338.1"/>
    <n v="0"/>
    <n v="0"/>
    <s v="No"/>
    <s v="no"/>
    <n v="0"/>
    <n v="1"/>
    <n v="0"/>
    <s v="No"/>
    <n v="0"/>
    <x v="7"/>
    <s v="381-5273"/>
    <s v="Male"/>
    <n v="58"/>
    <s v="No"/>
    <s v="No"/>
    <s v="No"/>
    <n v="0"/>
    <s v="No"/>
    <x v="2"/>
    <x v="0"/>
    <n v="16"/>
    <n v="596"/>
    <x v="0"/>
    <x v="0"/>
  </r>
  <r>
    <s v="4171-SILG"/>
    <x v="0"/>
    <n v="3"/>
    <n v="7"/>
    <n v="16.3"/>
    <n v="0"/>
    <n v="0"/>
    <s v="No"/>
    <s v="no"/>
    <n v="0"/>
    <n v="2"/>
    <n v="0"/>
    <s v="No"/>
    <n v="0"/>
    <x v="47"/>
    <s v="421-6694"/>
    <s v="Female"/>
    <n v="62"/>
    <s v="No"/>
    <s v="No"/>
    <s v="No"/>
    <n v="0"/>
    <s v="No"/>
    <x v="0"/>
    <x v="0"/>
    <n v="11"/>
    <n v="36"/>
    <x v="0"/>
    <x v="0"/>
  </r>
  <r>
    <s v="9775-JVWG"/>
    <x v="0"/>
    <n v="33"/>
    <n v="70"/>
    <n v="164.4"/>
    <n v="0"/>
    <n v="0"/>
    <s v="No"/>
    <s v="no"/>
    <n v="0"/>
    <n v="1"/>
    <n v="2"/>
    <s v="Yes"/>
    <n v="0"/>
    <x v="15"/>
    <s v="381-4029"/>
    <s v="Female"/>
    <n v="40"/>
    <s v="No"/>
    <s v="No"/>
    <s v="No"/>
    <n v="0"/>
    <s v="No"/>
    <x v="1"/>
    <x v="0"/>
    <n v="26"/>
    <n v="846"/>
    <x v="0"/>
    <x v="0"/>
  </r>
  <r>
    <s v="5948-ZTFY"/>
    <x v="0"/>
    <n v="43"/>
    <n v="213"/>
    <n v="555.9"/>
    <n v="0"/>
    <n v="0"/>
    <s v="No"/>
    <s v="no"/>
    <n v="0"/>
    <n v="1"/>
    <n v="5"/>
    <s v="Yes"/>
    <n v="0"/>
    <x v="9"/>
    <s v="416-6594"/>
    <s v="Male"/>
    <n v="48"/>
    <s v="No"/>
    <s v="No"/>
    <s v="No"/>
    <n v="0"/>
    <s v="No"/>
    <x v="0"/>
    <x v="2"/>
    <n v="40"/>
    <n v="1690"/>
    <x v="0"/>
    <x v="0"/>
  </r>
  <r>
    <s v="9925-BAHT"/>
    <x v="0"/>
    <n v="71"/>
    <n v="264"/>
    <n v="643.1"/>
    <n v="71"/>
    <n v="1079.2"/>
    <s v="Yes"/>
    <s v="yes"/>
    <n v="0"/>
    <n v="3"/>
    <n v="7"/>
    <s v="Yes"/>
    <n v="0"/>
    <x v="27"/>
    <s v="388-6026"/>
    <s v="Female"/>
    <n v="62"/>
    <s v="No"/>
    <s v="No"/>
    <s v="No"/>
    <n v="0"/>
    <s v="Yes"/>
    <x v="2"/>
    <x v="0"/>
    <n v="78"/>
    <n v="5574"/>
    <x v="0"/>
    <x v="0"/>
  </r>
  <r>
    <s v="4419-PXBY"/>
    <x v="0"/>
    <n v="70"/>
    <n v="483"/>
    <n v="1124.0999999999999"/>
    <n v="0"/>
    <n v="0"/>
    <s v="No"/>
    <s v="no"/>
    <n v="0"/>
    <n v="1"/>
    <n v="2"/>
    <s v="Yes"/>
    <n v="0"/>
    <x v="25"/>
    <s v="386-7118"/>
    <s v="Female"/>
    <n v="51"/>
    <s v="No"/>
    <s v="No"/>
    <s v="No"/>
    <n v="0"/>
    <s v="Yes"/>
    <x v="2"/>
    <x v="0"/>
    <n v="31"/>
    <n v="2156"/>
    <x v="0"/>
    <x v="0"/>
  </r>
  <r>
    <s v="1368-FHUI"/>
    <x v="0"/>
    <n v="42"/>
    <n v="164"/>
    <n v="460.5"/>
    <n v="0"/>
    <n v="0"/>
    <s v="No"/>
    <s v="no"/>
    <n v="0"/>
    <n v="0"/>
    <n v="0"/>
    <s v="No"/>
    <n v="0"/>
    <x v="27"/>
    <s v="329-9067"/>
    <s v="Male"/>
    <n v="43"/>
    <s v="No"/>
    <s v="No"/>
    <s v="No"/>
    <n v="0"/>
    <s v="No"/>
    <x v="1"/>
    <x v="0"/>
    <n v="8"/>
    <n v="353"/>
    <x v="0"/>
    <x v="0"/>
  </r>
  <r>
    <s v="2939-IBUO"/>
    <x v="0"/>
    <n v="1"/>
    <n v="3"/>
    <n v="8"/>
    <n v="0"/>
    <n v="0"/>
    <s v="No"/>
    <s v="no"/>
    <n v="0"/>
    <n v="1"/>
    <n v="0"/>
    <s v="No"/>
    <n v="0"/>
    <x v="30"/>
    <s v="332-1502"/>
    <s v="Male"/>
    <n v="26"/>
    <s v="Yes"/>
    <s v="No"/>
    <s v="No"/>
    <n v="0"/>
    <s v="No"/>
    <x v="0"/>
    <x v="2"/>
    <n v="7"/>
    <n v="7"/>
    <x v="0"/>
    <x v="0"/>
  </r>
  <r>
    <s v="0200-SLDQ"/>
    <x v="0"/>
    <n v="11"/>
    <n v="46"/>
    <n v="169"/>
    <n v="0"/>
    <n v="0"/>
    <s v="No"/>
    <s v="no"/>
    <n v="0"/>
    <n v="0"/>
    <n v="24"/>
    <s v="Yes"/>
    <n v="0"/>
    <x v="40"/>
    <s v="342-8320"/>
    <s v="Female"/>
    <n v="25"/>
    <s v="Yes"/>
    <s v="No"/>
    <s v="No"/>
    <n v="0"/>
    <s v="No"/>
    <x v="1"/>
    <x v="2"/>
    <n v="46"/>
    <n v="517"/>
    <x v="0"/>
    <x v="0"/>
  </r>
  <r>
    <s v="6934-VNOS"/>
    <x v="0"/>
    <n v="30"/>
    <n v="105"/>
    <n v="211.4"/>
    <n v="0"/>
    <n v="0"/>
    <s v="No"/>
    <s v="no"/>
    <n v="0"/>
    <n v="3"/>
    <n v="6"/>
    <s v="Yes"/>
    <n v="0"/>
    <x v="1"/>
    <s v="411-5748"/>
    <s v="Male"/>
    <n v="42"/>
    <s v="No"/>
    <s v="No"/>
    <s v="No"/>
    <n v="0"/>
    <s v="No"/>
    <x v="0"/>
    <x v="0"/>
    <n v="30"/>
    <n v="904"/>
    <x v="0"/>
    <x v="0"/>
  </r>
  <r>
    <s v="1703-WYYX"/>
    <x v="0"/>
    <n v="69"/>
    <n v="130"/>
    <n v="415.6"/>
    <n v="0"/>
    <n v="0"/>
    <s v="No"/>
    <s v="no"/>
    <n v="0"/>
    <n v="1"/>
    <n v="27"/>
    <s v="Yes"/>
    <n v="0"/>
    <x v="4"/>
    <s v="400-1280"/>
    <s v="Female"/>
    <n v="26"/>
    <s v="Yes"/>
    <s v="No"/>
    <s v="No"/>
    <n v="0"/>
    <s v="No"/>
    <x v="2"/>
    <x v="0"/>
    <n v="38"/>
    <n v="2628"/>
    <x v="0"/>
    <x v="0"/>
  </r>
  <r>
    <s v="2602-FXTD"/>
    <x v="0"/>
    <n v="1"/>
    <n v="4"/>
    <n v="12"/>
    <n v="0"/>
    <n v="0"/>
    <s v="No"/>
    <s v="no"/>
    <n v="0"/>
    <n v="3"/>
    <n v="3"/>
    <s v="Yes"/>
    <n v="0"/>
    <x v="36"/>
    <s v="360-5794"/>
    <s v="Male"/>
    <n v="44"/>
    <s v="No"/>
    <s v="No"/>
    <s v="No"/>
    <n v="0"/>
    <s v="No"/>
    <x v="0"/>
    <x v="2"/>
    <n v="18"/>
    <n v="18"/>
    <x v="0"/>
    <x v="0"/>
  </r>
  <r>
    <s v="3189-LNYV"/>
    <x v="0"/>
    <n v="42"/>
    <n v="156"/>
    <n v="464.3"/>
    <n v="0"/>
    <n v="0"/>
    <s v="No"/>
    <s v="no"/>
    <n v="0"/>
    <n v="0"/>
    <n v="2"/>
    <s v="Yes"/>
    <n v="0"/>
    <x v="1"/>
    <s v="327-9289"/>
    <s v="Male"/>
    <n v="47"/>
    <s v="No"/>
    <s v="No"/>
    <s v="No"/>
    <n v="0"/>
    <s v="Yes"/>
    <x v="2"/>
    <x v="2"/>
    <n v="23"/>
    <n v="964"/>
    <x v="0"/>
    <x v="0"/>
  </r>
  <r>
    <s v="2912-DVNF"/>
    <x v="0"/>
    <n v="22"/>
    <n v="105"/>
    <n v="222.3"/>
    <n v="0"/>
    <n v="0"/>
    <s v="No"/>
    <s v="no"/>
    <n v="0"/>
    <n v="2"/>
    <n v="0"/>
    <s v="No"/>
    <n v="0"/>
    <x v="18"/>
    <s v="351-2589"/>
    <s v="Male"/>
    <n v="66"/>
    <s v="No"/>
    <s v="Yes"/>
    <s v="No"/>
    <n v="0"/>
    <s v="No"/>
    <x v="1"/>
    <x v="1"/>
    <n v="12"/>
    <n v="259"/>
    <x v="0"/>
    <x v="0"/>
  </r>
  <r>
    <s v="2340-GDGK"/>
    <x v="0"/>
    <n v="1"/>
    <n v="1"/>
    <n v="5"/>
    <n v="0"/>
    <n v="0"/>
    <s v="No"/>
    <s v="no"/>
    <n v="0"/>
    <n v="0"/>
    <n v="0"/>
    <s v="No"/>
    <n v="0"/>
    <x v="47"/>
    <s v="337-9303"/>
    <s v="Female"/>
    <n v="39"/>
    <s v="No"/>
    <s v="No"/>
    <s v="No"/>
    <n v="0"/>
    <s v="No"/>
    <x v="0"/>
    <x v="1"/>
    <n v="13"/>
    <n v="13"/>
    <x v="0"/>
    <x v="0"/>
  </r>
  <r>
    <s v="0198-KRMA"/>
    <x v="0"/>
    <n v="55"/>
    <n v="428"/>
    <n v="884.6"/>
    <n v="0"/>
    <n v="0"/>
    <s v="No"/>
    <s v="no"/>
    <n v="0"/>
    <n v="0"/>
    <n v="17"/>
    <s v="Yes"/>
    <n v="0"/>
    <x v="41"/>
    <s v="377-5258"/>
    <s v="Female"/>
    <n v="27"/>
    <s v="Yes"/>
    <s v="No"/>
    <s v="No"/>
    <n v="0"/>
    <s v="No"/>
    <x v="0"/>
    <x v="2"/>
    <n v="53"/>
    <n v="2946"/>
    <x v="0"/>
    <x v="0"/>
  </r>
  <r>
    <s v="6433-MFDI"/>
    <x v="0"/>
    <n v="55"/>
    <n v="192"/>
    <n v="498.2"/>
    <n v="0"/>
    <n v="0"/>
    <s v="No"/>
    <s v="no"/>
    <n v="0"/>
    <n v="2"/>
    <n v="15"/>
    <s v="Yes"/>
    <n v="0"/>
    <x v="25"/>
    <s v="422-8344"/>
    <s v="Female"/>
    <n v="21"/>
    <s v="Yes"/>
    <s v="No"/>
    <s v="No"/>
    <n v="0"/>
    <s v="Yes"/>
    <x v="2"/>
    <x v="0"/>
    <n v="34"/>
    <n v="1869"/>
    <x v="0"/>
    <x v="0"/>
  </r>
  <r>
    <s v="7946-UCFO"/>
    <x v="0"/>
    <n v="7"/>
    <n v="20"/>
    <n v="54.8"/>
    <n v="35"/>
    <n v="84"/>
    <s v="Yes"/>
    <s v="yes"/>
    <n v="0"/>
    <n v="0"/>
    <n v="28"/>
    <s v="Yes"/>
    <n v="0"/>
    <x v="26"/>
    <s v="411-2958"/>
    <s v="Female"/>
    <n v="33"/>
    <s v="No"/>
    <s v="No"/>
    <s v="No"/>
    <n v="0"/>
    <s v="No"/>
    <x v="0"/>
    <x v="0"/>
    <n v="30"/>
    <n v="208"/>
    <x v="0"/>
    <x v="0"/>
  </r>
  <r>
    <s v="8129-AXDZ"/>
    <x v="0"/>
    <n v="21"/>
    <n v="129"/>
    <n v="247.4"/>
    <n v="0"/>
    <n v="0"/>
    <s v="No"/>
    <s v="no"/>
    <n v="0"/>
    <n v="0"/>
    <n v="8"/>
    <s v="Yes"/>
    <n v="0"/>
    <x v="39"/>
    <s v="385-7148"/>
    <s v="Female"/>
    <n v="59"/>
    <s v="No"/>
    <s v="No"/>
    <s v="No"/>
    <n v="0"/>
    <s v="Yes"/>
    <x v="1"/>
    <x v="1"/>
    <n v="39"/>
    <n v="808"/>
    <x v="0"/>
    <x v="0"/>
  </r>
  <r>
    <s v="8613-QCML"/>
    <x v="0"/>
    <n v="29"/>
    <n v="180"/>
    <n v="378.9"/>
    <n v="0"/>
    <n v="0"/>
    <s v="No"/>
    <s v="no"/>
    <n v="0"/>
    <n v="0"/>
    <n v="4"/>
    <s v="Yes"/>
    <n v="0"/>
    <x v="19"/>
    <s v="419-2767"/>
    <s v="Male"/>
    <n v="74"/>
    <s v="No"/>
    <s v="Yes"/>
    <s v="No"/>
    <n v="0"/>
    <s v="Yes"/>
    <x v="2"/>
    <x v="0"/>
    <n v="27"/>
    <n v="799"/>
    <x v="0"/>
    <x v="0"/>
  </r>
  <r>
    <s v="8011-HJKN"/>
    <x v="0"/>
    <n v="3"/>
    <n v="16"/>
    <n v="41"/>
    <n v="0"/>
    <n v="0"/>
    <s v="No"/>
    <s v="no"/>
    <n v="0"/>
    <n v="0"/>
    <n v="5"/>
    <s v="Yes"/>
    <n v="0"/>
    <x v="26"/>
    <s v="375-1746"/>
    <s v="Male"/>
    <n v="48"/>
    <s v="No"/>
    <s v="No"/>
    <s v="No"/>
    <n v="0"/>
    <s v="No"/>
    <x v="0"/>
    <x v="1"/>
    <n v="30"/>
    <n v="87"/>
    <x v="0"/>
    <x v="0"/>
  </r>
  <r>
    <s v="8251-EPLQ"/>
    <x v="0"/>
    <n v="11"/>
    <n v="58"/>
    <n v="146"/>
    <n v="0"/>
    <n v="0"/>
    <s v="No"/>
    <s v="no"/>
    <n v="0"/>
    <n v="0"/>
    <n v="25"/>
    <s v="Yes"/>
    <n v="0"/>
    <x v="33"/>
    <s v="362-7870"/>
    <s v="Male"/>
    <n v="27"/>
    <s v="Yes"/>
    <s v="No"/>
    <s v="No"/>
    <n v="0"/>
    <s v="Yes"/>
    <x v="0"/>
    <x v="0"/>
    <n v="34"/>
    <n v="378"/>
    <x v="0"/>
    <x v="0"/>
  </r>
  <r>
    <s v="4682-SBUA"/>
    <x v="0"/>
    <n v="62"/>
    <n v="289"/>
    <n v="558"/>
    <n v="248"/>
    <n v="675.8"/>
    <s v="Yes"/>
    <s v="yes"/>
    <n v="0"/>
    <n v="1"/>
    <n v="3"/>
    <s v="Yes"/>
    <n v="0"/>
    <x v="21"/>
    <s v="410-3725"/>
    <s v="Female"/>
    <n v="42"/>
    <s v="No"/>
    <s v="No"/>
    <s v="No"/>
    <n v="0"/>
    <s v="Yes"/>
    <x v="1"/>
    <x v="2"/>
    <n v="62"/>
    <n v="3834"/>
    <x v="0"/>
    <x v="0"/>
  </r>
  <r>
    <s v="4643-IYVV"/>
    <x v="0"/>
    <n v="18"/>
    <n v="100"/>
    <n v="293.7"/>
    <n v="0"/>
    <n v="0"/>
    <s v="No"/>
    <s v="no"/>
    <n v="0"/>
    <n v="1"/>
    <n v="0"/>
    <s v="No"/>
    <n v="0"/>
    <x v="12"/>
    <s v="387-1535"/>
    <s v="Male"/>
    <n v="41"/>
    <s v="No"/>
    <s v="No"/>
    <s v="No"/>
    <n v="0"/>
    <s v="No"/>
    <x v="0"/>
    <x v="0"/>
    <n v="9"/>
    <n v="159"/>
    <x v="0"/>
    <x v="0"/>
  </r>
  <r>
    <s v="2989-PXMQ"/>
    <x v="0"/>
    <n v="46"/>
    <n v="83"/>
    <n v="231.2"/>
    <n v="0"/>
    <n v="0"/>
    <s v="No"/>
    <s v="no"/>
    <n v="0"/>
    <n v="1"/>
    <n v="6"/>
    <s v="Yes"/>
    <n v="0"/>
    <x v="5"/>
    <s v="341-6743"/>
    <s v="Female"/>
    <n v="44"/>
    <s v="No"/>
    <s v="No"/>
    <s v="No"/>
    <n v="0"/>
    <s v="Yes"/>
    <x v="1"/>
    <x v="0"/>
    <n v="53"/>
    <n v="2440"/>
    <x v="0"/>
    <x v="0"/>
  </r>
  <r>
    <s v="2899-ZYVI"/>
    <x v="0"/>
    <n v="21"/>
    <n v="58"/>
    <n v="165.3"/>
    <n v="0"/>
    <n v="0"/>
    <s v="No"/>
    <s v="no"/>
    <n v="0"/>
    <n v="2"/>
    <n v="2"/>
    <s v="Yes"/>
    <n v="0"/>
    <x v="11"/>
    <s v="336-8343"/>
    <s v="Male"/>
    <n v="49"/>
    <s v="No"/>
    <s v="No"/>
    <s v="No"/>
    <n v="0"/>
    <s v="No"/>
    <x v="0"/>
    <x v="0"/>
    <n v="37"/>
    <n v="757"/>
    <x v="0"/>
    <x v="0"/>
  </r>
  <r>
    <s v="1802-OYPZ"/>
    <x v="0"/>
    <n v="62"/>
    <n v="100"/>
    <n v="248.3"/>
    <n v="0"/>
    <n v="0"/>
    <s v="No"/>
    <s v="no"/>
    <n v="0"/>
    <n v="0"/>
    <n v="0"/>
    <s v="No"/>
    <n v="0"/>
    <x v="46"/>
    <s v="368-5758"/>
    <s v="Male"/>
    <n v="44"/>
    <s v="No"/>
    <s v="No"/>
    <s v="No"/>
    <n v="0"/>
    <s v="No"/>
    <x v="2"/>
    <x v="0"/>
    <n v="12"/>
    <n v="750"/>
    <x v="0"/>
    <x v="0"/>
  </r>
  <r>
    <s v="2072-ZMOC"/>
    <x v="0"/>
    <n v="1"/>
    <n v="8"/>
    <n v="14"/>
    <n v="3"/>
    <n v="11.1"/>
    <s v="Yes"/>
    <s v="yes"/>
    <n v="0"/>
    <n v="0"/>
    <n v="10"/>
    <s v="Yes"/>
    <n v="0"/>
    <x v="50"/>
    <s v="346-8362"/>
    <s v="Female"/>
    <n v="21"/>
    <s v="Yes"/>
    <s v="No"/>
    <s v="No"/>
    <n v="0"/>
    <s v="No"/>
    <x v="0"/>
    <x v="0"/>
    <n v="26"/>
    <n v="26"/>
    <x v="0"/>
    <x v="0"/>
  </r>
  <r>
    <s v="8084-AAKT"/>
    <x v="0"/>
    <n v="24"/>
    <n v="72"/>
    <n v="168.7"/>
    <n v="0"/>
    <n v="0"/>
    <s v="No"/>
    <s v="no"/>
    <n v="0"/>
    <n v="0"/>
    <n v="27"/>
    <s v="Yes"/>
    <n v="0"/>
    <x v="31"/>
    <s v="345-9690"/>
    <s v="Female"/>
    <n v="26"/>
    <s v="Yes"/>
    <s v="No"/>
    <s v="No"/>
    <n v="0"/>
    <s v="Yes"/>
    <x v="0"/>
    <x v="0"/>
    <n v="28"/>
    <n v="681"/>
    <x v="0"/>
    <x v="0"/>
  </r>
  <r>
    <s v="5010-HQIA"/>
    <x v="0"/>
    <n v="51"/>
    <n v="374"/>
    <n v="772.3"/>
    <n v="0"/>
    <n v="0"/>
    <s v="No"/>
    <s v="no"/>
    <n v="0"/>
    <n v="0"/>
    <n v="11"/>
    <s v="No"/>
    <n v="72"/>
    <x v="22"/>
    <s v="367-3439"/>
    <s v="Male"/>
    <n v="30"/>
    <s v="No"/>
    <s v="No"/>
    <s v="No"/>
    <n v="0"/>
    <s v="Yes"/>
    <x v="1"/>
    <x v="0"/>
    <n v="45"/>
    <n v="2323"/>
    <x v="0"/>
    <x v="0"/>
  </r>
  <r>
    <s v="4822-WIJZ"/>
    <x v="0"/>
    <n v="57"/>
    <n v="81"/>
    <n v="229.4"/>
    <n v="171"/>
    <n v="752.4"/>
    <s v="Yes"/>
    <s v="yes"/>
    <n v="0"/>
    <n v="1"/>
    <n v="5"/>
    <s v="Yes"/>
    <n v="0"/>
    <x v="42"/>
    <s v="367-1681"/>
    <s v="Female"/>
    <n v="36"/>
    <s v="No"/>
    <s v="No"/>
    <s v="No"/>
    <n v="0"/>
    <s v="Yes"/>
    <x v="2"/>
    <x v="0"/>
    <n v="34"/>
    <n v="1954"/>
    <x v="0"/>
    <x v="0"/>
  </r>
  <r>
    <s v="9302-TQFT"/>
    <x v="0"/>
    <n v="15"/>
    <n v="34"/>
    <n v="88.4"/>
    <n v="0"/>
    <n v="0"/>
    <s v="No"/>
    <s v="no"/>
    <n v="0"/>
    <n v="0"/>
    <n v="0"/>
    <s v="No"/>
    <n v="0"/>
    <x v="0"/>
    <s v="420-9973"/>
    <s v="Female"/>
    <n v="50"/>
    <s v="No"/>
    <s v="No"/>
    <s v="No"/>
    <n v="0"/>
    <s v="No"/>
    <x v="2"/>
    <x v="0"/>
    <n v="15"/>
    <n v="225"/>
    <x v="0"/>
    <x v="0"/>
  </r>
  <r>
    <s v="8889-UNCC"/>
    <x v="0"/>
    <n v="73"/>
    <n v="286"/>
    <n v="801.3"/>
    <n v="73"/>
    <n v="576.70000000000005"/>
    <s v="Yes"/>
    <s v="yes"/>
    <n v="0"/>
    <n v="1"/>
    <n v="12"/>
    <s v="Yes"/>
    <n v="0"/>
    <x v="34"/>
    <s v="351-4025"/>
    <s v="Female"/>
    <n v="27"/>
    <s v="Yes"/>
    <s v="No"/>
    <s v="No"/>
    <n v="0"/>
    <s v="Yes"/>
    <x v="2"/>
    <x v="0"/>
    <n v="38"/>
    <n v="2760"/>
    <x v="0"/>
    <x v="0"/>
  </r>
  <r>
    <s v="7849-VCMM"/>
    <x v="0"/>
    <n v="28"/>
    <n v="149"/>
    <n v="444.6"/>
    <n v="0"/>
    <n v="0"/>
    <s v="No"/>
    <s v="no"/>
    <n v="0"/>
    <n v="0"/>
    <n v="17"/>
    <s v="Yes"/>
    <n v="0"/>
    <x v="26"/>
    <s v="384-7216"/>
    <s v="Male"/>
    <n v="25"/>
    <s v="Yes"/>
    <s v="No"/>
    <s v="No"/>
    <n v="0"/>
    <s v="Yes"/>
    <x v="0"/>
    <x v="2"/>
    <n v="47"/>
    <n v="1311"/>
    <x v="0"/>
    <x v="0"/>
  </r>
  <r>
    <s v="1207-UINO"/>
    <x v="0"/>
    <n v="14"/>
    <n v="64"/>
    <n v="148.80000000000001"/>
    <n v="0"/>
    <n v="0"/>
    <s v="No"/>
    <s v="no"/>
    <n v="0"/>
    <n v="1"/>
    <n v="0"/>
    <s v="No"/>
    <n v="0"/>
    <x v="2"/>
    <s v="347-5063"/>
    <s v="Female"/>
    <n v="50"/>
    <s v="No"/>
    <s v="No"/>
    <s v="No"/>
    <n v="0"/>
    <s v="No"/>
    <x v="1"/>
    <x v="1"/>
    <n v="7"/>
    <n v="95"/>
    <x v="0"/>
    <x v="0"/>
  </r>
  <r>
    <s v="4973-QERT"/>
    <x v="0"/>
    <n v="58"/>
    <n v="140"/>
    <n v="349.9"/>
    <n v="0"/>
    <n v="0"/>
    <s v="No"/>
    <s v="no"/>
    <n v="0"/>
    <n v="2"/>
    <n v="4"/>
    <s v="No"/>
    <n v="10"/>
    <x v="49"/>
    <s v="345-8433"/>
    <s v="Female"/>
    <n v="76"/>
    <s v="No"/>
    <s v="Yes"/>
    <s v="No"/>
    <n v="0"/>
    <s v="Yes"/>
    <x v="1"/>
    <x v="0"/>
    <n v="62"/>
    <n v="3632"/>
    <x v="0"/>
    <x v="0"/>
  </r>
  <r>
    <s v="0802-KSMH"/>
    <x v="0"/>
    <n v="62"/>
    <n v="297"/>
    <n v="861.8"/>
    <n v="0"/>
    <n v="0"/>
    <s v="No"/>
    <s v="no"/>
    <n v="0"/>
    <n v="2"/>
    <n v="7"/>
    <s v="Yes"/>
    <n v="0"/>
    <x v="13"/>
    <s v="343-3296"/>
    <s v="Female"/>
    <n v="48"/>
    <s v="No"/>
    <s v="No"/>
    <s v="No"/>
    <n v="0"/>
    <s v="Yes"/>
    <x v="2"/>
    <x v="1"/>
    <n v="31"/>
    <n v="1914"/>
    <x v="0"/>
    <x v="0"/>
  </r>
  <r>
    <s v="8435-OEBH"/>
    <x v="0"/>
    <n v="21"/>
    <n v="66"/>
    <n v="167.1"/>
    <n v="0"/>
    <n v="0"/>
    <s v="No"/>
    <s v="no"/>
    <n v="0"/>
    <n v="0"/>
    <n v="26"/>
    <s v="Yes"/>
    <n v="0"/>
    <x v="6"/>
    <s v="366-2536"/>
    <s v="Female"/>
    <n v="33"/>
    <s v="No"/>
    <s v="No"/>
    <s v="No"/>
    <n v="0"/>
    <s v="Yes"/>
    <x v="1"/>
    <x v="0"/>
    <n v="23"/>
    <n v="474"/>
    <x v="0"/>
    <x v="0"/>
  </r>
  <r>
    <s v="2249-BCVL"/>
    <x v="0"/>
    <n v="2"/>
    <n v="4"/>
    <n v="11"/>
    <n v="0"/>
    <n v="0"/>
    <s v="No"/>
    <s v="no"/>
    <n v="0"/>
    <n v="2"/>
    <n v="16"/>
    <s v="Yes"/>
    <n v="0"/>
    <x v="34"/>
    <s v="355-2293"/>
    <s v="Female"/>
    <n v="28"/>
    <s v="Yes"/>
    <s v="No"/>
    <s v="No"/>
    <n v="0"/>
    <s v="Yes"/>
    <x v="0"/>
    <x v="0"/>
    <n v="27"/>
    <n v="50"/>
    <x v="0"/>
    <x v="0"/>
  </r>
  <r>
    <s v="8729-SAPQ"/>
    <x v="0"/>
    <n v="1"/>
    <n v="5"/>
    <n v="15"/>
    <n v="0"/>
    <n v="0"/>
    <s v="No"/>
    <s v="no"/>
    <n v="0"/>
    <n v="2"/>
    <n v="2"/>
    <s v="Yes"/>
    <n v="0"/>
    <x v="41"/>
    <s v="350-9318"/>
    <s v="Female"/>
    <n v="41"/>
    <s v="No"/>
    <s v="No"/>
    <s v="No"/>
    <n v="0"/>
    <s v="No"/>
    <x v="0"/>
    <x v="2"/>
    <n v="17"/>
    <n v="17"/>
    <x v="0"/>
    <x v="0"/>
  </r>
  <r>
    <s v="0343-ZTCA"/>
    <x v="0"/>
    <n v="4"/>
    <n v="36"/>
    <n v="53.7"/>
    <n v="28"/>
    <n v="53.2"/>
    <s v="Yes"/>
    <s v="yes"/>
    <n v="0"/>
    <n v="2"/>
    <n v="5"/>
    <s v="Yes"/>
    <n v="0"/>
    <x v="0"/>
    <s v="418-5300"/>
    <s v="Male"/>
    <n v="61"/>
    <s v="No"/>
    <s v="No"/>
    <s v="No"/>
    <n v="0"/>
    <s v="Yes"/>
    <x v="0"/>
    <x v="0"/>
    <n v="52"/>
    <n v="185"/>
    <x v="0"/>
    <x v="0"/>
  </r>
  <r>
    <s v="1617-SRGC"/>
    <x v="0"/>
    <n v="19"/>
    <n v="101"/>
    <n v="170.5"/>
    <n v="0"/>
    <n v="0"/>
    <s v="No"/>
    <s v="no"/>
    <n v="0"/>
    <n v="1"/>
    <n v="0"/>
    <s v="No"/>
    <n v="0"/>
    <x v="49"/>
    <s v="395-2626"/>
    <s v="Female"/>
    <n v="48"/>
    <s v="No"/>
    <s v="No"/>
    <s v="No"/>
    <n v="0"/>
    <s v="No"/>
    <x v="1"/>
    <x v="2"/>
    <n v="10"/>
    <n v="194"/>
    <x v="0"/>
    <x v="0"/>
  </r>
  <r>
    <s v="7841-ZHUB"/>
    <x v="0"/>
    <n v="74"/>
    <n v="194"/>
    <n v="588.4"/>
    <n v="0"/>
    <n v="0"/>
    <s v="No"/>
    <s v="no"/>
    <n v="0"/>
    <n v="0"/>
    <n v="1"/>
    <s v="Yes"/>
    <n v="0"/>
    <x v="1"/>
    <s v="363-4967"/>
    <s v="Male"/>
    <n v="80"/>
    <s v="No"/>
    <s v="Yes"/>
    <s v="No"/>
    <n v="0"/>
    <s v="Yes"/>
    <x v="2"/>
    <x v="2"/>
    <n v="43"/>
    <n v="3195"/>
    <x v="0"/>
    <x v="0"/>
  </r>
  <r>
    <s v="4692-HHGA"/>
    <x v="0"/>
    <n v="56"/>
    <n v="221"/>
    <n v="446.3"/>
    <n v="0"/>
    <n v="0"/>
    <s v="No"/>
    <s v="no"/>
    <n v="0"/>
    <n v="1"/>
    <n v="0"/>
    <s v="No"/>
    <n v="0"/>
    <x v="25"/>
    <s v="400-5389"/>
    <s v="Male"/>
    <n v="34"/>
    <s v="No"/>
    <s v="No"/>
    <s v="No"/>
    <n v="0"/>
    <s v="No"/>
    <x v="2"/>
    <x v="2"/>
    <n v="7"/>
    <n v="383"/>
    <x v="0"/>
    <x v="0"/>
  </r>
  <r>
    <s v="6889-IUOP"/>
    <x v="0"/>
    <n v="5"/>
    <n v="16"/>
    <n v="30.6"/>
    <n v="0"/>
    <n v="0"/>
    <s v="No"/>
    <s v="no"/>
    <n v="0"/>
    <n v="1"/>
    <n v="0"/>
    <s v="No"/>
    <n v="0"/>
    <x v="33"/>
    <s v="416-9162"/>
    <s v="Female"/>
    <n v="58"/>
    <s v="No"/>
    <s v="No"/>
    <s v="No"/>
    <n v="0"/>
    <s v="No"/>
    <x v="1"/>
    <x v="0"/>
    <n v="10"/>
    <n v="53"/>
    <x v="0"/>
    <x v="0"/>
  </r>
  <r>
    <s v="7489-ZSEV"/>
    <x v="0"/>
    <n v="70"/>
    <n v="418"/>
    <n v="913"/>
    <n v="0"/>
    <n v="0"/>
    <s v="No"/>
    <s v="no"/>
    <n v="0"/>
    <n v="2"/>
    <n v="5"/>
    <s v="Yes"/>
    <n v="0"/>
    <x v="41"/>
    <s v="414-6541"/>
    <s v="Male"/>
    <n v="72"/>
    <s v="No"/>
    <s v="Yes"/>
    <s v="No"/>
    <n v="0"/>
    <s v="Yes"/>
    <x v="2"/>
    <x v="2"/>
    <n v="34"/>
    <n v="2405"/>
    <x v="0"/>
    <x v="0"/>
  </r>
  <r>
    <s v="7647-HQMB"/>
    <x v="0"/>
    <n v="49"/>
    <n v="259"/>
    <n v="643.29999999999995"/>
    <n v="0"/>
    <n v="0"/>
    <s v="No"/>
    <s v="no"/>
    <n v="0"/>
    <n v="1"/>
    <n v="2"/>
    <s v="Yes"/>
    <n v="0"/>
    <x v="35"/>
    <s v="392-6647"/>
    <s v="Female"/>
    <n v="57"/>
    <s v="No"/>
    <s v="No"/>
    <s v="No"/>
    <n v="0"/>
    <s v="Yes"/>
    <x v="1"/>
    <x v="2"/>
    <n v="51"/>
    <n v="2546"/>
    <x v="0"/>
    <x v="0"/>
  </r>
  <r>
    <s v="2747-WLMI"/>
    <x v="0"/>
    <n v="2"/>
    <n v="11"/>
    <n v="23.9"/>
    <n v="0"/>
    <n v="0"/>
    <s v="No"/>
    <s v="no"/>
    <n v="0"/>
    <n v="2"/>
    <n v="14"/>
    <s v="No"/>
    <n v="6"/>
    <x v="21"/>
    <s v="338-9171"/>
    <s v="Male"/>
    <n v="65"/>
    <s v="No"/>
    <s v="Yes"/>
    <s v="No"/>
    <n v="0"/>
    <s v="No"/>
    <x v="0"/>
    <x v="2"/>
    <n v="27"/>
    <n v="60"/>
    <x v="0"/>
    <x v="0"/>
  </r>
  <r>
    <s v="0907-JZAS"/>
    <x v="0"/>
    <n v="74"/>
    <n v="137"/>
    <n v="294.7"/>
    <n v="0"/>
    <n v="0"/>
    <s v="No"/>
    <s v="no"/>
    <n v="0"/>
    <n v="1"/>
    <n v="2"/>
    <s v="Yes"/>
    <n v="0"/>
    <x v="30"/>
    <s v="416-5660"/>
    <s v="Male"/>
    <n v="45"/>
    <s v="No"/>
    <s v="No"/>
    <s v="No"/>
    <n v="0"/>
    <s v="Yes"/>
    <x v="2"/>
    <x v="0"/>
    <n v="73"/>
    <n v="5375"/>
    <x v="0"/>
    <x v="0"/>
  </r>
  <r>
    <s v="9438-OWWG"/>
    <x v="0"/>
    <n v="30"/>
    <n v="121"/>
    <n v="326.5"/>
    <n v="0"/>
    <n v="0"/>
    <s v="No"/>
    <s v="no"/>
    <n v="0"/>
    <n v="0"/>
    <n v="30"/>
    <s v="Yes"/>
    <n v="0"/>
    <x v="31"/>
    <s v="370-3032"/>
    <s v="Female"/>
    <n v="29"/>
    <s v="Yes"/>
    <s v="No"/>
    <s v="No"/>
    <n v="0"/>
    <s v="No"/>
    <x v="0"/>
    <x v="0"/>
    <n v="11"/>
    <n v="341"/>
    <x v="0"/>
    <x v="0"/>
  </r>
  <r>
    <s v="8366-YBND"/>
    <x v="0"/>
    <n v="71"/>
    <n v="170"/>
    <n v="424.5"/>
    <n v="0"/>
    <n v="0"/>
    <s v="No"/>
    <s v="no"/>
    <n v="0"/>
    <n v="0"/>
    <n v="6"/>
    <s v="Yes"/>
    <n v="0"/>
    <x v="46"/>
    <s v="414-4037"/>
    <s v="Male"/>
    <n v="31"/>
    <s v="No"/>
    <s v="No"/>
    <s v="No"/>
    <n v="0"/>
    <s v="Yes"/>
    <x v="2"/>
    <x v="2"/>
    <n v="41"/>
    <n v="2906"/>
    <x v="0"/>
    <x v="0"/>
  </r>
  <r>
    <s v="4413-UZTZ"/>
    <x v="0"/>
    <n v="56"/>
    <n v="183"/>
    <n v="563.29999999999995"/>
    <n v="0"/>
    <n v="0"/>
    <s v="No"/>
    <s v="no"/>
    <n v="0"/>
    <n v="1"/>
    <n v="6"/>
    <s v="Yes"/>
    <n v="0"/>
    <x v="6"/>
    <s v="362-2353"/>
    <s v="Male"/>
    <n v="76"/>
    <s v="No"/>
    <s v="Yes"/>
    <s v="No"/>
    <n v="0"/>
    <s v="Yes"/>
    <x v="2"/>
    <x v="0"/>
    <n v="45"/>
    <n v="2540"/>
    <x v="0"/>
    <x v="0"/>
  </r>
  <r>
    <s v="2516-ULXH"/>
    <x v="0"/>
    <n v="58"/>
    <n v="202"/>
    <n v="642.70000000000005"/>
    <n v="0"/>
    <n v="0"/>
    <s v="No"/>
    <s v="no"/>
    <n v="0"/>
    <n v="1"/>
    <n v="0"/>
    <s v="No"/>
    <n v="0"/>
    <x v="9"/>
    <s v="329-5114"/>
    <s v="Male"/>
    <n v="37"/>
    <s v="No"/>
    <s v="No"/>
    <s v="No"/>
    <n v="0"/>
    <s v="No"/>
    <x v="1"/>
    <x v="1"/>
    <n v="12"/>
    <n v="711"/>
    <x v="0"/>
    <x v="0"/>
  </r>
  <r>
    <s v="1339-UVPB"/>
    <x v="0"/>
    <n v="26"/>
    <n v="135"/>
    <n v="342"/>
    <n v="0"/>
    <n v="0"/>
    <s v="No"/>
    <s v="no"/>
    <n v="0"/>
    <n v="2"/>
    <n v="0"/>
    <s v="No"/>
    <n v="0"/>
    <x v="40"/>
    <s v="375-3668"/>
    <s v="Female"/>
    <n v="24"/>
    <s v="Yes"/>
    <s v="No"/>
    <s v="No"/>
    <n v="0"/>
    <s v="No"/>
    <x v="1"/>
    <x v="1"/>
    <n v="10"/>
    <n v="269"/>
    <x v="0"/>
    <x v="0"/>
  </r>
  <r>
    <s v="0001-NBTF"/>
    <x v="0"/>
    <n v="67"/>
    <n v="201"/>
    <n v="534.29999999999995"/>
    <n v="0"/>
    <n v="0"/>
    <s v="No"/>
    <s v="no"/>
    <n v="0"/>
    <n v="2"/>
    <n v="14"/>
    <s v="Yes"/>
    <n v="0"/>
    <x v="15"/>
    <s v="360-7079"/>
    <s v="Male"/>
    <n v="23"/>
    <s v="Yes"/>
    <s v="No"/>
    <s v="No"/>
    <n v="0"/>
    <s v="No"/>
    <x v="0"/>
    <x v="0"/>
    <n v="24"/>
    <n v="1623"/>
    <x v="0"/>
    <x v="0"/>
  </r>
  <r>
    <s v="5529-SUUI"/>
    <x v="0"/>
    <n v="17"/>
    <n v="130"/>
    <n v="276.5"/>
    <n v="0"/>
    <n v="0"/>
    <s v="No"/>
    <s v="no"/>
    <n v="0"/>
    <n v="1"/>
    <n v="8"/>
    <s v="Yes"/>
    <n v="0"/>
    <x v="42"/>
    <s v="344-9302"/>
    <s v="Female"/>
    <n v="50"/>
    <s v="No"/>
    <s v="No"/>
    <s v="No"/>
    <n v="0"/>
    <s v="Yes"/>
    <x v="1"/>
    <x v="1"/>
    <n v="35"/>
    <n v="601"/>
    <x v="0"/>
    <x v="0"/>
  </r>
  <r>
    <s v="3048-NMRG"/>
    <x v="0"/>
    <n v="18"/>
    <n v="64"/>
    <n v="125.7"/>
    <n v="0"/>
    <n v="0"/>
    <s v="No"/>
    <s v="no"/>
    <n v="0"/>
    <n v="2"/>
    <n v="23"/>
    <s v="Yes"/>
    <n v="0"/>
    <x v="3"/>
    <s v="401-2468"/>
    <s v="Female"/>
    <n v="19"/>
    <s v="Yes"/>
    <s v="No"/>
    <s v="No"/>
    <n v="0"/>
    <s v="No"/>
    <x v="1"/>
    <x v="0"/>
    <n v="34"/>
    <n v="615"/>
    <x v="0"/>
    <x v="0"/>
  </r>
  <r>
    <s v="8094-WPMY"/>
    <x v="0"/>
    <n v="35"/>
    <n v="85"/>
    <n v="139.9"/>
    <n v="0"/>
    <n v="0"/>
    <s v="No"/>
    <s v="no"/>
    <n v="0"/>
    <n v="1"/>
    <n v="15"/>
    <s v="No"/>
    <n v="0"/>
    <x v="6"/>
    <s v="346-4984"/>
    <s v="Female"/>
    <n v="28"/>
    <s v="Yes"/>
    <s v="No"/>
    <s v="No"/>
    <n v="0"/>
    <s v="Yes"/>
    <x v="1"/>
    <x v="0"/>
    <n v="45"/>
    <n v="1584"/>
    <x v="0"/>
    <x v="0"/>
  </r>
  <r>
    <s v="7320-USHL"/>
    <x v="0"/>
    <n v="33"/>
    <n v="264"/>
    <n v="535.70000000000005"/>
    <n v="0"/>
    <n v="0"/>
    <s v="No"/>
    <s v="no"/>
    <n v="0"/>
    <n v="2"/>
    <n v="3"/>
    <s v="Yes"/>
    <n v="0"/>
    <x v="36"/>
    <s v="364-9059"/>
    <s v="Male"/>
    <n v="77"/>
    <s v="No"/>
    <s v="Yes"/>
    <s v="No"/>
    <n v="0"/>
    <s v="Yes"/>
    <x v="1"/>
    <x v="0"/>
    <n v="52"/>
    <n v="1753"/>
    <x v="0"/>
    <x v="0"/>
  </r>
  <r>
    <s v="1408-ANBM"/>
    <x v="0"/>
    <n v="8"/>
    <n v="13"/>
    <n v="33"/>
    <n v="24"/>
    <n v="54.4"/>
    <s v="Yes"/>
    <s v="yes"/>
    <n v="0"/>
    <n v="0"/>
    <n v="0"/>
    <s v="No"/>
    <n v="0"/>
    <x v="23"/>
    <s v="394-2560"/>
    <s v="Male"/>
    <n v="37"/>
    <s v="No"/>
    <s v="No"/>
    <s v="No"/>
    <n v="0"/>
    <s v="No"/>
    <x v="0"/>
    <x v="0"/>
    <n v="9"/>
    <n v="70"/>
    <x v="0"/>
    <x v="0"/>
  </r>
  <r>
    <s v="6332-ZOLW"/>
    <x v="0"/>
    <n v="68"/>
    <n v="147"/>
    <n v="473.1"/>
    <n v="0"/>
    <n v="0"/>
    <s v="No"/>
    <s v="no"/>
    <n v="0"/>
    <n v="2"/>
    <n v="4"/>
    <s v="Yes"/>
    <n v="0"/>
    <x v="31"/>
    <s v="367-3220"/>
    <s v="Female"/>
    <n v="47"/>
    <s v="No"/>
    <s v="No"/>
    <s v="No"/>
    <n v="0"/>
    <s v="Yes"/>
    <x v="2"/>
    <x v="0"/>
    <n v="53"/>
    <n v="3606"/>
    <x v="0"/>
    <x v="0"/>
  </r>
  <r>
    <s v="0897-NZHS"/>
    <x v="0"/>
    <n v="50"/>
    <n v="329"/>
    <n v="802"/>
    <n v="0"/>
    <n v="0"/>
    <s v="No"/>
    <s v="no"/>
    <n v="0"/>
    <n v="1"/>
    <n v="4"/>
    <s v="Yes"/>
    <n v="0"/>
    <x v="47"/>
    <s v="418-5708"/>
    <s v="Female"/>
    <n v="55"/>
    <s v="No"/>
    <s v="No"/>
    <s v="No"/>
    <n v="0"/>
    <s v="Yes"/>
    <x v="1"/>
    <x v="1"/>
    <n v="63"/>
    <n v="3169"/>
    <x v="0"/>
    <x v="0"/>
  </r>
  <r>
    <s v="9840-GWYT"/>
    <x v="0"/>
    <n v="12"/>
    <n v="52"/>
    <n v="185.3"/>
    <n v="0"/>
    <n v="0"/>
    <s v="No"/>
    <s v="no"/>
    <n v="0"/>
    <n v="1"/>
    <n v="0"/>
    <s v="No"/>
    <n v="0"/>
    <x v="41"/>
    <s v="421-2245"/>
    <s v="Male"/>
    <n v="62"/>
    <s v="No"/>
    <s v="No"/>
    <s v="No"/>
    <n v="0"/>
    <s v="No"/>
    <x v="1"/>
    <x v="2"/>
    <n v="7"/>
    <n v="77"/>
    <x v="0"/>
    <x v="0"/>
  </r>
  <r>
    <s v="5978-EGXM"/>
    <x v="0"/>
    <n v="68"/>
    <n v="391"/>
    <n v="1014.1"/>
    <n v="0"/>
    <n v="0"/>
    <s v="No"/>
    <s v="no"/>
    <n v="0"/>
    <n v="0"/>
    <n v="9"/>
    <s v="Yes"/>
    <n v="0"/>
    <x v="40"/>
    <s v="413-7468"/>
    <s v="Female"/>
    <n v="49"/>
    <s v="No"/>
    <s v="No"/>
    <s v="No"/>
    <n v="0"/>
    <s v="Yes"/>
    <x v="2"/>
    <x v="0"/>
    <n v="21"/>
    <n v="1445"/>
    <x v="0"/>
    <x v="0"/>
  </r>
  <r>
    <s v="8848-EHAP"/>
    <x v="0"/>
    <n v="65"/>
    <n v="380"/>
    <n v="979.1"/>
    <n v="0"/>
    <n v="0"/>
    <s v="No"/>
    <s v="no"/>
    <n v="0"/>
    <n v="0"/>
    <n v="8"/>
    <s v="Yes"/>
    <n v="0"/>
    <x v="21"/>
    <s v="389-6082"/>
    <s v="Female"/>
    <n v="73"/>
    <s v="No"/>
    <s v="Yes"/>
    <s v="No"/>
    <n v="0"/>
    <s v="Yes"/>
    <x v="2"/>
    <x v="0"/>
    <n v="58"/>
    <n v="3804"/>
    <x v="0"/>
    <x v="0"/>
  </r>
  <r>
    <s v="2728-ESKY"/>
    <x v="1"/>
    <n v="66"/>
    <n v="306"/>
    <n v="795.4"/>
    <n v="0"/>
    <n v="0"/>
    <s v="No"/>
    <s v="no"/>
    <n v="0"/>
    <n v="0"/>
    <n v="1"/>
    <s v="Yes"/>
    <n v="0"/>
    <x v="27"/>
    <s v="415-3689"/>
    <s v="Female"/>
    <n v="34"/>
    <s v="No"/>
    <s v="No"/>
    <s v="No"/>
    <n v="0"/>
    <s v="Yes"/>
    <x v="2"/>
    <x v="2"/>
    <n v="43"/>
    <n v="2849"/>
    <x v="0"/>
    <x v="0"/>
  </r>
  <r>
    <s v="3111-MAXA"/>
    <x v="0"/>
    <n v="73"/>
    <n v="148"/>
    <n v="365.8"/>
    <n v="0"/>
    <n v="0"/>
    <s v="No"/>
    <s v="no"/>
    <n v="0"/>
    <n v="0"/>
    <n v="6"/>
    <s v="Yes"/>
    <n v="0"/>
    <x v="24"/>
    <s v="379-2503"/>
    <s v="Female"/>
    <n v="39"/>
    <s v="No"/>
    <s v="No"/>
    <s v="No"/>
    <n v="0"/>
    <s v="Yes"/>
    <x v="2"/>
    <x v="2"/>
    <n v="41"/>
    <n v="3027"/>
    <x v="0"/>
    <x v="0"/>
  </r>
  <r>
    <s v="0631-TSDP"/>
    <x v="0"/>
    <n v="18"/>
    <n v="103"/>
    <n v="219.9"/>
    <n v="0"/>
    <n v="0"/>
    <s v="No"/>
    <s v="no"/>
    <n v="0"/>
    <n v="0"/>
    <n v="5"/>
    <s v="Yes"/>
    <n v="0"/>
    <x v="3"/>
    <s v="396-1106"/>
    <s v="Male"/>
    <n v="75"/>
    <s v="No"/>
    <s v="Yes"/>
    <s v="No"/>
    <n v="0"/>
    <s v="No"/>
    <x v="2"/>
    <x v="0"/>
    <n v="42"/>
    <n v="762"/>
    <x v="0"/>
    <x v="0"/>
  </r>
  <r>
    <s v="8187-FDIU"/>
    <x v="0"/>
    <n v="73"/>
    <n v="168"/>
    <n v="507.5"/>
    <n v="0"/>
    <n v="0"/>
    <s v="No"/>
    <s v="no"/>
    <n v="0"/>
    <n v="0"/>
    <n v="3"/>
    <s v="No"/>
    <n v="18"/>
    <x v="44"/>
    <s v="379-4372"/>
    <s v="Male"/>
    <n v="47"/>
    <s v="No"/>
    <s v="No"/>
    <s v="No"/>
    <n v="0"/>
    <s v="No"/>
    <x v="2"/>
    <x v="0"/>
    <n v="44"/>
    <n v="3172"/>
    <x v="0"/>
    <x v="0"/>
  </r>
  <r>
    <s v="2693-SKPV"/>
    <x v="0"/>
    <n v="70"/>
    <n v="384"/>
    <n v="982.1"/>
    <n v="0"/>
    <n v="0"/>
    <s v="No"/>
    <s v="no"/>
    <n v="0"/>
    <n v="0"/>
    <n v="7"/>
    <s v="Yes"/>
    <n v="0"/>
    <x v="42"/>
    <s v="336-3738"/>
    <s v="Female"/>
    <n v="68"/>
    <s v="No"/>
    <s v="Yes"/>
    <s v="No"/>
    <n v="0"/>
    <s v="Yes"/>
    <x v="2"/>
    <x v="2"/>
    <n v="25"/>
    <n v="1766"/>
    <x v="0"/>
    <x v="0"/>
  </r>
  <r>
    <s v="9775-QPRK"/>
    <x v="0"/>
    <n v="33"/>
    <n v="112"/>
    <n v="368.3"/>
    <n v="0"/>
    <n v="0"/>
    <s v="No"/>
    <s v="no"/>
    <n v="0"/>
    <n v="0"/>
    <n v="15"/>
    <s v="Yes"/>
    <n v="0"/>
    <x v="14"/>
    <s v="411-1045"/>
    <s v="Male"/>
    <n v="66"/>
    <s v="No"/>
    <s v="Yes"/>
    <s v="No"/>
    <n v="0"/>
    <s v="No"/>
    <x v="1"/>
    <x v="0"/>
    <n v="24"/>
    <n v="803"/>
    <x v="0"/>
    <x v="0"/>
  </r>
  <r>
    <s v="8574-MMOR"/>
    <x v="0"/>
    <n v="24"/>
    <n v="71"/>
    <n v="141.1"/>
    <n v="0"/>
    <n v="0"/>
    <s v="No"/>
    <s v="no"/>
    <n v="0"/>
    <n v="0"/>
    <n v="11"/>
    <s v="Yes"/>
    <n v="0"/>
    <x v="19"/>
    <s v="413-5306"/>
    <s v="Female"/>
    <n v="27"/>
    <s v="Yes"/>
    <s v="No"/>
    <s v="No"/>
    <n v="0"/>
    <s v="No"/>
    <x v="2"/>
    <x v="2"/>
    <n v="19"/>
    <n v="436"/>
    <x v="0"/>
    <x v="0"/>
  </r>
  <r>
    <s v="8432-GNSL"/>
    <x v="0"/>
    <n v="57"/>
    <n v="216"/>
    <n v="510.4"/>
    <n v="0"/>
    <n v="0"/>
    <s v="No"/>
    <s v="no"/>
    <n v="0"/>
    <n v="0"/>
    <n v="0"/>
    <s v="No"/>
    <n v="0"/>
    <x v="11"/>
    <s v="417-6906"/>
    <s v="Male"/>
    <n v="58"/>
    <s v="No"/>
    <s v="No"/>
    <s v="No"/>
    <n v="0"/>
    <s v="No"/>
    <x v="1"/>
    <x v="0"/>
    <n v="10"/>
    <n v="556"/>
    <x v="0"/>
    <x v="0"/>
  </r>
  <r>
    <s v="4319-HIFQ"/>
    <x v="0"/>
    <n v="70"/>
    <n v="110"/>
    <n v="281.39999999999998"/>
    <n v="0"/>
    <n v="0"/>
    <s v="No"/>
    <s v="no"/>
    <n v="0"/>
    <n v="0"/>
    <n v="3"/>
    <s v="Yes"/>
    <n v="0"/>
    <x v="23"/>
    <s v="331-4807"/>
    <s v="Female"/>
    <n v="70"/>
    <s v="No"/>
    <s v="Yes"/>
    <s v="No"/>
    <n v="0"/>
    <s v="No"/>
    <x v="2"/>
    <x v="0"/>
    <n v="43"/>
    <n v="3013"/>
    <x v="0"/>
    <x v="0"/>
  </r>
  <r>
    <s v="2003-FESU"/>
    <x v="0"/>
    <n v="4"/>
    <n v="10"/>
    <n v="25"/>
    <n v="0"/>
    <n v="0"/>
    <s v="No"/>
    <s v="no"/>
    <n v="0"/>
    <n v="0"/>
    <n v="1"/>
    <s v="No"/>
    <n v="4"/>
    <x v="1"/>
    <s v="376-5375"/>
    <s v="Male"/>
    <n v="43"/>
    <s v="No"/>
    <s v="No"/>
    <s v="No"/>
    <n v="0"/>
    <s v="No"/>
    <x v="0"/>
    <x v="0"/>
    <n v="39"/>
    <n v="163"/>
    <x v="0"/>
    <x v="0"/>
  </r>
  <r>
    <s v="8368-ZEWA"/>
    <x v="0"/>
    <n v="56"/>
    <n v="225"/>
    <n v="722.2"/>
    <n v="0"/>
    <n v="0"/>
    <s v="No"/>
    <s v="no"/>
    <n v="0"/>
    <n v="0"/>
    <n v="8"/>
    <s v="Yes"/>
    <n v="0"/>
    <x v="30"/>
    <s v="346-5287"/>
    <s v="Male"/>
    <n v="59"/>
    <s v="No"/>
    <s v="No"/>
    <s v="No"/>
    <n v="0"/>
    <s v="No"/>
    <x v="0"/>
    <x v="2"/>
    <n v="24"/>
    <n v="1349"/>
    <x v="0"/>
    <x v="0"/>
  </r>
  <r>
    <s v="7295-LQTE"/>
    <x v="0"/>
    <n v="24"/>
    <n v="168"/>
    <n v="379"/>
    <n v="0"/>
    <n v="0"/>
    <s v="No"/>
    <s v="no"/>
    <n v="0"/>
    <n v="0"/>
    <n v="6"/>
    <s v="Yes"/>
    <n v="0"/>
    <x v="3"/>
    <s v="413-6769"/>
    <s v="Male"/>
    <n v="36"/>
    <s v="No"/>
    <s v="No"/>
    <s v="No"/>
    <n v="0"/>
    <s v="No"/>
    <x v="2"/>
    <x v="2"/>
    <n v="38"/>
    <n v="910"/>
    <x v="0"/>
    <x v="0"/>
  </r>
  <r>
    <s v="4009-PKQF"/>
    <x v="0"/>
    <n v="41"/>
    <n v="135"/>
    <n v="450.8"/>
    <n v="0"/>
    <n v="0"/>
    <s v="No"/>
    <s v="no"/>
    <n v="0"/>
    <n v="0"/>
    <n v="13"/>
    <s v="Yes"/>
    <n v="0"/>
    <x v="4"/>
    <s v="370-5042"/>
    <s v="Female"/>
    <n v="28"/>
    <s v="Yes"/>
    <s v="No"/>
    <s v="No"/>
    <n v="0"/>
    <s v="Yes"/>
    <x v="1"/>
    <x v="2"/>
    <n v="36"/>
    <n v="1492"/>
    <x v="0"/>
    <x v="0"/>
  </r>
  <r>
    <s v="7595-RFTU"/>
    <x v="0"/>
    <n v="5"/>
    <n v="34"/>
    <n v="78"/>
    <n v="0"/>
    <n v="0"/>
    <s v="No"/>
    <s v="no"/>
    <n v="0"/>
    <n v="0"/>
    <n v="3"/>
    <s v="Yes"/>
    <n v="0"/>
    <x v="0"/>
    <s v="397-9486"/>
    <s v="Male"/>
    <n v="83"/>
    <s v="No"/>
    <s v="Yes"/>
    <s v="No"/>
    <n v="0"/>
    <s v="No"/>
    <x v="2"/>
    <x v="2"/>
    <n v="34"/>
    <n v="176"/>
    <x v="0"/>
    <x v="0"/>
  </r>
  <r>
    <s v="9928-YEQI"/>
    <x v="0"/>
    <n v="27"/>
    <n v="66"/>
    <n v="217.5"/>
    <n v="0"/>
    <n v="0"/>
    <s v="No"/>
    <s v="no"/>
    <n v="0"/>
    <n v="0"/>
    <n v="5"/>
    <s v="No"/>
    <n v="19"/>
    <x v="34"/>
    <s v="364-3286"/>
    <s v="Male"/>
    <n v="25"/>
    <s v="Yes"/>
    <s v="No"/>
    <s v="No"/>
    <n v="0"/>
    <s v="Yes"/>
    <x v="1"/>
    <x v="2"/>
    <n v="22"/>
    <n v="591"/>
    <x v="0"/>
    <x v="0"/>
  </r>
  <r>
    <s v="9103-OPXT"/>
    <x v="0"/>
    <n v="1"/>
    <n v="5"/>
    <n v="12"/>
    <n v="0"/>
    <n v="0"/>
    <s v="No"/>
    <s v="no"/>
    <n v="0"/>
    <n v="0"/>
    <n v="5"/>
    <s v="Yes"/>
    <n v="0"/>
    <x v="12"/>
    <s v="420-8897"/>
    <s v="Female"/>
    <n v="54"/>
    <s v="No"/>
    <s v="No"/>
    <s v="No"/>
    <n v="0"/>
    <s v="No"/>
    <x v="0"/>
    <x v="0"/>
    <n v="58"/>
    <n v="58"/>
    <x v="0"/>
    <x v="0"/>
  </r>
  <r>
    <s v="0080-FUPZ"/>
    <x v="0"/>
    <n v="71"/>
    <n v="209"/>
    <n v="427.8"/>
    <n v="0"/>
    <n v="0"/>
    <s v="No"/>
    <s v="no"/>
    <n v="0"/>
    <n v="0"/>
    <n v="6"/>
    <s v="Yes"/>
    <n v="0"/>
    <x v="42"/>
    <s v="378-9506"/>
    <s v="Female"/>
    <n v="53"/>
    <s v="No"/>
    <s v="No"/>
    <s v="No"/>
    <n v="0"/>
    <s v="No"/>
    <x v="2"/>
    <x v="2"/>
    <n v="17"/>
    <n v="1219"/>
    <x v="0"/>
    <x v="0"/>
  </r>
  <r>
    <s v="7224-UTSC"/>
    <x v="0"/>
    <n v="72"/>
    <n v="349"/>
    <n v="864.2"/>
    <n v="0"/>
    <n v="0"/>
    <s v="No"/>
    <s v="no"/>
    <n v="0"/>
    <n v="0"/>
    <n v="5"/>
    <s v="Yes"/>
    <n v="0"/>
    <x v="25"/>
    <s v="399-6259"/>
    <s v="Female"/>
    <n v="79"/>
    <s v="No"/>
    <s v="Yes"/>
    <s v="No"/>
    <n v="0"/>
    <s v="Yes"/>
    <x v="2"/>
    <x v="2"/>
    <n v="43"/>
    <n v="3072"/>
    <x v="0"/>
    <x v="0"/>
  </r>
  <r>
    <s v="1931-XFAM"/>
    <x v="0"/>
    <n v="41"/>
    <n v="71"/>
    <n v="203.9"/>
    <n v="0"/>
    <n v="0"/>
    <s v="No"/>
    <s v="no"/>
    <n v="0"/>
    <n v="0"/>
    <n v="0"/>
    <s v="No"/>
    <n v="0"/>
    <x v="10"/>
    <s v="401-6392"/>
    <s v="Male"/>
    <n v="47"/>
    <s v="No"/>
    <s v="No"/>
    <s v="No"/>
    <n v="0"/>
    <s v="No"/>
    <x v="1"/>
    <x v="0"/>
    <n v="14"/>
    <n v="553"/>
    <x v="0"/>
    <x v="0"/>
  </r>
  <r>
    <s v="4988-JDJT"/>
    <x v="0"/>
    <n v="66"/>
    <n v="350"/>
    <n v="730.1"/>
    <n v="0"/>
    <n v="0"/>
    <s v="No"/>
    <s v="no"/>
    <n v="0"/>
    <n v="0"/>
    <n v="7"/>
    <s v="Yes"/>
    <n v="0"/>
    <x v="22"/>
    <s v="379-9859"/>
    <s v="Female"/>
    <n v="70"/>
    <s v="No"/>
    <s v="Yes"/>
    <s v="No"/>
    <n v="0"/>
    <s v="No"/>
    <x v="2"/>
    <x v="0"/>
    <n v="48"/>
    <n v="3211"/>
    <x v="0"/>
    <x v="0"/>
  </r>
  <r>
    <s v="9435-KACC"/>
    <x v="0"/>
    <n v="69"/>
    <n v="297"/>
    <n v="618.6"/>
    <n v="0"/>
    <n v="0"/>
    <s v="No"/>
    <s v="no"/>
    <n v="0"/>
    <n v="0"/>
    <n v="2"/>
    <s v="No"/>
    <n v="27"/>
    <x v="4"/>
    <s v="368-5612"/>
    <s v="Female"/>
    <n v="55"/>
    <s v="No"/>
    <s v="No"/>
    <s v="No"/>
    <n v="0"/>
    <s v="Yes"/>
    <x v="2"/>
    <x v="0"/>
    <n v="48"/>
    <n v="3303"/>
    <x v="0"/>
    <x v="0"/>
  </r>
  <r>
    <s v="3027-IAZO"/>
    <x v="0"/>
    <n v="42"/>
    <n v="120"/>
    <n v="295.8"/>
    <n v="0"/>
    <n v="0"/>
    <s v="No"/>
    <s v="no"/>
    <n v="0"/>
    <n v="0"/>
    <n v="0"/>
    <s v="No"/>
    <n v="0"/>
    <x v="10"/>
    <s v="406-5710"/>
    <s v="Female"/>
    <n v="47"/>
    <s v="No"/>
    <s v="No"/>
    <s v="No"/>
    <n v="0"/>
    <s v="No"/>
    <x v="2"/>
    <x v="2"/>
    <n v="12"/>
    <n v="502"/>
    <x v="0"/>
    <x v="0"/>
  </r>
  <r>
    <s v="3148-KXLB"/>
    <x v="0"/>
    <n v="12"/>
    <n v="21"/>
    <n v="47.1"/>
    <n v="0"/>
    <n v="0"/>
    <s v="No"/>
    <s v="no"/>
    <n v="0"/>
    <n v="0"/>
    <n v="2"/>
    <s v="Yes"/>
    <n v="0"/>
    <x v="42"/>
    <s v="343-3340"/>
    <s v="Female"/>
    <n v="37"/>
    <s v="No"/>
    <s v="No"/>
    <s v="No"/>
    <n v="0"/>
    <s v="No"/>
    <x v="0"/>
    <x v="2"/>
    <n v="24"/>
    <n v="286"/>
    <x v="0"/>
    <x v="0"/>
  </r>
  <r>
    <s v="3802-NWJG"/>
    <x v="0"/>
    <n v="15"/>
    <n v="49"/>
    <n v="120.4"/>
    <n v="0"/>
    <n v="0"/>
    <s v="No"/>
    <s v="no"/>
    <n v="0"/>
    <n v="0"/>
    <n v="0"/>
    <s v="No"/>
    <n v="0"/>
    <x v="8"/>
    <s v="377-8267"/>
    <s v="Female"/>
    <n v="62"/>
    <s v="No"/>
    <s v="No"/>
    <s v="No"/>
    <n v="0"/>
    <s v="No"/>
    <x v="1"/>
    <x v="2"/>
    <n v="12"/>
    <n v="175"/>
    <x v="0"/>
    <x v="0"/>
  </r>
  <r>
    <s v="5292-MHAW"/>
    <x v="0"/>
    <n v="10"/>
    <n v="46"/>
    <n v="102.7"/>
    <n v="0"/>
    <n v="0"/>
    <s v="No"/>
    <s v="no"/>
    <n v="0"/>
    <n v="0"/>
    <n v="4"/>
    <s v="Yes"/>
    <n v="0"/>
    <x v="1"/>
    <s v="382-2453"/>
    <s v="Male"/>
    <n v="34"/>
    <s v="No"/>
    <s v="No"/>
    <s v="No"/>
    <n v="0"/>
    <s v="Yes"/>
    <x v="0"/>
    <x v="0"/>
    <n v="32"/>
    <n v="331"/>
    <x v="0"/>
    <x v="0"/>
  </r>
  <r>
    <s v="0429-YBDF"/>
    <x v="0"/>
    <n v="68"/>
    <n v="615"/>
    <n v="945.1"/>
    <n v="0"/>
    <n v="0"/>
    <s v="No"/>
    <s v="no"/>
    <n v="0"/>
    <n v="0"/>
    <n v="0"/>
    <s v="No"/>
    <n v="0"/>
    <x v="14"/>
    <s v="333-7449"/>
    <s v="Female"/>
    <n v="50"/>
    <s v="No"/>
    <s v="No"/>
    <s v="No"/>
    <n v="0"/>
    <s v="No"/>
    <x v="1"/>
    <x v="0"/>
    <n v="8"/>
    <n v="521"/>
    <x v="0"/>
    <x v="0"/>
  </r>
  <r>
    <s v="4288-ZNZC"/>
    <x v="0"/>
    <n v="72"/>
    <n v="385"/>
    <n v="864.6"/>
    <n v="576"/>
    <n v="640.79999999999995"/>
    <s v="Yes"/>
    <s v="yes"/>
    <n v="0"/>
    <n v="0"/>
    <n v="5"/>
    <s v="No"/>
    <n v="59"/>
    <x v="4"/>
    <s v="366-4287"/>
    <s v="Male"/>
    <n v="67"/>
    <s v="No"/>
    <s v="Yes"/>
    <s v="No"/>
    <n v="0"/>
    <s v="Yes"/>
    <x v="2"/>
    <x v="0"/>
    <n v="47"/>
    <n v="3367"/>
    <x v="0"/>
    <x v="0"/>
  </r>
  <r>
    <s v="6693-PCSP"/>
    <x v="0"/>
    <n v="72"/>
    <n v="471"/>
    <n v="1158.0999999999999"/>
    <n v="0"/>
    <n v="0"/>
    <s v="No"/>
    <s v="no"/>
    <n v="0"/>
    <n v="0"/>
    <n v="6"/>
    <s v="Yes"/>
    <n v="0"/>
    <x v="42"/>
    <s v="415-2285"/>
    <s v="Male"/>
    <n v="78"/>
    <s v="No"/>
    <s v="Yes"/>
    <s v="No"/>
    <n v="0"/>
    <s v="Yes"/>
    <x v="2"/>
    <x v="0"/>
    <n v="55"/>
    <n v="3982"/>
    <x v="0"/>
    <x v="0"/>
  </r>
  <r>
    <s v="4053-JOBO"/>
    <x v="0"/>
    <n v="15"/>
    <n v="85"/>
    <n v="230.9"/>
    <n v="0"/>
    <n v="0"/>
    <s v="No"/>
    <s v="no"/>
    <n v="0"/>
    <n v="0"/>
    <n v="24"/>
    <s v="Yes"/>
    <n v="0"/>
    <x v="25"/>
    <s v="344-4022"/>
    <s v="Female"/>
    <n v="28"/>
    <s v="Yes"/>
    <s v="No"/>
    <s v="No"/>
    <n v="0"/>
    <s v="Yes"/>
    <x v="1"/>
    <x v="2"/>
    <n v="25"/>
    <n v="380"/>
    <x v="0"/>
    <x v="0"/>
  </r>
  <r>
    <s v="2602-NOUJ"/>
    <x v="0"/>
    <n v="60"/>
    <n v="119"/>
    <n v="361"/>
    <n v="0"/>
    <n v="0"/>
    <s v="No"/>
    <s v="no"/>
    <n v="0"/>
    <n v="0"/>
    <n v="6"/>
    <s v="Yes"/>
    <n v="0"/>
    <x v="42"/>
    <s v="415-6601"/>
    <s v="Female"/>
    <n v="31"/>
    <s v="No"/>
    <s v="No"/>
    <s v="No"/>
    <n v="0"/>
    <s v="Yes"/>
    <x v="1"/>
    <x v="2"/>
    <n v="48"/>
    <n v="2900"/>
    <x v="0"/>
    <x v="0"/>
  </r>
  <r>
    <s v="2953-FTBF"/>
    <x v="0"/>
    <n v="57"/>
    <n v="83"/>
    <n v="229.2"/>
    <n v="171"/>
    <n v="410.4"/>
    <s v="Yes"/>
    <s v="yes"/>
    <n v="0"/>
    <n v="0"/>
    <n v="5"/>
    <s v="Yes"/>
    <n v="0"/>
    <x v="45"/>
    <s v="351-7309"/>
    <s v="Male"/>
    <n v="61"/>
    <s v="No"/>
    <s v="No"/>
    <s v="No"/>
    <n v="0"/>
    <s v="Yes"/>
    <x v="1"/>
    <x v="2"/>
    <n v="30"/>
    <n v="1738"/>
    <x v="0"/>
    <x v="0"/>
  </r>
  <r>
    <s v="4603-VWTU"/>
    <x v="0"/>
    <n v="8"/>
    <n v="12"/>
    <n v="31"/>
    <n v="0"/>
    <n v="0"/>
    <s v="No"/>
    <s v="no"/>
    <n v="0"/>
    <n v="0"/>
    <n v="0"/>
    <s v="No"/>
    <n v="0"/>
    <x v="46"/>
    <s v="363-7802"/>
    <s v="Female"/>
    <n v="30"/>
    <s v="No"/>
    <s v="No"/>
    <s v="No"/>
    <n v="0"/>
    <s v="No"/>
    <x v="2"/>
    <x v="2"/>
    <n v="9"/>
    <n v="73"/>
    <x v="0"/>
    <x v="0"/>
  </r>
  <r>
    <s v="0177-XKAA"/>
    <x v="0"/>
    <n v="50"/>
    <n v="155"/>
    <n v="545"/>
    <n v="0"/>
    <n v="0"/>
    <s v="No"/>
    <s v="no"/>
    <n v="0"/>
    <n v="0"/>
    <n v="21"/>
    <s v="No"/>
    <n v="21"/>
    <x v="5"/>
    <s v="378-9478"/>
    <s v="Female"/>
    <n v="21"/>
    <s v="Yes"/>
    <s v="No"/>
    <s v="No"/>
    <n v="0"/>
    <s v="No"/>
    <x v="0"/>
    <x v="2"/>
    <n v="34"/>
    <n v="1688"/>
    <x v="0"/>
    <x v="0"/>
  </r>
  <r>
    <s v="6552-YPRJ"/>
    <x v="0"/>
    <n v="67"/>
    <n v="211"/>
    <n v="536.70000000000005"/>
    <n v="0"/>
    <n v="0"/>
    <s v="No"/>
    <s v="no"/>
    <n v="0"/>
    <n v="0"/>
    <n v="6"/>
    <s v="Yes"/>
    <n v="0"/>
    <x v="18"/>
    <s v="394-6382"/>
    <s v="Male"/>
    <n v="49"/>
    <s v="No"/>
    <s v="No"/>
    <s v="No"/>
    <n v="0"/>
    <s v="Yes"/>
    <x v="2"/>
    <x v="0"/>
    <n v="70"/>
    <n v="4692"/>
    <x v="0"/>
    <x v="0"/>
  </r>
  <r>
    <s v="7322-ZMXN"/>
    <x v="0"/>
    <n v="52"/>
    <n v="284"/>
    <n v="734.7"/>
    <n v="0"/>
    <n v="0"/>
    <s v="No"/>
    <s v="no"/>
    <n v="0"/>
    <n v="0"/>
    <n v="2"/>
    <s v="Yes"/>
    <n v="0"/>
    <x v="31"/>
    <s v="370-2451"/>
    <s v="Male"/>
    <n v="84"/>
    <s v="No"/>
    <s v="Yes"/>
    <s v="No"/>
    <n v="0"/>
    <s v="Yes"/>
    <x v="1"/>
    <x v="0"/>
    <n v="50"/>
    <n v="2637"/>
    <x v="0"/>
    <x v="0"/>
  </r>
  <r>
    <s v="0141-QCKJ"/>
    <x v="0"/>
    <n v="71"/>
    <n v="264"/>
    <n v="643.4"/>
    <n v="0"/>
    <n v="0"/>
    <s v="No"/>
    <s v="no"/>
    <n v="0"/>
    <n v="0"/>
    <n v="9"/>
    <s v="Yes"/>
    <n v="0"/>
    <x v="40"/>
    <s v="401-6982"/>
    <s v="Female"/>
    <n v="25"/>
    <s v="Yes"/>
    <s v="No"/>
    <s v="No"/>
    <n v="0"/>
    <s v="Yes"/>
    <x v="2"/>
    <x v="2"/>
    <n v="62"/>
    <n v="4397"/>
    <x v="0"/>
    <x v="0"/>
  </r>
  <r>
    <s v="2900-FEOU"/>
    <x v="0"/>
    <n v="40"/>
    <n v="70"/>
    <n v="160.6"/>
    <n v="0"/>
    <n v="0"/>
    <s v="No"/>
    <s v="no"/>
    <n v="0"/>
    <n v="0"/>
    <n v="0"/>
    <s v="No"/>
    <n v="0"/>
    <x v="21"/>
    <s v="329-8115"/>
    <s v="Female"/>
    <n v="45"/>
    <s v="No"/>
    <s v="No"/>
    <s v="No"/>
    <n v="0"/>
    <s v="No"/>
    <x v="2"/>
    <x v="0"/>
    <n v="12"/>
    <n v="481"/>
    <x v="0"/>
    <x v="0"/>
  </r>
  <r>
    <s v="4033-UJEG"/>
    <x v="0"/>
    <n v="40"/>
    <n v="114"/>
    <n v="401.3"/>
    <n v="0"/>
    <n v="0"/>
    <s v="No"/>
    <s v="no"/>
    <n v="0"/>
    <n v="0"/>
    <n v="8"/>
    <s v="Yes"/>
    <n v="0"/>
    <x v="38"/>
    <s v="415-6127"/>
    <s v="Female"/>
    <n v="69"/>
    <s v="No"/>
    <s v="Yes"/>
    <s v="No"/>
    <n v="0"/>
    <s v="No"/>
    <x v="2"/>
    <x v="0"/>
    <n v="40"/>
    <n v="1601"/>
    <x v="0"/>
    <x v="0"/>
  </r>
  <r>
    <s v="7389-EARN"/>
    <x v="0"/>
    <n v="29"/>
    <n v="63"/>
    <n v="116.5"/>
    <n v="0"/>
    <n v="0"/>
    <s v="No"/>
    <s v="no"/>
    <n v="0"/>
    <n v="0"/>
    <n v="0"/>
    <s v="No"/>
    <n v="0"/>
    <x v="47"/>
    <s v="419-6564"/>
    <s v="Male"/>
    <n v="32"/>
    <s v="No"/>
    <s v="No"/>
    <s v="No"/>
    <n v="0"/>
    <s v="No"/>
    <x v="1"/>
    <x v="2"/>
    <n v="13"/>
    <n v="367"/>
    <x v="0"/>
    <x v="0"/>
  </r>
  <r>
    <s v="8169-PXWT"/>
    <x v="0"/>
    <n v="43"/>
    <n v="93"/>
    <n v="345.3"/>
    <n v="0"/>
    <n v="0"/>
    <s v="No"/>
    <s v="no"/>
    <n v="0"/>
    <n v="0"/>
    <n v="3"/>
    <s v="Yes"/>
    <n v="0"/>
    <x v="8"/>
    <s v="361-5936"/>
    <s v="Female"/>
    <n v="80"/>
    <s v="No"/>
    <s v="Yes"/>
    <s v="No"/>
    <n v="0"/>
    <s v="Yes"/>
    <x v="2"/>
    <x v="0"/>
    <n v="69"/>
    <n v="2969"/>
    <x v="0"/>
    <x v="0"/>
  </r>
  <r>
    <s v="7156-PUPV"/>
    <x v="0"/>
    <n v="7"/>
    <n v="25"/>
    <n v="98.9"/>
    <n v="0"/>
    <n v="0"/>
    <s v="No"/>
    <s v="no"/>
    <n v="0"/>
    <n v="0"/>
    <n v="5"/>
    <s v="Yes"/>
    <n v="0"/>
    <x v="45"/>
    <s v="356-1582"/>
    <s v="Female"/>
    <n v="66"/>
    <s v="No"/>
    <s v="Yes"/>
    <s v="No"/>
    <n v="0"/>
    <s v="No"/>
    <x v="2"/>
    <x v="0"/>
    <n v="28"/>
    <n v="197"/>
    <x v="0"/>
    <x v="0"/>
  </r>
  <r>
    <s v="3510-ESKS"/>
    <x v="0"/>
    <n v="71"/>
    <n v="188"/>
    <n v="499.2"/>
    <n v="0"/>
    <n v="0"/>
    <s v="No"/>
    <s v="no"/>
    <n v="0"/>
    <n v="0"/>
    <n v="0"/>
    <s v="No"/>
    <n v="0"/>
    <x v="23"/>
    <s v="375-4900"/>
    <s v="Male"/>
    <n v="70"/>
    <s v="No"/>
    <s v="Yes"/>
    <s v="No"/>
    <n v="0"/>
    <s v="No"/>
    <x v="2"/>
    <x v="2"/>
    <n v="12"/>
    <n v="858"/>
    <x v="0"/>
    <x v="0"/>
  </r>
  <r>
    <s v="9677-PGXV"/>
    <x v="0"/>
    <n v="9"/>
    <n v="48"/>
    <n v="117.9"/>
    <n v="0"/>
    <n v="0"/>
    <s v="No"/>
    <s v="no"/>
    <n v="0"/>
    <n v="0"/>
    <n v="8"/>
    <s v="Yes"/>
    <n v="0"/>
    <x v="40"/>
    <s v="420-8953"/>
    <s v="Female"/>
    <n v="71"/>
    <s v="No"/>
    <s v="Yes"/>
    <s v="No"/>
    <n v="0"/>
    <s v="No"/>
    <x v="2"/>
    <x v="2"/>
    <n v="48"/>
    <n v="435"/>
    <x v="0"/>
    <x v="0"/>
  </r>
  <r>
    <s v="5218-NTZB"/>
    <x v="0"/>
    <n v="9"/>
    <n v="47"/>
    <n v="117.4"/>
    <n v="0"/>
    <n v="0"/>
    <s v="No"/>
    <s v="no"/>
    <n v="0"/>
    <n v="0"/>
    <n v="2"/>
    <s v="Yes"/>
    <n v="0"/>
    <x v="33"/>
    <s v="372-8925"/>
    <s v="Male"/>
    <n v="75"/>
    <s v="No"/>
    <s v="Yes"/>
    <s v="No"/>
    <n v="0"/>
    <s v="Yes"/>
    <x v="2"/>
    <x v="2"/>
    <n v="30"/>
    <n v="270"/>
    <x v="0"/>
    <x v="0"/>
  </r>
  <r>
    <s v="0864-AJYE"/>
    <x v="0"/>
    <n v="5"/>
    <n v="16"/>
    <n v="44.4"/>
    <n v="0"/>
    <n v="0"/>
    <s v="No"/>
    <s v="no"/>
    <n v="0"/>
    <n v="0"/>
    <n v="8"/>
    <s v="No"/>
    <n v="4"/>
    <x v="12"/>
    <s v="361-6814"/>
    <s v="Female"/>
    <n v="40"/>
    <s v="No"/>
    <s v="No"/>
    <s v="No"/>
    <n v="0"/>
    <s v="No"/>
    <x v="0"/>
    <x v="2"/>
    <n v="30"/>
    <n v="148"/>
    <x v="0"/>
    <x v="0"/>
  </r>
  <r>
    <s v="3506-VZGX"/>
    <x v="0"/>
    <n v="54"/>
    <n v="106"/>
    <n v="217.5"/>
    <n v="0"/>
    <n v="0"/>
    <s v="No"/>
    <s v="no"/>
    <n v="0"/>
    <n v="0"/>
    <n v="25"/>
    <s v="Yes"/>
    <n v="0"/>
    <x v="26"/>
    <s v="357-7064"/>
    <s v="Female"/>
    <n v="29"/>
    <s v="Yes"/>
    <s v="No"/>
    <s v="No"/>
    <n v="0"/>
    <s v="Yes"/>
    <x v="2"/>
    <x v="2"/>
    <n v="39"/>
    <n v="2101"/>
    <x v="0"/>
    <x v="0"/>
  </r>
  <r>
    <s v="1710-OSST"/>
    <x v="0"/>
    <n v="72"/>
    <n v="152"/>
    <n v="501"/>
    <n v="216"/>
    <n v="655.20000000000005"/>
    <s v="Yes"/>
    <s v="yes"/>
    <n v="0"/>
    <n v="0"/>
    <n v="10"/>
    <s v="Yes"/>
    <n v="0"/>
    <x v="32"/>
    <s v="347-5354"/>
    <s v="Male"/>
    <n v="55"/>
    <s v="No"/>
    <s v="No"/>
    <s v="No"/>
    <n v="0"/>
    <s v="Yes"/>
    <x v="2"/>
    <x v="0"/>
    <n v="39"/>
    <n v="2773"/>
    <x v="0"/>
    <x v="0"/>
  </r>
  <r>
    <s v="2135-DKPQ"/>
    <x v="0"/>
    <n v="1"/>
    <n v="4"/>
    <n v="13"/>
    <n v="0"/>
    <n v="0"/>
    <s v="No"/>
    <s v="no"/>
    <n v="0"/>
    <n v="0"/>
    <n v="8"/>
    <s v="Yes"/>
    <n v="0"/>
    <x v="37"/>
    <s v="384-6372"/>
    <s v="Male"/>
    <n v="78"/>
    <s v="No"/>
    <s v="Yes"/>
    <s v="No"/>
    <n v="0"/>
    <s v="No"/>
    <x v="2"/>
    <x v="0"/>
    <n v="16"/>
    <n v="16"/>
    <x v="0"/>
    <x v="0"/>
  </r>
  <r>
    <s v="8061-WGFW"/>
    <x v="0"/>
    <n v="47"/>
    <n v="212"/>
    <n v="662.8"/>
    <n v="0"/>
    <n v="0"/>
    <s v="No"/>
    <s v="no"/>
    <n v="0"/>
    <n v="0"/>
    <n v="1"/>
    <s v="Yes"/>
    <n v="0"/>
    <x v="28"/>
    <s v="327-8732"/>
    <s v="Female"/>
    <n v="62"/>
    <s v="No"/>
    <s v="No"/>
    <s v="No"/>
    <n v="0"/>
    <s v="No"/>
    <x v="2"/>
    <x v="2"/>
    <n v="28"/>
    <n v="1334"/>
    <x v="0"/>
    <x v="0"/>
  </r>
  <r>
    <s v="7088-JFAS"/>
    <x v="0"/>
    <n v="8"/>
    <n v="23"/>
    <n v="57.7"/>
    <n v="0"/>
    <n v="0"/>
    <s v="No"/>
    <s v="no"/>
    <n v="0"/>
    <n v="0"/>
    <n v="1"/>
    <s v="No"/>
    <n v="0"/>
    <x v="48"/>
    <s v="396-1800"/>
    <s v="Female"/>
    <n v="52"/>
    <s v="No"/>
    <s v="No"/>
    <s v="No"/>
    <n v="0"/>
    <s v="No"/>
    <x v="0"/>
    <x v="0"/>
    <n v="41"/>
    <n v="334"/>
    <x v="0"/>
    <x v="0"/>
  </r>
  <r>
    <s v="3233-ASSV"/>
    <x v="0"/>
    <n v="72"/>
    <n v="290"/>
    <n v="794.4"/>
    <n v="0"/>
    <n v="0"/>
    <s v="No"/>
    <s v="no"/>
    <n v="0"/>
    <n v="0"/>
    <n v="2"/>
    <s v="Yes"/>
    <n v="0"/>
    <x v="3"/>
    <s v="349-4979"/>
    <s v="Male"/>
    <n v="63"/>
    <s v="No"/>
    <s v="No"/>
    <s v="No"/>
    <n v="0"/>
    <s v="Yes"/>
    <x v="2"/>
    <x v="2"/>
    <n v="59"/>
    <n v="4281"/>
    <x v="0"/>
    <x v="0"/>
  </r>
  <r>
    <s v="7104-IKYI"/>
    <x v="0"/>
    <n v="67"/>
    <n v="431"/>
    <n v="867.5"/>
    <n v="603"/>
    <n v="737"/>
    <s v="Yes"/>
    <s v="no"/>
    <n v="147.4"/>
    <n v="0"/>
    <n v="6"/>
    <s v="Yes"/>
    <n v="0"/>
    <x v="17"/>
    <s v="418-4658"/>
    <s v="Male"/>
    <n v="39"/>
    <s v="No"/>
    <s v="No"/>
    <s v="No"/>
    <n v="0"/>
    <s v="No"/>
    <x v="1"/>
    <x v="2"/>
    <n v="35"/>
    <n v="2355"/>
    <x v="0"/>
    <x v="0"/>
  </r>
  <r>
    <s v="4946-KKMY"/>
    <x v="0"/>
    <n v="3"/>
    <n v="11"/>
    <n v="28.6"/>
    <n v="15"/>
    <n v="18"/>
    <s v="Yes"/>
    <s v="no"/>
    <n v="4.5"/>
    <n v="0"/>
    <n v="7"/>
    <s v="Yes"/>
    <n v="0"/>
    <x v="44"/>
    <s v="416-6628"/>
    <s v="Female"/>
    <n v="51"/>
    <s v="No"/>
    <s v="No"/>
    <s v="No"/>
    <n v="0"/>
    <s v="No"/>
    <x v="0"/>
    <x v="0"/>
    <n v="39"/>
    <n v="113"/>
    <x v="0"/>
    <x v="0"/>
  </r>
  <r>
    <s v="5109-GIJD"/>
    <x v="0"/>
    <n v="9"/>
    <n v="43"/>
    <n v="135.69999999999999"/>
    <n v="27"/>
    <n v="98.1"/>
    <s v="Yes"/>
    <s v="no"/>
    <n v="24.5"/>
    <n v="0"/>
    <n v="8"/>
    <s v="Yes"/>
    <n v="0"/>
    <x v="24"/>
    <s v="349-5617"/>
    <s v="Female"/>
    <n v="40"/>
    <s v="No"/>
    <s v="No"/>
    <s v="No"/>
    <n v="0"/>
    <s v="No"/>
    <x v="1"/>
    <x v="2"/>
    <n v="36"/>
    <n v="327"/>
    <x v="0"/>
    <x v="0"/>
  </r>
  <r>
    <s v="0616-KAYO"/>
    <x v="0"/>
    <n v="58"/>
    <n v="274"/>
    <n v="867.3"/>
    <n v="232"/>
    <n v="516.20000000000005"/>
    <s v="Yes"/>
    <s v="yes"/>
    <n v="0"/>
    <n v="0"/>
    <n v="5"/>
    <s v="No"/>
    <n v="29"/>
    <x v="31"/>
    <s v="413-6346"/>
    <s v="Male"/>
    <n v="37"/>
    <s v="No"/>
    <s v="No"/>
    <s v="No"/>
    <n v="0"/>
    <s v="No"/>
    <x v="2"/>
    <x v="2"/>
    <n v="55"/>
    <n v="3169"/>
    <x v="0"/>
    <x v="0"/>
  </r>
  <r>
    <s v="2313-HTBV"/>
    <x v="0"/>
    <n v="70"/>
    <n v="387"/>
    <n v="1051.4000000000001"/>
    <n v="140"/>
    <n v="945"/>
    <s v="Yes"/>
    <s v="no"/>
    <n v="315"/>
    <n v="0"/>
    <n v="4"/>
    <s v="Yes"/>
    <n v="0"/>
    <x v="13"/>
    <s v="395-9270"/>
    <s v="Male"/>
    <n v="35"/>
    <s v="No"/>
    <s v="No"/>
    <s v="No"/>
    <n v="0"/>
    <s v="Yes"/>
    <x v="2"/>
    <x v="0"/>
    <n v="37"/>
    <n v="2627"/>
    <x v="0"/>
    <x v="0"/>
  </r>
  <r>
    <s v="5438-ZPWP"/>
    <x v="0"/>
    <n v="20"/>
    <n v="60"/>
    <n v="219.9"/>
    <n v="60"/>
    <n v="184"/>
    <s v="Yes"/>
    <s v="no"/>
    <n v="92"/>
    <n v="0"/>
    <n v="0"/>
    <s v="No"/>
    <n v="0"/>
    <x v="33"/>
    <s v="332-5964"/>
    <s v="Male"/>
    <n v="28"/>
    <s v="Yes"/>
    <s v="No"/>
    <s v="No"/>
    <n v="0"/>
    <s v="No"/>
    <x v="1"/>
    <x v="2"/>
    <n v="12"/>
    <n v="240"/>
    <x v="0"/>
    <x v="0"/>
  </r>
  <r>
    <s v="8440-ZQEC"/>
    <x v="0"/>
    <n v="72"/>
    <n v="350"/>
    <n v="1004.2"/>
    <n v="288"/>
    <n v="835.2"/>
    <s v="Yes"/>
    <s v="no"/>
    <n v="167"/>
    <n v="0"/>
    <n v="4"/>
    <s v="Yes"/>
    <n v="0"/>
    <x v="26"/>
    <s v="387-5411"/>
    <s v="Female"/>
    <n v="60"/>
    <s v="No"/>
    <s v="No"/>
    <s v="No"/>
    <n v="0"/>
    <s v="Yes"/>
    <x v="2"/>
    <x v="0"/>
    <n v="46"/>
    <n v="3287"/>
    <x v="0"/>
    <x v="0"/>
  </r>
  <r>
    <s v="0114-WIND"/>
    <x v="0"/>
    <n v="36"/>
    <n v="50"/>
    <n v="144.9"/>
    <n v="144"/>
    <n v="252"/>
    <s v="Yes"/>
    <s v="no"/>
    <n v="126"/>
    <n v="0"/>
    <n v="10"/>
    <s v="Yes"/>
    <n v="0"/>
    <x v="39"/>
    <s v="378-7872"/>
    <s v="Male"/>
    <n v="65"/>
    <s v="No"/>
    <s v="Yes"/>
    <s v="No"/>
    <n v="0"/>
    <s v="No"/>
    <x v="1"/>
    <x v="0"/>
    <n v="35"/>
    <n v="1253"/>
    <x v="0"/>
    <x v="0"/>
  </r>
  <r>
    <s v="4932-TJTF"/>
    <x v="0"/>
    <n v="4"/>
    <n v="23"/>
    <n v="45.9"/>
    <n v="16"/>
    <n v="51.6"/>
    <s v="Yes"/>
    <s v="yes"/>
    <n v="0"/>
    <n v="0"/>
    <n v="0"/>
    <s v="No"/>
    <n v="0"/>
    <x v="47"/>
    <s v="389-6037"/>
    <s v="Male"/>
    <n v="28"/>
    <s v="Yes"/>
    <s v="No"/>
    <s v="No"/>
    <n v="0"/>
    <s v="No"/>
    <x v="0"/>
    <x v="2"/>
    <n v="8"/>
    <n v="29"/>
    <x v="0"/>
    <x v="0"/>
  </r>
  <r>
    <s v="0133-UCLG"/>
    <x v="0"/>
    <n v="63"/>
    <n v="314"/>
    <n v="688.7"/>
    <n v="252"/>
    <n v="737.1"/>
    <s v="Yes"/>
    <s v="no"/>
    <n v="245.7"/>
    <n v="0"/>
    <n v="7"/>
    <s v="Yes"/>
    <n v="0"/>
    <x v="49"/>
    <s v="338-4307"/>
    <s v="Male"/>
    <n v="38"/>
    <s v="No"/>
    <s v="No"/>
    <s v="No"/>
    <n v="0"/>
    <s v="Yes"/>
    <x v="2"/>
    <x v="2"/>
    <n v="36"/>
    <n v="2243"/>
    <x v="0"/>
    <x v="0"/>
  </r>
  <r>
    <s v="9153-ZFIC"/>
    <x v="0"/>
    <n v="65"/>
    <n v="179"/>
    <n v="847.6"/>
    <n v="130"/>
    <n v="1007.5"/>
    <s v="Yes"/>
    <s v="no"/>
    <n v="335.8"/>
    <n v="0"/>
    <n v="5"/>
    <s v="Yes"/>
    <n v="0"/>
    <x v="21"/>
    <s v="339-3636"/>
    <s v="Female"/>
    <n v="74"/>
    <s v="No"/>
    <s v="Yes"/>
    <s v="No"/>
    <n v="0"/>
    <s v="Yes"/>
    <x v="2"/>
    <x v="0"/>
    <n v="58"/>
    <n v="3803"/>
    <x v="0"/>
    <x v="0"/>
  </r>
  <r>
    <s v="6457-GCHG"/>
    <x v="0"/>
    <n v="71"/>
    <n v="155"/>
    <n v="356.8"/>
    <n v="142"/>
    <n v="994"/>
    <s v="Yes"/>
    <s v="no"/>
    <n v="198.8"/>
    <n v="0"/>
    <n v="27"/>
    <s v="Yes"/>
    <n v="0"/>
    <x v="16"/>
    <s v="360-1406"/>
    <s v="Female"/>
    <n v="21"/>
    <s v="Yes"/>
    <s v="No"/>
    <s v="No"/>
    <n v="0"/>
    <s v="Yes"/>
    <x v="1"/>
    <x v="2"/>
    <n v="43"/>
    <n v="3080"/>
    <x v="0"/>
    <x v="0"/>
  </r>
  <r>
    <s v="3729-JJHE"/>
    <x v="0"/>
    <n v="24"/>
    <n v="64"/>
    <n v="168.8"/>
    <n v="24"/>
    <n v="225.6"/>
    <s v="Yes"/>
    <s v="no"/>
    <n v="56.4"/>
    <n v="0"/>
    <n v="1"/>
    <s v="Yes"/>
    <n v="0"/>
    <x v="6"/>
    <s v="356-5475"/>
    <s v="Female"/>
    <n v="72"/>
    <s v="No"/>
    <s v="Yes"/>
    <s v="No"/>
    <n v="0"/>
    <s v="Yes"/>
    <x v="2"/>
    <x v="2"/>
    <n v="35"/>
    <n v="834"/>
    <x v="0"/>
    <x v="0"/>
  </r>
  <r>
    <s v="5577-MSNZ"/>
    <x v="0"/>
    <n v="34"/>
    <n v="116"/>
    <n v="270.7"/>
    <n v="204"/>
    <n v="285.60000000000002"/>
    <s v="Yes"/>
    <s v="no"/>
    <n v="95.2"/>
    <n v="0"/>
    <n v="2"/>
    <s v="Yes"/>
    <n v="0"/>
    <x v="37"/>
    <s v="363-9969"/>
    <s v="Female"/>
    <n v="67"/>
    <s v="No"/>
    <s v="Yes"/>
    <s v="No"/>
    <n v="0"/>
    <s v="Yes"/>
    <x v="2"/>
    <x v="0"/>
    <n v="65"/>
    <n v="2192"/>
    <x v="0"/>
    <x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x v="41"/>
    <s v="350-4367"/>
    <s v="Female"/>
    <n v="50"/>
    <s v="No"/>
    <s v="No"/>
    <s v="No"/>
    <n v="0"/>
    <s v="No"/>
    <x v="1"/>
    <x v="0"/>
    <n v="39"/>
    <n v="2255"/>
    <x v="0"/>
    <x v="0"/>
  </r>
  <r>
    <s v="3459-YSNV"/>
    <x v="0"/>
    <n v="27"/>
    <n v="117"/>
    <n v="355.8"/>
    <n v="54"/>
    <n v="194.4"/>
    <s v="Yes"/>
    <s v="no"/>
    <n v="38.9"/>
    <n v="0"/>
    <n v="0"/>
    <s v="No"/>
    <n v="0"/>
    <x v="36"/>
    <s v="368-9751"/>
    <s v="Female"/>
    <n v="60"/>
    <s v="No"/>
    <s v="No"/>
    <s v="No"/>
    <n v="0"/>
    <s v="No"/>
    <x v="1"/>
    <x v="2"/>
    <n v="12"/>
    <n v="325"/>
    <x v="0"/>
    <x v="0"/>
  </r>
  <r>
    <s v="1292-NDAR"/>
    <x v="0"/>
    <n v="46"/>
    <n v="219"/>
    <n v="503.2"/>
    <n v="184"/>
    <n v="483"/>
    <s v="Yes"/>
    <s v="no"/>
    <n v="96.6"/>
    <n v="0"/>
    <n v="6"/>
    <s v="No"/>
    <n v="26"/>
    <x v="42"/>
    <s v="380-6413"/>
    <s v="Female"/>
    <n v="48"/>
    <s v="No"/>
    <s v="No"/>
    <s v="No"/>
    <n v="0"/>
    <s v="Yes"/>
    <x v="1"/>
    <x v="2"/>
    <n v="32"/>
    <n v="1476"/>
    <x v="0"/>
    <x v="0"/>
  </r>
  <r>
    <s v="7263-ARLA"/>
    <x v="0"/>
    <n v="16"/>
    <n v="48"/>
    <n v="114.5"/>
    <n v="64"/>
    <n v="160"/>
    <s v="Yes"/>
    <s v="no"/>
    <n v="53.3"/>
    <n v="0"/>
    <n v="2"/>
    <s v="Yes"/>
    <n v="0"/>
    <x v="41"/>
    <s v="404-8765"/>
    <s v="Male"/>
    <n v="67"/>
    <s v="No"/>
    <s v="Yes"/>
    <s v="No"/>
    <n v="0"/>
    <s v="No"/>
    <x v="2"/>
    <x v="2"/>
    <n v="53"/>
    <n v="873"/>
    <x v="0"/>
    <x v="0"/>
  </r>
  <r>
    <s v="6537-MOAT"/>
    <x v="0"/>
    <n v="5"/>
    <n v="20"/>
    <n v="49.2"/>
    <n v="10"/>
    <n v="50"/>
    <s v="Yes"/>
    <s v="yes"/>
    <n v="0"/>
    <n v="0"/>
    <n v="17"/>
    <s v="Yes"/>
    <n v="0"/>
    <x v="28"/>
    <s v="371-6284"/>
    <s v="Male"/>
    <n v="26"/>
    <s v="Yes"/>
    <s v="No"/>
    <s v="No"/>
    <n v="0"/>
    <s v="Yes"/>
    <x v="0"/>
    <x v="2"/>
    <n v="23"/>
    <n v="115"/>
    <x v="0"/>
    <x v="0"/>
  </r>
  <r>
    <s v="8917-NZLN"/>
    <x v="0"/>
    <n v="68"/>
    <n v="394"/>
    <n v="1092.2"/>
    <n v="476"/>
    <n v="482.8"/>
    <s v="Yes"/>
    <s v="no"/>
    <n v="241.4"/>
    <n v="0"/>
    <n v="11"/>
    <s v="Yes"/>
    <n v="0"/>
    <x v="15"/>
    <s v="367-9257"/>
    <s v="Female"/>
    <n v="45"/>
    <s v="No"/>
    <s v="No"/>
    <s v="No"/>
    <n v="0"/>
    <s v="Yes"/>
    <x v="2"/>
    <x v="0"/>
    <n v="65"/>
    <n v="4468"/>
    <x v="0"/>
    <x v="0"/>
  </r>
  <r>
    <s v="6245-LARS"/>
    <x v="0"/>
    <n v="30"/>
    <n v="69"/>
    <n v="150.9"/>
    <n v="60"/>
    <n v="306"/>
    <s v="Yes"/>
    <s v="no"/>
    <n v="61.2"/>
    <n v="0"/>
    <n v="15"/>
    <s v="No"/>
    <n v="24"/>
    <x v="24"/>
    <s v="342-8348"/>
    <s v="Female"/>
    <n v="24"/>
    <s v="Yes"/>
    <s v="No"/>
    <s v="No"/>
    <n v="0"/>
    <s v="No"/>
    <x v="0"/>
    <x v="0"/>
    <n v="59"/>
    <n v="1771"/>
    <x v="0"/>
    <x v="0"/>
  </r>
  <r>
    <s v="3420-OZOT"/>
    <x v="0"/>
    <n v="3"/>
    <n v="14"/>
    <n v="36.700000000000003"/>
    <n v="6"/>
    <n v="41.4"/>
    <s v="Yes"/>
    <s v="yes"/>
    <n v="0"/>
    <n v="0"/>
    <n v="4"/>
    <s v="Yes"/>
    <n v="0"/>
    <x v="45"/>
    <s v="410-7611"/>
    <s v="Female"/>
    <n v="59"/>
    <s v="No"/>
    <s v="No"/>
    <s v="No"/>
    <n v="0"/>
    <s v="No"/>
    <x v="0"/>
    <x v="1"/>
    <n v="28"/>
    <n v="80"/>
    <x v="0"/>
    <x v="0"/>
  </r>
  <r>
    <s v="2067-XRSL"/>
    <x v="1"/>
    <n v="17"/>
    <n v="27"/>
    <n v="69.8"/>
    <n v="136"/>
    <n v="139.4"/>
    <s v="Yes"/>
    <s v="no"/>
    <n v="69.7"/>
    <n v="0"/>
    <n v="12"/>
    <s v="Yes"/>
    <n v="0"/>
    <x v="27"/>
    <s v="341-3270"/>
    <s v="Female"/>
    <n v="80"/>
    <s v="No"/>
    <s v="Yes"/>
    <s v="No"/>
    <n v="0"/>
    <s v="Yes"/>
    <x v="2"/>
    <x v="2"/>
    <n v="17"/>
    <n v="304"/>
    <x v="0"/>
    <x v="0"/>
  </r>
  <r>
    <s v="8916-UNZL"/>
    <x v="0"/>
    <n v="8"/>
    <n v="43"/>
    <n v="100.3"/>
    <n v="72"/>
    <n v="108"/>
    <s v="Yes"/>
    <s v="yes"/>
    <n v="0"/>
    <n v="0"/>
    <n v="0"/>
    <s v="No"/>
    <n v="0"/>
    <x v="13"/>
    <s v="340-6908"/>
    <s v="Male"/>
    <n v="42"/>
    <s v="No"/>
    <s v="No"/>
    <s v="No"/>
    <n v="0"/>
    <s v="No"/>
    <x v="1"/>
    <x v="1"/>
    <n v="11"/>
    <n v="90"/>
    <x v="0"/>
    <x v="0"/>
  </r>
  <r>
    <s v="1336-ZYEL"/>
    <x v="0"/>
    <n v="5"/>
    <n v="35"/>
    <n v="45.5"/>
    <n v="20"/>
    <n v="43.5"/>
    <s v="Yes"/>
    <s v="no"/>
    <n v="14.5"/>
    <n v="0"/>
    <n v="28"/>
    <s v="Yes"/>
    <n v="0"/>
    <x v="48"/>
    <s v="422-5264"/>
    <s v="Female"/>
    <n v="32"/>
    <s v="No"/>
    <s v="No"/>
    <s v="No"/>
    <n v="0"/>
    <s v="No"/>
    <x v="0"/>
    <x v="0"/>
    <n v="50"/>
    <n v="254"/>
    <x v="0"/>
    <x v="0"/>
  </r>
  <r>
    <s v="8244-BHBT"/>
    <x v="0"/>
    <n v="49"/>
    <n v="71"/>
    <n v="196.3"/>
    <n v="196"/>
    <n v="166.6"/>
    <s v="Yes"/>
    <s v="no"/>
    <n v="55.5"/>
    <n v="0"/>
    <n v="5"/>
    <s v="Yes"/>
    <n v="0"/>
    <x v="9"/>
    <s v="422-1799"/>
    <s v="Female"/>
    <n v="36"/>
    <s v="No"/>
    <s v="No"/>
    <s v="No"/>
    <n v="0"/>
    <s v="Yes"/>
    <x v="2"/>
    <x v="0"/>
    <n v="36"/>
    <n v="1773"/>
    <x v="0"/>
    <x v="0"/>
  </r>
  <r>
    <s v="4591-KGHW"/>
    <x v="0"/>
    <n v="9"/>
    <n v="39"/>
    <n v="128.6"/>
    <n v="36"/>
    <n v="115.2"/>
    <s v="Yes"/>
    <s v="no"/>
    <n v="28.8"/>
    <n v="0"/>
    <n v="0"/>
    <s v="No"/>
    <n v="0"/>
    <x v="26"/>
    <s v="404-2877"/>
    <s v="Male"/>
    <n v="30"/>
    <s v="No"/>
    <s v="No"/>
    <s v="No"/>
    <n v="0"/>
    <s v="No"/>
    <x v="0"/>
    <x v="0"/>
    <n v="8"/>
    <n v="68"/>
    <x v="0"/>
    <x v="0"/>
  </r>
  <r>
    <s v="1292-RCDA"/>
    <x v="0"/>
    <n v="3"/>
    <n v="8"/>
    <n v="25.3"/>
    <n v="12"/>
    <n v="35.1"/>
    <s v="Yes"/>
    <s v="yes"/>
    <n v="0"/>
    <n v="0"/>
    <n v="9"/>
    <s v="Yes"/>
    <n v="0"/>
    <x v="2"/>
    <s v="417-7913"/>
    <s v="Male"/>
    <n v="58"/>
    <s v="No"/>
    <s v="No"/>
    <s v="No"/>
    <n v="0"/>
    <s v="No"/>
    <x v="0"/>
    <x v="0"/>
    <n v="50"/>
    <n v="158"/>
    <x v="0"/>
    <x v="0"/>
  </r>
  <r>
    <s v="9927-XUQV"/>
    <x v="0"/>
    <n v="46"/>
    <n v="151"/>
    <n v="502.6"/>
    <n v="138"/>
    <n v="266.8"/>
    <s v="Yes"/>
    <s v="no"/>
    <n v="53.4"/>
    <n v="0"/>
    <n v="3"/>
    <s v="Yes"/>
    <n v="0"/>
    <x v="42"/>
    <s v="358-2490"/>
    <s v="Male"/>
    <n v="39"/>
    <s v="No"/>
    <s v="No"/>
    <s v="No"/>
    <n v="0"/>
    <s v="No"/>
    <x v="0"/>
    <x v="2"/>
    <n v="30"/>
    <n v="1362"/>
    <x v="0"/>
    <x v="0"/>
  </r>
  <r>
    <s v="4150-XBGD"/>
    <x v="0"/>
    <n v="67"/>
    <n v="291"/>
    <n v="809.2"/>
    <n v="134"/>
    <n v="676.7"/>
    <s v="Yes"/>
    <s v="no"/>
    <n v="225.6"/>
    <n v="0"/>
    <n v="29"/>
    <s v="Yes"/>
    <n v="0"/>
    <x v="22"/>
    <s v="349-3112"/>
    <s v="Female"/>
    <n v="23"/>
    <s v="Yes"/>
    <s v="No"/>
    <s v="No"/>
    <n v="0"/>
    <s v="Yes"/>
    <x v="1"/>
    <x v="1"/>
    <n v="43"/>
    <n v="2925"/>
    <x v="0"/>
    <x v="0"/>
  </r>
  <r>
    <s v="4152-HCYK"/>
    <x v="0"/>
    <n v="58"/>
    <n v="330"/>
    <n v="578.70000000000005"/>
    <n v="464"/>
    <n v="846.8"/>
    <s v="Yes"/>
    <s v="no"/>
    <n v="169.4"/>
    <n v="0"/>
    <n v="0"/>
    <s v="No"/>
    <n v="0"/>
    <x v="37"/>
    <s v="414-5422"/>
    <s v="Female"/>
    <n v="58"/>
    <s v="No"/>
    <s v="No"/>
    <s v="No"/>
    <n v="0"/>
    <s v="No"/>
    <x v="1"/>
    <x v="0"/>
    <n v="12"/>
    <n v="667"/>
    <x v="0"/>
    <x v="0"/>
  </r>
  <r>
    <s v="9231-PUOS"/>
    <x v="0"/>
    <n v="34"/>
    <n v="99"/>
    <n v="302.8"/>
    <n v="136"/>
    <n v="445.4"/>
    <s v="Yes"/>
    <s v="no"/>
    <n v="89.1"/>
    <n v="0"/>
    <n v="11"/>
    <s v="Yes"/>
    <n v="0"/>
    <x v="20"/>
    <s v="386-3766"/>
    <s v="Male"/>
    <n v="52"/>
    <s v="No"/>
    <s v="No"/>
    <s v="No"/>
    <n v="0"/>
    <s v="Yes"/>
    <x v="0"/>
    <x v="0"/>
    <n v="47"/>
    <n v="1574"/>
    <x v="0"/>
    <x v="0"/>
  </r>
  <r>
    <s v="2891-JRJM"/>
    <x v="0"/>
    <n v="1"/>
    <n v="5"/>
    <n v="14"/>
    <n v="3"/>
    <n v="13.3"/>
    <s v="Yes"/>
    <s v="no"/>
    <n v="2.7"/>
    <n v="0"/>
    <n v="7"/>
    <s v="No"/>
    <n v="5"/>
    <x v="8"/>
    <s v="408-4911"/>
    <s v="Male"/>
    <n v="40"/>
    <s v="No"/>
    <s v="No"/>
    <s v="No"/>
    <n v="0"/>
    <s v="No"/>
    <x v="0"/>
    <x v="0"/>
    <n v="25"/>
    <n v="25"/>
    <x v="0"/>
    <x v="0"/>
  </r>
  <r>
    <s v="5066-NVKJ"/>
    <x v="0"/>
    <n v="14"/>
    <n v="31"/>
    <n v="114.7"/>
    <n v="56"/>
    <n v="191.8"/>
    <s v="Yes"/>
    <s v="no"/>
    <n v="95.9"/>
    <n v="0"/>
    <n v="3"/>
    <s v="Yes"/>
    <n v="0"/>
    <x v="47"/>
    <s v="387-4064"/>
    <s v="Male"/>
    <n v="36"/>
    <s v="No"/>
    <s v="No"/>
    <s v="No"/>
    <n v="0"/>
    <s v="Yes"/>
    <x v="0"/>
    <x v="0"/>
    <n v="32"/>
    <n v="462"/>
    <x v="0"/>
    <x v="0"/>
  </r>
  <r>
    <s v="7149-AMGV"/>
    <x v="0"/>
    <n v="19"/>
    <n v="69"/>
    <n v="185.7"/>
    <n v="95"/>
    <n v="218.5"/>
    <s v="Yes"/>
    <s v="no"/>
    <n v="72.8"/>
    <n v="0"/>
    <n v="5"/>
    <s v="Yes"/>
    <n v="0"/>
    <x v="26"/>
    <s v="380-5667"/>
    <s v="Male"/>
    <n v="80"/>
    <s v="No"/>
    <s v="Yes"/>
    <s v="No"/>
    <n v="0"/>
    <s v="Yes"/>
    <x v="2"/>
    <x v="0"/>
    <n v="36"/>
    <n v="667"/>
    <x v="0"/>
    <x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x v="25"/>
    <s v="359-9992"/>
    <s v="Female"/>
    <n v="42"/>
    <s v="No"/>
    <s v="No"/>
    <s v="No"/>
    <n v="0"/>
    <s v="Yes"/>
    <x v="2"/>
    <x v="2"/>
    <n v="62"/>
    <n v="4489"/>
    <x v="0"/>
    <x v="0"/>
  </r>
  <r>
    <s v="1793-KIQI"/>
    <x v="0"/>
    <n v="66"/>
    <n v="207"/>
    <n v="395.9"/>
    <n v="396"/>
    <n v="594"/>
    <s v="Yes"/>
    <s v="no"/>
    <n v="118.8"/>
    <n v="0"/>
    <n v="7"/>
    <s v="Yes"/>
    <n v="0"/>
    <x v="6"/>
    <s v="391-1737"/>
    <s v="Male"/>
    <n v="41"/>
    <s v="No"/>
    <s v="No"/>
    <s v="No"/>
    <n v="0"/>
    <s v="Yes"/>
    <x v="2"/>
    <x v="2"/>
    <n v="45"/>
    <n v="2968"/>
    <x v="0"/>
    <x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x v="46"/>
    <s v="404-2871"/>
    <s v="Male"/>
    <n v="29"/>
    <s v="Yes"/>
    <s v="No"/>
    <s v="No"/>
    <n v="0"/>
    <s v="Yes"/>
    <x v="2"/>
    <x v="0"/>
    <n v="39"/>
    <n v="2727"/>
    <x v="0"/>
    <x v="0"/>
  </r>
  <r>
    <s v="4419-DXOY"/>
    <x v="0"/>
    <n v="1"/>
    <n v="4"/>
    <n v="11"/>
    <n v="3"/>
    <n v="18.2"/>
    <s v="Yes"/>
    <s v="no"/>
    <n v="3.6"/>
    <n v="0"/>
    <n v="0"/>
    <s v="No"/>
    <n v="0"/>
    <x v="13"/>
    <s v="420-6121"/>
    <s v="Female"/>
    <n v="33"/>
    <s v="No"/>
    <s v="No"/>
    <s v="No"/>
    <n v="0"/>
    <s v="No"/>
    <x v="0"/>
    <x v="0"/>
    <n v="13"/>
    <n v="13"/>
    <x v="0"/>
    <x v="0"/>
  </r>
  <r>
    <s v="2591-AYDV"/>
    <x v="0"/>
    <n v="3"/>
    <n v="16"/>
    <n v="39.1"/>
    <n v="15"/>
    <n v="25.2"/>
    <s v="Yes"/>
    <s v="yes"/>
    <n v="0"/>
    <n v="0"/>
    <n v="0"/>
    <s v="No"/>
    <n v="0"/>
    <x v="25"/>
    <s v="348-9938"/>
    <s v="Male"/>
    <n v="31"/>
    <s v="No"/>
    <s v="No"/>
    <s v="No"/>
    <n v="0"/>
    <s v="No"/>
    <x v="0"/>
    <x v="2"/>
    <n v="9"/>
    <n v="23"/>
    <x v="0"/>
    <x v="0"/>
  </r>
  <r>
    <s v="7564-DUYZ"/>
    <x v="0"/>
    <n v="72"/>
    <n v="218"/>
    <n v="504.4"/>
    <n v="288"/>
    <n v="748.8"/>
    <s v="Yes"/>
    <s v="no"/>
    <n v="374.4"/>
    <n v="0"/>
    <n v="4"/>
    <s v="Yes"/>
    <n v="0"/>
    <x v="23"/>
    <s v="394-3023"/>
    <s v="Female"/>
    <n v="71"/>
    <s v="No"/>
    <s v="Yes"/>
    <s v="No"/>
    <n v="0"/>
    <s v="Yes"/>
    <x v="2"/>
    <x v="0"/>
    <n v="45"/>
    <n v="3218"/>
    <x v="0"/>
    <x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x v="34"/>
    <s v="352-5466"/>
    <s v="Male"/>
    <n v="29"/>
    <s v="Yes"/>
    <s v="No"/>
    <s v="No"/>
    <n v="0"/>
    <s v="No"/>
    <x v="1"/>
    <x v="0"/>
    <n v="23"/>
    <n v="276"/>
    <x v="0"/>
    <x v="0"/>
  </r>
  <r>
    <s v="3852-MXTL"/>
    <x v="0"/>
    <n v="12"/>
    <n v="33"/>
    <n v="93"/>
    <n v="60"/>
    <n v="91.2"/>
    <s v="Yes"/>
    <s v="no"/>
    <n v="18.2"/>
    <n v="0"/>
    <n v="0"/>
    <s v="No"/>
    <n v="0"/>
    <x v="3"/>
    <s v="357-2748"/>
    <s v="Male"/>
    <n v="24"/>
    <s v="Yes"/>
    <s v="No"/>
    <s v="No"/>
    <n v="0"/>
    <s v="No"/>
    <x v="1"/>
    <x v="1"/>
    <n v="8"/>
    <n v="92"/>
    <x v="0"/>
    <x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x v="26"/>
    <s v="386-7976"/>
    <s v="Female"/>
    <n v="46"/>
    <s v="No"/>
    <s v="No"/>
    <s v="No"/>
    <n v="0"/>
    <s v="No"/>
    <x v="1"/>
    <x v="2"/>
    <n v="22"/>
    <n v="613"/>
    <x v="0"/>
    <x v="0"/>
  </r>
  <r>
    <s v="7803-OPVZ"/>
    <x v="0"/>
    <n v="48"/>
    <n v="84"/>
    <n v="240"/>
    <n v="144"/>
    <n v="307.2"/>
    <s v="Yes"/>
    <s v="yes"/>
    <n v="0"/>
    <n v="0"/>
    <n v="7"/>
    <s v="Yes"/>
    <n v="0"/>
    <x v="47"/>
    <s v="361-1900"/>
    <s v="Male"/>
    <n v="63"/>
    <s v="No"/>
    <s v="No"/>
    <s v="No"/>
    <n v="0"/>
    <s v="Yes"/>
    <x v="2"/>
    <x v="2"/>
    <n v="52"/>
    <n v="2496"/>
    <x v="0"/>
    <x v="0"/>
  </r>
  <r>
    <s v="3281-NVWA"/>
    <x v="0"/>
    <n v="5"/>
    <n v="9"/>
    <n v="20.9"/>
    <n v="30"/>
    <n v="45.5"/>
    <s v="Yes"/>
    <s v="no"/>
    <n v="9.1"/>
    <n v="0"/>
    <n v="8"/>
    <s v="Yes"/>
    <n v="0"/>
    <x v="24"/>
    <s v="378-6276"/>
    <s v="Male"/>
    <n v="37"/>
    <s v="No"/>
    <s v="No"/>
    <s v="No"/>
    <n v="0"/>
    <s v="Yes"/>
    <x v="0"/>
    <x v="0"/>
    <n v="39"/>
    <n v="203"/>
    <x v="0"/>
    <x v="0"/>
  </r>
  <r>
    <s v="0527-WYXI"/>
    <x v="0"/>
    <n v="1"/>
    <n v="3"/>
    <n v="7"/>
    <n v="5"/>
    <n v="8.9"/>
    <s v="Yes"/>
    <s v="no"/>
    <n v="4.5"/>
    <n v="0"/>
    <n v="7"/>
    <s v="No"/>
    <n v="4"/>
    <x v="11"/>
    <s v="343-2592"/>
    <s v="Female"/>
    <n v="61"/>
    <s v="No"/>
    <s v="No"/>
    <s v="No"/>
    <n v="0"/>
    <s v="No"/>
    <x v="0"/>
    <x v="0"/>
    <n v="35"/>
    <n v="35"/>
    <x v="0"/>
    <x v="0"/>
  </r>
  <r>
    <s v="0538-RIUV"/>
    <x v="0"/>
    <n v="8"/>
    <n v="41"/>
    <n v="113.2"/>
    <n v="40"/>
    <n v="97.6"/>
    <s v="Yes"/>
    <s v="no"/>
    <n v="48.8"/>
    <n v="0"/>
    <n v="0"/>
    <s v="No"/>
    <n v="0"/>
    <x v="6"/>
    <s v="397-3943"/>
    <s v="Female"/>
    <n v="20"/>
    <s v="Yes"/>
    <s v="No"/>
    <s v="No"/>
    <n v="0"/>
    <s v="No"/>
    <x v="1"/>
    <x v="0"/>
    <n v="13"/>
    <n v="106"/>
    <x v="0"/>
    <x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x v="39"/>
    <s v="347-3821"/>
    <s v="Male"/>
    <n v="41"/>
    <s v="No"/>
    <s v="No"/>
    <s v="No"/>
    <n v="0"/>
    <s v="No"/>
    <x v="0"/>
    <x v="0"/>
    <n v="23"/>
    <n v="172"/>
    <x v="0"/>
    <x v="0"/>
  </r>
  <r>
    <s v="2815-LILY"/>
    <x v="0"/>
    <n v="20"/>
    <n v="81"/>
    <n v="196.4"/>
    <n v="140"/>
    <n v="220"/>
    <s v="Yes"/>
    <s v="no"/>
    <n v="110"/>
    <n v="0"/>
    <n v="5"/>
    <s v="Yes"/>
    <n v="0"/>
    <x v="25"/>
    <s v="400-8069"/>
    <s v="Male"/>
    <n v="37"/>
    <s v="No"/>
    <s v="No"/>
    <s v="No"/>
    <n v="0"/>
    <s v="Yes"/>
    <x v="0"/>
    <x v="2"/>
    <n v="35"/>
    <n v="682"/>
    <x v="0"/>
    <x v="0"/>
  </r>
  <r>
    <s v="9004-ZRTZ"/>
    <x v="0"/>
    <n v="70"/>
    <n v="186"/>
    <n v="421.4"/>
    <n v="350"/>
    <n v="784"/>
    <s v="Yes"/>
    <s v="no"/>
    <n v="392"/>
    <n v="0"/>
    <n v="5"/>
    <s v="Yes"/>
    <n v="0"/>
    <x v="36"/>
    <s v="345-5089"/>
    <s v="Male"/>
    <n v="47"/>
    <s v="No"/>
    <s v="No"/>
    <s v="No"/>
    <n v="0"/>
    <s v="No"/>
    <x v="1"/>
    <x v="2"/>
    <n v="29"/>
    <n v="2023"/>
    <x v="0"/>
    <x v="0"/>
  </r>
  <r>
    <s v="7305-NNKA"/>
    <x v="0"/>
    <n v="31"/>
    <n v="80"/>
    <n v="250.1"/>
    <n v="62"/>
    <n v="443.3"/>
    <s v="Yes"/>
    <s v="no"/>
    <n v="110.8"/>
    <n v="0"/>
    <n v="11"/>
    <s v="Yes"/>
    <n v="0"/>
    <x v="10"/>
    <s v="410-4613"/>
    <s v="Female"/>
    <n v="65"/>
    <s v="No"/>
    <s v="No"/>
    <s v="No"/>
    <n v="0"/>
    <s v="Yes"/>
    <x v="1"/>
    <x v="0"/>
    <n v="51"/>
    <n v="1592"/>
    <x v="0"/>
    <x v="0"/>
  </r>
  <r>
    <s v="3110-MOTS"/>
    <x v="0"/>
    <n v="38"/>
    <n v="83"/>
    <n v="189"/>
    <n v="0"/>
    <n v="0"/>
    <s v="No"/>
    <s v="yes"/>
    <n v="0"/>
    <n v="0"/>
    <n v="14"/>
    <s v="No"/>
    <n v="42"/>
    <x v="25"/>
    <s v="356-4706"/>
    <s v="Female"/>
    <n v="79"/>
    <s v="No"/>
    <s v="Yes"/>
    <s v="No"/>
    <n v="0"/>
    <s v="No"/>
    <x v="1"/>
    <x v="2"/>
    <n v="37"/>
    <n v="1387"/>
    <x v="0"/>
    <x v="0"/>
  </r>
  <r>
    <s v="6951-CVUY"/>
    <x v="0"/>
    <n v="12"/>
    <n v="44"/>
    <n v="99"/>
    <n v="60"/>
    <n v="134.4"/>
    <s v="Yes"/>
    <s v="no"/>
    <n v="67.2"/>
    <n v="0"/>
    <n v="41"/>
    <s v="Yes"/>
    <n v="0"/>
    <x v="29"/>
    <s v="392-2459"/>
    <s v="Female"/>
    <n v="26"/>
    <s v="Yes"/>
    <s v="No"/>
    <s v="No"/>
    <n v="0"/>
    <s v="Yes"/>
    <x v="0"/>
    <x v="0"/>
    <n v="28"/>
    <n v="350"/>
    <x v="0"/>
    <x v="0"/>
  </r>
  <r>
    <s v="1575-VAUH"/>
    <x v="0"/>
    <n v="71"/>
    <n v="582"/>
    <n v="1140.8"/>
    <n v="497"/>
    <n v="923"/>
    <s v="Yes"/>
    <s v="no"/>
    <n v="307.7"/>
    <n v="0"/>
    <n v="1"/>
    <s v="Yes"/>
    <n v="0"/>
    <x v="3"/>
    <s v="332-5582"/>
    <s v="Female"/>
    <n v="54"/>
    <s v="No"/>
    <s v="No"/>
    <s v="No"/>
    <n v="0"/>
    <s v="Yes"/>
    <x v="1"/>
    <x v="0"/>
    <n v="52"/>
    <n v="3718"/>
    <x v="0"/>
    <x v="0"/>
  </r>
  <r>
    <s v="6605-XLCY"/>
    <x v="0"/>
    <n v="42"/>
    <n v="228"/>
    <n v="422.5"/>
    <n v="252"/>
    <n v="457.8"/>
    <s v="Yes"/>
    <s v="no"/>
    <n v="152.6"/>
    <n v="0"/>
    <n v="4"/>
    <s v="Yes"/>
    <n v="0"/>
    <x v="10"/>
    <s v="371-4788"/>
    <s v="Female"/>
    <n v="44"/>
    <s v="No"/>
    <s v="No"/>
    <s v="No"/>
    <n v="0"/>
    <s v="No"/>
    <x v="0"/>
    <x v="0"/>
    <n v="46"/>
    <n v="1942"/>
    <x v="0"/>
    <x v="0"/>
  </r>
  <r>
    <s v="5825-JAGI"/>
    <x v="0"/>
    <n v="25"/>
    <n v="135"/>
    <n v="326.89999999999998"/>
    <n v="175"/>
    <n v="160"/>
    <s v="Yes"/>
    <s v="yes"/>
    <n v="0"/>
    <n v="0"/>
    <n v="0"/>
    <s v="No"/>
    <n v="0"/>
    <x v="13"/>
    <s v="342-2013"/>
    <s v="Female"/>
    <n v="21"/>
    <s v="Yes"/>
    <s v="No"/>
    <s v="No"/>
    <n v="0"/>
    <s v="No"/>
    <x v="1"/>
    <x v="0"/>
    <n v="11"/>
    <n v="277"/>
    <x v="0"/>
    <x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x v="5"/>
    <s v="335-8427"/>
    <s v="Male"/>
    <n v="25"/>
    <s v="Yes"/>
    <s v="No"/>
    <s v="No"/>
    <n v="0"/>
    <s v="Yes"/>
    <x v="1"/>
    <x v="0"/>
    <n v="49"/>
    <n v="1291"/>
    <x v="0"/>
    <x v="0"/>
  </r>
  <r>
    <s v="6255-VETE"/>
    <x v="0"/>
    <n v="11"/>
    <n v="30"/>
    <n v="65.400000000000006"/>
    <n v="44"/>
    <n v="102.3"/>
    <s v="Yes"/>
    <s v="no"/>
    <n v="20.5"/>
    <n v="0"/>
    <n v="7"/>
    <s v="Yes"/>
    <n v="0"/>
    <x v="18"/>
    <s v="409-6753"/>
    <s v="Male"/>
    <n v="51"/>
    <s v="No"/>
    <s v="No"/>
    <s v="No"/>
    <n v="0"/>
    <s v="No"/>
    <x v="0"/>
    <x v="0"/>
    <n v="14"/>
    <n v="147"/>
    <x v="0"/>
    <x v="0"/>
  </r>
  <r>
    <s v="5042-MKPV"/>
    <x v="0"/>
    <n v="28"/>
    <n v="160"/>
    <n v="416.6"/>
    <n v="140"/>
    <n v="308"/>
    <s v="Yes"/>
    <s v="no"/>
    <n v="61.6"/>
    <n v="0"/>
    <n v="1"/>
    <s v="Yes"/>
    <n v="0"/>
    <x v="43"/>
    <s v="349-1756"/>
    <s v="Female"/>
    <n v="82"/>
    <s v="No"/>
    <s v="Yes"/>
    <s v="No"/>
    <n v="0"/>
    <s v="Yes"/>
    <x v="2"/>
    <x v="0"/>
    <n v="45"/>
    <n v="1240"/>
    <x v="0"/>
    <x v="0"/>
  </r>
  <r>
    <s v="1690-GNFE"/>
    <x v="1"/>
    <n v="12"/>
    <n v="64"/>
    <n v="181.7"/>
    <n v="48"/>
    <n v="106.8"/>
    <s v="Yes"/>
    <s v="no"/>
    <n v="53.4"/>
    <n v="0"/>
    <n v="9"/>
    <s v="Yes"/>
    <n v="0"/>
    <x v="27"/>
    <s v="328-8980"/>
    <s v="Female"/>
    <n v="32"/>
    <s v="No"/>
    <s v="No"/>
    <s v="No"/>
    <n v="0"/>
    <s v="Yes"/>
    <x v="1"/>
    <x v="0"/>
    <n v="25"/>
    <n v="307"/>
    <x v="0"/>
    <x v="0"/>
  </r>
  <r>
    <s v="0411-ROHV"/>
    <x v="0"/>
    <n v="70"/>
    <n v="151"/>
    <n v="350.4"/>
    <n v="210"/>
    <n v="763"/>
    <s v="Yes"/>
    <s v="no"/>
    <n v="152.6"/>
    <n v="0"/>
    <n v="19"/>
    <s v="Yes"/>
    <n v="0"/>
    <x v="10"/>
    <s v="379-9524"/>
    <s v="Male"/>
    <n v="19"/>
    <s v="Yes"/>
    <s v="No"/>
    <s v="No"/>
    <n v="0"/>
    <s v="Yes"/>
    <x v="0"/>
    <x v="0"/>
    <n v="21"/>
    <n v="1464"/>
    <x v="0"/>
    <x v="0"/>
  </r>
  <r>
    <s v="7255-UBLM"/>
    <x v="0"/>
    <n v="1"/>
    <n v="6"/>
    <n v="13"/>
    <n v="6"/>
    <n v="15.2"/>
    <s v="Yes"/>
    <s v="no"/>
    <n v="3"/>
    <n v="0"/>
    <n v="2"/>
    <s v="Yes"/>
    <n v="0"/>
    <x v="37"/>
    <s v="352-9947"/>
    <s v="Male"/>
    <n v="77"/>
    <s v="No"/>
    <s v="Yes"/>
    <s v="No"/>
    <n v="0"/>
    <s v="No"/>
    <x v="2"/>
    <x v="0"/>
    <n v="36"/>
    <n v="36"/>
    <x v="0"/>
    <x v="0"/>
  </r>
  <r>
    <s v="5893-YMPS"/>
    <x v="0"/>
    <n v="20"/>
    <n v="39"/>
    <n v="81"/>
    <n v="40"/>
    <n v="74"/>
    <s v="Yes"/>
    <s v="no"/>
    <n v="18.5"/>
    <n v="0"/>
    <n v="0"/>
    <s v="No"/>
    <n v="0"/>
    <x v="11"/>
    <s v="336-1043"/>
    <s v="Female"/>
    <n v="37"/>
    <s v="No"/>
    <s v="No"/>
    <s v="No"/>
    <n v="0"/>
    <s v="No"/>
    <x v="1"/>
    <x v="1"/>
    <n v="9"/>
    <n v="175"/>
    <x v="0"/>
    <x v="0"/>
  </r>
  <r>
    <s v="7600-YYYP"/>
    <x v="0"/>
    <n v="25"/>
    <n v="43"/>
    <n v="100.7"/>
    <n v="150"/>
    <n v="215"/>
    <s v="Yes"/>
    <s v="no"/>
    <n v="107.5"/>
    <n v="0"/>
    <n v="0"/>
    <s v="No"/>
    <n v="0"/>
    <x v="37"/>
    <s v="345-4551"/>
    <s v="Male"/>
    <n v="61"/>
    <s v="No"/>
    <s v="No"/>
    <s v="No"/>
    <n v="0"/>
    <s v="No"/>
    <x v="0"/>
    <x v="0"/>
    <n v="11"/>
    <n v="284"/>
    <x v="0"/>
    <x v="0"/>
  </r>
  <r>
    <s v="8115-BNWE"/>
    <x v="0"/>
    <n v="18"/>
    <n v="70"/>
    <n v="163.1"/>
    <n v="108"/>
    <n v="235.8"/>
    <s v="Yes"/>
    <s v="no"/>
    <n v="59"/>
    <n v="0"/>
    <n v="6"/>
    <s v="Yes"/>
    <n v="0"/>
    <x v="3"/>
    <s v="405-9864"/>
    <s v="Female"/>
    <n v="47"/>
    <s v="No"/>
    <s v="No"/>
    <s v="No"/>
    <n v="0"/>
    <s v="Yes"/>
    <x v="0"/>
    <x v="2"/>
    <n v="13"/>
    <n v="243"/>
    <x v="0"/>
    <x v="0"/>
  </r>
  <r>
    <s v="6768-DWPQ"/>
    <x v="0"/>
    <n v="59"/>
    <n v="277"/>
    <n v="886.6"/>
    <n v="295"/>
    <n v="590"/>
    <s v="Yes"/>
    <s v="no"/>
    <n v="147.5"/>
    <n v="0"/>
    <n v="11"/>
    <s v="Yes"/>
    <n v="0"/>
    <x v="19"/>
    <s v="400-4244"/>
    <s v="Male"/>
    <n v="80"/>
    <s v="No"/>
    <s v="Yes"/>
    <s v="No"/>
    <n v="0"/>
    <s v="Yes"/>
    <x v="1"/>
    <x v="2"/>
    <n v="39"/>
    <n v="2335"/>
    <x v="0"/>
    <x v="0"/>
  </r>
  <r>
    <s v="4377-WZGR"/>
    <x v="0"/>
    <n v="30"/>
    <n v="82"/>
    <n v="237.8"/>
    <n v="90"/>
    <n v="468"/>
    <s v="Yes"/>
    <s v="no"/>
    <n v="156"/>
    <n v="0"/>
    <n v="6"/>
    <s v="Yes"/>
    <n v="0"/>
    <x v="20"/>
    <s v="417-2608"/>
    <s v="Male"/>
    <n v="34"/>
    <s v="No"/>
    <s v="No"/>
    <s v="No"/>
    <n v="0"/>
    <s v="Yes"/>
    <x v="2"/>
    <x v="1"/>
    <n v="23"/>
    <n v="671"/>
    <x v="0"/>
    <x v="0"/>
  </r>
  <r>
    <s v="2864-SYYI"/>
    <x v="0"/>
    <n v="52"/>
    <n v="256"/>
    <n v="622"/>
    <n v="156"/>
    <n v="691.6"/>
    <s v="Yes"/>
    <s v="no"/>
    <n v="138.30000000000001"/>
    <n v="0"/>
    <n v="0"/>
    <s v="No"/>
    <n v="0"/>
    <x v="48"/>
    <s v="353-9998"/>
    <s v="Female"/>
    <n v="84"/>
    <s v="No"/>
    <s v="Yes"/>
    <s v="No"/>
    <n v="0"/>
    <s v="No"/>
    <x v="1"/>
    <x v="0"/>
    <n v="12"/>
    <n v="614"/>
    <x v="0"/>
    <x v="0"/>
  </r>
  <r>
    <s v="2878-IWXN"/>
    <x v="0"/>
    <n v="9"/>
    <n v="17"/>
    <n v="45.6"/>
    <n v="27"/>
    <n v="108.9"/>
    <s v="Yes"/>
    <s v="no"/>
    <n v="54.5"/>
    <n v="0"/>
    <n v="4"/>
    <s v="Yes"/>
    <n v="0"/>
    <x v="37"/>
    <s v="330-3008"/>
    <s v="Male"/>
    <n v="59"/>
    <s v="No"/>
    <s v="No"/>
    <s v="No"/>
    <n v="0"/>
    <s v="Yes"/>
    <x v="1"/>
    <x v="1"/>
    <n v="18"/>
    <n v="160"/>
    <x v="0"/>
    <x v="0"/>
  </r>
  <r>
    <s v="7863-JWIY"/>
    <x v="0"/>
    <n v="28"/>
    <n v="81"/>
    <n v="199.4"/>
    <n v="56"/>
    <n v="372.4"/>
    <s v="Yes"/>
    <s v="no"/>
    <n v="74.5"/>
    <n v="0"/>
    <n v="4"/>
    <s v="Yes"/>
    <n v="0"/>
    <x v="33"/>
    <s v="405-8753"/>
    <s v="Female"/>
    <n v="77"/>
    <s v="No"/>
    <s v="Yes"/>
    <s v="No"/>
    <n v="0"/>
    <s v="No"/>
    <x v="2"/>
    <x v="2"/>
    <n v="45"/>
    <n v="1271"/>
    <x v="0"/>
    <x v="0"/>
  </r>
  <r>
    <s v="9419-XPZS"/>
    <x v="0"/>
    <n v="7"/>
    <n v="39"/>
    <n v="107.2"/>
    <n v="28"/>
    <n v="58.1"/>
    <s v="Yes"/>
    <s v="no"/>
    <n v="14.5"/>
    <n v="0"/>
    <n v="5"/>
    <s v="Yes"/>
    <n v="0"/>
    <x v="27"/>
    <s v="409-9911"/>
    <s v="Female"/>
    <n v="37"/>
    <s v="No"/>
    <s v="No"/>
    <s v="No"/>
    <n v="0"/>
    <s v="Yes"/>
    <x v="0"/>
    <x v="0"/>
    <n v="40"/>
    <n v="287"/>
    <x v="0"/>
    <x v="0"/>
  </r>
  <r>
    <s v="1878-ZVZV"/>
    <x v="0"/>
    <n v="17"/>
    <n v="80"/>
    <n v="182.3"/>
    <n v="68"/>
    <n v="248.2"/>
    <s v="Yes"/>
    <s v="no"/>
    <n v="124.1"/>
    <n v="0"/>
    <n v="0"/>
    <s v="No"/>
    <n v="0"/>
    <x v="25"/>
    <s v="380-9063"/>
    <s v="Male"/>
    <n v="65"/>
    <s v="No"/>
    <s v="Yes"/>
    <s v="No"/>
    <n v="0"/>
    <s v="No"/>
    <x v="1"/>
    <x v="0"/>
    <n v="10"/>
    <n v="161"/>
    <x v="0"/>
    <x v="0"/>
  </r>
  <r>
    <s v="3612-QTGR"/>
    <x v="0"/>
    <n v="2"/>
    <n v="9"/>
    <n v="19.899999999999999"/>
    <n v="8"/>
    <n v="24.2"/>
    <s v="Yes"/>
    <s v="no"/>
    <n v="12.1"/>
    <n v="0"/>
    <n v="7"/>
    <s v="Yes"/>
    <n v="0"/>
    <x v="50"/>
    <s v="401-6671"/>
    <s v="Female"/>
    <n v="70"/>
    <s v="No"/>
    <s v="Yes"/>
    <s v="No"/>
    <n v="0"/>
    <s v="No"/>
    <x v="2"/>
    <x v="2"/>
    <n v="45"/>
    <n v="89"/>
    <x v="0"/>
    <x v="0"/>
  </r>
  <r>
    <s v="6305-WPUK"/>
    <x v="0"/>
    <n v="7"/>
    <n v="32"/>
    <n v="65.5"/>
    <n v="28"/>
    <n v="90.3"/>
    <s v="Yes"/>
    <s v="no"/>
    <n v="18.100000000000001"/>
    <n v="0"/>
    <n v="4"/>
    <s v="Yes"/>
    <n v="0"/>
    <x v="38"/>
    <s v="404-5597"/>
    <s v="Male"/>
    <n v="53"/>
    <s v="No"/>
    <s v="No"/>
    <s v="No"/>
    <n v="0"/>
    <s v="Yes"/>
    <x v="0"/>
    <x v="0"/>
    <n v="45"/>
    <n v="294"/>
    <x v="0"/>
    <x v="0"/>
  </r>
  <r>
    <s v="4589-JVVZ"/>
    <x v="0"/>
    <n v="4"/>
    <n v="16"/>
    <n v="51.4"/>
    <n v="32"/>
    <n v="40"/>
    <s v="Yes"/>
    <s v="no"/>
    <n v="8"/>
    <n v="0"/>
    <n v="4"/>
    <s v="Yes"/>
    <n v="0"/>
    <x v="50"/>
    <s v="342-9394"/>
    <s v="Female"/>
    <n v="69"/>
    <s v="No"/>
    <s v="Yes"/>
    <s v="No"/>
    <n v="0"/>
    <s v="No"/>
    <x v="2"/>
    <x v="0"/>
    <n v="33"/>
    <n v="129"/>
    <x v="0"/>
    <x v="0"/>
  </r>
  <r>
    <s v="4163-YTGH"/>
    <x v="0"/>
    <n v="70"/>
    <n v="248"/>
    <n v="560.20000000000005"/>
    <n v="280"/>
    <n v="679"/>
    <s v="Yes"/>
    <s v="no"/>
    <n v="339.5"/>
    <n v="0"/>
    <n v="0"/>
    <s v="No"/>
    <n v="0"/>
    <x v="35"/>
    <s v="384-6264"/>
    <s v="Female"/>
    <n v="29"/>
    <s v="Yes"/>
    <s v="No"/>
    <s v="No"/>
    <n v="0"/>
    <s v="No"/>
    <x v="2"/>
    <x v="0"/>
    <n v="12"/>
    <n v="847"/>
    <x v="0"/>
    <x v="0"/>
  </r>
  <r>
    <s v="5687-PDUC"/>
    <x v="0"/>
    <n v="57"/>
    <n v="183"/>
    <n v="458.9"/>
    <n v="114"/>
    <n v="695.4"/>
    <s v="Yes"/>
    <s v="no"/>
    <n v="173.9"/>
    <n v="0"/>
    <n v="2"/>
    <s v="Yes"/>
    <n v="0"/>
    <x v="20"/>
    <s v="364-9567"/>
    <s v="Male"/>
    <n v="64"/>
    <s v="No"/>
    <s v="No"/>
    <s v="No"/>
    <n v="0"/>
    <s v="Yes"/>
    <x v="1"/>
    <x v="0"/>
    <n v="38"/>
    <n v="2170"/>
    <x v="0"/>
    <x v="0"/>
  </r>
  <r>
    <s v="4743-HOIA"/>
    <x v="0"/>
    <n v="49"/>
    <n v="166"/>
    <n v="491.5"/>
    <n v="196"/>
    <n v="431.2"/>
    <s v="Yes"/>
    <s v="no"/>
    <n v="215.6"/>
    <n v="0"/>
    <n v="2"/>
    <s v="Yes"/>
    <n v="0"/>
    <x v="15"/>
    <s v="371-5875"/>
    <s v="Male"/>
    <n v="82"/>
    <s v="No"/>
    <s v="Yes"/>
    <s v="No"/>
    <n v="0"/>
    <s v="Yes"/>
    <x v="2"/>
    <x v="2"/>
    <n v="64"/>
    <n v="3128"/>
    <x v="0"/>
    <x v="0"/>
  </r>
  <r>
    <s v="3790-FVBK"/>
    <x v="0"/>
    <n v="8"/>
    <n v="16"/>
    <n v="47.6"/>
    <n v="56"/>
    <n v="117.6"/>
    <s v="Yes"/>
    <s v="no"/>
    <n v="58.8"/>
    <n v="0"/>
    <n v="0"/>
    <s v="No"/>
    <n v="0"/>
    <x v="50"/>
    <s v="383-6489"/>
    <s v="Male"/>
    <n v="23"/>
    <s v="Yes"/>
    <s v="No"/>
    <s v="No"/>
    <n v="0"/>
    <s v="No"/>
    <x v="0"/>
    <x v="2"/>
    <n v="11"/>
    <n v="88"/>
    <x v="0"/>
    <x v="0"/>
  </r>
  <r>
    <s v="8306-JLJH"/>
    <x v="0"/>
    <n v="68"/>
    <n v="323"/>
    <n v="749.1"/>
    <n v="340"/>
    <n v="782"/>
    <s v="Yes"/>
    <s v="no"/>
    <n v="156.4"/>
    <n v="0"/>
    <n v="0"/>
    <s v="No"/>
    <n v="0"/>
    <x v="25"/>
    <s v="384-3902"/>
    <s v="Female"/>
    <n v="29"/>
    <s v="Yes"/>
    <s v="No"/>
    <s v="No"/>
    <n v="0"/>
    <s v="No"/>
    <x v="1"/>
    <x v="0"/>
    <n v="11"/>
    <n v="763"/>
    <x v="0"/>
    <x v="0"/>
  </r>
  <r>
    <s v="9100-JXEL"/>
    <x v="0"/>
    <n v="8"/>
    <n v="16"/>
    <n v="46.2"/>
    <n v="32"/>
    <n v="80.8"/>
    <s v="Yes"/>
    <s v="no"/>
    <n v="40.4"/>
    <n v="0"/>
    <n v="3"/>
    <s v="No"/>
    <n v="41"/>
    <x v="25"/>
    <s v="356-1270"/>
    <s v="Male"/>
    <n v="60"/>
    <s v="No"/>
    <s v="No"/>
    <s v="No"/>
    <n v="0"/>
    <s v="No"/>
    <x v="0"/>
    <x v="0"/>
    <n v="38"/>
    <n v="291"/>
    <x v="0"/>
    <x v="0"/>
  </r>
  <r>
    <s v="4973-FJHN"/>
    <x v="0"/>
    <n v="30"/>
    <n v="149"/>
    <n v="269.7"/>
    <n v="60"/>
    <n v="249"/>
    <s v="Yes"/>
    <s v="no"/>
    <n v="83"/>
    <n v="0"/>
    <n v="0"/>
    <s v="No"/>
    <n v="0"/>
    <x v="30"/>
    <s v="328-1373"/>
    <s v="Female"/>
    <n v="33"/>
    <s v="No"/>
    <s v="No"/>
    <s v="No"/>
    <n v="0"/>
    <s v="No"/>
    <x v="1"/>
    <x v="2"/>
    <n v="12"/>
    <n v="348"/>
    <x v="0"/>
    <x v="0"/>
  </r>
  <r>
    <s v="6611-PQCQ"/>
    <x v="0"/>
    <n v="69"/>
    <n v="347"/>
    <n v="755"/>
    <n v="276"/>
    <n v="386.4"/>
    <s v="Yes"/>
    <s v="no"/>
    <n v="193.2"/>
    <n v="0"/>
    <n v="0"/>
    <s v="No"/>
    <n v="0"/>
    <x v="40"/>
    <s v="411-6501"/>
    <s v="Female"/>
    <n v="53"/>
    <s v="No"/>
    <s v="No"/>
    <s v="No"/>
    <n v="0"/>
    <s v="No"/>
    <x v="2"/>
    <x v="2"/>
    <n v="14"/>
    <n v="943"/>
    <x v="0"/>
    <x v="0"/>
  </r>
  <r>
    <s v="2961-RQPD"/>
    <x v="0"/>
    <n v="66"/>
    <n v="427"/>
    <n v="857.6"/>
    <n v="396"/>
    <n v="673.2"/>
    <s v="Yes"/>
    <s v="no"/>
    <n v="336.6"/>
    <n v="0"/>
    <n v="3"/>
    <s v="Yes"/>
    <n v="0"/>
    <x v="36"/>
    <s v="415-4564"/>
    <s v="Male"/>
    <n v="41"/>
    <s v="No"/>
    <s v="No"/>
    <s v="No"/>
    <n v="0"/>
    <s v="Yes"/>
    <x v="2"/>
    <x v="2"/>
    <n v="40"/>
    <n v="2621"/>
    <x v="0"/>
    <x v="0"/>
  </r>
  <r>
    <s v="5851-DIAJ"/>
    <x v="0"/>
    <n v="46"/>
    <n v="224"/>
    <n v="456"/>
    <n v="46"/>
    <n v="427.8"/>
    <s v="Yes"/>
    <s v="no"/>
    <n v="107"/>
    <n v="0"/>
    <n v="5"/>
    <s v="Yes"/>
    <n v="0"/>
    <x v="9"/>
    <s v="384-3904"/>
    <s v="Female"/>
    <n v="55"/>
    <s v="No"/>
    <s v="No"/>
    <s v="No"/>
    <n v="0"/>
    <s v="Yes"/>
    <x v="0"/>
    <x v="0"/>
    <n v="55"/>
    <n v="2520"/>
    <x v="0"/>
    <x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x v="43"/>
    <s v="373-1028"/>
    <s v="Female"/>
    <n v="45"/>
    <s v="No"/>
    <s v="No"/>
    <s v="No"/>
    <n v="0"/>
    <s v="Yes"/>
    <x v="2"/>
    <x v="2"/>
    <n v="41"/>
    <n v="2249"/>
    <x v="0"/>
    <x v="0"/>
  </r>
  <r>
    <s v="8903-NYQW"/>
    <x v="0"/>
    <n v="69"/>
    <n v="203"/>
    <n v="485.9"/>
    <n v="207"/>
    <n v="683.1"/>
    <s v="Yes"/>
    <s v="no"/>
    <n v="227.7"/>
    <n v="0"/>
    <n v="2"/>
    <s v="Yes"/>
    <n v="0"/>
    <x v="3"/>
    <s v="369-1220"/>
    <s v="Male"/>
    <n v="44"/>
    <s v="No"/>
    <s v="No"/>
    <s v="No"/>
    <n v="0"/>
    <s v="Yes"/>
    <x v="2"/>
    <x v="2"/>
    <n v="35"/>
    <n v="2398"/>
    <x v="0"/>
    <x v="0"/>
  </r>
  <r>
    <s v="0280-ZBCV"/>
    <x v="0"/>
    <n v="3"/>
    <n v="13"/>
    <n v="34.1"/>
    <n v="21"/>
    <n v="27.3"/>
    <s v="Yes"/>
    <s v="no"/>
    <n v="6.8"/>
    <n v="0"/>
    <n v="10"/>
    <s v="Yes"/>
    <n v="0"/>
    <x v="19"/>
    <s v="359-9369"/>
    <s v="Male"/>
    <n v="52"/>
    <s v="No"/>
    <s v="No"/>
    <s v="No"/>
    <n v="0"/>
    <s v="No"/>
    <x v="0"/>
    <x v="2"/>
    <n v="44"/>
    <n v="125"/>
    <x v="0"/>
    <x v="0"/>
  </r>
  <r>
    <s v="2967-OFRX"/>
    <x v="0"/>
    <n v="5"/>
    <n v="10"/>
    <n v="29.7"/>
    <n v="35"/>
    <n v="66"/>
    <s v="Yes"/>
    <s v="no"/>
    <n v="13.2"/>
    <n v="0"/>
    <n v="15"/>
    <s v="Yes"/>
    <n v="0"/>
    <x v="45"/>
    <s v="415-3016"/>
    <s v="Male"/>
    <n v="41"/>
    <s v="No"/>
    <s v="No"/>
    <s v="No"/>
    <n v="0"/>
    <s v="No"/>
    <x v="0"/>
    <x v="2"/>
    <n v="16"/>
    <n v="77"/>
    <x v="0"/>
    <x v="0"/>
  </r>
  <r>
    <s v="9249-HCIH"/>
    <x v="0"/>
    <n v="60"/>
    <n v="338"/>
    <n v="720.8"/>
    <n v="240"/>
    <n v="678"/>
    <s v="Yes"/>
    <s v="no"/>
    <n v="226"/>
    <n v="0"/>
    <n v="0"/>
    <s v="No"/>
    <n v="0"/>
    <x v="26"/>
    <s v="383-9355"/>
    <s v="Male"/>
    <n v="72"/>
    <s v="No"/>
    <s v="Yes"/>
    <s v="No"/>
    <n v="0"/>
    <s v="No"/>
    <x v="2"/>
    <x v="0"/>
    <n v="15"/>
    <n v="899"/>
    <x v="0"/>
    <x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x v="39"/>
    <s v="417-3257"/>
    <s v="Female"/>
    <n v="37"/>
    <s v="No"/>
    <s v="No"/>
    <s v="No"/>
    <n v="0"/>
    <s v="No"/>
    <x v="0"/>
    <x v="0"/>
    <n v="24"/>
    <n v="47"/>
    <x v="0"/>
    <x v="0"/>
  </r>
  <r>
    <s v="5703-TZLW"/>
    <x v="0"/>
    <n v="24"/>
    <n v="182"/>
    <n v="357.5"/>
    <n v="72"/>
    <n v="235.2"/>
    <s v="Yes"/>
    <s v="no"/>
    <n v="117.6"/>
    <n v="0"/>
    <n v="1"/>
    <s v="Yes"/>
    <n v="0"/>
    <x v="30"/>
    <s v="407-9841"/>
    <s v="Male"/>
    <n v="54"/>
    <s v="No"/>
    <s v="No"/>
    <s v="No"/>
    <n v="0"/>
    <s v="No"/>
    <x v="0"/>
    <x v="0"/>
    <n v="39"/>
    <n v="919"/>
    <x v="0"/>
    <x v="0"/>
  </r>
  <r>
    <s v="7965-ZMGT"/>
    <x v="0"/>
    <n v="43"/>
    <n v="141"/>
    <n v="342"/>
    <n v="430"/>
    <n v="421.4"/>
    <s v="Yes"/>
    <s v="no"/>
    <n v="210.7"/>
    <n v="0"/>
    <n v="0"/>
    <s v="No"/>
    <n v="0"/>
    <x v="16"/>
    <s v="332-3381"/>
    <s v="Female"/>
    <n v="36"/>
    <s v="No"/>
    <s v="No"/>
    <s v="No"/>
    <n v="0"/>
    <s v="No"/>
    <x v="0"/>
    <x v="2"/>
    <n v="9"/>
    <n v="372"/>
    <x v="0"/>
    <x v="0"/>
  </r>
  <r>
    <s v="2013-BLOH"/>
    <x v="0"/>
    <n v="6"/>
    <n v="13"/>
    <n v="39.5"/>
    <n v="18"/>
    <n v="67.8"/>
    <s v="Yes"/>
    <s v="no"/>
    <n v="17"/>
    <n v="0"/>
    <n v="4"/>
    <s v="Yes"/>
    <n v="0"/>
    <x v="37"/>
    <s v="412-1991"/>
    <s v="Female"/>
    <n v="60"/>
    <s v="No"/>
    <s v="No"/>
    <s v="No"/>
    <n v="0"/>
    <s v="No"/>
    <x v="0"/>
    <x v="0"/>
    <n v="31"/>
    <n v="173"/>
    <x v="0"/>
    <x v="0"/>
  </r>
  <r>
    <s v="7050-MPXT"/>
    <x v="0"/>
    <n v="40"/>
    <n v="155"/>
    <n v="442.6"/>
    <n v="120"/>
    <n v="340"/>
    <s v="Yes"/>
    <s v="no"/>
    <n v="68"/>
    <n v="0"/>
    <n v="0"/>
    <s v="No"/>
    <n v="0"/>
    <x v="12"/>
    <s v="347-2378"/>
    <s v="Female"/>
    <n v="46"/>
    <s v="No"/>
    <s v="No"/>
    <s v="No"/>
    <n v="0"/>
    <s v="No"/>
    <x v="1"/>
    <x v="2"/>
    <n v="9"/>
    <n v="379"/>
    <x v="0"/>
    <x v="0"/>
  </r>
  <r>
    <s v="1611-DLFM"/>
    <x v="0"/>
    <n v="19"/>
    <n v="86"/>
    <n v="174.4"/>
    <n v="57"/>
    <n v="148.19999999999999"/>
    <s v="Yes"/>
    <s v="no"/>
    <n v="37.1"/>
    <n v="0"/>
    <n v="0"/>
    <s v="No"/>
    <n v="0"/>
    <x v="39"/>
    <s v="385-2699"/>
    <s v="Male"/>
    <n v="68"/>
    <s v="No"/>
    <s v="Yes"/>
    <s v="No"/>
    <n v="0"/>
    <s v="No"/>
    <x v="2"/>
    <x v="2"/>
    <n v="11"/>
    <n v="208"/>
    <x v="0"/>
    <x v="0"/>
  </r>
  <r>
    <s v="3023-RVLZ"/>
    <x v="0"/>
    <n v="5"/>
    <n v="8"/>
    <n v="19.100000000000001"/>
    <n v="20"/>
    <n v="21"/>
    <s v="Yes"/>
    <s v="no"/>
    <n v="5.3"/>
    <n v="0"/>
    <n v="0"/>
    <s v="No"/>
    <n v="0"/>
    <x v="28"/>
    <s v="383-4319"/>
    <s v="Female"/>
    <n v="33"/>
    <s v="No"/>
    <s v="No"/>
    <s v="No"/>
    <n v="0"/>
    <s v="No"/>
    <x v="0"/>
    <x v="2"/>
    <n v="9"/>
    <n v="44"/>
    <x v="0"/>
    <x v="0"/>
  </r>
  <r>
    <s v="9067-KQHQ"/>
    <x v="0"/>
    <n v="26"/>
    <n v="74"/>
    <n v="155"/>
    <n v="130"/>
    <n v="265.2"/>
    <s v="Yes"/>
    <s v="no"/>
    <n v="132.6"/>
    <n v="0"/>
    <n v="4"/>
    <s v="Yes"/>
    <n v="0"/>
    <x v="34"/>
    <s v="352-7915"/>
    <s v="Male"/>
    <n v="35"/>
    <s v="No"/>
    <s v="No"/>
    <s v="No"/>
    <n v="0"/>
    <s v="No"/>
    <x v="0"/>
    <x v="0"/>
    <n v="32"/>
    <n v="824"/>
    <x v="0"/>
    <x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x v="35"/>
    <s v="393-5802"/>
    <s v="Female"/>
    <n v="38"/>
    <s v="No"/>
    <s v="No"/>
    <s v="No"/>
    <n v="0"/>
    <s v="No"/>
    <x v="1"/>
    <x v="2"/>
    <n v="12"/>
    <n v="858"/>
    <x v="0"/>
    <x v="0"/>
  </r>
  <r>
    <s v="1942-BFVV"/>
    <x v="0"/>
    <n v="73"/>
    <n v="316"/>
    <n v="732"/>
    <n v="292"/>
    <n v="963.6"/>
    <s v="Yes"/>
    <s v="no"/>
    <n v="192.7"/>
    <n v="0"/>
    <n v="0"/>
    <s v="No"/>
    <n v="0"/>
    <x v="8"/>
    <s v="354-4352"/>
    <s v="Female"/>
    <n v="63"/>
    <s v="No"/>
    <s v="No"/>
    <s v="No"/>
    <n v="0"/>
    <s v="No"/>
    <x v="2"/>
    <x v="0"/>
    <n v="15"/>
    <n v="1119"/>
    <x v="0"/>
    <x v="0"/>
  </r>
  <r>
    <s v="7477-BHFF"/>
    <x v="0"/>
    <n v="74"/>
    <n v="165"/>
    <n v="370.7"/>
    <n v="222"/>
    <n v="932.4"/>
    <s v="Yes"/>
    <s v="no"/>
    <n v="233.1"/>
    <n v="0"/>
    <n v="0"/>
    <s v="No"/>
    <n v="0"/>
    <x v="8"/>
    <s v="331-8713"/>
    <s v="Male"/>
    <n v="22"/>
    <s v="Yes"/>
    <s v="No"/>
    <s v="No"/>
    <n v="0"/>
    <s v="No"/>
    <x v="2"/>
    <x v="0"/>
    <n v="12"/>
    <n v="867"/>
    <x v="0"/>
    <x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x v="31"/>
    <s v="341-3663"/>
    <s v="Female"/>
    <n v="41"/>
    <s v="No"/>
    <s v="No"/>
    <s v="No"/>
    <n v="0"/>
    <s v="Yes"/>
    <x v="2"/>
    <x v="2"/>
    <n v="63"/>
    <n v="4041"/>
    <x v="0"/>
    <x v="0"/>
  </r>
  <r>
    <s v="3667-ZLXU"/>
    <x v="0"/>
    <n v="73"/>
    <n v="305"/>
    <n v="510.4"/>
    <n v="219"/>
    <n v="795.7"/>
    <s v="Yes"/>
    <s v="no"/>
    <n v="159.1"/>
    <n v="0"/>
    <n v="0"/>
    <s v="No"/>
    <n v="0"/>
    <x v="37"/>
    <s v="376-4665"/>
    <s v="Female"/>
    <n v="48"/>
    <s v="No"/>
    <s v="No"/>
    <s v="No"/>
    <n v="0"/>
    <s v="No"/>
    <x v="2"/>
    <x v="0"/>
    <n v="14"/>
    <n v="1032"/>
    <x v="0"/>
    <x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x v="1"/>
    <s v="401-5169"/>
    <s v="Male"/>
    <n v="70"/>
    <s v="No"/>
    <s v="Yes"/>
    <s v="No"/>
    <n v="0"/>
    <s v="Yes"/>
    <x v="1"/>
    <x v="0"/>
    <n v="48"/>
    <n v="1422"/>
    <x v="0"/>
    <x v="0"/>
  </r>
  <r>
    <s v="1189-HWNE"/>
    <x v="0"/>
    <n v="25"/>
    <n v="132"/>
    <n v="344"/>
    <n v="75"/>
    <n v="255"/>
    <s v="Yes"/>
    <s v="no"/>
    <n v="85"/>
    <n v="0"/>
    <n v="6"/>
    <s v="Yes"/>
    <n v="0"/>
    <x v="16"/>
    <s v="370-8262"/>
    <s v="Female"/>
    <n v="41"/>
    <s v="No"/>
    <s v="No"/>
    <s v="No"/>
    <n v="0"/>
    <s v="Yes"/>
    <x v="1"/>
    <x v="0"/>
    <n v="37"/>
    <n v="905"/>
    <x v="0"/>
    <x v="0"/>
  </r>
  <r>
    <s v="3077-TARR"/>
    <x v="0"/>
    <n v="64"/>
    <n v="330"/>
    <n v="892.1"/>
    <n v="128"/>
    <n v="768"/>
    <s v="Yes"/>
    <s v="no"/>
    <n v="256"/>
    <n v="0"/>
    <n v="1"/>
    <s v="Yes"/>
    <n v="0"/>
    <x v="20"/>
    <s v="372-8883"/>
    <s v="Female"/>
    <n v="55"/>
    <s v="No"/>
    <s v="No"/>
    <s v="No"/>
    <n v="0"/>
    <s v="Yes"/>
    <x v="2"/>
    <x v="0"/>
    <n v="44"/>
    <n v="2787"/>
    <x v="0"/>
    <x v="0"/>
  </r>
  <r>
    <s v="5067-VFPY"/>
    <x v="0"/>
    <n v="24"/>
    <n v="73"/>
    <n v="193.1"/>
    <n v="120"/>
    <n v="189.6"/>
    <s v="Yes"/>
    <s v="no"/>
    <n v="94.8"/>
    <n v="0"/>
    <n v="2"/>
    <s v="Yes"/>
    <n v="0"/>
    <x v="15"/>
    <s v="370-8023"/>
    <s v="Male"/>
    <n v="38"/>
    <s v="No"/>
    <s v="No"/>
    <s v="No"/>
    <n v="0"/>
    <s v="No"/>
    <x v="0"/>
    <x v="0"/>
    <n v="56"/>
    <n v="1348"/>
    <x v="0"/>
    <x v="0"/>
  </r>
  <r>
    <s v="9358-JLBZ"/>
    <x v="0"/>
    <n v="2"/>
    <n v="4"/>
    <n v="9.4"/>
    <n v="10"/>
    <n v="16.8"/>
    <s v="Yes"/>
    <s v="no"/>
    <n v="4.2"/>
    <n v="0"/>
    <n v="10"/>
    <s v="No"/>
    <n v="6"/>
    <x v="2"/>
    <s v="417-9814"/>
    <s v="Male"/>
    <n v="42"/>
    <s v="No"/>
    <s v="No"/>
    <s v="No"/>
    <n v="0"/>
    <s v="Yes"/>
    <x v="0"/>
    <x v="0"/>
    <n v="52"/>
    <n v="98"/>
    <x v="0"/>
    <x v="0"/>
  </r>
  <r>
    <s v="7223-IEDD"/>
    <x v="0"/>
    <n v="7"/>
    <n v="37"/>
    <n v="85.5"/>
    <n v="63"/>
    <n v="74.900000000000006"/>
    <s v="Yes"/>
    <s v="no"/>
    <n v="15"/>
    <n v="0"/>
    <n v="6"/>
    <s v="Yes"/>
    <n v="0"/>
    <x v="30"/>
    <s v="362-5579"/>
    <s v="Female"/>
    <n v="48"/>
    <s v="No"/>
    <s v="No"/>
    <s v="No"/>
    <n v="0"/>
    <s v="Yes"/>
    <x v="0"/>
    <x v="0"/>
    <n v="59"/>
    <n v="420"/>
    <x v="0"/>
    <x v="0"/>
  </r>
  <r>
    <s v="5642-YQQI"/>
    <x v="0"/>
    <n v="69"/>
    <n v="257"/>
    <n v="481.4"/>
    <n v="276"/>
    <n v="696.9"/>
    <s v="Yes"/>
    <s v="no"/>
    <n v="174.2"/>
    <n v="0"/>
    <n v="0"/>
    <s v="No"/>
    <n v="0"/>
    <x v="4"/>
    <s v="366-7616"/>
    <s v="Female"/>
    <n v="57"/>
    <s v="No"/>
    <s v="No"/>
    <s v="No"/>
    <n v="0"/>
    <s v="No"/>
    <x v="2"/>
    <x v="2"/>
    <n v="15"/>
    <n v="1031"/>
    <x v="0"/>
    <x v="0"/>
  </r>
  <r>
    <s v="4789-FIUS"/>
    <x v="0"/>
    <n v="40"/>
    <n v="60"/>
    <n v="198.6"/>
    <n v="360"/>
    <n v="288"/>
    <s v="Yes"/>
    <s v="no"/>
    <n v="96"/>
    <n v="0"/>
    <n v="3"/>
    <s v="Yes"/>
    <n v="0"/>
    <x v="38"/>
    <s v="397-2870"/>
    <s v="Female"/>
    <n v="74"/>
    <s v="No"/>
    <s v="Yes"/>
    <s v="No"/>
    <n v="0"/>
    <s v="Yes"/>
    <x v="1"/>
    <x v="0"/>
    <n v="55"/>
    <n v="2181"/>
    <x v="0"/>
    <x v="0"/>
  </r>
  <r>
    <s v="4432-MQDH"/>
    <x v="0"/>
    <n v="68"/>
    <n v="457"/>
    <n v="955.6"/>
    <n v="136"/>
    <n v="1224"/>
    <s v="Yes"/>
    <s v="no"/>
    <n v="306"/>
    <n v="0"/>
    <n v="6"/>
    <s v="Yes"/>
    <n v="0"/>
    <x v="10"/>
    <s v="372-9091"/>
    <s v="Male"/>
    <n v="55"/>
    <s v="No"/>
    <s v="No"/>
    <s v="No"/>
    <n v="0"/>
    <s v="Yes"/>
    <x v="1"/>
    <x v="2"/>
    <n v="68"/>
    <n v="4662"/>
    <x v="0"/>
    <x v="0"/>
  </r>
  <r>
    <s v="4000-PAUK"/>
    <x v="0"/>
    <n v="70"/>
    <n v="300"/>
    <n v="561.79999999999995"/>
    <n v="350"/>
    <n v="644"/>
    <s v="Yes"/>
    <s v="no"/>
    <n v="161"/>
    <n v="0"/>
    <n v="11"/>
    <s v="Yes"/>
    <n v="0"/>
    <x v="4"/>
    <s v="410-3159"/>
    <s v="Female"/>
    <n v="65"/>
    <s v="No"/>
    <s v="No"/>
    <s v="No"/>
    <n v="0"/>
    <s v="Yes"/>
    <x v="2"/>
    <x v="0"/>
    <n v="45"/>
    <n v="3131"/>
    <x v="0"/>
    <x v="0"/>
  </r>
  <r>
    <s v="2787-KHKN"/>
    <x v="0"/>
    <n v="72"/>
    <n v="155"/>
    <n v="504"/>
    <n v="576"/>
    <n v="460.8"/>
    <s v="Yes"/>
    <s v="no"/>
    <n v="92.2"/>
    <n v="0"/>
    <n v="5"/>
    <s v="Yes"/>
    <n v="0"/>
    <x v="46"/>
    <s v="396-8662"/>
    <s v="Male"/>
    <n v="36"/>
    <s v="No"/>
    <s v="No"/>
    <s v="No"/>
    <n v="0"/>
    <s v="Yes"/>
    <x v="2"/>
    <x v="0"/>
    <n v="68"/>
    <n v="4893"/>
    <x v="0"/>
    <x v="0"/>
  </r>
  <r>
    <s v="7752-PJOL"/>
    <x v="0"/>
    <n v="70"/>
    <n v="312"/>
    <n v="696.4"/>
    <n v="70"/>
    <n v="903"/>
    <s v="Yes"/>
    <s v="no"/>
    <n v="180.6"/>
    <n v="0"/>
    <n v="13"/>
    <s v="Yes"/>
    <n v="0"/>
    <x v="42"/>
    <s v="353-5257"/>
    <s v="Female"/>
    <n v="58"/>
    <s v="No"/>
    <s v="No"/>
    <s v="No"/>
    <n v="0"/>
    <s v="Yes"/>
    <x v="2"/>
    <x v="2"/>
    <n v="38"/>
    <n v="2681"/>
    <x v="0"/>
    <x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x v="39"/>
    <s v="329-8436"/>
    <s v="Female"/>
    <n v="49"/>
    <s v="No"/>
    <s v="No"/>
    <s v="No"/>
    <n v="0"/>
    <s v="Yes"/>
    <x v="1"/>
    <x v="0"/>
    <n v="41"/>
    <n v="456"/>
    <x v="0"/>
    <x v="0"/>
  </r>
  <r>
    <s v="3851-APKW"/>
    <x v="0"/>
    <n v="26"/>
    <n v="50"/>
    <n v="157"/>
    <n v="130"/>
    <n v="317.2"/>
    <s v="Yes"/>
    <s v="no"/>
    <n v="105.7"/>
    <n v="0"/>
    <n v="24"/>
    <s v="Yes"/>
    <n v="0"/>
    <x v="19"/>
    <s v="406-1730"/>
    <s v="Female"/>
    <n v="28"/>
    <s v="Yes"/>
    <s v="No"/>
    <s v="No"/>
    <n v="0"/>
    <s v="No"/>
    <x v="0"/>
    <x v="2"/>
    <n v="38"/>
    <n v="996"/>
    <x v="0"/>
    <x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x v="8"/>
    <s v="336-9327"/>
    <s v="Female"/>
    <n v="61"/>
    <s v="No"/>
    <s v="No"/>
    <s v="No"/>
    <n v="0"/>
    <s v="No"/>
    <x v="2"/>
    <x v="2"/>
    <n v="17"/>
    <n v="859"/>
    <x v="0"/>
    <x v="0"/>
  </r>
  <r>
    <s v="7430-TAZT"/>
    <x v="0"/>
    <n v="8"/>
    <n v="33"/>
    <n v="72.400000000000006"/>
    <n v="56"/>
    <n v="95.2"/>
    <s v="Yes"/>
    <s v="no"/>
    <n v="23.8"/>
    <n v="0"/>
    <n v="3"/>
    <s v="Yes"/>
    <n v="0"/>
    <x v="28"/>
    <s v="378-7418"/>
    <s v="Male"/>
    <n v="71"/>
    <s v="No"/>
    <s v="Yes"/>
    <s v="No"/>
    <n v="0"/>
    <s v="No"/>
    <x v="2"/>
    <x v="2"/>
    <n v="45"/>
    <n v="363"/>
    <x v="0"/>
    <x v="0"/>
  </r>
  <r>
    <s v="9585-XPEW"/>
    <x v="0"/>
    <n v="2"/>
    <n v="8"/>
    <n v="20.2"/>
    <n v="8"/>
    <n v="16.8"/>
    <s v="Yes"/>
    <s v="yes"/>
    <n v="0"/>
    <n v="0"/>
    <n v="0"/>
    <s v="No"/>
    <n v="0"/>
    <x v="13"/>
    <s v="412-6019"/>
    <s v="Male"/>
    <n v="32"/>
    <s v="No"/>
    <s v="No"/>
    <s v="No"/>
    <n v="0"/>
    <s v="No"/>
    <x v="0"/>
    <x v="2"/>
    <n v="9"/>
    <n v="16"/>
    <x v="0"/>
    <x v="0"/>
  </r>
  <r>
    <s v="1412-IVWC"/>
    <x v="0"/>
    <n v="12"/>
    <n v="55"/>
    <n v="175.4"/>
    <n v="36"/>
    <n v="130.80000000000001"/>
    <s v="Yes"/>
    <s v="no"/>
    <n v="43.6"/>
    <n v="0"/>
    <n v="0"/>
    <s v="No"/>
    <n v="0"/>
    <x v="20"/>
    <s v="386-9774"/>
    <s v="Female"/>
    <n v="27"/>
    <s v="Yes"/>
    <s v="No"/>
    <s v="No"/>
    <n v="0"/>
    <s v="No"/>
    <x v="0"/>
    <x v="0"/>
    <n v="8"/>
    <n v="92"/>
    <x v="0"/>
    <x v="0"/>
  </r>
  <r>
    <s v="4457-MIIT"/>
    <x v="0"/>
    <n v="47"/>
    <n v="171"/>
    <n v="372"/>
    <n v="94"/>
    <n v="418.3"/>
    <s v="Yes"/>
    <s v="no"/>
    <n v="209.2"/>
    <n v="0"/>
    <n v="0"/>
    <s v="No"/>
    <n v="0"/>
    <x v="39"/>
    <s v="353-8970"/>
    <s v="Female"/>
    <n v="22"/>
    <s v="Yes"/>
    <s v="No"/>
    <s v="No"/>
    <n v="0"/>
    <s v="No"/>
    <x v="1"/>
    <x v="0"/>
    <n v="9"/>
    <n v="423"/>
    <x v="0"/>
    <x v="0"/>
  </r>
  <r>
    <s v="9658-MPKJ"/>
    <x v="0"/>
    <n v="2"/>
    <n v="9"/>
    <n v="23.3"/>
    <n v="4"/>
    <n v="20"/>
    <s v="Yes"/>
    <s v="no"/>
    <n v="5"/>
    <n v="0"/>
    <n v="0"/>
    <s v="No"/>
    <n v="0"/>
    <x v="8"/>
    <s v="410-5370"/>
    <s v="Male"/>
    <n v="77"/>
    <s v="No"/>
    <s v="Yes"/>
    <s v="No"/>
    <n v="0"/>
    <s v="No"/>
    <x v="2"/>
    <x v="0"/>
    <n v="6"/>
    <n v="12"/>
    <x v="0"/>
    <x v="0"/>
  </r>
  <r>
    <s v="2999-UUCX"/>
    <x v="0"/>
    <n v="18"/>
    <n v="72"/>
    <n v="178.5"/>
    <n v="90"/>
    <n v="120.6"/>
    <s v="Yes"/>
    <s v="no"/>
    <n v="40.200000000000003"/>
    <n v="0"/>
    <n v="35"/>
    <s v="No"/>
    <n v="27"/>
    <x v="10"/>
    <s v="404-4421"/>
    <s v="Female"/>
    <n v="33"/>
    <s v="No"/>
    <s v="No"/>
    <s v="No"/>
    <n v="0"/>
    <s v="Yes"/>
    <x v="0"/>
    <x v="2"/>
    <n v="25"/>
    <n v="446"/>
    <x v="0"/>
    <x v="0"/>
  </r>
  <r>
    <s v="5677-FBRZ"/>
    <x v="0"/>
    <n v="8"/>
    <n v="44"/>
    <n v="121.9"/>
    <n v="32"/>
    <n v="74.400000000000006"/>
    <s v="Yes"/>
    <s v="no"/>
    <n v="24.8"/>
    <n v="0"/>
    <n v="6"/>
    <s v="Yes"/>
    <n v="0"/>
    <x v="46"/>
    <s v="409-3353"/>
    <s v="Female"/>
    <n v="42"/>
    <s v="No"/>
    <s v="No"/>
    <s v="No"/>
    <n v="0"/>
    <s v="No"/>
    <x v="0"/>
    <x v="0"/>
    <n v="35"/>
    <n v="282"/>
    <x v="0"/>
    <x v="0"/>
  </r>
  <r>
    <s v="8701-LLYN"/>
    <x v="0"/>
    <n v="44"/>
    <n v="122"/>
    <n v="307.5"/>
    <n v="176"/>
    <n v="475.2"/>
    <s v="Yes"/>
    <s v="no"/>
    <n v="95"/>
    <n v="0"/>
    <n v="8"/>
    <s v="Yes"/>
    <n v="0"/>
    <x v="30"/>
    <s v="422-2571"/>
    <s v="Male"/>
    <n v="53"/>
    <s v="No"/>
    <s v="No"/>
    <s v="No"/>
    <n v="0"/>
    <s v="Yes"/>
    <x v="0"/>
    <x v="2"/>
    <n v="47"/>
    <n v="2043"/>
    <x v="0"/>
    <x v="0"/>
  </r>
  <r>
    <s v="7198-KRZF"/>
    <x v="0"/>
    <n v="3"/>
    <n v="17"/>
    <n v="37.4"/>
    <n v="18"/>
    <n v="50.7"/>
    <s v="Yes"/>
    <s v="no"/>
    <n v="12.7"/>
    <n v="0"/>
    <n v="3"/>
    <s v="Yes"/>
    <n v="0"/>
    <x v="45"/>
    <s v="412-3404"/>
    <s v="Male"/>
    <n v="34"/>
    <s v="No"/>
    <s v="No"/>
    <s v="No"/>
    <n v="0"/>
    <s v="No"/>
    <x v="0"/>
    <x v="2"/>
    <n v="17"/>
    <n v="51"/>
    <x v="0"/>
    <x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x v="21"/>
    <s v="333-2964"/>
    <s v="Female"/>
    <n v="24"/>
    <s v="Yes"/>
    <s v="No"/>
    <s v="No"/>
    <n v="0"/>
    <s v="No"/>
    <x v="1"/>
    <x v="2"/>
    <n v="13"/>
    <n v="448"/>
    <x v="0"/>
    <x v="0"/>
  </r>
  <r>
    <s v="1296-YTID"/>
    <x v="0"/>
    <n v="73"/>
    <n v="135"/>
    <n v="364.6"/>
    <n v="146"/>
    <n v="839.5"/>
    <s v="Yes"/>
    <s v="no"/>
    <n v="279.8"/>
    <n v="0"/>
    <n v="5"/>
    <s v="Yes"/>
    <n v="0"/>
    <x v="35"/>
    <s v="406-6669"/>
    <s v="Male"/>
    <n v="45"/>
    <s v="No"/>
    <s v="No"/>
    <s v="No"/>
    <n v="0"/>
    <s v="Yes"/>
    <x v="2"/>
    <x v="0"/>
    <n v="57"/>
    <n v="4120"/>
    <x v="0"/>
    <x v="0"/>
  </r>
  <r>
    <s v="0704-PWSI"/>
    <x v="0"/>
    <n v="75"/>
    <n v="242"/>
    <n v="753.3"/>
    <n v="300"/>
    <n v="960"/>
    <s v="Yes"/>
    <s v="no"/>
    <n v="240"/>
    <n v="0"/>
    <n v="0"/>
    <s v="No"/>
    <n v="0"/>
    <x v="45"/>
    <s v="337-8950"/>
    <s v="Female"/>
    <n v="21"/>
    <s v="Yes"/>
    <s v="No"/>
    <s v="No"/>
    <n v="0"/>
    <s v="No"/>
    <x v="2"/>
    <x v="2"/>
    <n v="13"/>
    <n v="981"/>
    <x v="0"/>
    <x v="0"/>
  </r>
  <r>
    <s v="9106-PRGY"/>
    <x v="0"/>
    <n v="70"/>
    <n v="328"/>
    <n v="911.6"/>
    <n v="490"/>
    <n v="728"/>
    <s v="Yes"/>
    <s v="no"/>
    <n v="145.6"/>
    <n v="0"/>
    <n v="0"/>
    <s v="No"/>
    <n v="0"/>
    <x v="28"/>
    <s v="378-9542"/>
    <s v="Female"/>
    <n v="59"/>
    <s v="No"/>
    <s v="No"/>
    <s v="No"/>
    <n v="0"/>
    <s v="No"/>
    <x v="2"/>
    <x v="0"/>
    <n v="9"/>
    <n v="636"/>
    <x v="0"/>
    <x v="0"/>
  </r>
  <r>
    <s v="9214-FPBB"/>
    <x v="0"/>
    <n v="32"/>
    <n v="116"/>
    <n v="288.8"/>
    <n v="96"/>
    <n v="496"/>
    <s v="Yes"/>
    <s v="no"/>
    <n v="248"/>
    <n v="0"/>
    <n v="0"/>
    <s v="No"/>
    <n v="0"/>
    <x v="40"/>
    <s v="333-9002"/>
    <s v="Female"/>
    <n v="34"/>
    <s v="No"/>
    <s v="No"/>
    <s v="No"/>
    <n v="0"/>
    <s v="No"/>
    <x v="0"/>
    <x v="0"/>
    <n v="11"/>
    <n v="349"/>
    <x v="0"/>
    <x v="0"/>
  </r>
  <r>
    <s v="6118-LVOB"/>
    <x v="0"/>
    <n v="49"/>
    <n v="275"/>
    <n v="682.9"/>
    <n v="98"/>
    <n v="382.2"/>
    <s v="Yes"/>
    <s v="no"/>
    <n v="76.400000000000006"/>
    <n v="0"/>
    <n v="0"/>
    <s v="No"/>
    <n v="0"/>
    <x v="35"/>
    <s v="410-1190"/>
    <s v="Male"/>
    <n v="44"/>
    <s v="No"/>
    <s v="No"/>
    <s v="No"/>
    <n v="0"/>
    <s v="No"/>
    <x v="2"/>
    <x v="2"/>
    <n v="11"/>
    <n v="537"/>
    <x v="0"/>
    <x v="0"/>
  </r>
  <r>
    <s v="0538-MYDU"/>
    <x v="0"/>
    <n v="10"/>
    <n v="60"/>
    <n v="119.2"/>
    <n v="50"/>
    <n v="129"/>
    <s v="Yes"/>
    <s v="no"/>
    <n v="32.299999999999997"/>
    <n v="0"/>
    <n v="0"/>
    <s v="No"/>
    <n v="0"/>
    <x v="6"/>
    <s v="329-6731"/>
    <s v="Male"/>
    <n v="60"/>
    <s v="No"/>
    <s v="No"/>
    <s v="No"/>
    <n v="0"/>
    <s v="No"/>
    <x v="0"/>
    <x v="2"/>
    <n v="9"/>
    <n v="92"/>
    <x v="0"/>
    <x v="0"/>
  </r>
  <r>
    <s v="7760-JREO"/>
    <x v="0"/>
    <n v="57"/>
    <n v="330"/>
    <n v="859.6"/>
    <n v="342"/>
    <n v="729.6"/>
    <s v="Yes"/>
    <s v="no"/>
    <n v="243.2"/>
    <n v="0"/>
    <n v="15"/>
    <s v="Yes"/>
    <n v="0"/>
    <x v="17"/>
    <s v="388-7355"/>
    <s v="Female"/>
    <n v="71"/>
    <s v="No"/>
    <s v="Yes"/>
    <s v="No"/>
    <n v="0"/>
    <s v="Yes"/>
    <x v="2"/>
    <x v="0"/>
    <n v="29"/>
    <n v="1659"/>
    <x v="0"/>
    <x v="0"/>
  </r>
  <r>
    <s v="3546-BORA"/>
    <x v="0"/>
    <n v="58"/>
    <n v="198"/>
    <n v="523"/>
    <n v="290"/>
    <n v="661.2"/>
    <s v="Yes"/>
    <s v="no"/>
    <n v="330.6"/>
    <n v="0"/>
    <n v="5"/>
    <s v="No"/>
    <n v="42"/>
    <x v="18"/>
    <s v="412-7791"/>
    <s v="Female"/>
    <n v="46"/>
    <s v="No"/>
    <s v="No"/>
    <s v="No"/>
    <n v="0"/>
    <s v="No"/>
    <x v="0"/>
    <x v="2"/>
    <n v="23"/>
    <n v="1341"/>
    <x v="0"/>
    <x v="0"/>
  </r>
  <r>
    <s v="2126-TCKI"/>
    <x v="0"/>
    <n v="41"/>
    <n v="112"/>
    <n v="246.5"/>
    <n v="41"/>
    <n v="401.8"/>
    <s v="Yes"/>
    <s v="no"/>
    <n v="100.5"/>
    <n v="0"/>
    <n v="0"/>
    <s v="No"/>
    <n v="0"/>
    <x v="32"/>
    <s v="368-6111"/>
    <s v="Female"/>
    <n v="53"/>
    <s v="No"/>
    <s v="No"/>
    <s v="No"/>
    <n v="0"/>
    <s v="No"/>
    <x v="2"/>
    <x v="2"/>
    <n v="10"/>
    <n v="399"/>
    <x v="0"/>
    <x v="0"/>
  </r>
  <r>
    <s v="6721-YPIJ"/>
    <x v="0"/>
    <n v="8"/>
    <n v="13"/>
    <n v="33.1"/>
    <n v="72"/>
    <n v="96"/>
    <s v="Yes"/>
    <s v="no"/>
    <n v="48"/>
    <n v="0"/>
    <n v="2"/>
    <s v="Yes"/>
    <n v="0"/>
    <x v="24"/>
    <s v="417-3702"/>
    <s v="Female"/>
    <n v="50"/>
    <s v="No"/>
    <s v="No"/>
    <s v="No"/>
    <n v="0"/>
    <s v="No"/>
    <x v="0"/>
    <x v="0"/>
    <n v="22"/>
    <n v="181"/>
    <x v="0"/>
    <x v="0"/>
  </r>
  <r>
    <s v="1116-FSCK"/>
    <x v="0"/>
    <n v="25"/>
    <n v="98"/>
    <n v="272.7"/>
    <n v="175"/>
    <n v="232.5"/>
    <s v="Yes"/>
    <s v="no"/>
    <n v="77.5"/>
    <n v="0"/>
    <n v="1"/>
    <s v="Yes"/>
    <n v="0"/>
    <x v="12"/>
    <s v="409-9494"/>
    <s v="Female"/>
    <n v="77"/>
    <s v="No"/>
    <s v="Yes"/>
    <s v="No"/>
    <n v="0"/>
    <s v="Yes"/>
    <x v="2"/>
    <x v="0"/>
    <n v="52"/>
    <n v="1296"/>
    <x v="0"/>
    <x v="0"/>
  </r>
  <r>
    <s v="5077-BLDM"/>
    <x v="0"/>
    <n v="13"/>
    <n v="23"/>
    <n v="76"/>
    <n v="39"/>
    <n v="166.4"/>
    <s v="Yes"/>
    <s v="no"/>
    <n v="41.6"/>
    <n v="0"/>
    <n v="0"/>
    <s v="No"/>
    <n v="0"/>
    <x v="26"/>
    <s v="378-8342"/>
    <s v="Female"/>
    <n v="41"/>
    <s v="No"/>
    <s v="No"/>
    <s v="No"/>
    <n v="0"/>
    <s v="No"/>
    <x v="0"/>
    <x v="2"/>
    <n v="12"/>
    <n v="151"/>
    <x v="0"/>
    <x v="0"/>
  </r>
  <r>
    <s v="6678-TWOK"/>
    <x v="0"/>
    <n v="66"/>
    <n v="169"/>
    <n v="526.4"/>
    <n v="528"/>
    <n v="778.8"/>
    <s v="Yes"/>
    <s v="yes"/>
    <n v="0"/>
    <n v="0"/>
    <n v="10"/>
    <s v="Yes"/>
    <n v="0"/>
    <x v="1"/>
    <s v="348-1163"/>
    <s v="Female"/>
    <n v="27"/>
    <s v="Yes"/>
    <s v="No"/>
    <s v="No"/>
    <n v="0"/>
    <s v="Yes"/>
    <x v="2"/>
    <x v="0"/>
    <n v="49"/>
    <n v="3221"/>
    <x v="0"/>
    <x v="0"/>
  </r>
  <r>
    <s v="2138-SSLS"/>
    <x v="0"/>
    <n v="70"/>
    <n v="283"/>
    <n v="1055.7"/>
    <n v="280"/>
    <n v="588"/>
    <s v="Yes"/>
    <s v="no"/>
    <n v="147"/>
    <n v="0"/>
    <n v="7"/>
    <s v="Yes"/>
    <n v="0"/>
    <x v="41"/>
    <s v="337-4600"/>
    <s v="Female"/>
    <n v="29"/>
    <s v="Yes"/>
    <s v="No"/>
    <s v="No"/>
    <n v="0"/>
    <s v="Yes"/>
    <x v="2"/>
    <x v="0"/>
    <n v="28"/>
    <n v="1975"/>
    <x v="0"/>
    <x v="0"/>
  </r>
  <r>
    <s v="7727-IWBQ"/>
    <x v="0"/>
    <n v="72"/>
    <n v="115"/>
    <n v="358.3"/>
    <n v="144"/>
    <n v="1008"/>
    <s v="Yes"/>
    <s v="no"/>
    <n v="252"/>
    <n v="0"/>
    <n v="5"/>
    <s v="Yes"/>
    <n v="0"/>
    <x v="49"/>
    <s v="369-5810"/>
    <s v="Male"/>
    <n v="51"/>
    <s v="No"/>
    <s v="No"/>
    <s v="No"/>
    <n v="0"/>
    <s v="Yes"/>
    <x v="1"/>
    <x v="0"/>
    <n v="50"/>
    <n v="3586"/>
    <x v="0"/>
    <x v="0"/>
  </r>
  <r>
    <s v="5046-IJNI"/>
    <x v="0"/>
    <n v="7"/>
    <n v="11"/>
    <n v="27.9"/>
    <n v="56"/>
    <n v="72.099999999999994"/>
    <s v="Yes"/>
    <s v="no"/>
    <n v="24"/>
    <n v="0"/>
    <n v="3"/>
    <s v="No"/>
    <n v="4"/>
    <x v="45"/>
    <s v="340-8291"/>
    <s v="Female"/>
    <n v="60"/>
    <s v="No"/>
    <s v="No"/>
    <s v="No"/>
    <n v="0"/>
    <s v="Yes"/>
    <x v="0"/>
    <x v="0"/>
    <n v="50"/>
    <n v="347"/>
    <x v="0"/>
    <x v="0"/>
  </r>
  <r>
    <s v="6470-JEQP"/>
    <x v="0"/>
    <n v="72"/>
    <n v="324"/>
    <n v="937.6"/>
    <n v="288"/>
    <n v="633.6"/>
    <s v="Yes"/>
    <s v="no"/>
    <n v="211.2"/>
    <n v="0"/>
    <n v="14"/>
    <s v="Yes"/>
    <n v="0"/>
    <x v="44"/>
    <s v="354-7397"/>
    <s v="Female"/>
    <n v="23"/>
    <s v="Yes"/>
    <s v="No"/>
    <s v="No"/>
    <n v="0"/>
    <s v="Yes"/>
    <x v="2"/>
    <x v="2"/>
    <n v="32"/>
    <n v="2317"/>
    <x v="0"/>
    <x v="0"/>
  </r>
  <r>
    <s v="4848-CZZK"/>
    <x v="0"/>
    <n v="1"/>
    <n v="2"/>
    <n v="5"/>
    <n v="4"/>
    <n v="11.2"/>
    <s v="Yes"/>
    <s v="no"/>
    <n v="5.6"/>
    <n v="0"/>
    <n v="8"/>
    <s v="Yes"/>
    <n v="0"/>
    <x v="6"/>
    <s v="407-7464"/>
    <s v="Female"/>
    <n v="57"/>
    <s v="No"/>
    <s v="No"/>
    <s v="No"/>
    <n v="0"/>
    <s v="No"/>
    <x v="0"/>
    <x v="0"/>
    <n v="27"/>
    <n v="27"/>
    <x v="0"/>
    <x v="0"/>
  </r>
  <r>
    <s v="9594-HPYK"/>
    <x v="0"/>
    <n v="74"/>
    <n v="102"/>
    <n v="295.8"/>
    <n v="370"/>
    <n v="473.6"/>
    <s v="Yes"/>
    <s v="no"/>
    <n v="157.9"/>
    <n v="0"/>
    <n v="1"/>
    <s v="Yes"/>
    <n v="0"/>
    <x v="40"/>
    <s v="410-5236"/>
    <s v="Female"/>
    <n v="54"/>
    <s v="No"/>
    <s v="No"/>
    <s v="No"/>
    <n v="0"/>
    <s v="Yes"/>
    <x v="2"/>
    <x v="0"/>
    <n v="66"/>
    <n v="4866"/>
    <x v="0"/>
    <x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x v="20"/>
    <s v="409-2412"/>
    <s v="Female"/>
    <n v="36"/>
    <s v="No"/>
    <s v="No"/>
    <s v="No"/>
    <n v="0"/>
    <s v="Yes"/>
    <x v="0"/>
    <x v="0"/>
    <n v="56"/>
    <n v="1603"/>
    <x v="0"/>
    <x v="0"/>
  </r>
  <r>
    <s v="1716-VSME"/>
    <x v="0"/>
    <n v="13"/>
    <n v="66"/>
    <n v="192.1"/>
    <n v="104"/>
    <n v="183.3"/>
    <s v="Yes"/>
    <s v="no"/>
    <n v="45.8"/>
    <n v="0"/>
    <n v="0"/>
    <s v="No"/>
    <n v="0"/>
    <x v="12"/>
    <s v="400-7280"/>
    <s v="Female"/>
    <n v="23"/>
    <s v="Yes"/>
    <s v="No"/>
    <s v="No"/>
    <n v="0"/>
    <s v="No"/>
    <x v="2"/>
    <x v="2"/>
    <n v="13"/>
    <n v="170"/>
    <x v="0"/>
    <x v="0"/>
  </r>
  <r>
    <s v="9067-IIUN"/>
    <x v="0"/>
    <n v="31"/>
    <n v="53"/>
    <n v="153.6"/>
    <n v="93"/>
    <n v="499.1"/>
    <s v="Yes"/>
    <s v="no"/>
    <n v="249.6"/>
    <n v="0"/>
    <n v="19"/>
    <s v="Yes"/>
    <n v="0"/>
    <x v="21"/>
    <s v="332-5820"/>
    <s v="Female"/>
    <n v="25"/>
    <s v="Yes"/>
    <s v="No"/>
    <s v="No"/>
    <n v="0"/>
    <s v="No"/>
    <x v="0"/>
    <x v="0"/>
    <n v="62"/>
    <n v="1895"/>
    <x v="0"/>
    <x v="0"/>
  </r>
  <r>
    <s v="5671-ESYP"/>
    <x v="0"/>
    <n v="73"/>
    <n v="373"/>
    <n v="879.8"/>
    <n v="292"/>
    <n v="795.7"/>
    <s v="Yes"/>
    <s v="no"/>
    <n v="159.1"/>
    <n v="0"/>
    <n v="11"/>
    <s v="Yes"/>
    <n v="0"/>
    <x v="3"/>
    <s v="381-3735"/>
    <s v="Female"/>
    <n v="50"/>
    <s v="No"/>
    <s v="No"/>
    <s v="No"/>
    <n v="0"/>
    <s v="Yes"/>
    <x v="2"/>
    <x v="0"/>
    <n v="53"/>
    <n v="3913"/>
    <x v="0"/>
    <x v="0"/>
  </r>
  <r>
    <s v="5372-SAIN"/>
    <x v="0"/>
    <n v="19"/>
    <n v="49"/>
    <n v="133.1"/>
    <n v="133"/>
    <n v="209"/>
    <s v="Yes"/>
    <s v="no"/>
    <n v="104.5"/>
    <n v="0"/>
    <n v="12"/>
    <s v="Yes"/>
    <n v="0"/>
    <x v="45"/>
    <s v="374-6525"/>
    <s v="Male"/>
    <n v="24"/>
    <s v="Yes"/>
    <s v="No"/>
    <s v="No"/>
    <n v="0"/>
    <s v="Yes"/>
    <x v="0"/>
    <x v="0"/>
    <n v="25"/>
    <n v="467"/>
    <x v="0"/>
    <x v="0"/>
  </r>
  <r>
    <s v="5346-BDUD"/>
    <x v="0"/>
    <n v="70"/>
    <n v="497"/>
    <n v="984.9"/>
    <n v="1120"/>
    <n v="525"/>
    <s v="Yes"/>
    <s v="no"/>
    <n v="262.5"/>
    <n v="0"/>
    <n v="14"/>
    <s v="Yes"/>
    <n v="0"/>
    <x v="2"/>
    <s v="406-8665"/>
    <s v="Male"/>
    <n v="21"/>
    <s v="Yes"/>
    <s v="No"/>
    <s v="No"/>
    <n v="0"/>
    <s v="Yes"/>
    <x v="2"/>
    <x v="2"/>
    <n v="36"/>
    <n v="2513"/>
    <x v="0"/>
    <x v="0"/>
  </r>
  <r>
    <s v="7544-DRBV"/>
    <x v="0"/>
    <n v="57"/>
    <n v="173"/>
    <n v="398.8"/>
    <n v="285"/>
    <n v="684"/>
    <s v="Yes"/>
    <s v="no"/>
    <n v="171"/>
    <n v="0"/>
    <n v="4"/>
    <s v="Yes"/>
    <n v="0"/>
    <x v="21"/>
    <s v="348-7448"/>
    <s v="Male"/>
    <n v="31"/>
    <s v="No"/>
    <s v="No"/>
    <s v="No"/>
    <n v="0"/>
    <s v="No"/>
    <x v="0"/>
    <x v="0"/>
    <n v="46"/>
    <n v="2607"/>
    <x v="0"/>
    <x v="0"/>
  </r>
  <r>
    <s v="3607-ZWYJ"/>
    <x v="0"/>
    <n v="58"/>
    <n v="88"/>
    <n v="232.7"/>
    <n v="348"/>
    <n v="730.8"/>
    <s v="Yes"/>
    <s v="no"/>
    <n v="182.7"/>
    <n v="0"/>
    <n v="1"/>
    <s v="Yes"/>
    <n v="0"/>
    <x v="9"/>
    <s v="328-8179"/>
    <s v="Female"/>
    <n v="34"/>
    <s v="No"/>
    <s v="No"/>
    <s v="No"/>
    <n v="0"/>
    <s v="Yes"/>
    <x v="1"/>
    <x v="0"/>
    <n v="23"/>
    <n v="1333"/>
    <x v="0"/>
    <x v="0"/>
  </r>
  <r>
    <s v="0077-XCYG"/>
    <x v="0"/>
    <n v="32"/>
    <n v="64"/>
    <n v="225"/>
    <n v="32"/>
    <n v="400"/>
    <s v="Yes"/>
    <s v="no"/>
    <n v="133.30000000000001"/>
    <n v="0"/>
    <n v="0"/>
    <s v="No"/>
    <n v="0"/>
    <x v="43"/>
    <s v="389-4602"/>
    <s v="Female"/>
    <n v="58"/>
    <s v="No"/>
    <s v="No"/>
    <s v="No"/>
    <n v="0"/>
    <s v="No"/>
    <x v="2"/>
    <x v="2"/>
    <n v="15"/>
    <n v="467"/>
    <x v="0"/>
    <x v="0"/>
  </r>
  <r>
    <s v="3628-JMEB"/>
    <x v="0"/>
    <n v="1"/>
    <n v="8"/>
    <n v="16"/>
    <n v="3"/>
    <n v="6.8"/>
    <s v="Yes"/>
    <s v="no"/>
    <n v="1.4"/>
    <n v="0"/>
    <n v="5"/>
    <s v="Yes"/>
    <n v="0"/>
    <x v="45"/>
    <s v="413-2238"/>
    <s v="Female"/>
    <n v="53"/>
    <s v="No"/>
    <s v="No"/>
    <s v="No"/>
    <n v="0"/>
    <s v="No"/>
    <x v="0"/>
    <x v="2"/>
    <n v="55"/>
    <n v="55"/>
    <x v="0"/>
    <x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x v="33"/>
    <s v="348-6008"/>
    <s v="Male"/>
    <n v="50"/>
    <s v="No"/>
    <s v="No"/>
    <s v="No"/>
    <n v="0"/>
    <s v="No"/>
    <x v="2"/>
    <x v="2"/>
    <n v="50"/>
    <n v="3184"/>
    <x v="0"/>
    <x v="0"/>
  </r>
  <r>
    <s v="5740-GTZK"/>
    <x v="0"/>
    <n v="56"/>
    <n v="373"/>
    <n v="782.1"/>
    <n v="168"/>
    <n v="660.8"/>
    <s v="Yes"/>
    <s v="no"/>
    <n v="165.2"/>
    <n v="0"/>
    <n v="4"/>
    <s v="Yes"/>
    <n v="0"/>
    <x v="5"/>
    <s v="374-5224"/>
    <s v="Female"/>
    <n v="67"/>
    <s v="No"/>
    <s v="Yes"/>
    <s v="No"/>
    <n v="0"/>
    <s v="Yes"/>
    <x v="2"/>
    <x v="1"/>
    <n v="34"/>
    <n v="1875"/>
    <x v="0"/>
    <x v="0"/>
  </r>
  <r>
    <s v="9476-VSJN"/>
    <x v="0"/>
    <n v="66"/>
    <n v="315"/>
    <n v="796"/>
    <n v="198"/>
    <n v="699.6"/>
    <s v="Yes"/>
    <s v="no"/>
    <n v="349.8"/>
    <n v="0"/>
    <n v="1"/>
    <s v="Yes"/>
    <n v="0"/>
    <x v="4"/>
    <s v="371-1187"/>
    <s v="Female"/>
    <n v="34"/>
    <s v="No"/>
    <s v="No"/>
    <s v="No"/>
    <n v="0"/>
    <s v="No"/>
    <x v="1"/>
    <x v="0"/>
    <n v="61"/>
    <n v="4072"/>
    <x v="0"/>
    <x v="0"/>
  </r>
  <r>
    <s v="5377-AHGC"/>
    <x v="0"/>
    <n v="62"/>
    <n v="84"/>
    <n v="247"/>
    <n v="248"/>
    <n v="620"/>
    <s v="Yes"/>
    <s v="no"/>
    <n v="155"/>
    <n v="0"/>
    <n v="0"/>
    <s v="No"/>
    <n v="0"/>
    <x v="46"/>
    <s v="421-8141"/>
    <s v="Male"/>
    <n v="30"/>
    <s v="No"/>
    <s v="No"/>
    <s v="No"/>
    <n v="0"/>
    <s v="No"/>
    <x v="2"/>
    <x v="1"/>
    <n v="13"/>
    <n v="780"/>
    <x v="0"/>
    <x v="0"/>
  </r>
  <r>
    <s v="4542-UWAU"/>
    <x v="0"/>
    <n v="71"/>
    <n v="163"/>
    <n v="424.1"/>
    <n v="426"/>
    <n v="426"/>
    <s v="Yes"/>
    <s v="no"/>
    <n v="142"/>
    <n v="0"/>
    <n v="7"/>
    <s v="Yes"/>
    <n v="0"/>
    <x v="29"/>
    <s v="406-2678"/>
    <s v="Female"/>
    <n v="71"/>
    <s v="No"/>
    <s v="Yes"/>
    <s v="No"/>
    <n v="0"/>
    <s v="Yes"/>
    <x v="2"/>
    <x v="2"/>
    <n v="61"/>
    <n v="4290"/>
    <x v="0"/>
    <x v="0"/>
  </r>
  <r>
    <s v="5632-LKUE"/>
    <x v="0"/>
    <n v="23"/>
    <n v="70"/>
    <n v="203.1"/>
    <n v="69"/>
    <n v="248.4"/>
    <s v="Yes"/>
    <s v="no"/>
    <n v="49.7"/>
    <n v="0"/>
    <n v="4"/>
    <s v="Yes"/>
    <n v="0"/>
    <x v="37"/>
    <s v="404-6357"/>
    <s v="Male"/>
    <n v="36"/>
    <s v="No"/>
    <s v="No"/>
    <s v="No"/>
    <n v="0"/>
    <s v="Yes"/>
    <x v="0"/>
    <x v="0"/>
    <n v="44"/>
    <n v="999"/>
    <x v="0"/>
    <x v="0"/>
  </r>
  <r>
    <s v="1598-ZOHG"/>
    <x v="0"/>
    <n v="5"/>
    <n v="23"/>
    <n v="62.5"/>
    <n v="25"/>
    <n v="56.5"/>
    <s v="Yes"/>
    <s v="yes"/>
    <n v="0"/>
    <n v="0"/>
    <n v="14"/>
    <s v="No"/>
    <n v="10"/>
    <x v="35"/>
    <s v="398-2138"/>
    <s v="Female"/>
    <n v="84"/>
    <s v="No"/>
    <s v="Yes"/>
    <s v="No"/>
    <n v="0"/>
    <s v="No"/>
    <x v="2"/>
    <x v="2"/>
    <n v="26"/>
    <n v="123"/>
    <x v="0"/>
    <x v="0"/>
  </r>
  <r>
    <s v="3587-KWSK"/>
    <x v="0"/>
    <n v="1"/>
    <n v="5"/>
    <n v="12"/>
    <n v="2"/>
    <n v="12.1"/>
    <s v="Yes"/>
    <s v="yes"/>
    <n v="0"/>
    <n v="0"/>
    <n v="0"/>
    <s v="No"/>
    <n v="0"/>
    <x v="0"/>
    <s v="382-8079"/>
    <s v="Female"/>
    <n v="48"/>
    <s v="No"/>
    <s v="No"/>
    <s v="No"/>
    <n v="0"/>
    <s v="No"/>
    <x v="0"/>
    <x v="2"/>
    <n v="7"/>
    <n v="7"/>
    <x v="0"/>
    <x v="0"/>
  </r>
  <r>
    <s v="4584-BISY"/>
    <x v="0"/>
    <n v="55"/>
    <n v="241"/>
    <n v="498.9"/>
    <n v="330"/>
    <n v="632.5"/>
    <s v="Yes"/>
    <s v="no"/>
    <n v="158.1"/>
    <n v="0"/>
    <n v="7"/>
    <s v="Yes"/>
    <n v="0"/>
    <x v="46"/>
    <s v="354-2985"/>
    <s v="Male"/>
    <n v="59"/>
    <s v="No"/>
    <s v="No"/>
    <s v="No"/>
    <n v="0"/>
    <s v="Yes"/>
    <x v="2"/>
    <x v="2"/>
    <n v="40"/>
    <n v="2223"/>
    <x v="0"/>
    <x v="0"/>
  </r>
  <r>
    <s v="8533-HYUN"/>
    <x v="0"/>
    <n v="2"/>
    <n v="6"/>
    <n v="18.399999999999999"/>
    <n v="8"/>
    <n v="26.8"/>
    <s v="Yes"/>
    <s v="no"/>
    <n v="13.4"/>
    <n v="0"/>
    <n v="0"/>
    <s v="No"/>
    <n v="0"/>
    <x v="11"/>
    <s v="373-6922"/>
    <s v="Female"/>
    <n v="39"/>
    <s v="No"/>
    <s v="No"/>
    <s v="No"/>
    <n v="0"/>
    <s v="No"/>
    <x v="0"/>
    <x v="1"/>
    <n v="9"/>
    <n v="18"/>
    <x v="0"/>
    <x v="0"/>
  </r>
  <r>
    <s v="8230-HTEQ"/>
    <x v="0"/>
    <n v="35"/>
    <n v="134"/>
    <n v="351.5"/>
    <n v="35"/>
    <n v="444.5"/>
    <s v="Yes"/>
    <s v="no"/>
    <n v="148.19999999999999"/>
    <n v="0"/>
    <n v="5"/>
    <s v="Yes"/>
    <n v="0"/>
    <x v="10"/>
    <s v="397-7125"/>
    <s v="Male"/>
    <n v="51"/>
    <s v="No"/>
    <s v="No"/>
    <s v="No"/>
    <n v="0"/>
    <s v="Yes"/>
    <x v="0"/>
    <x v="0"/>
    <n v="35"/>
    <n v="1216"/>
    <x v="0"/>
    <x v="0"/>
  </r>
  <r>
    <s v="2263-MVDN"/>
    <x v="0"/>
    <n v="63"/>
    <n v="336"/>
    <n v="824.1"/>
    <n v="189"/>
    <n v="617.4"/>
    <s v="Yes"/>
    <s v="no"/>
    <n v="123.5"/>
    <n v="0"/>
    <n v="0"/>
    <s v="No"/>
    <n v="0"/>
    <x v="28"/>
    <s v="333-6296"/>
    <s v="Female"/>
    <n v="43"/>
    <s v="No"/>
    <s v="No"/>
    <s v="No"/>
    <n v="0"/>
    <s v="No"/>
    <x v="2"/>
    <x v="2"/>
    <n v="15"/>
    <n v="948"/>
    <x v="0"/>
    <x v="0"/>
  </r>
  <r>
    <s v="8992-OIWB"/>
    <x v="0"/>
    <n v="15"/>
    <n v="49"/>
    <n v="139"/>
    <n v="60"/>
    <n v="73.5"/>
    <s v="Yes"/>
    <s v="no"/>
    <n v="24.5"/>
    <n v="0"/>
    <n v="2"/>
    <s v="Yes"/>
    <n v="0"/>
    <x v="25"/>
    <s v="365-6022"/>
    <s v="Female"/>
    <n v="47"/>
    <s v="No"/>
    <s v="No"/>
    <s v="No"/>
    <n v="0"/>
    <s v="Yes"/>
    <x v="0"/>
    <x v="2"/>
    <n v="34"/>
    <n v="523"/>
    <x v="0"/>
    <x v="0"/>
  </r>
  <r>
    <s v="2358-IBYA"/>
    <x v="0"/>
    <n v="1"/>
    <n v="6"/>
    <n v="15"/>
    <n v="9"/>
    <n v="9.6999999999999993"/>
    <s v="Yes"/>
    <s v="no"/>
    <n v="1.9"/>
    <n v="0"/>
    <n v="16"/>
    <s v="No"/>
    <n v="15"/>
    <x v="6"/>
    <s v="382-4872"/>
    <s v="Male"/>
    <n v="23"/>
    <s v="Yes"/>
    <s v="No"/>
    <s v="No"/>
    <n v="0"/>
    <s v="No"/>
    <x v="0"/>
    <x v="1"/>
    <n v="25"/>
    <n v="25"/>
    <x v="0"/>
    <x v="0"/>
  </r>
  <r>
    <s v="3539-ZZNK"/>
    <x v="0"/>
    <n v="37"/>
    <n v="201"/>
    <n v="484.3"/>
    <n v="37"/>
    <n v="329.3"/>
    <s v="Yes"/>
    <s v="no"/>
    <n v="82.3"/>
    <n v="0"/>
    <n v="3"/>
    <s v="Yes"/>
    <n v="0"/>
    <x v="1"/>
    <s v="375-8880"/>
    <s v="Female"/>
    <n v="60"/>
    <s v="No"/>
    <s v="No"/>
    <s v="No"/>
    <n v="0"/>
    <s v="No"/>
    <x v="1"/>
    <x v="0"/>
    <n v="36"/>
    <n v="1326"/>
    <x v="0"/>
    <x v="0"/>
  </r>
  <r>
    <s v="0963-DGCY"/>
    <x v="0"/>
    <n v="29"/>
    <n v="63"/>
    <n v="202.5"/>
    <n v="145"/>
    <n v="258.10000000000002"/>
    <s v="Yes"/>
    <s v="no"/>
    <n v="86"/>
    <n v="0"/>
    <n v="9"/>
    <s v="Yes"/>
    <n v="0"/>
    <x v="47"/>
    <s v="335-6832"/>
    <s v="Female"/>
    <n v="35"/>
    <s v="No"/>
    <s v="No"/>
    <s v="No"/>
    <n v="0"/>
    <s v="No"/>
    <x v="0"/>
    <x v="0"/>
    <n v="27"/>
    <n v="778"/>
    <x v="0"/>
    <x v="0"/>
  </r>
  <r>
    <s v="2706-IDFB"/>
    <x v="0"/>
    <n v="60"/>
    <n v="99"/>
    <n v="239.5"/>
    <n v="300"/>
    <n v="966"/>
    <s v="Yes"/>
    <s v="no"/>
    <n v="241.5"/>
    <n v="0"/>
    <n v="8"/>
    <s v="Yes"/>
    <n v="0"/>
    <x v="17"/>
    <s v="408-2002"/>
    <s v="Female"/>
    <n v="61"/>
    <s v="No"/>
    <s v="No"/>
    <s v="No"/>
    <n v="0"/>
    <s v="Yes"/>
    <x v="2"/>
    <x v="2"/>
    <n v="56"/>
    <n v="3380"/>
    <x v="0"/>
    <x v="0"/>
  </r>
  <r>
    <s v="0282-TNXW"/>
    <x v="0"/>
    <n v="67"/>
    <n v="130"/>
    <n v="335.2"/>
    <n v="201"/>
    <n v="636.5"/>
    <s v="Yes"/>
    <s v="no"/>
    <n v="318.3"/>
    <n v="0"/>
    <n v="10"/>
    <s v="No"/>
    <n v="0"/>
    <x v="5"/>
    <s v="376-2922"/>
    <s v="Female"/>
    <n v="68"/>
    <s v="No"/>
    <s v="Yes"/>
    <s v="No"/>
    <n v="0"/>
    <s v="Yes"/>
    <x v="2"/>
    <x v="1"/>
    <n v="22"/>
    <n v="1496"/>
    <x v="0"/>
    <x v="0"/>
  </r>
  <r>
    <s v="4570-EEKV"/>
    <x v="0"/>
    <n v="60"/>
    <n v="119"/>
    <n v="360.5"/>
    <n v="420"/>
    <n v="762"/>
    <s v="Yes"/>
    <s v="no"/>
    <n v="190.5"/>
    <n v="0"/>
    <n v="1"/>
    <s v="Yes"/>
    <n v="0"/>
    <x v="26"/>
    <s v="408-2089"/>
    <s v="Female"/>
    <n v="50"/>
    <s v="No"/>
    <s v="No"/>
    <s v="No"/>
    <n v="0"/>
    <s v="Yes"/>
    <x v="1"/>
    <x v="2"/>
    <n v="38"/>
    <n v="2292"/>
    <x v="0"/>
    <x v="0"/>
  </r>
  <r>
    <s v="5826-VIAL"/>
    <x v="0"/>
    <n v="33"/>
    <n v="97"/>
    <n v="228.6"/>
    <n v="99"/>
    <n v="333.3"/>
    <s v="Yes"/>
    <s v="yes"/>
    <n v="0"/>
    <n v="0"/>
    <n v="9"/>
    <s v="Yes"/>
    <n v="0"/>
    <x v="42"/>
    <s v="347-2951"/>
    <s v="Male"/>
    <n v="70"/>
    <s v="No"/>
    <s v="Yes"/>
    <s v="No"/>
    <n v="0"/>
    <s v="No"/>
    <x v="1"/>
    <x v="0"/>
    <n v="41"/>
    <n v="1335"/>
    <x v="0"/>
    <x v="0"/>
  </r>
  <r>
    <s v="8044-UXPB"/>
    <x v="0"/>
    <n v="73"/>
    <n v="243"/>
    <n v="511.4"/>
    <n v="292"/>
    <n v="730"/>
    <s v="Yes"/>
    <s v="no"/>
    <n v="365"/>
    <n v="0"/>
    <n v="8"/>
    <s v="Yes"/>
    <n v="0"/>
    <x v="32"/>
    <s v="402-7650"/>
    <s v="Female"/>
    <n v="40"/>
    <s v="No"/>
    <s v="No"/>
    <s v="No"/>
    <n v="0"/>
    <s v="Yes"/>
    <x v="2"/>
    <x v="2"/>
    <n v="74"/>
    <n v="5392"/>
    <x v="0"/>
    <x v="0"/>
  </r>
  <r>
    <s v="7073-NMRQ"/>
    <x v="0"/>
    <n v="64"/>
    <n v="341"/>
    <n v="891.7"/>
    <n v="320"/>
    <n v="608"/>
    <s v="Yes"/>
    <s v="no"/>
    <n v="121.6"/>
    <n v="0"/>
    <n v="15"/>
    <s v="No"/>
    <n v="48"/>
    <x v="11"/>
    <s v="397-9933"/>
    <s v="Male"/>
    <n v="25"/>
    <s v="Yes"/>
    <s v="No"/>
    <s v="No"/>
    <n v="0"/>
    <s v="No"/>
    <x v="0"/>
    <x v="0"/>
    <n v="43"/>
    <n v="2758"/>
    <x v="0"/>
    <x v="0"/>
  </r>
  <r>
    <s v="4889-FGUU"/>
    <x v="0"/>
    <n v="28"/>
    <n v="172"/>
    <n v="419.9"/>
    <n v="280"/>
    <n v="257.60000000000002"/>
    <s v="Yes"/>
    <s v="yes"/>
    <n v="0"/>
    <n v="0"/>
    <n v="0"/>
    <s v="No"/>
    <n v="0"/>
    <x v="40"/>
    <s v="383-9306"/>
    <s v="Male"/>
    <n v="34"/>
    <s v="No"/>
    <s v="No"/>
    <s v="No"/>
    <n v="0"/>
    <s v="No"/>
    <x v="1"/>
    <x v="0"/>
    <n v="8"/>
    <n v="210"/>
    <x v="0"/>
    <x v="0"/>
  </r>
  <r>
    <s v="4296-TZFQ"/>
    <x v="0"/>
    <n v="5"/>
    <n v="16"/>
    <n v="31.9"/>
    <n v="30"/>
    <n v="64"/>
    <s v="Yes"/>
    <s v="no"/>
    <n v="32"/>
    <n v="0"/>
    <n v="0"/>
    <s v="No"/>
    <n v="0"/>
    <x v="13"/>
    <s v="369-4377"/>
    <s v="Female"/>
    <n v="63"/>
    <s v="No"/>
    <s v="No"/>
    <s v="No"/>
    <n v="0"/>
    <s v="No"/>
    <x v="2"/>
    <x v="2"/>
    <n v="7"/>
    <n v="34"/>
    <x v="0"/>
    <x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x v="31"/>
    <s v="353-7407"/>
    <s v="Female"/>
    <n v="28"/>
    <s v="Yes"/>
    <s v="No"/>
    <s v="No"/>
    <n v="0"/>
    <s v="No"/>
    <x v="1"/>
    <x v="1"/>
    <n v="13"/>
    <n v="400"/>
    <x v="0"/>
    <x v="0"/>
  </r>
  <r>
    <s v="0445-ZMJP"/>
    <x v="0"/>
    <n v="32"/>
    <n v="54"/>
    <n v="158.6"/>
    <n v="192"/>
    <n v="460.8"/>
    <s v="Yes"/>
    <s v="no"/>
    <n v="153.6"/>
    <n v="0"/>
    <n v="0"/>
    <s v="No"/>
    <n v="0"/>
    <x v="38"/>
    <s v="332-7391"/>
    <s v="Male"/>
    <n v="66"/>
    <s v="No"/>
    <s v="Yes"/>
    <s v="No"/>
    <n v="0"/>
    <s v="No"/>
    <x v="1"/>
    <x v="1"/>
    <n v="9"/>
    <n v="298"/>
    <x v="0"/>
    <x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x v="11"/>
    <s v="415-6347"/>
    <s v="Male"/>
    <n v="67"/>
    <s v="No"/>
    <s v="Yes"/>
    <s v="No"/>
    <n v="0"/>
    <s v="Yes"/>
    <x v="2"/>
    <x v="2"/>
    <n v="21"/>
    <n v="964"/>
    <x v="0"/>
    <x v="0"/>
  </r>
  <r>
    <s v="8446-HITW"/>
    <x v="0"/>
    <n v="70"/>
    <n v="104"/>
    <n v="280.8"/>
    <n v="490"/>
    <n v="686"/>
    <s v="Yes"/>
    <s v="no"/>
    <n v="171.5"/>
    <n v="0"/>
    <n v="9"/>
    <s v="Yes"/>
    <n v="0"/>
    <x v="23"/>
    <s v="378-4179"/>
    <s v="Male"/>
    <n v="47"/>
    <s v="No"/>
    <s v="No"/>
    <s v="No"/>
    <n v="0"/>
    <s v="No"/>
    <x v="1"/>
    <x v="0"/>
    <n v="60"/>
    <n v="4226"/>
    <x v="0"/>
    <x v="0"/>
  </r>
  <r>
    <s v="3496-ERJX"/>
    <x v="0"/>
    <n v="73"/>
    <n v="247"/>
    <n v="510.1"/>
    <n v="219"/>
    <n v="1029.3"/>
    <s v="Yes"/>
    <s v="no"/>
    <n v="205.9"/>
    <n v="0"/>
    <n v="14"/>
    <s v="Yes"/>
    <n v="0"/>
    <x v="23"/>
    <s v="407-6391"/>
    <s v="Female"/>
    <n v="51"/>
    <s v="No"/>
    <s v="No"/>
    <s v="No"/>
    <n v="0"/>
    <s v="Yes"/>
    <x v="2"/>
    <x v="0"/>
    <n v="40"/>
    <n v="2908"/>
    <x v="0"/>
    <x v="0"/>
  </r>
  <r>
    <s v="2658-RKBF"/>
    <x v="0"/>
    <n v="29"/>
    <n v="138"/>
    <n v="404"/>
    <n v="174"/>
    <n v="493"/>
    <s v="Yes"/>
    <s v="yes"/>
    <n v="0"/>
    <n v="0"/>
    <n v="30"/>
    <s v="Yes"/>
    <n v="0"/>
    <x v="28"/>
    <s v="390-9735"/>
    <s v="Male"/>
    <n v="26"/>
    <s v="Yes"/>
    <s v="No"/>
    <s v="No"/>
    <n v="0"/>
    <s v="Yes"/>
    <x v="0"/>
    <x v="0"/>
    <n v="31"/>
    <n v="895"/>
    <x v="0"/>
    <x v="0"/>
  </r>
  <r>
    <s v="0512-ZPTW"/>
    <x v="0"/>
    <n v="71"/>
    <n v="270"/>
    <n v="779.9"/>
    <n v="568"/>
    <n v="1079.2"/>
    <s v="Yes"/>
    <s v="no"/>
    <n v="539.6"/>
    <n v="0"/>
    <n v="3"/>
    <s v="Yes"/>
    <n v="0"/>
    <x v="0"/>
    <s v="383-8807"/>
    <s v="Female"/>
    <n v="84"/>
    <s v="No"/>
    <s v="Yes"/>
    <s v="No"/>
    <n v="0"/>
    <s v="Yes"/>
    <x v="2"/>
    <x v="2"/>
    <n v="57"/>
    <n v="4008"/>
    <x v="0"/>
    <x v="0"/>
  </r>
  <r>
    <s v="2257-XDSZ"/>
    <x v="0"/>
    <n v="6"/>
    <n v="18"/>
    <n v="43.7"/>
    <n v="24"/>
    <n v="58.2"/>
    <s v="Yes"/>
    <s v="no"/>
    <n v="29.1"/>
    <n v="0"/>
    <n v="3"/>
    <s v="Yes"/>
    <n v="0"/>
    <x v="35"/>
    <s v="402-9704"/>
    <s v="Female"/>
    <n v="31"/>
    <s v="No"/>
    <s v="No"/>
    <s v="No"/>
    <n v="0"/>
    <s v="No"/>
    <x v="1"/>
    <x v="0"/>
    <n v="29"/>
    <n v="184"/>
    <x v="0"/>
    <x v="0"/>
  </r>
  <r>
    <s v="0291-KTQG"/>
    <x v="0"/>
    <n v="21"/>
    <n v="72"/>
    <n v="189.6"/>
    <n v="84"/>
    <n v="243.6"/>
    <s v="Yes"/>
    <s v="yes"/>
    <n v="0"/>
    <n v="0"/>
    <n v="3"/>
    <s v="Yes"/>
    <n v="0"/>
    <x v="13"/>
    <s v="405-2209"/>
    <s v="Female"/>
    <n v="68"/>
    <s v="No"/>
    <s v="Yes"/>
    <s v="No"/>
    <n v="0"/>
    <s v="No"/>
    <x v="0"/>
    <x v="0"/>
    <n v="24"/>
    <n v="504"/>
    <x v="0"/>
    <x v="0"/>
  </r>
  <r>
    <s v="1117-EIHQ"/>
    <x v="0"/>
    <n v="73"/>
    <n v="226"/>
    <n v="586.4"/>
    <n v="219"/>
    <n v="532.9"/>
    <s v="Yes"/>
    <s v="no"/>
    <n v="106.6"/>
    <n v="0"/>
    <n v="0"/>
    <s v="No"/>
    <n v="0"/>
    <x v="31"/>
    <s v="397-3939"/>
    <s v="Male"/>
    <n v="55"/>
    <s v="No"/>
    <s v="No"/>
    <s v="No"/>
    <n v="0"/>
    <s v="No"/>
    <x v="2"/>
    <x v="0"/>
    <n v="9"/>
    <n v="671"/>
    <x v="0"/>
    <x v="0"/>
  </r>
  <r>
    <s v="2497-EDSN"/>
    <x v="0"/>
    <n v="53"/>
    <n v="330"/>
    <n v="641.9"/>
    <n v="371"/>
    <n v="519.4"/>
    <s v="Yes"/>
    <s v="no"/>
    <n v="173.1"/>
    <n v="0"/>
    <n v="5"/>
    <s v="Yes"/>
    <n v="0"/>
    <x v="22"/>
    <s v="383-9448"/>
    <s v="Male"/>
    <n v="62"/>
    <s v="No"/>
    <s v="No"/>
    <s v="No"/>
    <n v="0"/>
    <s v="Yes"/>
    <x v="1"/>
    <x v="2"/>
    <n v="52"/>
    <n v="2773"/>
    <x v="0"/>
    <x v="0"/>
  </r>
  <r>
    <s v="4876-VURV"/>
    <x v="0"/>
    <n v="70"/>
    <n v="189"/>
    <n v="629.1"/>
    <n v="350"/>
    <n v="861"/>
    <s v="Yes"/>
    <s v="no"/>
    <n v="430.5"/>
    <n v="0"/>
    <n v="15"/>
    <s v="Yes"/>
    <n v="0"/>
    <x v="24"/>
    <s v="359-6232"/>
    <s v="Female"/>
    <n v="23"/>
    <s v="Yes"/>
    <s v="No"/>
    <s v="No"/>
    <n v="0"/>
    <s v="Yes"/>
    <x v="2"/>
    <x v="2"/>
    <n v="24"/>
    <n v="1695"/>
    <x v="0"/>
    <x v="0"/>
  </r>
  <r>
    <s v="2375-FNVX"/>
    <x v="0"/>
    <n v="72"/>
    <n v="188"/>
    <n v="651.4"/>
    <n v="360"/>
    <n v="856.8"/>
    <s v="Yes"/>
    <s v="no"/>
    <n v="428.4"/>
    <n v="0"/>
    <n v="15"/>
    <s v="Yes"/>
    <n v="0"/>
    <x v="24"/>
    <s v="369-9772"/>
    <s v="Female"/>
    <n v="45"/>
    <s v="No"/>
    <s v="No"/>
    <s v="No"/>
    <n v="0"/>
    <s v="Yes"/>
    <x v="2"/>
    <x v="0"/>
    <n v="56"/>
    <n v="4088"/>
    <x v="0"/>
    <x v="0"/>
  </r>
  <r>
    <s v="9461-EHPK"/>
    <x v="0"/>
    <n v="3"/>
    <n v="11"/>
    <n v="31.2"/>
    <n v="12"/>
    <n v="37.200000000000003"/>
    <s v="Yes"/>
    <s v="no"/>
    <n v="7.4"/>
    <n v="0"/>
    <n v="0"/>
    <s v="No"/>
    <n v="0"/>
    <x v="19"/>
    <s v="381-7003"/>
    <s v="Male"/>
    <n v="29"/>
    <s v="Yes"/>
    <s v="No"/>
    <s v="No"/>
    <n v="0"/>
    <s v="No"/>
    <x v="0"/>
    <x v="2"/>
    <n v="10"/>
    <n v="26"/>
    <x v="0"/>
    <x v="0"/>
  </r>
  <r>
    <s v="7024-YHHR"/>
    <x v="0"/>
    <n v="33"/>
    <n v="210"/>
    <n v="430.4"/>
    <n v="165"/>
    <n v="382.8"/>
    <s v="Yes"/>
    <s v="no"/>
    <n v="191.4"/>
    <n v="0"/>
    <n v="4"/>
    <s v="Yes"/>
    <n v="0"/>
    <x v="41"/>
    <s v="352-6732"/>
    <s v="Female"/>
    <n v="76"/>
    <s v="No"/>
    <s v="Yes"/>
    <s v="No"/>
    <n v="0"/>
    <s v="No"/>
    <x v="2"/>
    <x v="0"/>
    <n v="40"/>
    <n v="1324"/>
    <x v="0"/>
    <x v="0"/>
  </r>
  <r>
    <s v="9728-UKRN"/>
    <x v="0"/>
    <n v="34"/>
    <n v="80"/>
    <n v="201.9"/>
    <n v="170"/>
    <n v="289"/>
    <s v="Yes"/>
    <s v="no"/>
    <n v="57.8"/>
    <n v="0"/>
    <n v="7"/>
    <s v="No"/>
    <n v="19"/>
    <x v="11"/>
    <s v="388-7540"/>
    <s v="Female"/>
    <n v="58"/>
    <s v="No"/>
    <s v="No"/>
    <s v="No"/>
    <n v="0"/>
    <s v="No"/>
    <x v="0"/>
    <x v="0"/>
    <n v="8"/>
    <n v="281"/>
    <x v="0"/>
    <x v="0"/>
  </r>
  <r>
    <s v="3504-BHNH"/>
    <x v="0"/>
    <n v="1"/>
    <n v="7"/>
    <n v="14"/>
    <n v="5"/>
    <n v="7.9"/>
    <s v="Yes"/>
    <s v="no"/>
    <n v="2"/>
    <n v="0"/>
    <n v="9"/>
    <s v="Yes"/>
    <n v="0"/>
    <x v="8"/>
    <s v="333-9664"/>
    <s v="Male"/>
    <n v="66"/>
    <s v="No"/>
    <s v="Yes"/>
    <s v="No"/>
    <n v="0"/>
    <s v="No"/>
    <x v="0"/>
    <x v="0"/>
    <n v="22"/>
    <n v="22"/>
    <x v="0"/>
    <x v="0"/>
  </r>
  <r>
    <s v="1356-TEOJ"/>
    <x v="0"/>
    <n v="74"/>
    <n v="280"/>
    <n v="735.7"/>
    <n v="518"/>
    <n v="717.8"/>
    <s v="Yes"/>
    <s v="no"/>
    <n v="239.3"/>
    <n v="0"/>
    <n v="0"/>
    <s v="No"/>
    <n v="0"/>
    <x v="50"/>
    <s v="400-5511"/>
    <s v="Female"/>
    <n v="40"/>
    <s v="No"/>
    <s v="No"/>
    <s v="No"/>
    <n v="0"/>
    <s v="No"/>
    <x v="2"/>
    <x v="0"/>
    <n v="12"/>
    <n v="850"/>
    <x v="0"/>
    <x v="0"/>
  </r>
  <r>
    <s v="1367-DPPL"/>
    <x v="0"/>
    <n v="41"/>
    <n v="143"/>
    <n v="287.39999999999998"/>
    <n v="123"/>
    <n v="479.7"/>
    <s v="Yes"/>
    <s v="no"/>
    <n v="95.9"/>
    <n v="0"/>
    <n v="2"/>
    <s v="Yes"/>
    <n v="0"/>
    <x v="38"/>
    <s v="403-1742"/>
    <s v="Male"/>
    <n v="63"/>
    <s v="No"/>
    <s v="No"/>
    <s v="No"/>
    <n v="0"/>
    <s v="Yes"/>
    <x v="2"/>
    <x v="0"/>
    <n v="25"/>
    <n v="1019"/>
    <x v="0"/>
    <x v="0"/>
  </r>
  <r>
    <s v="5085-HANG"/>
    <x v="0"/>
    <n v="24"/>
    <n v="33"/>
    <n v="94.7"/>
    <n v="96"/>
    <n v="352.8"/>
    <s v="Yes"/>
    <s v="no"/>
    <n v="117.6"/>
    <n v="0"/>
    <n v="0"/>
    <s v="No"/>
    <n v="0"/>
    <x v="3"/>
    <s v="328-9797"/>
    <s v="Female"/>
    <n v="47"/>
    <s v="No"/>
    <s v="No"/>
    <s v="No"/>
    <n v="0"/>
    <s v="No"/>
    <x v="1"/>
    <x v="2"/>
    <n v="10"/>
    <n v="230"/>
    <x v="0"/>
    <x v="0"/>
  </r>
  <r>
    <s v="6627-AWPX"/>
    <x v="0"/>
    <n v="7"/>
    <n v="12"/>
    <n v="29.5"/>
    <n v="14"/>
    <n v="81.2"/>
    <s v="Yes"/>
    <s v="no"/>
    <n v="16.2"/>
    <n v="0"/>
    <n v="2"/>
    <s v="No"/>
    <n v="4"/>
    <x v="35"/>
    <s v="336-7696"/>
    <s v="Male"/>
    <n v="46"/>
    <s v="No"/>
    <s v="No"/>
    <s v="No"/>
    <n v="0"/>
    <s v="No"/>
    <x v="0"/>
    <x v="2"/>
    <n v="17"/>
    <n v="125"/>
    <x v="0"/>
    <x v="0"/>
  </r>
  <r>
    <s v="1665-BRBK"/>
    <x v="0"/>
    <n v="1"/>
    <n v="7"/>
    <n v="14"/>
    <n v="3"/>
    <n v="6"/>
    <s v="Yes"/>
    <s v="no"/>
    <n v="3"/>
    <n v="0"/>
    <n v="0"/>
    <s v="No"/>
    <n v="0"/>
    <x v="14"/>
    <s v="369-2214"/>
    <s v="Male"/>
    <n v="30"/>
    <s v="No"/>
    <s v="No"/>
    <s v="No"/>
    <n v="0"/>
    <s v="No"/>
    <x v="0"/>
    <x v="2"/>
    <n v="8"/>
    <n v="8"/>
    <x v="0"/>
    <x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x v="20"/>
    <s v="411-1325"/>
    <s v="Female"/>
    <n v="26"/>
    <s v="Yes"/>
    <s v="No"/>
    <s v="No"/>
    <n v="0"/>
    <s v="Yes"/>
    <x v="2"/>
    <x v="0"/>
    <n v="51"/>
    <n v="2737"/>
    <x v="0"/>
    <x v="0"/>
  </r>
  <r>
    <s v="1125-TMZD"/>
    <x v="0"/>
    <n v="39"/>
    <n v="72"/>
    <n v="236.8"/>
    <n v="312"/>
    <n v="237.9"/>
    <s v="Yes"/>
    <s v="no"/>
    <n v="119"/>
    <n v="0"/>
    <n v="0"/>
    <s v="No"/>
    <n v="0"/>
    <x v="14"/>
    <s v="410-7553"/>
    <s v="Male"/>
    <n v="25"/>
    <s v="Yes"/>
    <s v="No"/>
    <s v="No"/>
    <n v="0"/>
    <s v="No"/>
    <x v="0"/>
    <x v="0"/>
    <n v="11"/>
    <n v="441"/>
    <x v="0"/>
    <x v="0"/>
  </r>
  <r>
    <s v="6988-ZUZD"/>
    <x v="0"/>
    <n v="19"/>
    <n v="120"/>
    <n v="299.2"/>
    <n v="76"/>
    <n v="229.9"/>
    <s v="Yes"/>
    <s v="no"/>
    <n v="46"/>
    <n v="0"/>
    <n v="4"/>
    <s v="Yes"/>
    <n v="0"/>
    <x v="3"/>
    <s v="376-4284"/>
    <s v="Female"/>
    <n v="32"/>
    <s v="No"/>
    <s v="No"/>
    <s v="No"/>
    <n v="0"/>
    <s v="No"/>
    <x v="0"/>
    <x v="2"/>
    <n v="20"/>
    <n v="374"/>
    <x v="0"/>
    <x v="0"/>
  </r>
  <r>
    <s v="1825-GJYJ"/>
    <x v="0"/>
    <n v="60"/>
    <n v="272"/>
    <n v="659.1"/>
    <n v="120"/>
    <n v="828"/>
    <s v="Yes"/>
    <s v="no"/>
    <n v="207"/>
    <n v="0"/>
    <n v="26"/>
    <s v="Yes"/>
    <n v="0"/>
    <x v="17"/>
    <s v="369-1904"/>
    <s v="Male"/>
    <n v="21"/>
    <s v="Yes"/>
    <s v="No"/>
    <s v="No"/>
    <n v="0"/>
    <s v="Yes"/>
    <x v="2"/>
    <x v="0"/>
    <n v="16"/>
    <n v="970"/>
    <x v="0"/>
    <x v="0"/>
  </r>
  <r>
    <s v="5088-KTIW"/>
    <x v="0"/>
    <n v="20"/>
    <n v="139"/>
    <n v="314.39999999999998"/>
    <n v="180"/>
    <n v="260"/>
    <s v="Yes"/>
    <s v="no"/>
    <n v="52"/>
    <n v="0"/>
    <n v="0"/>
    <s v="No"/>
    <n v="0"/>
    <x v="50"/>
    <s v="390-5316"/>
    <s v="Male"/>
    <n v="34"/>
    <s v="No"/>
    <s v="No"/>
    <s v="No"/>
    <n v="0"/>
    <s v="No"/>
    <x v="0"/>
    <x v="2"/>
    <n v="11"/>
    <n v="210"/>
    <x v="0"/>
    <x v="0"/>
  </r>
  <r>
    <s v="1017-CTFN"/>
    <x v="0"/>
    <n v="2"/>
    <n v="9"/>
    <n v="20.8"/>
    <n v="6"/>
    <n v="24"/>
    <s v="Yes"/>
    <s v="no"/>
    <n v="6"/>
    <n v="0"/>
    <n v="2"/>
    <s v="Yes"/>
    <n v="0"/>
    <x v="3"/>
    <s v="401-4844"/>
    <s v="Female"/>
    <n v="37"/>
    <s v="No"/>
    <s v="No"/>
    <s v="No"/>
    <n v="0"/>
    <s v="No"/>
    <x v="0"/>
    <x v="0"/>
    <n v="12"/>
    <n v="22"/>
    <x v="0"/>
    <x v="0"/>
  </r>
  <r>
    <s v="7231-XNDC"/>
    <x v="0"/>
    <n v="25"/>
    <n v="31"/>
    <n v="100.9"/>
    <n v="75"/>
    <n v="155"/>
    <s v="Yes"/>
    <s v="no"/>
    <n v="51.7"/>
    <n v="0"/>
    <n v="2"/>
    <s v="Yes"/>
    <n v="0"/>
    <x v="24"/>
    <s v="369-6308"/>
    <s v="Female"/>
    <n v="34"/>
    <s v="No"/>
    <s v="No"/>
    <s v="No"/>
    <n v="0"/>
    <s v="Yes"/>
    <x v="1"/>
    <x v="0"/>
    <n v="32"/>
    <n v="800"/>
    <x v="0"/>
    <x v="0"/>
  </r>
  <r>
    <s v="2689-UYBB"/>
    <x v="0"/>
    <n v="48"/>
    <n v="325"/>
    <n v="726.9"/>
    <n v="384"/>
    <n v="710.4"/>
    <s v="Yes"/>
    <s v="no"/>
    <n v="142.1"/>
    <n v="0"/>
    <n v="6"/>
    <s v="No"/>
    <n v="48"/>
    <x v="32"/>
    <s v="405-7119"/>
    <s v="Male"/>
    <n v="44"/>
    <s v="No"/>
    <s v="No"/>
    <s v="No"/>
    <n v="0"/>
    <s v="No"/>
    <x v="1"/>
    <x v="0"/>
    <n v="43"/>
    <n v="2061"/>
    <x v="0"/>
    <x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x v="32"/>
    <s v="405-3309"/>
    <s v="Female"/>
    <n v="49"/>
    <s v="No"/>
    <s v="No"/>
    <s v="No"/>
    <n v="0"/>
    <s v="Yes"/>
    <x v="0"/>
    <x v="2"/>
    <n v="55"/>
    <n v="3450"/>
    <x v="0"/>
    <x v="0"/>
  </r>
  <r>
    <s v="2871-IOVG"/>
    <x v="0"/>
    <n v="1"/>
    <n v="2"/>
    <n v="5"/>
    <n v="0"/>
    <n v="0"/>
    <s v="No"/>
    <s v="no"/>
    <n v="0"/>
    <n v="0"/>
    <n v="21"/>
    <s v="Yes"/>
    <n v="0"/>
    <x v="33"/>
    <s v="377-2725"/>
    <s v="Female"/>
    <n v="29"/>
    <s v="Yes"/>
    <s v="No"/>
    <s v="No"/>
    <n v="0"/>
    <s v="No"/>
    <x v="0"/>
    <x v="2"/>
    <n v="32"/>
    <n v="32"/>
    <x v="0"/>
    <x v="0"/>
  </r>
  <r>
    <s v="9108-SGNE"/>
    <x v="0"/>
    <n v="10"/>
    <n v="18"/>
    <n v="41.1"/>
    <n v="30"/>
    <n v="111"/>
    <s v="Yes"/>
    <s v="yes"/>
    <n v="0"/>
    <n v="0"/>
    <n v="0"/>
    <s v="No"/>
    <n v="0"/>
    <x v="40"/>
    <s v="405-6398"/>
    <s v="Male"/>
    <n v="45"/>
    <s v="No"/>
    <s v="No"/>
    <s v="No"/>
    <n v="0"/>
    <s v="No"/>
    <x v="0"/>
    <x v="2"/>
    <n v="10"/>
    <n v="99"/>
    <x v="0"/>
    <x v="0"/>
  </r>
  <r>
    <s v="6083-DLXF"/>
    <x v="0"/>
    <n v="52"/>
    <n v="283"/>
    <n v="682.5"/>
    <n v="156"/>
    <n v="691.6"/>
    <s v="Yes"/>
    <s v="yes"/>
    <n v="0"/>
    <n v="0"/>
    <n v="2"/>
    <s v="Yes"/>
    <n v="0"/>
    <x v="9"/>
    <s v="355-9366"/>
    <s v="Male"/>
    <n v="80"/>
    <s v="No"/>
    <s v="Yes"/>
    <s v="No"/>
    <n v="0"/>
    <s v="No"/>
    <x v="2"/>
    <x v="0"/>
    <n v="45"/>
    <n v="2382"/>
    <x v="0"/>
    <x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x v="17"/>
    <s v="403-1128"/>
    <s v="Female"/>
    <n v="67"/>
    <s v="No"/>
    <s v="Yes"/>
    <s v="No"/>
    <n v="0"/>
    <s v="No"/>
    <x v="2"/>
    <x v="0"/>
    <n v="32"/>
    <n v="1872"/>
    <x v="0"/>
    <x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x v="7"/>
    <s v="384-9682"/>
    <s v="Male"/>
    <n v="50"/>
    <s v="No"/>
    <s v="No"/>
    <s v="No"/>
    <n v="0"/>
    <s v="Yes"/>
    <x v="1"/>
    <x v="2"/>
    <n v="65"/>
    <n v="4257"/>
    <x v="0"/>
    <x v="0"/>
  </r>
  <r>
    <s v="9386-WSRK"/>
    <x v="0"/>
    <n v="63"/>
    <n v="360"/>
    <n v="694.2"/>
    <n v="567"/>
    <n v="680.4"/>
    <s v="Yes"/>
    <s v="no"/>
    <n v="136.1"/>
    <n v="0"/>
    <n v="12"/>
    <s v="Yes"/>
    <n v="0"/>
    <x v="25"/>
    <s v="395-1229"/>
    <s v="Female"/>
    <n v="38"/>
    <s v="No"/>
    <s v="No"/>
    <s v="No"/>
    <n v="0"/>
    <s v="No"/>
    <x v="1"/>
    <x v="0"/>
    <n v="66"/>
    <n v="4144"/>
    <x v="0"/>
    <x v="0"/>
  </r>
  <r>
    <s v="1177-FUHA"/>
    <x v="0"/>
    <n v="65"/>
    <n v="146"/>
    <n v="388.1"/>
    <n v="65"/>
    <n v="695.5"/>
    <s v="Yes"/>
    <s v="no"/>
    <n v="231.8"/>
    <n v="0"/>
    <n v="5"/>
    <s v="Yes"/>
    <n v="0"/>
    <x v="3"/>
    <s v="346-4919"/>
    <s v="Male"/>
    <n v="62"/>
    <s v="No"/>
    <s v="No"/>
    <s v="No"/>
    <n v="0"/>
    <s v="Yes"/>
    <x v="2"/>
    <x v="0"/>
    <n v="45"/>
    <n v="2902"/>
    <x v="0"/>
    <x v="0"/>
  </r>
  <r>
    <s v="3271-GTND"/>
    <x v="0"/>
    <n v="66"/>
    <n v="384"/>
    <n v="1054.8"/>
    <n v="462"/>
    <n v="528"/>
    <s v="Yes"/>
    <s v="no"/>
    <n v="176"/>
    <n v="0"/>
    <n v="15"/>
    <s v="Yes"/>
    <n v="0"/>
    <x v="44"/>
    <s v="354-9068"/>
    <s v="Male"/>
    <n v="55"/>
    <s v="No"/>
    <s v="No"/>
    <s v="No"/>
    <n v="0"/>
    <s v="Yes"/>
    <x v="2"/>
    <x v="0"/>
    <n v="61"/>
    <n v="4006"/>
    <x v="0"/>
    <x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x v="27"/>
    <s v="369-2743"/>
    <s v="Female"/>
    <n v="52"/>
    <s v="No"/>
    <s v="No"/>
    <s v="No"/>
    <n v="0"/>
    <s v="Yes"/>
    <x v="2"/>
    <x v="2"/>
    <n v="45"/>
    <n v="1893"/>
    <x v="0"/>
    <x v="0"/>
  </r>
  <r>
    <s v="7150-SIBT"/>
    <x v="0"/>
    <n v="9"/>
    <n v="19"/>
    <n v="69.5"/>
    <n v="9"/>
    <n v="55.8"/>
    <s v="Yes"/>
    <s v="no"/>
    <n v="14"/>
    <n v="0"/>
    <n v="0"/>
    <s v="No"/>
    <n v="0"/>
    <x v="20"/>
    <s v="376-4292"/>
    <s v="Male"/>
    <n v="61"/>
    <s v="No"/>
    <s v="No"/>
    <s v="No"/>
    <n v="0"/>
    <s v="No"/>
    <x v="0"/>
    <x v="2"/>
    <n v="8"/>
    <n v="74"/>
    <x v="0"/>
    <x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x v="0"/>
    <s v="400-6454"/>
    <s v="Male"/>
    <n v="32"/>
    <s v="No"/>
    <s v="No"/>
    <s v="No"/>
    <n v="0"/>
    <s v="No"/>
    <x v="1"/>
    <x v="2"/>
    <n v="7"/>
    <n v="26"/>
    <x v="0"/>
    <x v="0"/>
  </r>
  <r>
    <s v="5095-KHLA"/>
    <x v="0"/>
    <n v="3"/>
    <n v="7"/>
    <n v="23.3"/>
    <n v="21"/>
    <n v="33.9"/>
    <s v="Yes"/>
    <s v="no"/>
    <n v="6.8"/>
    <n v="0"/>
    <n v="6"/>
    <s v="Yes"/>
    <n v="0"/>
    <x v="36"/>
    <s v="383-4641"/>
    <s v="Male"/>
    <n v="31"/>
    <s v="No"/>
    <s v="No"/>
    <s v="No"/>
    <n v="0"/>
    <s v="Yes"/>
    <x v="0"/>
    <x v="2"/>
    <n v="18"/>
    <n v="46"/>
    <x v="0"/>
    <x v="0"/>
  </r>
  <r>
    <s v="3453-MXVP"/>
    <x v="0"/>
    <n v="43"/>
    <n v="81"/>
    <n v="217.1"/>
    <n v="129"/>
    <n v="460.1"/>
    <s v="Yes"/>
    <s v="no"/>
    <n v="92"/>
    <n v="0"/>
    <n v="0"/>
    <s v="No"/>
    <n v="0"/>
    <x v="11"/>
    <s v="368-5165"/>
    <s v="Male"/>
    <n v="63"/>
    <s v="No"/>
    <s v="No"/>
    <s v="No"/>
    <n v="0"/>
    <s v="No"/>
    <x v="0"/>
    <x v="0"/>
    <n v="10"/>
    <n v="443"/>
    <x v="0"/>
    <x v="0"/>
  </r>
  <r>
    <s v="8205-NWJS"/>
    <x v="0"/>
    <n v="5"/>
    <n v="22"/>
    <n v="54.2"/>
    <n v="15"/>
    <n v="60"/>
    <s v="Yes"/>
    <s v="no"/>
    <n v="20"/>
    <n v="0"/>
    <n v="0"/>
    <s v="No"/>
    <n v="0"/>
    <x v="22"/>
    <s v="363-7979"/>
    <s v="Male"/>
    <n v="34"/>
    <s v="No"/>
    <s v="No"/>
    <s v="No"/>
    <n v="0"/>
    <s v="No"/>
    <x v="0"/>
    <x v="2"/>
    <n v="13"/>
    <n v="71"/>
    <x v="0"/>
    <x v="0"/>
  </r>
  <r>
    <s v="8807-OJVS"/>
    <x v="0"/>
    <n v="1"/>
    <n v="3"/>
    <n v="5"/>
    <n v="9"/>
    <n v="12.6"/>
    <s v="Yes"/>
    <s v="no"/>
    <n v="4.2"/>
    <n v="0"/>
    <n v="0"/>
    <s v="No"/>
    <n v="0"/>
    <x v="36"/>
    <s v="334-9818"/>
    <s v="Male"/>
    <n v="20"/>
    <s v="Yes"/>
    <s v="No"/>
    <s v="No"/>
    <n v="0"/>
    <s v="No"/>
    <x v="0"/>
    <x v="0"/>
    <n v="12"/>
    <n v="12"/>
    <x v="0"/>
    <x v="0"/>
  </r>
  <r>
    <s v="3091-YEPY"/>
    <x v="0"/>
    <n v="29"/>
    <n v="58"/>
    <n v="173"/>
    <n v="116"/>
    <n v="411.8"/>
    <s v="Yes"/>
    <s v="yes"/>
    <n v="0"/>
    <n v="0"/>
    <n v="0"/>
    <s v="No"/>
    <n v="0"/>
    <x v="13"/>
    <s v="352-5787"/>
    <s v="Male"/>
    <n v="30"/>
    <s v="No"/>
    <s v="No"/>
    <s v="No"/>
    <n v="0"/>
    <s v="No"/>
    <x v="1"/>
    <x v="2"/>
    <n v="13"/>
    <n v="389"/>
    <x v="0"/>
    <x v="0"/>
  </r>
  <r>
    <s v="3196-JIPD"/>
    <x v="0"/>
    <n v="25"/>
    <n v="168"/>
    <n v="329.1"/>
    <n v="100"/>
    <n v="237.5"/>
    <s v="Yes"/>
    <s v="no"/>
    <n v="47.5"/>
    <n v="0"/>
    <n v="10"/>
    <s v="Yes"/>
    <n v="0"/>
    <x v="35"/>
    <s v="327-9957"/>
    <s v="Male"/>
    <n v="21"/>
    <s v="Yes"/>
    <s v="No"/>
    <s v="No"/>
    <n v="0"/>
    <s v="Yes"/>
    <x v="2"/>
    <x v="0"/>
    <n v="40"/>
    <n v="1020"/>
    <x v="0"/>
    <x v="0"/>
  </r>
  <r>
    <s v="0638-EFFG"/>
    <x v="0"/>
    <n v="13"/>
    <n v="93"/>
    <n v="199.2"/>
    <n v="39"/>
    <n v="139.1"/>
    <s v="Yes"/>
    <s v="no"/>
    <n v="34.799999999999997"/>
    <n v="0"/>
    <n v="3"/>
    <s v="No"/>
    <n v="52"/>
    <x v="40"/>
    <s v="421-3226"/>
    <s v="Male"/>
    <n v="57"/>
    <s v="No"/>
    <s v="No"/>
    <s v="No"/>
    <n v="0"/>
    <s v="No"/>
    <x v="0"/>
    <x v="0"/>
    <n v="30"/>
    <n v="393"/>
    <x v="0"/>
    <x v="0"/>
  </r>
  <r>
    <s v="2547-XSSS"/>
    <x v="0"/>
    <n v="64"/>
    <n v="217"/>
    <n v="578.79999999999995"/>
    <n v="384"/>
    <n v="672"/>
    <s v="Yes"/>
    <s v="yes"/>
    <n v="0"/>
    <n v="0"/>
    <n v="10"/>
    <s v="Yes"/>
    <n v="0"/>
    <x v="26"/>
    <s v="391-4358"/>
    <s v="Female"/>
    <n v="36"/>
    <s v="No"/>
    <s v="No"/>
    <s v="No"/>
    <n v="0"/>
    <s v="Yes"/>
    <x v="1"/>
    <x v="0"/>
    <n v="58"/>
    <n v="3751"/>
    <x v="0"/>
    <x v="0"/>
  </r>
  <r>
    <s v="0996-ZHCZ"/>
    <x v="0"/>
    <n v="13"/>
    <n v="87"/>
    <n v="198.7"/>
    <n v="26"/>
    <n v="156"/>
    <s v="Yes"/>
    <s v="no"/>
    <n v="78"/>
    <n v="0"/>
    <n v="0"/>
    <s v="No"/>
    <n v="0"/>
    <x v="34"/>
    <s v="419-2369"/>
    <s v="Female"/>
    <n v="55"/>
    <s v="No"/>
    <s v="No"/>
    <s v="No"/>
    <n v="0"/>
    <s v="No"/>
    <x v="1"/>
    <x v="2"/>
    <n v="7"/>
    <n v="98"/>
    <x v="0"/>
    <x v="0"/>
  </r>
  <r>
    <s v="8331-LUEE"/>
    <x v="0"/>
    <n v="24"/>
    <n v="90"/>
    <n v="212.8"/>
    <n v="120"/>
    <n v="146.4"/>
    <s v="Yes"/>
    <s v="no"/>
    <n v="48.8"/>
    <n v="0"/>
    <n v="17"/>
    <s v="Yes"/>
    <n v="0"/>
    <x v="32"/>
    <s v="373-3959"/>
    <s v="Male"/>
    <n v="27"/>
    <s v="Yes"/>
    <s v="No"/>
    <s v="No"/>
    <n v="0"/>
    <s v="Yes"/>
    <x v="0"/>
    <x v="0"/>
    <n v="10"/>
    <n v="242"/>
    <x v="0"/>
    <x v="0"/>
  </r>
  <r>
    <s v="5712-YXJY"/>
    <x v="0"/>
    <n v="6"/>
    <n v="28"/>
    <n v="69.099999999999994"/>
    <n v="18"/>
    <n v="79.2"/>
    <s v="Yes"/>
    <s v="yes"/>
    <n v="0"/>
    <n v="0"/>
    <n v="3"/>
    <s v="No"/>
    <n v="16"/>
    <x v="38"/>
    <s v="358-1346"/>
    <s v="Male"/>
    <n v="36"/>
    <s v="No"/>
    <s v="No"/>
    <s v="No"/>
    <n v="0"/>
    <s v="No"/>
    <x v="0"/>
    <x v="2"/>
    <n v="28"/>
    <n v="160"/>
    <x v="0"/>
    <x v="0"/>
  </r>
  <r>
    <s v="4997-COGG"/>
    <x v="0"/>
    <n v="9"/>
    <n v="27"/>
    <n v="111.2"/>
    <n v="54"/>
    <n v="110.7"/>
    <s v="Yes"/>
    <s v="no"/>
    <n v="55.4"/>
    <n v="0"/>
    <n v="0"/>
    <s v="No"/>
    <n v="0"/>
    <x v="22"/>
    <s v="344-5967"/>
    <s v="Male"/>
    <n v="29"/>
    <s v="Yes"/>
    <s v="No"/>
    <s v="No"/>
    <n v="0"/>
    <s v="No"/>
    <x v="0"/>
    <x v="0"/>
    <n v="8"/>
    <n v="75"/>
    <x v="0"/>
    <x v="0"/>
  </r>
  <r>
    <s v="3940-PPVI"/>
    <x v="0"/>
    <n v="13"/>
    <n v="86"/>
    <n v="194.2"/>
    <n v="39"/>
    <n v="133.9"/>
    <s v="Yes"/>
    <s v="no"/>
    <n v="44.6"/>
    <n v="0"/>
    <n v="4"/>
    <s v="Yes"/>
    <n v="0"/>
    <x v="8"/>
    <s v="396-6390"/>
    <s v="Female"/>
    <n v="38"/>
    <s v="No"/>
    <s v="No"/>
    <s v="No"/>
    <n v="0"/>
    <s v="No"/>
    <x v="1"/>
    <x v="2"/>
    <n v="36"/>
    <n v="471"/>
    <x v="0"/>
    <x v="0"/>
  </r>
  <r>
    <s v="5375-VVSE"/>
    <x v="0"/>
    <n v="6"/>
    <n v="14"/>
    <n v="47.9"/>
    <n v="18"/>
    <n v="54"/>
    <s v="Yes"/>
    <s v="no"/>
    <n v="10.8"/>
    <n v="0"/>
    <n v="13"/>
    <s v="Yes"/>
    <n v="0"/>
    <x v="11"/>
    <s v="360-1745"/>
    <s v="Male"/>
    <n v="80"/>
    <s v="No"/>
    <s v="Yes"/>
    <s v="No"/>
    <n v="0"/>
    <s v="No"/>
    <x v="2"/>
    <x v="0"/>
    <n v="22"/>
    <n v="131"/>
    <x v="0"/>
    <x v="0"/>
  </r>
  <r>
    <s v="7032-KEVI"/>
    <x v="0"/>
    <n v="44"/>
    <n v="247"/>
    <n v="654.70000000000005"/>
    <n v="88"/>
    <n v="400.4"/>
    <s v="Yes"/>
    <s v="no"/>
    <n v="200.2"/>
    <n v="0"/>
    <n v="4"/>
    <s v="Yes"/>
    <n v="0"/>
    <x v="5"/>
    <s v="344-6935"/>
    <s v="Female"/>
    <n v="36"/>
    <s v="No"/>
    <s v="No"/>
    <s v="No"/>
    <n v="0"/>
    <s v="No"/>
    <x v="0"/>
    <x v="0"/>
    <n v="55"/>
    <n v="2403"/>
    <x v="0"/>
    <x v="0"/>
  </r>
  <r>
    <s v="1970-DKWU"/>
    <x v="0"/>
    <n v="26"/>
    <n v="174"/>
    <n v="386.9"/>
    <n v="78"/>
    <n v="239.2"/>
    <s v="Yes"/>
    <s v="no"/>
    <n v="59.8"/>
    <n v="0"/>
    <n v="10"/>
    <s v="Yes"/>
    <n v="0"/>
    <x v="28"/>
    <s v="399-5291"/>
    <s v="Female"/>
    <n v="20"/>
    <s v="Yes"/>
    <s v="No"/>
    <s v="No"/>
    <n v="0"/>
    <s v="Yes"/>
    <x v="2"/>
    <x v="0"/>
    <n v="61"/>
    <n v="1568"/>
    <x v="0"/>
    <x v="0"/>
  </r>
  <r>
    <s v="9433-QIXA"/>
    <x v="0"/>
    <n v="23"/>
    <n v="152"/>
    <n v="372.8"/>
    <n v="92"/>
    <n v="177.1"/>
    <s v="Yes"/>
    <s v="no"/>
    <n v="44.3"/>
    <n v="0"/>
    <n v="5"/>
    <s v="Yes"/>
    <n v="0"/>
    <x v="30"/>
    <s v="329-9517"/>
    <s v="Female"/>
    <n v="61"/>
    <s v="No"/>
    <s v="No"/>
    <s v="No"/>
    <n v="0"/>
    <s v="Yes"/>
    <x v="0"/>
    <x v="2"/>
    <n v="45"/>
    <n v="1057"/>
    <x v="0"/>
    <x v="0"/>
  </r>
  <r>
    <s v="3902-FSYZ"/>
    <x v="0"/>
    <n v="58"/>
    <n v="257"/>
    <n v="754.9"/>
    <n v="174"/>
    <n v="319"/>
    <s v="Yes"/>
    <s v="no"/>
    <n v="79.8"/>
    <n v="0"/>
    <n v="8"/>
    <s v="Yes"/>
    <n v="0"/>
    <x v="7"/>
    <s v="413-3177"/>
    <s v="Male"/>
    <n v="33"/>
    <s v="No"/>
    <s v="No"/>
    <s v="No"/>
    <n v="0"/>
    <s v="Yes"/>
    <x v="2"/>
    <x v="0"/>
    <n v="33"/>
    <n v="1937"/>
    <x v="0"/>
    <x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x v="46"/>
    <s v="347-5113"/>
    <s v="Female"/>
    <n v="33"/>
    <s v="No"/>
    <s v="No"/>
    <s v="No"/>
    <n v="0"/>
    <s v="No"/>
    <x v="0"/>
    <x v="0"/>
    <n v="29"/>
    <n v="431"/>
    <x v="0"/>
    <x v="0"/>
  </r>
  <r>
    <s v="7743-DIXO"/>
    <x v="0"/>
    <n v="4"/>
    <n v="10"/>
    <n v="25.2"/>
    <n v="28"/>
    <n v="57.6"/>
    <s v="Yes"/>
    <s v="no"/>
    <n v="14.4"/>
    <n v="0"/>
    <n v="27"/>
    <s v="Yes"/>
    <n v="0"/>
    <x v="26"/>
    <s v="330-2662"/>
    <s v="Male"/>
    <n v="29"/>
    <s v="Yes"/>
    <s v="No"/>
    <s v="No"/>
    <n v="0"/>
    <s v="No"/>
    <x v="0"/>
    <x v="0"/>
    <n v="41"/>
    <n v="174"/>
    <x v="0"/>
    <x v="0"/>
  </r>
  <r>
    <s v="4443-KRIA"/>
    <x v="0"/>
    <n v="27"/>
    <n v="98"/>
    <n v="244.5"/>
    <n v="81"/>
    <n v="294.3"/>
    <s v="Yes"/>
    <s v="yes"/>
    <n v="0"/>
    <n v="0"/>
    <n v="5"/>
    <s v="No"/>
    <n v="67"/>
    <x v="39"/>
    <s v="330-5824"/>
    <s v="Female"/>
    <n v="49"/>
    <s v="No"/>
    <s v="No"/>
    <s v="No"/>
    <n v="0"/>
    <s v="No"/>
    <x v="0"/>
    <x v="0"/>
    <n v="36"/>
    <n v="980"/>
    <x v="0"/>
    <x v="0"/>
  </r>
  <r>
    <s v="3126-JQSI"/>
    <x v="0"/>
    <n v="55"/>
    <n v="248"/>
    <n v="441.8"/>
    <n v="110"/>
    <n v="891"/>
    <s v="Yes"/>
    <s v="no"/>
    <n v="222.8"/>
    <n v="0"/>
    <n v="2"/>
    <s v="Yes"/>
    <n v="0"/>
    <x v="50"/>
    <s v="329-8788"/>
    <s v="Female"/>
    <n v="40"/>
    <s v="No"/>
    <s v="No"/>
    <s v="No"/>
    <n v="0"/>
    <s v="No"/>
    <x v="0"/>
    <x v="0"/>
    <n v="43"/>
    <n v="2370"/>
    <x v="0"/>
    <x v="0"/>
  </r>
  <r>
    <s v="2575-TTIN"/>
    <x v="0"/>
    <n v="40"/>
    <n v="236"/>
    <n v="594.79999999999995"/>
    <n v="320"/>
    <n v="424"/>
    <s v="Yes"/>
    <s v="no"/>
    <n v="84.8"/>
    <n v="0"/>
    <n v="0"/>
    <s v="No"/>
    <n v="0"/>
    <x v="6"/>
    <s v="389-6081"/>
    <s v="Female"/>
    <n v="47"/>
    <s v="No"/>
    <s v="No"/>
    <s v="No"/>
    <n v="0"/>
    <s v="No"/>
    <x v="2"/>
    <x v="0"/>
    <n v="8"/>
    <n v="318"/>
    <x v="0"/>
    <x v="0"/>
  </r>
  <r>
    <s v="4959-FFQS"/>
    <x v="0"/>
    <n v="58"/>
    <n v="387"/>
    <n v="931.2"/>
    <n v="290"/>
    <n v="661.2"/>
    <s v="Yes"/>
    <s v="yes"/>
    <n v="0"/>
    <n v="0"/>
    <n v="7"/>
    <s v="Yes"/>
    <n v="0"/>
    <x v="0"/>
    <s v="334-9163"/>
    <s v="Female"/>
    <n v="48"/>
    <s v="No"/>
    <s v="No"/>
    <s v="No"/>
    <n v="0"/>
    <s v="No"/>
    <x v="2"/>
    <x v="0"/>
    <n v="28"/>
    <n v="1622"/>
    <x v="0"/>
    <x v="0"/>
  </r>
  <r>
    <s v="7112-PVAD"/>
    <x v="0"/>
    <n v="57"/>
    <n v="160"/>
    <n v="511.2"/>
    <n v="456"/>
    <n v="775.2"/>
    <s v="Yes"/>
    <s v="no"/>
    <n v="155"/>
    <n v="2"/>
    <n v="1"/>
    <s v="No"/>
    <n v="39"/>
    <x v="19"/>
    <s v="411-4293"/>
    <s v="Male"/>
    <n v="41"/>
    <s v="No"/>
    <s v="No"/>
    <s v="No"/>
    <n v="0"/>
    <s v="Yes"/>
    <x v="2"/>
    <x v="0"/>
    <n v="52"/>
    <n v="2936"/>
    <x v="0"/>
    <x v="0"/>
  </r>
  <r>
    <s v="3830-UJFO"/>
    <x v="0"/>
    <n v="36"/>
    <n v="135"/>
    <n v="287"/>
    <n v="108"/>
    <n v="126"/>
    <s v="Yes"/>
    <s v="no"/>
    <n v="42"/>
    <n v="0"/>
    <n v="15"/>
    <s v="Yes"/>
    <n v="0"/>
    <x v="10"/>
    <s v="364-6445"/>
    <s v="Male"/>
    <n v="72"/>
    <s v="No"/>
    <s v="Yes"/>
    <s v="No"/>
    <n v="0"/>
    <s v="Yes"/>
    <x v="2"/>
    <x v="0"/>
    <n v="24"/>
    <n v="857"/>
    <x v="0"/>
    <x v="0"/>
  </r>
  <r>
    <s v="5368-PWYB"/>
    <x v="0"/>
    <n v="68"/>
    <n v="258"/>
    <n v="675.1"/>
    <n v="272"/>
    <n v="836.4"/>
    <s v="Yes"/>
    <s v="no"/>
    <n v="167.3"/>
    <n v="0"/>
    <n v="0"/>
    <s v="No"/>
    <n v="0"/>
    <x v="38"/>
    <s v="380-9674"/>
    <s v="Male"/>
    <n v="22"/>
    <s v="Yes"/>
    <s v="No"/>
    <s v="No"/>
    <n v="0"/>
    <s v="No"/>
    <x v="2"/>
    <x v="2"/>
    <n v="11"/>
    <n v="771"/>
    <x v="0"/>
    <x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x v="7"/>
    <s v="358-3692"/>
    <s v="Female"/>
    <n v="37"/>
    <s v="No"/>
    <s v="No"/>
    <s v="No"/>
    <n v="0"/>
    <s v="Yes"/>
    <x v="2"/>
    <x v="0"/>
    <n v="41"/>
    <n v="3037"/>
    <x v="0"/>
    <x v="0"/>
  </r>
  <r>
    <s v="8526-LKSE"/>
    <x v="0"/>
    <n v="42"/>
    <n v="229"/>
    <n v="466.4"/>
    <n v="378"/>
    <n v="478.8"/>
    <s v="Yes"/>
    <s v="no"/>
    <n v="95.8"/>
    <n v="2"/>
    <n v="0"/>
    <s v="No"/>
    <n v="0"/>
    <x v="22"/>
    <s v="400-5831"/>
    <s v="Female"/>
    <n v="39"/>
    <s v="No"/>
    <s v="No"/>
    <s v="No"/>
    <n v="0"/>
    <s v="No"/>
    <x v="2"/>
    <x v="2"/>
    <n v="11"/>
    <n v="470"/>
    <x v="0"/>
    <x v="0"/>
  </r>
  <r>
    <s v="7338-QSBA"/>
    <x v="0"/>
    <n v="4"/>
    <n v="20"/>
    <n v="52"/>
    <n v="12"/>
    <n v="41.2"/>
    <s v="Yes"/>
    <s v="no"/>
    <n v="10.3"/>
    <n v="2"/>
    <n v="4"/>
    <s v="Yes"/>
    <n v="0"/>
    <x v="25"/>
    <s v="391-2159"/>
    <s v="Female"/>
    <n v="68"/>
    <s v="No"/>
    <s v="Yes"/>
    <s v="No"/>
    <n v="0"/>
    <s v="No"/>
    <x v="0"/>
    <x v="0"/>
    <n v="19"/>
    <n v="75"/>
    <x v="0"/>
    <x v="0"/>
  </r>
  <r>
    <s v="5395-ZGMZ"/>
    <x v="0"/>
    <n v="54"/>
    <n v="155"/>
    <n v="324.8"/>
    <n v="108"/>
    <n v="712.8"/>
    <s v="Yes"/>
    <s v="no"/>
    <n v="356.4"/>
    <n v="1"/>
    <n v="0"/>
    <s v="No"/>
    <n v="0"/>
    <x v="13"/>
    <s v="398-5954"/>
    <s v="Male"/>
    <n v="33"/>
    <s v="No"/>
    <s v="No"/>
    <s v="No"/>
    <n v="0"/>
    <s v="No"/>
    <x v="1"/>
    <x v="0"/>
    <n v="9"/>
    <n v="489"/>
    <x v="0"/>
    <x v="0"/>
  </r>
  <r>
    <s v="9408-MUBW"/>
    <x v="0"/>
    <n v="39"/>
    <n v="121"/>
    <n v="309"/>
    <n v="156"/>
    <n v="647.4"/>
    <s v="Yes"/>
    <s v="no"/>
    <n v="215.8"/>
    <n v="1"/>
    <n v="0"/>
    <s v="No"/>
    <n v="0"/>
    <x v="24"/>
    <s v="405-4303"/>
    <s v="Male"/>
    <n v="42"/>
    <s v="No"/>
    <s v="No"/>
    <s v="No"/>
    <n v="0"/>
    <s v="No"/>
    <x v="2"/>
    <x v="0"/>
    <n v="12"/>
    <n v="477"/>
    <x v="0"/>
    <x v="0"/>
  </r>
  <r>
    <s v="5924-ZEGJ"/>
    <x v="0"/>
    <n v="64"/>
    <n v="111"/>
    <n v="450.1"/>
    <n v="320"/>
    <n v="838.4"/>
    <s v="Yes"/>
    <s v="no"/>
    <n v="209.6"/>
    <n v="2"/>
    <n v="0"/>
    <s v="No"/>
    <n v="0"/>
    <x v="23"/>
    <s v="406-4100"/>
    <s v="Male"/>
    <n v="55"/>
    <s v="No"/>
    <s v="No"/>
    <s v="No"/>
    <n v="0"/>
    <s v="No"/>
    <x v="2"/>
    <x v="2"/>
    <n v="13"/>
    <n v="807"/>
    <x v="0"/>
    <x v="0"/>
  </r>
  <r>
    <s v="6473-YBGF"/>
    <x v="0"/>
    <n v="14"/>
    <n v="45"/>
    <n v="100.6"/>
    <n v="126"/>
    <n v="200.2"/>
    <s v="Yes"/>
    <s v="no"/>
    <n v="50.1"/>
    <n v="2"/>
    <n v="0"/>
    <s v="No"/>
    <n v="0"/>
    <x v="26"/>
    <s v="352-4401"/>
    <s v="Male"/>
    <n v="51"/>
    <s v="No"/>
    <s v="No"/>
    <s v="No"/>
    <n v="0"/>
    <s v="No"/>
    <x v="0"/>
    <x v="0"/>
    <n v="9"/>
    <n v="130"/>
    <x v="0"/>
    <x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x v="29"/>
    <s v="347-1473"/>
    <s v="Female"/>
    <n v="33"/>
    <s v="No"/>
    <s v="No"/>
    <s v="No"/>
    <n v="0"/>
    <s v="No"/>
    <x v="1"/>
    <x v="0"/>
    <n v="21"/>
    <n v="278"/>
    <x v="0"/>
    <x v="0"/>
  </r>
  <r>
    <s v="8504-FZKV"/>
    <x v="0"/>
    <n v="1"/>
    <n v="4"/>
    <n v="13"/>
    <n v="4"/>
    <n v="10.3"/>
    <s v="Yes"/>
    <s v="no"/>
    <n v="5.2"/>
    <n v="0"/>
    <n v="3"/>
    <s v="Yes"/>
    <n v="0"/>
    <x v="41"/>
    <s v="347-2016"/>
    <s v="Male"/>
    <n v="48"/>
    <s v="No"/>
    <s v="No"/>
    <s v="No"/>
    <n v="0"/>
    <s v="No"/>
    <x v="0"/>
    <x v="2"/>
    <n v="33"/>
    <n v="33"/>
    <x v="0"/>
    <x v="0"/>
  </r>
  <r>
    <s v="9723-WTDK"/>
    <x v="0"/>
    <n v="1"/>
    <n v="4"/>
    <n v="9"/>
    <n v="6"/>
    <n v="6.3"/>
    <s v="Yes"/>
    <s v="yes"/>
    <n v="0"/>
    <n v="1"/>
    <n v="0"/>
    <s v="No"/>
    <n v="0"/>
    <x v="40"/>
    <s v="388-8948"/>
    <s v="Male"/>
    <n v="36"/>
    <s v="No"/>
    <s v="No"/>
    <s v="No"/>
    <n v="0"/>
    <s v="No"/>
    <x v="2"/>
    <x v="2"/>
    <n v="9"/>
    <n v="9"/>
    <x v="0"/>
    <x v="0"/>
  </r>
  <r>
    <s v="8171-JQFF"/>
    <x v="0"/>
    <n v="59"/>
    <n v="146"/>
    <n v="355.5"/>
    <n v="354"/>
    <n v="619.5"/>
    <s v="Yes"/>
    <s v="no"/>
    <n v="123.9"/>
    <n v="2"/>
    <n v="7"/>
    <s v="Yes"/>
    <n v="0"/>
    <x v="50"/>
    <s v="367-2598"/>
    <s v="Male"/>
    <n v="26"/>
    <s v="Yes"/>
    <s v="No"/>
    <s v="No"/>
    <n v="0"/>
    <s v="Yes"/>
    <x v="2"/>
    <x v="0"/>
    <n v="22"/>
    <n v="1306"/>
    <x v="0"/>
    <x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x v="3"/>
    <s v="332-3693"/>
    <s v="Male"/>
    <n v="32"/>
    <s v="No"/>
    <s v="No"/>
    <s v="No"/>
    <n v="0"/>
    <s v="No"/>
    <x v="1"/>
    <x v="2"/>
    <n v="31"/>
    <n v="1284"/>
    <x v="0"/>
    <x v="0"/>
  </r>
  <r>
    <s v="6261-JLQO"/>
    <x v="0"/>
    <n v="66"/>
    <n v="215"/>
    <n v="394.2"/>
    <n v="594"/>
    <n v="765.6"/>
    <s v="Yes"/>
    <s v="no"/>
    <n v="382.8"/>
    <n v="0"/>
    <n v="6"/>
    <s v="Yes"/>
    <n v="0"/>
    <x v="3"/>
    <s v="403-9766"/>
    <s v="Female"/>
    <n v="27"/>
    <s v="Yes"/>
    <s v="No"/>
    <s v="No"/>
    <n v="0"/>
    <s v="Yes"/>
    <x v="2"/>
    <x v="0"/>
    <n v="24"/>
    <n v="1570"/>
    <x v="0"/>
    <x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x v="33"/>
    <s v="395-9214"/>
    <s v="Female"/>
    <n v="77"/>
    <s v="No"/>
    <s v="Yes"/>
    <s v="No"/>
    <n v="0"/>
    <s v="No"/>
    <x v="1"/>
    <x v="2"/>
    <n v="27"/>
    <n v="1761"/>
    <x v="0"/>
    <x v="0"/>
  </r>
  <r>
    <s v="5689-TDPU"/>
    <x v="0"/>
    <n v="50"/>
    <n v="307"/>
    <n v="747.8"/>
    <n v="250"/>
    <n v="515"/>
    <s v="Yes"/>
    <s v="no"/>
    <n v="257.5"/>
    <n v="2"/>
    <n v="7"/>
    <s v="Yes"/>
    <n v="0"/>
    <x v="44"/>
    <s v="351-8894"/>
    <s v="Male"/>
    <n v="54"/>
    <s v="No"/>
    <s v="No"/>
    <s v="No"/>
    <n v="0"/>
    <s v="No"/>
    <x v="0"/>
    <x v="0"/>
    <n v="41"/>
    <n v="2061"/>
    <x v="0"/>
    <x v="0"/>
  </r>
  <r>
    <s v="2709-DFHQ"/>
    <x v="0"/>
    <n v="41"/>
    <n v="220"/>
    <n v="607.70000000000005"/>
    <n v="123"/>
    <n v="430.5"/>
    <s v="Yes"/>
    <s v="no"/>
    <n v="107.6"/>
    <n v="1"/>
    <n v="0"/>
    <s v="No"/>
    <n v="0"/>
    <x v="33"/>
    <s v="398-1332"/>
    <s v="Female"/>
    <n v="25"/>
    <s v="Yes"/>
    <s v="No"/>
    <s v="No"/>
    <n v="0"/>
    <s v="No"/>
    <x v="2"/>
    <x v="1"/>
    <n v="13"/>
    <n v="524"/>
    <x v="0"/>
    <x v="0"/>
  </r>
  <r>
    <s v="0579-LSWO"/>
    <x v="0"/>
    <n v="3"/>
    <n v="16"/>
    <n v="35"/>
    <n v="24"/>
    <n v="42"/>
    <s v="Yes"/>
    <s v="no"/>
    <n v="21"/>
    <n v="2"/>
    <n v="35"/>
    <s v="Yes"/>
    <n v="0"/>
    <x v="16"/>
    <s v="391-6260"/>
    <s v="Male"/>
    <n v="28"/>
    <s v="Yes"/>
    <s v="No"/>
    <s v="No"/>
    <n v="0"/>
    <s v="No"/>
    <x v="0"/>
    <x v="0"/>
    <n v="16"/>
    <n v="51"/>
    <x v="0"/>
    <x v="0"/>
  </r>
  <r>
    <s v="6016-RZTJ"/>
    <x v="0"/>
    <n v="4"/>
    <n v="10"/>
    <n v="25.2"/>
    <n v="8"/>
    <n v="37.6"/>
    <s v="Yes"/>
    <s v="no"/>
    <n v="18.8"/>
    <n v="0"/>
    <n v="15"/>
    <s v="No"/>
    <n v="7"/>
    <x v="4"/>
    <s v="336-1353"/>
    <s v="Female"/>
    <n v="21"/>
    <s v="Yes"/>
    <s v="No"/>
    <s v="No"/>
    <n v="0"/>
    <s v="Yes"/>
    <x v="0"/>
    <x v="1"/>
    <n v="17"/>
    <n v="70"/>
    <x v="0"/>
    <x v="0"/>
  </r>
  <r>
    <s v="3062-MDGL"/>
    <x v="0"/>
    <n v="11"/>
    <n v="61"/>
    <n v="148.6"/>
    <n v="44"/>
    <n v="49.5"/>
    <s v="Yes"/>
    <s v="yes"/>
    <n v="0"/>
    <n v="2"/>
    <n v="1"/>
    <s v="Yes"/>
    <n v="0"/>
    <x v="41"/>
    <s v="380-3910"/>
    <s v="Female"/>
    <n v="58"/>
    <s v="No"/>
    <s v="No"/>
    <s v="No"/>
    <n v="0"/>
    <s v="Yes"/>
    <x v="0"/>
    <x v="0"/>
    <n v="57"/>
    <n v="609"/>
    <x v="0"/>
    <x v="0"/>
  </r>
  <r>
    <s v="5973-RUUT"/>
    <x v="0"/>
    <n v="2"/>
    <n v="11"/>
    <n v="27.3"/>
    <n v="8"/>
    <n v="20.2"/>
    <s v="Yes"/>
    <s v="no"/>
    <n v="5.0999999999999996"/>
    <n v="0"/>
    <n v="5"/>
    <s v="Yes"/>
    <n v="0"/>
    <x v="3"/>
    <s v="354-7820"/>
    <s v="Female"/>
    <n v="57"/>
    <s v="No"/>
    <s v="No"/>
    <s v="No"/>
    <n v="0"/>
    <s v="No"/>
    <x v="0"/>
    <x v="1"/>
    <n v="39"/>
    <n v="71"/>
    <x v="0"/>
    <x v="0"/>
  </r>
  <r>
    <s v="7919-IAZI"/>
    <x v="0"/>
    <n v="25"/>
    <n v="93"/>
    <n v="254.2"/>
    <n v="100"/>
    <n v="305"/>
    <s v="Yes"/>
    <s v="yes"/>
    <n v="0"/>
    <n v="2"/>
    <n v="2"/>
    <s v="Yes"/>
    <n v="0"/>
    <x v="7"/>
    <s v="338-9952"/>
    <s v="Female"/>
    <n v="54"/>
    <s v="No"/>
    <s v="No"/>
    <s v="No"/>
    <n v="0"/>
    <s v="No"/>
    <x v="0"/>
    <x v="0"/>
    <n v="52"/>
    <n v="1329"/>
    <x v="0"/>
    <x v="0"/>
  </r>
  <r>
    <s v="2401-PVUL"/>
    <x v="0"/>
    <n v="12"/>
    <n v="36"/>
    <n v="85.1"/>
    <n v="48"/>
    <n v="92.4"/>
    <s v="Yes"/>
    <s v="no"/>
    <n v="23.1"/>
    <n v="1"/>
    <n v="0"/>
    <s v="No"/>
    <n v="0"/>
    <x v="36"/>
    <s v="329-8669"/>
    <s v="Female"/>
    <n v="28"/>
    <s v="Yes"/>
    <s v="No"/>
    <s v="No"/>
    <n v="0"/>
    <s v="No"/>
    <x v="0"/>
    <x v="1"/>
    <n v="13"/>
    <n v="164"/>
    <x v="0"/>
    <x v="0"/>
  </r>
  <r>
    <s v="2432-SMPP"/>
    <x v="0"/>
    <n v="61"/>
    <n v="303"/>
    <n v="607.9"/>
    <n v="305"/>
    <n v="610"/>
    <s v="Yes"/>
    <s v="no"/>
    <n v="305"/>
    <n v="2"/>
    <n v="2"/>
    <s v="No"/>
    <n v="88"/>
    <x v="25"/>
    <s v="328-8808"/>
    <s v="Male"/>
    <n v="67"/>
    <s v="No"/>
    <s v="Yes"/>
    <s v="No"/>
    <n v="0"/>
    <s v="No"/>
    <x v="2"/>
    <x v="0"/>
    <n v="55"/>
    <n v="3367"/>
    <x v="0"/>
    <x v="0"/>
  </r>
  <r>
    <s v="2574-GKGW"/>
    <x v="0"/>
    <n v="65"/>
    <n v="483"/>
    <n v="977.1"/>
    <n v="260"/>
    <n v="299"/>
    <s v="Yes"/>
    <s v="no"/>
    <n v="59.8"/>
    <n v="0"/>
    <n v="3"/>
    <s v="Yes"/>
    <n v="0"/>
    <x v="28"/>
    <s v="421-5994"/>
    <s v="Male"/>
    <n v="41"/>
    <s v="No"/>
    <s v="No"/>
    <s v="No"/>
    <n v="0"/>
    <s v="Yes"/>
    <x v="2"/>
    <x v="0"/>
    <n v="41"/>
    <n v="2675"/>
    <x v="0"/>
    <x v="0"/>
  </r>
  <r>
    <s v="2574-XGEW"/>
    <x v="0"/>
    <n v="60"/>
    <n v="230"/>
    <n v="782.1"/>
    <n v="180"/>
    <n v="522"/>
    <s v="Yes"/>
    <s v="no"/>
    <n v="130.5"/>
    <n v="2"/>
    <n v="24"/>
    <s v="Yes"/>
    <n v="0"/>
    <x v="19"/>
    <s v="354-4448"/>
    <s v="Female"/>
    <n v="26"/>
    <s v="Yes"/>
    <s v="No"/>
    <s v="No"/>
    <n v="0"/>
    <s v="Yes"/>
    <x v="1"/>
    <x v="0"/>
    <n v="29"/>
    <n v="1728"/>
    <x v="0"/>
    <x v="0"/>
  </r>
  <r>
    <s v="9449-RDIW"/>
    <x v="0"/>
    <n v="1"/>
    <n v="5"/>
    <n v="13"/>
    <n v="4"/>
    <n v="10"/>
    <s v="Yes"/>
    <s v="no"/>
    <n v="5"/>
    <n v="1"/>
    <n v="0"/>
    <s v="Yes"/>
    <n v="0"/>
    <x v="5"/>
    <s v="420-6052"/>
    <s v="Male"/>
    <n v="41"/>
    <s v="No"/>
    <s v="No"/>
    <s v="No"/>
    <n v="0"/>
    <s v="No"/>
    <x v="0"/>
    <x v="0"/>
    <n v="19"/>
    <n v="19"/>
    <x v="0"/>
    <x v="0"/>
  </r>
  <r>
    <s v="6949-IFYG"/>
    <x v="0"/>
    <n v="12"/>
    <n v="26"/>
    <n v="61.5"/>
    <n v="36"/>
    <n v="88.8"/>
    <s v="Yes"/>
    <s v="no"/>
    <n v="17.8"/>
    <n v="2"/>
    <n v="0"/>
    <s v="No"/>
    <n v="0"/>
    <x v="41"/>
    <s v="388-8583"/>
    <s v="Female"/>
    <n v="27"/>
    <s v="Yes"/>
    <s v="No"/>
    <s v="No"/>
    <n v="0"/>
    <s v="No"/>
    <x v="0"/>
    <x v="2"/>
    <n v="13"/>
    <n v="165"/>
    <x v="0"/>
    <x v="0"/>
  </r>
  <r>
    <s v="2694-CUIF"/>
    <x v="0"/>
    <n v="71"/>
    <n v="918"/>
    <n v="1139.5"/>
    <n v="0"/>
    <n v="0"/>
    <s v="No"/>
    <s v="no"/>
    <n v="0"/>
    <n v="0"/>
    <n v="2"/>
    <s v="Yes"/>
    <n v="0"/>
    <x v="3"/>
    <s v="415-3158"/>
    <s v="Male"/>
    <n v="74"/>
    <s v="No"/>
    <s v="Yes"/>
    <s v="No"/>
    <n v="0"/>
    <s v="Yes"/>
    <x v="2"/>
    <x v="2"/>
    <n v="50"/>
    <n v="3546"/>
    <x v="0"/>
    <x v="0"/>
  </r>
  <r>
    <s v="2115-POJL"/>
    <x v="0"/>
    <n v="67"/>
    <n v="169"/>
    <n v="539.70000000000005"/>
    <n v="0"/>
    <n v="0"/>
    <s v="No"/>
    <s v="no"/>
    <n v="0"/>
    <n v="0"/>
    <n v="10"/>
    <s v="Yes"/>
    <n v="0"/>
    <x v="33"/>
    <s v="402-9304"/>
    <s v="Male"/>
    <n v="73"/>
    <s v="No"/>
    <s v="Yes"/>
    <s v="No"/>
    <n v="0"/>
    <s v="Yes"/>
    <x v="2"/>
    <x v="2"/>
    <n v="64"/>
    <n v="4293"/>
    <x v="0"/>
    <x v="0"/>
  </r>
  <r>
    <s v="1869-MZCE"/>
    <x v="0"/>
    <n v="1"/>
    <n v="5"/>
    <n v="14"/>
    <n v="0"/>
    <n v="0"/>
    <s v="No"/>
    <s v="no"/>
    <n v="0"/>
    <n v="0"/>
    <n v="1"/>
    <s v="Yes"/>
    <n v="0"/>
    <x v="38"/>
    <s v="402-5014"/>
    <s v="Male"/>
    <n v="48"/>
    <s v="No"/>
    <s v="No"/>
    <s v="No"/>
    <n v="0"/>
    <s v="No"/>
    <x v="0"/>
    <x v="1"/>
    <n v="16"/>
    <n v="16"/>
    <x v="0"/>
    <x v="0"/>
  </r>
  <r>
    <s v="6831-UXIO"/>
    <x v="0"/>
    <n v="4"/>
    <n v="7"/>
    <n v="14.2"/>
    <n v="0"/>
    <n v="0"/>
    <s v="No"/>
    <s v="no"/>
    <n v="0"/>
    <n v="1"/>
    <n v="4"/>
    <s v="Yes"/>
    <n v="0"/>
    <x v="42"/>
    <s v="399-8846"/>
    <s v="Male"/>
    <n v="51"/>
    <s v="No"/>
    <s v="No"/>
    <s v="No"/>
    <n v="0"/>
    <s v="No"/>
    <x v="0"/>
    <x v="0"/>
    <n v="40"/>
    <n v="143"/>
    <x v="0"/>
    <x v="0"/>
  </r>
  <r>
    <s v="4927-XZUB"/>
    <x v="0"/>
    <n v="12"/>
    <n v="24"/>
    <n v="48.1"/>
    <n v="0"/>
    <n v="0"/>
    <s v="No"/>
    <s v="no"/>
    <n v="0"/>
    <n v="1"/>
    <n v="8"/>
    <s v="Yes"/>
    <n v="0"/>
    <x v="36"/>
    <s v="348-7224"/>
    <s v="Female"/>
    <n v="30"/>
    <s v="No"/>
    <s v="No"/>
    <s v="No"/>
    <n v="0"/>
    <s v="No"/>
    <x v="0"/>
    <x v="0"/>
    <n v="47"/>
    <n v="562"/>
    <x v="0"/>
    <x v="0"/>
  </r>
  <r>
    <s v="5032-TUDU"/>
    <x v="0"/>
    <n v="26"/>
    <n v="70"/>
    <n v="232.1"/>
    <n v="0"/>
    <n v="0"/>
    <s v="No"/>
    <s v="no"/>
    <n v="0"/>
    <n v="2"/>
    <n v="0"/>
    <s v="No"/>
    <n v="0"/>
    <x v="22"/>
    <s v="336-2190"/>
    <s v="Female"/>
    <n v="27"/>
    <s v="Yes"/>
    <s v="No"/>
    <s v="No"/>
    <n v="0"/>
    <s v="No"/>
    <x v="1"/>
    <x v="2"/>
    <n v="13"/>
    <n v="344"/>
    <x v="0"/>
    <x v="0"/>
  </r>
  <r>
    <s v="0682-MMME"/>
    <x v="0"/>
    <n v="25"/>
    <n v="106"/>
    <n v="325.39999999999998"/>
    <n v="75"/>
    <n v="340"/>
    <s v="Yes"/>
    <s v="yes"/>
    <n v="0"/>
    <n v="2"/>
    <n v="3"/>
    <s v="Yes"/>
    <n v="0"/>
    <x v="19"/>
    <s v="376-4705"/>
    <s v="Male"/>
    <n v="47"/>
    <s v="No"/>
    <s v="No"/>
    <s v="No"/>
    <n v="0"/>
    <s v="No"/>
    <x v="0"/>
    <x v="0"/>
    <n v="51"/>
    <n v="1279"/>
    <x v="0"/>
    <x v="0"/>
  </r>
  <r>
    <s v="7537-KYUQ"/>
    <x v="0"/>
    <n v="55"/>
    <n v="331"/>
    <n v="718.9"/>
    <n v="0"/>
    <n v="0"/>
    <s v="No"/>
    <s v="no"/>
    <n v="0"/>
    <n v="1"/>
    <n v="15"/>
    <s v="Yes"/>
    <n v="0"/>
    <x v="9"/>
    <s v="348-8464"/>
    <s v="Male"/>
    <n v="34"/>
    <s v="No"/>
    <s v="No"/>
    <s v="No"/>
    <n v="0"/>
    <s v="Yes"/>
    <x v="2"/>
    <x v="0"/>
    <n v="69"/>
    <n v="3804"/>
    <x v="0"/>
    <x v="0"/>
  </r>
  <r>
    <s v="0341-NKBO"/>
    <x v="0"/>
    <n v="63"/>
    <n v="320"/>
    <n v="945.2"/>
    <n v="0"/>
    <n v="0"/>
    <s v="No"/>
    <s v="no"/>
    <n v="0"/>
    <n v="1"/>
    <n v="0"/>
    <s v="No"/>
    <n v="0"/>
    <x v="25"/>
    <s v="366-1084"/>
    <s v="Female"/>
    <n v="27"/>
    <s v="Yes"/>
    <s v="No"/>
    <s v="No"/>
    <n v="0"/>
    <s v="No"/>
    <x v="2"/>
    <x v="2"/>
    <n v="11"/>
    <n v="684"/>
    <x v="0"/>
    <x v="0"/>
  </r>
  <r>
    <s v="5980-EPXI"/>
    <x v="0"/>
    <n v="20"/>
    <n v="24"/>
    <n v="78.5"/>
    <n v="0"/>
    <n v="0"/>
    <s v="No"/>
    <s v="no"/>
    <n v="0"/>
    <n v="2"/>
    <n v="0"/>
    <s v="No"/>
    <n v="0"/>
    <x v="34"/>
    <s v="368-5628"/>
    <s v="Male"/>
    <n v="60"/>
    <s v="No"/>
    <s v="No"/>
    <s v="No"/>
    <n v="0"/>
    <s v="No"/>
    <x v="1"/>
    <x v="2"/>
    <n v="13"/>
    <n v="246"/>
    <x v="0"/>
    <x v="0"/>
  </r>
  <r>
    <s v="4268-VPGG"/>
    <x v="0"/>
    <n v="21"/>
    <n v="69"/>
    <n v="170.2"/>
    <n v="0"/>
    <n v="0"/>
    <s v="No"/>
    <s v="no"/>
    <n v="0"/>
    <n v="1"/>
    <n v="6"/>
    <s v="Yes"/>
    <n v="0"/>
    <x v="21"/>
    <s v="353-2557"/>
    <s v="Male"/>
    <n v="60"/>
    <s v="No"/>
    <s v="No"/>
    <s v="No"/>
    <n v="0"/>
    <s v="Yes"/>
    <x v="0"/>
    <x v="0"/>
    <n v="45"/>
    <n v="965"/>
    <x v="0"/>
    <x v="0"/>
  </r>
  <r>
    <s v="3348-SKKJ"/>
    <x v="0"/>
    <n v="13"/>
    <n v="97"/>
    <n v="182.7"/>
    <n v="0"/>
    <n v="0"/>
    <s v="No"/>
    <s v="no"/>
    <n v="0"/>
    <n v="0"/>
    <n v="21"/>
    <s v="Yes"/>
    <n v="0"/>
    <x v="0"/>
    <s v="354-6942"/>
    <s v="Male"/>
    <n v="23"/>
    <s v="Yes"/>
    <s v="No"/>
    <s v="No"/>
    <n v="0"/>
    <s v="No"/>
    <x v="0"/>
    <x v="0"/>
    <n v="28"/>
    <n v="371"/>
    <x v="0"/>
    <x v="0"/>
  </r>
  <r>
    <s v="8720-IUCN"/>
    <x v="0"/>
    <n v="30"/>
    <n v="84"/>
    <n v="209"/>
    <n v="0"/>
    <n v="0"/>
    <s v="No"/>
    <s v="no"/>
    <n v="0"/>
    <n v="0"/>
    <n v="3"/>
    <s v="Yes"/>
    <n v="0"/>
    <x v="6"/>
    <s v="377-9829"/>
    <s v="Female"/>
    <n v="59"/>
    <s v="No"/>
    <s v="No"/>
    <s v="No"/>
    <n v="0"/>
    <s v="No"/>
    <x v="1"/>
    <x v="0"/>
    <n v="30"/>
    <n v="899"/>
    <x v="0"/>
    <x v="0"/>
  </r>
  <r>
    <s v="6571-RPID"/>
    <x v="0"/>
    <n v="11"/>
    <n v="72"/>
    <n v="165.5"/>
    <n v="22"/>
    <n v="125.4"/>
    <s v="Yes"/>
    <s v="yes"/>
    <n v="0"/>
    <n v="2"/>
    <n v="6"/>
    <s v="Yes"/>
    <n v="0"/>
    <x v="24"/>
    <s v="348-4660"/>
    <s v="Female"/>
    <n v="41"/>
    <s v="No"/>
    <s v="No"/>
    <s v="No"/>
    <n v="0"/>
    <s v="No"/>
    <x v="0"/>
    <x v="0"/>
    <n v="41"/>
    <n v="449"/>
    <x v="0"/>
    <x v="0"/>
  </r>
  <r>
    <s v="6069-HDMO"/>
    <x v="0"/>
    <n v="68"/>
    <n v="86"/>
    <n v="270.10000000000002"/>
    <n v="0"/>
    <n v="0"/>
    <s v="No"/>
    <s v="no"/>
    <n v="0"/>
    <n v="1"/>
    <n v="6"/>
    <s v="No"/>
    <n v="23"/>
    <x v="50"/>
    <s v="333-4492"/>
    <s v="Male"/>
    <n v="72"/>
    <s v="No"/>
    <s v="Yes"/>
    <s v="No"/>
    <n v="0"/>
    <s v="Yes"/>
    <x v="2"/>
    <x v="2"/>
    <n v="77"/>
    <n v="5182"/>
    <x v="0"/>
    <x v="0"/>
  </r>
  <r>
    <s v="7880-HEZC"/>
    <x v="0"/>
    <n v="59"/>
    <n v="174"/>
    <n v="475.4"/>
    <n v="0"/>
    <n v="0"/>
    <s v="No"/>
    <s v="no"/>
    <n v="0"/>
    <n v="1"/>
    <n v="16"/>
    <s v="Yes"/>
    <n v="0"/>
    <x v="48"/>
    <s v="405-9573"/>
    <s v="Female"/>
    <n v="29"/>
    <s v="Yes"/>
    <s v="No"/>
    <s v="No"/>
    <n v="0"/>
    <s v="Yes"/>
    <x v="0"/>
    <x v="0"/>
    <n v="39"/>
    <n v="2330"/>
    <x v="0"/>
    <x v="0"/>
  </r>
  <r>
    <s v="2189-XVGA"/>
    <x v="0"/>
    <n v="1"/>
    <n v="5"/>
    <n v="12"/>
    <n v="0"/>
    <n v="0"/>
    <s v="No"/>
    <s v="no"/>
    <n v="0"/>
    <n v="0"/>
    <n v="0"/>
    <s v="No"/>
    <n v="0"/>
    <x v="44"/>
    <s v="346-5053"/>
    <s v="Male"/>
    <n v="31"/>
    <s v="No"/>
    <s v="No"/>
    <s v="No"/>
    <n v="0"/>
    <s v="No"/>
    <x v="0"/>
    <x v="1"/>
    <n v="7"/>
    <n v="7"/>
    <x v="0"/>
    <x v="0"/>
  </r>
  <r>
    <s v="0554-IEYJ"/>
    <x v="0"/>
    <n v="36"/>
    <n v="263"/>
    <n v="506"/>
    <n v="144"/>
    <n v="230.4"/>
    <s v="Yes"/>
    <s v="yes"/>
    <n v="0"/>
    <n v="2"/>
    <n v="0"/>
    <s v="No"/>
    <n v="0"/>
    <x v="21"/>
    <s v="411-8956"/>
    <s v="Female"/>
    <n v="58"/>
    <s v="No"/>
    <s v="No"/>
    <s v="No"/>
    <n v="0"/>
    <s v="No"/>
    <x v="1"/>
    <x v="0"/>
    <n v="10"/>
    <n v="359"/>
    <x v="0"/>
    <x v="0"/>
  </r>
  <r>
    <s v="6603-UQYP"/>
    <x v="0"/>
    <n v="13"/>
    <n v="79"/>
    <n v="203.5"/>
    <n v="0"/>
    <n v="0"/>
    <s v="No"/>
    <s v="no"/>
    <n v="0"/>
    <n v="0"/>
    <n v="0"/>
    <s v="No"/>
    <n v="0"/>
    <x v="29"/>
    <s v="390-3761"/>
    <s v="Male"/>
    <n v="33"/>
    <s v="No"/>
    <s v="No"/>
    <s v="No"/>
    <n v="0"/>
    <s v="No"/>
    <x v="1"/>
    <x v="0"/>
    <n v="9"/>
    <n v="110"/>
    <x v="0"/>
    <x v="0"/>
  </r>
  <r>
    <s v="6776-RURY"/>
    <x v="0"/>
    <n v="42"/>
    <n v="108"/>
    <n v="209.8"/>
    <n v="0"/>
    <n v="0"/>
    <s v="No"/>
    <s v="no"/>
    <n v="0"/>
    <n v="0"/>
    <n v="0"/>
    <s v="No"/>
    <n v="0"/>
    <x v="47"/>
    <s v="377-3876"/>
    <s v="Male"/>
    <n v="42"/>
    <s v="No"/>
    <s v="No"/>
    <s v="No"/>
    <n v="0"/>
    <s v="No"/>
    <x v="2"/>
    <x v="0"/>
    <n v="17"/>
    <n v="706"/>
    <x v="0"/>
    <x v="0"/>
  </r>
  <r>
    <s v="8009-FNBF"/>
    <x v="0"/>
    <n v="6"/>
    <n v="30"/>
    <n v="66"/>
    <n v="0"/>
    <n v="0"/>
    <s v="No"/>
    <s v="no"/>
    <n v="0"/>
    <n v="0"/>
    <n v="13"/>
    <s v="No"/>
    <n v="4"/>
    <x v="47"/>
    <s v="345-2476"/>
    <s v="Female"/>
    <n v="21"/>
    <s v="Yes"/>
    <s v="No"/>
    <s v="No"/>
    <n v="0"/>
    <s v="Yes"/>
    <x v="2"/>
    <x v="1"/>
    <n v="26"/>
    <n v="146"/>
    <x v="0"/>
    <x v="0"/>
  </r>
  <r>
    <s v="4037-MYSY"/>
    <x v="0"/>
    <n v="72"/>
    <n v="98"/>
    <n v="288.3"/>
    <n v="0"/>
    <n v="0"/>
    <s v="No"/>
    <s v="no"/>
    <n v="0"/>
    <n v="2"/>
    <n v="7"/>
    <s v="Yes"/>
    <n v="0"/>
    <x v="19"/>
    <s v="337-7879"/>
    <s v="Male"/>
    <n v="49"/>
    <s v="No"/>
    <s v="No"/>
    <s v="No"/>
    <n v="0"/>
    <s v="Yes"/>
    <x v="2"/>
    <x v="0"/>
    <n v="24"/>
    <n v="1740"/>
    <x v="0"/>
    <x v="0"/>
  </r>
  <r>
    <s v="4455-EHTG"/>
    <x v="0"/>
    <n v="6"/>
    <n v="11"/>
    <n v="36.5"/>
    <n v="0"/>
    <n v="0"/>
    <s v="No"/>
    <s v="no"/>
    <n v="0"/>
    <n v="1"/>
    <n v="5"/>
    <s v="Yes"/>
    <n v="0"/>
    <x v="43"/>
    <s v="346-8863"/>
    <s v="Female"/>
    <n v="69"/>
    <s v="No"/>
    <s v="Yes"/>
    <s v="No"/>
    <n v="0"/>
    <s v="No"/>
    <x v="2"/>
    <x v="0"/>
    <n v="25"/>
    <n v="151"/>
    <x v="0"/>
    <x v="0"/>
  </r>
  <r>
    <s v="1220-GRMF"/>
    <x v="0"/>
    <n v="22"/>
    <n v="68"/>
    <n v="154"/>
    <n v="0"/>
    <n v="0"/>
    <s v="No"/>
    <s v="no"/>
    <n v="0"/>
    <n v="0"/>
    <n v="5"/>
    <s v="Yes"/>
    <n v="0"/>
    <x v="28"/>
    <s v="340-8177"/>
    <s v="Female"/>
    <n v="53"/>
    <s v="No"/>
    <s v="No"/>
    <s v="No"/>
    <n v="0"/>
    <s v="Yes"/>
    <x v="1"/>
    <x v="0"/>
    <n v="40"/>
    <n v="889"/>
    <x v="0"/>
    <x v="0"/>
  </r>
  <r>
    <s v="6973-FAEJ"/>
    <x v="0"/>
    <n v="44"/>
    <n v="250"/>
    <n v="484.9"/>
    <n v="0"/>
    <n v="0"/>
    <s v="No"/>
    <s v="no"/>
    <n v="0"/>
    <n v="0"/>
    <n v="6"/>
    <s v="No"/>
    <n v="55"/>
    <x v="11"/>
    <s v="402-9173"/>
    <s v="Female"/>
    <n v="41"/>
    <s v="No"/>
    <s v="No"/>
    <s v="No"/>
    <n v="0"/>
    <s v="No"/>
    <x v="1"/>
    <x v="0"/>
    <n v="21"/>
    <n v="936"/>
    <x v="0"/>
    <x v="0"/>
  </r>
  <r>
    <s v="7767-FDII"/>
    <x v="0"/>
    <n v="32"/>
    <n v="187"/>
    <n v="444.8"/>
    <n v="0"/>
    <n v="0"/>
    <s v="No"/>
    <s v="no"/>
    <n v="0"/>
    <n v="0"/>
    <n v="1"/>
    <s v="Yes"/>
    <n v="0"/>
    <x v="25"/>
    <s v="394-8861"/>
    <s v="Male"/>
    <n v="83"/>
    <s v="No"/>
    <s v="Yes"/>
    <s v="No"/>
    <n v="0"/>
    <s v="Yes"/>
    <x v="2"/>
    <x v="0"/>
    <n v="52"/>
    <n v="1644"/>
    <x v="0"/>
    <x v="0"/>
  </r>
  <r>
    <s v="5683-DTIG"/>
    <x v="1"/>
    <n v="52"/>
    <n v="110"/>
    <n v="261"/>
    <n v="0"/>
    <n v="0"/>
    <s v="No"/>
    <s v="no"/>
    <n v="0"/>
    <n v="2"/>
    <n v="5"/>
    <s v="Yes"/>
    <n v="0"/>
    <x v="27"/>
    <s v="358-4036"/>
    <s v="Male"/>
    <n v="55"/>
    <s v="No"/>
    <s v="No"/>
    <s v="No"/>
    <n v="0"/>
    <s v="Yes"/>
    <x v="2"/>
    <x v="2"/>
    <n v="37"/>
    <n v="1923"/>
    <x v="0"/>
    <x v="0"/>
  </r>
  <r>
    <s v="4458-JTXU"/>
    <x v="0"/>
    <n v="31"/>
    <n v="229"/>
    <n v="496.1"/>
    <n v="0"/>
    <n v="0"/>
    <s v="No"/>
    <s v="no"/>
    <n v="0"/>
    <n v="2"/>
    <n v="3"/>
    <s v="Yes"/>
    <n v="0"/>
    <x v="0"/>
    <s v="392-4680"/>
    <s v="Male"/>
    <n v="46"/>
    <s v="No"/>
    <s v="No"/>
    <s v="No"/>
    <n v="0"/>
    <s v="No"/>
    <x v="1"/>
    <x v="0"/>
    <n v="31"/>
    <n v="958"/>
    <x v="0"/>
    <x v="0"/>
  </r>
  <r>
    <s v="7800-OJDY"/>
    <x v="0"/>
    <n v="49"/>
    <n v="305"/>
    <n v="687.1"/>
    <n v="0"/>
    <n v="0"/>
    <s v="No"/>
    <s v="no"/>
    <n v="0"/>
    <n v="1"/>
    <n v="0"/>
    <s v="Yes"/>
    <n v="0"/>
    <x v="17"/>
    <s v="371-5811"/>
    <s v="Male"/>
    <n v="34"/>
    <s v="No"/>
    <s v="No"/>
    <s v="No"/>
    <n v="0"/>
    <s v="No"/>
    <x v="0"/>
    <x v="2"/>
    <n v="20"/>
    <n v="999"/>
    <x v="0"/>
    <x v="0"/>
  </r>
  <r>
    <s v="8480-PQGG"/>
    <x v="0"/>
    <n v="9"/>
    <n v="25"/>
    <n v="60"/>
    <n v="0"/>
    <n v="0"/>
    <s v="No"/>
    <s v="no"/>
    <n v="0"/>
    <n v="1"/>
    <n v="5"/>
    <s v="Yes"/>
    <n v="0"/>
    <x v="19"/>
    <s v="411-6598"/>
    <s v="Male"/>
    <n v="71"/>
    <s v="No"/>
    <s v="Yes"/>
    <s v="No"/>
    <n v="0"/>
    <s v="Yes"/>
    <x v="2"/>
    <x v="2"/>
    <n v="20"/>
    <n v="170"/>
    <x v="0"/>
    <x v="0"/>
  </r>
  <r>
    <s v="1185-OYLO"/>
    <x v="0"/>
    <n v="49"/>
    <n v="323"/>
    <n v="728.1"/>
    <n v="0"/>
    <n v="0"/>
    <s v="No"/>
    <s v="no"/>
    <n v="0"/>
    <n v="1"/>
    <n v="7"/>
    <s v="Yes"/>
    <n v="0"/>
    <x v="31"/>
    <s v="355-9356"/>
    <s v="Male"/>
    <n v="22"/>
    <s v="Yes"/>
    <s v="No"/>
    <s v="No"/>
    <n v="0"/>
    <s v="No"/>
    <x v="2"/>
    <x v="2"/>
    <n v="26"/>
    <n v="1239"/>
    <x v="0"/>
    <x v="0"/>
  </r>
  <r>
    <s v="5672-EZBA"/>
    <x v="0"/>
    <n v="72"/>
    <n v="325"/>
    <n v="795.6"/>
    <n v="0"/>
    <n v="0"/>
    <s v="No"/>
    <s v="no"/>
    <n v="0"/>
    <n v="2"/>
    <n v="14"/>
    <s v="Yes"/>
    <n v="0"/>
    <x v="28"/>
    <s v="406-4720"/>
    <s v="Female"/>
    <n v="26"/>
    <s v="Yes"/>
    <s v="No"/>
    <s v="No"/>
    <n v="0"/>
    <s v="Yes"/>
    <x v="2"/>
    <x v="2"/>
    <n v="40"/>
    <n v="2902"/>
    <x v="0"/>
    <x v="0"/>
  </r>
  <r>
    <s v="5296-KEGJ"/>
    <x v="0"/>
    <n v="52"/>
    <n v="58"/>
    <n v="207.9"/>
    <n v="0"/>
    <n v="0"/>
    <s v="No"/>
    <s v="no"/>
    <n v="0"/>
    <n v="1"/>
    <n v="6"/>
    <s v="Yes"/>
    <n v="0"/>
    <x v="37"/>
    <s v="388-9464"/>
    <s v="Male"/>
    <n v="53"/>
    <s v="No"/>
    <s v="No"/>
    <s v="No"/>
    <n v="0"/>
    <s v="Yes"/>
    <x v="0"/>
    <x v="2"/>
    <n v="37"/>
    <n v="1912"/>
    <x v="0"/>
    <x v="0"/>
  </r>
  <r>
    <s v="9575-RJOI"/>
    <x v="0"/>
    <n v="71"/>
    <n v="353"/>
    <n v="987.6"/>
    <n v="0"/>
    <n v="0"/>
    <s v="No"/>
    <s v="no"/>
    <n v="0"/>
    <n v="2"/>
    <n v="7"/>
    <s v="Yes"/>
    <n v="0"/>
    <x v="36"/>
    <s v="391-1499"/>
    <s v="Female"/>
    <n v="53"/>
    <s v="No"/>
    <s v="No"/>
    <s v="No"/>
    <n v="0"/>
    <s v="Yes"/>
    <x v="2"/>
    <x v="0"/>
    <n v="65"/>
    <n v="4599"/>
    <x v="0"/>
    <x v="0"/>
  </r>
  <r>
    <s v="0512-AFWB"/>
    <x v="0"/>
    <n v="1"/>
    <n v="2"/>
    <n v="4"/>
    <n v="0"/>
    <n v="0"/>
    <s v="No"/>
    <s v="no"/>
    <n v="0"/>
    <n v="1"/>
    <n v="5"/>
    <s v="No"/>
    <n v="6"/>
    <x v="10"/>
    <s v="386-8690"/>
    <s v="Male"/>
    <n v="49"/>
    <s v="No"/>
    <s v="No"/>
    <s v="No"/>
    <n v="0"/>
    <s v="No"/>
    <x v="0"/>
    <x v="0"/>
    <n v="36"/>
    <n v="36"/>
    <x v="0"/>
    <x v="0"/>
  </r>
  <r>
    <s v="8077-GHOM"/>
    <x v="0"/>
    <n v="55"/>
    <n v="317"/>
    <n v="720.1"/>
    <n v="0"/>
    <n v="0"/>
    <s v="No"/>
    <s v="no"/>
    <n v="0"/>
    <n v="2"/>
    <n v="5"/>
    <s v="Yes"/>
    <n v="0"/>
    <x v="31"/>
    <s v="418-3181"/>
    <s v="Male"/>
    <n v="69"/>
    <s v="No"/>
    <s v="Yes"/>
    <s v="No"/>
    <n v="0"/>
    <s v="Yes"/>
    <x v="2"/>
    <x v="0"/>
    <n v="44"/>
    <n v="2452"/>
    <x v="0"/>
    <x v="0"/>
  </r>
  <r>
    <s v="6322-QQSN"/>
    <x v="0"/>
    <n v="70"/>
    <n v="127"/>
    <n v="421.3"/>
    <n v="0"/>
    <n v="0"/>
    <s v="No"/>
    <s v="no"/>
    <n v="0"/>
    <n v="2"/>
    <n v="1"/>
    <s v="Yes"/>
    <n v="0"/>
    <x v="35"/>
    <s v="353-2763"/>
    <s v="Male"/>
    <n v="42"/>
    <s v="No"/>
    <s v="No"/>
    <s v="No"/>
    <n v="0"/>
    <s v="Yes"/>
    <x v="2"/>
    <x v="0"/>
    <n v="48"/>
    <n v="3383"/>
    <x v="0"/>
    <x v="0"/>
  </r>
  <r>
    <s v="2358-PDPV"/>
    <x v="0"/>
    <n v="40"/>
    <n v="118"/>
    <n v="360.2"/>
    <n v="0"/>
    <n v="0"/>
    <s v="No"/>
    <s v="no"/>
    <n v="0"/>
    <n v="0"/>
    <n v="6"/>
    <s v="Yes"/>
    <n v="0"/>
    <x v="17"/>
    <s v="358-7165"/>
    <s v="Male"/>
    <n v="41"/>
    <s v="No"/>
    <s v="No"/>
    <s v="No"/>
    <n v="0"/>
    <s v="Yes"/>
    <x v="0"/>
    <x v="2"/>
    <n v="68"/>
    <n v="2706"/>
    <x v="0"/>
    <x v="0"/>
  </r>
  <r>
    <s v="1949-USEG"/>
    <x v="0"/>
    <n v="52"/>
    <n v="181"/>
    <n v="361.1"/>
    <n v="0"/>
    <n v="0"/>
    <s v="No"/>
    <s v="no"/>
    <n v="0"/>
    <n v="0"/>
    <n v="9"/>
    <s v="Yes"/>
    <n v="0"/>
    <x v="12"/>
    <s v="338-9044"/>
    <s v="Male"/>
    <n v="43"/>
    <s v="No"/>
    <s v="No"/>
    <s v="No"/>
    <n v="0"/>
    <s v="No"/>
    <x v="1"/>
    <x v="0"/>
    <n v="64"/>
    <n v="3310"/>
    <x v="0"/>
    <x v="0"/>
  </r>
  <r>
    <s v="8302-REXC"/>
    <x v="0"/>
    <n v="73"/>
    <n v="364"/>
    <n v="1089.5"/>
    <n v="0"/>
    <n v="0"/>
    <s v="No"/>
    <s v="no"/>
    <n v="0"/>
    <n v="0"/>
    <n v="1"/>
    <s v="Yes"/>
    <n v="0"/>
    <x v="11"/>
    <s v="408-5601"/>
    <s v="Male"/>
    <n v="46"/>
    <s v="No"/>
    <s v="No"/>
    <s v="No"/>
    <n v="0"/>
    <s v="Yes"/>
    <x v="2"/>
    <x v="2"/>
    <n v="39"/>
    <n v="2811"/>
    <x v="0"/>
    <x v="0"/>
  </r>
  <r>
    <s v="7678-JONZ"/>
    <x v="0"/>
    <n v="45"/>
    <n v="98"/>
    <n v="272.8"/>
    <n v="135"/>
    <n v="450"/>
    <s v="Yes"/>
    <s v="yes"/>
    <n v="0"/>
    <n v="1"/>
    <n v="0"/>
    <s v="No"/>
    <n v="0"/>
    <x v="18"/>
    <s v="328-5188"/>
    <s v="Male"/>
    <n v="49"/>
    <s v="No"/>
    <s v="No"/>
    <s v="No"/>
    <n v="0"/>
    <s v="No"/>
    <x v="2"/>
    <x v="0"/>
    <n v="9"/>
    <n v="431"/>
    <x v="0"/>
    <x v="0"/>
  </r>
  <r>
    <s v="0836-JUGJ"/>
    <x v="0"/>
    <n v="40"/>
    <n v="171"/>
    <n v="395.9"/>
    <n v="0"/>
    <n v="0"/>
    <s v="No"/>
    <s v="no"/>
    <n v="0"/>
    <n v="1"/>
    <n v="0"/>
    <s v="No"/>
    <n v="0"/>
    <x v="0"/>
    <s v="329-4474"/>
    <s v="Male"/>
    <n v="29"/>
    <s v="Yes"/>
    <s v="No"/>
    <s v="No"/>
    <n v="0"/>
    <s v="No"/>
    <x v="2"/>
    <x v="2"/>
    <n v="16"/>
    <n v="622"/>
    <x v="0"/>
    <x v="0"/>
  </r>
  <r>
    <s v="7513-YGXP"/>
    <x v="0"/>
    <n v="12"/>
    <n v="57"/>
    <n v="118.9"/>
    <n v="0"/>
    <n v="0"/>
    <s v="No"/>
    <s v="no"/>
    <n v="0"/>
    <n v="1"/>
    <n v="2"/>
    <s v="Yes"/>
    <n v="0"/>
    <x v="48"/>
    <s v="357-4573"/>
    <s v="Male"/>
    <n v="44"/>
    <s v="No"/>
    <s v="No"/>
    <s v="No"/>
    <n v="0"/>
    <s v="No"/>
    <x v="0"/>
    <x v="0"/>
    <n v="33"/>
    <n v="394"/>
    <x v="0"/>
    <x v="0"/>
  </r>
  <r>
    <s v="8827-OIVO"/>
    <x v="0"/>
    <n v="9"/>
    <n v="27"/>
    <n v="78.8"/>
    <n v="0"/>
    <n v="0"/>
    <s v="No"/>
    <s v="no"/>
    <n v="0"/>
    <n v="1"/>
    <n v="3"/>
    <s v="Yes"/>
    <n v="0"/>
    <x v="31"/>
    <s v="341-7112"/>
    <s v="Male"/>
    <n v="62"/>
    <s v="No"/>
    <s v="No"/>
    <s v="No"/>
    <n v="0"/>
    <s v="No"/>
    <x v="0"/>
    <x v="0"/>
    <n v="43"/>
    <n v="377"/>
    <x v="0"/>
    <x v="0"/>
  </r>
  <r>
    <s v="9794-SSZD"/>
    <x v="0"/>
    <n v="54"/>
    <n v="116"/>
    <n v="217.9"/>
    <n v="270"/>
    <n v="540"/>
    <s v="Yes"/>
    <s v="yes"/>
    <n v="0"/>
    <n v="1"/>
    <n v="4"/>
    <s v="Yes"/>
    <n v="0"/>
    <x v="28"/>
    <s v="374-9531"/>
    <s v="Female"/>
    <n v="31"/>
    <s v="No"/>
    <s v="No"/>
    <s v="No"/>
    <n v="0"/>
    <s v="Yes"/>
    <x v="1"/>
    <x v="2"/>
    <n v="36"/>
    <n v="1963"/>
    <x v="0"/>
    <x v="0"/>
  </r>
  <r>
    <s v="7644-SVJD"/>
    <x v="0"/>
    <n v="3"/>
    <n v="8"/>
    <n v="19.3"/>
    <n v="0"/>
    <n v="0"/>
    <s v="No"/>
    <s v="no"/>
    <n v="0"/>
    <n v="2"/>
    <n v="0"/>
    <s v="No"/>
    <n v="0"/>
    <x v="1"/>
    <s v="380-4374"/>
    <s v="Male"/>
    <n v="32"/>
    <s v="No"/>
    <s v="No"/>
    <s v="No"/>
    <n v="0"/>
    <s v="No"/>
    <x v="0"/>
    <x v="0"/>
    <n v="9"/>
    <n v="26"/>
    <x v="0"/>
    <x v="0"/>
  </r>
  <r>
    <s v="5005-LVSG"/>
    <x v="0"/>
    <n v="20"/>
    <n v="61"/>
    <n v="158.9"/>
    <n v="0"/>
    <n v="0"/>
    <s v="No"/>
    <s v="no"/>
    <n v="0"/>
    <n v="1"/>
    <n v="9"/>
    <s v="No"/>
    <n v="61"/>
    <x v="9"/>
    <s v="380-9409"/>
    <s v="Male"/>
    <n v="44"/>
    <s v="No"/>
    <s v="No"/>
    <s v="No"/>
    <n v="0"/>
    <s v="No"/>
    <x v="1"/>
    <x v="2"/>
    <n v="23"/>
    <n v="450"/>
    <x v="0"/>
    <x v="0"/>
  </r>
  <r>
    <s v="9601-QTZN"/>
    <x v="0"/>
    <n v="51"/>
    <n v="342"/>
    <n v="763.4"/>
    <n v="0"/>
    <n v="0"/>
    <s v="No"/>
    <s v="no"/>
    <n v="0"/>
    <n v="0"/>
    <n v="0"/>
    <s v="Yes"/>
    <n v="0"/>
    <x v="33"/>
    <s v="354-5764"/>
    <s v="Male"/>
    <n v="33"/>
    <s v="No"/>
    <s v="No"/>
    <s v="No"/>
    <n v="0"/>
    <s v="Yes"/>
    <x v="0"/>
    <x v="0"/>
    <n v="44"/>
    <n v="2241"/>
    <x v="0"/>
    <x v="0"/>
  </r>
  <r>
    <s v="8623-BDJS"/>
    <x v="0"/>
    <n v="4"/>
    <n v="25"/>
    <n v="64.599999999999994"/>
    <n v="0"/>
    <n v="0"/>
    <s v="No"/>
    <s v="no"/>
    <n v="0"/>
    <n v="0"/>
    <n v="10"/>
    <s v="Yes"/>
    <n v="0"/>
    <x v="24"/>
    <s v="387-6912"/>
    <s v="Female"/>
    <n v="28"/>
    <s v="Yes"/>
    <s v="No"/>
    <s v="No"/>
    <n v="0"/>
    <s v="No"/>
    <x v="0"/>
    <x v="2"/>
    <n v="43"/>
    <n v="174"/>
    <x v="0"/>
    <x v="0"/>
  </r>
  <r>
    <s v="6744-MTWZ"/>
    <x v="0"/>
    <n v="1"/>
    <n v="4"/>
    <n v="11"/>
    <n v="0"/>
    <n v="0"/>
    <s v="No"/>
    <s v="no"/>
    <n v="0"/>
    <n v="1"/>
    <n v="0"/>
    <s v="No"/>
    <n v="0"/>
    <x v="46"/>
    <s v="384-3413"/>
    <s v="Female"/>
    <n v="29"/>
    <s v="Yes"/>
    <s v="No"/>
    <s v="No"/>
    <n v="0"/>
    <s v="No"/>
    <x v="0"/>
    <x v="2"/>
    <n v="10"/>
    <n v="10"/>
    <x v="0"/>
    <x v="0"/>
  </r>
  <r>
    <s v="0333-JKXT"/>
    <x v="0"/>
    <n v="12"/>
    <n v="51"/>
    <n v="108.6"/>
    <n v="0"/>
    <n v="0"/>
    <s v="No"/>
    <s v="no"/>
    <n v="0"/>
    <n v="0"/>
    <n v="1"/>
    <s v="Yes"/>
    <n v="0"/>
    <x v="37"/>
    <s v="333-3010"/>
    <s v="Male"/>
    <n v="51"/>
    <s v="No"/>
    <s v="No"/>
    <s v="No"/>
    <n v="0"/>
    <s v="No"/>
    <x v="0"/>
    <x v="2"/>
    <n v="33"/>
    <n v="398"/>
    <x v="0"/>
    <x v="0"/>
  </r>
  <r>
    <s v="1834-YVMF"/>
    <x v="0"/>
    <n v="23"/>
    <n v="101"/>
    <n v="369.3"/>
    <n v="0"/>
    <n v="0"/>
    <s v="No"/>
    <s v="no"/>
    <n v="0"/>
    <n v="2"/>
    <n v="2"/>
    <s v="Yes"/>
    <n v="0"/>
    <x v="23"/>
    <s v="353-3372"/>
    <s v="Male"/>
    <n v="48"/>
    <s v="No"/>
    <s v="No"/>
    <s v="No"/>
    <n v="0"/>
    <s v="No"/>
    <x v="1"/>
    <x v="0"/>
    <n v="34"/>
    <n v="783"/>
    <x v="0"/>
    <x v="0"/>
  </r>
  <r>
    <s v="6461-PUKX"/>
    <x v="0"/>
    <n v="15"/>
    <n v="41"/>
    <n v="116.1"/>
    <n v="0"/>
    <n v="0"/>
    <s v="No"/>
    <s v="no"/>
    <n v="0"/>
    <n v="1"/>
    <n v="1"/>
    <s v="Yes"/>
    <n v="0"/>
    <x v="3"/>
    <s v="376-9716"/>
    <s v="Female"/>
    <n v="76"/>
    <s v="No"/>
    <s v="Yes"/>
    <s v="No"/>
    <n v="0"/>
    <s v="No"/>
    <x v="2"/>
    <x v="0"/>
    <n v="30"/>
    <n v="438"/>
    <x v="0"/>
    <x v="0"/>
  </r>
  <r>
    <s v="5876-RKVY"/>
    <x v="0"/>
    <n v="58"/>
    <n v="202"/>
    <n v="461.5"/>
    <n v="0"/>
    <n v="0"/>
    <s v="No"/>
    <s v="no"/>
    <n v="0"/>
    <n v="0"/>
    <n v="4"/>
    <s v="Yes"/>
    <n v="0"/>
    <x v="11"/>
    <s v="370-8676"/>
    <s v="Male"/>
    <n v="33"/>
    <s v="No"/>
    <s v="No"/>
    <s v="No"/>
    <n v="0"/>
    <s v="Yes"/>
    <x v="2"/>
    <x v="0"/>
    <n v="40"/>
    <n v="2288"/>
    <x v="0"/>
    <x v="0"/>
  </r>
  <r>
    <s v="5277-AXXO"/>
    <x v="0"/>
    <n v="3"/>
    <n v="18"/>
    <n v="41.6"/>
    <n v="0"/>
    <n v="0"/>
    <s v="No"/>
    <s v="no"/>
    <n v="0"/>
    <n v="2"/>
    <n v="18"/>
    <s v="Yes"/>
    <n v="0"/>
    <x v="47"/>
    <s v="360-2329"/>
    <s v="Male"/>
    <n v="24"/>
    <s v="Yes"/>
    <s v="No"/>
    <s v="No"/>
    <n v="0"/>
    <s v="Yes"/>
    <x v="0"/>
    <x v="0"/>
    <n v="35"/>
    <n v="105"/>
    <x v="0"/>
    <x v="0"/>
  </r>
  <r>
    <s v="8041-NXWL"/>
    <x v="0"/>
    <n v="3"/>
    <n v="18"/>
    <n v="48.7"/>
    <n v="0"/>
    <n v="0"/>
    <s v="No"/>
    <s v="no"/>
    <n v="0"/>
    <n v="0"/>
    <n v="6"/>
    <s v="Yes"/>
    <n v="0"/>
    <x v="3"/>
    <s v="382-3512"/>
    <s v="Male"/>
    <n v="46"/>
    <s v="No"/>
    <s v="No"/>
    <s v="No"/>
    <n v="0"/>
    <s v="No"/>
    <x v="0"/>
    <x v="2"/>
    <n v="39"/>
    <n v="128"/>
    <x v="0"/>
    <x v="0"/>
  </r>
  <r>
    <s v="2181-YLOH"/>
    <x v="0"/>
    <n v="1"/>
    <n v="6"/>
    <n v="14"/>
    <n v="0"/>
    <n v="0"/>
    <s v="No"/>
    <s v="no"/>
    <n v="0"/>
    <n v="0"/>
    <n v="0"/>
    <s v="No"/>
    <n v="0"/>
    <x v="39"/>
    <s v="406-8465"/>
    <s v="Male"/>
    <n v="58"/>
    <s v="No"/>
    <s v="No"/>
    <s v="No"/>
    <n v="0"/>
    <s v="No"/>
    <x v="0"/>
    <x v="2"/>
    <n v="13"/>
    <n v="13"/>
    <x v="0"/>
    <x v="0"/>
  </r>
  <r>
    <s v="0588-VBTO"/>
    <x v="0"/>
    <n v="25"/>
    <n v="80"/>
    <n v="269.7"/>
    <n v="0"/>
    <n v="0"/>
    <s v="No"/>
    <s v="no"/>
    <n v="0"/>
    <n v="0"/>
    <n v="8"/>
    <s v="Yes"/>
    <n v="0"/>
    <x v="31"/>
    <s v="386-6114"/>
    <s v="Male"/>
    <n v="58"/>
    <s v="No"/>
    <s v="No"/>
    <s v="No"/>
    <n v="0"/>
    <s v="Yes"/>
    <x v="0"/>
    <x v="0"/>
    <n v="55"/>
    <n v="1349"/>
    <x v="0"/>
    <x v="0"/>
  </r>
  <r>
    <s v="8004-RCEL"/>
    <x v="0"/>
    <n v="57"/>
    <n v="335"/>
    <n v="794.4"/>
    <n v="0"/>
    <n v="0"/>
    <s v="No"/>
    <s v="no"/>
    <n v="0"/>
    <n v="1"/>
    <n v="6"/>
    <s v="Yes"/>
    <n v="0"/>
    <x v="50"/>
    <s v="413-9328"/>
    <s v="Male"/>
    <n v="83"/>
    <s v="No"/>
    <s v="Yes"/>
    <s v="No"/>
    <n v="0"/>
    <s v="Yes"/>
    <x v="1"/>
    <x v="0"/>
    <n v="33"/>
    <n v="1868"/>
    <x v="0"/>
    <x v="0"/>
  </r>
  <r>
    <s v="9552-RQZR"/>
    <x v="0"/>
    <n v="73"/>
    <n v="168"/>
    <n v="513.4"/>
    <n v="0"/>
    <n v="0"/>
    <s v="No"/>
    <s v="no"/>
    <n v="0"/>
    <n v="2"/>
    <n v="0"/>
    <s v="No"/>
    <n v="0"/>
    <x v="0"/>
    <s v="335-7144"/>
    <s v="Female"/>
    <n v="38"/>
    <s v="No"/>
    <s v="No"/>
    <s v="No"/>
    <n v="0"/>
    <s v="No"/>
    <x v="2"/>
    <x v="2"/>
    <n v="9"/>
    <n v="673"/>
    <x v="0"/>
    <x v="0"/>
  </r>
  <r>
    <s v="5225-AOLI"/>
    <x v="0"/>
    <n v="70"/>
    <n v="108"/>
    <n v="349"/>
    <n v="0"/>
    <n v="0"/>
    <s v="No"/>
    <s v="no"/>
    <n v="0"/>
    <n v="1"/>
    <n v="0"/>
    <s v="No"/>
    <n v="0"/>
    <x v="6"/>
    <s v="414-5177"/>
    <s v="Male"/>
    <n v="26"/>
    <s v="Yes"/>
    <s v="No"/>
    <s v="No"/>
    <n v="0"/>
    <s v="No"/>
    <x v="2"/>
    <x v="0"/>
    <n v="13"/>
    <n v="925"/>
    <x v="0"/>
    <x v="0"/>
  </r>
  <r>
    <s v="8602-CQVO"/>
    <x v="0"/>
    <n v="26"/>
    <n v="92"/>
    <n v="184.2"/>
    <n v="0"/>
    <n v="0"/>
    <s v="No"/>
    <s v="no"/>
    <n v="0"/>
    <n v="1"/>
    <n v="0"/>
    <s v="No"/>
    <n v="0"/>
    <x v="0"/>
    <s v="385-2370"/>
    <s v="Female"/>
    <n v="54"/>
    <s v="No"/>
    <s v="No"/>
    <s v="No"/>
    <n v="0"/>
    <s v="No"/>
    <x v="1"/>
    <x v="2"/>
    <n v="14"/>
    <n v="365"/>
    <x v="0"/>
    <x v="0"/>
  </r>
  <r>
    <s v="7186-ABWT"/>
    <x v="0"/>
    <n v="35"/>
    <n v="44"/>
    <n v="138.30000000000001"/>
    <n v="0"/>
    <n v="0"/>
    <s v="No"/>
    <s v="no"/>
    <n v="0"/>
    <n v="2"/>
    <n v="3"/>
    <s v="Yes"/>
    <n v="0"/>
    <x v="36"/>
    <s v="358-9146"/>
    <s v="Female"/>
    <n v="53"/>
    <s v="No"/>
    <s v="No"/>
    <s v="No"/>
    <n v="0"/>
    <s v="Yes"/>
    <x v="2"/>
    <x v="2"/>
    <n v="72"/>
    <n v="2479"/>
    <x v="0"/>
    <x v="0"/>
  </r>
  <r>
    <s v="7006-DKNS"/>
    <x v="0"/>
    <n v="72"/>
    <n v="363"/>
    <n v="1006.1"/>
    <n v="0"/>
    <n v="0"/>
    <s v="No"/>
    <s v="no"/>
    <n v="0"/>
    <n v="0"/>
    <n v="37"/>
    <s v="No"/>
    <n v="5"/>
    <x v="26"/>
    <s v="344-3145"/>
    <s v="Male"/>
    <n v="20"/>
    <s v="Yes"/>
    <s v="No"/>
    <s v="No"/>
    <n v="0"/>
    <s v="Yes"/>
    <x v="2"/>
    <x v="0"/>
    <n v="38"/>
    <n v="2765"/>
    <x v="0"/>
    <x v="0"/>
  </r>
  <r>
    <s v="4312-SNZQ"/>
    <x v="0"/>
    <n v="37"/>
    <n v="175"/>
    <n v="337.2"/>
    <n v="185"/>
    <n v="270.10000000000002"/>
    <s v="Yes"/>
    <s v="yes"/>
    <n v="0"/>
    <n v="2"/>
    <n v="10"/>
    <s v="Yes"/>
    <n v="0"/>
    <x v="2"/>
    <s v="375-3341"/>
    <s v="Female"/>
    <n v="64"/>
    <s v="No"/>
    <s v="No"/>
    <s v="No"/>
    <n v="0"/>
    <s v="Yes"/>
    <x v="2"/>
    <x v="0"/>
    <n v="52"/>
    <n v="1965"/>
    <x v="0"/>
    <x v="0"/>
  </r>
  <r>
    <s v="3554-BINB"/>
    <x v="0"/>
    <n v="13"/>
    <n v="36"/>
    <n v="65.099999999999994"/>
    <n v="0"/>
    <n v="0"/>
    <s v="No"/>
    <s v="no"/>
    <n v="0"/>
    <n v="1"/>
    <n v="3"/>
    <s v="Yes"/>
    <n v="0"/>
    <x v="41"/>
    <s v="418-3096"/>
    <s v="Male"/>
    <n v="38"/>
    <s v="No"/>
    <s v="No"/>
    <s v="No"/>
    <n v="0"/>
    <s v="No"/>
    <x v="0"/>
    <x v="2"/>
    <n v="20"/>
    <n v="265"/>
    <x v="0"/>
    <x v="0"/>
  </r>
  <r>
    <s v="7426-SLFM"/>
    <x v="0"/>
    <n v="61"/>
    <n v="303"/>
    <n v="911.5"/>
    <n v="0"/>
    <n v="0"/>
    <s v="No"/>
    <s v="no"/>
    <n v="0"/>
    <n v="0"/>
    <n v="6"/>
    <s v="Yes"/>
    <n v="0"/>
    <x v="8"/>
    <s v="344-1362"/>
    <s v="Male"/>
    <n v="60"/>
    <s v="No"/>
    <s v="No"/>
    <s v="No"/>
    <n v="0"/>
    <s v="No"/>
    <x v="2"/>
    <x v="2"/>
    <n v="21"/>
    <n v="1249"/>
    <x v="0"/>
    <x v="0"/>
  </r>
  <r>
    <s v="1828-ABBV"/>
    <x v="0"/>
    <n v="1"/>
    <n v="2"/>
    <n v="5"/>
    <n v="0"/>
    <n v="0"/>
    <s v="No"/>
    <s v="no"/>
    <n v="0"/>
    <n v="2"/>
    <n v="4"/>
    <s v="No"/>
    <n v="5"/>
    <x v="16"/>
    <s v="419-3937"/>
    <s v="Female"/>
    <n v="39"/>
    <s v="No"/>
    <s v="No"/>
    <s v="No"/>
    <n v="0"/>
    <s v="No"/>
    <x v="0"/>
    <x v="0"/>
    <n v="15"/>
    <n v="15"/>
    <x v="0"/>
    <x v="0"/>
  </r>
  <r>
    <s v="4926-WKGV"/>
    <x v="0"/>
    <n v="19"/>
    <n v="134"/>
    <n v="305.3"/>
    <n v="0"/>
    <n v="0"/>
    <s v="No"/>
    <s v="no"/>
    <n v="0"/>
    <n v="1"/>
    <n v="2"/>
    <s v="Yes"/>
    <n v="0"/>
    <x v="26"/>
    <s v="348-4961"/>
    <s v="Female"/>
    <n v="68"/>
    <s v="No"/>
    <s v="Yes"/>
    <s v="No"/>
    <n v="0"/>
    <s v="Yes"/>
    <x v="0"/>
    <x v="2"/>
    <n v="29"/>
    <n v="546"/>
    <x v="0"/>
    <x v="0"/>
  </r>
  <r>
    <s v="3924-FSUH"/>
    <x v="0"/>
    <n v="2"/>
    <n v="6"/>
    <n v="17.399999999999999"/>
    <n v="0"/>
    <n v="0"/>
    <s v="No"/>
    <s v="no"/>
    <n v="0"/>
    <n v="1"/>
    <n v="10"/>
    <s v="Yes"/>
    <n v="0"/>
    <x v="10"/>
    <s v="332-9896"/>
    <s v="Male"/>
    <n v="19"/>
    <s v="Yes"/>
    <s v="No"/>
    <s v="No"/>
    <n v="0"/>
    <s v="No"/>
    <x v="0"/>
    <x v="0"/>
    <n v="50"/>
    <n v="96"/>
    <x v="0"/>
    <x v="0"/>
  </r>
  <r>
    <s v="7390-PPJX"/>
    <x v="0"/>
    <n v="9"/>
    <n v="45"/>
    <n v="106.9"/>
    <n v="0"/>
    <n v="0"/>
    <s v="No"/>
    <s v="no"/>
    <n v="0"/>
    <n v="0"/>
    <n v="0"/>
    <s v="No"/>
    <n v="0"/>
    <x v="13"/>
    <s v="373-9108"/>
    <s v="Male"/>
    <n v="35"/>
    <s v="No"/>
    <s v="No"/>
    <s v="No"/>
    <n v="0"/>
    <s v="No"/>
    <x v="0"/>
    <x v="2"/>
    <n v="9"/>
    <n v="79"/>
    <x v="0"/>
    <x v="0"/>
  </r>
  <r>
    <s v="8565-JMRB"/>
    <x v="0"/>
    <n v="27"/>
    <n v="98"/>
    <n v="325"/>
    <n v="0"/>
    <n v="0"/>
    <s v="No"/>
    <s v="no"/>
    <n v="0"/>
    <n v="0"/>
    <n v="1"/>
    <s v="Yes"/>
    <n v="0"/>
    <x v="30"/>
    <s v="345-3947"/>
    <s v="Male"/>
    <n v="62"/>
    <s v="No"/>
    <s v="No"/>
    <s v="No"/>
    <n v="0"/>
    <s v="Yes"/>
    <x v="1"/>
    <x v="0"/>
    <n v="33"/>
    <n v="886"/>
    <x v="0"/>
    <x v="0"/>
  </r>
  <r>
    <s v="9949-WDVY"/>
    <x v="0"/>
    <n v="23"/>
    <n v="91"/>
    <n v="271.89999999999998"/>
    <n v="0"/>
    <n v="0"/>
    <s v="No"/>
    <s v="no"/>
    <n v="0"/>
    <n v="1"/>
    <n v="0"/>
    <s v="No"/>
    <n v="0"/>
    <x v="1"/>
    <s v="408-6305"/>
    <s v="Female"/>
    <n v="75"/>
    <s v="No"/>
    <s v="Yes"/>
    <s v="No"/>
    <n v="0"/>
    <s v="No"/>
    <x v="2"/>
    <x v="2"/>
    <n v="8"/>
    <n v="173"/>
    <x v="0"/>
    <x v="0"/>
  </r>
  <r>
    <s v="1095-OQFE"/>
    <x v="0"/>
    <n v="11"/>
    <n v="63"/>
    <n v="159"/>
    <n v="0"/>
    <n v="0"/>
    <s v="No"/>
    <s v="no"/>
    <n v="0"/>
    <n v="1"/>
    <n v="0"/>
    <s v="No"/>
    <n v="0"/>
    <x v="1"/>
    <s v="401-6977"/>
    <s v="Female"/>
    <n v="34"/>
    <s v="No"/>
    <s v="No"/>
    <s v="No"/>
    <n v="0"/>
    <s v="No"/>
    <x v="1"/>
    <x v="2"/>
    <n v="12"/>
    <n v="132"/>
    <x v="0"/>
    <x v="0"/>
  </r>
  <r>
    <s v="0721-MJCK"/>
    <x v="0"/>
    <n v="1"/>
    <n v="3"/>
    <n v="7"/>
    <n v="0"/>
    <n v="0"/>
    <s v="No"/>
    <s v="no"/>
    <n v="0"/>
    <n v="1"/>
    <n v="0"/>
    <s v="No"/>
    <n v="0"/>
    <x v="26"/>
    <s v="385-1464"/>
    <s v="Male"/>
    <n v="40"/>
    <s v="No"/>
    <s v="No"/>
    <s v="No"/>
    <n v="0"/>
    <s v="No"/>
    <x v="0"/>
    <x v="2"/>
    <n v="8"/>
    <n v="8"/>
    <x v="0"/>
    <x v="0"/>
  </r>
  <r>
    <s v="8303-BIWQ"/>
    <x v="0"/>
    <n v="29"/>
    <n v="87"/>
    <n v="263.7"/>
    <n v="174"/>
    <n v="150.80000000000001"/>
    <s v="Yes"/>
    <s v="no"/>
    <n v="50.3"/>
    <n v="1"/>
    <n v="1"/>
    <s v="Yes"/>
    <n v="0"/>
    <x v="3"/>
    <s v="362-5044"/>
    <s v="Female"/>
    <n v="46"/>
    <s v="No"/>
    <s v="No"/>
    <s v="No"/>
    <n v="0"/>
    <s v="No"/>
    <x v="1"/>
    <x v="2"/>
    <n v="27"/>
    <n v="778"/>
    <x v="0"/>
    <x v="0"/>
  </r>
  <r>
    <s v="6423-BGCS"/>
    <x v="0"/>
    <n v="45"/>
    <n v="216"/>
    <n v="407.6"/>
    <n v="180"/>
    <n v="531"/>
    <s v="Yes"/>
    <s v="no"/>
    <n v="106.2"/>
    <n v="1"/>
    <n v="8"/>
    <s v="Yes"/>
    <n v="0"/>
    <x v="15"/>
    <s v="350-2075"/>
    <s v="Male"/>
    <n v="77"/>
    <s v="No"/>
    <s v="Yes"/>
    <s v="No"/>
    <n v="0"/>
    <s v="Yes"/>
    <x v="2"/>
    <x v="0"/>
    <n v="40"/>
    <n v="1818"/>
    <x v="0"/>
    <x v="0"/>
  </r>
  <r>
    <s v="7743-FHMR"/>
    <x v="0"/>
    <n v="67"/>
    <n v="501"/>
    <n v="999.3"/>
    <n v="134"/>
    <n v="817.4"/>
    <s v="Yes"/>
    <s v="no"/>
    <n v="163.5"/>
    <n v="2"/>
    <n v="0"/>
    <s v="No"/>
    <n v="0"/>
    <x v="38"/>
    <s v="403-4442"/>
    <s v="Male"/>
    <n v="70"/>
    <s v="No"/>
    <s v="Yes"/>
    <s v="No"/>
    <n v="0"/>
    <s v="No"/>
    <x v="2"/>
    <x v="2"/>
    <n v="10"/>
    <n v="647"/>
    <x v="0"/>
    <x v="0"/>
  </r>
  <r>
    <s v="0275-CTJV"/>
    <x v="0"/>
    <n v="5"/>
    <n v="34"/>
    <n v="75.099999999999994"/>
    <n v="10"/>
    <n v="50.5"/>
    <s v="Yes"/>
    <s v="no"/>
    <n v="12.6"/>
    <n v="1"/>
    <n v="0"/>
    <s v="No"/>
    <n v="0"/>
    <x v="10"/>
    <s v="342-4004"/>
    <s v="Male"/>
    <n v="30"/>
    <s v="No"/>
    <s v="No"/>
    <s v="No"/>
    <n v="0"/>
    <s v="No"/>
    <x v="0"/>
    <x v="2"/>
    <n v="11"/>
    <n v="57"/>
    <x v="0"/>
    <x v="0"/>
  </r>
  <r>
    <s v="0147-ZLZT"/>
    <x v="0"/>
    <n v="2"/>
    <n v="8"/>
    <n v="22.9"/>
    <n v="14"/>
    <n v="5.8"/>
    <s v="Yes"/>
    <s v="no"/>
    <n v="2.9"/>
    <n v="0"/>
    <n v="0"/>
    <s v="No"/>
    <n v="0"/>
    <x v="15"/>
    <s v="382-7659"/>
    <s v="Female"/>
    <n v="36"/>
    <s v="No"/>
    <s v="No"/>
    <s v="No"/>
    <n v="0"/>
    <s v="No"/>
    <x v="0"/>
    <x v="2"/>
    <n v="9"/>
    <n v="17"/>
    <x v="0"/>
    <x v="0"/>
  </r>
  <r>
    <s v="0790-OYWF"/>
    <x v="0"/>
    <n v="7"/>
    <n v="19"/>
    <n v="66.5"/>
    <n v="42"/>
    <n v="65.8"/>
    <s v="Yes"/>
    <s v="no"/>
    <n v="16.5"/>
    <n v="1"/>
    <n v="0"/>
    <s v="No"/>
    <n v="0"/>
    <x v="3"/>
    <s v="367-9127"/>
    <s v="Female"/>
    <n v="63"/>
    <s v="No"/>
    <s v="No"/>
    <s v="No"/>
    <n v="0"/>
    <s v="No"/>
    <x v="0"/>
    <x v="1"/>
    <n v="13"/>
    <n v="87"/>
    <x v="0"/>
    <x v="0"/>
  </r>
  <r>
    <s v="1444-UPXI"/>
    <x v="0"/>
    <n v="19"/>
    <n v="58"/>
    <n v="94.9"/>
    <n v="133"/>
    <n v="148.19999999999999"/>
    <s v="Yes"/>
    <s v="no"/>
    <n v="29.6"/>
    <n v="0"/>
    <n v="0"/>
    <s v="No"/>
    <n v="0"/>
    <x v="3"/>
    <s v="421-1484"/>
    <s v="Male"/>
    <n v="48"/>
    <s v="No"/>
    <s v="No"/>
    <s v="No"/>
    <n v="0"/>
    <s v="No"/>
    <x v="2"/>
    <x v="2"/>
    <n v="10"/>
    <n v="196"/>
    <x v="0"/>
    <x v="0"/>
  </r>
  <r>
    <s v="7515-XBZS"/>
    <x v="0"/>
    <n v="68"/>
    <n v="327"/>
    <n v="954.4"/>
    <n v="0"/>
    <n v="0"/>
    <s v="No"/>
    <s v="no"/>
    <n v="0"/>
    <n v="2"/>
    <n v="7"/>
    <s v="Yes"/>
    <n v="0"/>
    <x v="37"/>
    <s v="414-2663"/>
    <s v="Female"/>
    <n v="65"/>
    <s v="No"/>
    <s v="Yes"/>
    <s v="No"/>
    <n v="0"/>
    <s v="Yes"/>
    <x v="2"/>
    <x v="0"/>
    <n v="51"/>
    <n v="3452"/>
    <x v="0"/>
    <x v="0"/>
  </r>
  <r>
    <s v="9804-AROP"/>
    <x v="0"/>
    <n v="26"/>
    <n v="165"/>
    <n v="418.6"/>
    <n v="0"/>
    <n v="0"/>
    <s v="No"/>
    <s v="no"/>
    <n v="0"/>
    <n v="1"/>
    <n v="5"/>
    <s v="Yes"/>
    <n v="0"/>
    <x v="38"/>
    <s v="405-5513"/>
    <s v="Female"/>
    <n v="72"/>
    <s v="No"/>
    <s v="Yes"/>
    <s v="No"/>
    <n v="0"/>
    <s v="No"/>
    <x v="2"/>
    <x v="0"/>
    <n v="45"/>
    <n v="1173"/>
    <x v="0"/>
    <x v="0"/>
  </r>
  <r>
    <s v="3292-VXEM"/>
    <x v="0"/>
    <n v="67"/>
    <n v="115"/>
    <n v="269.2"/>
    <n v="0"/>
    <n v="0"/>
    <s v="No"/>
    <s v="no"/>
    <n v="0"/>
    <n v="0"/>
    <n v="28"/>
    <s v="Yes"/>
    <n v="0"/>
    <x v="9"/>
    <s v="345-9168"/>
    <s v="Male"/>
    <n v="33"/>
    <s v="No"/>
    <s v="No"/>
    <s v="No"/>
    <n v="0"/>
    <s v="Yes"/>
    <x v="1"/>
    <x v="0"/>
    <n v="28"/>
    <n v="1904"/>
    <x v="0"/>
    <x v="0"/>
  </r>
  <r>
    <s v="8980-MABK"/>
    <x v="0"/>
    <n v="35"/>
    <n v="58"/>
    <n v="139.1"/>
    <n v="0"/>
    <n v="0"/>
    <s v="No"/>
    <s v="no"/>
    <n v="0"/>
    <n v="1"/>
    <n v="0"/>
    <s v="No"/>
    <n v="0"/>
    <x v="28"/>
    <s v="417-5146"/>
    <s v="Male"/>
    <n v="20"/>
    <s v="Yes"/>
    <s v="No"/>
    <s v="No"/>
    <n v="0"/>
    <s v="No"/>
    <x v="1"/>
    <x v="2"/>
    <n v="11"/>
    <n v="387"/>
    <x v="0"/>
    <x v="0"/>
  </r>
  <r>
    <s v="0132-YVGO"/>
    <x v="0"/>
    <n v="67"/>
    <n v="338"/>
    <n v="875.5"/>
    <n v="0"/>
    <n v="0"/>
    <s v="No"/>
    <s v="no"/>
    <n v="0"/>
    <n v="2"/>
    <n v="5"/>
    <s v="Yes"/>
    <n v="0"/>
    <x v="26"/>
    <s v="339-2792"/>
    <s v="Female"/>
    <n v="79"/>
    <s v="No"/>
    <s v="Yes"/>
    <s v="No"/>
    <n v="0"/>
    <s v="No"/>
    <x v="1"/>
    <x v="0"/>
    <n v="40"/>
    <n v="2668"/>
    <x v="0"/>
    <x v="0"/>
  </r>
  <r>
    <s v="2949-LLJY"/>
    <x v="0"/>
    <n v="72"/>
    <n v="362"/>
    <n v="648.1"/>
    <n v="0"/>
    <n v="0"/>
    <s v="No"/>
    <s v="no"/>
    <n v="0"/>
    <n v="2"/>
    <n v="3"/>
    <s v="Yes"/>
    <n v="0"/>
    <x v="35"/>
    <s v="345-8397"/>
    <s v="Male"/>
    <n v="73"/>
    <s v="No"/>
    <s v="Yes"/>
    <s v="No"/>
    <n v="0"/>
    <s v="Yes"/>
    <x v="2"/>
    <x v="2"/>
    <n v="37"/>
    <n v="2685"/>
    <x v="0"/>
    <x v="0"/>
  </r>
  <r>
    <s v="7646-FHAI"/>
    <x v="0"/>
    <n v="47"/>
    <n v="100"/>
    <n v="330"/>
    <n v="0"/>
    <n v="0"/>
    <s v="No"/>
    <s v="no"/>
    <n v="0"/>
    <n v="2"/>
    <n v="8"/>
    <s v="Yes"/>
    <n v="0"/>
    <x v="28"/>
    <s v="348-5728"/>
    <s v="Female"/>
    <n v="27"/>
    <s v="Yes"/>
    <s v="No"/>
    <s v="No"/>
    <n v="0"/>
    <s v="Yes"/>
    <x v="1"/>
    <x v="0"/>
    <n v="30"/>
    <n v="1434"/>
    <x v="0"/>
    <x v="0"/>
  </r>
  <r>
    <s v="2868-XYKV"/>
    <x v="0"/>
    <n v="63"/>
    <n v="402"/>
    <n v="883.4"/>
    <n v="0"/>
    <n v="0"/>
    <s v="No"/>
    <s v="no"/>
    <n v="0"/>
    <n v="1"/>
    <n v="7"/>
    <s v="Yes"/>
    <n v="0"/>
    <x v="24"/>
    <s v="357-5784"/>
    <s v="Female"/>
    <n v="67"/>
    <s v="No"/>
    <s v="Yes"/>
    <s v="No"/>
    <n v="0"/>
    <s v="Yes"/>
    <x v="1"/>
    <x v="0"/>
    <n v="40"/>
    <n v="2528"/>
    <x v="0"/>
    <x v="0"/>
  </r>
  <r>
    <s v="8705-UDYY"/>
    <x v="0"/>
    <n v="2"/>
    <n v="9"/>
    <n v="22.3"/>
    <n v="0"/>
    <n v="0"/>
    <s v="No"/>
    <s v="no"/>
    <n v="0"/>
    <n v="1"/>
    <n v="12"/>
    <s v="Yes"/>
    <n v="0"/>
    <x v="41"/>
    <s v="333-7225"/>
    <s v="Female"/>
    <n v="22"/>
    <s v="Yes"/>
    <s v="No"/>
    <s v="No"/>
    <n v="0"/>
    <s v="No"/>
    <x v="0"/>
    <x v="0"/>
    <n v="18"/>
    <n v="33"/>
    <x v="0"/>
    <x v="0"/>
  </r>
  <r>
    <s v="4798-PWPP"/>
    <x v="0"/>
    <n v="37"/>
    <n v="223"/>
    <n v="590.20000000000005"/>
    <n v="0"/>
    <n v="0"/>
    <s v="No"/>
    <s v="no"/>
    <n v="0"/>
    <n v="0"/>
    <n v="3"/>
    <s v="Yes"/>
    <n v="0"/>
    <x v="40"/>
    <s v="412-1470"/>
    <s v="Male"/>
    <n v="55"/>
    <s v="No"/>
    <s v="No"/>
    <s v="No"/>
    <n v="0"/>
    <s v="No"/>
    <x v="0"/>
    <x v="1"/>
    <n v="26"/>
    <n v="962"/>
    <x v="0"/>
    <x v="0"/>
  </r>
  <r>
    <s v="3870-IVUT"/>
    <x v="0"/>
    <n v="25"/>
    <n v="30"/>
    <n v="101.9"/>
    <n v="0"/>
    <n v="0"/>
    <s v="No"/>
    <s v="no"/>
    <n v="0"/>
    <n v="1"/>
    <n v="5"/>
    <s v="No"/>
    <n v="48"/>
    <x v="15"/>
    <s v="371-3236"/>
    <s v="Male"/>
    <n v="36"/>
    <s v="No"/>
    <s v="No"/>
    <s v="No"/>
    <n v="0"/>
    <s v="Yes"/>
    <x v="1"/>
    <x v="2"/>
    <n v="24"/>
    <n v="603"/>
    <x v="0"/>
    <x v="0"/>
  </r>
  <r>
    <s v="9633-XEWF"/>
    <x v="0"/>
    <n v="24"/>
    <n v="147"/>
    <n v="338.5"/>
    <n v="0"/>
    <n v="0"/>
    <s v="No"/>
    <s v="no"/>
    <n v="0"/>
    <n v="2"/>
    <n v="9"/>
    <s v="Yes"/>
    <n v="0"/>
    <x v="44"/>
    <s v="347-4626"/>
    <s v="Male"/>
    <n v="72"/>
    <s v="No"/>
    <s v="Yes"/>
    <s v="No"/>
    <n v="0"/>
    <s v="Yes"/>
    <x v="2"/>
    <x v="2"/>
    <n v="15"/>
    <n v="369"/>
    <x v="0"/>
    <x v="0"/>
  </r>
  <r>
    <s v="7846-CLJE"/>
    <x v="0"/>
    <n v="38"/>
    <n v="167"/>
    <n v="304.7"/>
    <n v="0"/>
    <n v="0"/>
    <s v="No"/>
    <s v="no"/>
    <n v="0"/>
    <n v="2"/>
    <n v="7"/>
    <s v="Yes"/>
    <n v="0"/>
    <x v="47"/>
    <s v="344-8498"/>
    <s v="Female"/>
    <n v="62"/>
    <s v="No"/>
    <s v="No"/>
    <s v="No"/>
    <n v="0"/>
    <s v="Yes"/>
    <x v="0"/>
    <x v="0"/>
    <n v="38"/>
    <n v="1448"/>
    <x v="0"/>
    <x v="0"/>
  </r>
  <r>
    <s v="1243-JPVL"/>
    <x v="0"/>
    <n v="22"/>
    <n v="64"/>
    <n v="152.30000000000001"/>
    <n v="0"/>
    <n v="0"/>
    <s v="No"/>
    <s v="no"/>
    <n v="0"/>
    <n v="2"/>
    <n v="2"/>
    <s v="Yes"/>
    <n v="0"/>
    <x v="10"/>
    <s v="349-3005"/>
    <s v="Female"/>
    <n v="64"/>
    <s v="No"/>
    <s v="No"/>
    <s v="No"/>
    <n v="0"/>
    <s v="No"/>
    <x v="0"/>
    <x v="0"/>
    <n v="37"/>
    <n v="812"/>
    <x v="0"/>
    <x v="0"/>
  </r>
  <r>
    <s v="0193-UCEP"/>
    <x v="0"/>
    <n v="1"/>
    <n v="5"/>
    <n v="16"/>
    <n v="0"/>
    <n v="0"/>
    <s v="No"/>
    <s v="no"/>
    <n v="0"/>
    <n v="2"/>
    <n v="11"/>
    <s v="Yes"/>
    <n v="0"/>
    <x v="19"/>
    <s v="371-3498"/>
    <s v="Male"/>
    <n v="33"/>
    <s v="No"/>
    <s v="No"/>
    <s v="No"/>
    <n v="0"/>
    <s v="No"/>
    <x v="0"/>
    <x v="2"/>
    <n v="19"/>
    <n v="19"/>
    <x v="0"/>
    <x v="0"/>
  </r>
  <r>
    <s v="2640-DBEN"/>
    <x v="0"/>
    <n v="10"/>
    <n v="61"/>
    <n v="164.2"/>
    <n v="0"/>
    <n v="0"/>
    <s v="No"/>
    <s v="no"/>
    <n v="0"/>
    <n v="1"/>
    <n v="11"/>
    <s v="Yes"/>
    <n v="0"/>
    <x v="23"/>
    <s v="367-4853"/>
    <s v="Female"/>
    <n v="40"/>
    <s v="No"/>
    <s v="No"/>
    <s v="No"/>
    <n v="0"/>
    <s v="No"/>
    <x v="0"/>
    <x v="1"/>
    <n v="39"/>
    <n v="401"/>
    <x v="0"/>
    <x v="0"/>
  </r>
  <r>
    <s v="7432-UUYS"/>
    <x v="0"/>
    <n v="51"/>
    <n v="173"/>
    <n v="458.5"/>
    <n v="0"/>
    <n v="0"/>
    <s v="No"/>
    <s v="no"/>
    <n v="0"/>
    <n v="0"/>
    <n v="2"/>
    <s v="Yes"/>
    <n v="0"/>
    <x v="11"/>
    <s v="403-8915"/>
    <s v="Male"/>
    <n v="61"/>
    <s v="No"/>
    <s v="No"/>
    <s v="No"/>
    <n v="0"/>
    <s v="No"/>
    <x v="1"/>
    <x v="2"/>
    <n v="51"/>
    <n v="2582"/>
    <x v="0"/>
    <x v="0"/>
  </r>
  <r>
    <s v="1933-NRKM"/>
    <x v="0"/>
    <n v="9"/>
    <n v="25"/>
    <n v="54.7"/>
    <n v="0"/>
    <n v="0"/>
    <s v="No"/>
    <s v="no"/>
    <n v="0"/>
    <n v="2"/>
    <n v="0"/>
    <s v="No"/>
    <n v="0"/>
    <x v="36"/>
    <s v="371-2418"/>
    <s v="Female"/>
    <n v="67"/>
    <s v="No"/>
    <s v="Yes"/>
    <s v="No"/>
    <n v="0"/>
    <s v="No"/>
    <x v="0"/>
    <x v="1"/>
    <n v="13"/>
    <n v="115"/>
    <x v="0"/>
    <x v="0"/>
  </r>
  <r>
    <s v="2915-ORMA"/>
    <x v="0"/>
    <n v="6"/>
    <n v="19"/>
    <n v="48.3"/>
    <n v="0"/>
    <n v="0"/>
    <s v="No"/>
    <s v="no"/>
    <n v="0"/>
    <n v="2"/>
    <n v="12"/>
    <s v="Yes"/>
    <n v="0"/>
    <x v="20"/>
    <s v="411-2977"/>
    <s v="Female"/>
    <n v="42"/>
    <s v="No"/>
    <s v="No"/>
    <s v="No"/>
    <n v="0"/>
    <s v="No"/>
    <x v="0"/>
    <x v="2"/>
    <n v="32"/>
    <n v="192"/>
    <x v="0"/>
    <x v="0"/>
  </r>
  <r>
    <s v="1131-ONIP"/>
    <x v="0"/>
    <n v="52"/>
    <n v="313"/>
    <n v="775.8"/>
    <n v="0"/>
    <n v="0"/>
    <s v="No"/>
    <s v="no"/>
    <n v="0"/>
    <n v="0"/>
    <n v="6"/>
    <s v="Yes"/>
    <n v="0"/>
    <x v="49"/>
    <s v="351-1894"/>
    <s v="Female"/>
    <n v="43"/>
    <s v="No"/>
    <s v="No"/>
    <s v="No"/>
    <n v="0"/>
    <s v="Yes"/>
    <x v="2"/>
    <x v="0"/>
    <n v="31"/>
    <n v="1585"/>
    <x v="0"/>
    <x v="0"/>
  </r>
  <r>
    <s v="2243-VJKZ"/>
    <x v="0"/>
    <n v="71"/>
    <n v="182"/>
    <n v="706.9"/>
    <n v="0"/>
    <n v="0"/>
    <s v="No"/>
    <s v="no"/>
    <n v="0"/>
    <n v="0"/>
    <n v="6"/>
    <s v="Yes"/>
    <n v="0"/>
    <x v="10"/>
    <s v="370-9592"/>
    <s v="Male"/>
    <n v="56"/>
    <s v="No"/>
    <s v="No"/>
    <s v="No"/>
    <n v="0"/>
    <s v="Yes"/>
    <x v="1"/>
    <x v="0"/>
    <n v="43"/>
    <n v="3072"/>
    <x v="0"/>
    <x v="0"/>
  </r>
  <r>
    <s v="3409-TXEO"/>
    <x v="0"/>
    <n v="43"/>
    <n v="49"/>
    <n v="172.3"/>
    <n v="0"/>
    <n v="0"/>
    <s v="No"/>
    <s v="no"/>
    <n v="0"/>
    <n v="2"/>
    <n v="2"/>
    <s v="No"/>
    <n v="53"/>
    <x v="42"/>
    <s v="395-6913"/>
    <s v="Male"/>
    <n v="36"/>
    <s v="No"/>
    <s v="No"/>
    <s v="No"/>
    <n v="0"/>
    <s v="Yes"/>
    <x v="2"/>
    <x v="2"/>
    <n v="27"/>
    <n v="1175"/>
    <x v="0"/>
    <x v="0"/>
  </r>
  <r>
    <s v="1784-OLPR"/>
    <x v="0"/>
    <n v="2"/>
    <n v="10"/>
    <n v="19"/>
    <n v="0"/>
    <n v="0"/>
    <s v="No"/>
    <s v="no"/>
    <n v="0"/>
    <n v="0"/>
    <n v="30"/>
    <s v="Yes"/>
    <n v="0"/>
    <x v="24"/>
    <s v="415-8200"/>
    <s v="Male"/>
    <n v="21"/>
    <s v="Yes"/>
    <s v="No"/>
    <s v="No"/>
    <n v="0"/>
    <s v="No"/>
    <x v="0"/>
    <x v="1"/>
    <n v="12"/>
    <n v="18"/>
    <x v="0"/>
    <x v="0"/>
  </r>
  <r>
    <s v="8598-CFRJ"/>
    <x v="0"/>
    <n v="51"/>
    <n v="238"/>
    <n v="660.5"/>
    <n v="0"/>
    <n v="0"/>
    <s v="No"/>
    <s v="no"/>
    <n v="0"/>
    <n v="2"/>
    <n v="2"/>
    <s v="Yes"/>
    <n v="0"/>
    <x v="40"/>
    <s v="347-3895"/>
    <s v="Male"/>
    <n v="57"/>
    <s v="No"/>
    <s v="No"/>
    <s v="No"/>
    <n v="0"/>
    <s v="No"/>
    <x v="1"/>
    <x v="2"/>
    <n v="35"/>
    <n v="1784"/>
    <x v="0"/>
    <x v="0"/>
  </r>
  <r>
    <s v="8724-XHQR"/>
    <x v="0"/>
    <n v="8"/>
    <n v="38"/>
    <n v="97.5"/>
    <n v="0"/>
    <n v="0"/>
    <s v="No"/>
    <s v="no"/>
    <n v="0"/>
    <n v="2"/>
    <n v="0"/>
    <s v="No"/>
    <n v="0"/>
    <x v="21"/>
    <s v="379-7192"/>
    <s v="Male"/>
    <n v="39"/>
    <s v="No"/>
    <s v="No"/>
    <s v="No"/>
    <n v="0"/>
    <s v="No"/>
    <x v="1"/>
    <x v="1"/>
    <n v="7"/>
    <n v="60"/>
    <x v="0"/>
    <x v="0"/>
  </r>
  <r>
    <s v="3986-TQJO"/>
    <x v="0"/>
    <n v="17"/>
    <n v="90"/>
    <n v="188.6"/>
    <n v="136"/>
    <n v="190.4"/>
    <s v="Yes"/>
    <s v="yes"/>
    <n v="0"/>
    <n v="0"/>
    <n v="2"/>
    <s v="Yes"/>
    <n v="0"/>
    <x v="6"/>
    <s v="390-6932"/>
    <s v="Male"/>
    <n v="62"/>
    <s v="No"/>
    <s v="No"/>
    <s v="No"/>
    <n v="0"/>
    <s v="Yes"/>
    <x v="0"/>
    <x v="0"/>
    <n v="48"/>
    <n v="827"/>
    <x v="0"/>
    <x v="0"/>
  </r>
  <r>
    <s v="9756-KQEX"/>
    <x v="0"/>
    <n v="68"/>
    <n v="263"/>
    <n v="616.4"/>
    <n v="0"/>
    <n v="0"/>
    <s v="No"/>
    <s v="no"/>
    <n v="0"/>
    <n v="0"/>
    <n v="20"/>
    <s v="No"/>
    <n v="45"/>
    <x v="3"/>
    <s v="348-3777"/>
    <s v="Female"/>
    <n v="23"/>
    <s v="Yes"/>
    <s v="No"/>
    <s v="No"/>
    <n v="0"/>
    <s v="Yes"/>
    <x v="2"/>
    <x v="2"/>
    <n v="47"/>
    <n v="3202"/>
    <x v="0"/>
    <x v="0"/>
  </r>
  <r>
    <s v="6556-OEBO"/>
    <x v="0"/>
    <n v="4"/>
    <n v="18"/>
    <n v="42.4"/>
    <n v="0"/>
    <n v="0"/>
    <s v="No"/>
    <s v="no"/>
    <n v="0"/>
    <n v="1"/>
    <n v="0"/>
    <s v="No"/>
    <n v="0"/>
    <x v="26"/>
    <s v="363-4779"/>
    <s v="Female"/>
    <n v="50"/>
    <s v="No"/>
    <s v="No"/>
    <s v="No"/>
    <n v="0"/>
    <s v="No"/>
    <x v="1"/>
    <x v="0"/>
    <n v="13"/>
    <n v="50"/>
    <x v="0"/>
    <x v="0"/>
  </r>
  <r>
    <s v="5846-GACF"/>
    <x v="0"/>
    <n v="38"/>
    <n v="71"/>
    <n v="189.8"/>
    <n v="0"/>
    <n v="0"/>
    <s v="No"/>
    <s v="no"/>
    <n v="0"/>
    <n v="1"/>
    <n v="19"/>
    <s v="Yes"/>
    <n v="0"/>
    <x v="28"/>
    <s v="382-9297"/>
    <s v="Female"/>
    <n v="23"/>
    <s v="Yes"/>
    <s v="No"/>
    <s v="No"/>
    <n v="0"/>
    <s v="No"/>
    <x v="1"/>
    <x v="2"/>
    <n v="24"/>
    <n v="921"/>
    <x v="0"/>
    <x v="0"/>
  </r>
  <r>
    <s v="7584-KNBY"/>
    <x v="0"/>
    <n v="10"/>
    <n v="28"/>
    <n v="73.400000000000006"/>
    <n v="0"/>
    <n v="0"/>
    <s v="No"/>
    <s v="no"/>
    <n v="0"/>
    <n v="1"/>
    <n v="3"/>
    <s v="Yes"/>
    <n v="0"/>
    <x v="41"/>
    <s v="330-9294"/>
    <s v="Male"/>
    <n v="58"/>
    <s v="No"/>
    <s v="No"/>
    <s v="No"/>
    <n v="0"/>
    <s v="Yes"/>
    <x v="0"/>
    <x v="0"/>
    <n v="47"/>
    <n v="497"/>
    <x v="0"/>
    <x v="0"/>
  </r>
  <r>
    <s v="7597-KGXY"/>
    <x v="0"/>
    <n v="70"/>
    <n v="176"/>
    <n v="421.2"/>
    <n v="0"/>
    <n v="0"/>
    <s v="No"/>
    <s v="no"/>
    <n v="0"/>
    <n v="1"/>
    <n v="9"/>
    <s v="Yes"/>
    <n v="0"/>
    <x v="10"/>
    <s v="362-8763"/>
    <s v="Female"/>
    <n v="45"/>
    <s v="No"/>
    <s v="No"/>
    <s v="No"/>
    <n v="0"/>
    <s v="Yes"/>
    <x v="2"/>
    <x v="2"/>
    <n v="25"/>
    <n v="1752"/>
    <x v="0"/>
    <x v="0"/>
  </r>
  <r>
    <s v="0705-HLMK"/>
    <x v="0"/>
    <n v="18"/>
    <n v="105"/>
    <n v="263.3"/>
    <n v="0"/>
    <n v="0"/>
    <s v="No"/>
    <s v="no"/>
    <n v="0"/>
    <n v="1"/>
    <n v="0"/>
    <s v="No"/>
    <n v="0"/>
    <x v="16"/>
    <s v="334-1339"/>
    <s v="Female"/>
    <n v="34"/>
    <s v="No"/>
    <s v="No"/>
    <s v="No"/>
    <n v="0"/>
    <s v="No"/>
    <x v="1"/>
    <x v="1"/>
    <n v="10"/>
    <n v="170"/>
    <x v="0"/>
    <x v="0"/>
  </r>
  <r>
    <s v="1069-PLVC"/>
    <x v="0"/>
    <n v="54"/>
    <n v="287"/>
    <n v="698.3"/>
    <n v="0"/>
    <n v="0"/>
    <s v="No"/>
    <s v="no"/>
    <n v="0"/>
    <n v="3"/>
    <n v="5"/>
    <s v="Yes"/>
    <n v="0"/>
    <x v="19"/>
    <s v="341-7412"/>
    <s v="Female"/>
    <n v="68"/>
    <s v="No"/>
    <s v="Yes"/>
    <s v="No"/>
    <n v="0"/>
    <s v="Yes"/>
    <x v="0"/>
    <x v="2"/>
    <n v="48"/>
    <n v="2593"/>
    <x v="0"/>
    <x v="0"/>
  </r>
  <r>
    <s v="1598-FUNK"/>
    <x v="0"/>
    <n v="57"/>
    <n v="356"/>
    <n v="680.7"/>
    <n v="0"/>
    <n v="0"/>
    <s v="No"/>
    <s v="no"/>
    <n v="0"/>
    <n v="0"/>
    <n v="3"/>
    <s v="Yes"/>
    <n v="0"/>
    <x v="16"/>
    <s v="375-4770"/>
    <s v="Female"/>
    <n v="46"/>
    <s v="No"/>
    <s v="No"/>
    <s v="No"/>
    <n v="0"/>
    <s v="No"/>
    <x v="0"/>
    <x v="0"/>
    <n v="34"/>
    <n v="1935"/>
    <x v="0"/>
    <x v="0"/>
  </r>
  <r>
    <s v="0162-YMSU"/>
    <x v="0"/>
    <n v="9"/>
    <n v="36"/>
    <n v="109.9"/>
    <n v="0"/>
    <n v="0"/>
    <s v="No"/>
    <s v="no"/>
    <n v="0"/>
    <n v="1"/>
    <n v="8"/>
    <s v="Yes"/>
    <n v="0"/>
    <x v="22"/>
    <s v="354-3545"/>
    <s v="Male"/>
    <n v="70"/>
    <s v="No"/>
    <s v="Yes"/>
    <s v="No"/>
    <n v="0"/>
    <s v="No"/>
    <x v="2"/>
    <x v="0"/>
    <n v="31"/>
    <n v="283"/>
    <x v="0"/>
    <x v="0"/>
  </r>
  <r>
    <s v="6598-AMLO"/>
    <x v="0"/>
    <n v="25"/>
    <n v="58"/>
    <n v="201.4"/>
    <n v="0"/>
    <n v="0"/>
    <s v="No"/>
    <s v="no"/>
    <n v="0"/>
    <n v="0"/>
    <n v="3"/>
    <s v="Yes"/>
    <n v="0"/>
    <x v="38"/>
    <s v="377-3139"/>
    <s v="Male"/>
    <n v="35"/>
    <s v="No"/>
    <s v="No"/>
    <s v="No"/>
    <n v="0"/>
    <s v="No"/>
    <x v="0"/>
    <x v="0"/>
    <n v="18"/>
    <n v="455"/>
    <x v="0"/>
    <x v="0"/>
  </r>
  <r>
    <s v="3366-JZNW"/>
    <x v="0"/>
    <n v="53"/>
    <n v="177"/>
    <n v="369.5"/>
    <n v="0"/>
    <n v="0"/>
    <s v="No"/>
    <s v="no"/>
    <n v="0"/>
    <n v="1"/>
    <n v="0"/>
    <s v="No"/>
    <n v="0"/>
    <x v="35"/>
    <s v="418-7478"/>
    <s v="Female"/>
    <n v="39"/>
    <s v="No"/>
    <s v="No"/>
    <s v="No"/>
    <n v="0"/>
    <s v="No"/>
    <x v="2"/>
    <x v="2"/>
    <n v="11"/>
    <n v="565"/>
    <x v="0"/>
    <x v="0"/>
  </r>
  <r>
    <s v="6525-VSWD"/>
    <x v="0"/>
    <n v="72"/>
    <n v="185"/>
    <n v="648"/>
    <n v="0"/>
    <n v="0"/>
    <s v="No"/>
    <s v="no"/>
    <n v="0"/>
    <n v="1"/>
    <n v="11"/>
    <s v="Yes"/>
    <n v="0"/>
    <x v="18"/>
    <s v="385-6952"/>
    <s v="Female"/>
    <n v="34"/>
    <s v="No"/>
    <s v="No"/>
    <s v="No"/>
    <n v="0"/>
    <s v="Yes"/>
    <x v="2"/>
    <x v="0"/>
    <n v="57"/>
    <n v="4121"/>
    <x v="0"/>
    <x v="0"/>
  </r>
  <r>
    <s v="3612-VZJO"/>
    <x v="0"/>
    <n v="56"/>
    <n v="365"/>
    <n v="667.8"/>
    <n v="728"/>
    <n v="627.20000000000005"/>
    <s v="Yes"/>
    <s v="yes"/>
    <n v="0"/>
    <n v="0"/>
    <n v="0"/>
    <s v="No"/>
    <n v="0"/>
    <x v="26"/>
    <s v="365-9371"/>
    <s v="Male"/>
    <n v="50"/>
    <s v="No"/>
    <s v="No"/>
    <s v="No"/>
    <n v="0"/>
    <s v="No"/>
    <x v="2"/>
    <x v="0"/>
    <n v="17"/>
    <n v="922"/>
    <x v="0"/>
    <x v="0"/>
  </r>
  <r>
    <s v="8288-IFVJ"/>
    <x v="0"/>
    <n v="1"/>
    <n v="2"/>
    <n v="6"/>
    <n v="0"/>
    <n v="0"/>
    <s v="No"/>
    <s v="no"/>
    <n v="0"/>
    <n v="3"/>
    <n v="0"/>
    <s v="No"/>
    <n v="0"/>
    <x v="6"/>
    <s v="401-7335"/>
    <s v="Female"/>
    <n v="30"/>
    <s v="No"/>
    <s v="No"/>
    <s v="No"/>
    <n v="0"/>
    <s v="No"/>
    <x v="0"/>
    <x v="1"/>
    <n v="9"/>
    <n v="9"/>
    <x v="0"/>
    <x v="0"/>
  </r>
  <r>
    <s v="2300-WVYX"/>
    <x v="0"/>
    <n v="73"/>
    <n v="502"/>
    <n v="1165.5999999999999"/>
    <n v="0"/>
    <n v="0"/>
    <s v="No"/>
    <s v="no"/>
    <n v="0"/>
    <n v="3"/>
    <n v="8"/>
    <s v="Yes"/>
    <n v="0"/>
    <x v="21"/>
    <s v="385-7157"/>
    <s v="Male"/>
    <n v="60"/>
    <s v="No"/>
    <s v="No"/>
    <s v="No"/>
    <n v="0"/>
    <s v="No"/>
    <x v="2"/>
    <x v="0"/>
    <n v="64"/>
    <n v="4646"/>
    <x v="0"/>
    <x v="0"/>
  </r>
  <r>
    <s v="2987-MPZD"/>
    <x v="0"/>
    <n v="36"/>
    <n v="47"/>
    <n v="145.69999999999999"/>
    <n v="0"/>
    <n v="0"/>
    <s v="No"/>
    <s v="no"/>
    <n v="0"/>
    <n v="1"/>
    <n v="4"/>
    <s v="Yes"/>
    <n v="0"/>
    <x v="50"/>
    <s v="385-4766"/>
    <s v="Male"/>
    <n v="62"/>
    <s v="No"/>
    <s v="No"/>
    <s v="No"/>
    <n v="0"/>
    <s v="No"/>
    <x v="0"/>
    <x v="0"/>
    <n v="43"/>
    <n v="1577"/>
    <x v="0"/>
    <x v="0"/>
  </r>
  <r>
    <s v="5314-XGQJ"/>
    <x v="0"/>
    <n v="5"/>
    <n v="11"/>
    <n v="26.1"/>
    <n v="0"/>
    <n v="0"/>
    <s v="No"/>
    <s v="no"/>
    <n v="0"/>
    <n v="1"/>
    <n v="1"/>
    <s v="Yes"/>
    <n v="0"/>
    <x v="44"/>
    <s v="390-1760"/>
    <s v="Male"/>
    <n v="49"/>
    <s v="No"/>
    <s v="No"/>
    <s v="No"/>
    <n v="0"/>
    <s v="Yes"/>
    <x v="0"/>
    <x v="0"/>
    <n v="42"/>
    <n v="219"/>
    <x v="0"/>
    <x v="0"/>
  </r>
  <r>
    <s v="5446-SSME"/>
    <x v="0"/>
    <n v="45"/>
    <n v="94"/>
    <n v="313.39999999999998"/>
    <n v="0"/>
    <n v="0"/>
    <s v="No"/>
    <s v="no"/>
    <n v="0"/>
    <n v="3"/>
    <n v="4"/>
    <s v="Yes"/>
    <n v="0"/>
    <x v="17"/>
    <s v="353-4002"/>
    <s v="Female"/>
    <n v="75"/>
    <s v="No"/>
    <s v="Yes"/>
    <s v="No"/>
    <n v="0"/>
    <s v="Yes"/>
    <x v="1"/>
    <x v="2"/>
    <n v="46"/>
    <n v="2045"/>
    <x v="0"/>
    <x v="0"/>
  </r>
  <r>
    <s v="6700-TKYA"/>
    <x v="0"/>
    <n v="43"/>
    <n v="74"/>
    <n v="214.2"/>
    <n v="0"/>
    <n v="0"/>
    <s v="No"/>
    <s v="no"/>
    <n v="0"/>
    <n v="0"/>
    <n v="0"/>
    <s v="No"/>
    <n v="0"/>
    <x v="49"/>
    <s v="393-9548"/>
    <s v="Male"/>
    <n v="64"/>
    <s v="No"/>
    <s v="No"/>
    <s v="No"/>
    <n v="0"/>
    <s v="No"/>
    <x v="1"/>
    <x v="2"/>
    <n v="8"/>
    <n v="337"/>
    <x v="0"/>
    <x v="0"/>
  </r>
  <r>
    <s v="8829-VSVA"/>
    <x v="0"/>
    <n v="69"/>
    <n v="448"/>
    <n v="1033.0999999999999"/>
    <n v="0"/>
    <n v="0"/>
    <s v="No"/>
    <s v="no"/>
    <n v="0"/>
    <n v="0"/>
    <n v="0"/>
    <s v="No"/>
    <n v="0"/>
    <x v="21"/>
    <s v="365-2341"/>
    <s v="Female"/>
    <n v="23"/>
    <s v="Yes"/>
    <s v="No"/>
    <s v="No"/>
    <n v="0"/>
    <s v="No"/>
    <x v="2"/>
    <x v="2"/>
    <n v="15"/>
    <n v="1059"/>
    <x v="0"/>
    <x v="0"/>
  </r>
  <r>
    <s v="1989-ZEUQ"/>
    <x v="0"/>
    <n v="17"/>
    <n v="91"/>
    <n v="258.5"/>
    <n v="0"/>
    <n v="0"/>
    <s v="No"/>
    <s v="no"/>
    <n v="0"/>
    <n v="1"/>
    <n v="9"/>
    <s v="Yes"/>
    <n v="0"/>
    <x v="19"/>
    <s v="420-3042"/>
    <s v="Male"/>
    <n v="42"/>
    <s v="No"/>
    <s v="No"/>
    <s v="No"/>
    <n v="0"/>
    <s v="No"/>
    <x v="0"/>
    <x v="2"/>
    <n v="43"/>
    <n v="734"/>
    <x v="0"/>
    <x v="0"/>
  </r>
  <r>
    <s v="2810-PQJE"/>
    <x v="0"/>
    <n v="4"/>
    <n v="16"/>
    <n v="33.200000000000003"/>
    <n v="0"/>
    <n v="0"/>
    <s v="No"/>
    <s v="no"/>
    <n v="0"/>
    <n v="1"/>
    <n v="0"/>
    <s v="No"/>
    <n v="0"/>
    <x v="5"/>
    <s v="389-8417"/>
    <s v="Male"/>
    <n v="30"/>
    <s v="No"/>
    <s v="No"/>
    <s v="No"/>
    <n v="0"/>
    <s v="No"/>
    <x v="0"/>
    <x v="1"/>
    <n v="11"/>
    <n v="47"/>
    <x v="0"/>
    <x v="0"/>
  </r>
  <r>
    <s v="4853-BBMH"/>
    <x v="0"/>
    <n v="70"/>
    <n v="282"/>
    <n v="556"/>
    <n v="0"/>
    <n v="0"/>
    <s v="No"/>
    <s v="no"/>
    <n v="0"/>
    <n v="3"/>
    <n v="4"/>
    <s v="Yes"/>
    <n v="0"/>
    <x v="6"/>
    <s v="402-1607"/>
    <s v="Male"/>
    <n v="51"/>
    <s v="No"/>
    <s v="No"/>
    <s v="No"/>
    <n v="0"/>
    <s v="Yes"/>
    <x v="1"/>
    <x v="0"/>
    <n v="54"/>
    <n v="3771"/>
    <x v="0"/>
    <x v="0"/>
  </r>
  <r>
    <s v="4286-CXQJ"/>
    <x v="0"/>
    <n v="23"/>
    <n v="47"/>
    <n v="92.1"/>
    <n v="0"/>
    <n v="0"/>
    <s v="No"/>
    <s v="no"/>
    <n v="0"/>
    <n v="2"/>
    <n v="10"/>
    <s v="Yes"/>
    <n v="0"/>
    <x v="48"/>
    <s v="379-3037"/>
    <s v="Male"/>
    <n v="59"/>
    <s v="No"/>
    <s v="No"/>
    <s v="No"/>
    <n v="0"/>
    <s v="No"/>
    <x v="1"/>
    <x v="0"/>
    <n v="34"/>
    <n v="784"/>
    <x v="0"/>
    <x v="0"/>
  </r>
  <r>
    <s v="7126-IPBQ"/>
    <x v="0"/>
    <n v="72"/>
    <n v="255"/>
    <n v="869.2"/>
    <n v="0"/>
    <n v="0"/>
    <s v="No"/>
    <s v="no"/>
    <n v="0"/>
    <n v="2"/>
    <n v="7"/>
    <s v="Yes"/>
    <n v="0"/>
    <x v="8"/>
    <s v="382-1399"/>
    <s v="Female"/>
    <n v="72"/>
    <s v="No"/>
    <s v="Yes"/>
    <s v="No"/>
    <n v="0"/>
    <s v="Yes"/>
    <x v="2"/>
    <x v="0"/>
    <n v="43"/>
    <n v="3106"/>
    <x v="0"/>
    <x v="0"/>
  </r>
  <r>
    <s v="9532-FEIX"/>
    <x v="0"/>
    <n v="1"/>
    <n v="5"/>
    <n v="13"/>
    <n v="0"/>
    <n v="0"/>
    <s v="No"/>
    <s v="no"/>
    <n v="0"/>
    <n v="2"/>
    <n v="5"/>
    <s v="Yes"/>
    <n v="0"/>
    <x v="46"/>
    <s v="394-5489"/>
    <s v="Male"/>
    <n v="36"/>
    <s v="No"/>
    <s v="No"/>
    <s v="No"/>
    <n v="0"/>
    <s v="No"/>
    <x v="0"/>
    <x v="1"/>
    <n v="47"/>
    <n v="47"/>
    <x v="0"/>
    <x v="0"/>
  </r>
  <r>
    <s v="8588-PKPK"/>
    <x v="0"/>
    <n v="71"/>
    <n v="246"/>
    <n v="854.5"/>
    <n v="0"/>
    <n v="0"/>
    <s v="No"/>
    <s v="no"/>
    <n v="0"/>
    <n v="1"/>
    <n v="14"/>
    <s v="No"/>
    <n v="44"/>
    <x v="47"/>
    <s v="387-6065"/>
    <s v="Male"/>
    <n v="21"/>
    <s v="Yes"/>
    <s v="No"/>
    <s v="No"/>
    <n v="0"/>
    <s v="Yes"/>
    <x v="1"/>
    <x v="0"/>
    <n v="31"/>
    <n v="2207"/>
    <x v="0"/>
    <x v="0"/>
  </r>
  <r>
    <s v="3436-SNPV"/>
    <x v="0"/>
    <n v="15"/>
    <n v="79"/>
    <n v="190"/>
    <n v="0"/>
    <n v="0"/>
    <s v="No"/>
    <s v="no"/>
    <n v="0"/>
    <n v="2"/>
    <n v="7"/>
    <s v="Yes"/>
    <n v="0"/>
    <x v="36"/>
    <s v="382-2026"/>
    <s v="Male"/>
    <n v="20"/>
    <s v="Yes"/>
    <s v="No"/>
    <s v="No"/>
    <n v="0"/>
    <s v="Yes"/>
    <x v="0"/>
    <x v="0"/>
    <n v="39"/>
    <n v="576"/>
    <x v="0"/>
    <x v="0"/>
  </r>
  <r>
    <s v="2733-ZPOH"/>
    <x v="0"/>
    <n v="6"/>
    <n v="38"/>
    <n v="87.2"/>
    <n v="0"/>
    <n v="0"/>
    <s v="No"/>
    <s v="no"/>
    <n v="0"/>
    <n v="1"/>
    <n v="0"/>
    <s v="No"/>
    <n v="0"/>
    <x v="14"/>
    <s v="393-8762"/>
    <s v="Male"/>
    <n v="24"/>
    <s v="Yes"/>
    <s v="No"/>
    <s v="No"/>
    <n v="0"/>
    <s v="No"/>
    <x v="0"/>
    <x v="1"/>
    <n v="9"/>
    <n v="50"/>
    <x v="0"/>
    <x v="0"/>
  </r>
  <r>
    <s v="3800-JHGC"/>
    <x v="0"/>
    <n v="16"/>
    <n v="116"/>
    <n v="262.5"/>
    <n v="0"/>
    <n v="0"/>
    <s v="No"/>
    <s v="no"/>
    <n v="0"/>
    <n v="1"/>
    <n v="7"/>
    <s v="Yes"/>
    <n v="0"/>
    <x v="33"/>
    <s v="339-5423"/>
    <s v="Female"/>
    <n v="59"/>
    <s v="No"/>
    <s v="No"/>
    <s v="No"/>
    <n v="0"/>
    <s v="Yes"/>
    <x v="0"/>
    <x v="0"/>
    <n v="50"/>
    <n v="813"/>
    <x v="0"/>
    <x v="0"/>
  </r>
  <r>
    <s v="7073-JEYW"/>
    <x v="0"/>
    <n v="47"/>
    <n v="102"/>
    <n v="281.89999999999998"/>
    <n v="94"/>
    <n v="517"/>
    <s v="Yes"/>
    <s v="yes"/>
    <n v="0"/>
    <n v="2"/>
    <n v="35"/>
    <s v="Yes"/>
    <n v="0"/>
    <x v="30"/>
    <s v="366-8939"/>
    <s v="Female"/>
    <n v="19"/>
    <s v="Yes"/>
    <s v="No"/>
    <s v="No"/>
    <n v="0"/>
    <s v="No"/>
    <x v="0"/>
    <x v="2"/>
    <n v="38"/>
    <n v="1796"/>
    <x v="0"/>
    <x v="0"/>
  </r>
  <r>
    <s v="9753-AUWC"/>
    <x v="0"/>
    <n v="8"/>
    <n v="52"/>
    <n v="125.8"/>
    <n v="0"/>
    <n v="0"/>
    <s v="No"/>
    <s v="no"/>
    <n v="0"/>
    <n v="1"/>
    <n v="24"/>
    <s v="No"/>
    <n v="5"/>
    <x v="11"/>
    <s v="353-2391"/>
    <s v="Female"/>
    <n v="21"/>
    <s v="Yes"/>
    <s v="No"/>
    <s v="No"/>
    <n v="0"/>
    <s v="Yes"/>
    <x v="0"/>
    <x v="1"/>
    <n v="37"/>
    <n v="293"/>
    <x v="0"/>
    <x v="0"/>
  </r>
  <r>
    <s v="7909-JGEF"/>
    <x v="0"/>
    <n v="17"/>
    <n v="65"/>
    <n v="154.5"/>
    <n v="0"/>
    <n v="0"/>
    <s v="No"/>
    <s v="no"/>
    <n v="0"/>
    <n v="2"/>
    <n v="4"/>
    <s v="Yes"/>
    <n v="0"/>
    <x v="39"/>
    <s v="372-4203"/>
    <s v="Male"/>
    <n v="61"/>
    <s v="No"/>
    <s v="No"/>
    <s v="No"/>
    <n v="0"/>
    <s v="No"/>
    <x v="0"/>
    <x v="1"/>
    <n v="17"/>
    <n v="292"/>
    <x v="0"/>
    <x v="0"/>
  </r>
  <r>
    <s v="5558-XZOH"/>
    <x v="0"/>
    <n v="26"/>
    <n v="59"/>
    <n v="206.6"/>
    <n v="0"/>
    <n v="0"/>
    <s v="No"/>
    <s v="no"/>
    <n v="0"/>
    <n v="2"/>
    <n v="1"/>
    <s v="Yes"/>
    <n v="0"/>
    <x v="33"/>
    <s v="397-7453"/>
    <s v="Female"/>
    <n v="58"/>
    <s v="No"/>
    <s v="No"/>
    <s v="No"/>
    <n v="0"/>
    <s v="Yes"/>
    <x v="1"/>
    <x v="0"/>
    <n v="41"/>
    <n v="1047"/>
    <x v="0"/>
    <x v="0"/>
  </r>
  <r>
    <s v="9769-EXKO"/>
    <x v="0"/>
    <n v="23"/>
    <n v="96"/>
    <n v="252.6"/>
    <n v="0"/>
    <n v="0"/>
    <s v="No"/>
    <s v="no"/>
    <n v="0"/>
    <n v="1"/>
    <n v="2"/>
    <s v="Yes"/>
    <n v="0"/>
    <x v="16"/>
    <s v="366-9015"/>
    <s v="Female"/>
    <n v="43"/>
    <s v="No"/>
    <s v="No"/>
    <s v="No"/>
    <n v="0"/>
    <s v="No"/>
    <x v="0"/>
    <x v="0"/>
    <n v="35"/>
    <n v="797"/>
    <x v="0"/>
    <x v="0"/>
  </r>
  <r>
    <s v="5095-HRAY"/>
    <x v="0"/>
    <n v="4"/>
    <n v="14"/>
    <n v="30.6"/>
    <n v="0"/>
    <n v="0"/>
    <s v="No"/>
    <s v="no"/>
    <n v="0"/>
    <n v="2"/>
    <n v="2"/>
    <s v="Yes"/>
    <n v="0"/>
    <x v="47"/>
    <s v="356-1654"/>
    <s v="Female"/>
    <n v="73"/>
    <s v="No"/>
    <s v="Yes"/>
    <s v="No"/>
    <n v="0"/>
    <s v="No"/>
    <x v="2"/>
    <x v="0"/>
    <n v="43"/>
    <n v="186"/>
    <x v="0"/>
    <x v="0"/>
  </r>
  <r>
    <s v="6562-ATLI"/>
    <x v="0"/>
    <n v="24"/>
    <n v="159"/>
    <n v="387.4"/>
    <n v="0"/>
    <n v="0"/>
    <s v="No"/>
    <s v="no"/>
    <n v="0"/>
    <n v="1"/>
    <n v="0"/>
    <s v="No"/>
    <n v="0"/>
    <x v="36"/>
    <s v="350-1126"/>
    <s v="Female"/>
    <n v="48"/>
    <s v="No"/>
    <s v="No"/>
    <s v="No"/>
    <n v="0"/>
    <s v="No"/>
    <x v="0"/>
    <x v="1"/>
    <n v="9"/>
    <n v="219"/>
    <x v="0"/>
    <x v="0"/>
  </r>
  <r>
    <s v="4757-XIQH"/>
    <x v="0"/>
    <n v="4"/>
    <n v="12"/>
    <n v="28.3"/>
    <n v="0"/>
    <n v="0"/>
    <s v="No"/>
    <s v="no"/>
    <n v="0"/>
    <n v="0"/>
    <n v="6"/>
    <s v="Yes"/>
    <n v="0"/>
    <x v="49"/>
    <s v="405-1589"/>
    <s v="Male"/>
    <n v="69"/>
    <s v="No"/>
    <s v="Yes"/>
    <s v="No"/>
    <n v="0"/>
    <s v="No"/>
    <x v="2"/>
    <x v="0"/>
    <n v="59"/>
    <n v="209"/>
    <x v="0"/>
    <x v="0"/>
  </r>
  <r>
    <s v="1090-ZOTC"/>
    <x v="0"/>
    <n v="17"/>
    <n v="45"/>
    <n v="134.30000000000001"/>
    <n v="0"/>
    <n v="0"/>
    <s v="No"/>
    <s v="no"/>
    <n v="0"/>
    <n v="1"/>
    <n v="0"/>
    <s v="No"/>
    <n v="0"/>
    <x v="34"/>
    <s v="333-9643"/>
    <s v="Male"/>
    <n v="26"/>
    <s v="Yes"/>
    <s v="No"/>
    <s v="No"/>
    <n v="0"/>
    <s v="No"/>
    <x v="1"/>
    <x v="1"/>
    <n v="8"/>
    <n v="137"/>
    <x v="0"/>
    <x v="0"/>
  </r>
  <r>
    <s v="4780-GXOW"/>
    <x v="0"/>
    <n v="20"/>
    <n v="79"/>
    <n v="160.30000000000001"/>
    <n v="0"/>
    <n v="0"/>
    <s v="No"/>
    <s v="no"/>
    <n v="0"/>
    <n v="2"/>
    <n v="1"/>
    <s v="Yes"/>
    <n v="0"/>
    <x v="31"/>
    <s v="355-6422"/>
    <s v="Male"/>
    <n v="52"/>
    <s v="No"/>
    <s v="No"/>
    <s v="No"/>
    <n v="0"/>
    <s v="No"/>
    <x v="0"/>
    <x v="1"/>
    <n v="26"/>
    <n v="528"/>
    <x v="0"/>
    <x v="0"/>
  </r>
  <r>
    <s v="7968-CFOX"/>
    <x v="0"/>
    <n v="38"/>
    <n v="48"/>
    <n v="150.5"/>
    <n v="0"/>
    <n v="0"/>
    <s v="No"/>
    <s v="no"/>
    <n v="0"/>
    <n v="1"/>
    <n v="1"/>
    <s v="Yes"/>
    <n v="0"/>
    <x v="46"/>
    <s v="329-5400"/>
    <s v="Male"/>
    <n v="81"/>
    <s v="No"/>
    <s v="Yes"/>
    <s v="No"/>
    <n v="0"/>
    <s v="No"/>
    <x v="2"/>
    <x v="0"/>
    <n v="44"/>
    <n v="1661"/>
    <x v="0"/>
    <x v="0"/>
  </r>
  <r>
    <s v="2095-NQQJ"/>
    <x v="0"/>
    <n v="31"/>
    <n v="135"/>
    <n v="341"/>
    <n v="0"/>
    <n v="0"/>
    <s v="No"/>
    <s v="no"/>
    <n v="0"/>
    <n v="2"/>
    <n v="19"/>
    <s v="Yes"/>
    <n v="0"/>
    <x v="24"/>
    <s v="383-6356"/>
    <s v="Male"/>
    <n v="20"/>
    <s v="Yes"/>
    <s v="No"/>
    <s v="No"/>
    <n v="0"/>
    <s v="Yes"/>
    <x v="0"/>
    <x v="0"/>
    <n v="35"/>
    <n v="1076"/>
    <x v="0"/>
    <x v="0"/>
  </r>
  <r>
    <s v="3284-AYVZ"/>
    <x v="0"/>
    <n v="14"/>
    <n v="50"/>
    <n v="163.4"/>
    <n v="0"/>
    <n v="0"/>
    <s v="No"/>
    <s v="no"/>
    <n v="0"/>
    <n v="1"/>
    <n v="5"/>
    <s v="Yes"/>
    <n v="0"/>
    <x v="21"/>
    <s v="337-1586"/>
    <s v="Male"/>
    <n v="38"/>
    <s v="No"/>
    <s v="No"/>
    <s v="No"/>
    <n v="0"/>
    <s v="No"/>
    <x v="0"/>
    <x v="0"/>
    <n v="21"/>
    <n v="287"/>
    <x v="0"/>
    <x v="0"/>
  </r>
  <r>
    <s v="5398-DIKE"/>
    <x v="0"/>
    <n v="64"/>
    <n v="217"/>
    <n v="512.1"/>
    <n v="0"/>
    <n v="0"/>
    <s v="No"/>
    <s v="no"/>
    <n v="0"/>
    <n v="2"/>
    <n v="21"/>
    <s v="Yes"/>
    <n v="0"/>
    <x v="14"/>
    <s v="336-9273"/>
    <s v="Female"/>
    <n v="25"/>
    <s v="Yes"/>
    <s v="No"/>
    <s v="No"/>
    <n v="0"/>
    <s v="Yes"/>
    <x v="2"/>
    <x v="1"/>
    <n v="32"/>
    <n v="2064"/>
    <x v="0"/>
    <x v="0"/>
  </r>
  <r>
    <s v="0356-UCZR"/>
    <x v="0"/>
    <n v="53"/>
    <n v="145"/>
    <n v="480.5"/>
    <n v="0"/>
    <n v="0"/>
    <s v="No"/>
    <s v="no"/>
    <n v="0"/>
    <n v="1"/>
    <n v="0"/>
    <s v="No"/>
    <n v="0"/>
    <x v="9"/>
    <s v="415-5476"/>
    <s v="Female"/>
    <n v="29"/>
    <s v="Yes"/>
    <s v="No"/>
    <s v="No"/>
    <n v="0"/>
    <s v="No"/>
    <x v="1"/>
    <x v="1"/>
    <n v="7"/>
    <n v="388"/>
    <x v="0"/>
    <x v="0"/>
  </r>
  <r>
    <s v="0029-FTVA"/>
    <x v="0"/>
    <n v="27"/>
    <n v="173"/>
    <n v="429.3"/>
    <n v="0"/>
    <n v="0"/>
    <s v="No"/>
    <s v="no"/>
    <n v="0"/>
    <n v="1"/>
    <n v="3"/>
    <s v="Yes"/>
    <n v="0"/>
    <x v="47"/>
    <s v="418-8257"/>
    <s v="Male"/>
    <n v="30"/>
    <s v="No"/>
    <s v="No"/>
    <s v="No"/>
    <n v="0"/>
    <s v="No"/>
    <x v="1"/>
    <x v="0"/>
    <n v="39"/>
    <n v="1047"/>
    <x v="0"/>
    <x v="0"/>
  </r>
  <r>
    <s v="6963-QYLP"/>
    <x v="0"/>
    <n v="21"/>
    <n v="103"/>
    <n v="250.5"/>
    <n v="0"/>
    <n v="0"/>
    <s v="No"/>
    <s v="no"/>
    <n v="0"/>
    <n v="1"/>
    <n v="0"/>
    <s v="No"/>
    <n v="0"/>
    <x v="14"/>
    <s v="407-3121"/>
    <s v="Female"/>
    <n v="43"/>
    <s v="No"/>
    <s v="No"/>
    <s v="No"/>
    <n v="0"/>
    <s v="No"/>
    <x v="2"/>
    <x v="2"/>
    <n v="12"/>
    <n v="260"/>
    <x v="0"/>
    <x v="0"/>
  </r>
  <r>
    <s v="5187-PZYV"/>
    <x v="0"/>
    <n v="16"/>
    <n v="83"/>
    <n v="222.1"/>
    <n v="0"/>
    <n v="0"/>
    <s v="No"/>
    <s v="no"/>
    <n v="0"/>
    <n v="0"/>
    <n v="0"/>
    <s v="No"/>
    <n v="0"/>
    <x v="23"/>
    <s v="378-1144"/>
    <s v="Female"/>
    <n v="32"/>
    <s v="No"/>
    <s v="No"/>
    <s v="No"/>
    <n v="0"/>
    <s v="No"/>
    <x v="1"/>
    <x v="1"/>
    <n v="8"/>
    <n v="129"/>
    <x v="0"/>
    <x v="0"/>
  </r>
  <r>
    <s v="5189-SKIW"/>
    <x v="0"/>
    <n v="60"/>
    <n v="181"/>
    <n v="358.6"/>
    <n v="0"/>
    <n v="0"/>
    <s v="No"/>
    <s v="no"/>
    <n v="0"/>
    <n v="2"/>
    <n v="6"/>
    <s v="Yes"/>
    <n v="0"/>
    <x v="11"/>
    <s v="359-5091"/>
    <s v="Male"/>
    <n v="57"/>
    <s v="No"/>
    <s v="No"/>
    <s v="No"/>
    <n v="0"/>
    <s v="No"/>
    <x v="1"/>
    <x v="2"/>
    <n v="23"/>
    <n v="1393"/>
    <x v="0"/>
    <x v="0"/>
  </r>
  <r>
    <s v="5449-CJQK"/>
    <x v="0"/>
    <n v="50"/>
    <n v="244"/>
    <n v="452.2"/>
    <n v="0"/>
    <n v="0"/>
    <s v="No"/>
    <s v="no"/>
    <n v="0"/>
    <n v="0"/>
    <n v="0"/>
    <s v="No"/>
    <n v="0"/>
    <x v="6"/>
    <s v="386-6580"/>
    <s v="Female"/>
    <n v="57"/>
    <s v="No"/>
    <s v="No"/>
    <s v="No"/>
    <n v="0"/>
    <s v="No"/>
    <x v="2"/>
    <x v="1"/>
    <n v="14"/>
    <n v="715"/>
    <x v="0"/>
    <x v="0"/>
  </r>
  <r>
    <s v="8581-JVQB"/>
    <x v="0"/>
    <n v="29"/>
    <n v="49"/>
    <n v="114.5"/>
    <n v="0"/>
    <n v="0"/>
    <s v="No"/>
    <s v="no"/>
    <n v="0"/>
    <n v="2"/>
    <n v="0"/>
    <s v="No"/>
    <n v="0"/>
    <x v="31"/>
    <s v="332-1690"/>
    <s v="Female"/>
    <n v="60"/>
    <s v="No"/>
    <s v="No"/>
    <s v="No"/>
    <n v="0"/>
    <s v="No"/>
    <x v="2"/>
    <x v="1"/>
    <n v="8"/>
    <n v="236"/>
    <x v="0"/>
    <x v="0"/>
  </r>
  <r>
    <s v="1517-FWOM"/>
    <x v="0"/>
    <n v="3"/>
    <n v="18"/>
    <n v="28.6"/>
    <n v="12"/>
    <n v="36.6"/>
    <s v="Yes"/>
    <s v="yes"/>
    <n v="0"/>
    <n v="0"/>
    <n v="0"/>
    <s v="No"/>
    <n v="0"/>
    <x v="41"/>
    <s v="348-9383"/>
    <s v="Female"/>
    <n v="41"/>
    <s v="No"/>
    <s v="No"/>
    <s v="No"/>
    <n v="0"/>
    <s v="No"/>
    <x v="0"/>
    <x v="1"/>
    <n v="8"/>
    <n v="27"/>
    <x v="0"/>
    <x v="0"/>
  </r>
  <r>
    <s v="0894-CTMY"/>
    <x v="0"/>
    <n v="63"/>
    <n v="381"/>
    <n v="1009.5"/>
    <n v="0"/>
    <n v="0"/>
    <s v="No"/>
    <s v="no"/>
    <n v="0"/>
    <n v="1"/>
    <n v="1"/>
    <s v="Yes"/>
    <n v="0"/>
    <x v="44"/>
    <s v="420-3857"/>
    <s v="Female"/>
    <n v="32"/>
    <s v="No"/>
    <s v="No"/>
    <s v="No"/>
    <n v="0"/>
    <s v="Yes"/>
    <x v="2"/>
    <x v="1"/>
    <n v="28"/>
    <n v="1787"/>
    <x v="0"/>
    <x v="0"/>
  </r>
  <r>
    <s v="1896-DJLE"/>
    <x v="0"/>
    <n v="45"/>
    <n v="77"/>
    <n v="180.1"/>
    <n v="0"/>
    <n v="0"/>
    <s v="No"/>
    <s v="no"/>
    <n v="0"/>
    <n v="0"/>
    <n v="4"/>
    <s v="No"/>
    <n v="24"/>
    <x v="3"/>
    <s v="405-2653"/>
    <s v="Female"/>
    <n v="55"/>
    <s v="No"/>
    <s v="No"/>
    <s v="No"/>
    <n v="0"/>
    <s v="No"/>
    <x v="2"/>
    <x v="2"/>
    <n v="53"/>
    <n v="2375"/>
    <x v="0"/>
    <x v="0"/>
  </r>
  <r>
    <s v="9639-CDJJ"/>
    <x v="0"/>
    <n v="71"/>
    <n v="284"/>
    <n v="707.6"/>
    <n v="0"/>
    <n v="0"/>
    <s v="No"/>
    <s v="no"/>
    <n v="0"/>
    <n v="0"/>
    <n v="4"/>
    <s v="Yes"/>
    <n v="0"/>
    <x v="46"/>
    <s v="352-5663"/>
    <s v="Female"/>
    <n v="54"/>
    <s v="No"/>
    <s v="No"/>
    <s v="No"/>
    <n v="0"/>
    <s v="Yes"/>
    <x v="2"/>
    <x v="2"/>
    <n v="36"/>
    <n v="2518"/>
    <x v="0"/>
    <x v="0"/>
  </r>
  <r>
    <s v="5024-NWWY"/>
    <x v="0"/>
    <n v="13"/>
    <n v="37"/>
    <n v="90.9"/>
    <n v="0"/>
    <n v="0"/>
    <s v="No"/>
    <s v="no"/>
    <n v="0"/>
    <n v="2"/>
    <n v="1"/>
    <s v="Yes"/>
    <n v="0"/>
    <x v="47"/>
    <s v="402-3908"/>
    <s v="Male"/>
    <n v="84"/>
    <s v="No"/>
    <s v="Yes"/>
    <s v="No"/>
    <n v="0"/>
    <s v="No"/>
    <x v="2"/>
    <x v="2"/>
    <n v="13"/>
    <n v="164"/>
    <x v="0"/>
    <x v="0"/>
  </r>
  <r>
    <s v="7899-HFSN"/>
    <x v="0"/>
    <n v="54"/>
    <n v="189"/>
    <n v="540.70000000000005"/>
    <n v="0"/>
    <n v="0"/>
    <s v="No"/>
    <s v="no"/>
    <n v="0"/>
    <n v="1"/>
    <n v="0"/>
    <s v="No"/>
    <n v="0"/>
    <x v="17"/>
    <s v="350-2340"/>
    <s v="Male"/>
    <n v="48"/>
    <s v="No"/>
    <s v="No"/>
    <s v="No"/>
    <n v="0"/>
    <s v="No"/>
    <x v="2"/>
    <x v="0"/>
    <n v="11"/>
    <n v="573"/>
    <x v="0"/>
    <x v="0"/>
  </r>
  <r>
    <s v="0609-FKTS"/>
    <x v="0"/>
    <n v="8"/>
    <n v="19"/>
    <n v="48.7"/>
    <n v="0"/>
    <n v="0"/>
    <s v="No"/>
    <s v="no"/>
    <n v="0"/>
    <n v="2"/>
    <n v="4"/>
    <s v="Yes"/>
    <n v="0"/>
    <x v="7"/>
    <s v="399-7029"/>
    <s v="Female"/>
    <n v="37"/>
    <s v="No"/>
    <s v="No"/>
    <s v="No"/>
    <n v="0"/>
    <s v="Yes"/>
    <x v="0"/>
    <x v="0"/>
    <n v="35"/>
    <n v="287"/>
    <x v="0"/>
    <x v="0"/>
  </r>
  <r>
    <s v="1220-FSQV"/>
    <x v="0"/>
    <n v="4"/>
    <n v="9"/>
    <n v="24.6"/>
    <n v="0"/>
    <n v="0"/>
    <s v="No"/>
    <s v="no"/>
    <n v="0"/>
    <n v="1"/>
    <n v="0"/>
    <s v="No"/>
    <n v="0"/>
    <x v="23"/>
    <s v="337-3868"/>
    <s v="Female"/>
    <n v="64"/>
    <s v="No"/>
    <s v="No"/>
    <s v="No"/>
    <n v="0"/>
    <s v="No"/>
    <x v="1"/>
    <x v="1"/>
    <n v="10"/>
    <n v="34"/>
    <x v="0"/>
    <x v="0"/>
  </r>
  <r>
    <s v="6873-JCIW"/>
    <x v="0"/>
    <n v="39"/>
    <n v="247"/>
    <n v="630.70000000000005"/>
    <n v="0"/>
    <n v="0"/>
    <s v="No"/>
    <s v="no"/>
    <n v="0"/>
    <n v="2"/>
    <n v="9"/>
    <s v="Yes"/>
    <n v="0"/>
    <x v="44"/>
    <s v="416-9723"/>
    <s v="Male"/>
    <n v="36"/>
    <s v="No"/>
    <s v="No"/>
    <s v="No"/>
    <n v="0"/>
    <s v="Yes"/>
    <x v="1"/>
    <x v="0"/>
    <n v="59"/>
    <n v="2341"/>
    <x v="0"/>
    <x v="0"/>
  </r>
  <r>
    <s v="2104-ORNT"/>
    <x v="0"/>
    <n v="71"/>
    <n v="477"/>
    <n v="1143.0999999999999"/>
    <n v="0"/>
    <n v="0"/>
    <s v="No"/>
    <s v="no"/>
    <n v="0"/>
    <n v="2"/>
    <n v="0"/>
    <s v="No"/>
    <n v="0"/>
    <x v="30"/>
    <s v="337-4403"/>
    <s v="Female"/>
    <n v="54"/>
    <s v="No"/>
    <s v="No"/>
    <s v="No"/>
    <n v="0"/>
    <s v="No"/>
    <x v="2"/>
    <x v="0"/>
    <n v="14"/>
    <n v="988"/>
    <x v="0"/>
    <x v="0"/>
  </r>
  <r>
    <s v="3977-PAQV"/>
    <x v="0"/>
    <n v="51"/>
    <n v="235"/>
    <n v="505.6"/>
    <n v="0"/>
    <n v="0"/>
    <s v="No"/>
    <s v="no"/>
    <n v="0"/>
    <n v="2"/>
    <n v="7"/>
    <s v="Yes"/>
    <n v="0"/>
    <x v="28"/>
    <s v="386-3796"/>
    <s v="Female"/>
    <n v="38"/>
    <s v="No"/>
    <s v="No"/>
    <s v="No"/>
    <n v="0"/>
    <s v="No"/>
    <x v="2"/>
    <x v="1"/>
    <n v="39"/>
    <n v="1953"/>
    <x v="0"/>
    <x v="0"/>
  </r>
  <r>
    <s v="3316-FKPG"/>
    <x v="0"/>
    <n v="1"/>
    <n v="6"/>
    <n v="14"/>
    <n v="0"/>
    <n v="0"/>
    <s v="No"/>
    <s v="no"/>
    <n v="0"/>
    <n v="1"/>
    <n v="23"/>
    <s v="No"/>
    <n v="36"/>
    <x v="30"/>
    <s v="340-4989"/>
    <s v="Male"/>
    <n v="23"/>
    <s v="Yes"/>
    <s v="No"/>
    <s v="No"/>
    <n v="0"/>
    <s v="No"/>
    <x v="0"/>
    <x v="0"/>
    <n v="31"/>
    <n v="31"/>
    <x v="0"/>
    <x v="0"/>
  </r>
  <r>
    <s v="9435-VUDC"/>
    <x v="0"/>
    <n v="74"/>
    <n v="112"/>
    <n v="370.3"/>
    <n v="0"/>
    <n v="0"/>
    <s v="No"/>
    <s v="no"/>
    <n v="0"/>
    <n v="2"/>
    <n v="8"/>
    <s v="Yes"/>
    <n v="0"/>
    <x v="48"/>
    <s v="340-6221"/>
    <s v="Female"/>
    <n v="48"/>
    <s v="No"/>
    <s v="No"/>
    <s v="No"/>
    <n v="0"/>
    <s v="Yes"/>
    <x v="2"/>
    <x v="0"/>
    <n v="30"/>
    <n v="2194"/>
    <x v="0"/>
    <x v="0"/>
  </r>
  <r>
    <s v="2686-CAXC"/>
    <x v="0"/>
    <n v="5"/>
    <n v="25"/>
    <n v="54.6"/>
    <n v="0"/>
    <n v="0"/>
    <s v="No"/>
    <s v="no"/>
    <n v="0"/>
    <n v="2"/>
    <n v="0"/>
    <s v="No"/>
    <n v="0"/>
    <x v="30"/>
    <s v="362-3107"/>
    <s v="Female"/>
    <n v="64"/>
    <s v="No"/>
    <s v="No"/>
    <s v="No"/>
    <n v="0"/>
    <s v="No"/>
    <x v="0"/>
    <x v="1"/>
    <n v="9"/>
    <n v="51"/>
    <x v="0"/>
    <x v="0"/>
  </r>
  <r>
    <s v="4211-YHAV"/>
    <x v="0"/>
    <n v="5"/>
    <n v="15"/>
    <n v="42.2"/>
    <n v="0"/>
    <n v="0"/>
    <s v="No"/>
    <s v="no"/>
    <n v="0"/>
    <n v="0"/>
    <n v="0"/>
    <s v="No"/>
    <n v="0"/>
    <x v="35"/>
    <s v="345-1994"/>
    <s v="Female"/>
    <n v="60"/>
    <s v="No"/>
    <s v="No"/>
    <s v="No"/>
    <n v="0"/>
    <s v="No"/>
    <x v="0"/>
    <x v="2"/>
    <n v="8"/>
    <n v="37"/>
    <x v="0"/>
    <x v="0"/>
  </r>
  <r>
    <s v="0028-IZYZ"/>
    <x v="0"/>
    <n v="48"/>
    <n v="324"/>
    <n v="678.8"/>
    <n v="0"/>
    <n v="0"/>
    <s v="No"/>
    <s v="no"/>
    <n v="0"/>
    <n v="0"/>
    <n v="2"/>
    <s v="Yes"/>
    <n v="0"/>
    <x v="37"/>
    <s v="377-5417"/>
    <s v="Male"/>
    <n v="44"/>
    <s v="No"/>
    <s v="No"/>
    <s v="No"/>
    <n v="0"/>
    <s v="Yes"/>
    <x v="1"/>
    <x v="2"/>
    <n v="45"/>
    <n v="2161"/>
    <x v="0"/>
    <x v="0"/>
  </r>
  <r>
    <s v="5741-TGXD"/>
    <x v="0"/>
    <n v="17"/>
    <n v="139"/>
    <n v="202.2"/>
    <n v="0"/>
    <n v="0"/>
    <s v="No"/>
    <s v="no"/>
    <n v="0"/>
    <n v="0"/>
    <n v="0"/>
    <s v="No"/>
    <n v="0"/>
    <x v="7"/>
    <s v="391-7528"/>
    <s v="Female"/>
    <n v="67"/>
    <s v="No"/>
    <s v="Yes"/>
    <s v="No"/>
    <n v="0"/>
    <s v="No"/>
    <x v="1"/>
    <x v="2"/>
    <n v="7"/>
    <n v="121"/>
    <x v="0"/>
    <x v="0"/>
  </r>
  <r>
    <s v="5694-LJNV"/>
    <x v="0"/>
    <n v="40"/>
    <n v="80"/>
    <n v="158.4"/>
    <n v="0"/>
    <n v="0"/>
    <s v="No"/>
    <s v="no"/>
    <n v="0"/>
    <n v="0"/>
    <n v="14"/>
    <s v="Yes"/>
    <n v="0"/>
    <x v="3"/>
    <s v="393-6053"/>
    <s v="Male"/>
    <n v="40"/>
    <s v="No"/>
    <s v="No"/>
    <s v="No"/>
    <n v="0"/>
    <s v="Yes"/>
    <x v="0"/>
    <x v="0"/>
    <n v="30"/>
    <n v="1207"/>
    <x v="0"/>
    <x v="0"/>
  </r>
  <r>
    <s v="5388-OITX"/>
    <x v="0"/>
    <n v="50"/>
    <n v="252"/>
    <n v="749"/>
    <n v="450"/>
    <n v="440"/>
    <s v="Yes"/>
    <s v="yes"/>
    <n v="0"/>
    <n v="0"/>
    <n v="3"/>
    <s v="Yes"/>
    <n v="0"/>
    <x v="17"/>
    <s v="365-9079"/>
    <s v="Male"/>
    <n v="67"/>
    <s v="No"/>
    <s v="Yes"/>
    <s v="No"/>
    <n v="0"/>
    <s v="No"/>
    <x v="1"/>
    <x v="0"/>
    <n v="28"/>
    <n v="1409"/>
    <x v="0"/>
    <x v="0"/>
  </r>
  <r>
    <s v="3835-MZPM"/>
    <x v="0"/>
    <n v="43"/>
    <n v="87"/>
    <n v="257.10000000000002"/>
    <n v="0"/>
    <n v="0"/>
    <s v="No"/>
    <s v="no"/>
    <n v="0"/>
    <n v="0"/>
    <n v="1"/>
    <s v="Yes"/>
    <n v="0"/>
    <x v="3"/>
    <s v="399-3089"/>
    <s v="Male"/>
    <n v="39"/>
    <s v="No"/>
    <s v="No"/>
    <s v="No"/>
    <n v="0"/>
    <s v="No"/>
    <x v="0"/>
    <x v="0"/>
    <n v="28"/>
    <n v="1217"/>
    <x v="0"/>
    <x v="0"/>
  </r>
  <r>
    <s v="3671-EUGD"/>
    <x v="0"/>
    <n v="2"/>
    <n v="11"/>
    <n v="29.1"/>
    <n v="0"/>
    <n v="0"/>
    <s v="No"/>
    <s v="no"/>
    <n v="0"/>
    <n v="0"/>
    <n v="0"/>
    <s v="No"/>
    <n v="0"/>
    <x v="0"/>
    <s v="394-3051"/>
    <s v="Female"/>
    <n v="30"/>
    <s v="No"/>
    <s v="No"/>
    <s v="No"/>
    <n v="0"/>
    <s v="No"/>
    <x v="0"/>
    <x v="1"/>
    <n v="8"/>
    <n v="17"/>
    <x v="0"/>
    <x v="0"/>
  </r>
  <r>
    <s v="6799-MQQS"/>
    <x v="0"/>
    <n v="69"/>
    <n v="113"/>
    <n v="411.7"/>
    <n v="0"/>
    <n v="0"/>
    <s v="No"/>
    <s v="no"/>
    <n v="0"/>
    <n v="0"/>
    <n v="7"/>
    <s v="No"/>
    <n v="6"/>
    <x v="46"/>
    <s v="357-2429"/>
    <s v="Male"/>
    <n v="54"/>
    <s v="No"/>
    <s v="No"/>
    <s v="No"/>
    <n v="0"/>
    <s v="Yes"/>
    <x v="1"/>
    <x v="2"/>
    <n v="51"/>
    <n v="3469"/>
    <x v="0"/>
    <x v="0"/>
  </r>
  <r>
    <s v="7515-BQEE"/>
    <x v="0"/>
    <n v="71"/>
    <n v="380"/>
    <n v="1066.9000000000001"/>
    <n v="0"/>
    <n v="0"/>
    <s v="No"/>
    <s v="no"/>
    <n v="0"/>
    <n v="0"/>
    <n v="8"/>
    <s v="Yes"/>
    <n v="0"/>
    <x v="22"/>
    <s v="401-5915"/>
    <s v="Male"/>
    <n v="24"/>
    <s v="Yes"/>
    <s v="No"/>
    <s v="No"/>
    <n v="0"/>
    <s v="Yes"/>
    <x v="2"/>
    <x v="2"/>
    <n v="28"/>
    <n v="1960"/>
    <x v="0"/>
    <x v="0"/>
  </r>
  <r>
    <s v="2376-WVEY"/>
    <x v="0"/>
    <n v="3"/>
    <n v="7"/>
    <n v="16.3"/>
    <n v="0"/>
    <n v="0"/>
    <s v="No"/>
    <s v="no"/>
    <n v="0"/>
    <n v="0"/>
    <n v="9"/>
    <s v="Yes"/>
    <n v="0"/>
    <x v="11"/>
    <s v="348-6057"/>
    <s v="Male"/>
    <n v="56"/>
    <s v="No"/>
    <s v="No"/>
    <s v="No"/>
    <n v="0"/>
    <s v="No"/>
    <x v="0"/>
    <x v="0"/>
    <n v="12"/>
    <n v="40"/>
    <x v="0"/>
    <x v="0"/>
  </r>
  <r>
    <s v="7689-RFPT"/>
    <x v="0"/>
    <n v="2"/>
    <n v="6"/>
    <n v="14.8"/>
    <n v="12"/>
    <n v="23.4"/>
    <s v="Yes"/>
    <s v="yes"/>
    <n v="0"/>
    <n v="0"/>
    <n v="4"/>
    <s v="Yes"/>
    <n v="0"/>
    <x v="31"/>
    <s v="349-3843"/>
    <s v="Male"/>
    <n v="60"/>
    <s v="No"/>
    <s v="No"/>
    <s v="No"/>
    <n v="0"/>
    <s v="No"/>
    <x v="0"/>
    <x v="0"/>
    <n v="23"/>
    <n v="57"/>
    <x v="0"/>
    <x v="0"/>
  </r>
  <r>
    <s v="6013-PBRU"/>
    <x v="0"/>
    <n v="3"/>
    <n v="6"/>
    <n v="12.7"/>
    <n v="0"/>
    <n v="0"/>
    <s v="No"/>
    <s v="no"/>
    <n v="0"/>
    <n v="0"/>
    <n v="1"/>
    <s v="Yes"/>
    <n v="0"/>
    <x v="46"/>
    <s v="396-5561"/>
    <s v="Male"/>
    <n v="60"/>
    <s v="No"/>
    <s v="No"/>
    <s v="No"/>
    <n v="0"/>
    <s v="No"/>
    <x v="0"/>
    <x v="2"/>
    <n v="14"/>
    <n v="43"/>
    <x v="0"/>
    <x v="0"/>
  </r>
  <r>
    <s v="5096-NJRS"/>
    <x v="0"/>
    <n v="13"/>
    <n v="39"/>
    <n v="115.6"/>
    <n v="0"/>
    <n v="0"/>
    <s v="No"/>
    <s v="no"/>
    <n v="0"/>
    <n v="0"/>
    <n v="2"/>
    <s v="Yes"/>
    <n v="0"/>
    <x v="21"/>
    <s v="371-9602"/>
    <s v="Female"/>
    <n v="58"/>
    <s v="No"/>
    <s v="No"/>
    <s v="No"/>
    <n v="0"/>
    <s v="No"/>
    <x v="0"/>
    <x v="0"/>
    <n v="34"/>
    <n v="441"/>
    <x v="0"/>
    <x v="0"/>
  </r>
  <r>
    <s v="4548-XBJX"/>
    <x v="0"/>
    <n v="7"/>
    <n v="18"/>
    <n v="47.6"/>
    <n v="0"/>
    <n v="0"/>
    <s v="No"/>
    <s v="no"/>
    <n v="0"/>
    <n v="0"/>
    <n v="0"/>
    <s v="No"/>
    <n v="0"/>
    <x v="38"/>
    <s v="351-2815"/>
    <s v="Male"/>
    <n v="43"/>
    <s v="No"/>
    <s v="No"/>
    <s v="No"/>
    <n v="0"/>
    <s v="No"/>
    <x v="0"/>
    <x v="1"/>
    <n v="11"/>
    <n v="75"/>
    <x v="0"/>
    <x v="0"/>
  </r>
  <r>
    <s v="1056-ZSEU"/>
    <x v="0"/>
    <n v="15"/>
    <n v="75"/>
    <n v="213.5"/>
    <n v="0"/>
    <n v="0"/>
    <s v="No"/>
    <s v="no"/>
    <n v="0"/>
    <n v="0"/>
    <n v="1"/>
    <s v="Yes"/>
    <n v="0"/>
    <x v="47"/>
    <s v="404-3238"/>
    <s v="Female"/>
    <n v="56"/>
    <s v="No"/>
    <s v="No"/>
    <s v="No"/>
    <n v="0"/>
    <s v="Yes"/>
    <x v="0"/>
    <x v="1"/>
    <n v="53"/>
    <n v="806"/>
    <x v="0"/>
    <x v="0"/>
  </r>
  <r>
    <s v="7340-DAUU"/>
    <x v="0"/>
    <n v="4"/>
    <n v="7"/>
    <n v="15.8"/>
    <n v="0"/>
    <n v="0"/>
    <s v="No"/>
    <s v="no"/>
    <n v="0"/>
    <n v="0"/>
    <n v="2"/>
    <s v="Yes"/>
    <n v="0"/>
    <x v="17"/>
    <s v="327-1058"/>
    <s v="Male"/>
    <n v="75"/>
    <s v="No"/>
    <s v="Yes"/>
    <s v="No"/>
    <n v="0"/>
    <s v="Yes"/>
    <x v="2"/>
    <x v="0"/>
    <n v="17"/>
    <n v="65"/>
    <x v="0"/>
    <x v="0"/>
  </r>
  <r>
    <s v="7694-QOGF"/>
    <x v="0"/>
    <n v="62"/>
    <n v="368"/>
    <n v="925.6"/>
    <n v="0"/>
    <n v="0"/>
    <s v="No"/>
    <s v="no"/>
    <n v="0"/>
    <n v="0"/>
    <n v="2"/>
    <s v="Yes"/>
    <n v="0"/>
    <x v="16"/>
    <s v="349-7282"/>
    <s v="Female"/>
    <n v="57"/>
    <s v="No"/>
    <s v="No"/>
    <s v="No"/>
    <n v="0"/>
    <s v="Yes"/>
    <x v="1"/>
    <x v="2"/>
    <n v="29"/>
    <n v="1794"/>
    <x v="0"/>
    <x v="0"/>
  </r>
  <r>
    <s v="6708-ZFIQ"/>
    <x v="0"/>
    <n v="16"/>
    <n v="56"/>
    <n v="158.30000000000001"/>
    <n v="0"/>
    <n v="0"/>
    <s v="No"/>
    <s v="no"/>
    <n v="0"/>
    <n v="0"/>
    <n v="1"/>
    <s v="Yes"/>
    <n v="0"/>
    <x v="43"/>
    <s v="382-5743"/>
    <s v="Male"/>
    <n v="46"/>
    <s v="No"/>
    <s v="No"/>
    <s v="No"/>
    <n v="0"/>
    <s v="No"/>
    <x v="0"/>
    <x v="0"/>
    <n v="25"/>
    <n v="393"/>
    <x v="0"/>
    <x v="0"/>
  </r>
  <r>
    <s v="1662-ZWHY"/>
    <x v="0"/>
    <n v="16"/>
    <n v="56"/>
    <n v="161.6"/>
    <n v="0"/>
    <n v="0"/>
    <s v="No"/>
    <s v="no"/>
    <n v="0"/>
    <n v="0"/>
    <n v="15"/>
    <s v="Yes"/>
    <n v="0"/>
    <x v="29"/>
    <s v="330-1627"/>
    <s v="Male"/>
    <n v="29"/>
    <s v="Yes"/>
    <s v="No"/>
    <s v="No"/>
    <n v="0"/>
    <s v="No"/>
    <x v="0"/>
    <x v="2"/>
    <n v="17"/>
    <n v="272"/>
    <x v="0"/>
    <x v="0"/>
  </r>
  <r>
    <s v="0155-AAFX"/>
    <x v="0"/>
    <n v="18"/>
    <n v="86"/>
    <n v="161"/>
    <n v="162"/>
    <n v="185.4"/>
    <s v="Yes"/>
    <s v="yes"/>
    <n v="0"/>
    <n v="0"/>
    <n v="12"/>
    <s v="No"/>
    <n v="60"/>
    <x v="21"/>
    <s v="338-6714"/>
    <s v="Female"/>
    <n v="19"/>
    <s v="Yes"/>
    <s v="No"/>
    <s v="No"/>
    <n v="0"/>
    <s v="No"/>
    <x v="0"/>
    <x v="0"/>
    <n v="25"/>
    <n v="455"/>
    <x v="0"/>
    <x v="0"/>
  </r>
  <r>
    <s v="5868-DLPS"/>
    <x v="0"/>
    <n v="10"/>
    <n v="33"/>
    <n v="104.3"/>
    <n v="0"/>
    <n v="0"/>
    <s v="No"/>
    <s v="no"/>
    <n v="0"/>
    <n v="0"/>
    <n v="12"/>
    <s v="Yes"/>
    <n v="0"/>
    <x v="0"/>
    <s v="347-9968"/>
    <s v="Male"/>
    <n v="32"/>
    <s v="No"/>
    <s v="No"/>
    <s v="No"/>
    <n v="0"/>
    <s v="No"/>
    <x v="0"/>
    <x v="2"/>
    <n v="28"/>
    <n v="292"/>
    <x v="0"/>
    <x v="0"/>
  </r>
  <r>
    <s v="2284-JUVE"/>
    <x v="0"/>
    <n v="72"/>
    <n v="676"/>
    <n v="933.4"/>
    <n v="0"/>
    <n v="0"/>
    <s v="No"/>
    <s v="no"/>
    <n v="0"/>
    <n v="0"/>
    <n v="4"/>
    <s v="Yes"/>
    <n v="0"/>
    <x v="17"/>
    <s v="377-4975"/>
    <s v="Female"/>
    <n v="41"/>
    <s v="No"/>
    <s v="No"/>
    <s v="No"/>
    <n v="0"/>
    <s v="Yes"/>
    <x v="2"/>
    <x v="0"/>
    <n v="68"/>
    <n v="4871"/>
    <x v="0"/>
    <x v="0"/>
  </r>
  <r>
    <s v="2428-ERNF"/>
    <x v="0"/>
    <n v="9"/>
    <n v="51"/>
    <n v="126"/>
    <n v="0"/>
    <n v="0"/>
    <s v="No"/>
    <s v="no"/>
    <n v="0"/>
    <n v="0"/>
    <n v="0"/>
    <s v="No"/>
    <n v="0"/>
    <x v="33"/>
    <s v="338-6556"/>
    <s v="Male"/>
    <n v="33"/>
    <s v="No"/>
    <s v="No"/>
    <s v="No"/>
    <n v="0"/>
    <s v="No"/>
    <x v="1"/>
    <x v="2"/>
    <n v="11"/>
    <n v="98"/>
    <x v="0"/>
    <x v="0"/>
  </r>
  <r>
    <s v="8983-CBJM"/>
    <x v="0"/>
    <n v="17"/>
    <n v="27"/>
    <n v="86.1"/>
    <n v="0"/>
    <n v="0"/>
    <s v="No"/>
    <s v="no"/>
    <n v="0"/>
    <n v="0"/>
    <n v="5"/>
    <s v="No"/>
    <n v="47"/>
    <x v="13"/>
    <s v="403-6237"/>
    <s v="Male"/>
    <n v="82"/>
    <s v="No"/>
    <s v="Yes"/>
    <s v="No"/>
    <n v="0"/>
    <s v="Yes"/>
    <x v="2"/>
    <x v="0"/>
    <n v="66"/>
    <n v="1132"/>
    <x v="0"/>
    <x v="0"/>
  </r>
  <r>
    <s v="1782-BXIP"/>
    <x v="0"/>
    <n v="23"/>
    <n v="125"/>
    <n v="324.10000000000002"/>
    <n v="0"/>
    <n v="0"/>
    <s v="No"/>
    <s v="no"/>
    <n v="0"/>
    <n v="0"/>
    <n v="4"/>
    <s v="Yes"/>
    <n v="0"/>
    <x v="6"/>
    <s v="412-6245"/>
    <s v="Male"/>
    <n v="48"/>
    <s v="No"/>
    <s v="No"/>
    <s v="No"/>
    <n v="0"/>
    <s v="No"/>
    <x v="0"/>
    <x v="2"/>
    <n v="54"/>
    <n v="1255"/>
    <x v="0"/>
    <x v="0"/>
  </r>
  <r>
    <s v="9438-KAJT"/>
    <x v="0"/>
    <n v="1"/>
    <n v="5"/>
    <n v="12"/>
    <n v="0"/>
    <n v="0"/>
    <s v="No"/>
    <s v="no"/>
    <n v="0"/>
    <n v="0"/>
    <n v="3"/>
    <s v="Yes"/>
    <n v="0"/>
    <x v="25"/>
    <s v="377-3417"/>
    <s v="Male"/>
    <n v="43"/>
    <s v="No"/>
    <s v="No"/>
    <s v="No"/>
    <n v="0"/>
    <s v="No"/>
    <x v="0"/>
    <x v="0"/>
    <n v="11"/>
    <n v="11"/>
    <x v="0"/>
    <x v="0"/>
  </r>
  <r>
    <s v="5951-QYBK"/>
    <x v="0"/>
    <n v="6"/>
    <n v="37"/>
    <n v="80"/>
    <n v="0"/>
    <n v="0"/>
    <s v="No"/>
    <s v="no"/>
    <n v="0"/>
    <n v="0"/>
    <n v="7"/>
    <s v="Yes"/>
    <n v="0"/>
    <x v="46"/>
    <s v="343-2597"/>
    <s v="Female"/>
    <n v="50"/>
    <s v="No"/>
    <s v="No"/>
    <s v="No"/>
    <n v="0"/>
    <s v="No"/>
    <x v="0"/>
    <x v="2"/>
    <n v="36"/>
    <n v="219"/>
    <x v="0"/>
    <x v="0"/>
  </r>
  <r>
    <s v="3832-UBXY"/>
    <x v="0"/>
    <n v="65"/>
    <n v="438"/>
    <n v="1032.9000000000001"/>
    <n v="325"/>
    <n v="682.5"/>
    <s v="Yes"/>
    <s v="yes"/>
    <n v="0"/>
    <n v="0"/>
    <n v="0"/>
    <s v="No"/>
    <n v="0"/>
    <x v="3"/>
    <s v="344-5766"/>
    <s v="Male"/>
    <n v="54"/>
    <s v="No"/>
    <s v="No"/>
    <s v="No"/>
    <n v="0"/>
    <s v="No"/>
    <x v="1"/>
    <x v="2"/>
    <n v="13"/>
    <n v="851"/>
    <x v="0"/>
    <x v="0"/>
  </r>
  <r>
    <s v="6365-WUQJ"/>
    <x v="0"/>
    <n v="4"/>
    <n v="14"/>
    <n v="47.5"/>
    <n v="0"/>
    <n v="0"/>
    <s v="No"/>
    <s v="no"/>
    <n v="0"/>
    <n v="0"/>
    <n v="1"/>
    <s v="No"/>
    <n v="6"/>
    <x v="14"/>
    <s v="405-1370"/>
    <s v="Female"/>
    <n v="30"/>
    <s v="No"/>
    <s v="No"/>
    <s v="No"/>
    <n v="0"/>
    <s v="No"/>
    <x v="0"/>
    <x v="2"/>
    <n v="42"/>
    <n v="165"/>
    <x v="0"/>
    <x v="0"/>
  </r>
  <r>
    <s v="3088-MHDC"/>
    <x v="0"/>
    <n v="35"/>
    <n v="115"/>
    <n v="242.1"/>
    <n v="0"/>
    <n v="0"/>
    <s v="No"/>
    <s v="no"/>
    <n v="0"/>
    <n v="0"/>
    <n v="1"/>
    <s v="Yes"/>
    <n v="0"/>
    <x v="36"/>
    <s v="336-4960"/>
    <s v="Female"/>
    <n v="41"/>
    <s v="No"/>
    <s v="No"/>
    <s v="No"/>
    <n v="0"/>
    <s v="Yes"/>
    <x v="0"/>
    <x v="0"/>
    <n v="61"/>
    <n v="2097"/>
    <x v="0"/>
    <x v="0"/>
  </r>
  <r>
    <s v="2817-QXJA"/>
    <x v="0"/>
    <n v="14"/>
    <n v="43"/>
    <n v="100.3"/>
    <n v="0"/>
    <n v="0"/>
    <s v="No"/>
    <s v="no"/>
    <n v="0"/>
    <n v="0"/>
    <n v="0"/>
    <s v="No"/>
    <n v="0"/>
    <x v="6"/>
    <s v="405-5083"/>
    <s v="Female"/>
    <n v="45"/>
    <s v="No"/>
    <s v="No"/>
    <s v="No"/>
    <n v="0"/>
    <s v="No"/>
    <x v="2"/>
    <x v="2"/>
    <n v="12"/>
    <n v="172"/>
    <x v="0"/>
    <x v="0"/>
  </r>
  <r>
    <s v="0082-ADJL"/>
    <x v="0"/>
    <n v="52"/>
    <n v="99"/>
    <n v="209.5"/>
    <n v="0"/>
    <n v="0"/>
    <s v="No"/>
    <s v="no"/>
    <n v="0"/>
    <n v="0"/>
    <n v="8"/>
    <s v="Yes"/>
    <n v="0"/>
    <x v="21"/>
    <s v="345-3614"/>
    <s v="Male"/>
    <n v="37"/>
    <s v="No"/>
    <s v="No"/>
    <s v="No"/>
    <n v="0"/>
    <s v="Yes"/>
    <x v="2"/>
    <x v="0"/>
    <n v="27"/>
    <n v="1388"/>
    <x v="0"/>
    <x v="0"/>
  </r>
  <r>
    <s v="0927-FSMY"/>
    <x v="0"/>
    <n v="49"/>
    <n v="246"/>
    <n v="643.20000000000005"/>
    <n v="0"/>
    <n v="0"/>
    <s v="No"/>
    <s v="no"/>
    <n v="0"/>
    <n v="0"/>
    <n v="3"/>
    <s v="No"/>
    <n v="33"/>
    <x v="31"/>
    <s v="370-9296"/>
    <s v="Male"/>
    <n v="62"/>
    <s v="No"/>
    <s v="No"/>
    <s v="No"/>
    <n v="0"/>
    <s v="No"/>
    <x v="2"/>
    <x v="0"/>
    <n v="62"/>
    <n v="3085"/>
    <x v="0"/>
    <x v="0"/>
  </r>
  <r>
    <s v="7619-TIAJ"/>
    <x v="0"/>
    <n v="60"/>
    <n v="210"/>
    <n v="841"/>
    <n v="0"/>
    <n v="0"/>
    <s v="No"/>
    <s v="no"/>
    <n v="0"/>
    <n v="0"/>
    <n v="1"/>
    <s v="Yes"/>
    <n v="0"/>
    <x v="35"/>
    <s v="402-5076"/>
    <s v="Male"/>
    <n v="47"/>
    <s v="No"/>
    <s v="No"/>
    <s v="No"/>
    <n v="0"/>
    <s v="Yes"/>
    <x v="1"/>
    <x v="0"/>
    <n v="48"/>
    <n v="2875"/>
    <x v="0"/>
    <x v="0"/>
  </r>
  <r>
    <s v="7680-RLRV"/>
    <x v="0"/>
    <n v="40"/>
    <n v="200"/>
    <n v="476.2"/>
    <n v="0"/>
    <n v="0"/>
    <s v="No"/>
    <s v="no"/>
    <n v="0"/>
    <n v="0"/>
    <n v="9"/>
    <s v="Yes"/>
    <n v="0"/>
    <x v="16"/>
    <s v="409-3428"/>
    <s v="Male"/>
    <n v="57"/>
    <s v="No"/>
    <s v="No"/>
    <s v="No"/>
    <n v="0"/>
    <s v="No"/>
    <x v="0"/>
    <x v="0"/>
    <n v="47"/>
    <n v="1850"/>
    <x v="0"/>
    <x v="0"/>
  </r>
  <r>
    <s v="2192-PVOZ"/>
    <x v="0"/>
    <n v="68"/>
    <n v="694"/>
    <n v="1080.2"/>
    <n v="0"/>
    <n v="0"/>
    <s v="No"/>
    <s v="no"/>
    <n v="0"/>
    <n v="0"/>
    <n v="4"/>
    <s v="Yes"/>
    <n v="0"/>
    <x v="0"/>
    <s v="362-2067"/>
    <s v="Male"/>
    <n v="63"/>
    <s v="No"/>
    <s v="No"/>
    <s v="No"/>
    <n v="0"/>
    <s v="No"/>
    <x v="2"/>
    <x v="2"/>
    <n v="29"/>
    <n v="1936"/>
    <x v="0"/>
    <x v="0"/>
  </r>
  <r>
    <s v="2472-KMFK"/>
    <x v="1"/>
    <n v="4"/>
    <n v="7"/>
    <n v="15.5"/>
    <n v="0"/>
    <n v="0"/>
    <s v="No"/>
    <s v="no"/>
    <n v="0"/>
    <n v="0"/>
    <n v="9"/>
    <s v="No"/>
    <n v="26"/>
    <x v="27"/>
    <s v="388-4331"/>
    <s v="Female"/>
    <n v="45"/>
    <s v="No"/>
    <s v="No"/>
    <s v="No"/>
    <n v="0"/>
    <s v="Yes"/>
    <x v="0"/>
    <x v="2"/>
    <n v="16"/>
    <n v="63"/>
    <x v="0"/>
    <x v="0"/>
  </r>
  <r>
    <s v="9625-QNNY"/>
    <x v="0"/>
    <n v="5"/>
    <n v="36"/>
    <n v="72"/>
    <n v="0"/>
    <n v="0"/>
    <s v="No"/>
    <s v="no"/>
    <n v="0"/>
    <n v="0"/>
    <n v="5"/>
    <s v="Yes"/>
    <n v="0"/>
    <x v="36"/>
    <s v="362-8886"/>
    <s v="Female"/>
    <n v="45"/>
    <s v="No"/>
    <s v="No"/>
    <s v="No"/>
    <n v="0"/>
    <s v="No"/>
    <x v="0"/>
    <x v="2"/>
    <n v="25"/>
    <n v="111"/>
    <x v="0"/>
    <x v="0"/>
  </r>
  <r>
    <s v="8802-VFST"/>
    <x v="0"/>
    <n v="6"/>
    <n v="26"/>
    <n v="57.9"/>
    <n v="0"/>
    <n v="0"/>
    <s v="No"/>
    <s v="no"/>
    <n v="0"/>
    <n v="0"/>
    <n v="10"/>
    <s v="Yes"/>
    <n v="0"/>
    <x v="4"/>
    <s v="410-4882"/>
    <s v="Female"/>
    <n v="40"/>
    <s v="No"/>
    <s v="No"/>
    <s v="No"/>
    <n v="0"/>
    <s v="No"/>
    <x v="0"/>
    <x v="0"/>
    <n v="29"/>
    <n v="168"/>
    <x v="0"/>
    <x v="0"/>
  </r>
  <r>
    <s v="7401-WRLI"/>
    <x v="0"/>
    <n v="25"/>
    <n v="109"/>
    <n v="275.2"/>
    <n v="0"/>
    <n v="0"/>
    <s v="No"/>
    <s v="no"/>
    <n v="0"/>
    <n v="0"/>
    <n v="5"/>
    <s v="Yes"/>
    <n v="0"/>
    <x v="47"/>
    <s v="380-3186"/>
    <s v="Female"/>
    <n v="37"/>
    <s v="No"/>
    <s v="No"/>
    <s v="No"/>
    <n v="0"/>
    <s v="Yes"/>
    <x v="0"/>
    <x v="2"/>
    <n v="17"/>
    <n v="431"/>
    <x v="0"/>
    <x v="0"/>
  </r>
  <r>
    <s v="5793-CHUS"/>
    <x v="0"/>
    <n v="42"/>
    <n v="203"/>
    <n v="550.5"/>
    <n v="0"/>
    <n v="0"/>
    <s v="No"/>
    <s v="no"/>
    <n v="0"/>
    <n v="0"/>
    <n v="10"/>
    <s v="Yes"/>
    <n v="0"/>
    <x v="38"/>
    <s v="347-9995"/>
    <s v="Female"/>
    <n v="25"/>
    <s v="Yes"/>
    <s v="No"/>
    <s v="No"/>
    <n v="0"/>
    <s v="Yes"/>
    <x v="2"/>
    <x v="2"/>
    <n v="38"/>
    <n v="1625"/>
    <x v="0"/>
    <x v="0"/>
  </r>
  <r>
    <s v="6495-EEFL"/>
    <x v="0"/>
    <n v="4"/>
    <n v="7"/>
    <n v="16.600000000000001"/>
    <n v="0"/>
    <n v="0"/>
    <s v="No"/>
    <s v="no"/>
    <n v="0"/>
    <n v="0"/>
    <n v="0"/>
    <s v="No"/>
    <n v="0"/>
    <x v="20"/>
    <s v="340-9013"/>
    <s v="Female"/>
    <n v="36"/>
    <s v="No"/>
    <s v="No"/>
    <s v="No"/>
    <n v="0"/>
    <s v="No"/>
    <x v="0"/>
    <x v="2"/>
    <n v="10"/>
    <n v="41"/>
    <x v="0"/>
    <x v="0"/>
  </r>
  <r>
    <s v="1461-STWS"/>
    <x v="0"/>
    <n v="69"/>
    <n v="378"/>
    <n v="754.2"/>
    <n v="0"/>
    <n v="0"/>
    <s v="No"/>
    <s v="no"/>
    <n v="0"/>
    <n v="0"/>
    <n v="1"/>
    <s v="Yes"/>
    <n v="0"/>
    <x v="46"/>
    <s v="362-8378"/>
    <s v="Male"/>
    <n v="38"/>
    <s v="No"/>
    <s v="No"/>
    <s v="No"/>
    <n v="0"/>
    <s v="Yes"/>
    <x v="1"/>
    <x v="2"/>
    <n v="50"/>
    <n v="3426"/>
    <x v="0"/>
    <x v="0"/>
  </r>
  <r>
    <s v="4124-TPIE"/>
    <x v="0"/>
    <n v="69"/>
    <n v="134"/>
    <n v="277.7"/>
    <n v="345"/>
    <n v="952.2"/>
    <s v="Yes"/>
    <s v="yes"/>
    <n v="0"/>
    <n v="0"/>
    <n v="9"/>
    <s v="Yes"/>
    <n v="0"/>
    <x v="13"/>
    <s v="330-7137"/>
    <s v="Male"/>
    <n v="68"/>
    <s v="No"/>
    <s v="Yes"/>
    <s v="No"/>
    <n v="0"/>
    <s v="Yes"/>
    <x v="2"/>
    <x v="0"/>
    <n v="51"/>
    <n v="3520"/>
    <x v="0"/>
    <x v="0"/>
  </r>
  <r>
    <s v="1801-BZIL"/>
    <x v="0"/>
    <n v="39"/>
    <n v="166"/>
    <n v="424.1"/>
    <n v="0"/>
    <n v="0"/>
    <s v="No"/>
    <s v="no"/>
    <n v="0"/>
    <n v="0"/>
    <n v="3"/>
    <s v="Yes"/>
    <n v="0"/>
    <x v="36"/>
    <s v="406-8445"/>
    <s v="Male"/>
    <n v="72"/>
    <s v="No"/>
    <s v="Yes"/>
    <s v="No"/>
    <n v="0"/>
    <s v="No"/>
    <x v="2"/>
    <x v="0"/>
    <n v="50"/>
    <n v="1934"/>
    <x v="0"/>
    <x v="0"/>
  </r>
  <r>
    <s v="4511-PTMJ"/>
    <x v="0"/>
    <n v="15"/>
    <n v="42"/>
    <n v="123.1"/>
    <n v="0"/>
    <n v="0"/>
    <s v="No"/>
    <s v="no"/>
    <n v="0"/>
    <n v="0"/>
    <n v="0"/>
    <s v="No"/>
    <n v="0"/>
    <x v="5"/>
    <s v="399-5763"/>
    <s v="Female"/>
    <n v="34"/>
    <s v="No"/>
    <s v="No"/>
    <s v="No"/>
    <n v="0"/>
    <s v="No"/>
    <x v="2"/>
    <x v="2"/>
    <n v="10"/>
    <n v="159"/>
    <x v="0"/>
    <x v="0"/>
  </r>
  <r>
    <s v="8655-RRML"/>
    <x v="0"/>
    <n v="27"/>
    <n v="133"/>
    <n v="371.1"/>
    <n v="108"/>
    <n v="324"/>
    <s v="Yes"/>
    <s v="yes"/>
    <n v="0"/>
    <n v="0"/>
    <n v="0"/>
    <s v="No"/>
    <n v="0"/>
    <x v="8"/>
    <s v="340-9449"/>
    <s v="Female"/>
    <n v="54"/>
    <s v="No"/>
    <s v="No"/>
    <s v="No"/>
    <n v="0"/>
    <s v="No"/>
    <x v="1"/>
    <x v="2"/>
    <n v="12"/>
    <n v="322"/>
    <x v="0"/>
    <x v="0"/>
  </r>
  <r>
    <s v="8647-SXXI"/>
    <x v="0"/>
    <n v="47"/>
    <n v="245"/>
    <n v="751.6"/>
    <n v="0"/>
    <n v="0"/>
    <s v="No"/>
    <s v="no"/>
    <n v="0"/>
    <n v="0"/>
    <n v="8"/>
    <s v="Yes"/>
    <n v="0"/>
    <x v="15"/>
    <s v="361-2170"/>
    <s v="Female"/>
    <n v="60"/>
    <s v="No"/>
    <s v="No"/>
    <s v="No"/>
    <n v="0"/>
    <s v="No"/>
    <x v="0"/>
    <x v="0"/>
    <n v="25"/>
    <n v="1166"/>
    <x v="0"/>
    <x v="0"/>
  </r>
  <r>
    <s v="2465-SJUY"/>
    <x v="0"/>
    <n v="1"/>
    <n v="2"/>
    <n v="5"/>
    <n v="0"/>
    <n v="0"/>
    <s v="No"/>
    <s v="no"/>
    <n v="0"/>
    <n v="0"/>
    <n v="0"/>
    <s v="No"/>
    <n v="0"/>
    <x v="11"/>
    <s v="406-6304"/>
    <s v="Male"/>
    <n v="32"/>
    <s v="No"/>
    <s v="No"/>
    <s v="No"/>
    <n v="0"/>
    <s v="No"/>
    <x v="0"/>
    <x v="2"/>
    <n v="12"/>
    <n v="12"/>
    <x v="0"/>
    <x v="0"/>
  </r>
  <r>
    <s v="4078-ZXCF"/>
    <x v="0"/>
    <n v="1"/>
    <n v="2"/>
    <n v="4"/>
    <n v="0"/>
    <n v="0"/>
    <s v="No"/>
    <s v="no"/>
    <n v="0"/>
    <n v="0"/>
    <n v="0"/>
    <s v="No"/>
    <n v="0"/>
    <x v="7"/>
    <s v="392-5090"/>
    <s v="Male"/>
    <n v="22"/>
    <s v="Yes"/>
    <s v="No"/>
    <s v="No"/>
    <n v="0"/>
    <s v="No"/>
    <x v="0"/>
    <x v="0"/>
    <n v="10"/>
    <n v="10"/>
    <x v="0"/>
    <x v="0"/>
  </r>
  <r>
    <s v="8550-DJDF"/>
    <x v="0"/>
    <n v="38"/>
    <n v="206"/>
    <n v="603.4"/>
    <n v="0"/>
    <n v="0"/>
    <s v="No"/>
    <s v="no"/>
    <n v="0"/>
    <n v="0"/>
    <n v="4"/>
    <s v="Yes"/>
    <n v="0"/>
    <x v="2"/>
    <s v="373-7713"/>
    <s v="Female"/>
    <n v="51"/>
    <s v="No"/>
    <s v="No"/>
    <s v="No"/>
    <n v="0"/>
    <s v="Yes"/>
    <x v="1"/>
    <x v="0"/>
    <n v="35"/>
    <n v="1339"/>
    <x v="0"/>
    <x v="0"/>
  </r>
  <r>
    <s v="3986-FWFZ"/>
    <x v="0"/>
    <n v="66"/>
    <n v="530"/>
    <n v="985.4"/>
    <n v="0"/>
    <n v="0"/>
    <s v="No"/>
    <s v="no"/>
    <n v="0"/>
    <n v="0"/>
    <n v="7"/>
    <s v="Yes"/>
    <n v="0"/>
    <x v="38"/>
    <s v="392-1376"/>
    <s v="Male"/>
    <n v="68"/>
    <s v="No"/>
    <s v="Yes"/>
    <s v="No"/>
    <n v="0"/>
    <s v="Yes"/>
    <x v="1"/>
    <x v="0"/>
    <n v="64"/>
    <n v="4208"/>
    <x v="0"/>
    <x v="0"/>
  </r>
  <r>
    <s v="4961-QXJB"/>
    <x v="0"/>
    <n v="25"/>
    <n v="68"/>
    <n v="174.2"/>
    <n v="0"/>
    <n v="0"/>
    <s v="No"/>
    <s v="no"/>
    <n v="0"/>
    <n v="0"/>
    <n v="6"/>
    <s v="No"/>
    <n v="53"/>
    <x v="40"/>
    <s v="390-6388"/>
    <s v="Female"/>
    <n v="37"/>
    <s v="No"/>
    <s v="No"/>
    <s v="No"/>
    <n v="0"/>
    <s v="Yes"/>
    <x v="1"/>
    <x v="0"/>
    <n v="32"/>
    <n v="788"/>
    <x v="0"/>
    <x v="0"/>
  </r>
  <r>
    <s v="2723-UHOY"/>
    <x v="0"/>
    <n v="63"/>
    <n v="299"/>
    <n v="754"/>
    <n v="504"/>
    <n v="491.4"/>
    <s v="Yes"/>
    <s v="yes"/>
    <n v="0"/>
    <n v="0"/>
    <n v="3"/>
    <s v="Yes"/>
    <n v="0"/>
    <x v="29"/>
    <s v="379-7290"/>
    <s v="Male"/>
    <n v="57"/>
    <s v="No"/>
    <s v="No"/>
    <s v="No"/>
    <n v="0"/>
    <s v="No"/>
    <x v="1"/>
    <x v="2"/>
    <n v="24"/>
    <n v="1522"/>
    <x v="0"/>
    <x v="0"/>
  </r>
  <r>
    <s v="4191-OHCG"/>
    <x v="0"/>
    <n v="17"/>
    <n v="121"/>
    <n v="273.7"/>
    <n v="68"/>
    <n v="164.9"/>
    <s v="Yes"/>
    <s v="yes"/>
    <n v="0"/>
    <n v="0"/>
    <n v="3"/>
    <s v="Yes"/>
    <n v="0"/>
    <x v="18"/>
    <s v="411-5677"/>
    <s v="Male"/>
    <n v="79"/>
    <s v="No"/>
    <s v="Yes"/>
    <s v="No"/>
    <n v="0"/>
    <s v="No"/>
    <x v="2"/>
    <x v="2"/>
    <n v="39"/>
    <n v="661"/>
    <x v="0"/>
    <x v="0"/>
  </r>
  <r>
    <s v="7583-AUWV"/>
    <x v="0"/>
    <n v="67"/>
    <n v="430"/>
    <n v="805.5"/>
    <n v="0"/>
    <n v="0"/>
    <s v="No"/>
    <s v="no"/>
    <n v="0"/>
    <n v="0"/>
    <n v="0"/>
    <s v="No"/>
    <n v="0"/>
    <x v="8"/>
    <s v="400-2738"/>
    <s v="Female"/>
    <n v="39"/>
    <s v="No"/>
    <s v="No"/>
    <s v="No"/>
    <n v="0"/>
    <s v="No"/>
    <x v="2"/>
    <x v="2"/>
    <n v="14"/>
    <n v="953"/>
    <x v="0"/>
    <x v="0"/>
  </r>
  <r>
    <s v="4815-HHHJ"/>
    <x v="0"/>
    <n v="1"/>
    <n v="6"/>
    <n v="14"/>
    <n v="0"/>
    <n v="0"/>
    <s v="No"/>
    <s v="no"/>
    <n v="0"/>
    <n v="0"/>
    <n v="7"/>
    <s v="Yes"/>
    <n v="0"/>
    <x v="3"/>
    <s v="377-1164"/>
    <s v="Female"/>
    <n v="31"/>
    <s v="No"/>
    <s v="No"/>
    <s v="No"/>
    <n v="0"/>
    <s v="Yes"/>
    <x v="0"/>
    <x v="0"/>
    <n v="40"/>
    <n v="40"/>
    <x v="0"/>
    <x v="0"/>
  </r>
  <r>
    <s v="4747-YXUW"/>
    <x v="0"/>
    <n v="66"/>
    <n v="365"/>
    <n v="1053.2"/>
    <n v="0"/>
    <n v="0"/>
    <s v="No"/>
    <s v="no"/>
    <n v="0"/>
    <n v="0"/>
    <n v="5"/>
    <s v="Yes"/>
    <n v="0"/>
    <x v="11"/>
    <s v="348-3830"/>
    <s v="Male"/>
    <n v="39"/>
    <s v="No"/>
    <s v="No"/>
    <s v="No"/>
    <n v="0"/>
    <s v="Yes"/>
    <x v="1"/>
    <x v="0"/>
    <n v="52"/>
    <n v="3400"/>
    <x v="0"/>
    <x v="0"/>
  </r>
  <r>
    <s v="0882-ZCSU"/>
    <x v="0"/>
    <n v="1"/>
    <n v="1"/>
    <n v="4"/>
    <n v="0"/>
    <n v="0"/>
    <s v="No"/>
    <s v="no"/>
    <n v="0"/>
    <n v="0"/>
    <n v="10"/>
    <s v="No"/>
    <n v="5"/>
    <x v="16"/>
    <s v="414-4276"/>
    <s v="Female"/>
    <n v="20"/>
    <s v="Yes"/>
    <s v="No"/>
    <s v="No"/>
    <n v="0"/>
    <s v="No"/>
    <x v="0"/>
    <x v="0"/>
    <n v="24"/>
    <n v="24"/>
    <x v="0"/>
    <x v="0"/>
  </r>
  <r>
    <s v="5964-XAYV"/>
    <x v="0"/>
    <n v="18"/>
    <n v="71"/>
    <n v="271"/>
    <n v="0"/>
    <n v="0"/>
    <s v="No"/>
    <s v="no"/>
    <n v="0"/>
    <n v="0"/>
    <n v="9"/>
    <s v="Yes"/>
    <n v="0"/>
    <x v="3"/>
    <s v="370-3271"/>
    <s v="Female"/>
    <n v="45"/>
    <s v="No"/>
    <s v="No"/>
    <s v="No"/>
    <n v="0"/>
    <s v="No"/>
    <x v="0"/>
    <x v="2"/>
    <n v="19"/>
    <n v="342"/>
    <x v="0"/>
    <x v="0"/>
  </r>
  <r>
    <s v="8410-FIPN"/>
    <x v="0"/>
    <n v="13"/>
    <n v="89"/>
    <n v="177.1"/>
    <n v="0"/>
    <n v="0"/>
    <s v="No"/>
    <s v="no"/>
    <n v="0"/>
    <n v="0"/>
    <n v="0"/>
    <s v="No"/>
    <n v="0"/>
    <x v="32"/>
    <s v="346-2275"/>
    <s v="Male"/>
    <n v="36"/>
    <s v="No"/>
    <s v="No"/>
    <s v="No"/>
    <n v="0"/>
    <s v="No"/>
    <x v="0"/>
    <x v="0"/>
    <n v="16"/>
    <n v="207"/>
    <x v="0"/>
    <x v="0"/>
  </r>
  <r>
    <s v="6154-ANYU"/>
    <x v="0"/>
    <n v="7"/>
    <n v="47"/>
    <n v="89.9"/>
    <n v="28"/>
    <n v="77.7"/>
    <s v="Yes"/>
    <s v="yes"/>
    <n v="0"/>
    <n v="0"/>
    <n v="3"/>
    <s v="Yes"/>
    <n v="0"/>
    <x v="17"/>
    <s v="328-7129"/>
    <s v="Female"/>
    <n v="61"/>
    <s v="No"/>
    <s v="No"/>
    <s v="No"/>
    <n v="0"/>
    <s v="No"/>
    <x v="0"/>
    <x v="0"/>
    <n v="44"/>
    <n v="331"/>
    <x v="0"/>
    <x v="0"/>
  </r>
  <r>
    <s v="3459-ASLK"/>
    <x v="0"/>
    <n v="48"/>
    <n v="160"/>
    <n v="577"/>
    <n v="0"/>
    <n v="0"/>
    <s v="No"/>
    <s v="no"/>
    <n v="0"/>
    <n v="0"/>
    <n v="1"/>
    <s v="Yes"/>
    <n v="0"/>
    <x v="15"/>
    <s v="278-4740"/>
    <s v="Female"/>
    <n v="75"/>
    <s v="No"/>
    <s v="Yes"/>
    <s v="No"/>
    <n v="0"/>
    <s v="No"/>
    <x v="2"/>
    <x v="2"/>
    <n v="19"/>
    <n v="894"/>
    <x v="0"/>
    <x v="0"/>
  </r>
  <r>
    <s v="5323-FWYY"/>
    <x v="0"/>
    <n v="40"/>
    <n v="72"/>
    <n v="242.9"/>
    <n v="160"/>
    <n v="488"/>
    <s v="Yes"/>
    <s v="yes"/>
    <n v="0"/>
    <n v="0"/>
    <n v="5"/>
    <s v="Yes"/>
    <n v="0"/>
    <x v="3"/>
    <s v="241-8629"/>
    <s v="Male"/>
    <n v="41"/>
    <s v="No"/>
    <s v="No"/>
    <s v="No"/>
    <n v="0"/>
    <s v="Yes"/>
    <x v="1"/>
    <x v="2"/>
    <n v="24"/>
    <n v="988"/>
    <x v="0"/>
    <x v="0"/>
  </r>
  <r>
    <s v="7611-POSB"/>
    <x v="0"/>
    <n v="16"/>
    <n v="88"/>
    <n v="206.1"/>
    <n v="0"/>
    <n v="0"/>
    <s v="No"/>
    <s v="no"/>
    <n v="0"/>
    <n v="0"/>
    <n v="0"/>
    <s v="No"/>
    <n v="0"/>
    <x v="36"/>
    <s v="299-6812"/>
    <s v="Female"/>
    <n v="23"/>
    <s v="Yes"/>
    <s v="No"/>
    <s v="No"/>
    <n v="0"/>
    <s v="No"/>
    <x v="1"/>
    <x v="0"/>
    <n v="11"/>
    <n v="181"/>
    <x v="0"/>
    <x v="0"/>
  </r>
  <r>
    <s v="0984-KLZM"/>
    <x v="0"/>
    <n v="72"/>
    <n v="437"/>
    <n v="867.1"/>
    <n v="0"/>
    <n v="0"/>
    <s v="No"/>
    <s v="no"/>
    <n v="0"/>
    <n v="0"/>
    <n v="5"/>
    <s v="Yes"/>
    <n v="0"/>
    <x v="5"/>
    <s v="267-1812"/>
    <s v="Female"/>
    <n v="53"/>
    <s v="No"/>
    <s v="No"/>
    <s v="No"/>
    <n v="0"/>
    <s v="Yes"/>
    <x v="1"/>
    <x v="0"/>
    <n v="63"/>
    <n v="4531"/>
    <x v="0"/>
    <x v="0"/>
  </r>
  <r>
    <s v="9113-GTPQ"/>
    <x v="0"/>
    <n v="2"/>
    <n v="9"/>
    <n v="28.8"/>
    <n v="0"/>
    <n v="0"/>
    <s v="No"/>
    <s v="no"/>
    <n v="0"/>
    <n v="0"/>
    <n v="7"/>
    <s v="Yes"/>
    <n v="0"/>
    <x v="39"/>
    <s v="325-8282"/>
    <s v="Female"/>
    <n v="67"/>
    <s v="No"/>
    <s v="Yes"/>
    <s v="No"/>
    <n v="0"/>
    <s v="No"/>
    <x v="2"/>
    <x v="0"/>
    <n v="55"/>
    <n v="121"/>
    <x v="0"/>
    <x v="0"/>
  </r>
  <r>
    <s v="1539-AEIA"/>
    <x v="0"/>
    <n v="71"/>
    <n v="97"/>
    <n v="355.1"/>
    <n v="0"/>
    <n v="0"/>
    <s v="No"/>
    <s v="no"/>
    <n v="0"/>
    <n v="0"/>
    <n v="12"/>
    <s v="No"/>
    <n v="43"/>
    <x v="6"/>
    <s v="278-7337"/>
    <s v="Female"/>
    <n v="63"/>
    <s v="No"/>
    <s v="No"/>
    <s v="No"/>
    <n v="0"/>
    <s v="Yes"/>
    <x v="1"/>
    <x v="0"/>
    <n v="60"/>
    <n v="4297"/>
    <x v="0"/>
    <x v="0"/>
  </r>
  <r>
    <s v="9106-SZPH"/>
    <x v="0"/>
    <n v="12"/>
    <n v="51"/>
    <n v="129.30000000000001"/>
    <n v="0"/>
    <n v="0"/>
    <s v="No"/>
    <s v="no"/>
    <n v="0"/>
    <n v="0"/>
    <n v="5"/>
    <s v="Yes"/>
    <n v="0"/>
    <x v="42"/>
    <s v="393-6483"/>
    <s v="Male"/>
    <n v="47"/>
    <s v="No"/>
    <s v="No"/>
    <s v="No"/>
    <n v="0"/>
    <s v="No"/>
    <x v="0"/>
    <x v="2"/>
    <n v="34"/>
    <n v="401"/>
    <x v="0"/>
    <x v="0"/>
  </r>
  <r>
    <s v="0253-RQZB"/>
    <x v="0"/>
    <n v="54"/>
    <n v="161"/>
    <n v="322.39999999999998"/>
    <n v="0"/>
    <n v="0"/>
    <s v="No"/>
    <s v="no"/>
    <n v="0"/>
    <n v="0"/>
    <n v="7"/>
    <s v="Yes"/>
    <n v="0"/>
    <x v="10"/>
    <s v="312-8453"/>
    <s v="Female"/>
    <n v="50"/>
    <s v="No"/>
    <s v="No"/>
    <s v="No"/>
    <n v="0"/>
    <s v="No"/>
    <x v="1"/>
    <x v="0"/>
    <n v="21"/>
    <n v="1119"/>
    <x v="0"/>
    <x v="0"/>
  </r>
  <r>
    <s v="4749-BWVN"/>
    <x v="0"/>
    <n v="70"/>
    <n v="348"/>
    <n v="628.4"/>
    <n v="0"/>
    <n v="0"/>
    <s v="No"/>
    <s v="no"/>
    <n v="0"/>
    <n v="0"/>
    <n v="9"/>
    <s v="Yes"/>
    <n v="0"/>
    <x v="16"/>
    <s v="306-2844"/>
    <s v="Female"/>
    <n v="29"/>
    <s v="Yes"/>
    <s v="No"/>
    <s v="No"/>
    <n v="0"/>
    <s v="Yes"/>
    <x v="2"/>
    <x v="2"/>
    <n v="58"/>
    <n v="4049"/>
    <x v="0"/>
    <x v="0"/>
  </r>
  <r>
    <s v="3421-MOIN"/>
    <x v="0"/>
    <n v="27"/>
    <n v="79"/>
    <n v="246.1"/>
    <n v="0"/>
    <n v="0"/>
    <s v="No"/>
    <s v="no"/>
    <n v="0"/>
    <n v="0"/>
    <n v="7"/>
    <s v="Yes"/>
    <n v="0"/>
    <x v="12"/>
    <s v="285-4641"/>
    <s v="Male"/>
    <n v="51"/>
    <s v="No"/>
    <s v="No"/>
    <s v="No"/>
    <n v="0"/>
    <s v="No"/>
    <x v="0"/>
    <x v="2"/>
    <n v="25"/>
    <n v="681"/>
    <x v="0"/>
    <x v="0"/>
  </r>
  <r>
    <s v="7076-OUBA"/>
    <x v="0"/>
    <n v="21"/>
    <n v="122"/>
    <n v="271.3"/>
    <n v="0"/>
    <n v="0"/>
    <s v="No"/>
    <s v="no"/>
    <n v="0"/>
    <n v="0"/>
    <n v="0"/>
    <s v="No"/>
    <n v="0"/>
    <x v="25"/>
    <s v="324-3924"/>
    <s v="Male"/>
    <n v="37"/>
    <s v="No"/>
    <s v="No"/>
    <s v="No"/>
    <n v="0"/>
    <s v="No"/>
    <x v="0"/>
    <x v="2"/>
    <n v="8"/>
    <n v="158"/>
    <x v="0"/>
    <x v="0"/>
  </r>
  <r>
    <s v="9065-KEXN"/>
    <x v="0"/>
    <n v="65"/>
    <n v="117"/>
    <n v="326.10000000000002"/>
    <n v="0"/>
    <n v="0"/>
    <s v="No"/>
    <s v="no"/>
    <n v="0"/>
    <n v="0"/>
    <n v="5"/>
    <s v="Yes"/>
    <n v="0"/>
    <x v="2"/>
    <s v="331-2911"/>
    <s v="Female"/>
    <n v="66"/>
    <s v="No"/>
    <s v="Yes"/>
    <s v="No"/>
    <n v="0"/>
    <s v="Yes"/>
    <x v="2"/>
    <x v="2"/>
    <n v="37"/>
    <n v="2421"/>
    <x v="0"/>
    <x v="0"/>
  </r>
  <r>
    <s v="1170-XVEG"/>
    <x v="0"/>
    <n v="57"/>
    <n v="207"/>
    <n v="568"/>
    <n v="0"/>
    <n v="0"/>
    <s v="No"/>
    <s v="no"/>
    <n v="0"/>
    <n v="0"/>
    <n v="23"/>
    <s v="No"/>
    <n v="78"/>
    <x v="13"/>
    <s v="375-8939"/>
    <s v="Male"/>
    <n v="29"/>
    <s v="Yes"/>
    <s v="No"/>
    <s v="No"/>
    <n v="0"/>
    <s v="Yes"/>
    <x v="2"/>
    <x v="0"/>
    <n v="30"/>
    <n v="1688"/>
    <x v="0"/>
    <x v="0"/>
  </r>
  <r>
    <s v="4816-RABA"/>
    <x v="0"/>
    <n v="18"/>
    <n v="83"/>
    <n v="164"/>
    <n v="0"/>
    <n v="0"/>
    <s v="No"/>
    <s v="no"/>
    <n v="0"/>
    <n v="0"/>
    <n v="0"/>
    <s v="No"/>
    <n v="0"/>
    <x v="15"/>
    <s v="366-1384"/>
    <s v="Male"/>
    <n v="25"/>
    <s v="Yes"/>
    <s v="No"/>
    <s v="No"/>
    <n v="0"/>
    <s v="No"/>
    <x v="2"/>
    <x v="2"/>
    <n v="12"/>
    <n v="222"/>
    <x v="0"/>
    <x v="0"/>
  </r>
  <r>
    <s v="3195-CATY"/>
    <x v="0"/>
    <n v="31"/>
    <n v="134"/>
    <n v="376.1"/>
    <n v="0"/>
    <n v="0"/>
    <s v="No"/>
    <s v="no"/>
    <n v="0"/>
    <n v="0"/>
    <n v="13"/>
    <s v="Yes"/>
    <n v="0"/>
    <x v="16"/>
    <s v="296-1678"/>
    <s v="Male"/>
    <n v="29"/>
    <s v="Yes"/>
    <s v="No"/>
    <s v="No"/>
    <n v="0"/>
    <s v="Yes"/>
    <x v="1"/>
    <x v="0"/>
    <n v="59"/>
    <n v="1837"/>
    <x v="0"/>
    <x v="0"/>
  </r>
  <r>
    <s v="7130-XDMQ"/>
    <x v="0"/>
    <n v="52"/>
    <n v="124"/>
    <n v="364.9"/>
    <n v="0"/>
    <n v="0"/>
    <s v="No"/>
    <s v="no"/>
    <n v="0"/>
    <n v="0"/>
    <n v="10"/>
    <s v="Yes"/>
    <n v="0"/>
    <x v="17"/>
    <s v="368-3800"/>
    <s v="Male"/>
    <n v="33"/>
    <s v="No"/>
    <s v="No"/>
    <s v="No"/>
    <n v="0"/>
    <s v="Yes"/>
    <x v="2"/>
    <x v="2"/>
    <n v="55"/>
    <n v="2861"/>
    <x v="0"/>
    <x v="0"/>
  </r>
  <r>
    <s v="7555-ATEQ"/>
    <x v="0"/>
    <n v="47"/>
    <n v="261"/>
    <n v="702.4"/>
    <n v="0"/>
    <n v="0"/>
    <s v="No"/>
    <s v="no"/>
    <n v="0"/>
    <n v="0"/>
    <n v="1"/>
    <s v="Yes"/>
    <n v="0"/>
    <x v="18"/>
    <s v="315-1904"/>
    <s v="Female"/>
    <n v="59"/>
    <s v="No"/>
    <s v="No"/>
    <s v="No"/>
    <n v="0"/>
    <s v="Yes"/>
    <x v="1"/>
    <x v="0"/>
    <n v="38"/>
    <n v="1792"/>
    <x v="0"/>
    <x v="0"/>
  </r>
  <r>
    <s v="0333-RSML"/>
    <x v="0"/>
    <n v="10"/>
    <n v="44"/>
    <n v="83.6"/>
    <n v="0"/>
    <n v="0"/>
    <s v="No"/>
    <s v="no"/>
    <n v="0"/>
    <n v="0"/>
    <n v="1"/>
    <s v="Yes"/>
    <n v="0"/>
    <x v="43"/>
    <s v="296-10085"/>
    <s v="Female"/>
    <n v="70"/>
    <s v="No"/>
    <s v="Yes"/>
    <s v="No"/>
    <n v="0"/>
    <s v="No"/>
    <x v="2"/>
    <x v="0"/>
    <n v="28"/>
    <n v="296"/>
    <x v="0"/>
    <x v="0"/>
  </r>
  <r>
    <s v="6891-EMIE"/>
    <x v="0"/>
    <n v="56"/>
    <n v="118"/>
    <n v="338.3"/>
    <n v="0"/>
    <n v="0"/>
    <s v="No"/>
    <s v="no"/>
    <n v="0"/>
    <n v="0"/>
    <n v="5"/>
    <s v="No"/>
    <n v="48"/>
    <x v="32"/>
    <s v="286-10477"/>
    <s v="Male"/>
    <n v="66"/>
    <s v="No"/>
    <s v="Yes"/>
    <s v="No"/>
    <n v="0"/>
    <s v="No"/>
    <x v="2"/>
    <x v="0"/>
    <n v="38"/>
    <n v="2128"/>
    <x v="0"/>
    <x v="0"/>
  </r>
  <r>
    <s v="4968-LPPW"/>
    <x v="0"/>
    <n v="65"/>
    <n v="277"/>
    <n v="845.5"/>
    <n v="0"/>
    <n v="0"/>
    <s v="No"/>
    <s v="no"/>
    <n v="0"/>
    <n v="0"/>
    <n v="0"/>
    <s v="No"/>
    <n v="0"/>
    <x v="22"/>
    <s v="264-2063"/>
    <s v="Male"/>
    <n v="21"/>
    <s v="Yes"/>
    <s v="No"/>
    <s v="No"/>
    <n v="0"/>
    <s v="No"/>
    <x v="2"/>
    <x v="2"/>
    <n v="15"/>
    <n v="967"/>
    <x v="0"/>
    <x v="0"/>
  </r>
  <r>
    <s v="6307-VTPR"/>
    <x v="0"/>
    <n v="71"/>
    <n v="331"/>
    <n v="785.8"/>
    <n v="0"/>
    <n v="0"/>
    <s v="No"/>
    <s v="no"/>
    <n v="0"/>
    <n v="0"/>
    <n v="7"/>
    <s v="Yes"/>
    <n v="0"/>
    <x v="23"/>
    <s v="262-3570"/>
    <s v="Male"/>
    <n v="34"/>
    <s v="No"/>
    <s v="No"/>
    <s v="No"/>
    <n v="0"/>
    <s v="Yes"/>
    <x v="2"/>
    <x v="2"/>
    <n v="35"/>
    <n v="2479"/>
    <x v="0"/>
    <x v="0"/>
  </r>
  <r>
    <s v="0817-YQFZ"/>
    <x v="0"/>
    <n v="2"/>
    <n v="13"/>
    <n v="23"/>
    <n v="0"/>
    <n v="0"/>
    <s v="No"/>
    <s v="no"/>
    <n v="0"/>
    <n v="0"/>
    <n v="0"/>
    <s v="No"/>
    <n v="0"/>
    <x v="24"/>
    <s v="343-5758"/>
    <s v="Female"/>
    <n v="37"/>
    <s v="No"/>
    <s v="No"/>
    <s v="No"/>
    <n v="0"/>
    <s v="No"/>
    <x v="0"/>
    <x v="2"/>
    <n v="12"/>
    <n v="28"/>
    <x v="0"/>
    <x v="0"/>
  </r>
  <r>
    <s v="8091-MANO"/>
    <x v="0"/>
    <n v="42"/>
    <n v="282"/>
    <n v="582.20000000000005"/>
    <n v="0"/>
    <n v="0"/>
    <s v="No"/>
    <s v="no"/>
    <n v="0"/>
    <n v="0"/>
    <n v="1"/>
    <s v="Yes"/>
    <n v="0"/>
    <x v="7"/>
    <s v="355-1679"/>
    <s v="Female"/>
    <n v="55"/>
    <s v="No"/>
    <s v="No"/>
    <s v="No"/>
    <n v="0"/>
    <s v="Yes"/>
    <x v="1"/>
    <x v="0"/>
    <n v="38"/>
    <n v="1594"/>
    <x v="0"/>
    <x v="0"/>
  </r>
  <r>
    <s v="0939-ZFDO"/>
    <x v="0"/>
    <n v="58"/>
    <n v="112"/>
    <n v="348.4"/>
    <n v="0"/>
    <n v="0"/>
    <s v="No"/>
    <s v="no"/>
    <n v="0"/>
    <n v="0"/>
    <n v="27"/>
    <s v="Yes"/>
    <n v="0"/>
    <x v="31"/>
    <s v="370-3909"/>
    <s v="Female"/>
    <n v="24"/>
    <s v="Yes"/>
    <s v="No"/>
    <s v="No"/>
    <n v="0"/>
    <s v="No"/>
    <x v="1"/>
    <x v="0"/>
    <n v="32"/>
    <n v="1831"/>
    <x v="0"/>
    <x v="0"/>
  </r>
  <r>
    <s v="6323-IGPR"/>
    <x v="0"/>
    <n v="8"/>
    <n v="44"/>
    <n v="113.2"/>
    <n v="0"/>
    <n v="0"/>
    <s v="No"/>
    <s v="no"/>
    <n v="0"/>
    <n v="0"/>
    <n v="0"/>
    <s v="No"/>
    <n v="0"/>
    <x v="25"/>
    <s v="279-3833"/>
    <s v="Female"/>
    <n v="59"/>
    <s v="No"/>
    <s v="No"/>
    <s v="No"/>
    <n v="0"/>
    <s v="No"/>
    <x v="0"/>
    <x v="2"/>
    <n v="11"/>
    <n v="80"/>
    <x v="0"/>
    <x v="0"/>
  </r>
  <r>
    <s v="2178-EKWH"/>
    <x v="0"/>
    <n v="67"/>
    <n v="139"/>
    <n v="532.79999999999995"/>
    <n v="0"/>
    <n v="0"/>
    <s v="No"/>
    <s v="no"/>
    <n v="0"/>
    <n v="0"/>
    <n v="7"/>
    <s v="Yes"/>
    <n v="0"/>
    <x v="36"/>
    <s v="306-6065"/>
    <s v="Female"/>
    <n v="61"/>
    <s v="No"/>
    <s v="No"/>
    <s v="No"/>
    <n v="0"/>
    <s v="Yes"/>
    <x v="0"/>
    <x v="2"/>
    <n v="20"/>
    <n v="1332"/>
    <x v="0"/>
    <x v="0"/>
  </r>
  <r>
    <s v="8551-FWVD"/>
    <x v="0"/>
    <n v="1"/>
    <n v="2"/>
    <n v="6"/>
    <n v="0"/>
    <n v="0"/>
    <s v="No"/>
    <s v="no"/>
    <n v="0"/>
    <n v="0"/>
    <n v="5"/>
    <s v="Yes"/>
    <n v="0"/>
    <x v="10"/>
    <s v="248-5304"/>
    <s v="Male"/>
    <n v="34"/>
    <s v="No"/>
    <s v="No"/>
    <s v="No"/>
    <n v="0"/>
    <s v="No"/>
    <x v="0"/>
    <x v="2"/>
    <n v="39"/>
    <n v="39"/>
    <x v="0"/>
    <x v="0"/>
  </r>
  <r>
    <s v="9610-FEJG"/>
    <x v="0"/>
    <n v="56"/>
    <n v="387"/>
    <n v="734.2"/>
    <n v="0"/>
    <n v="0"/>
    <s v="No"/>
    <s v="no"/>
    <n v="0"/>
    <n v="0"/>
    <n v="0"/>
    <s v="No"/>
    <n v="0"/>
    <x v="10"/>
    <s v="342-7989"/>
    <s v="Male"/>
    <n v="29"/>
    <s v="Yes"/>
    <s v="No"/>
    <s v="No"/>
    <n v="0"/>
    <s v="No"/>
    <x v="1"/>
    <x v="2"/>
    <n v="12"/>
    <n v="703"/>
    <x v="0"/>
    <x v="0"/>
  </r>
  <r>
    <s v="5721-TEVI"/>
    <x v="0"/>
    <n v="4"/>
    <n v="10"/>
    <n v="19.3"/>
    <n v="0"/>
    <n v="0"/>
    <s v="No"/>
    <s v="no"/>
    <n v="0"/>
    <n v="0"/>
    <n v="0"/>
    <s v="No"/>
    <n v="0"/>
    <x v="22"/>
    <s v="393-10206"/>
    <s v="Male"/>
    <n v="23"/>
    <s v="Yes"/>
    <s v="No"/>
    <s v="No"/>
    <n v="0"/>
    <s v="No"/>
    <x v="0"/>
    <x v="2"/>
    <n v="9"/>
    <n v="34"/>
    <x v="0"/>
    <x v="0"/>
  </r>
  <r>
    <s v="7536-NFZW"/>
    <x v="0"/>
    <n v="64"/>
    <n v="435"/>
    <n v="1027.9000000000001"/>
    <n v="0"/>
    <n v="0"/>
    <s v="No"/>
    <s v="no"/>
    <n v="0"/>
    <n v="0"/>
    <n v="9"/>
    <s v="Yes"/>
    <n v="0"/>
    <x v="7"/>
    <s v="319-5906"/>
    <s v="Male"/>
    <n v="58"/>
    <s v="No"/>
    <s v="No"/>
    <s v="No"/>
    <n v="0"/>
    <s v="Yes"/>
    <x v="2"/>
    <x v="0"/>
    <n v="51"/>
    <n v="3305"/>
    <x v="0"/>
    <x v="0"/>
  </r>
  <r>
    <s v="6655-LIXS"/>
    <x v="1"/>
    <n v="26"/>
    <n v="182"/>
    <n v="411.2"/>
    <n v="0"/>
    <n v="0"/>
    <s v="No"/>
    <s v="no"/>
    <n v="0"/>
    <n v="0"/>
    <n v="18"/>
    <s v="Yes"/>
    <n v="0"/>
    <x v="27"/>
    <s v="341-4336"/>
    <s v="Male"/>
    <n v="23"/>
    <s v="Yes"/>
    <s v="No"/>
    <s v="No"/>
    <n v="0"/>
    <s v="No"/>
    <x v="1"/>
    <x v="0"/>
    <n v="26"/>
    <n v="679"/>
    <x v="0"/>
    <x v="0"/>
  </r>
  <r>
    <s v="9121-LTNL"/>
    <x v="0"/>
    <n v="62"/>
    <n v="141"/>
    <n v="369.6"/>
    <n v="0"/>
    <n v="0"/>
    <s v="No"/>
    <s v="no"/>
    <n v="0"/>
    <n v="0"/>
    <n v="1"/>
    <s v="Yes"/>
    <n v="0"/>
    <x v="28"/>
    <s v="274-5263"/>
    <s v="Male"/>
    <n v="47"/>
    <s v="No"/>
    <s v="No"/>
    <s v="No"/>
    <n v="0"/>
    <s v="Yes"/>
    <x v="0"/>
    <x v="0"/>
    <n v="57"/>
    <n v="3533"/>
    <x v="0"/>
    <x v="0"/>
  </r>
  <r>
    <s v="6487-IBKM"/>
    <x v="0"/>
    <n v="70"/>
    <n v="134"/>
    <n v="280.2"/>
    <n v="0"/>
    <n v="0"/>
    <s v="No"/>
    <s v="no"/>
    <n v="0"/>
    <n v="0"/>
    <n v="2"/>
    <s v="Yes"/>
    <n v="0"/>
    <x v="46"/>
    <s v="300-4803"/>
    <s v="Female"/>
    <n v="48"/>
    <s v="No"/>
    <s v="No"/>
    <s v="No"/>
    <n v="0"/>
    <s v="Yes"/>
    <x v="2"/>
    <x v="0"/>
    <n v="43"/>
    <n v="3046"/>
    <x v="0"/>
    <x v="0"/>
  </r>
  <r>
    <s v="1523-NLGD"/>
    <x v="0"/>
    <n v="43"/>
    <n v="244"/>
    <n v="602"/>
    <n v="172"/>
    <n v="442.9"/>
    <s v="Yes"/>
    <s v="yes"/>
    <n v="0"/>
    <n v="0"/>
    <n v="4"/>
    <s v="Yes"/>
    <n v="0"/>
    <x v="25"/>
    <s v="275-10019"/>
    <s v="Female"/>
    <n v="60"/>
    <s v="No"/>
    <s v="No"/>
    <s v="No"/>
    <n v="0"/>
    <s v="Yes"/>
    <x v="2"/>
    <x v="2"/>
    <n v="40"/>
    <n v="1732"/>
    <x v="0"/>
    <x v="0"/>
  </r>
  <r>
    <s v="1352-KNGO"/>
    <x v="0"/>
    <n v="18"/>
    <n v="55"/>
    <n v="109.5"/>
    <n v="72"/>
    <n v="167.4"/>
    <s v="Yes"/>
    <s v="yes"/>
    <n v="0"/>
    <n v="0"/>
    <n v="24"/>
    <s v="Yes"/>
    <n v="0"/>
    <x v="28"/>
    <s v="280-9464"/>
    <s v="Male"/>
    <n v="19"/>
    <s v="Yes"/>
    <s v="No"/>
    <s v="No"/>
    <n v="0"/>
    <s v="No"/>
    <x v="0"/>
    <x v="0"/>
    <n v="34"/>
    <n v="618"/>
    <x v="0"/>
    <x v="0"/>
  </r>
  <r>
    <s v="2217-WASO"/>
    <x v="0"/>
    <n v="55"/>
    <n v="88"/>
    <n v="276.39999999999998"/>
    <n v="0"/>
    <n v="0"/>
    <s v="No"/>
    <s v="no"/>
    <n v="0"/>
    <n v="0"/>
    <n v="0"/>
    <s v="No"/>
    <n v="0"/>
    <x v="31"/>
    <s v="336-9937"/>
    <s v="Female"/>
    <n v="61"/>
    <s v="No"/>
    <s v="No"/>
    <s v="No"/>
    <n v="0"/>
    <s v="No"/>
    <x v="2"/>
    <x v="0"/>
    <n v="12"/>
    <n v="674"/>
    <x v="0"/>
    <x v="0"/>
  </r>
  <r>
    <s v="7456-KXWM"/>
    <x v="0"/>
    <n v="4"/>
    <n v="17"/>
    <n v="56.7"/>
    <n v="0"/>
    <n v="0"/>
    <s v="No"/>
    <s v="no"/>
    <n v="0"/>
    <n v="0"/>
    <n v="0"/>
    <s v="No"/>
    <n v="0"/>
    <x v="32"/>
    <s v="285-1484"/>
    <s v="Female"/>
    <n v="30"/>
    <s v="No"/>
    <s v="No"/>
    <s v="No"/>
    <n v="0"/>
    <s v="No"/>
    <x v="0"/>
    <x v="2"/>
    <n v="7"/>
    <n v="29"/>
    <x v="0"/>
    <x v="0"/>
  </r>
  <r>
    <s v="8462-NTPU"/>
    <x v="0"/>
    <n v="33"/>
    <n v="267"/>
    <n v="521.79999999999995"/>
    <n v="0"/>
    <n v="0"/>
    <s v="No"/>
    <s v="no"/>
    <n v="0"/>
    <n v="0"/>
    <n v="0"/>
    <s v="No"/>
    <n v="0"/>
    <x v="34"/>
    <s v="306-5231"/>
    <s v="Female"/>
    <n v="25"/>
    <s v="Yes"/>
    <s v="No"/>
    <s v="No"/>
    <n v="0"/>
    <s v="No"/>
    <x v="1"/>
    <x v="1"/>
    <n v="7"/>
    <n v="243"/>
    <x v="0"/>
    <x v="0"/>
  </r>
  <r>
    <s v="8334-PUXS"/>
    <x v="0"/>
    <n v="63"/>
    <n v="316"/>
    <n v="755.9"/>
    <n v="0"/>
    <n v="0"/>
    <s v="No"/>
    <s v="no"/>
    <n v="0"/>
    <n v="0"/>
    <n v="0"/>
    <s v="No"/>
    <n v="0"/>
    <x v="50"/>
    <s v="344-6757"/>
    <s v="Female"/>
    <n v="63"/>
    <s v="No"/>
    <s v="No"/>
    <s v="No"/>
    <n v="0"/>
    <s v="No"/>
    <x v="2"/>
    <x v="0"/>
    <n v="10"/>
    <n v="620"/>
    <x v="0"/>
    <x v="0"/>
  </r>
  <r>
    <s v="7842-AWBL"/>
    <x v="0"/>
    <n v="68"/>
    <n v="141"/>
    <n v="407.3"/>
    <n v="0"/>
    <n v="0"/>
    <s v="No"/>
    <s v="no"/>
    <n v="0"/>
    <n v="0"/>
    <n v="8"/>
    <s v="Yes"/>
    <n v="0"/>
    <x v="35"/>
    <s v="335-6090"/>
    <s v="Female"/>
    <n v="82"/>
    <s v="No"/>
    <s v="Yes"/>
    <s v="No"/>
    <n v="0"/>
    <s v="Yes"/>
    <x v="2"/>
    <x v="0"/>
    <n v="69"/>
    <n v="4652"/>
    <x v="0"/>
    <x v="0"/>
  </r>
  <r>
    <s v="0473-XRIZ"/>
    <x v="0"/>
    <n v="45"/>
    <n v="98"/>
    <n v="313.3"/>
    <n v="180"/>
    <n v="612"/>
    <s v="Yes"/>
    <s v="yes"/>
    <n v="0"/>
    <n v="0"/>
    <n v="6"/>
    <s v="Yes"/>
    <n v="0"/>
    <x v="23"/>
    <s v="256-7787"/>
    <s v="Female"/>
    <n v="52"/>
    <s v="No"/>
    <s v="No"/>
    <s v="No"/>
    <n v="0"/>
    <s v="Yes"/>
    <x v="2"/>
    <x v="2"/>
    <n v="17"/>
    <n v="753"/>
    <x v="0"/>
    <x v="0"/>
  </r>
  <r>
    <s v="0255-YERV"/>
    <x v="0"/>
    <n v="56"/>
    <n v="271"/>
    <n v="893.7"/>
    <n v="0"/>
    <n v="0"/>
    <s v="No"/>
    <s v="no"/>
    <n v="0"/>
    <n v="0"/>
    <n v="7"/>
    <s v="Yes"/>
    <n v="0"/>
    <x v="8"/>
    <s v="371-7287"/>
    <s v="Male"/>
    <n v="38"/>
    <s v="No"/>
    <s v="No"/>
    <s v="No"/>
    <n v="0"/>
    <s v="Yes"/>
    <x v="0"/>
    <x v="0"/>
    <n v="39"/>
    <n v="2162"/>
    <x v="0"/>
    <x v="0"/>
  </r>
  <r>
    <s v="1068-MARP"/>
    <x v="0"/>
    <n v="26"/>
    <n v="89"/>
    <n v="233.1"/>
    <n v="0"/>
    <n v="0"/>
    <s v="No"/>
    <s v="no"/>
    <n v="0"/>
    <n v="0"/>
    <n v="2"/>
    <s v="Yes"/>
    <n v="0"/>
    <x v="3"/>
    <s v="359-10782"/>
    <s v="Female"/>
    <n v="58"/>
    <s v="No"/>
    <s v="No"/>
    <s v="No"/>
    <n v="0"/>
    <s v="No"/>
    <x v="0"/>
    <x v="0"/>
    <n v="24"/>
    <n v="627"/>
    <x v="0"/>
    <x v="0"/>
  </r>
  <r>
    <s v="9622-BKWV"/>
    <x v="0"/>
    <n v="73"/>
    <n v="327"/>
    <n v="732.4"/>
    <n v="0"/>
    <n v="0"/>
    <s v="No"/>
    <s v="no"/>
    <n v="0"/>
    <n v="0"/>
    <n v="14"/>
    <s v="Yes"/>
    <n v="0"/>
    <x v="37"/>
    <s v="305-7479"/>
    <s v="Female"/>
    <n v="27"/>
    <s v="Yes"/>
    <s v="No"/>
    <s v="No"/>
    <n v="0"/>
    <s v="Yes"/>
    <x v="2"/>
    <x v="0"/>
    <n v="52"/>
    <n v="3810"/>
    <x v="0"/>
    <x v="0"/>
  </r>
  <r>
    <s v="4824-DZVT"/>
    <x v="0"/>
    <n v="72"/>
    <n v="323"/>
    <n v="866.7"/>
    <n v="0"/>
    <n v="0"/>
    <s v="No"/>
    <s v="no"/>
    <n v="0"/>
    <n v="0"/>
    <n v="7"/>
    <s v="Yes"/>
    <n v="0"/>
    <x v="32"/>
    <s v="343-9354"/>
    <s v="Female"/>
    <n v="58"/>
    <s v="No"/>
    <s v="No"/>
    <s v="No"/>
    <n v="0"/>
    <s v="Yes"/>
    <x v="2"/>
    <x v="0"/>
    <n v="29"/>
    <n v="2125"/>
    <x v="0"/>
    <x v="0"/>
  </r>
  <r>
    <s v="2929-OMGD"/>
    <x v="0"/>
    <n v="21"/>
    <n v="76"/>
    <n v="206.6"/>
    <n v="0"/>
    <n v="0"/>
    <s v="No"/>
    <s v="no"/>
    <n v="0"/>
    <n v="0"/>
    <n v="3"/>
    <s v="No"/>
    <n v="17"/>
    <x v="16"/>
    <s v="386-6469"/>
    <s v="Female"/>
    <n v="64"/>
    <s v="No"/>
    <s v="No"/>
    <s v="No"/>
    <n v="0"/>
    <s v="No"/>
    <x v="0"/>
    <x v="0"/>
    <n v="35"/>
    <n v="726"/>
    <x v="0"/>
    <x v="0"/>
  </r>
  <r>
    <s v="4140-JQIZ"/>
    <x v="0"/>
    <n v="72"/>
    <n v="333"/>
    <n v="1012.9"/>
    <n v="0"/>
    <n v="0"/>
    <s v="No"/>
    <s v="no"/>
    <n v="0"/>
    <n v="0"/>
    <n v="20"/>
    <s v="Yes"/>
    <n v="0"/>
    <x v="7"/>
    <s v="327-9801"/>
    <s v="Female"/>
    <n v="29"/>
    <s v="Yes"/>
    <s v="No"/>
    <s v="No"/>
    <n v="0"/>
    <s v="Yes"/>
    <x v="2"/>
    <x v="2"/>
    <n v="54"/>
    <n v="3916"/>
    <x v="0"/>
    <x v="0"/>
  </r>
  <r>
    <s v="5381-LCYG"/>
    <x v="0"/>
    <n v="61"/>
    <n v="332"/>
    <n v="847.4"/>
    <n v="0"/>
    <n v="0"/>
    <s v="No"/>
    <s v="no"/>
    <n v="0"/>
    <n v="0"/>
    <n v="18"/>
    <s v="Yes"/>
    <n v="0"/>
    <x v="5"/>
    <s v="320-6616"/>
    <s v="Male"/>
    <n v="33"/>
    <s v="No"/>
    <s v="No"/>
    <s v="No"/>
    <n v="0"/>
    <s v="Yes"/>
    <x v="1"/>
    <x v="0"/>
    <n v="42"/>
    <n v="2565"/>
    <x v="0"/>
    <x v="0"/>
  </r>
  <r>
    <s v="6851-LRBD"/>
    <x v="0"/>
    <n v="11"/>
    <n v="78"/>
    <n v="158.4"/>
    <n v="0"/>
    <n v="0"/>
    <s v="No"/>
    <s v="no"/>
    <n v="0"/>
    <n v="0"/>
    <n v="8"/>
    <s v="Yes"/>
    <n v="0"/>
    <x v="19"/>
    <s v="315-8585"/>
    <s v="Female"/>
    <n v="21"/>
    <s v="Yes"/>
    <s v="No"/>
    <s v="No"/>
    <n v="0"/>
    <s v="No"/>
    <x v="1"/>
    <x v="1"/>
    <n v="22"/>
    <n v="250"/>
    <x v="0"/>
    <x v="0"/>
  </r>
  <r>
    <s v="9229-THTY"/>
    <x v="0"/>
    <n v="2"/>
    <n v="17"/>
    <n v="35.4"/>
    <n v="0"/>
    <n v="0"/>
    <s v="No"/>
    <s v="no"/>
    <n v="0"/>
    <n v="0"/>
    <n v="1"/>
    <s v="Yes"/>
    <n v="0"/>
    <x v="8"/>
    <s v="302-4663"/>
    <s v="Male"/>
    <n v="57"/>
    <s v="No"/>
    <s v="No"/>
    <s v="No"/>
    <n v="0"/>
    <s v="No"/>
    <x v="0"/>
    <x v="2"/>
    <n v="41"/>
    <n v="90"/>
    <x v="0"/>
    <x v="0"/>
  </r>
  <r>
    <s v="3244-NMRD"/>
    <x v="0"/>
    <n v="26"/>
    <n v="107"/>
    <n v="264.8"/>
    <n v="0"/>
    <n v="0"/>
    <s v="No"/>
    <s v="no"/>
    <n v="0"/>
    <n v="0"/>
    <n v="0"/>
    <s v="No"/>
    <n v="0"/>
    <x v="37"/>
    <s v="324-8117"/>
    <s v="Male"/>
    <n v="29"/>
    <s v="Yes"/>
    <s v="No"/>
    <s v="No"/>
    <n v="0"/>
    <s v="No"/>
    <x v="1"/>
    <x v="0"/>
    <n v="10"/>
    <n v="274"/>
    <x v="0"/>
    <x v="0"/>
  </r>
  <r>
    <s v="7419-ANTT"/>
    <x v="0"/>
    <n v="42"/>
    <n v="197"/>
    <n v="503.9"/>
    <n v="0"/>
    <n v="0"/>
    <s v="No"/>
    <s v="no"/>
    <n v="0"/>
    <n v="0"/>
    <n v="3"/>
    <s v="Yes"/>
    <n v="0"/>
    <x v="36"/>
    <s v="351-5656"/>
    <s v="Female"/>
    <n v="43"/>
    <s v="No"/>
    <s v="No"/>
    <s v="No"/>
    <n v="0"/>
    <s v="No"/>
    <x v="1"/>
    <x v="2"/>
    <n v="20"/>
    <n v="846"/>
    <x v="0"/>
    <x v="0"/>
  </r>
  <r>
    <s v="3865-TCUQ"/>
    <x v="0"/>
    <n v="28"/>
    <n v="172"/>
    <n v="426.2"/>
    <n v="0"/>
    <n v="0"/>
    <s v="No"/>
    <s v="no"/>
    <n v="0"/>
    <n v="0"/>
    <n v="10"/>
    <s v="Yes"/>
    <n v="0"/>
    <x v="31"/>
    <s v="366-4985"/>
    <s v="Male"/>
    <n v="60"/>
    <s v="No"/>
    <s v="No"/>
    <s v="No"/>
    <n v="0"/>
    <s v="Yes"/>
    <x v="0"/>
    <x v="2"/>
    <n v="62"/>
    <n v="1755"/>
    <x v="0"/>
    <x v="0"/>
  </r>
  <r>
    <s v="3208-YUJR"/>
    <x v="0"/>
    <n v="42"/>
    <n v="236"/>
    <n v="671.1"/>
    <n v="0"/>
    <n v="0"/>
    <s v="No"/>
    <s v="no"/>
    <n v="0"/>
    <n v="0"/>
    <n v="9"/>
    <s v="Yes"/>
    <n v="0"/>
    <x v="24"/>
    <s v="374-4486"/>
    <s v="Male"/>
    <n v="72"/>
    <s v="No"/>
    <s v="Yes"/>
    <s v="No"/>
    <n v="0"/>
    <s v="Yes"/>
    <x v="1"/>
    <x v="2"/>
    <n v="64"/>
    <n v="2667"/>
    <x v="0"/>
    <x v="0"/>
  </r>
  <r>
    <s v="3547-XVAK"/>
    <x v="0"/>
    <n v="37"/>
    <n v="186"/>
    <n v="484.7"/>
    <n v="0"/>
    <n v="0"/>
    <s v="No"/>
    <s v="no"/>
    <n v="0"/>
    <n v="0"/>
    <n v="5"/>
    <s v="Yes"/>
    <n v="0"/>
    <x v="19"/>
    <s v="277-4803"/>
    <s v="Male"/>
    <n v="36"/>
    <s v="No"/>
    <s v="No"/>
    <s v="No"/>
    <n v="0"/>
    <s v="Yes"/>
    <x v="1"/>
    <x v="1"/>
    <n v="19"/>
    <n v="694"/>
    <x v="0"/>
    <x v="0"/>
  </r>
  <r>
    <s v="7779-EKWV"/>
    <x v="0"/>
    <n v="45"/>
    <n v="237"/>
    <n v="534.5"/>
    <n v="0"/>
    <n v="0"/>
    <s v="No"/>
    <s v="no"/>
    <n v="0"/>
    <n v="0"/>
    <n v="7"/>
    <s v="No"/>
    <n v="82"/>
    <x v="41"/>
    <s v="362-2253"/>
    <s v="Female"/>
    <n v="44"/>
    <s v="No"/>
    <s v="No"/>
    <s v="No"/>
    <n v="0"/>
    <s v="No"/>
    <x v="1"/>
    <x v="0"/>
    <n v="47"/>
    <n v="2089"/>
    <x v="0"/>
    <x v="0"/>
  </r>
  <r>
    <s v="5954-ZUGW"/>
    <x v="0"/>
    <n v="59"/>
    <n v="267"/>
    <n v="705.3"/>
    <n v="0"/>
    <n v="0"/>
    <s v="No"/>
    <s v="no"/>
    <n v="0"/>
    <n v="0"/>
    <n v="5"/>
    <s v="Yes"/>
    <n v="0"/>
    <x v="44"/>
    <s v="335-10450"/>
    <s v="Female"/>
    <n v="49"/>
    <s v="No"/>
    <s v="No"/>
    <s v="No"/>
    <n v="0"/>
    <s v="Yes"/>
    <x v="1"/>
    <x v="0"/>
    <n v="43"/>
    <n v="2526"/>
    <x v="0"/>
    <x v="0"/>
  </r>
  <r>
    <s v="2069-WTJW"/>
    <x v="0"/>
    <n v="39"/>
    <n v="244"/>
    <n v="552.70000000000005"/>
    <n v="0"/>
    <n v="0"/>
    <s v="No"/>
    <s v="no"/>
    <n v="0"/>
    <n v="0"/>
    <n v="4"/>
    <s v="Yes"/>
    <n v="0"/>
    <x v="16"/>
    <s v="372-7513"/>
    <s v="Male"/>
    <n v="58"/>
    <s v="No"/>
    <s v="No"/>
    <s v="No"/>
    <n v="0"/>
    <s v="No"/>
    <x v="1"/>
    <x v="2"/>
    <n v="48"/>
    <n v="1878"/>
    <x v="0"/>
    <x v="0"/>
  </r>
  <r>
    <s v="0944-HQWD"/>
    <x v="0"/>
    <n v="70"/>
    <n v="283"/>
    <n v="906.6"/>
    <n v="0"/>
    <n v="0"/>
    <s v="No"/>
    <s v="no"/>
    <n v="0"/>
    <n v="0"/>
    <n v="9"/>
    <s v="Yes"/>
    <n v="0"/>
    <x v="34"/>
    <s v="298-7550"/>
    <s v="Male"/>
    <n v="70"/>
    <s v="No"/>
    <s v="Yes"/>
    <s v="No"/>
    <n v="0"/>
    <s v="Yes"/>
    <x v="1"/>
    <x v="0"/>
    <n v="47"/>
    <n v="3306"/>
    <x v="0"/>
    <x v="0"/>
  </r>
  <r>
    <s v="9710-SHMV"/>
    <x v="0"/>
    <n v="64"/>
    <n v="312"/>
    <n v="642"/>
    <n v="0"/>
    <n v="0"/>
    <s v="No"/>
    <s v="no"/>
    <n v="0"/>
    <n v="0"/>
    <n v="10"/>
    <s v="Yes"/>
    <n v="0"/>
    <x v="2"/>
    <s v="386-1759"/>
    <s v="Male"/>
    <n v="73"/>
    <s v="No"/>
    <s v="Yes"/>
    <s v="No"/>
    <n v="0"/>
    <s v="No"/>
    <x v="1"/>
    <x v="0"/>
    <n v="46"/>
    <n v="2964"/>
    <x v="0"/>
    <x v="0"/>
  </r>
  <r>
    <s v="1004-GYWR"/>
    <x v="0"/>
    <n v="1"/>
    <n v="3"/>
    <n v="7"/>
    <n v="0"/>
    <n v="0"/>
    <s v="No"/>
    <s v="no"/>
    <n v="0"/>
    <n v="0"/>
    <n v="4"/>
    <s v="Yes"/>
    <n v="0"/>
    <x v="7"/>
    <s v="313-3612"/>
    <s v="Male"/>
    <n v="65"/>
    <s v="No"/>
    <s v="Yes"/>
    <s v="No"/>
    <n v="0"/>
    <s v="No"/>
    <x v="0"/>
    <x v="1"/>
    <n v="22"/>
    <n v="22"/>
    <x v="0"/>
    <x v="0"/>
  </r>
  <r>
    <s v="9915-HVGV"/>
    <x v="0"/>
    <n v="72"/>
    <n v="367"/>
    <n v="1144.0999999999999"/>
    <n v="0"/>
    <n v="0"/>
    <s v="No"/>
    <s v="no"/>
    <n v="0"/>
    <n v="0"/>
    <n v="5"/>
    <s v="No"/>
    <n v="41"/>
    <x v="12"/>
    <s v="280-7510"/>
    <s v="Female"/>
    <n v="21"/>
    <s v="Yes"/>
    <s v="No"/>
    <s v="No"/>
    <n v="0"/>
    <s v="Yes"/>
    <x v="1"/>
    <x v="0"/>
    <n v="34"/>
    <n v="2416"/>
    <x v="0"/>
    <x v="0"/>
  </r>
  <r>
    <s v="3091-GAIR"/>
    <x v="0"/>
    <n v="67"/>
    <n v="599"/>
    <n v="1005.4"/>
    <n v="0"/>
    <n v="0"/>
    <s v="No"/>
    <s v="no"/>
    <n v="0"/>
    <n v="0"/>
    <n v="10"/>
    <s v="Yes"/>
    <n v="0"/>
    <x v="40"/>
    <s v="296-4967"/>
    <s v="Female"/>
    <n v="21"/>
    <s v="Yes"/>
    <s v="No"/>
    <s v="No"/>
    <n v="0"/>
    <s v="Yes"/>
    <x v="2"/>
    <x v="1"/>
    <n v="30"/>
    <n v="2000"/>
    <x v="0"/>
    <x v="0"/>
  </r>
  <r>
    <s v="2729-RPRC"/>
    <x v="0"/>
    <n v="1"/>
    <n v="3"/>
    <n v="7"/>
    <n v="0"/>
    <n v="0"/>
    <s v="No"/>
    <s v="no"/>
    <n v="0"/>
    <n v="0"/>
    <n v="0"/>
    <s v="No"/>
    <n v="0"/>
    <x v="34"/>
    <s v="326-4434"/>
    <s v="Female"/>
    <n v="61"/>
    <s v="No"/>
    <s v="No"/>
    <s v="No"/>
    <n v="0"/>
    <s v="No"/>
    <x v="0"/>
    <x v="2"/>
    <n v="12"/>
    <n v="12"/>
    <x v="0"/>
    <x v="0"/>
  </r>
  <r>
    <s v="0272-LOFL"/>
    <x v="0"/>
    <n v="48"/>
    <n v="112"/>
    <n v="241.6"/>
    <n v="0"/>
    <n v="0"/>
    <s v="No"/>
    <s v="no"/>
    <n v="0"/>
    <n v="0"/>
    <n v="1"/>
    <s v="Yes"/>
    <n v="0"/>
    <x v="40"/>
    <s v="367-9224"/>
    <s v="Female"/>
    <n v="62"/>
    <s v="No"/>
    <s v="No"/>
    <s v="No"/>
    <n v="0"/>
    <s v="Yes"/>
    <x v="0"/>
    <x v="2"/>
    <n v="65"/>
    <n v="3162"/>
    <x v="0"/>
    <x v="0"/>
  </r>
  <r>
    <s v="1545-RYOD"/>
    <x v="0"/>
    <n v="37"/>
    <n v="234"/>
    <n v="517.5"/>
    <n v="0"/>
    <n v="0"/>
    <s v="No"/>
    <s v="no"/>
    <n v="0"/>
    <n v="0"/>
    <n v="14"/>
    <s v="No"/>
    <n v="31"/>
    <x v="12"/>
    <s v="322-6875"/>
    <s v="Male"/>
    <n v="32"/>
    <s v="No"/>
    <s v="No"/>
    <s v="No"/>
    <n v="0"/>
    <s v="No"/>
    <x v="0"/>
    <x v="0"/>
    <n v="55"/>
    <n v="2038"/>
    <x v="0"/>
    <x v="0"/>
  </r>
  <r>
    <s v="3431-CBIS"/>
    <x v="1"/>
    <n v="32"/>
    <n v="184"/>
    <n v="446.5"/>
    <n v="0"/>
    <n v="0"/>
    <s v="No"/>
    <s v="no"/>
    <n v="0"/>
    <n v="0"/>
    <n v="5"/>
    <s v="Yes"/>
    <n v="0"/>
    <x v="27"/>
    <s v="265-3360"/>
    <s v="Female"/>
    <n v="62"/>
    <s v="No"/>
    <s v="No"/>
    <s v="No"/>
    <n v="0"/>
    <s v="No"/>
    <x v="0"/>
    <x v="0"/>
    <n v="30"/>
    <n v="956"/>
    <x v="0"/>
    <x v="0"/>
  </r>
  <r>
    <s v="6763-BAER"/>
    <x v="0"/>
    <n v="4"/>
    <n v="23"/>
    <n v="56.6"/>
    <n v="0"/>
    <n v="0"/>
    <s v="No"/>
    <s v="no"/>
    <n v="0"/>
    <n v="0"/>
    <n v="10"/>
    <s v="Yes"/>
    <n v="0"/>
    <x v="32"/>
    <s v="291-6644"/>
    <s v="Male"/>
    <n v="49"/>
    <s v="No"/>
    <s v="No"/>
    <s v="No"/>
    <n v="0"/>
    <s v="No"/>
    <x v="0"/>
    <x v="0"/>
    <n v="27"/>
    <n v="118"/>
    <x v="0"/>
    <x v="0"/>
  </r>
  <r>
    <s v="0002-UBRG"/>
    <x v="0"/>
    <n v="15"/>
    <n v="34"/>
    <n v="91.8"/>
    <n v="0"/>
    <n v="0"/>
    <s v="No"/>
    <s v="no"/>
    <n v="0"/>
    <n v="0"/>
    <n v="5"/>
    <s v="Yes"/>
    <n v="0"/>
    <x v="6"/>
    <s v="294-9406"/>
    <s v="Female"/>
    <n v="77"/>
    <s v="No"/>
    <s v="Yes"/>
    <s v="No"/>
    <n v="0"/>
    <s v="No"/>
    <x v="2"/>
    <x v="0"/>
    <n v="40"/>
    <n v="616"/>
    <x v="0"/>
    <x v="0"/>
  </r>
  <r>
    <s v="3113-ZIHG"/>
    <x v="0"/>
    <n v="35"/>
    <n v="192"/>
    <n v="491.7"/>
    <n v="0"/>
    <n v="0"/>
    <s v="No"/>
    <s v="no"/>
    <n v="0"/>
    <n v="0"/>
    <n v="0"/>
    <s v="No"/>
    <n v="0"/>
    <x v="43"/>
    <s v="299-9237"/>
    <s v="Female"/>
    <n v="59"/>
    <s v="No"/>
    <s v="No"/>
    <s v="No"/>
    <n v="0"/>
    <s v="No"/>
    <x v="1"/>
    <x v="2"/>
    <n v="7"/>
    <n v="259"/>
    <x v="0"/>
    <x v="0"/>
  </r>
  <r>
    <s v="0501-QALP"/>
    <x v="0"/>
    <n v="56"/>
    <n v="339"/>
    <n v="892.2"/>
    <n v="0"/>
    <n v="0"/>
    <s v="No"/>
    <s v="no"/>
    <n v="0"/>
    <n v="0"/>
    <n v="2"/>
    <s v="Yes"/>
    <n v="0"/>
    <x v="34"/>
    <s v="385-6889"/>
    <s v="Female"/>
    <n v="71"/>
    <s v="No"/>
    <s v="Yes"/>
    <s v="No"/>
    <n v="0"/>
    <s v="Yes"/>
    <x v="2"/>
    <x v="0"/>
    <n v="57"/>
    <n v="3170"/>
    <x v="0"/>
    <x v="0"/>
  </r>
  <r>
    <s v="4863-QRNP"/>
    <x v="0"/>
    <n v="66"/>
    <n v="125"/>
    <n v="463.7"/>
    <n v="0"/>
    <n v="0"/>
    <s v="No"/>
    <s v="no"/>
    <n v="0"/>
    <n v="0"/>
    <n v="2"/>
    <s v="Yes"/>
    <n v="0"/>
    <x v="8"/>
    <s v="364-3574"/>
    <s v="Male"/>
    <n v="64"/>
    <s v="No"/>
    <s v="No"/>
    <s v="No"/>
    <n v="0"/>
    <s v="No"/>
    <x v="1"/>
    <x v="0"/>
    <n v="61"/>
    <n v="4062"/>
    <x v="0"/>
    <x v="0"/>
  </r>
  <r>
    <s v="0436-YDAR"/>
    <x v="0"/>
    <n v="18"/>
    <n v="37"/>
    <n v="108.9"/>
    <n v="0"/>
    <n v="0"/>
    <s v="No"/>
    <s v="yes"/>
    <n v="0"/>
    <n v="0"/>
    <n v="3"/>
    <s v="Yes"/>
    <n v="0"/>
    <x v="8"/>
    <s v="381-2887"/>
    <s v="Female"/>
    <n v="46"/>
    <s v="No"/>
    <s v="No"/>
    <s v="No"/>
    <n v="0"/>
    <s v="No"/>
    <x v="0"/>
    <x v="0"/>
    <n v="47"/>
    <n v="851"/>
    <x v="0"/>
    <x v="0"/>
  </r>
  <r>
    <s v="7037-IMXL"/>
    <x v="0"/>
    <n v="23"/>
    <n v="131"/>
    <n v="281.60000000000002"/>
    <n v="0"/>
    <n v="0"/>
    <s v="No"/>
    <s v="no"/>
    <n v="0"/>
    <n v="0"/>
    <n v="2"/>
    <s v="Yes"/>
    <n v="0"/>
    <x v="24"/>
    <s v="402-10024"/>
    <s v="Female"/>
    <n v="42"/>
    <s v="No"/>
    <s v="No"/>
    <s v="No"/>
    <n v="0"/>
    <s v="Yes"/>
    <x v="1"/>
    <x v="0"/>
    <n v="46"/>
    <n v="1086"/>
    <x v="0"/>
    <x v="0"/>
  </r>
  <r>
    <s v="9210-EUQE"/>
    <x v="0"/>
    <n v="72"/>
    <n v="400"/>
    <n v="939"/>
    <n v="0"/>
    <n v="0"/>
    <s v="No"/>
    <s v="yes"/>
    <n v="0"/>
    <n v="0"/>
    <n v="0"/>
    <s v="No"/>
    <n v="0"/>
    <x v="31"/>
    <s v="290-4437"/>
    <s v="Male"/>
    <n v="33"/>
    <s v="No"/>
    <s v="No"/>
    <s v="No"/>
    <n v="0"/>
    <s v="No"/>
    <x v="2"/>
    <x v="2"/>
    <n v="10"/>
    <n v="724"/>
    <x v="0"/>
    <x v="0"/>
  </r>
  <r>
    <s v="8589-RJYM"/>
    <x v="0"/>
    <n v="4"/>
    <n v="19"/>
    <n v="42.3"/>
    <n v="0"/>
    <n v="0"/>
    <s v="No"/>
    <s v="no"/>
    <n v="0"/>
    <n v="0"/>
    <n v="10"/>
    <s v="Yes"/>
    <n v="0"/>
    <x v="15"/>
    <s v="381-9750"/>
    <s v="Female"/>
    <n v="24"/>
    <s v="Yes"/>
    <s v="No"/>
    <s v="No"/>
    <n v="0"/>
    <s v="No"/>
    <x v="0"/>
    <x v="0"/>
    <n v="23"/>
    <n v="99"/>
    <x v="0"/>
    <x v="0"/>
  </r>
  <r>
    <s v="0712-RZOU"/>
    <x v="0"/>
    <n v="19"/>
    <n v="77"/>
    <n v="230.9"/>
    <n v="0"/>
    <n v="0"/>
    <s v="No"/>
    <s v="no"/>
    <n v="0"/>
    <n v="0"/>
    <n v="3"/>
    <s v="Yes"/>
    <n v="0"/>
    <x v="4"/>
    <s v="314-7159"/>
    <s v="Male"/>
    <n v="57"/>
    <s v="No"/>
    <s v="No"/>
    <s v="No"/>
    <n v="0"/>
    <s v="No"/>
    <x v="0"/>
    <x v="0"/>
    <n v="25"/>
    <n v="473"/>
    <x v="0"/>
    <x v="0"/>
  </r>
  <r>
    <s v="6288-HOXF"/>
    <x v="0"/>
    <n v="17"/>
    <n v="107"/>
    <n v="244.5"/>
    <n v="0"/>
    <n v="0"/>
    <s v="No"/>
    <s v="no"/>
    <n v="0"/>
    <n v="0"/>
    <n v="13"/>
    <s v="Yes"/>
    <n v="0"/>
    <x v="5"/>
    <s v="344-5951"/>
    <s v="Female"/>
    <n v="59"/>
    <s v="No"/>
    <s v="No"/>
    <s v="No"/>
    <n v="0"/>
    <s v="Yes"/>
    <x v="0"/>
    <x v="0"/>
    <n v="35"/>
    <n v="608"/>
    <x v="0"/>
    <x v="0"/>
  </r>
  <r>
    <s v="1991-FLBX"/>
    <x v="0"/>
    <n v="38"/>
    <n v="56"/>
    <n v="150.9"/>
    <n v="0"/>
    <n v="0"/>
    <s v="No"/>
    <s v="no"/>
    <n v="0"/>
    <n v="0"/>
    <n v="8"/>
    <s v="Yes"/>
    <n v="0"/>
    <x v="12"/>
    <s v="320-3895"/>
    <s v="Female"/>
    <n v="81"/>
    <s v="No"/>
    <s v="Yes"/>
    <s v="No"/>
    <n v="0"/>
    <s v="No"/>
    <x v="2"/>
    <x v="0"/>
    <n v="54"/>
    <n v="2055"/>
    <x v="0"/>
    <x v="0"/>
  </r>
  <r>
    <s v="2628-SQCU"/>
    <x v="0"/>
    <n v="48"/>
    <n v="313"/>
    <n v="717.7"/>
    <n v="0"/>
    <n v="0"/>
    <s v="No"/>
    <s v="no"/>
    <n v="0"/>
    <n v="0"/>
    <n v="5"/>
    <s v="Yes"/>
    <n v="0"/>
    <x v="4"/>
    <s v="307-6814"/>
    <s v="Male"/>
    <n v="49"/>
    <s v="No"/>
    <s v="No"/>
    <s v="No"/>
    <n v="0"/>
    <s v="No"/>
    <x v="1"/>
    <x v="0"/>
    <n v="46"/>
    <n v="2212"/>
    <x v="0"/>
    <x v="0"/>
  </r>
  <r>
    <s v="7356-YHSS"/>
    <x v="0"/>
    <n v="9"/>
    <n v="14"/>
    <n v="36.200000000000003"/>
    <n v="0"/>
    <n v="0"/>
    <s v="No"/>
    <s v="no"/>
    <n v="0"/>
    <n v="0"/>
    <n v="3"/>
    <s v="No"/>
    <n v="5"/>
    <x v="15"/>
    <s v="384-4284"/>
    <s v="Male"/>
    <n v="45"/>
    <s v="No"/>
    <s v="No"/>
    <s v="No"/>
    <n v="0"/>
    <s v="No"/>
    <x v="0"/>
    <x v="2"/>
    <n v="23"/>
    <n v="212"/>
    <x v="0"/>
    <x v="0"/>
  </r>
  <r>
    <s v="5472-BCDH"/>
    <x v="0"/>
    <n v="26"/>
    <n v="147"/>
    <n v="359.3"/>
    <n v="0"/>
    <n v="0"/>
    <s v="No"/>
    <s v="no"/>
    <n v="0"/>
    <n v="0"/>
    <n v="5"/>
    <s v="Yes"/>
    <n v="0"/>
    <x v="1"/>
    <s v="291-9753"/>
    <s v="Female"/>
    <n v="49"/>
    <s v="No"/>
    <s v="No"/>
    <s v="No"/>
    <n v="0"/>
    <s v="Yes"/>
    <x v="1"/>
    <x v="2"/>
    <n v="37"/>
    <n v="939"/>
    <x v="0"/>
    <x v="0"/>
  </r>
  <r>
    <s v="5550-IQNY"/>
    <x v="0"/>
    <n v="46"/>
    <n v="196"/>
    <n v="549.79999999999995"/>
    <n v="0"/>
    <n v="0"/>
    <s v="No"/>
    <s v="no"/>
    <n v="0"/>
    <n v="0"/>
    <n v="12"/>
    <s v="Yes"/>
    <n v="0"/>
    <x v="2"/>
    <s v="331-10218"/>
    <s v="Male"/>
    <n v="19"/>
    <s v="Yes"/>
    <s v="No"/>
    <s v="No"/>
    <n v="0"/>
    <s v="Yes"/>
    <x v="1"/>
    <x v="0"/>
    <n v="32"/>
    <n v="1459"/>
    <x v="0"/>
    <x v="0"/>
  </r>
  <r>
    <s v="2968-YTIE"/>
    <x v="0"/>
    <n v="3"/>
    <n v="17"/>
    <n v="30.4"/>
    <n v="0"/>
    <n v="0"/>
    <s v="No"/>
    <s v="no"/>
    <n v="0"/>
    <n v="0"/>
    <n v="7"/>
    <s v="Yes"/>
    <n v="0"/>
    <x v="42"/>
    <s v="253-4878"/>
    <s v="Female"/>
    <n v="37"/>
    <s v="No"/>
    <s v="No"/>
    <s v="No"/>
    <n v="0"/>
    <s v="No"/>
    <x v="0"/>
    <x v="2"/>
    <n v="15"/>
    <n v="51"/>
    <x v="0"/>
    <x v="0"/>
  </r>
  <r>
    <s v="7192-JDSP"/>
    <x v="0"/>
    <n v="2"/>
    <n v="15"/>
    <n v="30.2"/>
    <n v="0"/>
    <n v="0"/>
    <s v="No"/>
    <s v="no"/>
    <n v="0"/>
    <n v="0"/>
    <n v="4"/>
    <s v="Yes"/>
    <n v="0"/>
    <x v="11"/>
    <s v="322-5926"/>
    <s v="Male"/>
    <n v="44"/>
    <s v="No"/>
    <s v="No"/>
    <s v="No"/>
    <n v="0"/>
    <s v="No"/>
    <x v="0"/>
    <x v="0"/>
    <n v="24"/>
    <n v="46"/>
    <x v="0"/>
    <x v="0"/>
  </r>
  <r>
    <s v="4733-UCVN"/>
    <x v="0"/>
    <n v="26"/>
    <n v="54"/>
    <n v="105.1"/>
    <n v="0"/>
    <n v="0"/>
    <s v="No"/>
    <s v="no"/>
    <n v="0"/>
    <n v="0"/>
    <n v="7"/>
    <s v="Yes"/>
    <n v="0"/>
    <x v="24"/>
    <s v="352-8884"/>
    <s v="Male"/>
    <n v="57"/>
    <s v="No"/>
    <s v="No"/>
    <s v="No"/>
    <n v="0"/>
    <s v="No"/>
    <x v="0"/>
    <x v="0"/>
    <n v="32"/>
    <n v="833"/>
    <x v="0"/>
    <x v="0"/>
  </r>
  <r>
    <s v="6778-HZZZ"/>
    <x v="0"/>
    <n v="2"/>
    <n v="18"/>
    <n v="33.299999999999997"/>
    <n v="0"/>
    <n v="0"/>
    <s v="No"/>
    <s v="no"/>
    <n v="0"/>
    <n v="0"/>
    <n v="1"/>
    <s v="Yes"/>
    <n v="0"/>
    <x v="17"/>
    <s v="307-4786"/>
    <s v="Female"/>
    <n v="76"/>
    <s v="No"/>
    <s v="Yes"/>
    <s v="No"/>
    <n v="0"/>
    <s v="No"/>
    <x v="2"/>
    <x v="0"/>
    <n v="37"/>
    <n v="82"/>
    <x v="0"/>
    <x v="0"/>
  </r>
  <r>
    <s v="8659-QVCN"/>
    <x v="0"/>
    <n v="59"/>
    <n v="245"/>
    <n v="654.4"/>
    <n v="0"/>
    <n v="0"/>
    <s v="No"/>
    <s v="no"/>
    <n v="0"/>
    <n v="0"/>
    <n v="7"/>
    <s v="No"/>
    <n v="80"/>
    <x v="35"/>
    <s v="269-9922"/>
    <s v="Female"/>
    <n v="53"/>
    <s v="No"/>
    <s v="No"/>
    <s v="No"/>
    <n v="0"/>
    <s v="Yes"/>
    <x v="1"/>
    <x v="0"/>
    <n v="61"/>
    <n v="3654"/>
    <x v="0"/>
    <x v="0"/>
  </r>
  <r>
    <s v="5841-OYRR"/>
    <x v="0"/>
    <n v="45"/>
    <n v="205"/>
    <n v="542.29999999999995"/>
    <n v="0"/>
    <n v="0"/>
    <s v="No"/>
    <s v="no"/>
    <n v="0"/>
    <n v="0"/>
    <n v="4"/>
    <s v="Yes"/>
    <n v="0"/>
    <x v="41"/>
    <s v="314-10500"/>
    <s v="Male"/>
    <n v="59"/>
    <s v="No"/>
    <s v="No"/>
    <s v="No"/>
    <n v="0"/>
    <s v="Yes"/>
    <x v="1"/>
    <x v="0"/>
    <n v="21"/>
    <n v="969"/>
    <x v="0"/>
    <x v="0"/>
  </r>
  <r>
    <s v="3310-EPNP"/>
    <x v="0"/>
    <n v="66"/>
    <n v="354"/>
    <n v="789.7"/>
    <n v="0"/>
    <n v="0"/>
    <s v="No"/>
    <s v="no"/>
    <n v="0"/>
    <n v="0"/>
    <n v="2"/>
    <s v="Yes"/>
    <n v="0"/>
    <x v="10"/>
    <s v="239-9988"/>
    <s v="Male"/>
    <n v="42"/>
    <s v="No"/>
    <s v="No"/>
    <s v="No"/>
    <n v="0"/>
    <s v="No"/>
    <x v="1"/>
    <x v="0"/>
    <n v="47"/>
    <n v="3091"/>
    <x v="0"/>
    <x v="0"/>
  </r>
  <r>
    <s v="6081-BQFC"/>
    <x v="0"/>
    <n v="8"/>
    <n v="21"/>
    <n v="61"/>
    <n v="0"/>
    <n v="0"/>
    <s v="No"/>
    <s v="no"/>
    <n v="0"/>
    <n v="0"/>
    <n v="4"/>
    <s v="Yes"/>
    <n v="0"/>
    <x v="33"/>
    <s v="293-3315"/>
    <s v="Male"/>
    <n v="59"/>
    <s v="No"/>
    <s v="No"/>
    <s v="No"/>
    <n v="0"/>
    <s v="No"/>
    <x v="0"/>
    <x v="0"/>
    <n v="16"/>
    <n v="125"/>
    <x v="0"/>
    <x v="0"/>
  </r>
  <r>
    <s v="9710-SZUI"/>
    <x v="0"/>
    <n v="19"/>
    <n v="65"/>
    <n v="155.9"/>
    <n v="0"/>
    <n v="0"/>
    <s v="No"/>
    <s v="no"/>
    <n v="0"/>
    <n v="0"/>
    <n v="21"/>
    <s v="Yes"/>
    <n v="0"/>
    <x v="23"/>
    <s v="313-5395"/>
    <s v="Male"/>
    <n v="32"/>
    <s v="No"/>
    <s v="No"/>
    <s v="No"/>
    <n v="0"/>
    <s v="Yes"/>
    <x v="0"/>
    <x v="0"/>
    <n v="33"/>
    <n v="642"/>
    <x v="0"/>
    <x v="0"/>
  </r>
  <r>
    <s v="7931-KIQS"/>
    <x v="0"/>
    <n v="4"/>
    <n v="7"/>
    <n v="15.9"/>
    <n v="0"/>
    <n v="0"/>
    <s v="No"/>
    <s v="no"/>
    <n v="0"/>
    <n v="0"/>
    <n v="0"/>
    <s v="No"/>
    <n v="0"/>
    <x v="15"/>
    <s v="334-3249"/>
    <s v="Male"/>
    <n v="20"/>
    <s v="Yes"/>
    <s v="No"/>
    <s v="No"/>
    <n v="0"/>
    <s v="No"/>
    <x v="0"/>
    <x v="2"/>
    <n v="8"/>
    <n v="32"/>
    <x v="0"/>
    <x v="0"/>
  </r>
  <r>
    <s v="3567-NIHS"/>
    <x v="0"/>
    <n v="70"/>
    <n v="321"/>
    <n v="698.6"/>
    <n v="0"/>
    <n v="0"/>
    <s v="No"/>
    <s v="no"/>
    <n v="0"/>
    <n v="0"/>
    <n v="6"/>
    <s v="Yes"/>
    <n v="0"/>
    <x v="12"/>
    <s v="284-2231"/>
    <s v="Female"/>
    <n v="30"/>
    <s v="No"/>
    <s v="No"/>
    <s v="No"/>
    <n v="0"/>
    <s v="Yes"/>
    <x v="2"/>
    <x v="0"/>
    <n v="58"/>
    <n v="4084"/>
    <x v="0"/>
    <x v="0"/>
  </r>
  <r>
    <s v="0205-MYWW"/>
    <x v="0"/>
    <n v="1"/>
    <n v="4"/>
    <n v="10"/>
    <n v="0"/>
    <n v="0"/>
    <s v="No"/>
    <s v="no"/>
    <n v="0"/>
    <n v="0"/>
    <n v="4"/>
    <s v="Yes"/>
    <n v="0"/>
    <x v="28"/>
    <s v="397-2833"/>
    <s v="Male"/>
    <n v="43"/>
    <s v="No"/>
    <s v="No"/>
    <s v="No"/>
    <n v="0"/>
    <s v="No"/>
    <x v="0"/>
    <x v="2"/>
    <n v="17"/>
    <n v="17"/>
    <x v="0"/>
    <x v="0"/>
  </r>
  <r>
    <s v="4230-SZSF"/>
    <x v="0"/>
    <n v="8"/>
    <n v="38"/>
    <n v="107.3"/>
    <n v="0"/>
    <n v="0"/>
    <s v="No"/>
    <s v="no"/>
    <n v="0"/>
    <n v="0"/>
    <n v="1"/>
    <s v="Yes"/>
    <n v="0"/>
    <x v="24"/>
    <s v="352-3774"/>
    <s v="Female"/>
    <n v="55"/>
    <s v="No"/>
    <s v="No"/>
    <s v="No"/>
    <n v="0"/>
    <s v="No"/>
    <x v="0"/>
    <x v="0"/>
    <n v="38"/>
    <n v="288"/>
    <x v="0"/>
    <x v="0"/>
  </r>
  <r>
    <s v="4049-KICX"/>
    <x v="0"/>
    <n v="52"/>
    <n v="215"/>
    <n v="623.9"/>
    <n v="0"/>
    <n v="0"/>
    <s v="No"/>
    <s v="no"/>
    <n v="0"/>
    <n v="0"/>
    <n v="0"/>
    <s v="No"/>
    <n v="0"/>
    <x v="21"/>
    <s v="328-5822"/>
    <s v="Male"/>
    <n v="24"/>
    <s v="Yes"/>
    <s v="No"/>
    <s v="No"/>
    <n v="0"/>
    <s v="No"/>
    <x v="2"/>
    <x v="2"/>
    <n v="10"/>
    <n v="538"/>
    <x v="0"/>
    <x v="0"/>
  </r>
  <r>
    <s v="8055-CWOM"/>
    <x v="0"/>
    <n v="50"/>
    <n v="114"/>
    <n v="302.60000000000002"/>
    <n v="0"/>
    <n v="0"/>
    <s v="No"/>
    <s v="no"/>
    <n v="0"/>
    <n v="0"/>
    <n v="0"/>
    <s v="No"/>
    <n v="0"/>
    <x v="0"/>
    <s v="357-4959"/>
    <s v="Male"/>
    <n v="71"/>
    <s v="No"/>
    <s v="Yes"/>
    <s v="No"/>
    <n v="0"/>
    <s v="No"/>
    <x v="1"/>
    <x v="0"/>
    <n v="11"/>
    <n v="562"/>
    <x v="0"/>
    <x v="0"/>
  </r>
  <r>
    <s v="7598-YNHU"/>
    <x v="0"/>
    <n v="17"/>
    <n v="108"/>
    <n v="252.5"/>
    <n v="0"/>
    <n v="0"/>
    <s v="No"/>
    <s v="no"/>
    <n v="0"/>
    <n v="0"/>
    <n v="7"/>
    <s v="Yes"/>
    <n v="0"/>
    <x v="6"/>
    <s v="305-3309"/>
    <s v="Male"/>
    <n v="62"/>
    <s v="No"/>
    <s v="No"/>
    <s v="No"/>
    <n v="0"/>
    <s v="No"/>
    <x v="0"/>
    <x v="2"/>
    <n v="24"/>
    <n v="406"/>
    <x v="0"/>
    <x v="0"/>
  </r>
  <r>
    <s v="2207-IIJQ"/>
    <x v="0"/>
    <n v="1"/>
    <n v="7"/>
    <n v="15"/>
    <n v="0"/>
    <n v="0"/>
    <s v="No"/>
    <s v="no"/>
    <n v="0"/>
    <n v="0"/>
    <n v="0"/>
    <s v="No"/>
    <n v="0"/>
    <x v="33"/>
    <s v="316-4217"/>
    <s v="Male"/>
    <n v="37"/>
    <s v="No"/>
    <s v="No"/>
    <s v="No"/>
    <n v="0"/>
    <s v="No"/>
    <x v="0"/>
    <x v="2"/>
    <n v="7"/>
    <n v="7"/>
    <x v="0"/>
    <x v="0"/>
  </r>
  <r>
    <s v="1729-NLQF"/>
    <x v="0"/>
    <n v="43"/>
    <n v="245"/>
    <n v="429.7"/>
    <n v="0"/>
    <n v="0"/>
    <s v="No"/>
    <s v="no"/>
    <n v="0"/>
    <n v="0"/>
    <n v="1"/>
    <s v="Yes"/>
    <n v="0"/>
    <x v="6"/>
    <s v="333-2436"/>
    <s v="Male"/>
    <n v="71"/>
    <s v="No"/>
    <s v="Yes"/>
    <s v="No"/>
    <n v="0"/>
    <s v="No"/>
    <x v="2"/>
    <x v="0"/>
    <n v="55"/>
    <n v="2356"/>
    <x v="0"/>
    <x v="0"/>
  </r>
  <r>
    <s v="7940-JZZV"/>
    <x v="0"/>
    <n v="16"/>
    <n v="94"/>
    <n v="240.7"/>
    <n v="0"/>
    <n v="0"/>
    <s v="No"/>
    <s v="no"/>
    <n v="0"/>
    <n v="0"/>
    <n v="0"/>
    <s v="No"/>
    <n v="0"/>
    <x v="16"/>
    <s v="312-8791"/>
    <s v="Female"/>
    <n v="51"/>
    <s v="No"/>
    <s v="No"/>
    <s v="No"/>
    <n v="0"/>
    <s v="No"/>
    <x v="0"/>
    <x v="2"/>
    <n v="10"/>
    <n v="163"/>
    <x v="0"/>
    <x v="0"/>
  </r>
  <r>
    <s v="9971-EIKM"/>
    <x v="0"/>
    <n v="71"/>
    <n v="269"/>
    <n v="568.5"/>
    <n v="0"/>
    <n v="0"/>
    <s v="No"/>
    <s v="no"/>
    <n v="0"/>
    <n v="0"/>
    <n v="5"/>
    <s v="Yes"/>
    <n v="0"/>
    <x v="10"/>
    <s v="381-5018"/>
    <s v="Female"/>
    <n v="54"/>
    <s v="No"/>
    <s v="No"/>
    <s v="No"/>
    <n v="0"/>
    <s v="Yes"/>
    <x v="2"/>
    <x v="2"/>
    <n v="68"/>
    <n v="4822"/>
    <x v="0"/>
    <x v="0"/>
  </r>
  <r>
    <s v="9946-PMSJ"/>
    <x v="0"/>
    <n v="2"/>
    <n v="13"/>
    <n v="30.2"/>
    <n v="0"/>
    <n v="0"/>
    <s v="No"/>
    <s v="no"/>
    <n v="0"/>
    <n v="0"/>
    <n v="3"/>
    <s v="Yes"/>
    <n v="0"/>
    <x v="45"/>
    <s v="326-7632"/>
    <s v="Male"/>
    <n v="74"/>
    <s v="No"/>
    <s v="Yes"/>
    <s v="No"/>
    <n v="0"/>
    <s v="Yes"/>
    <x v="2"/>
    <x v="0"/>
    <n v="31"/>
    <n v="58"/>
    <x v="0"/>
    <x v="0"/>
  </r>
  <r>
    <s v="1209-XNJA"/>
    <x v="0"/>
    <n v="16"/>
    <n v="61"/>
    <n v="176.6"/>
    <n v="0"/>
    <n v="0"/>
    <s v="No"/>
    <s v="no"/>
    <n v="0"/>
    <n v="0"/>
    <n v="3"/>
    <s v="Yes"/>
    <n v="0"/>
    <x v="9"/>
    <s v="299-4014"/>
    <s v="Female"/>
    <n v="51"/>
    <s v="No"/>
    <s v="No"/>
    <s v="No"/>
    <n v="0"/>
    <s v="Yes"/>
    <x v="0"/>
    <x v="2"/>
    <n v="35"/>
    <n v="562"/>
    <x v="0"/>
    <x v="0"/>
  </r>
  <r>
    <s v="1310-RTXJ"/>
    <x v="0"/>
    <n v="15"/>
    <n v="51"/>
    <n v="152.69999999999999"/>
    <n v="0"/>
    <n v="0"/>
    <s v="No"/>
    <s v="yes"/>
    <n v="0"/>
    <n v="0"/>
    <n v="0"/>
    <s v="No"/>
    <n v="0"/>
    <x v="38"/>
    <s v="324-8122"/>
    <s v="Female"/>
    <n v="67"/>
    <s v="No"/>
    <s v="Yes"/>
    <s v="No"/>
    <n v="0"/>
    <s v="No"/>
    <x v="1"/>
    <x v="2"/>
    <n v="7"/>
    <n v="103"/>
    <x v="0"/>
    <x v="0"/>
  </r>
  <r>
    <s v="3466-LSGW"/>
    <x v="0"/>
    <n v="10"/>
    <n v="40"/>
    <n v="80.099999999999994"/>
    <n v="0"/>
    <n v="0"/>
    <s v="No"/>
    <s v="no"/>
    <n v="0"/>
    <n v="0"/>
    <n v="0"/>
    <s v="No"/>
    <n v="0"/>
    <x v="28"/>
    <s v="348-3920"/>
    <s v="Female"/>
    <n v="55"/>
    <s v="No"/>
    <s v="No"/>
    <s v="No"/>
    <n v="0"/>
    <s v="No"/>
    <x v="1"/>
    <x v="2"/>
    <n v="7"/>
    <n v="72"/>
    <x v="0"/>
    <x v="0"/>
  </r>
  <r>
    <s v="0746-AXQI"/>
    <x v="0"/>
    <n v="1"/>
    <n v="5"/>
    <n v="14"/>
    <n v="0"/>
    <n v="0"/>
    <s v="No"/>
    <s v="no"/>
    <n v="0"/>
    <n v="0"/>
    <n v="12"/>
    <s v="No"/>
    <n v="26"/>
    <x v="24"/>
    <s v="282-1302"/>
    <s v="Female"/>
    <n v="32"/>
    <s v="No"/>
    <s v="No"/>
    <s v="No"/>
    <n v="0"/>
    <s v="No"/>
    <x v="0"/>
    <x v="2"/>
    <n v="37"/>
    <n v="37"/>
    <x v="0"/>
    <x v="0"/>
  </r>
  <r>
    <s v="5426-JGQV"/>
    <x v="0"/>
    <n v="51"/>
    <n v="213"/>
    <n v="662.2"/>
    <n v="0"/>
    <n v="0"/>
    <s v="No"/>
    <s v="no"/>
    <n v="0"/>
    <n v="0"/>
    <n v="2"/>
    <s v="Yes"/>
    <n v="0"/>
    <x v="20"/>
    <s v="362-4514"/>
    <s v="Female"/>
    <n v="55"/>
    <s v="No"/>
    <s v="No"/>
    <s v="No"/>
    <n v="0"/>
    <s v="No"/>
    <x v="0"/>
    <x v="0"/>
    <n v="27"/>
    <n v="1372"/>
    <x v="0"/>
    <x v="0"/>
  </r>
  <r>
    <s v="7945-FDOW"/>
    <x v="0"/>
    <n v="72"/>
    <n v="363"/>
    <n v="1005.1"/>
    <n v="0"/>
    <n v="0"/>
    <s v="No"/>
    <s v="no"/>
    <n v="0"/>
    <n v="0"/>
    <n v="1"/>
    <s v="Yes"/>
    <n v="0"/>
    <x v="15"/>
    <s v="320-2830"/>
    <s v="Male"/>
    <n v="57"/>
    <s v="No"/>
    <s v="No"/>
    <s v="No"/>
    <n v="0"/>
    <s v="Yes"/>
    <x v="2"/>
    <x v="0"/>
    <n v="48"/>
    <n v="3476"/>
    <x v="0"/>
    <x v="0"/>
  </r>
  <r>
    <s v="4303-LPJG"/>
    <x v="0"/>
    <n v="49"/>
    <n v="399"/>
    <n v="790.8"/>
    <n v="0"/>
    <n v="0"/>
    <s v="No"/>
    <s v="no"/>
    <n v="0"/>
    <n v="0"/>
    <n v="2"/>
    <s v="No"/>
    <n v="73"/>
    <x v="48"/>
    <s v="262-5796"/>
    <s v="Female"/>
    <n v="45"/>
    <s v="No"/>
    <s v="No"/>
    <s v="No"/>
    <n v="0"/>
    <s v="No"/>
    <x v="0"/>
    <x v="0"/>
    <n v="39"/>
    <n v="1917"/>
    <x v="0"/>
    <x v="0"/>
  </r>
  <r>
    <s v="7264-PHFK"/>
    <x v="0"/>
    <n v="74"/>
    <n v="399"/>
    <n v="736.3"/>
    <n v="0"/>
    <n v="0"/>
    <s v="No"/>
    <s v="no"/>
    <n v="0"/>
    <n v="0"/>
    <n v="6"/>
    <s v="Yes"/>
    <n v="0"/>
    <x v="16"/>
    <s v="380-2582"/>
    <s v="Male"/>
    <n v="46"/>
    <s v="No"/>
    <s v="No"/>
    <s v="No"/>
    <n v="0"/>
    <s v="Yes"/>
    <x v="2"/>
    <x v="0"/>
    <n v="50"/>
    <n v="3697"/>
    <x v="0"/>
    <x v="0"/>
  </r>
  <r>
    <s v="3356-CDIH"/>
    <x v="0"/>
    <n v="70"/>
    <n v="402"/>
    <n v="844"/>
    <n v="0"/>
    <n v="0"/>
    <s v="No"/>
    <s v="yes"/>
    <n v="0"/>
    <n v="0"/>
    <n v="9"/>
    <s v="Yes"/>
    <n v="0"/>
    <x v="42"/>
    <s v="276-6701"/>
    <s v="Male"/>
    <n v="69"/>
    <s v="No"/>
    <s v="Yes"/>
    <s v="No"/>
    <n v="0"/>
    <s v="Yes"/>
    <x v="2"/>
    <x v="2"/>
    <n v="59"/>
    <n v="4148"/>
    <x v="0"/>
    <x v="0"/>
  </r>
  <r>
    <s v="0282-IPAS"/>
    <x v="0"/>
    <n v="68"/>
    <n v="390"/>
    <n v="1027.3"/>
    <n v="0"/>
    <n v="0"/>
    <s v="No"/>
    <s v="no"/>
    <n v="0"/>
    <n v="0"/>
    <n v="1"/>
    <s v="Yes"/>
    <n v="0"/>
    <x v="15"/>
    <s v="311-9705"/>
    <s v="Male"/>
    <n v="46"/>
    <s v="No"/>
    <s v="No"/>
    <s v="No"/>
    <n v="0"/>
    <s v="No"/>
    <x v="1"/>
    <x v="2"/>
    <n v="49"/>
    <n v="3353"/>
    <x v="0"/>
    <x v="0"/>
  </r>
  <r>
    <s v="8981-SBVA"/>
    <x v="0"/>
    <n v="70"/>
    <n v="345"/>
    <n v="700.2"/>
    <n v="0"/>
    <n v="0"/>
    <s v="No"/>
    <s v="no"/>
    <n v="0"/>
    <n v="0"/>
    <n v="1"/>
    <s v="Yes"/>
    <n v="0"/>
    <x v="41"/>
    <s v="312-2185"/>
    <s v="Male"/>
    <n v="39"/>
    <s v="No"/>
    <s v="No"/>
    <s v="No"/>
    <n v="0"/>
    <s v="Yes"/>
    <x v="2"/>
    <x v="0"/>
    <n v="48"/>
    <n v="3385"/>
    <x v="0"/>
    <x v="0"/>
  </r>
  <r>
    <s v="3897-YWMQ"/>
    <x v="0"/>
    <n v="61"/>
    <n v="437"/>
    <n v="977.5"/>
    <n v="0"/>
    <n v="0"/>
    <s v="No"/>
    <s v="no"/>
    <n v="0"/>
    <n v="0"/>
    <n v="0"/>
    <s v="No"/>
    <n v="0"/>
    <x v="30"/>
    <s v="352-7421"/>
    <s v="Male"/>
    <n v="46"/>
    <s v="No"/>
    <s v="No"/>
    <s v="No"/>
    <n v="0"/>
    <s v="No"/>
    <x v="2"/>
    <x v="0"/>
    <n v="10"/>
    <n v="630"/>
    <x v="0"/>
    <x v="0"/>
  </r>
  <r>
    <s v="6120-VPRR"/>
    <x v="0"/>
    <n v="32"/>
    <n v="75"/>
    <n v="190.2"/>
    <n v="0"/>
    <n v="0"/>
    <s v="No"/>
    <s v="no"/>
    <n v="0"/>
    <n v="0"/>
    <n v="8"/>
    <s v="Yes"/>
    <n v="0"/>
    <x v="17"/>
    <s v="314-8978"/>
    <s v="Female"/>
    <n v="77"/>
    <s v="No"/>
    <s v="Yes"/>
    <s v="No"/>
    <n v="0"/>
    <s v="Yes"/>
    <x v="2"/>
    <x v="0"/>
    <n v="35"/>
    <n v="1096"/>
    <x v="0"/>
    <x v="0"/>
  </r>
  <r>
    <s v="9989-AZAK"/>
    <x v="0"/>
    <n v="24"/>
    <n v="98"/>
    <n v="331.5"/>
    <n v="0"/>
    <n v="0"/>
    <s v="No"/>
    <s v="no"/>
    <n v="0"/>
    <n v="0"/>
    <n v="0"/>
    <s v="No"/>
    <n v="0"/>
    <x v="2"/>
    <s v="394-7233"/>
    <s v="Male"/>
    <n v="27"/>
    <s v="Yes"/>
    <s v="No"/>
    <s v="No"/>
    <n v="0"/>
    <s v="No"/>
    <x v="2"/>
    <x v="2"/>
    <n v="8"/>
    <n v="189"/>
    <x v="0"/>
    <x v="0"/>
  </r>
  <r>
    <s v="1838-QHYQ"/>
    <x v="0"/>
    <n v="6"/>
    <n v="14"/>
    <n v="31.7"/>
    <n v="0"/>
    <n v="0"/>
    <s v="No"/>
    <s v="no"/>
    <n v="0"/>
    <n v="0"/>
    <n v="3"/>
    <s v="Yes"/>
    <n v="0"/>
    <x v="5"/>
    <s v="312-6690"/>
    <s v="Male"/>
    <n v="44"/>
    <s v="No"/>
    <s v="No"/>
    <s v="No"/>
    <n v="0"/>
    <s v="No"/>
    <x v="0"/>
    <x v="2"/>
    <n v="29"/>
    <n v="181"/>
    <x v="0"/>
    <x v="0"/>
  </r>
  <r>
    <s v="7995-AMPQ"/>
    <x v="0"/>
    <n v="29"/>
    <n v="57"/>
    <n v="143.4"/>
    <n v="0"/>
    <n v="0"/>
    <s v="No"/>
    <s v="yes"/>
    <n v="0"/>
    <n v="0"/>
    <n v="7"/>
    <s v="Yes"/>
    <n v="0"/>
    <x v="20"/>
    <s v="294-3889"/>
    <s v="Male"/>
    <n v="67"/>
    <s v="No"/>
    <s v="Yes"/>
    <s v="No"/>
    <n v="0"/>
    <s v="No"/>
    <x v="2"/>
    <x v="2"/>
    <n v="57"/>
    <n v="1630"/>
    <x v="0"/>
    <x v="0"/>
  </r>
  <r>
    <s v="7117-TZPS"/>
    <x v="0"/>
    <n v="64"/>
    <n v="95"/>
    <n v="257.60000000000002"/>
    <n v="256"/>
    <n v="768"/>
    <s v="Yes"/>
    <s v="yes"/>
    <n v="0"/>
    <n v="0"/>
    <n v="9"/>
    <s v="No"/>
    <n v="38"/>
    <x v="1"/>
    <s v="362-4635"/>
    <s v="Male"/>
    <n v="36"/>
    <s v="No"/>
    <s v="No"/>
    <s v="No"/>
    <n v="0"/>
    <s v="No"/>
    <x v="1"/>
    <x v="2"/>
    <n v="58"/>
    <n v="3753"/>
    <x v="0"/>
    <x v="0"/>
  </r>
  <r>
    <s v="0911-GXNO"/>
    <x v="0"/>
    <n v="20"/>
    <n v="58"/>
    <n v="138.1"/>
    <n v="0"/>
    <n v="0"/>
    <s v="No"/>
    <s v="no"/>
    <n v="0"/>
    <n v="0"/>
    <n v="17"/>
    <s v="Yes"/>
    <n v="0"/>
    <x v="28"/>
    <s v="345-9761"/>
    <s v="Female"/>
    <n v="24"/>
    <s v="Yes"/>
    <s v="No"/>
    <s v="No"/>
    <n v="0"/>
    <s v="No"/>
    <x v="0"/>
    <x v="0"/>
    <n v="59"/>
    <n v="1165"/>
    <x v="0"/>
    <x v="0"/>
  </r>
  <r>
    <s v="3715-WXUF"/>
    <x v="0"/>
    <n v="16"/>
    <n v="111"/>
    <n v="233.5"/>
    <n v="0"/>
    <n v="0"/>
    <s v="No"/>
    <s v="no"/>
    <n v="0"/>
    <n v="0"/>
    <n v="0"/>
    <s v="No"/>
    <n v="0"/>
    <x v="29"/>
    <s v="345-5051"/>
    <s v="Male"/>
    <n v="23"/>
    <s v="Yes"/>
    <s v="No"/>
    <s v="No"/>
    <n v="0"/>
    <s v="No"/>
    <x v="1"/>
    <x v="2"/>
    <n v="10"/>
    <n v="149"/>
    <x v="0"/>
    <x v="0"/>
  </r>
  <r>
    <s v="7532-TKEZ"/>
    <x v="0"/>
    <n v="34"/>
    <n v="238"/>
    <n v="405"/>
    <n v="0"/>
    <n v="0"/>
    <s v="No"/>
    <s v="no"/>
    <n v="0"/>
    <n v="0"/>
    <n v="2"/>
    <s v="Yes"/>
    <n v="0"/>
    <x v="25"/>
    <s v="353-10465"/>
    <s v="Female"/>
    <n v="59"/>
    <s v="No"/>
    <s v="No"/>
    <s v="No"/>
    <n v="0"/>
    <s v="Yes"/>
    <x v="0"/>
    <x v="0"/>
    <n v="25"/>
    <n v="839"/>
    <x v="0"/>
    <x v="0"/>
  </r>
  <r>
    <s v="6235-AHCT"/>
    <x v="0"/>
    <n v="34"/>
    <n v="173"/>
    <n v="368.7"/>
    <n v="0"/>
    <n v="0"/>
    <s v="No"/>
    <s v="no"/>
    <n v="0"/>
    <n v="0"/>
    <n v="2"/>
    <s v="Yes"/>
    <n v="0"/>
    <x v="41"/>
    <s v="320-9965"/>
    <s v="Female"/>
    <n v="79"/>
    <s v="No"/>
    <s v="Yes"/>
    <s v="No"/>
    <n v="0"/>
    <s v="No"/>
    <x v="2"/>
    <x v="0"/>
    <n v="31"/>
    <n v="1032"/>
    <x v="0"/>
    <x v="0"/>
  </r>
  <r>
    <s v="5056-NXUZ"/>
    <x v="0"/>
    <n v="1"/>
    <n v="7"/>
    <n v="15"/>
    <n v="4"/>
    <n v="13.3"/>
    <s v="Yes"/>
    <s v="yes"/>
    <n v="0"/>
    <n v="0"/>
    <n v="0"/>
    <s v="No"/>
    <n v="0"/>
    <x v="34"/>
    <s v="242-1685"/>
    <s v="Female"/>
    <n v="33"/>
    <s v="No"/>
    <s v="No"/>
    <s v="No"/>
    <n v="0"/>
    <s v="No"/>
    <x v="0"/>
    <x v="2"/>
    <n v="7"/>
    <n v="7"/>
    <x v="0"/>
    <x v="0"/>
  </r>
  <r>
    <s v="2497-NVLL"/>
    <x v="0"/>
    <n v="58"/>
    <n v="177"/>
    <n v="465.1"/>
    <n v="0"/>
    <n v="0"/>
    <s v="No"/>
    <s v="no"/>
    <n v="0"/>
    <n v="0"/>
    <n v="2"/>
    <s v="Yes"/>
    <n v="0"/>
    <x v="36"/>
    <s v="328-9087"/>
    <s v="Male"/>
    <n v="42"/>
    <s v="No"/>
    <s v="No"/>
    <s v="No"/>
    <n v="0"/>
    <s v="No"/>
    <x v="0"/>
    <x v="0"/>
    <n v="19"/>
    <n v="1112"/>
    <x v="0"/>
    <x v="0"/>
  </r>
  <r>
    <s v="7957-VIDB"/>
    <x v="0"/>
    <n v="40"/>
    <n v="91"/>
    <n v="198.6"/>
    <n v="0"/>
    <n v="0"/>
    <s v="No"/>
    <s v="no"/>
    <n v="0"/>
    <n v="0"/>
    <n v="13"/>
    <s v="Yes"/>
    <n v="0"/>
    <x v="11"/>
    <s v="272-5145"/>
    <s v="Female"/>
    <n v="31"/>
    <s v="No"/>
    <s v="No"/>
    <s v="No"/>
    <n v="0"/>
    <s v="No"/>
    <x v="0"/>
    <x v="2"/>
    <n v="42"/>
    <n v="1665"/>
    <x v="0"/>
    <x v="0"/>
  </r>
  <r>
    <s v="9591-CPYP"/>
    <x v="0"/>
    <n v="3"/>
    <n v="11"/>
    <n v="26"/>
    <n v="0"/>
    <n v="0"/>
    <s v="No"/>
    <s v="no"/>
    <n v="0"/>
    <n v="0"/>
    <n v="2"/>
    <s v="No"/>
    <n v="0"/>
    <x v="33"/>
    <s v="345-2019"/>
    <s v="Female"/>
    <n v="51"/>
    <s v="No"/>
    <s v="No"/>
    <s v="No"/>
    <n v="0"/>
    <s v="No"/>
    <x v="0"/>
    <x v="0"/>
    <n v="46"/>
    <n v="133"/>
    <x v="0"/>
    <x v="0"/>
  </r>
  <r>
    <s v="4192-ZTQL"/>
    <x v="0"/>
    <n v="9"/>
    <n v="40"/>
    <n v="96.5"/>
    <n v="0"/>
    <n v="0"/>
    <s v="No"/>
    <s v="no"/>
    <n v="0"/>
    <n v="0"/>
    <n v="4"/>
    <s v="Yes"/>
    <n v="0"/>
    <x v="32"/>
    <s v="345-2474"/>
    <s v="Male"/>
    <n v="61"/>
    <s v="No"/>
    <s v="No"/>
    <s v="No"/>
    <n v="0"/>
    <s v="No"/>
    <x v="0"/>
    <x v="2"/>
    <n v="34"/>
    <n v="295"/>
    <x v="0"/>
    <x v="0"/>
  </r>
  <r>
    <s v="6070-CWBF"/>
    <x v="0"/>
    <n v="35"/>
    <n v="153"/>
    <n v="451.2"/>
    <n v="0"/>
    <n v="0"/>
    <s v="No"/>
    <s v="no"/>
    <n v="0"/>
    <n v="0"/>
    <n v="9"/>
    <s v="Yes"/>
    <n v="0"/>
    <x v="40"/>
    <s v="302-6495"/>
    <s v="Male"/>
    <n v="68"/>
    <s v="No"/>
    <s v="Yes"/>
    <s v="No"/>
    <n v="0"/>
    <s v="No"/>
    <x v="1"/>
    <x v="2"/>
    <n v="34"/>
    <n v="1177"/>
    <x v="0"/>
    <x v="0"/>
  </r>
  <r>
    <s v="3309-UNOZ"/>
    <x v="0"/>
    <n v="9"/>
    <n v="38"/>
    <n v="85.2"/>
    <n v="0"/>
    <n v="0"/>
    <s v="No"/>
    <s v="no"/>
    <n v="0"/>
    <n v="0"/>
    <n v="20"/>
    <s v="Yes"/>
    <n v="0"/>
    <x v="42"/>
    <s v="320-3461"/>
    <s v="Male"/>
    <n v="29"/>
    <s v="Yes"/>
    <s v="No"/>
    <s v="No"/>
    <n v="0"/>
    <s v="Yes"/>
    <x v="0"/>
    <x v="2"/>
    <n v="37"/>
    <n v="353"/>
    <x v="0"/>
    <x v="0"/>
  </r>
  <r>
    <s v="5519-SZPN"/>
    <x v="0"/>
    <n v="48"/>
    <n v="236"/>
    <n v="570.1"/>
    <n v="0"/>
    <n v="0"/>
    <s v="No"/>
    <s v="no"/>
    <n v="0"/>
    <n v="0"/>
    <n v="0"/>
    <s v="No"/>
    <n v="0"/>
    <x v="9"/>
    <s v="331-1670"/>
    <s v="Female"/>
    <n v="33"/>
    <s v="No"/>
    <s v="No"/>
    <s v="No"/>
    <n v="0"/>
    <s v="No"/>
    <x v="1"/>
    <x v="0"/>
    <n v="9"/>
    <n v="438"/>
    <x v="0"/>
    <x v="0"/>
  </r>
  <r>
    <s v="1238-ZMHW"/>
    <x v="0"/>
    <n v="9"/>
    <n v="43"/>
    <n v="97"/>
    <n v="0"/>
    <n v="0"/>
    <s v="No"/>
    <s v="no"/>
    <n v="0"/>
    <n v="0"/>
    <n v="4"/>
    <s v="No"/>
    <n v="13"/>
    <x v="13"/>
    <s v="282-3582"/>
    <s v="Female"/>
    <n v="44"/>
    <s v="No"/>
    <s v="No"/>
    <s v="No"/>
    <n v="0"/>
    <s v="No"/>
    <x v="0"/>
    <x v="0"/>
    <n v="24"/>
    <n v="212"/>
    <x v="0"/>
    <x v="0"/>
  </r>
  <r>
    <s v="5881-VGEL"/>
    <x v="0"/>
    <n v="24"/>
    <n v="60"/>
    <n v="171"/>
    <n v="0"/>
    <n v="0"/>
    <s v="No"/>
    <s v="no"/>
    <n v="0"/>
    <n v="0"/>
    <n v="2"/>
    <s v="Yes"/>
    <n v="0"/>
    <x v="46"/>
    <s v="373-4223"/>
    <s v="Male"/>
    <n v="55"/>
    <s v="No"/>
    <s v="No"/>
    <s v="No"/>
    <n v="0"/>
    <s v="No"/>
    <x v="0"/>
    <x v="2"/>
    <n v="60"/>
    <n v="1465"/>
    <x v="0"/>
    <x v="0"/>
  </r>
  <r>
    <s v="2699-OKTX"/>
    <x v="0"/>
    <n v="1"/>
    <n v="3"/>
    <n v="11"/>
    <n v="0"/>
    <n v="0"/>
    <s v="No"/>
    <s v="no"/>
    <n v="0"/>
    <n v="0"/>
    <n v="5"/>
    <s v="Yes"/>
    <n v="0"/>
    <x v="3"/>
    <s v="405-7377"/>
    <s v="Male"/>
    <n v="68"/>
    <s v="No"/>
    <s v="Yes"/>
    <s v="No"/>
    <n v="0"/>
    <s v="No"/>
    <x v="2"/>
    <x v="0"/>
    <n v="30"/>
    <n v="30"/>
    <x v="0"/>
    <x v="0"/>
  </r>
  <r>
    <s v="2446-HPDR"/>
    <x v="0"/>
    <n v="38"/>
    <n v="90"/>
    <n v="190.7"/>
    <n v="152"/>
    <n v="414.2"/>
    <s v="Yes"/>
    <s v="yes"/>
    <n v="0"/>
    <n v="0"/>
    <n v="3"/>
    <s v="Yes"/>
    <n v="0"/>
    <x v="19"/>
    <s v="320-8482"/>
    <s v="Female"/>
    <n v="42"/>
    <s v="No"/>
    <s v="No"/>
    <s v="No"/>
    <n v="0"/>
    <s v="Yes"/>
    <x v="0"/>
    <x v="0"/>
    <n v="31"/>
    <n v="1184"/>
    <x v="0"/>
    <x v="0"/>
  </r>
  <r>
    <s v="8363-NXMZ"/>
    <x v="0"/>
    <n v="35"/>
    <n v="102"/>
    <n v="313.39999999999998"/>
    <n v="0"/>
    <n v="0"/>
    <s v="No"/>
    <s v="no"/>
    <n v="0"/>
    <n v="0"/>
    <n v="7"/>
    <s v="No"/>
    <n v="38"/>
    <x v="41"/>
    <s v="256-6749"/>
    <s v="Male"/>
    <n v="37"/>
    <s v="No"/>
    <s v="No"/>
    <s v="No"/>
    <n v="0"/>
    <s v="No"/>
    <x v="0"/>
    <x v="0"/>
    <n v="27"/>
    <n v="956"/>
    <x v="0"/>
    <x v="0"/>
  </r>
  <r>
    <s v="1180-UBDZ"/>
    <x v="0"/>
    <n v="69"/>
    <n v="180"/>
    <n v="486.3"/>
    <n v="0"/>
    <n v="0"/>
    <s v="No"/>
    <s v="no"/>
    <n v="0"/>
    <n v="0"/>
    <n v="7"/>
    <s v="Yes"/>
    <n v="0"/>
    <x v="25"/>
    <s v="310-7756"/>
    <s v="Female"/>
    <n v="19"/>
    <s v="Yes"/>
    <s v="No"/>
    <s v="No"/>
    <n v="0"/>
    <s v="Yes"/>
    <x v="1"/>
    <x v="0"/>
    <n v="63"/>
    <n v="4386"/>
    <x v="0"/>
    <x v="0"/>
  </r>
  <r>
    <s v="7886-PJOM"/>
    <x v="0"/>
    <n v="13"/>
    <n v="22"/>
    <n v="67.400000000000006"/>
    <n v="0"/>
    <n v="0"/>
    <s v="No"/>
    <s v="no"/>
    <n v="0"/>
    <n v="0"/>
    <n v="20"/>
    <s v="Yes"/>
    <n v="0"/>
    <x v="48"/>
    <s v="299-10121"/>
    <s v="Female"/>
    <n v="22"/>
    <s v="Yes"/>
    <s v="No"/>
    <s v="No"/>
    <n v="0"/>
    <s v="No"/>
    <x v="1"/>
    <x v="2"/>
    <n v="21"/>
    <n v="277"/>
    <x v="0"/>
    <x v="0"/>
  </r>
  <r>
    <s v="4510-KLVN"/>
    <x v="0"/>
    <n v="62"/>
    <n v="206"/>
    <n v="617.9"/>
    <n v="248"/>
    <n v="750.2"/>
    <s v="Yes"/>
    <s v="yes"/>
    <n v="0"/>
    <n v="0"/>
    <n v="8"/>
    <s v="Yes"/>
    <n v="0"/>
    <x v="50"/>
    <s v="393-4184"/>
    <s v="Female"/>
    <n v="21"/>
    <s v="Yes"/>
    <s v="No"/>
    <s v="No"/>
    <n v="0"/>
    <s v="Yes"/>
    <x v="1"/>
    <x v="0"/>
    <n v="36"/>
    <n v="2238"/>
    <x v="0"/>
    <x v="0"/>
  </r>
  <r>
    <s v="5565-KNTE"/>
    <x v="0"/>
    <n v="42"/>
    <n v="56"/>
    <n v="169.4"/>
    <n v="0"/>
    <n v="0"/>
    <s v="No"/>
    <s v="no"/>
    <n v="0"/>
    <n v="0"/>
    <n v="20"/>
    <s v="Yes"/>
    <n v="0"/>
    <x v="41"/>
    <s v="271-8637"/>
    <s v="Male"/>
    <n v="32"/>
    <s v="No"/>
    <s v="No"/>
    <s v="No"/>
    <n v="0"/>
    <s v="No"/>
    <x v="2"/>
    <x v="2"/>
    <n v="43"/>
    <n v="1840"/>
    <x v="0"/>
    <x v="0"/>
  </r>
  <r>
    <s v="2113-RCFQ"/>
    <x v="0"/>
    <n v="21"/>
    <n v="77"/>
    <n v="190.3"/>
    <n v="84"/>
    <n v="241.5"/>
    <s v="Yes"/>
    <s v="yes"/>
    <n v="0"/>
    <n v="0"/>
    <n v="14"/>
    <s v="Yes"/>
    <n v="0"/>
    <x v="8"/>
    <s v="288-5596"/>
    <s v="Male"/>
    <n v="28"/>
    <s v="Yes"/>
    <s v="No"/>
    <s v="No"/>
    <n v="0"/>
    <s v="No"/>
    <x v="0"/>
    <x v="0"/>
    <n v="25"/>
    <n v="525"/>
    <x v="0"/>
    <x v="0"/>
  </r>
  <r>
    <s v="5501-WDSK"/>
    <x v="0"/>
    <n v="55"/>
    <n v="144"/>
    <n v="328.9"/>
    <n v="0"/>
    <n v="0"/>
    <s v="No"/>
    <s v="no"/>
    <n v="0"/>
    <n v="0"/>
    <n v="8"/>
    <s v="Yes"/>
    <n v="0"/>
    <x v="39"/>
    <s v="299-6814"/>
    <s v="Male"/>
    <n v="76"/>
    <s v="No"/>
    <s v="Yes"/>
    <s v="No"/>
    <n v="0"/>
    <s v="Yes"/>
    <x v="1"/>
    <x v="0"/>
    <n v="17"/>
    <n v="922"/>
    <x v="0"/>
    <x v="0"/>
  </r>
  <r>
    <s v="6687-MPQE"/>
    <x v="0"/>
    <n v="67"/>
    <n v="131"/>
    <n v="336.6"/>
    <n v="0"/>
    <n v="0"/>
    <s v="No"/>
    <s v="no"/>
    <n v="0"/>
    <n v="0"/>
    <n v="20"/>
    <s v="No"/>
    <n v="41"/>
    <x v="28"/>
    <s v="294-2952"/>
    <s v="Male"/>
    <n v="22"/>
    <s v="Yes"/>
    <s v="No"/>
    <s v="No"/>
    <n v="0"/>
    <s v="Yes"/>
    <x v="2"/>
    <x v="0"/>
    <n v="26"/>
    <n v="1734"/>
    <x v="0"/>
    <x v="0"/>
  </r>
  <r>
    <s v="7922-DPJE"/>
    <x v="0"/>
    <n v="69"/>
    <n v="215"/>
    <n v="763"/>
    <n v="0"/>
    <n v="0"/>
    <s v="No"/>
    <s v="no"/>
    <n v="0"/>
    <n v="0"/>
    <n v="4"/>
    <s v="Yes"/>
    <n v="0"/>
    <x v="24"/>
    <s v="317-8472"/>
    <s v="Female"/>
    <n v="71"/>
    <s v="No"/>
    <s v="Yes"/>
    <s v="No"/>
    <n v="0"/>
    <s v="No"/>
    <x v="1"/>
    <x v="2"/>
    <n v="36"/>
    <n v="2530"/>
    <x v="0"/>
    <x v="0"/>
  </r>
  <r>
    <s v="6869-JDOU"/>
    <x v="0"/>
    <n v="35"/>
    <n v="135"/>
    <n v="455.2"/>
    <n v="0"/>
    <n v="0"/>
    <s v="No"/>
    <s v="no"/>
    <n v="0"/>
    <n v="0"/>
    <n v="1"/>
    <s v="Yes"/>
    <n v="0"/>
    <x v="0"/>
    <s v="257-8894"/>
    <s v="Male"/>
    <n v="77"/>
    <s v="No"/>
    <s v="Yes"/>
    <s v="No"/>
    <n v="0"/>
    <s v="Yes"/>
    <x v="2"/>
    <x v="0"/>
    <n v="27"/>
    <n v="936"/>
    <x v="0"/>
    <x v="0"/>
  </r>
  <r>
    <s v="2662-APPY"/>
    <x v="0"/>
    <n v="36"/>
    <n v="123"/>
    <n v="356.5"/>
    <n v="0"/>
    <n v="0"/>
    <s v="No"/>
    <s v="no"/>
    <n v="0"/>
    <n v="0"/>
    <n v="1"/>
    <s v="Yes"/>
    <n v="0"/>
    <x v="47"/>
    <s v="365-7153"/>
    <s v="Male"/>
    <n v="72"/>
    <s v="No"/>
    <s v="Yes"/>
    <s v="No"/>
    <n v="0"/>
    <s v="No"/>
    <x v="2"/>
    <x v="0"/>
    <n v="25"/>
    <n v="877"/>
    <x v="0"/>
    <x v="0"/>
  </r>
  <r>
    <s v="3689-EOKW"/>
    <x v="0"/>
    <n v="70"/>
    <n v="443"/>
    <n v="903.5"/>
    <n v="0"/>
    <n v="0"/>
    <s v="No"/>
    <s v="no"/>
    <n v="0"/>
    <n v="0"/>
    <n v="0"/>
    <s v="No"/>
    <n v="0"/>
    <x v="22"/>
    <s v="347-7584"/>
    <s v="Female"/>
    <n v="43"/>
    <s v="No"/>
    <s v="No"/>
    <s v="No"/>
    <n v="0"/>
    <s v="No"/>
    <x v="2"/>
    <x v="2"/>
    <n v="8"/>
    <n v="589"/>
    <x v="0"/>
    <x v="0"/>
  </r>
  <r>
    <s v="5938-TGHY"/>
    <x v="0"/>
    <n v="15"/>
    <n v="48"/>
    <n v="117.9"/>
    <n v="0"/>
    <n v="0"/>
    <s v="No"/>
    <s v="no"/>
    <n v="0"/>
    <n v="0"/>
    <n v="0"/>
    <s v="No"/>
    <n v="0"/>
    <x v="22"/>
    <s v="244-3119"/>
    <s v="Female"/>
    <n v="34"/>
    <s v="No"/>
    <s v="No"/>
    <s v="No"/>
    <n v="0"/>
    <s v="No"/>
    <x v="1"/>
    <x v="2"/>
    <n v="8"/>
    <n v="114"/>
    <x v="0"/>
    <x v="0"/>
  </r>
  <r>
    <s v="0072-IMHO"/>
    <x v="0"/>
    <n v="9"/>
    <n v="57"/>
    <n v="112.8"/>
    <n v="0"/>
    <n v="0"/>
    <s v="No"/>
    <s v="no"/>
    <n v="0"/>
    <n v="0"/>
    <n v="13"/>
    <s v="Yes"/>
    <n v="0"/>
    <x v="36"/>
    <s v="266-7093"/>
    <s v="Male"/>
    <n v="26"/>
    <s v="Yes"/>
    <s v="No"/>
    <s v="No"/>
    <n v="0"/>
    <s v="Yes"/>
    <x v="0"/>
    <x v="2"/>
    <n v="41"/>
    <n v="388"/>
    <x v="0"/>
    <x v="0"/>
  </r>
  <r>
    <s v="9415-HNDU"/>
    <x v="0"/>
    <n v="24"/>
    <n v="55"/>
    <n v="169.5"/>
    <n v="0"/>
    <n v="0"/>
    <s v="No"/>
    <s v="no"/>
    <n v="0"/>
    <n v="0"/>
    <n v="16"/>
    <s v="Yes"/>
    <n v="0"/>
    <x v="28"/>
    <s v="377-4644"/>
    <s v="Female"/>
    <n v="26"/>
    <s v="Yes"/>
    <s v="No"/>
    <s v="No"/>
    <n v="0"/>
    <s v="Yes"/>
    <x v="0"/>
    <x v="2"/>
    <n v="40"/>
    <n v="964"/>
    <x v="0"/>
    <x v="0"/>
  </r>
  <r>
    <s v="8851-OSYK"/>
    <x v="0"/>
    <n v="1"/>
    <n v="4"/>
    <n v="10"/>
    <n v="0"/>
    <n v="0"/>
    <s v="No"/>
    <s v="no"/>
    <n v="0"/>
    <n v="0"/>
    <n v="1"/>
    <s v="No"/>
    <n v="4"/>
    <x v="20"/>
    <s v="232-2778"/>
    <s v="Female"/>
    <n v="66"/>
    <s v="No"/>
    <s v="Yes"/>
    <s v="No"/>
    <n v="0"/>
    <s v="No"/>
    <x v="2"/>
    <x v="0"/>
    <n v="34"/>
    <n v="34"/>
    <x v="0"/>
    <x v="0"/>
  </r>
  <r>
    <s v="7240-INEF"/>
    <x v="0"/>
    <n v="69"/>
    <n v="387"/>
    <n v="896.3"/>
    <n v="0"/>
    <n v="0"/>
    <s v="No"/>
    <s v="no"/>
    <n v="0"/>
    <n v="0"/>
    <n v="5"/>
    <s v="Yes"/>
    <n v="0"/>
    <x v="42"/>
    <s v="406-1778"/>
    <s v="Male"/>
    <n v="80"/>
    <s v="No"/>
    <s v="Yes"/>
    <s v="No"/>
    <n v="0"/>
    <s v="Yes"/>
    <x v="2"/>
    <x v="0"/>
    <n v="53"/>
    <n v="3663"/>
    <x v="0"/>
    <x v="0"/>
  </r>
  <r>
    <s v="4025-QOKQ"/>
    <x v="0"/>
    <n v="71"/>
    <n v="107"/>
    <n v="427.9"/>
    <n v="0"/>
    <n v="0"/>
    <s v="No"/>
    <s v="no"/>
    <n v="0"/>
    <n v="0"/>
    <n v="0"/>
    <s v="No"/>
    <n v="0"/>
    <x v="4"/>
    <s v="262-8080"/>
    <s v="Female"/>
    <n v="40"/>
    <s v="No"/>
    <s v="No"/>
    <s v="No"/>
    <n v="0"/>
    <s v="No"/>
    <x v="2"/>
    <x v="0"/>
    <n v="9"/>
    <n v="650"/>
    <x v="0"/>
    <x v="0"/>
  </r>
  <r>
    <s v="8166-RZKT"/>
    <x v="0"/>
    <n v="60"/>
    <n v="175"/>
    <n v="479.9"/>
    <n v="0"/>
    <n v="0"/>
    <s v="No"/>
    <s v="no"/>
    <n v="0"/>
    <n v="0"/>
    <n v="9"/>
    <s v="Yes"/>
    <n v="0"/>
    <x v="8"/>
    <s v="398-1961"/>
    <s v="Female"/>
    <n v="71"/>
    <s v="No"/>
    <s v="Yes"/>
    <s v="No"/>
    <n v="0"/>
    <s v="Yes"/>
    <x v="1"/>
    <x v="2"/>
    <n v="61"/>
    <n v="3661"/>
    <x v="0"/>
    <x v="0"/>
  </r>
  <r>
    <s v="4068-RORF"/>
    <x v="0"/>
    <n v="50"/>
    <n v="304"/>
    <n v="799.9"/>
    <n v="0"/>
    <n v="0"/>
    <s v="No"/>
    <s v="no"/>
    <n v="0"/>
    <n v="0"/>
    <n v="3"/>
    <s v="Yes"/>
    <n v="0"/>
    <x v="4"/>
    <s v="321-3779"/>
    <s v="Female"/>
    <n v="62"/>
    <s v="No"/>
    <s v="No"/>
    <s v="No"/>
    <n v="0"/>
    <s v="Yes"/>
    <x v="2"/>
    <x v="0"/>
    <n v="33"/>
    <n v="1629"/>
    <x v="0"/>
    <x v="0"/>
  </r>
  <r>
    <s v="6778-AMGT"/>
    <x v="0"/>
    <n v="30"/>
    <n v="185"/>
    <n v="479.7"/>
    <n v="0"/>
    <n v="0"/>
    <s v="No"/>
    <s v="no"/>
    <n v="0"/>
    <n v="0"/>
    <n v="7"/>
    <s v="Yes"/>
    <n v="0"/>
    <x v="29"/>
    <s v="389-5345"/>
    <s v="Female"/>
    <n v="77"/>
    <s v="No"/>
    <s v="Yes"/>
    <s v="No"/>
    <n v="0"/>
    <s v="Yes"/>
    <x v="2"/>
    <x v="0"/>
    <n v="41"/>
    <n v="1222"/>
    <x v="0"/>
    <x v="0"/>
  </r>
  <r>
    <s v="4202-YQUD"/>
    <x v="0"/>
    <n v="52"/>
    <n v="133"/>
    <n v="363.9"/>
    <n v="0"/>
    <n v="0"/>
    <s v="No"/>
    <s v="no"/>
    <n v="0"/>
    <n v="0"/>
    <n v="0"/>
    <s v="No"/>
    <n v="0"/>
    <x v="28"/>
    <s v="324-8711"/>
    <s v="Female"/>
    <n v="54"/>
    <s v="No"/>
    <s v="No"/>
    <s v="No"/>
    <n v="0"/>
    <s v="No"/>
    <x v="1"/>
    <x v="2"/>
    <n v="8"/>
    <n v="394"/>
    <x v="0"/>
    <x v="0"/>
  </r>
  <r>
    <s v="2883-WSZA"/>
    <x v="0"/>
    <n v="8"/>
    <n v="38"/>
    <n v="115.9"/>
    <n v="0"/>
    <n v="0"/>
    <s v="No"/>
    <s v="no"/>
    <n v="0"/>
    <n v="0"/>
    <n v="0"/>
    <s v="No"/>
    <n v="0"/>
    <x v="26"/>
    <s v="343-3558"/>
    <s v="Female"/>
    <n v="48"/>
    <s v="No"/>
    <s v="No"/>
    <s v="No"/>
    <n v="0"/>
    <s v="No"/>
    <x v="0"/>
    <x v="2"/>
    <n v="10"/>
    <n v="81"/>
    <x v="0"/>
    <x v="0"/>
  </r>
  <r>
    <s v="8695-OQXK"/>
    <x v="0"/>
    <n v="39"/>
    <n v="260"/>
    <n v="550.4"/>
    <n v="0"/>
    <n v="0"/>
    <s v="No"/>
    <s v="no"/>
    <n v="0"/>
    <n v="0"/>
    <n v="7"/>
    <s v="Yes"/>
    <n v="0"/>
    <x v="19"/>
    <s v="313-6875"/>
    <s v="Male"/>
    <n v="46"/>
    <s v="No"/>
    <s v="No"/>
    <s v="No"/>
    <n v="0"/>
    <s v="Yes"/>
    <x v="1"/>
    <x v="0"/>
    <n v="37"/>
    <n v="1438"/>
    <x v="0"/>
    <x v="0"/>
  </r>
  <r>
    <s v="0425-GCIP"/>
    <x v="0"/>
    <n v="8"/>
    <n v="13"/>
    <n v="32.9"/>
    <n v="0"/>
    <n v="0"/>
    <s v="No"/>
    <s v="no"/>
    <n v="0"/>
    <n v="0"/>
    <n v="1"/>
    <s v="Yes"/>
    <n v="0"/>
    <x v="7"/>
    <s v="302-6114"/>
    <s v="Male"/>
    <n v="70"/>
    <s v="No"/>
    <s v="Yes"/>
    <s v="No"/>
    <n v="0"/>
    <s v="No"/>
    <x v="2"/>
    <x v="0"/>
    <n v="32"/>
    <n v="265"/>
    <x v="0"/>
    <x v="0"/>
  </r>
  <r>
    <s v="3529-EQPS"/>
    <x v="0"/>
    <n v="72"/>
    <n v="110"/>
    <n v="286.7"/>
    <n v="0"/>
    <n v="0"/>
    <s v="No"/>
    <s v="no"/>
    <n v="0"/>
    <n v="0"/>
    <n v="0"/>
    <s v="No"/>
    <n v="0"/>
    <x v="4"/>
    <s v="242-3890"/>
    <s v="Male"/>
    <n v="76"/>
    <s v="No"/>
    <s v="Yes"/>
    <s v="No"/>
    <n v="0"/>
    <s v="No"/>
    <x v="2"/>
    <x v="2"/>
    <n v="9"/>
    <n v="622"/>
    <x v="0"/>
    <x v="0"/>
  </r>
  <r>
    <s v="6157-XIFT"/>
    <x v="0"/>
    <n v="75"/>
    <n v="291"/>
    <n v="822.6"/>
    <n v="0"/>
    <n v="0"/>
    <s v="No"/>
    <s v="no"/>
    <n v="0"/>
    <n v="0"/>
    <n v="0"/>
    <s v="No"/>
    <n v="0"/>
    <x v="7"/>
    <s v="360-5968"/>
    <s v="Female"/>
    <n v="78"/>
    <s v="No"/>
    <s v="Yes"/>
    <s v="No"/>
    <n v="0"/>
    <s v="No"/>
    <x v="2"/>
    <x v="2"/>
    <n v="11"/>
    <n v="824"/>
    <x v="0"/>
    <x v="0"/>
  </r>
  <r>
    <s v="4321-NLPT"/>
    <x v="0"/>
    <n v="37"/>
    <n v="156"/>
    <n v="548.29999999999995"/>
    <n v="0"/>
    <n v="0"/>
    <s v="No"/>
    <s v="no"/>
    <n v="0"/>
    <n v="0"/>
    <n v="8"/>
    <s v="Yes"/>
    <n v="0"/>
    <x v="19"/>
    <s v="244-7747"/>
    <s v="Male"/>
    <n v="46"/>
    <s v="No"/>
    <s v="No"/>
    <s v="No"/>
    <n v="0"/>
    <s v="No"/>
    <x v="2"/>
    <x v="0"/>
    <n v="33"/>
    <n v="1213"/>
    <x v="0"/>
    <x v="0"/>
  </r>
  <r>
    <s v="7604-YFZL"/>
    <x v="0"/>
    <n v="27"/>
    <n v="42"/>
    <n v="108.3"/>
    <n v="0"/>
    <n v="0"/>
    <s v="No"/>
    <s v="no"/>
    <n v="0"/>
    <n v="0"/>
    <n v="5"/>
    <s v="Yes"/>
    <n v="0"/>
    <x v="25"/>
    <s v="345-7877"/>
    <s v="Female"/>
    <n v="60"/>
    <s v="No"/>
    <s v="No"/>
    <s v="No"/>
    <n v="0"/>
    <s v="Yes"/>
    <x v="0"/>
    <x v="2"/>
    <n v="33"/>
    <n v="900"/>
    <x v="0"/>
    <x v="0"/>
  </r>
  <r>
    <s v="2461-OVTV"/>
    <x v="0"/>
    <n v="33"/>
    <n v="128"/>
    <n v="330.5"/>
    <n v="0"/>
    <n v="0"/>
    <s v="No"/>
    <s v="no"/>
    <n v="0"/>
    <n v="0"/>
    <n v="0"/>
    <s v="No"/>
    <n v="0"/>
    <x v="26"/>
    <s v="323-2523"/>
    <s v="Female"/>
    <n v="55"/>
    <s v="No"/>
    <s v="No"/>
    <s v="No"/>
    <n v="0"/>
    <s v="No"/>
    <x v="0"/>
    <x v="0"/>
    <n v="8"/>
    <n v="251"/>
    <x v="0"/>
    <x v="0"/>
  </r>
  <r>
    <s v="0972-HPOX"/>
    <x v="0"/>
    <n v="48"/>
    <n v="159"/>
    <n v="385.3"/>
    <n v="0"/>
    <n v="0"/>
    <s v="No"/>
    <s v="no"/>
    <n v="0"/>
    <n v="0"/>
    <n v="3"/>
    <s v="Yes"/>
    <n v="0"/>
    <x v="23"/>
    <s v="337-3870"/>
    <s v="Male"/>
    <n v="79"/>
    <s v="No"/>
    <s v="Yes"/>
    <s v="No"/>
    <n v="0"/>
    <s v="No"/>
    <x v="2"/>
    <x v="2"/>
    <n v="31"/>
    <n v="1502"/>
    <x v="0"/>
    <x v="0"/>
  </r>
  <r>
    <s v="3561-UYIS"/>
    <x v="0"/>
    <n v="11"/>
    <n v="33"/>
    <n v="64.5"/>
    <n v="0"/>
    <n v="0"/>
    <s v="No"/>
    <s v="no"/>
    <n v="0"/>
    <n v="0"/>
    <n v="15"/>
    <s v="Yes"/>
    <n v="0"/>
    <x v="38"/>
    <s v="314-8884"/>
    <s v="Female"/>
    <n v="44"/>
    <s v="No"/>
    <s v="No"/>
    <s v="No"/>
    <n v="0"/>
    <s v="Yes"/>
    <x v="0"/>
    <x v="0"/>
    <n v="24"/>
    <n v="263"/>
    <x v="0"/>
    <x v="0"/>
  </r>
  <r>
    <s v="5619-LVPO"/>
    <x v="0"/>
    <n v="67"/>
    <n v="247"/>
    <n v="667.2"/>
    <n v="0"/>
    <n v="0"/>
    <s v="No"/>
    <s v="no"/>
    <n v="0"/>
    <n v="0"/>
    <n v="6"/>
    <s v="Yes"/>
    <n v="0"/>
    <x v="41"/>
    <s v="313-9279"/>
    <s v="Male"/>
    <n v="35"/>
    <s v="No"/>
    <s v="No"/>
    <s v="No"/>
    <n v="0"/>
    <s v="Yes"/>
    <x v="1"/>
    <x v="2"/>
    <n v="37"/>
    <n v="2493"/>
    <x v="0"/>
    <x v="0"/>
  </r>
  <r>
    <s v="8635-QPRO"/>
    <x v="0"/>
    <n v="7"/>
    <n v="47"/>
    <n v="112.5"/>
    <n v="0"/>
    <n v="0"/>
    <s v="No"/>
    <s v="no"/>
    <n v="0"/>
    <n v="0"/>
    <n v="24"/>
    <s v="Yes"/>
    <n v="0"/>
    <x v="18"/>
    <s v="261-6066"/>
    <s v="Male"/>
    <n v="30"/>
    <s v="No"/>
    <s v="No"/>
    <s v="No"/>
    <n v="0"/>
    <s v="Yes"/>
    <x v="1"/>
    <x v="2"/>
    <n v="18"/>
    <n v="125"/>
    <x v="0"/>
    <x v="0"/>
  </r>
  <r>
    <s v="5753-KHZU"/>
    <x v="0"/>
    <n v="51"/>
    <n v="233"/>
    <n v="562.4"/>
    <n v="0"/>
    <n v="0"/>
    <s v="No"/>
    <s v="no"/>
    <n v="0"/>
    <n v="0"/>
    <n v="2"/>
    <s v="Yes"/>
    <n v="0"/>
    <x v="5"/>
    <s v="312-10161"/>
    <s v="Female"/>
    <n v="35"/>
    <s v="No"/>
    <s v="No"/>
    <s v="No"/>
    <n v="0"/>
    <s v="No"/>
    <x v="1"/>
    <x v="2"/>
    <n v="57"/>
    <n v="2934"/>
    <x v="0"/>
    <x v="0"/>
  </r>
  <r>
    <s v="8430-QEEM"/>
    <x v="0"/>
    <n v="9"/>
    <n v="45"/>
    <n v="107"/>
    <n v="0"/>
    <n v="0"/>
    <s v="No"/>
    <s v="no"/>
    <n v="0"/>
    <n v="0"/>
    <n v="10"/>
    <s v="Yes"/>
    <n v="0"/>
    <x v="42"/>
    <s v="330-8874"/>
    <s v="Female"/>
    <n v="25"/>
    <s v="Yes"/>
    <s v="No"/>
    <s v="No"/>
    <n v="0"/>
    <s v="No"/>
    <x v="0"/>
    <x v="2"/>
    <n v="59"/>
    <n v="523"/>
    <x v="0"/>
    <x v="0"/>
  </r>
  <r>
    <s v="6361-SQEB"/>
    <x v="0"/>
    <n v="4"/>
    <n v="7"/>
    <n v="23.9"/>
    <n v="0"/>
    <n v="0"/>
    <s v="No"/>
    <s v="no"/>
    <n v="0"/>
    <n v="0"/>
    <n v="11"/>
    <s v="Yes"/>
    <n v="0"/>
    <x v="39"/>
    <s v="371-5929"/>
    <s v="Male"/>
    <n v="56"/>
    <s v="No"/>
    <s v="No"/>
    <s v="No"/>
    <n v="0"/>
    <s v="No"/>
    <x v="0"/>
    <x v="2"/>
    <n v="24"/>
    <n v="96"/>
    <x v="0"/>
    <x v="0"/>
  </r>
  <r>
    <s v="8760-VNCZ"/>
    <x v="0"/>
    <n v="71"/>
    <n v="359"/>
    <n v="706.5"/>
    <n v="0"/>
    <n v="0"/>
    <s v="No"/>
    <s v="no"/>
    <n v="0"/>
    <n v="0"/>
    <n v="2"/>
    <s v="No"/>
    <n v="16"/>
    <x v="41"/>
    <s v="325-3558"/>
    <s v="Male"/>
    <n v="54"/>
    <s v="No"/>
    <s v="No"/>
    <s v="No"/>
    <n v="0"/>
    <s v="Yes"/>
    <x v="2"/>
    <x v="0"/>
    <n v="52"/>
    <n v="3650"/>
    <x v="0"/>
    <x v="0"/>
  </r>
  <r>
    <s v="8703-PVLA"/>
    <x v="0"/>
    <n v="23"/>
    <n v="59"/>
    <n v="138"/>
    <n v="0"/>
    <n v="0"/>
    <s v="No"/>
    <s v="no"/>
    <n v="0"/>
    <n v="0"/>
    <n v="26"/>
    <s v="Yes"/>
    <n v="0"/>
    <x v="37"/>
    <s v="378-8559"/>
    <s v="Male"/>
    <n v="24"/>
    <s v="Yes"/>
    <s v="No"/>
    <s v="No"/>
    <n v="0"/>
    <s v="No"/>
    <x v="1"/>
    <x v="0"/>
    <n v="20"/>
    <n v="461"/>
    <x v="0"/>
    <x v="0"/>
  </r>
  <r>
    <s v="5154-RJKW"/>
    <x v="0"/>
    <n v="44"/>
    <n v="165"/>
    <n v="573.1"/>
    <n v="0"/>
    <n v="0"/>
    <s v="No"/>
    <s v="no"/>
    <n v="0"/>
    <n v="0"/>
    <n v="10"/>
    <s v="Yes"/>
    <n v="0"/>
    <x v="11"/>
    <s v="353-4333"/>
    <s v="Male"/>
    <n v="47"/>
    <s v="No"/>
    <s v="No"/>
    <s v="No"/>
    <n v="0"/>
    <s v="Yes"/>
    <x v="0"/>
    <x v="0"/>
    <n v="44"/>
    <n v="1947"/>
    <x v="0"/>
    <x v="0"/>
  </r>
  <r>
    <s v="8382-UYXD"/>
    <x v="0"/>
    <n v="1"/>
    <n v="5"/>
    <n v="14"/>
    <n v="0"/>
    <n v="0"/>
    <s v="No"/>
    <s v="no"/>
    <n v="0"/>
    <n v="0"/>
    <n v="0"/>
    <s v="No"/>
    <n v="0"/>
    <x v="13"/>
    <s v="273-7468"/>
    <s v="Female"/>
    <n v="52"/>
    <s v="No"/>
    <s v="No"/>
    <s v="No"/>
    <n v="0"/>
    <s v="No"/>
    <x v="0"/>
    <x v="2"/>
    <n v="12"/>
    <n v="12"/>
    <x v="0"/>
    <x v="0"/>
  </r>
  <r>
    <s v="2271-LSMR"/>
    <x v="0"/>
    <n v="29"/>
    <n v="152"/>
    <n v="377.6"/>
    <n v="0"/>
    <n v="0"/>
    <s v="No"/>
    <s v="no"/>
    <n v="0"/>
    <n v="0"/>
    <n v="11"/>
    <s v="Yes"/>
    <n v="0"/>
    <x v="36"/>
    <s v="314-4463"/>
    <s v="Male"/>
    <n v="50"/>
    <s v="No"/>
    <s v="No"/>
    <s v="No"/>
    <n v="0"/>
    <s v="No"/>
    <x v="1"/>
    <x v="0"/>
    <n v="29"/>
    <n v="833"/>
    <x v="0"/>
    <x v="0"/>
  </r>
  <r>
    <s v="4534-BAWB"/>
    <x v="0"/>
    <n v="1"/>
    <n v="6"/>
    <n v="11"/>
    <n v="0"/>
    <n v="0"/>
    <s v="No"/>
    <s v="no"/>
    <n v="0"/>
    <n v="0"/>
    <n v="2"/>
    <s v="No"/>
    <n v="24"/>
    <x v="11"/>
    <s v="287-6761"/>
    <s v="Female"/>
    <n v="58"/>
    <s v="No"/>
    <s v="No"/>
    <s v="No"/>
    <n v="0"/>
    <s v="No"/>
    <x v="0"/>
    <x v="2"/>
    <n v="12"/>
    <n v="12"/>
    <x v="0"/>
    <x v="0"/>
  </r>
  <r>
    <s v="1423-TRNH"/>
    <x v="0"/>
    <n v="69"/>
    <n v="207"/>
    <n v="554.6"/>
    <n v="0"/>
    <n v="0"/>
    <s v="No"/>
    <s v="no"/>
    <n v="0"/>
    <n v="0"/>
    <n v="30"/>
    <s v="Yes"/>
    <n v="0"/>
    <x v="43"/>
    <s v="312-6053"/>
    <s v="Male"/>
    <n v="21"/>
    <s v="Yes"/>
    <s v="No"/>
    <s v="No"/>
    <n v="0"/>
    <s v="No"/>
    <x v="2"/>
    <x v="0"/>
    <n v="23"/>
    <n v="1626"/>
    <x v="0"/>
    <x v="0"/>
  </r>
  <r>
    <s v="2790-UCHI"/>
    <x v="0"/>
    <n v="42"/>
    <n v="124"/>
    <n v="461.5"/>
    <n v="168"/>
    <n v="466.2"/>
    <s v="Yes"/>
    <s v="yes"/>
    <n v="0"/>
    <n v="0"/>
    <n v="7"/>
    <s v="Yes"/>
    <n v="0"/>
    <x v="21"/>
    <s v="382-3908"/>
    <s v="Male"/>
    <n v="42"/>
    <s v="No"/>
    <s v="No"/>
    <s v="No"/>
    <n v="0"/>
    <s v="No"/>
    <x v="0"/>
    <x v="2"/>
    <n v="46"/>
    <n v="1923"/>
    <x v="0"/>
    <x v="0"/>
  </r>
  <r>
    <s v="3892-RMQH"/>
    <x v="0"/>
    <n v="49"/>
    <n v="250"/>
    <n v="393.9"/>
    <n v="0"/>
    <n v="0"/>
    <s v="No"/>
    <s v="no"/>
    <n v="0"/>
    <n v="0"/>
    <n v="24"/>
    <s v="Yes"/>
    <n v="0"/>
    <x v="21"/>
    <s v="387-3318"/>
    <s v="Male"/>
    <n v="20"/>
    <s v="Yes"/>
    <s v="No"/>
    <s v="No"/>
    <n v="0"/>
    <s v="No"/>
    <x v="1"/>
    <x v="0"/>
    <n v="19"/>
    <n v="911"/>
    <x v="0"/>
    <x v="0"/>
  </r>
  <r>
    <s v="4508-FKKW"/>
    <x v="0"/>
    <n v="41"/>
    <n v="160"/>
    <n v="325.60000000000002"/>
    <n v="0"/>
    <n v="0"/>
    <s v="No"/>
    <s v="no"/>
    <n v="0"/>
    <n v="0"/>
    <n v="2"/>
    <s v="Yes"/>
    <n v="0"/>
    <x v="38"/>
    <s v="275-8840"/>
    <s v="Female"/>
    <n v="46"/>
    <s v="No"/>
    <s v="No"/>
    <s v="No"/>
    <n v="0"/>
    <s v="Yes"/>
    <x v="0"/>
    <x v="0"/>
    <n v="42"/>
    <n v="1729"/>
    <x v="0"/>
    <x v="0"/>
  </r>
  <r>
    <s v="9020-QYOX"/>
    <x v="0"/>
    <n v="41"/>
    <n v="251"/>
    <n v="536.1"/>
    <n v="164"/>
    <n v="418.2"/>
    <s v="Yes"/>
    <s v="yes"/>
    <n v="0"/>
    <n v="0"/>
    <n v="17"/>
    <s v="Yes"/>
    <n v="0"/>
    <x v="12"/>
    <s v="296-8306"/>
    <s v="Female"/>
    <n v="27"/>
    <s v="Yes"/>
    <s v="No"/>
    <s v="No"/>
    <n v="0"/>
    <s v="No"/>
    <x v="1"/>
    <x v="0"/>
    <n v="42"/>
    <n v="1735"/>
    <x v="0"/>
    <x v="0"/>
  </r>
  <r>
    <s v="2153-FVWM"/>
    <x v="0"/>
    <n v="36"/>
    <n v="76"/>
    <n v="254.2"/>
    <n v="144"/>
    <n v="352.8"/>
    <s v="Yes"/>
    <s v="yes"/>
    <n v="0"/>
    <n v="0"/>
    <n v="2"/>
    <s v="Yes"/>
    <n v="0"/>
    <x v="10"/>
    <s v="323-4871"/>
    <s v="Female"/>
    <n v="41"/>
    <s v="No"/>
    <s v="No"/>
    <s v="No"/>
    <n v="0"/>
    <s v="No"/>
    <x v="1"/>
    <x v="0"/>
    <n v="37"/>
    <n v="1351"/>
    <x v="0"/>
    <x v="0"/>
  </r>
  <r>
    <s v="1941-VMBE"/>
    <x v="0"/>
    <n v="59"/>
    <n v="66"/>
    <n v="237.8"/>
    <n v="0"/>
    <n v="0"/>
    <s v="No"/>
    <s v="no"/>
    <n v="0"/>
    <n v="0"/>
    <n v="4"/>
    <s v="Yes"/>
    <n v="0"/>
    <x v="10"/>
    <s v="249-6469"/>
    <s v="Female"/>
    <n v="51"/>
    <s v="No"/>
    <s v="No"/>
    <s v="No"/>
    <n v="0"/>
    <s v="Yes"/>
    <x v="0"/>
    <x v="0"/>
    <n v="41"/>
    <n v="2418"/>
    <x v="0"/>
    <x v="0"/>
  </r>
  <r>
    <s v="8991-XLZB"/>
    <x v="0"/>
    <n v="31"/>
    <n v="67"/>
    <n v="156.5"/>
    <n v="0"/>
    <n v="0"/>
    <s v="No"/>
    <s v="no"/>
    <n v="0"/>
    <n v="0"/>
    <n v="3"/>
    <s v="Yes"/>
    <n v="0"/>
    <x v="46"/>
    <s v="333-2444"/>
    <s v="Female"/>
    <n v="51"/>
    <s v="No"/>
    <s v="No"/>
    <s v="No"/>
    <n v="0"/>
    <s v="Yes"/>
    <x v="1"/>
    <x v="0"/>
    <n v="38"/>
    <n v="1203"/>
    <x v="0"/>
    <x v="0"/>
  </r>
  <r>
    <s v="7179-NCVF"/>
    <x v="0"/>
    <n v="27"/>
    <n v="53"/>
    <n v="135.30000000000001"/>
    <n v="0"/>
    <n v="0"/>
    <s v="No"/>
    <s v="no"/>
    <n v="0"/>
    <n v="0"/>
    <n v="15"/>
    <s v="Yes"/>
    <n v="0"/>
    <x v="6"/>
    <s v="294-3594"/>
    <s v="Male"/>
    <n v="66"/>
    <s v="No"/>
    <s v="Yes"/>
    <s v="No"/>
    <n v="0"/>
    <s v="Yes"/>
    <x v="0"/>
    <x v="2"/>
    <n v="55"/>
    <n v="1492"/>
    <x v="0"/>
    <x v="0"/>
  </r>
  <r>
    <s v="3469-BKHG"/>
    <x v="0"/>
    <n v="11"/>
    <n v="90"/>
    <n v="181.5"/>
    <n v="0"/>
    <n v="0"/>
    <s v="No"/>
    <s v="no"/>
    <n v="0"/>
    <n v="0"/>
    <n v="0"/>
    <s v="No"/>
    <n v="0"/>
    <x v="29"/>
    <s v="282-3904"/>
    <s v="Male"/>
    <n v="64"/>
    <s v="No"/>
    <s v="No"/>
    <s v="No"/>
    <n v="0"/>
    <s v="No"/>
    <x v="2"/>
    <x v="2"/>
    <n v="8"/>
    <n v="89"/>
    <x v="0"/>
    <x v="0"/>
  </r>
  <r>
    <s v="0832-MTCA"/>
    <x v="0"/>
    <n v="1"/>
    <n v="4"/>
    <n v="8"/>
    <n v="0"/>
    <n v="0"/>
    <s v="No"/>
    <s v="no"/>
    <n v="0"/>
    <n v="0"/>
    <n v="13"/>
    <s v="Yes"/>
    <n v="0"/>
    <x v="35"/>
    <s v="238-7022"/>
    <s v="Male"/>
    <n v="19"/>
    <s v="Yes"/>
    <s v="No"/>
    <s v="No"/>
    <n v="0"/>
    <s v="No"/>
    <x v="0"/>
    <x v="2"/>
    <n v="31"/>
    <n v="31"/>
    <x v="0"/>
    <x v="0"/>
  </r>
  <r>
    <s v="7183-PWSQ"/>
    <x v="0"/>
    <n v="42"/>
    <n v="86"/>
    <n v="212.1"/>
    <n v="0"/>
    <n v="0"/>
    <s v="No"/>
    <s v="no"/>
    <n v="0"/>
    <n v="0"/>
    <n v="1"/>
    <s v="Yes"/>
    <n v="0"/>
    <x v="0"/>
    <s v="302-3018"/>
    <s v="Male"/>
    <n v="45"/>
    <s v="No"/>
    <s v="No"/>
    <s v="No"/>
    <n v="0"/>
    <s v="No"/>
    <x v="1"/>
    <x v="0"/>
    <n v="34"/>
    <n v="1425"/>
    <x v="0"/>
    <x v="0"/>
  </r>
  <r>
    <s v="2710-QCYT"/>
    <x v="0"/>
    <n v="11"/>
    <n v="58"/>
    <n v="167"/>
    <n v="44"/>
    <n v="73.7"/>
    <s v="Yes"/>
    <s v="yes"/>
    <n v="0"/>
    <n v="0"/>
    <n v="1"/>
    <s v="Yes"/>
    <n v="0"/>
    <x v="23"/>
    <s v="260-10423"/>
    <s v="Male"/>
    <n v="76"/>
    <s v="No"/>
    <s v="Yes"/>
    <s v="No"/>
    <n v="0"/>
    <s v="No"/>
    <x v="2"/>
    <x v="0"/>
    <n v="33"/>
    <n v="373"/>
    <x v="0"/>
    <x v="0"/>
  </r>
  <r>
    <s v="0361-LFDU"/>
    <x v="0"/>
    <n v="27"/>
    <n v="99"/>
    <n v="243.4"/>
    <n v="0"/>
    <n v="0"/>
    <s v="No"/>
    <s v="no"/>
    <n v="0"/>
    <n v="0"/>
    <n v="13"/>
    <s v="Yes"/>
    <n v="0"/>
    <x v="1"/>
    <s v="285-9933"/>
    <s v="Male"/>
    <n v="33"/>
    <s v="No"/>
    <s v="No"/>
    <s v="No"/>
    <n v="0"/>
    <s v="Yes"/>
    <x v="0"/>
    <x v="0"/>
    <n v="24"/>
    <n v="651"/>
    <x v="0"/>
    <x v="0"/>
  </r>
  <r>
    <s v="3935-MYBE"/>
    <x v="0"/>
    <n v="55"/>
    <n v="214"/>
    <n v="606.79999999999995"/>
    <n v="0"/>
    <n v="0"/>
    <s v="No"/>
    <s v="no"/>
    <n v="0"/>
    <n v="0"/>
    <n v="8"/>
    <s v="Yes"/>
    <n v="0"/>
    <x v="0"/>
    <s v="335-8622"/>
    <s v="Female"/>
    <n v="35"/>
    <s v="No"/>
    <s v="No"/>
    <s v="No"/>
    <n v="0"/>
    <s v="No"/>
    <x v="0"/>
    <x v="0"/>
    <n v="35"/>
    <n v="1945"/>
    <x v="0"/>
    <x v="0"/>
  </r>
  <r>
    <s v="6517-SEJA"/>
    <x v="0"/>
    <n v="29"/>
    <n v="67"/>
    <n v="263.7"/>
    <n v="0"/>
    <n v="0"/>
    <s v="No"/>
    <s v="no"/>
    <n v="0"/>
    <n v="0"/>
    <n v="0"/>
    <s v="No"/>
    <n v="0"/>
    <x v="47"/>
    <s v="346-9737"/>
    <s v="Male"/>
    <n v="56"/>
    <s v="No"/>
    <s v="No"/>
    <s v="No"/>
    <n v="0"/>
    <s v="No"/>
    <x v="1"/>
    <x v="2"/>
    <n v="10"/>
    <n v="287"/>
    <x v="0"/>
    <x v="0"/>
  </r>
  <r>
    <s v="2477-RAWZ"/>
    <x v="0"/>
    <n v="45"/>
    <n v="146"/>
    <n v="360"/>
    <n v="0"/>
    <n v="0"/>
    <s v="No"/>
    <s v="no"/>
    <n v="0"/>
    <n v="0"/>
    <n v="4"/>
    <s v="Yes"/>
    <n v="0"/>
    <x v="14"/>
    <s v="286-4032"/>
    <s v="Female"/>
    <n v="45"/>
    <s v="No"/>
    <s v="No"/>
    <s v="No"/>
    <n v="0"/>
    <s v="Yes"/>
    <x v="0"/>
    <x v="2"/>
    <n v="36"/>
    <n v="1633"/>
    <x v="0"/>
    <x v="0"/>
  </r>
  <r>
    <s v="4275-FUPD"/>
    <x v="0"/>
    <n v="66"/>
    <n v="426"/>
    <n v="731.2"/>
    <n v="0"/>
    <n v="0"/>
    <s v="No"/>
    <s v="no"/>
    <n v="0"/>
    <n v="0"/>
    <n v="20"/>
    <s v="Yes"/>
    <n v="0"/>
    <x v="45"/>
    <s v="288-9727"/>
    <s v="Male"/>
    <n v="21"/>
    <s v="Yes"/>
    <s v="No"/>
    <s v="No"/>
    <n v="0"/>
    <s v="Yes"/>
    <x v="1"/>
    <x v="0"/>
    <n v="55"/>
    <n v="3673"/>
    <x v="0"/>
    <x v="0"/>
  </r>
  <r>
    <s v="2681-QPBL"/>
    <x v="0"/>
    <n v="60"/>
    <n v="387"/>
    <n v="958.9"/>
    <n v="0"/>
    <n v="0"/>
    <s v="No"/>
    <s v="no"/>
    <n v="0"/>
    <n v="0"/>
    <n v="0"/>
    <s v="No"/>
    <n v="0"/>
    <x v="9"/>
    <s v="311-7941"/>
    <s v="Male"/>
    <n v="19"/>
    <s v="Yes"/>
    <s v="No"/>
    <s v="No"/>
    <n v="0"/>
    <s v="No"/>
    <x v="2"/>
    <x v="2"/>
    <n v="10"/>
    <n v="595"/>
    <x v="0"/>
    <x v="0"/>
  </r>
  <r>
    <s v="8191-TRBD"/>
    <x v="0"/>
    <n v="2"/>
    <n v="10"/>
    <n v="18.899999999999999"/>
    <n v="0"/>
    <n v="0"/>
    <s v="No"/>
    <s v="no"/>
    <n v="0"/>
    <n v="0"/>
    <n v="4"/>
    <s v="No"/>
    <n v="6"/>
    <x v="13"/>
    <s v="367-1719"/>
    <s v="Male"/>
    <n v="34"/>
    <s v="No"/>
    <s v="No"/>
    <s v="No"/>
    <n v="0"/>
    <s v="No"/>
    <x v="0"/>
    <x v="0"/>
    <n v="27"/>
    <n v="58"/>
    <x v="0"/>
    <x v="0"/>
  </r>
  <r>
    <s v="7810-KSAO"/>
    <x v="0"/>
    <n v="72"/>
    <n v="418"/>
    <n v="934.9"/>
    <n v="0"/>
    <n v="0"/>
    <s v="No"/>
    <s v="no"/>
    <n v="0"/>
    <n v="0"/>
    <n v="4"/>
    <s v="Yes"/>
    <n v="0"/>
    <x v="7"/>
    <s v="344-10281"/>
    <s v="Female"/>
    <n v="63"/>
    <s v="No"/>
    <s v="No"/>
    <s v="No"/>
    <n v="0"/>
    <s v="Yes"/>
    <x v="2"/>
    <x v="0"/>
    <n v="46"/>
    <n v="3335"/>
    <x v="0"/>
    <x v="0"/>
  </r>
  <r>
    <s v="7378-KROX"/>
    <x v="0"/>
    <n v="2"/>
    <n v="3"/>
    <n v="6.4"/>
    <n v="0"/>
    <n v="0"/>
    <s v="No"/>
    <s v="no"/>
    <n v="0"/>
    <n v="0"/>
    <n v="4"/>
    <s v="Yes"/>
    <n v="0"/>
    <x v="31"/>
    <s v="351-4539"/>
    <s v="Female"/>
    <n v="43"/>
    <s v="No"/>
    <s v="No"/>
    <s v="No"/>
    <n v="0"/>
    <s v="No"/>
    <x v="0"/>
    <x v="0"/>
    <n v="45"/>
    <n v="72"/>
    <x v="0"/>
    <x v="0"/>
  </r>
  <r>
    <s v="2177-ZBNG"/>
    <x v="0"/>
    <n v="7"/>
    <n v="20"/>
    <n v="41.9"/>
    <n v="0"/>
    <n v="0"/>
    <s v="No"/>
    <s v="no"/>
    <n v="0"/>
    <n v="0"/>
    <n v="0"/>
    <s v="No"/>
    <n v="0"/>
    <x v="37"/>
    <s v="348-7954"/>
    <s v="Female"/>
    <n v="26"/>
    <s v="Yes"/>
    <s v="No"/>
    <s v="No"/>
    <n v="0"/>
    <s v="No"/>
    <x v="1"/>
    <x v="0"/>
    <n v="11"/>
    <n v="76"/>
    <x v="0"/>
    <x v="0"/>
  </r>
  <r>
    <s v="7105-GNZD"/>
    <x v="0"/>
    <n v="35"/>
    <n v="97"/>
    <n v="242.1"/>
    <n v="140"/>
    <n v="360.5"/>
    <s v="Yes"/>
    <s v="yes"/>
    <n v="0"/>
    <n v="0"/>
    <n v="5"/>
    <s v="Yes"/>
    <n v="0"/>
    <x v="22"/>
    <s v="348-10073"/>
    <s v="Male"/>
    <n v="50"/>
    <s v="No"/>
    <s v="No"/>
    <s v="No"/>
    <n v="0"/>
    <s v="Yes"/>
    <x v="0"/>
    <x v="0"/>
    <n v="32"/>
    <n v="1114"/>
    <x v="0"/>
    <x v="0"/>
  </r>
  <r>
    <s v="5837-ZRYT"/>
    <x v="0"/>
    <n v="24"/>
    <n v="104"/>
    <n v="289.10000000000002"/>
    <n v="0"/>
    <n v="0"/>
    <s v="No"/>
    <s v="no"/>
    <n v="0"/>
    <n v="0"/>
    <n v="0"/>
    <s v="No"/>
    <n v="0"/>
    <x v="13"/>
    <s v="325-10521"/>
    <s v="Male"/>
    <n v="58"/>
    <s v="No"/>
    <s v="No"/>
    <s v="No"/>
    <n v="0"/>
    <s v="No"/>
    <x v="1"/>
    <x v="0"/>
    <n v="14"/>
    <n v="327"/>
    <x v="0"/>
    <x v="0"/>
  </r>
  <r>
    <s v="4324-QAMD"/>
    <x v="0"/>
    <n v="40"/>
    <n v="283"/>
    <n v="603.20000000000005"/>
    <n v="0"/>
    <n v="0"/>
    <s v="No"/>
    <s v="no"/>
    <n v="0"/>
    <n v="0"/>
    <n v="20"/>
    <s v="Yes"/>
    <n v="0"/>
    <x v="9"/>
    <s v="252-4432"/>
    <s v="Female"/>
    <n v="22"/>
    <s v="Yes"/>
    <s v="No"/>
    <s v="No"/>
    <n v="0"/>
    <s v="Yes"/>
    <x v="0"/>
    <x v="0"/>
    <n v="61"/>
    <n v="2452"/>
    <x v="0"/>
    <x v="0"/>
  </r>
  <r>
    <s v="9220-LNYB"/>
    <x v="0"/>
    <n v="27"/>
    <n v="137"/>
    <n v="347.5"/>
    <n v="0"/>
    <n v="0"/>
    <s v="No"/>
    <s v="no"/>
    <n v="0"/>
    <n v="0"/>
    <n v="10"/>
    <s v="Yes"/>
    <n v="0"/>
    <x v="34"/>
    <s v="313-2997"/>
    <s v="Male"/>
    <n v="57"/>
    <s v="No"/>
    <s v="No"/>
    <s v="No"/>
    <n v="0"/>
    <s v="No"/>
    <x v="1"/>
    <x v="0"/>
    <n v="32"/>
    <n v="846"/>
    <x v="0"/>
    <x v="0"/>
  </r>
  <r>
    <s v="0085-VXEM"/>
    <x v="0"/>
    <n v="48"/>
    <n v="186"/>
    <n v="717"/>
    <n v="0"/>
    <n v="0"/>
    <s v="No"/>
    <s v="no"/>
    <n v="0"/>
    <n v="0"/>
    <n v="5"/>
    <s v="Yes"/>
    <n v="0"/>
    <x v="44"/>
    <s v="346-4830"/>
    <s v="Male"/>
    <n v="44"/>
    <s v="No"/>
    <s v="No"/>
    <s v="No"/>
    <n v="0"/>
    <s v="Yes"/>
    <x v="2"/>
    <x v="2"/>
    <n v="52"/>
    <n v="2465"/>
    <x v="0"/>
    <x v="0"/>
  </r>
  <r>
    <s v="1268-TTVY"/>
    <x v="0"/>
    <n v="12"/>
    <n v="18"/>
    <n v="47.7"/>
    <n v="0"/>
    <n v="0"/>
    <s v="No"/>
    <s v="no"/>
    <n v="0"/>
    <n v="0"/>
    <n v="3"/>
    <s v="No"/>
    <n v="8"/>
    <x v="16"/>
    <s v="357-5042"/>
    <s v="Female"/>
    <n v="78"/>
    <s v="No"/>
    <s v="Yes"/>
    <s v="No"/>
    <n v="0"/>
    <s v="Yes"/>
    <x v="1"/>
    <x v="0"/>
    <n v="33"/>
    <n v="390"/>
    <x v="0"/>
    <x v="0"/>
  </r>
  <r>
    <s v="1307-ZLPZ"/>
    <x v="0"/>
    <n v="60"/>
    <n v="275"/>
    <n v="900.8"/>
    <n v="0"/>
    <n v="0"/>
    <s v="No"/>
    <s v="no"/>
    <n v="0"/>
    <n v="0"/>
    <n v="2"/>
    <s v="Yes"/>
    <n v="0"/>
    <x v="29"/>
    <s v="308-8521"/>
    <s v="Male"/>
    <n v="35"/>
    <s v="No"/>
    <s v="No"/>
    <s v="No"/>
    <n v="0"/>
    <s v="Yes"/>
    <x v="0"/>
    <x v="0"/>
    <n v="70"/>
    <n v="4211"/>
    <x v="0"/>
    <x v="0"/>
  </r>
  <r>
    <s v="8097-WUPE"/>
    <x v="0"/>
    <n v="54"/>
    <n v="135"/>
    <n v="482.8"/>
    <n v="0"/>
    <n v="0"/>
    <s v="No"/>
    <s v="no"/>
    <n v="0"/>
    <n v="0"/>
    <n v="24"/>
    <s v="Yes"/>
    <n v="0"/>
    <x v="34"/>
    <s v="350-4343"/>
    <s v="Male"/>
    <n v="22"/>
    <s v="Yes"/>
    <s v="No"/>
    <s v="No"/>
    <n v="0"/>
    <s v="Yes"/>
    <x v="2"/>
    <x v="0"/>
    <n v="25"/>
    <n v="1363"/>
    <x v="0"/>
    <x v="0"/>
  </r>
  <r>
    <s v="9027-VUHW"/>
    <x v="0"/>
    <n v="1"/>
    <n v="6"/>
    <n v="13"/>
    <n v="0"/>
    <n v="0"/>
    <s v="No"/>
    <s v="no"/>
    <n v="0"/>
    <n v="0"/>
    <n v="4"/>
    <s v="Yes"/>
    <n v="0"/>
    <x v="33"/>
    <s v="335-10365"/>
    <s v="Male"/>
    <n v="33"/>
    <s v="No"/>
    <s v="No"/>
    <s v="No"/>
    <n v="0"/>
    <s v="No"/>
    <x v="0"/>
    <x v="2"/>
    <n v="13"/>
    <n v="13"/>
    <x v="0"/>
    <x v="0"/>
  </r>
  <r>
    <s v="5964-ZVCK"/>
    <x v="0"/>
    <n v="1"/>
    <n v="7"/>
    <n v="14"/>
    <n v="0"/>
    <n v="0"/>
    <s v="No"/>
    <s v="no"/>
    <n v="0"/>
    <n v="0"/>
    <n v="0"/>
    <s v="No"/>
    <n v="0"/>
    <x v="28"/>
    <s v="351-9709"/>
    <s v="Male"/>
    <n v="33"/>
    <s v="No"/>
    <s v="No"/>
    <s v="No"/>
    <n v="0"/>
    <s v="No"/>
    <x v="0"/>
    <x v="2"/>
    <n v="8"/>
    <n v="8"/>
    <x v="0"/>
    <x v="0"/>
  </r>
  <r>
    <s v="7064-DKIN"/>
    <x v="0"/>
    <n v="42"/>
    <n v="204"/>
    <n v="415.5"/>
    <n v="0"/>
    <n v="0"/>
    <s v="No"/>
    <s v="no"/>
    <n v="0"/>
    <n v="0"/>
    <n v="4"/>
    <s v="Yes"/>
    <n v="0"/>
    <x v="35"/>
    <s v="348-5651"/>
    <s v="Female"/>
    <n v="32"/>
    <s v="No"/>
    <s v="No"/>
    <s v="No"/>
    <n v="0"/>
    <s v="Yes"/>
    <x v="2"/>
    <x v="2"/>
    <n v="33"/>
    <n v="1365"/>
    <x v="0"/>
    <x v="0"/>
  </r>
  <r>
    <s v="5489-KWDU"/>
    <x v="0"/>
    <n v="1"/>
    <n v="4"/>
    <n v="8"/>
    <n v="4"/>
    <n v="11.9"/>
    <s v="Yes"/>
    <s v="yes"/>
    <n v="0"/>
    <n v="0"/>
    <n v="5"/>
    <s v="Yes"/>
    <n v="0"/>
    <x v="19"/>
    <s v="375-3624"/>
    <s v="Female"/>
    <n v="48"/>
    <s v="No"/>
    <s v="No"/>
    <s v="No"/>
    <n v="0"/>
    <s v="No"/>
    <x v="0"/>
    <x v="0"/>
    <n v="17"/>
    <n v="17"/>
    <x v="0"/>
    <x v="0"/>
  </r>
  <r>
    <s v="6452-HZDH"/>
    <x v="0"/>
    <n v="3"/>
    <n v="10"/>
    <n v="31.6"/>
    <n v="0"/>
    <n v="0"/>
    <s v="No"/>
    <s v="no"/>
    <n v="0"/>
    <n v="0"/>
    <n v="18"/>
    <s v="No"/>
    <n v="5"/>
    <x v="14"/>
    <s v="306-1474"/>
    <s v="Male"/>
    <n v="29"/>
    <s v="Yes"/>
    <s v="No"/>
    <s v="No"/>
    <n v="0"/>
    <s v="Yes"/>
    <x v="0"/>
    <x v="2"/>
    <n v="45"/>
    <n v="142"/>
    <x v="0"/>
    <x v="0"/>
  </r>
  <r>
    <s v="8542-QKNV"/>
    <x v="0"/>
    <n v="72"/>
    <n v="448"/>
    <n v="1145.9000000000001"/>
    <n v="0"/>
    <n v="0"/>
    <s v="No"/>
    <s v="no"/>
    <n v="0"/>
    <n v="0"/>
    <n v="4"/>
    <s v="Yes"/>
    <n v="0"/>
    <x v="16"/>
    <s v="320-4990"/>
    <s v="Female"/>
    <n v="57"/>
    <s v="No"/>
    <s v="No"/>
    <s v="No"/>
    <n v="0"/>
    <s v="Yes"/>
    <x v="2"/>
    <x v="2"/>
    <n v="28"/>
    <n v="2014"/>
    <x v="0"/>
    <x v="0"/>
  </r>
  <r>
    <s v="7491-DMVK"/>
    <x v="0"/>
    <n v="15"/>
    <n v="64"/>
    <n v="214.1"/>
    <n v="0"/>
    <n v="0"/>
    <s v="No"/>
    <s v="no"/>
    <n v="0"/>
    <n v="0"/>
    <n v="6"/>
    <s v="Yes"/>
    <n v="0"/>
    <x v="23"/>
    <s v="285-5480"/>
    <s v="Male"/>
    <n v="39"/>
    <s v="No"/>
    <s v="No"/>
    <s v="No"/>
    <n v="0"/>
    <s v="No"/>
    <x v="0"/>
    <x v="0"/>
    <n v="20"/>
    <n v="307"/>
    <x v="0"/>
    <x v="0"/>
  </r>
  <r>
    <s v="2842-RVHX"/>
    <x v="0"/>
    <n v="10"/>
    <n v="33"/>
    <n v="87.6"/>
    <n v="0"/>
    <n v="0"/>
    <s v="No"/>
    <s v="no"/>
    <n v="0"/>
    <n v="0"/>
    <n v="0"/>
    <s v="No"/>
    <n v="0"/>
    <x v="12"/>
    <s v="379-3590"/>
    <s v="Female"/>
    <n v="54"/>
    <s v="No"/>
    <s v="No"/>
    <s v="No"/>
    <n v="0"/>
    <s v="No"/>
    <x v="1"/>
    <x v="0"/>
    <n v="15"/>
    <n v="151"/>
    <x v="0"/>
    <x v="0"/>
  </r>
  <r>
    <s v="5152-RZXK"/>
    <x v="0"/>
    <n v="5"/>
    <n v="27"/>
    <n v="84.7"/>
    <n v="0"/>
    <n v="0"/>
    <s v="No"/>
    <s v="no"/>
    <n v="0"/>
    <n v="0"/>
    <n v="0"/>
    <s v="No"/>
    <n v="0"/>
    <x v="24"/>
    <s v="347-1650"/>
    <s v="Female"/>
    <n v="61"/>
    <s v="No"/>
    <s v="No"/>
    <s v="No"/>
    <n v="0"/>
    <s v="No"/>
    <x v="0"/>
    <x v="2"/>
    <n v="12"/>
    <n v="62"/>
    <x v="0"/>
    <x v="0"/>
  </r>
  <r>
    <s v="3333-PITG"/>
    <x v="0"/>
    <n v="74"/>
    <n v="135"/>
    <n v="371.5"/>
    <n v="0"/>
    <n v="0"/>
    <s v="No"/>
    <s v="no"/>
    <n v="0"/>
    <n v="0"/>
    <n v="7"/>
    <s v="Yes"/>
    <n v="0"/>
    <x v="48"/>
    <s v="323-9408"/>
    <s v="Male"/>
    <n v="40"/>
    <s v="No"/>
    <s v="No"/>
    <s v="No"/>
    <n v="0"/>
    <s v="Yes"/>
    <x v="2"/>
    <x v="2"/>
    <n v="45"/>
    <n v="3332"/>
    <x v="0"/>
    <x v="0"/>
  </r>
  <r>
    <s v="2998-NMMM"/>
    <x v="0"/>
    <n v="55"/>
    <n v="266"/>
    <n v="658.5"/>
    <n v="0"/>
    <n v="0"/>
    <s v="No"/>
    <s v="no"/>
    <n v="0"/>
    <n v="0"/>
    <n v="27"/>
    <s v="Yes"/>
    <n v="0"/>
    <x v="39"/>
    <s v="313-9935"/>
    <s v="Female"/>
    <n v="20"/>
    <s v="Yes"/>
    <s v="No"/>
    <s v="No"/>
    <n v="0"/>
    <s v="No"/>
    <x v="0"/>
    <x v="2"/>
    <n v="36"/>
    <n v="1985"/>
    <x v="0"/>
    <x v="0"/>
  </r>
  <r>
    <s v="8768-XIHT"/>
    <x v="0"/>
    <n v="56"/>
    <n v="148"/>
    <n v="504.5"/>
    <n v="0"/>
    <n v="0"/>
    <s v="No"/>
    <s v="no"/>
    <n v="0"/>
    <n v="0"/>
    <n v="0"/>
    <s v="No"/>
    <n v="0"/>
    <x v="1"/>
    <s v="373-9676"/>
    <s v="Female"/>
    <n v="42"/>
    <s v="No"/>
    <s v="No"/>
    <s v="No"/>
    <n v="0"/>
    <s v="No"/>
    <x v="2"/>
    <x v="0"/>
    <n v="13"/>
    <n v="722"/>
    <x v="0"/>
    <x v="0"/>
  </r>
  <r>
    <s v="9009-FVQP"/>
    <x v="0"/>
    <n v="42"/>
    <n v="84"/>
    <n v="169.7"/>
    <n v="0"/>
    <n v="0"/>
    <s v="No"/>
    <s v="no"/>
    <n v="0"/>
    <n v="0"/>
    <n v="8"/>
    <s v="Yes"/>
    <n v="0"/>
    <x v="2"/>
    <s v="351-2647"/>
    <s v="Male"/>
    <n v="48"/>
    <s v="No"/>
    <s v="No"/>
    <s v="No"/>
    <n v="0"/>
    <s v="No"/>
    <x v="1"/>
    <x v="2"/>
    <n v="37"/>
    <n v="1590"/>
    <x v="0"/>
    <x v="0"/>
  </r>
  <r>
    <s v="2642-NZZD"/>
    <x v="0"/>
    <n v="3"/>
    <n v="14"/>
    <n v="32.700000000000003"/>
    <n v="0"/>
    <n v="0"/>
    <s v="No"/>
    <s v="no"/>
    <n v="0"/>
    <n v="0"/>
    <n v="30"/>
    <s v="Yes"/>
    <n v="0"/>
    <x v="9"/>
    <s v="293-5510"/>
    <s v="Male"/>
    <n v="28"/>
    <s v="Yes"/>
    <s v="No"/>
    <s v="No"/>
    <n v="0"/>
    <s v="No"/>
    <x v="0"/>
    <x v="0"/>
    <n v="20"/>
    <n v="55"/>
    <x v="0"/>
    <x v="0"/>
  </r>
  <r>
    <s v="9179-UJEU"/>
    <x v="0"/>
    <n v="28"/>
    <n v="203"/>
    <n v="443.6"/>
    <n v="0"/>
    <n v="0"/>
    <s v="No"/>
    <s v="no"/>
    <n v="0"/>
    <n v="0"/>
    <n v="0"/>
    <s v="No"/>
    <n v="0"/>
    <x v="18"/>
    <s v="234-7735"/>
    <s v="Male"/>
    <n v="39"/>
    <s v="No"/>
    <s v="No"/>
    <s v="No"/>
    <n v="0"/>
    <s v="No"/>
    <x v="1"/>
    <x v="2"/>
    <n v="8"/>
    <n v="229"/>
    <x v="0"/>
    <x v="0"/>
  </r>
  <r>
    <s v="9835-HWSR"/>
    <x v="0"/>
    <n v="66"/>
    <n v="111"/>
    <n v="263.8"/>
    <n v="0"/>
    <n v="0"/>
    <s v="No"/>
    <s v="no"/>
    <n v="0"/>
    <n v="0"/>
    <n v="15"/>
    <s v="Yes"/>
    <n v="0"/>
    <x v="41"/>
    <s v="399-4547"/>
    <s v="Female"/>
    <n v="38"/>
    <s v="No"/>
    <s v="No"/>
    <s v="No"/>
    <n v="0"/>
    <s v="Yes"/>
    <x v="0"/>
    <x v="0"/>
    <n v="43"/>
    <n v="2853"/>
    <x v="0"/>
    <x v="0"/>
  </r>
  <r>
    <s v="0135-SOBW"/>
    <x v="0"/>
    <n v="61"/>
    <n v="131"/>
    <n v="366.3"/>
    <n v="0"/>
    <n v="0"/>
    <s v="No"/>
    <s v="no"/>
    <n v="0"/>
    <n v="0"/>
    <n v="15"/>
    <s v="Yes"/>
    <n v="0"/>
    <x v="1"/>
    <s v="344-7078"/>
    <s v="Female"/>
    <n v="20"/>
    <s v="Yes"/>
    <s v="No"/>
    <s v="No"/>
    <n v="0"/>
    <s v="No"/>
    <x v="0"/>
    <x v="0"/>
    <n v="54"/>
    <n v="3300"/>
    <x v="0"/>
    <x v="0"/>
  </r>
  <r>
    <s v="9159-AZZY"/>
    <x v="0"/>
    <n v="9"/>
    <n v="47"/>
    <n v="135.1"/>
    <n v="0"/>
    <n v="0"/>
    <s v="No"/>
    <s v="no"/>
    <n v="0"/>
    <n v="0"/>
    <n v="0"/>
    <s v="No"/>
    <n v="0"/>
    <x v="16"/>
    <s v="267-2414"/>
    <s v="Male"/>
    <n v="60"/>
    <s v="No"/>
    <s v="No"/>
    <s v="No"/>
    <n v="0"/>
    <s v="No"/>
    <x v="0"/>
    <x v="2"/>
    <n v="13"/>
    <n v="116"/>
    <x v="0"/>
    <x v="0"/>
  </r>
  <r>
    <s v="7025-GYRE"/>
    <x v="0"/>
    <n v="6"/>
    <n v="20"/>
    <n v="50.4"/>
    <n v="0"/>
    <n v="0"/>
    <s v="No"/>
    <s v="no"/>
    <n v="0"/>
    <n v="0"/>
    <n v="9"/>
    <s v="Yes"/>
    <n v="0"/>
    <x v="35"/>
    <s v="266-1679"/>
    <s v="Male"/>
    <n v="57"/>
    <s v="No"/>
    <s v="No"/>
    <s v="No"/>
    <n v="0"/>
    <s v="No"/>
    <x v="0"/>
    <x v="0"/>
    <n v="24"/>
    <n v="149"/>
    <x v="0"/>
    <x v="0"/>
  </r>
  <r>
    <s v="8208-EHEC"/>
    <x v="0"/>
    <n v="9"/>
    <n v="41"/>
    <n v="91.9"/>
    <n v="0"/>
    <n v="0"/>
    <s v="No"/>
    <s v="no"/>
    <n v="0"/>
    <n v="0"/>
    <n v="0"/>
    <s v="No"/>
    <n v="0"/>
    <x v="31"/>
    <s v="316-2113"/>
    <s v="Female"/>
    <n v="61"/>
    <s v="No"/>
    <s v="No"/>
    <s v="No"/>
    <n v="0"/>
    <s v="No"/>
    <x v="0"/>
    <x v="2"/>
    <n v="9"/>
    <n v="83"/>
    <x v="0"/>
    <x v="0"/>
  </r>
  <r>
    <s v="3493-ZSJV"/>
    <x v="0"/>
    <n v="8"/>
    <n v="42"/>
    <n v="114"/>
    <n v="0"/>
    <n v="0"/>
    <s v="No"/>
    <s v="no"/>
    <n v="0"/>
    <n v="0"/>
    <n v="3"/>
    <s v="Yes"/>
    <n v="0"/>
    <x v="4"/>
    <s v="280-4053"/>
    <s v="Male"/>
    <n v="35"/>
    <s v="No"/>
    <s v="No"/>
    <s v="No"/>
    <n v="0"/>
    <s v="Yes"/>
    <x v="0"/>
    <x v="2"/>
    <n v="29"/>
    <n v="236"/>
    <x v="0"/>
    <x v="0"/>
  </r>
  <r>
    <s v="9383-BBJS"/>
    <x v="0"/>
    <n v="11"/>
    <n v="95"/>
    <n v="168"/>
    <n v="0"/>
    <n v="0"/>
    <s v="No"/>
    <s v="no"/>
    <n v="0"/>
    <n v="0"/>
    <n v="8"/>
    <s v="Yes"/>
    <n v="0"/>
    <x v="1"/>
    <s v="334-4737"/>
    <s v="Male"/>
    <n v="35"/>
    <s v="No"/>
    <s v="No"/>
    <s v="No"/>
    <n v="0"/>
    <s v="No"/>
    <x v="0"/>
    <x v="0"/>
    <n v="51"/>
    <n v="574"/>
    <x v="0"/>
    <x v="0"/>
  </r>
  <r>
    <s v="8868-AUGD"/>
    <x v="0"/>
    <n v="45"/>
    <n v="54"/>
    <n v="178.6"/>
    <n v="0"/>
    <n v="0"/>
    <s v="No"/>
    <s v="no"/>
    <n v="0"/>
    <n v="0"/>
    <n v="23"/>
    <s v="Yes"/>
    <n v="0"/>
    <x v="49"/>
    <s v="336-8657"/>
    <s v="Male"/>
    <n v="29"/>
    <s v="Yes"/>
    <s v="No"/>
    <s v="No"/>
    <n v="0"/>
    <s v="Yes"/>
    <x v="1"/>
    <x v="0"/>
    <n v="53"/>
    <n v="2385"/>
    <x v="0"/>
    <x v="0"/>
  </r>
  <r>
    <s v="4481-HRDH"/>
    <x v="0"/>
    <n v="42"/>
    <n v="265"/>
    <n v="589.4"/>
    <n v="168"/>
    <n v="613.20000000000005"/>
    <s v="Yes"/>
    <s v="yes"/>
    <n v="0"/>
    <n v="0"/>
    <n v="3"/>
    <s v="Yes"/>
    <n v="0"/>
    <x v="34"/>
    <s v="322-8349"/>
    <s v="Male"/>
    <n v="51"/>
    <s v="No"/>
    <s v="No"/>
    <s v="No"/>
    <n v="0"/>
    <s v="No"/>
    <x v="0"/>
    <x v="0"/>
    <n v="65"/>
    <n v="2729"/>
    <x v="0"/>
    <x v="0"/>
  </r>
  <r>
    <s v="1116-AMCN"/>
    <x v="0"/>
    <n v="1"/>
    <n v="3"/>
    <n v="9"/>
    <n v="0"/>
    <n v="0"/>
    <s v="No"/>
    <s v="no"/>
    <n v="0"/>
    <n v="0"/>
    <n v="0"/>
    <s v="No"/>
    <n v="0"/>
    <x v="41"/>
    <s v="275-7543"/>
    <s v="Male"/>
    <n v="59"/>
    <s v="No"/>
    <s v="No"/>
    <s v="No"/>
    <n v="0"/>
    <s v="No"/>
    <x v="0"/>
    <x v="2"/>
    <n v="13"/>
    <n v="13"/>
    <x v="0"/>
    <x v="0"/>
  </r>
  <r>
    <s v="1913-EUYW"/>
    <x v="0"/>
    <n v="10"/>
    <n v="26"/>
    <n v="59.9"/>
    <n v="0"/>
    <n v="0"/>
    <s v="No"/>
    <s v="no"/>
    <n v="0"/>
    <n v="0"/>
    <n v="7"/>
    <s v="Yes"/>
    <n v="0"/>
    <x v="34"/>
    <s v="281-3865"/>
    <s v="Male"/>
    <n v="42"/>
    <s v="No"/>
    <s v="No"/>
    <s v="No"/>
    <n v="0"/>
    <s v="No"/>
    <x v="0"/>
    <x v="0"/>
    <n v="34"/>
    <n v="336"/>
    <x v="0"/>
    <x v="0"/>
  </r>
  <r>
    <s v="0365-DJZO"/>
    <x v="0"/>
    <n v="18"/>
    <n v="28"/>
    <n v="92.4"/>
    <n v="0"/>
    <n v="0"/>
    <s v="No"/>
    <s v="no"/>
    <n v="0"/>
    <n v="0"/>
    <n v="12"/>
    <s v="Yes"/>
    <n v="0"/>
    <x v="3"/>
    <s v="394-6909"/>
    <s v="Female"/>
    <n v="76"/>
    <s v="No"/>
    <s v="Yes"/>
    <s v="No"/>
    <n v="0"/>
    <s v="No"/>
    <x v="2"/>
    <x v="0"/>
    <n v="27"/>
    <n v="491"/>
    <x v="0"/>
    <x v="0"/>
  </r>
  <r>
    <s v="6065-MAKB"/>
    <x v="0"/>
    <n v="49"/>
    <n v="273"/>
    <n v="687.2"/>
    <n v="0"/>
    <n v="0"/>
    <s v="No"/>
    <s v="no"/>
    <n v="0"/>
    <n v="0"/>
    <n v="0"/>
    <s v="No"/>
    <n v="0"/>
    <x v="31"/>
    <s v="333-4440"/>
    <s v="Male"/>
    <n v="26"/>
    <s v="Yes"/>
    <s v="No"/>
    <s v="No"/>
    <n v="0"/>
    <s v="No"/>
    <x v="1"/>
    <x v="2"/>
    <n v="9"/>
    <n v="440"/>
    <x v="0"/>
    <x v="0"/>
  </r>
  <r>
    <s v="5516-PLEG"/>
    <x v="0"/>
    <n v="2"/>
    <n v="3"/>
    <n v="6.4"/>
    <n v="0"/>
    <n v="0"/>
    <s v="No"/>
    <s v="no"/>
    <n v="0"/>
    <n v="0"/>
    <n v="6"/>
    <s v="Yes"/>
    <n v="0"/>
    <x v="16"/>
    <s v="374-4633"/>
    <s v="Male"/>
    <n v="35"/>
    <s v="No"/>
    <s v="No"/>
    <s v="No"/>
    <n v="0"/>
    <s v="No"/>
    <x v="0"/>
    <x v="2"/>
    <n v="34"/>
    <n v="55"/>
    <x v="0"/>
    <x v="0"/>
  </r>
  <r>
    <s v="9236-YKWU"/>
    <x v="0"/>
    <n v="18"/>
    <n v="35"/>
    <n v="89.5"/>
    <n v="0"/>
    <n v="0"/>
    <s v="No"/>
    <s v="no"/>
    <n v="0"/>
    <n v="0"/>
    <n v="0"/>
    <s v="No"/>
    <n v="0"/>
    <x v="7"/>
    <s v="368-2076"/>
    <s v="Male"/>
    <n v="27"/>
    <s v="Yes"/>
    <s v="No"/>
    <s v="No"/>
    <n v="0"/>
    <s v="No"/>
    <x v="1"/>
    <x v="0"/>
    <n v="12"/>
    <n v="218"/>
    <x v="0"/>
    <x v="0"/>
  </r>
  <r>
    <s v="5409-JGHO"/>
    <x v="0"/>
    <n v="71"/>
    <n v="453"/>
    <n v="1065.7"/>
    <n v="0"/>
    <n v="0"/>
    <s v="No"/>
    <s v="no"/>
    <n v="0"/>
    <n v="0"/>
    <n v="5"/>
    <s v="Yes"/>
    <n v="0"/>
    <x v="34"/>
    <s v="343-3780"/>
    <s v="Male"/>
    <n v="61"/>
    <s v="No"/>
    <s v="No"/>
    <s v="No"/>
    <n v="0"/>
    <s v="Yes"/>
    <x v="2"/>
    <x v="2"/>
    <n v="33"/>
    <n v="2326"/>
    <x v="0"/>
    <x v="0"/>
  </r>
  <r>
    <s v="6127-TRWL"/>
    <x v="0"/>
    <n v="52"/>
    <n v="186"/>
    <n v="466"/>
    <n v="0"/>
    <n v="0"/>
    <s v="No"/>
    <s v="no"/>
    <n v="0"/>
    <n v="1"/>
    <n v="0"/>
    <s v="No"/>
    <n v="0"/>
    <x v="18"/>
    <s v="347-2897"/>
    <s v="Female"/>
    <n v="28"/>
    <s v="Yes"/>
    <s v="No"/>
    <s v="No"/>
    <n v="0"/>
    <s v="No"/>
    <x v="2"/>
    <x v="2"/>
    <n v="12"/>
    <n v="623"/>
    <x v="0"/>
    <x v="0"/>
  </r>
  <r>
    <s v="3259-IGLI"/>
    <x v="0"/>
    <n v="59"/>
    <n v="212"/>
    <n v="351.6"/>
    <n v="0"/>
    <n v="0"/>
    <s v="No"/>
    <s v="no"/>
    <n v="0"/>
    <n v="2"/>
    <n v="2"/>
    <s v="Yes"/>
    <n v="0"/>
    <x v="31"/>
    <s v="312-6019"/>
    <s v="Female"/>
    <n v="55"/>
    <s v="No"/>
    <s v="No"/>
    <s v="No"/>
    <n v="0"/>
    <s v="No"/>
    <x v="2"/>
    <x v="2"/>
    <n v="59"/>
    <n v="3446"/>
    <x v="0"/>
    <x v="0"/>
  </r>
  <r>
    <s v="7526-RBRR"/>
    <x v="0"/>
    <n v="48"/>
    <n v="308"/>
    <n v="678.1"/>
    <n v="192"/>
    <n v="662.4"/>
    <s v="Yes"/>
    <s v="yes"/>
    <n v="0"/>
    <n v="1"/>
    <n v="5"/>
    <s v="Yes"/>
    <n v="0"/>
    <x v="19"/>
    <s v="330-7478"/>
    <s v="Male"/>
    <n v="43"/>
    <s v="No"/>
    <s v="No"/>
    <s v="No"/>
    <n v="0"/>
    <s v="No"/>
    <x v="1"/>
    <x v="0"/>
    <n v="11"/>
    <n v="552"/>
    <x v="0"/>
    <x v="0"/>
  </r>
  <r>
    <s v="8448-IDEU"/>
    <x v="0"/>
    <n v="71"/>
    <n v="185"/>
    <n v="499.8"/>
    <n v="0"/>
    <n v="0"/>
    <s v="No"/>
    <s v="no"/>
    <n v="0"/>
    <n v="2"/>
    <n v="7"/>
    <s v="No"/>
    <n v="13"/>
    <x v="36"/>
    <s v="346-4842"/>
    <s v="Male"/>
    <n v="74"/>
    <s v="No"/>
    <s v="Yes"/>
    <s v="No"/>
    <n v="0"/>
    <s v="Yes"/>
    <x v="2"/>
    <x v="2"/>
    <n v="53"/>
    <n v="3799"/>
    <x v="0"/>
    <x v="0"/>
  </r>
  <r>
    <s v="4919-FJOU"/>
    <x v="0"/>
    <n v="73"/>
    <n v="226"/>
    <n v="584.70000000000005"/>
    <n v="0"/>
    <n v="0"/>
    <s v="No"/>
    <s v="no"/>
    <n v="0"/>
    <n v="2"/>
    <n v="21"/>
    <s v="Yes"/>
    <n v="0"/>
    <x v="36"/>
    <s v="346-8055"/>
    <s v="Male"/>
    <n v="26"/>
    <s v="Yes"/>
    <s v="No"/>
    <s v="No"/>
    <n v="0"/>
    <s v="Yes"/>
    <x v="2"/>
    <x v="0"/>
    <n v="28"/>
    <n v="2052"/>
    <x v="0"/>
    <x v="0"/>
  </r>
  <r>
    <s v="2395-HVJG"/>
    <x v="0"/>
    <n v="4"/>
    <n v="20"/>
    <n v="56.1"/>
    <n v="16"/>
    <n v="61.2"/>
    <s v="Yes"/>
    <s v="yes"/>
    <n v="0"/>
    <n v="2"/>
    <n v="2"/>
    <s v="Yes"/>
    <n v="0"/>
    <x v="41"/>
    <s v="308-3131"/>
    <s v="Male"/>
    <n v="32"/>
    <s v="No"/>
    <s v="No"/>
    <s v="No"/>
    <n v="0"/>
    <s v="No"/>
    <x v="0"/>
    <x v="2"/>
    <n v="29"/>
    <n v="127"/>
    <x v="0"/>
    <x v="0"/>
  </r>
  <r>
    <s v="1621-QOEZ"/>
    <x v="0"/>
    <n v="2"/>
    <n v="3"/>
    <n v="8.5"/>
    <n v="0"/>
    <n v="0"/>
    <s v="No"/>
    <s v="no"/>
    <n v="0"/>
    <n v="1"/>
    <n v="0"/>
    <s v="No"/>
    <n v="0"/>
    <x v="20"/>
    <s v="323-8199"/>
    <s v="Female"/>
    <n v="25"/>
    <s v="Yes"/>
    <s v="No"/>
    <s v="No"/>
    <n v="0"/>
    <s v="No"/>
    <x v="1"/>
    <x v="2"/>
    <n v="9"/>
    <n v="16"/>
    <x v="0"/>
    <x v="0"/>
  </r>
  <r>
    <s v="4645-VREW"/>
    <x v="0"/>
    <n v="68"/>
    <n v="350"/>
    <n v="886.8"/>
    <n v="272"/>
    <n v="822.8"/>
    <s v="Yes"/>
    <s v="yes"/>
    <n v="0"/>
    <n v="2"/>
    <n v="0"/>
    <s v="No"/>
    <n v="0"/>
    <x v="42"/>
    <s v="294-8152"/>
    <s v="Female"/>
    <n v="29"/>
    <s v="Yes"/>
    <s v="No"/>
    <s v="No"/>
    <n v="0"/>
    <s v="No"/>
    <x v="2"/>
    <x v="0"/>
    <n v="12"/>
    <n v="831"/>
    <x v="0"/>
    <x v="0"/>
  </r>
  <r>
    <s v="2380-AAAF"/>
    <x v="0"/>
    <n v="50"/>
    <n v="186"/>
    <n v="401.9"/>
    <n v="0"/>
    <n v="0"/>
    <s v="No"/>
    <s v="no"/>
    <n v="0"/>
    <n v="2"/>
    <n v="1"/>
    <s v="Yes"/>
    <n v="0"/>
    <x v="3"/>
    <s v="369-8642"/>
    <s v="Female"/>
    <n v="38"/>
    <s v="No"/>
    <s v="No"/>
    <s v="No"/>
    <n v="0"/>
    <s v="No"/>
    <x v="1"/>
    <x v="2"/>
    <n v="32"/>
    <n v="1613"/>
    <x v="0"/>
    <x v="0"/>
  </r>
  <r>
    <s v="8862-KMHH"/>
    <x v="0"/>
    <n v="11"/>
    <n v="59"/>
    <n v="143.80000000000001"/>
    <n v="0"/>
    <n v="0"/>
    <s v="No"/>
    <s v="no"/>
    <n v="0"/>
    <n v="2"/>
    <n v="13"/>
    <s v="Yes"/>
    <n v="0"/>
    <x v="29"/>
    <s v="354-1898"/>
    <s v="Male"/>
    <n v="21"/>
    <s v="Yes"/>
    <s v="No"/>
    <s v="No"/>
    <n v="0"/>
    <s v="Yes"/>
    <x v="0"/>
    <x v="0"/>
    <n v="46"/>
    <n v="512"/>
    <x v="0"/>
    <x v="0"/>
  </r>
  <r>
    <s v="6698-NDYG"/>
    <x v="0"/>
    <n v="64"/>
    <n v="429"/>
    <n v="965.7"/>
    <n v="256"/>
    <n v="659.2"/>
    <s v="Yes"/>
    <s v="yes"/>
    <n v="0"/>
    <n v="0"/>
    <n v="26"/>
    <s v="Yes"/>
    <n v="0"/>
    <x v="24"/>
    <s v="385-9788"/>
    <s v="Female"/>
    <n v="27"/>
    <s v="Yes"/>
    <s v="No"/>
    <s v="No"/>
    <n v="0"/>
    <s v="Yes"/>
    <x v="1"/>
    <x v="0"/>
    <n v="30"/>
    <n v="1927"/>
    <x v="0"/>
    <x v="0"/>
  </r>
  <r>
    <s v="2973-RLLQ"/>
    <x v="0"/>
    <n v="26"/>
    <n v="95"/>
    <n v="310.39999999999998"/>
    <n v="0"/>
    <n v="0"/>
    <s v="No"/>
    <s v="no"/>
    <n v="0"/>
    <n v="1"/>
    <n v="1"/>
    <s v="Yes"/>
    <n v="0"/>
    <x v="43"/>
    <s v="319-8215"/>
    <s v="Female"/>
    <n v="64"/>
    <s v="No"/>
    <s v="No"/>
    <s v="No"/>
    <n v="0"/>
    <s v="Yes"/>
    <x v="0"/>
    <x v="0"/>
    <n v="67"/>
    <n v="1730"/>
    <x v="0"/>
    <x v="0"/>
  </r>
  <r>
    <s v="9261-NXPU"/>
    <x v="0"/>
    <n v="68"/>
    <n v="145"/>
    <n v="475.1"/>
    <n v="0"/>
    <n v="0"/>
    <s v="No"/>
    <s v="no"/>
    <n v="0"/>
    <n v="0"/>
    <n v="0"/>
    <s v="No"/>
    <n v="0"/>
    <x v="2"/>
    <s v="332-4693"/>
    <s v="Male"/>
    <n v="81"/>
    <s v="No"/>
    <s v="Yes"/>
    <s v="No"/>
    <n v="0"/>
    <s v="No"/>
    <x v="2"/>
    <x v="2"/>
    <n v="14"/>
    <n v="942"/>
    <x v="0"/>
    <x v="0"/>
  </r>
  <r>
    <s v="1434-ROYQ"/>
    <x v="0"/>
    <n v="26"/>
    <n v="77"/>
    <n v="155.5"/>
    <n v="0"/>
    <n v="0"/>
    <s v="No"/>
    <s v="no"/>
    <n v="0"/>
    <n v="2"/>
    <n v="13"/>
    <s v="Yes"/>
    <n v="0"/>
    <x v="40"/>
    <s v="325-9185"/>
    <s v="Female"/>
    <n v="21"/>
    <s v="Yes"/>
    <s v="No"/>
    <s v="No"/>
    <n v="0"/>
    <s v="No"/>
    <x v="0"/>
    <x v="2"/>
    <n v="38"/>
    <n v="990"/>
    <x v="0"/>
    <x v="0"/>
  </r>
  <r>
    <s v="9013-CKGT"/>
    <x v="0"/>
    <n v="10"/>
    <n v="51"/>
    <n v="119.2"/>
    <n v="40"/>
    <n v="150"/>
    <s v="Yes"/>
    <s v="yes"/>
    <n v="0"/>
    <n v="0"/>
    <n v="0"/>
    <s v="No"/>
    <n v="0"/>
    <x v="41"/>
    <s v="375-8647"/>
    <s v="Male"/>
    <n v="49"/>
    <s v="No"/>
    <s v="No"/>
    <s v="No"/>
    <n v="0"/>
    <s v="No"/>
    <x v="0"/>
    <x v="2"/>
    <n v="7"/>
    <n v="68"/>
    <x v="0"/>
    <x v="0"/>
  </r>
  <r>
    <s v="9485-LDKN"/>
    <x v="0"/>
    <n v="2"/>
    <n v="11"/>
    <n v="21.1"/>
    <n v="0"/>
    <n v="0"/>
    <s v="No"/>
    <s v="no"/>
    <n v="0"/>
    <n v="2"/>
    <n v="2"/>
    <s v="Yes"/>
    <n v="0"/>
    <x v="7"/>
    <s v="375-2202"/>
    <s v="Female"/>
    <n v="47"/>
    <s v="No"/>
    <s v="No"/>
    <s v="No"/>
    <n v="0"/>
    <s v="No"/>
    <x v="0"/>
    <x v="2"/>
    <n v="19"/>
    <n v="41"/>
    <x v="0"/>
    <x v="0"/>
  </r>
  <r>
    <s v="4082-TGTK"/>
    <x v="0"/>
    <n v="49"/>
    <n v="240"/>
    <n v="491.2"/>
    <n v="0"/>
    <n v="0"/>
    <s v="No"/>
    <s v="no"/>
    <n v="0"/>
    <n v="2"/>
    <n v="3"/>
    <s v="Yes"/>
    <n v="0"/>
    <x v="17"/>
    <s v="323-4934"/>
    <s v="Male"/>
    <n v="32"/>
    <s v="No"/>
    <s v="No"/>
    <s v="No"/>
    <n v="0"/>
    <s v="Yes"/>
    <x v="2"/>
    <x v="2"/>
    <n v="55"/>
    <n v="2696"/>
    <x v="0"/>
    <x v="0"/>
  </r>
  <r>
    <s v="3139-VEPE"/>
    <x v="0"/>
    <n v="1"/>
    <n v="4"/>
    <n v="7"/>
    <n v="0"/>
    <n v="0"/>
    <s v="No"/>
    <s v="no"/>
    <n v="0"/>
    <n v="2"/>
    <n v="0"/>
    <s v="No"/>
    <n v="0"/>
    <x v="22"/>
    <s v="313-4967"/>
    <s v="Male"/>
    <n v="39"/>
    <s v="No"/>
    <s v="No"/>
    <s v="No"/>
    <n v="0"/>
    <s v="No"/>
    <x v="0"/>
    <x v="0"/>
    <n v="13"/>
    <n v="13"/>
    <x v="0"/>
    <x v="0"/>
  </r>
  <r>
    <s v="6987-FGPN"/>
    <x v="0"/>
    <n v="45"/>
    <n v="312"/>
    <n v="669.5"/>
    <n v="0"/>
    <n v="0"/>
    <s v="No"/>
    <s v="no"/>
    <n v="0"/>
    <n v="1"/>
    <n v="9"/>
    <s v="Yes"/>
    <n v="0"/>
    <x v="3"/>
    <s v="332-5644"/>
    <s v="Male"/>
    <n v="41"/>
    <s v="No"/>
    <s v="No"/>
    <s v="No"/>
    <n v="0"/>
    <s v="No"/>
    <x v="0"/>
    <x v="0"/>
    <n v="39"/>
    <n v="1750"/>
    <x v="0"/>
    <x v="0"/>
  </r>
  <r>
    <s v="3982-ONLC"/>
    <x v="0"/>
    <n v="49"/>
    <n v="94"/>
    <n v="246.5"/>
    <n v="0"/>
    <n v="0"/>
    <s v="No"/>
    <s v="no"/>
    <n v="0"/>
    <n v="0"/>
    <n v="3"/>
    <s v="Yes"/>
    <n v="0"/>
    <x v="11"/>
    <s v="332-9055"/>
    <s v="Female"/>
    <n v="60"/>
    <s v="No"/>
    <s v="No"/>
    <s v="No"/>
    <n v="0"/>
    <s v="No"/>
    <x v="0"/>
    <x v="0"/>
    <n v="61"/>
    <n v="3001"/>
    <x v="0"/>
    <x v="0"/>
  </r>
  <r>
    <s v="2842-NGAN"/>
    <x v="0"/>
    <n v="63"/>
    <n v="136"/>
    <n v="250"/>
    <n v="0"/>
    <n v="0"/>
    <s v="No"/>
    <s v="no"/>
    <n v="0"/>
    <n v="1"/>
    <n v="2"/>
    <s v="Yes"/>
    <n v="0"/>
    <x v="2"/>
    <s v="310-2770"/>
    <s v="Male"/>
    <n v="47"/>
    <s v="No"/>
    <s v="No"/>
    <s v="No"/>
    <n v="0"/>
    <s v="Yes"/>
    <x v="0"/>
    <x v="0"/>
    <n v="60"/>
    <n v="3725"/>
    <x v="0"/>
    <x v="0"/>
  </r>
  <r>
    <s v="5410-OKLO"/>
    <x v="0"/>
    <n v="5"/>
    <n v="34"/>
    <n v="63.4"/>
    <n v="0"/>
    <n v="0"/>
    <s v="No"/>
    <s v="no"/>
    <n v="0"/>
    <n v="1"/>
    <n v="0"/>
    <s v="No"/>
    <n v="0"/>
    <x v="13"/>
    <s v="319-4415"/>
    <s v="Male"/>
    <n v="43"/>
    <s v="No"/>
    <s v="No"/>
    <s v="No"/>
    <n v="0"/>
    <s v="No"/>
    <x v="0"/>
    <x v="0"/>
    <n v="13"/>
    <n v="60"/>
    <x v="0"/>
    <x v="0"/>
  </r>
  <r>
    <s v="0602-EQEK"/>
    <x v="0"/>
    <n v="48"/>
    <n v="337"/>
    <n v="571.20000000000005"/>
    <n v="0"/>
    <n v="0"/>
    <s v="No"/>
    <s v="no"/>
    <n v="0"/>
    <n v="2"/>
    <n v="6"/>
    <s v="Yes"/>
    <n v="0"/>
    <x v="17"/>
    <s v="325-7501"/>
    <s v="Male"/>
    <n v="32"/>
    <s v="No"/>
    <s v="No"/>
    <s v="No"/>
    <n v="0"/>
    <s v="Yes"/>
    <x v="1"/>
    <x v="0"/>
    <n v="37"/>
    <n v="1764"/>
    <x v="0"/>
    <x v="0"/>
  </r>
  <r>
    <s v="6186-KOOD"/>
    <x v="0"/>
    <n v="54"/>
    <n v="204"/>
    <n v="540.6"/>
    <n v="0"/>
    <n v="0"/>
    <s v="No"/>
    <s v="no"/>
    <n v="0"/>
    <n v="2"/>
    <n v="8"/>
    <s v="No"/>
    <n v="25"/>
    <x v="24"/>
    <s v="316-7539"/>
    <s v="Female"/>
    <n v="33"/>
    <s v="No"/>
    <s v="No"/>
    <s v="No"/>
    <n v="0"/>
    <s v="Yes"/>
    <x v="1"/>
    <x v="0"/>
    <n v="62"/>
    <n v="3331"/>
    <x v="0"/>
    <x v="0"/>
  </r>
  <r>
    <s v="9177-OLJI"/>
    <x v="0"/>
    <n v="17"/>
    <n v="47"/>
    <n v="135.9"/>
    <n v="0"/>
    <n v="0"/>
    <s v="No"/>
    <s v="no"/>
    <n v="0"/>
    <n v="0"/>
    <n v="0"/>
    <s v="Yes"/>
    <n v="0"/>
    <x v="6"/>
    <s v="358-1796"/>
    <s v="Male"/>
    <n v="62"/>
    <s v="No"/>
    <s v="No"/>
    <s v="No"/>
    <n v="0"/>
    <s v="Yes"/>
    <x v="0"/>
    <x v="0"/>
    <n v="57"/>
    <n v="969"/>
    <x v="0"/>
    <x v="0"/>
  </r>
  <r>
    <s v="4651-LXEG"/>
    <x v="0"/>
    <n v="26"/>
    <n v="91"/>
    <n v="207.4"/>
    <n v="0"/>
    <n v="0"/>
    <s v="No"/>
    <s v="no"/>
    <n v="0"/>
    <n v="2"/>
    <n v="19"/>
    <s v="No"/>
    <n v="46"/>
    <x v="15"/>
    <s v="337-7071"/>
    <s v="Female"/>
    <n v="23"/>
    <s v="Yes"/>
    <s v="No"/>
    <s v="No"/>
    <n v="0"/>
    <s v="Yes"/>
    <x v="2"/>
    <x v="2"/>
    <n v="45"/>
    <n v="1163"/>
    <x v="0"/>
    <x v="0"/>
  </r>
  <r>
    <s v="6016-XPPD"/>
    <x v="0"/>
    <n v="49"/>
    <n v="326"/>
    <n v="741.8"/>
    <n v="0"/>
    <n v="0"/>
    <s v="No"/>
    <s v="no"/>
    <n v="0"/>
    <n v="1"/>
    <n v="3"/>
    <s v="Yes"/>
    <n v="0"/>
    <x v="9"/>
    <s v="271-9490"/>
    <s v="Male"/>
    <n v="49"/>
    <s v="No"/>
    <s v="No"/>
    <s v="No"/>
    <n v="0"/>
    <s v="No"/>
    <x v="1"/>
    <x v="0"/>
    <n v="63"/>
    <n v="3132"/>
    <x v="0"/>
    <x v="0"/>
  </r>
  <r>
    <s v="7806-AIAD"/>
    <x v="0"/>
    <n v="68"/>
    <n v="372"/>
    <n v="821.4"/>
    <n v="0"/>
    <n v="0"/>
    <s v="No"/>
    <s v="no"/>
    <n v="0"/>
    <n v="0"/>
    <n v="3"/>
    <s v="Yes"/>
    <n v="0"/>
    <x v="31"/>
    <s v="368-10266"/>
    <s v="Female"/>
    <n v="56"/>
    <s v="No"/>
    <s v="No"/>
    <s v="No"/>
    <n v="0"/>
    <s v="Yes"/>
    <x v="1"/>
    <x v="0"/>
    <n v="25"/>
    <n v="1716"/>
    <x v="0"/>
    <x v="0"/>
  </r>
  <r>
    <s v="6346-XHLB"/>
    <x v="0"/>
    <n v="9"/>
    <n v="33"/>
    <n v="102"/>
    <n v="0"/>
    <n v="0"/>
    <s v="No"/>
    <s v="no"/>
    <n v="0"/>
    <n v="0"/>
    <n v="6"/>
    <s v="Yes"/>
    <n v="0"/>
    <x v="4"/>
    <s v="327-9116"/>
    <s v="Female"/>
    <n v="51"/>
    <s v="No"/>
    <s v="No"/>
    <s v="No"/>
    <n v="0"/>
    <s v="No"/>
    <x v="0"/>
    <x v="0"/>
    <n v="17"/>
    <n v="159"/>
    <x v="0"/>
    <x v="0"/>
  </r>
  <r>
    <s v="0037-VSHX"/>
    <x v="0"/>
    <n v="24"/>
    <n v="125"/>
    <n v="288"/>
    <n v="0"/>
    <n v="0"/>
    <s v="No"/>
    <s v="no"/>
    <n v="0"/>
    <n v="0"/>
    <n v="37"/>
    <s v="Yes"/>
    <n v="0"/>
    <x v="46"/>
    <s v="294-3339"/>
    <s v="Male"/>
    <n v="26"/>
    <s v="Yes"/>
    <s v="No"/>
    <s v="No"/>
    <n v="0"/>
    <s v="No"/>
    <x v="0"/>
    <x v="0"/>
    <n v="63"/>
    <n v="1517"/>
    <x v="0"/>
    <x v="0"/>
  </r>
  <r>
    <s v="8722-PBFT"/>
    <x v="0"/>
    <n v="72"/>
    <n v="201"/>
    <n v="718.6"/>
    <n v="0"/>
    <n v="0"/>
    <s v="No"/>
    <s v="no"/>
    <n v="0"/>
    <n v="2"/>
    <n v="17"/>
    <s v="Yes"/>
    <n v="0"/>
    <x v="47"/>
    <s v="306-10354"/>
    <s v="Male"/>
    <n v="32"/>
    <s v="No"/>
    <s v="No"/>
    <s v="No"/>
    <n v="0"/>
    <s v="No"/>
    <x v="2"/>
    <x v="0"/>
    <n v="33"/>
    <n v="2357"/>
    <x v="0"/>
    <x v="0"/>
  </r>
  <r>
    <s v="0028-KHUE"/>
    <x v="0"/>
    <n v="4"/>
    <n v="12"/>
    <n v="35.4"/>
    <n v="0"/>
    <n v="0"/>
    <s v="No"/>
    <s v="no"/>
    <n v="0"/>
    <n v="1"/>
    <n v="21"/>
    <s v="Yes"/>
    <n v="0"/>
    <x v="17"/>
    <s v="275-2940"/>
    <s v="Male"/>
    <n v="28"/>
    <s v="Yes"/>
    <s v="No"/>
    <s v="No"/>
    <n v="0"/>
    <s v="No"/>
    <x v="0"/>
    <x v="2"/>
    <n v="23"/>
    <n v="90"/>
    <x v="0"/>
    <x v="0"/>
  </r>
  <r>
    <s v="0730-HCOL"/>
    <x v="0"/>
    <n v="13"/>
    <n v="62"/>
    <n v="163.1"/>
    <n v="0"/>
    <n v="0"/>
    <s v="No"/>
    <s v="no"/>
    <n v="0"/>
    <n v="0"/>
    <n v="7"/>
    <s v="Yes"/>
    <n v="0"/>
    <x v="43"/>
    <s v="276-7836"/>
    <s v="Female"/>
    <n v="65"/>
    <s v="No"/>
    <s v="Yes"/>
    <s v="No"/>
    <n v="0"/>
    <s v="No"/>
    <x v="0"/>
    <x v="0"/>
    <n v="28"/>
    <n v="356"/>
    <x v="0"/>
    <x v="0"/>
  </r>
  <r>
    <s v="9841-MINK"/>
    <x v="0"/>
    <n v="18"/>
    <n v="123"/>
    <n v="269.2"/>
    <n v="0"/>
    <n v="0"/>
    <s v="No"/>
    <s v="no"/>
    <n v="0"/>
    <n v="2"/>
    <n v="12"/>
    <s v="Yes"/>
    <n v="0"/>
    <x v="6"/>
    <s v="379-1308"/>
    <s v="Female"/>
    <n v="23"/>
    <s v="Yes"/>
    <s v="No"/>
    <s v="No"/>
    <n v="0"/>
    <s v="No"/>
    <x v="0"/>
    <x v="0"/>
    <n v="52"/>
    <n v="925"/>
    <x v="0"/>
    <x v="0"/>
  </r>
  <r>
    <s v="8093-RBLU"/>
    <x v="0"/>
    <n v="3"/>
    <n v="8"/>
    <n v="22.7"/>
    <n v="0"/>
    <n v="0"/>
    <s v="No"/>
    <s v="no"/>
    <n v="0"/>
    <n v="0"/>
    <n v="2"/>
    <s v="Yes"/>
    <n v="0"/>
    <x v="18"/>
    <s v="412-9493"/>
    <s v="Female"/>
    <n v="45"/>
    <s v="No"/>
    <s v="No"/>
    <s v="No"/>
    <n v="0"/>
    <s v="No"/>
    <x v="0"/>
    <x v="0"/>
    <n v="30"/>
    <n v="86"/>
    <x v="0"/>
    <x v="0"/>
  </r>
  <r>
    <s v="1658-SKWT"/>
    <x v="0"/>
    <n v="72"/>
    <n v="798"/>
    <n v="1149.5999999999999"/>
    <n v="288"/>
    <n v="799.2"/>
    <s v="Yes"/>
    <s v="yes"/>
    <n v="0"/>
    <n v="0"/>
    <n v="4"/>
    <s v="No"/>
    <n v="45"/>
    <x v="31"/>
    <s v="339-9986"/>
    <s v="Female"/>
    <n v="67"/>
    <s v="No"/>
    <s v="Yes"/>
    <s v="No"/>
    <n v="0"/>
    <s v="No"/>
    <x v="1"/>
    <x v="0"/>
    <n v="43"/>
    <n v="3067"/>
    <x v="0"/>
    <x v="0"/>
  </r>
  <r>
    <s v="6135-ZJVK"/>
    <x v="0"/>
    <n v="13"/>
    <n v="31"/>
    <n v="107.6"/>
    <n v="0"/>
    <n v="0"/>
    <s v="No"/>
    <s v="no"/>
    <n v="0"/>
    <n v="0"/>
    <n v="0"/>
    <s v="No"/>
    <n v="0"/>
    <x v="32"/>
    <s v="291-2349"/>
    <s v="Male"/>
    <n v="47"/>
    <s v="No"/>
    <s v="No"/>
    <s v="No"/>
    <n v="0"/>
    <s v="No"/>
    <x v="1"/>
    <x v="2"/>
    <n v="13"/>
    <n v="168"/>
    <x v="0"/>
    <x v="0"/>
  </r>
  <r>
    <s v="5335-DKJN"/>
    <x v="0"/>
    <n v="43"/>
    <n v="123"/>
    <n v="382.9"/>
    <n v="0"/>
    <n v="0"/>
    <s v="No"/>
    <s v="no"/>
    <n v="0"/>
    <n v="1"/>
    <n v="5"/>
    <s v="Yes"/>
    <n v="0"/>
    <x v="39"/>
    <s v="263-7808"/>
    <s v="Male"/>
    <n v="54"/>
    <s v="No"/>
    <s v="No"/>
    <s v="No"/>
    <n v="0"/>
    <s v="No"/>
    <x v="1"/>
    <x v="2"/>
    <n v="20"/>
    <n v="846"/>
    <x v="0"/>
    <x v="0"/>
  </r>
  <r>
    <s v="8924-QHIX"/>
    <x v="0"/>
    <n v="17"/>
    <n v="99"/>
    <n v="259.10000000000002"/>
    <n v="0"/>
    <n v="0"/>
    <s v="No"/>
    <s v="no"/>
    <n v="0"/>
    <n v="2"/>
    <n v="0"/>
    <s v="No"/>
    <n v="0"/>
    <x v="10"/>
    <s v="349-9746"/>
    <s v="Female"/>
    <n v="29"/>
    <s v="Yes"/>
    <s v="No"/>
    <s v="No"/>
    <n v="0"/>
    <s v="No"/>
    <x v="0"/>
    <x v="2"/>
    <n v="10"/>
    <n v="178"/>
    <x v="0"/>
    <x v="0"/>
  </r>
  <r>
    <s v="9274-OOLA"/>
    <x v="0"/>
    <n v="8"/>
    <n v="27"/>
    <n v="73.599999999999994"/>
    <n v="0"/>
    <n v="0"/>
    <s v="No"/>
    <s v="no"/>
    <n v="0"/>
    <n v="2"/>
    <n v="6"/>
    <s v="Yes"/>
    <n v="0"/>
    <x v="8"/>
    <s v="298-7836"/>
    <s v="Female"/>
    <n v="70"/>
    <s v="No"/>
    <s v="Yes"/>
    <s v="No"/>
    <n v="0"/>
    <s v="No"/>
    <x v="2"/>
    <x v="2"/>
    <n v="27"/>
    <n v="220"/>
    <x v="0"/>
    <x v="0"/>
  </r>
  <r>
    <s v="1679-UCPN"/>
    <x v="0"/>
    <n v="67"/>
    <n v="252"/>
    <n v="741.1"/>
    <n v="0"/>
    <n v="0"/>
    <s v="No"/>
    <s v="no"/>
    <n v="0"/>
    <n v="2"/>
    <n v="14"/>
    <s v="Yes"/>
    <n v="0"/>
    <x v="4"/>
    <s v="389-5801"/>
    <s v="Female"/>
    <n v="29"/>
    <s v="Yes"/>
    <s v="No"/>
    <s v="No"/>
    <n v="0"/>
    <s v="Yes"/>
    <x v="2"/>
    <x v="2"/>
    <n v="64"/>
    <n v="4299"/>
    <x v="0"/>
    <x v="0"/>
  </r>
  <r>
    <s v="2709-ZVUN"/>
    <x v="0"/>
    <n v="47"/>
    <n v="133"/>
    <n v="327.39999999999998"/>
    <n v="0"/>
    <n v="0"/>
    <s v="No"/>
    <s v="no"/>
    <n v="0"/>
    <n v="2"/>
    <n v="0"/>
    <s v="No"/>
    <n v="0"/>
    <x v="38"/>
    <s v="295-3257"/>
    <s v="Female"/>
    <n v="47"/>
    <s v="No"/>
    <s v="No"/>
    <s v="No"/>
    <n v="0"/>
    <s v="No"/>
    <x v="1"/>
    <x v="2"/>
    <n v="15"/>
    <n v="701"/>
    <x v="0"/>
    <x v="0"/>
  </r>
  <r>
    <s v="2563-FCPU"/>
    <x v="0"/>
    <n v="52"/>
    <n v="202"/>
    <n v="569.5"/>
    <n v="0"/>
    <n v="0"/>
    <s v="No"/>
    <s v="no"/>
    <n v="0"/>
    <n v="2"/>
    <n v="3"/>
    <s v="Yes"/>
    <n v="0"/>
    <x v="16"/>
    <s v="310-8048"/>
    <s v="Female"/>
    <n v="65"/>
    <s v="No"/>
    <s v="No"/>
    <s v="No"/>
    <n v="0"/>
    <s v="Yes"/>
    <x v="2"/>
    <x v="0"/>
    <n v="47"/>
    <n v="2427"/>
    <x v="0"/>
    <x v="0"/>
  </r>
  <r>
    <s v="8617-BXNL"/>
    <x v="0"/>
    <n v="68"/>
    <n v="109"/>
    <n v="272"/>
    <n v="0"/>
    <n v="0"/>
    <s v="No"/>
    <s v="no"/>
    <n v="0"/>
    <n v="0"/>
    <n v="15"/>
    <s v="Yes"/>
    <n v="0"/>
    <x v="36"/>
    <s v="323-1976"/>
    <s v="Male"/>
    <n v="58"/>
    <s v="No"/>
    <s v="No"/>
    <s v="No"/>
    <n v="0"/>
    <s v="Yes"/>
    <x v="2"/>
    <x v="0"/>
    <n v="42"/>
    <n v="2864"/>
    <x v="0"/>
    <x v="0"/>
  </r>
  <r>
    <s v="9247-TUNW"/>
    <x v="0"/>
    <n v="1"/>
    <n v="2"/>
    <n v="5"/>
    <n v="4"/>
    <n v="16.399999999999999"/>
    <s v="Yes"/>
    <s v="yes"/>
    <n v="0"/>
    <n v="1"/>
    <n v="5"/>
    <s v="Yes"/>
    <n v="0"/>
    <x v="46"/>
    <s v="342-3246"/>
    <s v="Female"/>
    <n v="45"/>
    <s v="No"/>
    <s v="No"/>
    <s v="No"/>
    <n v="0"/>
    <s v="No"/>
    <x v="0"/>
    <x v="2"/>
    <n v="18"/>
    <n v="18"/>
    <x v="0"/>
    <x v="0"/>
  </r>
  <r>
    <s v="9724-FQLR"/>
    <x v="0"/>
    <n v="54"/>
    <n v="194"/>
    <n v="485.5"/>
    <n v="0"/>
    <n v="0"/>
    <s v="No"/>
    <s v="no"/>
    <n v="0"/>
    <n v="0"/>
    <n v="10"/>
    <s v="No"/>
    <n v="36"/>
    <x v="44"/>
    <s v="307-2807"/>
    <s v="Male"/>
    <n v="54"/>
    <s v="No"/>
    <s v="No"/>
    <s v="No"/>
    <n v="0"/>
    <s v="No"/>
    <x v="0"/>
    <x v="2"/>
    <n v="32"/>
    <n v="1712"/>
    <x v="0"/>
    <x v="0"/>
  </r>
  <r>
    <s v="2807-MHAL"/>
    <x v="0"/>
    <n v="19"/>
    <n v="23"/>
    <n v="74.8"/>
    <n v="0"/>
    <n v="0"/>
    <s v="No"/>
    <s v="no"/>
    <n v="0"/>
    <n v="1"/>
    <n v="2"/>
    <s v="Yes"/>
    <n v="0"/>
    <x v="3"/>
    <s v="392-2518"/>
    <s v="Male"/>
    <n v="48"/>
    <s v="No"/>
    <s v="No"/>
    <s v="No"/>
    <n v="0"/>
    <s v="Yes"/>
    <x v="0"/>
    <x v="2"/>
    <n v="46"/>
    <n v="870"/>
    <x v="0"/>
    <x v="0"/>
  </r>
  <r>
    <s v="2942-INEK"/>
    <x v="0"/>
    <n v="60"/>
    <n v="319"/>
    <n v="954.9"/>
    <n v="0"/>
    <n v="0"/>
    <s v="No"/>
    <s v="no"/>
    <n v="0"/>
    <n v="3"/>
    <n v="3"/>
    <s v="Yes"/>
    <n v="0"/>
    <x v="29"/>
    <s v="300-7445"/>
    <s v="Female"/>
    <n v="75"/>
    <s v="No"/>
    <s v="Yes"/>
    <s v="No"/>
    <n v="0"/>
    <s v="Yes"/>
    <x v="2"/>
    <x v="0"/>
    <n v="60"/>
    <n v="3584"/>
    <x v="0"/>
    <x v="0"/>
  </r>
  <r>
    <s v="7825-PSGR"/>
    <x v="0"/>
    <n v="11"/>
    <n v="28"/>
    <n v="79.900000000000006"/>
    <n v="0"/>
    <n v="0"/>
    <s v="No"/>
    <s v="no"/>
    <n v="0"/>
    <n v="0"/>
    <n v="0"/>
    <s v="No"/>
    <n v="0"/>
    <x v="42"/>
    <s v="300-9633"/>
    <s v="Male"/>
    <n v="44"/>
    <s v="No"/>
    <s v="No"/>
    <s v="No"/>
    <n v="0"/>
    <s v="No"/>
    <x v="2"/>
    <x v="2"/>
    <n v="7"/>
    <n v="84"/>
    <x v="0"/>
    <x v="0"/>
  </r>
  <r>
    <s v="0449-SBMJ"/>
    <x v="0"/>
    <n v="76"/>
    <n v="141"/>
    <n v="377.9"/>
    <n v="0"/>
    <n v="0"/>
    <s v="No"/>
    <s v="no"/>
    <n v="0"/>
    <n v="3"/>
    <n v="0"/>
    <s v="No"/>
    <n v="0"/>
    <x v="36"/>
    <s v="316-6535"/>
    <s v="Male"/>
    <n v="37"/>
    <s v="No"/>
    <s v="No"/>
    <s v="No"/>
    <n v="0"/>
    <s v="No"/>
    <x v="2"/>
    <x v="2"/>
    <n v="17"/>
    <n v="1247"/>
    <x v="0"/>
    <x v="0"/>
  </r>
  <r>
    <s v="8450-YWCS"/>
    <x v="0"/>
    <n v="40"/>
    <n v="66"/>
    <n v="159"/>
    <n v="0"/>
    <n v="0"/>
    <s v="No"/>
    <s v="no"/>
    <n v="0"/>
    <n v="0"/>
    <n v="0"/>
    <s v="No"/>
    <n v="0"/>
    <x v="48"/>
    <s v="389-1999"/>
    <s v="Male"/>
    <n v="28"/>
    <s v="Yes"/>
    <s v="No"/>
    <s v="No"/>
    <n v="0"/>
    <s v="No"/>
    <x v="1"/>
    <x v="2"/>
    <n v="9"/>
    <n v="373"/>
    <x v="0"/>
    <x v="0"/>
  </r>
  <r>
    <s v="8999-MKLE"/>
    <x v="0"/>
    <n v="57"/>
    <n v="133"/>
    <n v="285.5"/>
    <n v="0"/>
    <n v="0"/>
    <s v="No"/>
    <s v="no"/>
    <n v="0"/>
    <n v="1"/>
    <n v="3"/>
    <s v="Yes"/>
    <n v="0"/>
    <x v="33"/>
    <s v="328-7513"/>
    <s v="Female"/>
    <n v="42"/>
    <s v="No"/>
    <s v="No"/>
    <s v="No"/>
    <n v="0"/>
    <s v="Yes"/>
    <x v="1"/>
    <x v="2"/>
    <n v="35"/>
    <n v="2001"/>
    <x v="0"/>
    <x v="0"/>
  </r>
  <r>
    <s v="7783-AHRI"/>
    <x v="0"/>
    <n v="71"/>
    <n v="560"/>
    <n v="1143"/>
    <n v="0"/>
    <n v="0"/>
    <s v="No"/>
    <s v="no"/>
    <n v="0"/>
    <n v="2"/>
    <n v="3"/>
    <s v="Yes"/>
    <n v="0"/>
    <x v="14"/>
    <s v="377-4944"/>
    <s v="Male"/>
    <n v="51"/>
    <s v="No"/>
    <s v="No"/>
    <s v="No"/>
    <n v="0"/>
    <s v="Yes"/>
    <x v="2"/>
    <x v="2"/>
    <n v="56"/>
    <n v="3977"/>
    <x v="0"/>
    <x v="0"/>
  </r>
  <r>
    <s v="8796-CWBN"/>
    <x v="0"/>
    <n v="24"/>
    <n v="58"/>
    <n v="141.1"/>
    <n v="0"/>
    <n v="0"/>
    <s v="No"/>
    <s v="no"/>
    <n v="0"/>
    <n v="1"/>
    <n v="14"/>
    <s v="Yes"/>
    <n v="0"/>
    <x v="17"/>
    <s v="260-1670"/>
    <s v="Female"/>
    <n v="23"/>
    <s v="Yes"/>
    <s v="No"/>
    <s v="No"/>
    <n v="0"/>
    <s v="Yes"/>
    <x v="0"/>
    <x v="2"/>
    <n v="35"/>
    <n v="834"/>
    <x v="0"/>
    <x v="0"/>
  </r>
  <r>
    <s v="1653-NMAM"/>
    <x v="0"/>
    <n v="64"/>
    <n v="451"/>
    <n v="963.4"/>
    <n v="0"/>
    <n v="0"/>
    <s v="No"/>
    <s v="no"/>
    <n v="0"/>
    <n v="0"/>
    <n v="6"/>
    <s v="Yes"/>
    <n v="0"/>
    <x v="22"/>
    <s v="311-9063"/>
    <s v="Male"/>
    <n v="76"/>
    <s v="No"/>
    <s v="Yes"/>
    <s v="No"/>
    <n v="0"/>
    <s v="No"/>
    <x v="2"/>
    <x v="2"/>
    <n v="37"/>
    <n v="2385"/>
    <x v="0"/>
    <x v="0"/>
  </r>
  <r>
    <s v="2753-FFDX"/>
    <x v="0"/>
    <n v="37"/>
    <n v="167"/>
    <n v="331.8"/>
    <n v="0"/>
    <n v="0"/>
    <s v="No"/>
    <s v="no"/>
    <n v="0"/>
    <n v="1"/>
    <n v="5"/>
    <s v="Yes"/>
    <n v="0"/>
    <x v="17"/>
    <s v="391-8505"/>
    <s v="Female"/>
    <n v="44"/>
    <s v="No"/>
    <s v="No"/>
    <s v="No"/>
    <n v="0"/>
    <s v="No"/>
    <x v="1"/>
    <x v="2"/>
    <n v="42"/>
    <n v="1564"/>
    <x v="0"/>
    <x v="0"/>
  </r>
  <r>
    <s v="2790-MVMV"/>
    <x v="0"/>
    <n v="11"/>
    <n v="35"/>
    <n v="77.400000000000006"/>
    <n v="0"/>
    <n v="0"/>
    <s v="No"/>
    <s v="no"/>
    <n v="0"/>
    <n v="0"/>
    <n v="7"/>
    <s v="No"/>
    <n v="57"/>
    <x v="38"/>
    <s v="371-9723"/>
    <s v="Male"/>
    <n v="58"/>
    <s v="No"/>
    <s v="No"/>
    <s v="No"/>
    <n v="0"/>
    <s v="Yes"/>
    <x v="0"/>
    <x v="2"/>
    <n v="16"/>
    <n v="172"/>
    <x v="0"/>
    <x v="0"/>
  </r>
  <r>
    <s v="0780-IGME"/>
    <x v="0"/>
    <n v="18"/>
    <n v="50"/>
    <n v="127.3"/>
    <n v="0"/>
    <n v="0"/>
    <s v="No"/>
    <s v="no"/>
    <n v="0"/>
    <n v="1"/>
    <n v="2"/>
    <s v="Yes"/>
    <n v="0"/>
    <x v="50"/>
    <s v="353-3082"/>
    <s v="Female"/>
    <n v="60"/>
    <s v="No"/>
    <s v="No"/>
    <s v="No"/>
    <n v="0"/>
    <s v="Yes"/>
    <x v="0"/>
    <x v="2"/>
    <n v="53"/>
    <n v="956"/>
    <x v="0"/>
    <x v="0"/>
  </r>
  <r>
    <s v="1163-PJTM"/>
    <x v="0"/>
    <n v="26"/>
    <n v="74"/>
    <n v="155.19999999999999"/>
    <n v="0"/>
    <n v="0"/>
    <s v="No"/>
    <s v="no"/>
    <n v="0"/>
    <n v="1"/>
    <n v="37"/>
    <s v="Yes"/>
    <n v="0"/>
    <x v="16"/>
    <s v="290-2999"/>
    <s v="Female"/>
    <n v="25"/>
    <s v="Yes"/>
    <s v="No"/>
    <s v="No"/>
    <n v="0"/>
    <s v="No"/>
    <x v="0"/>
    <x v="2"/>
    <n v="43"/>
    <n v="1113"/>
    <x v="0"/>
    <x v="0"/>
  </r>
  <r>
    <s v="8711-EKYS"/>
    <x v="0"/>
    <n v="9"/>
    <n v="29"/>
    <n v="82.6"/>
    <n v="0"/>
    <n v="0"/>
    <s v="No"/>
    <s v="no"/>
    <n v="0"/>
    <n v="2"/>
    <n v="0"/>
    <s v="No"/>
    <n v="0"/>
    <x v="24"/>
    <s v="315-4932"/>
    <s v="Male"/>
    <n v="40"/>
    <s v="No"/>
    <s v="No"/>
    <s v="No"/>
    <n v="0"/>
    <s v="No"/>
    <x v="0"/>
    <x v="2"/>
    <n v="9"/>
    <n v="80"/>
    <x v="0"/>
    <x v="0"/>
  </r>
  <r>
    <s v="4319-BWGF"/>
    <x v="0"/>
    <n v="67"/>
    <n v="291"/>
    <n v="602.29999999999995"/>
    <n v="0"/>
    <n v="0"/>
    <s v="No"/>
    <s v="no"/>
    <n v="0"/>
    <n v="2"/>
    <n v="0"/>
    <s v="No"/>
    <n v="0"/>
    <x v="3"/>
    <s v="325-1562"/>
    <s v="Female"/>
    <n v="37"/>
    <s v="No"/>
    <s v="No"/>
    <s v="No"/>
    <n v="0"/>
    <s v="No"/>
    <x v="2"/>
    <x v="2"/>
    <n v="8"/>
    <n v="547"/>
    <x v="0"/>
    <x v="0"/>
  </r>
  <r>
    <s v="2810-VFNK"/>
    <x v="0"/>
    <n v="8"/>
    <n v="14"/>
    <n v="33.799999999999997"/>
    <n v="0"/>
    <n v="0"/>
    <s v="No"/>
    <s v="no"/>
    <n v="0"/>
    <n v="1"/>
    <n v="12"/>
    <s v="Yes"/>
    <n v="0"/>
    <x v="24"/>
    <s v="328-6096"/>
    <s v="Male"/>
    <n v="44"/>
    <s v="No"/>
    <s v="No"/>
    <s v="No"/>
    <n v="0"/>
    <s v="Yes"/>
    <x v="0"/>
    <x v="0"/>
    <n v="28"/>
    <n v="239"/>
    <x v="0"/>
    <x v="0"/>
  </r>
  <r>
    <s v="3570-MGLX"/>
    <x v="0"/>
    <n v="3"/>
    <n v="23"/>
    <n v="44.2"/>
    <n v="0"/>
    <n v="0"/>
    <s v="No"/>
    <s v="no"/>
    <n v="0"/>
    <n v="1"/>
    <n v="0"/>
    <s v="No"/>
    <n v="0"/>
    <x v="33"/>
    <s v="368-8515"/>
    <s v="Female"/>
    <n v="57"/>
    <s v="No"/>
    <s v="No"/>
    <s v="No"/>
    <n v="0"/>
    <s v="No"/>
    <x v="0"/>
    <x v="2"/>
    <n v="10"/>
    <n v="36"/>
    <x v="0"/>
    <x v="0"/>
  </r>
  <r>
    <s v="4074-XJUC"/>
    <x v="0"/>
    <n v="2"/>
    <n v="5"/>
    <n v="16.899999999999999"/>
    <n v="0"/>
    <n v="0"/>
    <s v="No"/>
    <s v="no"/>
    <n v="0"/>
    <n v="2"/>
    <n v="8"/>
    <s v="Yes"/>
    <n v="0"/>
    <x v="2"/>
    <s v="295-2942"/>
    <s v="Female"/>
    <n v="41"/>
    <s v="No"/>
    <s v="No"/>
    <s v="No"/>
    <n v="0"/>
    <s v="No"/>
    <x v="0"/>
    <x v="2"/>
    <n v="31"/>
    <n v="75"/>
    <x v="0"/>
    <x v="0"/>
  </r>
  <r>
    <s v="7402-LDPT"/>
    <x v="0"/>
    <n v="19"/>
    <n v="104"/>
    <n v="279.3"/>
    <n v="0"/>
    <n v="0"/>
    <s v="No"/>
    <s v="no"/>
    <n v="0"/>
    <n v="0"/>
    <n v="3"/>
    <s v="Yes"/>
    <n v="0"/>
    <x v="46"/>
    <s v="270-7859"/>
    <s v="Male"/>
    <n v="40"/>
    <s v="No"/>
    <s v="No"/>
    <s v="No"/>
    <n v="0"/>
    <s v="No"/>
    <x v="0"/>
    <x v="0"/>
    <n v="15"/>
    <n v="278"/>
    <x v="0"/>
    <x v="0"/>
  </r>
  <r>
    <s v="1602-WUGH"/>
    <x v="0"/>
    <n v="1"/>
    <n v="4"/>
    <n v="9"/>
    <n v="0"/>
    <n v="0"/>
    <s v="No"/>
    <s v="no"/>
    <n v="0"/>
    <n v="0"/>
    <n v="2"/>
    <s v="Yes"/>
    <n v="0"/>
    <x v="48"/>
    <s v="299-5770"/>
    <s v="Male"/>
    <n v="74"/>
    <s v="No"/>
    <s v="Yes"/>
    <s v="No"/>
    <n v="0"/>
    <s v="No"/>
    <x v="2"/>
    <x v="0"/>
    <n v="16"/>
    <n v="16"/>
    <x v="0"/>
    <x v="0"/>
  </r>
  <r>
    <s v="1493-CGBU"/>
    <x v="0"/>
    <n v="5"/>
    <n v="9"/>
    <n v="21.5"/>
    <n v="0"/>
    <n v="0"/>
    <s v="No"/>
    <s v="no"/>
    <n v="0"/>
    <n v="1"/>
    <n v="13"/>
    <s v="Yes"/>
    <n v="0"/>
    <x v="35"/>
    <s v="245-6649"/>
    <s v="Female"/>
    <n v="45"/>
    <s v="No"/>
    <s v="No"/>
    <s v="No"/>
    <n v="0"/>
    <s v="Yes"/>
    <x v="0"/>
    <x v="2"/>
    <n v="21"/>
    <n v="115"/>
    <x v="0"/>
    <x v="0"/>
  </r>
  <r>
    <s v="7849-SXOF"/>
    <x v="0"/>
    <n v="70"/>
    <n v="536"/>
    <n v="1119.2"/>
    <n v="0"/>
    <n v="0"/>
    <s v="No"/>
    <s v="no"/>
    <n v="0"/>
    <n v="2"/>
    <n v="1"/>
    <s v="Yes"/>
    <n v="0"/>
    <x v="26"/>
    <s v="315-9803"/>
    <s v="Male"/>
    <n v="39"/>
    <s v="No"/>
    <s v="No"/>
    <s v="No"/>
    <n v="0"/>
    <s v="Yes"/>
    <x v="2"/>
    <x v="2"/>
    <n v="37"/>
    <n v="2583"/>
    <x v="0"/>
    <x v="0"/>
  </r>
  <r>
    <s v="2448-ZGKK"/>
    <x v="0"/>
    <n v="72"/>
    <n v="190"/>
    <n v="650.20000000000005"/>
    <n v="288"/>
    <n v="1116"/>
    <s v="Yes"/>
    <s v="yes"/>
    <n v="0"/>
    <n v="0"/>
    <n v="16"/>
    <s v="Yes"/>
    <n v="0"/>
    <x v="0"/>
    <s v="371-1838"/>
    <s v="Female"/>
    <n v="21"/>
    <s v="Yes"/>
    <s v="No"/>
    <s v="No"/>
    <n v="0"/>
    <s v="Yes"/>
    <x v="2"/>
    <x v="2"/>
    <n v="59"/>
    <n v="4292"/>
    <x v="0"/>
    <x v="0"/>
  </r>
  <r>
    <s v="7516-QXPD"/>
    <x v="0"/>
    <n v="16"/>
    <n v="120"/>
    <n v="231"/>
    <n v="0"/>
    <n v="0"/>
    <s v="No"/>
    <s v="no"/>
    <n v="0"/>
    <n v="2"/>
    <n v="3"/>
    <s v="Yes"/>
    <n v="0"/>
    <x v="35"/>
    <s v="282-8877"/>
    <s v="Male"/>
    <n v="76"/>
    <s v="No"/>
    <s v="Yes"/>
    <s v="No"/>
    <n v="0"/>
    <s v="No"/>
    <x v="2"/>
    <x v="0"/>
    <n v="47"/>
    <n v="775"/>
    <x v="0"/>
    <x v="0"/>
  </r>
  <r>
    <s v="8933-FJDW"/>
    <x v="0"/>
    <n v="29"/>
    <n v="148"/>
    <n v="290.3"/>
    <n v="0"/>
    <n v="0"/>
    <s v="No"/>
    <s v="no"/>
    <n v="0"/>
    <n v="0"/>
    <n v="3"/>
    <s v="No"/>
    <n v="7"/>
    <x v="38"/>
    <s v="339-10325"/>
    <s v="Male"/>
    <n v="46"/>
    <s v="No"/>
    <s v="No"/>
    <s v="No"/>
    <n v="0"/>
    <s v="No"/>
    <x v="0"/>
    <x v="0"/>
    <n v="24"/>
    <n v="709"/>
    <x v="0"/>
    <x v="0"/>
  </r>
  <r>
    <s v="9702-CFSP"/>
    <x v="0"/>
    <n v="61"/>
    <n v="230"/>
    <n v="552.29999999999995"/>
    <n v="0"/>
    <n v="0"/>
    <s v="No"/>
    <s v="no"/>
    <n v="0"/>
    <n v="1"/>
    <n v="6"/>
    <s v="Yes"/>
    <n v="0"/>
    <x v="35"/>
    <s v="372-5529"/>
    <s v="Male"/>
    <n v="34"/>
    <s v="No"/>
    <s v="No"/>
    <s v="No"/>
    <n v="0"/>
    <s v="Yes"/>
    <x v="2"/>
    <x v="0"/>
    <n v="52"/>
    <n v="3170"/>
    <x v="0"/>
    <x v="0"/>
  </r>
  <r>
    <s v="9292-BEQN"/>
    <x v="0"/>
    <n v="59"/>
    <n v="334"/>
    <n v="831.9"/>
    <n v="236"/>
    <n v="300.89999999999998"/>
    <s v="Yes"/>
    <s v="yes"/>
    <n v="0"/>
    <n v="1"/>
    <n v="3"/>
    <s v="Yes"/>
    <n v="0"/>
    <x v="32"/>
    <s v="298-8190"/>
    <s v="Male"/>
    <n v="49"/>
    <s v="No"/>
    <s v="No"/>
    <s v="No"/>
    <n v="0"/>
    <s v="Yes"/>
    <x v="1"/>
    <x v="0"/>
    <n v="24"/>
    <n v="1406"/>
    <x v="0"/>
    <x v="0"/>
  </r>
  <r>
    <s v="9873-HMMH"/>
    <x v="0"/>
    <n v="3"/>
    <n v="4"/>
    <n v="11.2"/>
    <n v="0"/>
    <n v="0"/>
    <s v="No"/>
    <s v="no"/>
    <n v="0"/>
    <n v="2"/>
    <n v="8"/>
    <s v="Yes"/>
    <n v="0"/>
    <x v="44"/>
    <s v="353-7801"/>
    <s v="Female"/>
    <n v="21"/>
    <s v="Yes"/>
    <s v="No"/>
    <s v="No"/>
    <n v="0"/>
    <s v="Yes"/>
    <x v="0"/>
    <x v="0"/>
    <n v="32"/>
    <n v="90"/>
    <x v="0"/>
    <x v="0"/>
  </r>
  <r>
    <s v="0572-MKJO"/>
    <x v="0"/>
    <n v="8"/>
    <n v="28"/>
    <n v="54.3"/>
    <n v="0"/>
    <n v="0"/>
    <s v="No"/>
    <s v="no"/>
    <n v="0"/>
    <n v="1"/>
    <n v="1"/>
    <s v="Yes"/>
    <n v="0"/>
    <x v="8"/>
    <s v="315-3130"/>
    <s v="Female"/>
    <n v="61"/>
    <s v="No"/>
    <s v="No"/>
    <s v="No"/>
    <n v="0"/>
    <s v="No"/>
    <x v="0"/>
    <x v="2"/>
    <n v="10"/>
    <n v="81"/>
    <x v="0"/>
    <x v="0"/>
  </r>
  <r>
    <s v="4364-REQG"/>
    <x v="0"/>
    <n v="74"/>
    <n v="119"/>
    <n v="294.2"/>
    <n v="0"/>
    <n v="0"/>
    <s v="No"/>
    <s v="no"/>
    <n v="0"/>
    <n v="0"/>
    <n v="0"/>
    <s v="No"/>
    <n v="0"/>
    <x v="9"/>
    <s v="403-9445"/>
    <s v="Female"/>
    <n v="36"/>
    <s v="No"/>
    <s v="No"/>
    <s v="No"/>
    <n v="0"/>
    <s v="No"/>
    <x v="2"/>
    <x v="2"/>
    <n v="10"/>
    <n v="722"/>
    <x v="0"/>
    <x v="0"/>
  </r>
  <r>
    <s v="6086-LASP"/>
    <x v="0"/>
    <n v="53"/>
    <n v="98"/>
    <n v="263.89999999999998"/>
    <n v="0"/>
    <n v="0"/>
    <s v="No"/>
    <s v="no"/>
    <n v="0"/>
    <n v="0"/>
    <n v="4"/>
    <s v="No"/>
    <n v="33"/>
    <x v="49"/>
    <s v="409-3674"/>
    <s v="Female"/>
    <n v="67"/>
    <s v="No"/>
    <s v="Yes"/>
    <s v="No"/>
    <n v="0"/>
    <s v="Yes"/>
    <x v="1"/>
    <x v="0"/>
    <n v="65"/>
    <n v="3436"/>
    <x v="0"/>
    <x v="0"/>
  </r>
  <r>
    <s v="3252-VGPS"/>
    <x v="0"/>
    <n v="31"/>
    <n v="160"/>
    <n v="461"/>
    <n v="0"/>
    <n v="0"/>
    <s v="No"/>
    <s v="no"/>
    <n v="0"/>
    <n v="1"/>
    <n v="0"/>
    <s v="No"/>
    <n v="0"/>
    <x v="2"/>
    <s v="348-5973"/>
    <s v="Female"/>
    <n v="41"/>
    <s v="No"/>
    <s v="No"/>
    <s v="No"/>
    <n v="0"/>
    <s v="No"/>
    <x v="1"/>
    <x v="2"/>
    <n v="11"/>
    <n v="345"/>
    <x v="0"/>
    <x v="0"/>
  </r>
  <r>
    <s v="5506-ENGJ"/>
    <x v="0"/>
    <n v="71"/>
    <n v="129"/>
    <n v="426"/>
    <n v="0"/>
    <n v="0"/>
    <s v="No"/>
    <s v="no"/>
    <n v="0"/>
    <n v="0"/>
    <n v="0"/>
    <s v="No"/>
    <n v="0"/>
    <x v="10"/>
    <s v="269-8581"/>
    <s v="Female"/>
    <n v="47"/>
    <s v="No"/>
    <s v="No"/>
    <s v="No"/>
    <n v="0"/>
    <s v="No"/>
    <x v="2"/>
    <x v="0"/>
    <n v="13"/>
    <n v="904"/>
    <x v="0"/>
    <x v="0"/>
  </r>
  <r>
    <s v="1830-CPXJ"/>
    <x v="0"/>
    <n v="45"/>
    <n v="84"/>
    <n v="180.6"/>
    <n v="0"/>
    <n v="0"/>
    <s v="No"/>
    <s v="no"/>
    <n v="0"/>
    <n v="1"/>
    <n v="3"/>
    <s v="Yes"/>
    <n v="0"/>
    <x v="44"/>
    <s v="349-4084"/>
    <s v="Male"/>
    <n v="44"/>
    <s v="No"/>
    <s v="No"/>
    <s v="No"/>
    <n v="0"/>
    <s v="No"/>
    <x v="0"/>
    <x v="0"/>
    <n v="27"/>
    <n v="1212"/>
    <x v="0"/>
    <x v="0"/>
  </r>
  <r>
    <s v="8818-CAEM"/>
    <x v="0"/>
    <n v="37"/>
    <n v="179"/>
    <n v="404.2"/>
    <n v="0"/>
    <n v="0"/>
    <s v="No"/>
    <s v="no"/>
    <n v="0"/>
    <n v="0"/>
    <n v="6"/>
    <s v="Yes"/>
    <n v="0"/>
    <x v="26"/>
    <s v="365-5887"/>
    <s v="Male"/>
    <n v="42"/>
    <s v="No"/>
    <s v="No"/>
    <s v="No"/>
    <n v="0"/>
    <s v="Yes"/>
    <x v="1"/>
    <x v="2"/>
    <n v="48"/>
    <n v="1781"/>
    <x v="0"/>
    <x v="0"/>
  </r>
  <r>
    <s v="3565-ONFG"/>
    <x v="0"/>
    <n v="61"/>
    <n v="354"/>
    <n v="913.6"/>
    <n v="0"/>
    <n v="0"/>
    <s v="No"/>
    <s v="no"/>
    <n v="0"/>
    <n v="2"/>
    <n v="4"/>
    <s v="Yes"/>
    <n v="0"/>
    <x v="10"/>
    <s v="341-1920"/>
    <s v="Male"/>
    <n v="49"/>
    <s v="No"/>
    <s v="No"/>
    <s v="No"/>
    <n v="0"/>
    <s v="Yes"/>
    <x v="2"/>
    <x v="2"/>
    <n v="40"/>
    <n v="2422"/>
    <x v="0"/>
    <x v="0"/>
  </r>
  <r>
    <s v="2183-WUTZ"/>
    <x v="0"/>
    <n v="3"/>
    <n v="15"/>
    <n v="34.1"/>
    <n v="0"/>
    <n v="0"/>
    <s v="No"/>
    <s v="no"/>
    <n v="0"/>
    <n v="0"/>
    <n v="2"/>
    <s v="Yes"/>
    <n v="0"/>
    <x v="39"/>
    <s v="287-2484"/>
    <s v="Male"/>
    <n v="46"/>
    <s v="No"/>
    <s v="No"/>
    <s v="No"/>
    <n v="0"/>
    <s v="No"/>
    <x v="0"/>
    <x v="2"/>
    <n v="46"/>
    <n v="120"/>
    <x v="0"/>
    <x v="0"/>
  </r>
  <r>
    <s v="7317-SAYF"/>
    <x v="0"/>
    <n v="8"/>
    <n v="128"/>
    <n v="130.69999999999999"/>
    <n v="0"/>
    <n v="0"/>
    <s v="No"/>
    <s v="no"/>
    <n v="0"/>
    <n v="2"/>
    <n v="10"/>
    <s v="Yes"/>
    <n v="0"/>
    <x v="22"/>
    <s v="312-3187"/>
    <s v="Female"/>
    <n v="67"/>
    <s v="No"/>
    <s v="Yes"/>
    <s v="No"/>
    <n v="0"/>
    <s v="No"/>
    <x v="2"/>
    <x v="0"/>
    <n v="55"/>
    <n v="445"/>
    <x v="0"/>
    <x v="0"/>
  </r>
  <r>
    <s v="2571-KVNZ"/>
    <x v="0"/>
    <n v="15"/>
    <n v="78"/>
    <n v="166.4"/>
    <n v="0"/>
    <n v="0"/>
    <s v="No"/>
    <s v="no"/>
    <n v="0"/>
    <n v="1"/>
    <n v="12"/>
    <s v="Yes"/>
    <n v="0"/>
    <x v="21"/>
    <s v="389-3004"/>
    <s v="Male"/>
    <n v="84"/>
    <s v="No"/>
    <s v="Yes"/>
    <s v="No"/>
    <n v="0"/>
    <s v="No"/>
    <x v="2"/>
    <x v="0"/>
    <n v="28"/>
    <n v="422"/>
    <x v="0"/>
    <x v="0"/>
  </r>
  <r>
    <s v="4220-SRZF"/>
    <x v="0"/>
    <n v="67"/>
    <n v="104"/>
    <n v="266"/>
    <n v="0"/>
    <n v="0"/>
    <s v="No"/>
    <s v="no"/>
    <n v="0"/>
    <n v="0"/>
    <n v="10"/>
    <s v="Yes"/>
    <n v="0"/>
    <x v="25"/>
    <s v="271-9952"/>
    <s v="Male"/>
    <n v="42"/>
    <s v="No"/>
    <s v="No"/>
    <s v="No"/>
    <n v="0"/>
    <s v="Yes"/>
    <x v="2"/>
    <x v="2"/>
    <n v="48"/>
    <n v="3195"/>
    <x v="0"/>
    <x v="0"/>
  </r>
  <r>
    <s v="7455-LZFD"/>
    <x v="1"/>
    <n v="51"/>
    <n v="124"/>
    <n v="355.9"/>
    <n v="0"/>
    <n v="0"/>
    <s v="No"/>
    <s v="no"/>
    <n v="0"/>
    <n v="2"/>
    <n v="30"/>
    <s v="Yes"/>
    <n v="0"/>
    <x v="27"/>
    <s v="379-9254"/>
    <s v="Male"/>
    <n v="24"/>
    <s v="Yes"/>
    <s v="No"/>
    <s v="No"/>
    <n v="0"/>
    <s v="Yes"/>
    <x v="1"/>
    <x v="2"/>
    <n v="46"/>
    <n v="2353"/>
    <x v="0"/>
    <x v="0"/>
  </r>
  <r>
    <s v="4308-SBTS"/>
    <x v="0"/>
    <n v="14"/>
    <n v="61"/>
    <n v="115.2"/>
    <n v="0"/>
    <n v="0"/>
    <s v="No"/>
    <s v="no"/>
    <n v="0"/>
    <n v="2"/>
    <n v="4"/>
    <s v="Yes"/>
    <n v="0"/>
    <x v="43"/>
    <s v="328-6266"/>
    <s v="Male"/>
    <n v="50"/>
    <s v="No"/>
    <s v="No"/>
    <s v="No"/>
    <n v="0"/>
    <s v="No"/>
    <x v="0"/>
    <x v="0"/>
    <n v="57"/>
    <n v="814"/>
    <x v="0"/>
    <x v="0"/>
  </r>
  <r>
    <s v="7674-IIBA"/>
    <x v="0"/>
    <n v="71"/>
    <n v="256"/>
    <n v="495.1"/>
    <n v="0"/>
    <n v="0"/>
    <s v="No"/>
    <s v="no"/>
    <n v="0"/>
    <n v="1"/>
    <n v="2"/>
    <s v="Yes"/>
    <n v="0"/>
    <x v="10"/>
    <s v="284-2958"/>
    <s v="Female"/>
    <n v="43"/>
    <s v="No"/>
    <s v="No"/>
    <s v="No"/>
    <n v="0"/>
    <s v="Yes"/>
    <x v="2"/>
    <x v="2"/>
    <n v="29"/>
    <n v="2071"/>
    <x v="0"/>
    <x v="0"/>
  </r>
  <r>
    <s v="1142-ULSQ"/>
    <x v="0"/>
    <n v="23"/>
    <n v="136"/>
    <n v="234.7"/>
    <n v="0"/>
    <n v="0"/>
    <s v="No"/>
    <s v="no"/>
    <n v="0"/>
    <n v="0"/>
    <n v="0"/>
    <s v="No"/>
    <n v="0"/>
    <x v="8"/>
    <s v="321-8720"/>
    <s v="Male"/>
    <n v="39"/>
    <s v="No"/>
    <s v="No"/>
    <s v="No"/>
    <n v="0"/>
    <s v="No"/>
    <x v="2"/>
    <x v="2"/>
    <n v="9"/>
    <n v="216"/>
    <x v="0"/>
    <x v="0"/>
  </r>
  <r>
    <s v="6504-ZVKU"/>
    <x v="0"/>
    <n v="67"/>
    <n v="425"/>
    <n v="1008.4"/>
    <n v="0"/>
    <n v="0"/>
    <s v="No"/>
    <s v="no"/>
    <n v="0"/>
    <n v="0"/>
    <n v="23"/>
    <s v="Yes"/>
    <n v="0"/>
    <x v="49"/>
    <s v="327-8912"/>
    <s v="Female"/>
    <n v="29"/>
    <s v="Yes"/>
    <s v="No"/>
    <s v="No"/>
    <n v="0"/>
    <s v="No"/>
    <x v="2"/>
    <x v="2"/>
    <n v="34"/>
    <n v="2314"/>
    <x v="0"/>
    <x v="0"/>
  </r>
  <r>
    <s v="6049-CRVE"/>
    <x v="0"/>
    <n v="40"/>
    <n v="172"/>
    <n v="323.7"/>
    <n v="0"/>
    <n v="0"/>
    <s v="No"/>
    <s v="no"/>
    <n v="0"/>
    <n v="1"/>
    <n v="4"/>
    <s v="Yes"/>
    <n v="0"/>
    <x v="39"/>
    <s v="283-2358"/>
    <s v="Female"/>
    <n v="77"/>
    <s v="No"/>
    <s v="Yes"/>
    <s v="No"/>
    <n v="0"/>
    <s v="Yes"/>
    <x v="2"/>
    <x v="0"/>
    <n v="33"/>
    <n v="1347"/>
    <x v="0"/>
    <x v="0"/>
  </r>
  <r>
    <s v="2068-CEST"/>
    <x v="0"/>
    <n v="37"/>
    <n v="54"/>
    <n v="146.4"/>
    <n v="0"/>
    <n v="0"/>
    <s v="No"/>
    <s v="no"/>
    <n v="0"/>
    <n v="0"/>
    <n v="0"/>
    <s v="No"/>
    <n v="0"/>
    <x v="3"/>
    <s v="283-8168"/>
    <s v="Female"/>
    <n v="42"/>
    <s v="No"/>
    <s v="No"/>
    <s v="No"/>
    <n v="0"/>
    <s v="No"/>
    <x v="2"/>
    <x v="2"/>
    <n v="10"/>
    <n v="369"/>
    <x v="0"/>
    <x v="0"/>
  </r>
  <r>
    <s v="4802-YHDQ"/>
    <x v="0"/>
    <n v="71"/>
    <n v="335"/>
    <n v="566.9"/>
    <n v="0"/>
    <n v="0"/>
    <s v="No"/>
    <s v="no"/>
    <n v="0"/>
    <n v="2"/>
    <n v="2"/>
    <s v="Yes"/>
    <n v="0"/>
    <x v="47"/>
    <s v="385-6490"/>
    <s v="Male"/>
    <n v="49"/>
    <s v="No"/>
    <s v="No"/>
    <s v="No"/>
    <n v="0"/>
    <s v="Yes"/>
    <x v="2"/>
    <x v="0"/>
    <n v="37"/>
    <n v="2588"/>
    <x v="0"/>
    <x v="0"/>
  </r>
  <r>
    <s v="5793-CSKO"/>
    <x v="0"/>
    <n v="56"/>
    <n v="224"/>
    <n v="674.1"/>
    <n v="0"/>
    <n v="0"/>
    <s v="No"/>
    <s v="no"/>
    <n v="0"/>
    <n v="0"/>
    <n v="0"/>
    <s v="No"/>
    <n v="0"/>
    <x v="44"/>
    <s v="247-6135"/>
    <s v="Male"/>
    <n v="58"/>
    <s v="No"/>
    <s v="No"/>
    <s v="No"/>
    <n v="0"/>
    <s v="No"/>
    <x v="2"/>
    <x v="0"/>
    <n v="11"/>
    <n v="619"/>
    <x v="0"/>
    <x v="0"/>
  </r>
  <r>
    <s v="7724-ARTJ"/>
    <x v="0"/>
    <n v="61"/>
    <n v="486"/>
    <n v="857.4"/>
    <n v="0"/>
    <n v="0"/>
    <s v="No"/>
    <s v="no"/>
    <n v="0"/>
    <n v="1"/>
    <n v="9"/>
    <s v="Yes"/>
    <n v="0"/>
    <x v="19"/>
    <s v="316-7019"/>
    <s v="Male"/>
    <n v="26"/>
    <s v="Yes"/>
    <s v="No"/>
    <s v="No"/>
    <n v="0"/>
    <s v="Yes"/>
    <x v="2"/>
    <x v="0"/>
    <n v="48"/>
    <n v="2915"/>
    <x v="0"/>
    <x v="0"/>
  </r>
  <r>
    <s v="6174-ALHW"/>
    <x v="0"/>
    <n v="1"/>
    <n v="3"/>
    <n v="8"/>
    <n v="0"/>
    <n v="0"/>
    <s v="No"/>
    <s v="no"/>
    <n v="0"/>
    <n v="0"/>
    <n v="0"/>
    <s v="No"/>
    <n v="0"/>
    <x v="36"/>
    <s v="276-3662"/>
    <s v="Female"/>
    <n v="29"/>
    <s v="Yes"/>
    <s v="No"/>
    <s v="No"/>
    <n v="0"/>
    <s v="No"/>
    <x v="0"/>
    <x v="2"/>
    <n v="13"/>
    <n v="13"/>
    <x v="0"/>
    <x v="0"/>
  </r>
  <r>
    <s v="2639-NVKA"/>
    <x v="0"/>
    <n v="2"/>
    <n v="6"/>
    <n v="15.1"/>
    <n v="0"/>
    <n v="0"/>
    <s v="No"/>
    <s v="no"/>
    <n v="0"/>
    <n v="2"/>
    <n v="2"/>
    <s v="Yes"/>
    <n v="0"/>
    <x v="0"/>
    <s v="334-7348"/>
    <s v="Female"/>
    <n v="37"/>
    <s v="No"/>
    <s v="No"/>
    <s v="No"/>
    <n v="0"/>
    <s v="No"/>
    <x v="0"/>
    <x v="2"/>
    <n v="22"/>
    <n v="48"/>
    <x v="0"/>
    <x v="0"/>
  </r>
  <r>
    <s v="8330-DYWI"/>
    <x v="0"/>
    <n v="54"/>
    <n v="102"/>
    <n v="270.10000000000002"/>
    <n v="0"/>
    <n v="0"/>
    <s v="No"/>
    <s v="no"/>
    <n v="0"/>
    <n v="0"/>
    <n v="5"/>
    <s v="Yes"/>
    <n v="0"/>
    <x v="3"/>
    <s v="271-2360"/>
    <s v="Female"/>
    <n v="81"/>
    <s v="No"/>
    <s v="Yes"/>
    <s v="No"/>
    <n v="0"/>
    <s v="Yes"/>
    <x v="2"/>
    <x v="2"/>
    <n v="62"/>
    <n v="3369"/>
    <x v="0"/>
    <x v="0"/>
  </r>
  <r>
    <s v="2209-MSGO"/>
    <x v="0"/>
    <n v="35"/>
    <n v="154"/>
    <n v="313"/>
    <n v="0"/>
    <n v="0"/>
    <s v="No"/>
    <s v="no"/>
    <n v="0"/>
    <n v="1"/>
    <n v="11"/>
    <s v="Yes"/>
    <n v="0"/>
    <x v="12"/>
    <s v="354-8818"/>
    <s v="Female"/>
    <n v="39"/>
    <s v="No"/>
    <s v="No"/>
    <s v="No"/>
    <n v="0"/>
    <s v="No"/>
    <x v="1"/>
    <x v="2"/>
    <n v="33"/>
    <n v="1142"/>
    <x v="0"/>
    <x v="0"/>
  </r>
  <r>
    <s v="8414-FIPV"/>
    <x v="0"/>
    <n v="1"/>
    <n v="6"/>
    <n v="14"/>
    <n v="0"/>
    <n v="0"/>
    <s v="No"/>
    <s v="no"/>
    <n v="0"/>
    <n v="2"/>
    <n v="3"/>
    <s v="Yes"/>
    <n v="0"/>
    <x v="49"/>
    <s v="343-8473"/>
    <s v="Female"/>
    <n v="42"/>
    <s v="No"/>
    <s v="No"/>
    <s v="No"/>
    <n v="0"/>
    <s v="No"/>
    <x v="0"/>
    <x v="2"/>
    <n v="17"/>
    <n v="17"/>
    <x v="0"/>
    <x v="0"/>
  </r>
  <r>
    <s v="0876-HERE"/>
    <x v="0"/>
    <n v="28"/>
    <n v="156"/>
    <n v="420.6"/>
    <n v="0"/>
    <n v="0"/>
    <s v="No"/>
    <s v="no"/>
    <n v="0"/>
    <n v="1"/>
    <n v="1"/>
    <s v="Yes"/>
    <n v="0"/>
    <x v="43"/>
    <s v="358-2390"/>
    <s v="Female"/>
    <n v="34"/>
    <s v="No"/>
    <s v="No"/>
    <s v="No"/>
    <n v="0"/>
    <s v="Yes"/>
    <x v="1"/>
    <x v="2"/>
    <n v="34"/>
    <n v="957"/>
    <x v="0"/>
    <x v="0"/>
  </r>
  <r>
    <s v="9698-NOPI"/>
    <x v="0"/>
    <n v="70"/>
    <n v="150"/>
    <n v="350"/>
    <n v="0"/>
    <n v="0"/>
    <s v="No"/>
    <s v="no"/>
    <n v="0"/>
    <n v="1"/>
    <n v="1"/>
    <s v="No"/>
    <n v="15"/>
    <x v="11"/>
    <s v="347-8151"/>
    <s v="Male"/>
    <n v="67"/>
    <s v="No"/>
    <s v="Yes"/>
    <s v="No"/>
    <n v="0"/>
    <s v="Yes"/>
    <x v="2"/>
    <x v="2"/>
    <n v="33"/>
    <n v="2303"/>
    <x v="0"/>
    <x v="0"/>
  </r>
  <r>
    <s v="0280-FHWQ"/>
    <x v="0"/>
    <n v="9"/>
    <n v="48"/>
    <n v="95.2"/>
    <n v="0"/>
    <n v="0"/>
    <s v="No"/>
    <s v="no"/>
    <n v="0"/>
    <n v="0"/>
    <n v="0"/>
    <s v="No"/>
    <n v="0"/>
    <x v="10"/>
    <s v="326-4390"/>
    <s v="Female"/>
    <n v="64"/>
    <s v="No"/>
    <s v="No"/>
    <s v="No"/>
    <n v="0"/>
    <s v="No"/>
    <x v="0"/>
    <x v="2"/>
    <n v="11"/>
    <n v="92"/>
    <x v="0"/>
    <x v="0"/>
  </r>
  <r>
    <s v="5571-DJVG"/>
    <x v="0"/>
    <n v="43"/>
    <n v="135"/>
    <n v="343.4"/>
    <n v="0"/>
    <n v="0"/>
    <s v="No"/>
    <s v="no"/>
    <n v="0"/>
    <n v="0"/>
    <n v="0"/>
    <s v="No"/>
    <n v="0"/>
    <x v="0"/>
    <s v="389-9010"/>
    <s v="Male"/>
    <n v="53"/>
    <s v="No"/>
    <s v="No"/>
    <s v="No"/>
    <n v="0"/>
    <s v="No"/>
    <x v="1"/>
    <x v="0"/>
    <n v="8"/>
    <n v="334"/>
    <x v="0"/>
    <x v="0"/>
  </r>
  <r>
    <s v="5891-DZKX"/>
    <x v="0"/>
    <n v="8"/>
    <n v="42"/>
    <n v="91"/>
    <n v="0"/>
    <n v="0"/>
    <s v="No"/>
    <s v="no"/>
    <n v="0"/>
    <n v="0"/>
    <n v="1"/>
    <s v="Yes"/>
    <n v="0"/>
    <x v="40"/>
    <s v="295-2511"/>
    <s v="Female"/>
    <n v="45"/>
    <s v="No"/>
    <s v="No"/>
    <s v="No"/>
    <n v="0"/>
    <s v="No"/>
    <x v="0"/>
    <x v="0"/>
    <n v="16"/>
    <n v="118"/>
    <x v="0"/>
    <x v="0"/>
  </r>
  <r>
    <s v="7724-ACLI"/>
    <x v="0"/>
    <n v="65"/>
    <n v="213"/>
    <n v="387.3"/>
    <n v="0"/>
    <n v="0"/>
    <s v="No"/>
    <s v="no"/>
    <n v="0"/>
    <n v="1"/>
    <n v="3"/>
    <s v="Yes"/>
    <n v="0"/>
    <x v="39"/>
    <s v="292-1542"/>
    <s v="Male"/>
    <n v="39"/>
    <s v="No"/>
    <s v="No"/>
    <s v="No"/>
    <n v="0"/>
    <s v="Yes"/>
    <x v="2"/>
    <x v="2"/>
    <n v="50"/>
    <n v="3229"/>
    <x v="0"/>
    <x v="0"/>
  </r>
  <r>
    <s v="8493-VIDX"/>
    <x v="0"/>
    <n v="57"/>
    <n v="239"/>
    <n v="568.29999999999995"/>
    <n v="0"/>
    <n v="0"/>
    <s v="No"/>
    <s v="no"/>
    <n v="0"/>
    <n v="1"/>
    <n v="5"/>
    <s v="Yes"/>
    <n v="0"/>
    <x v="21"/>
    <s v="366-7120"/>
    <s v="Female"/>
    <n v="38"/>
    <s v="No"/>
    <s v="No"/>
    <s v="No"/>
    <n v="0"/>
    <s v="Yes"/>
    <x v="2"/>
    <x v="0"/>
    <n v="27"/>
    <n v="1561"/>
    <x v="0"/>
    <x v="0"/>
  </r>
  <r>
    <s v="4552-RRII"/>
    <x v="0"/>
    <n v="72"/>
    <n v="132"/>
    <n v="433.6"/>
    <n v="0"/>
    <n v="0"/>
    <s v="No"/>
    <s v="no"/>
    <n v="0"/>
    <n v="1"/>
    <n v="4"/>
    <s v="Yes"/>
    <n v="0"/>
    <x v="14"/>
    <s v="269-7439"/>
    <s v="Female"/>
    <n v="32"/>
    <s v="No"/>
    <s v="No"/>
    <s v="No"/>
    <n v="0"/>
    <s v="Yes"/>
    <x v="2"/>
    <x v="0"/>
    <n v="42"/>
    <n v="3033"/>
    <x v="0"/>
    <x v="0"/>
  </r>
  <r>
    <s v="6536-HEMG"/>
    <x v="0"/>
    <n v="53"/>
    <n v="125"/>
    <n v="371.4"/>
    <n v="0"/>
    <n v="0"/>
    <s v="No"/>
    <s v="no"/>
    <n v="0"/>
    <n v="1"/>
    <n v="0"/>
    <s v="No"/>
    <n v="0"/>
    <x v="50"/>
    <s v="284-2563"/>
    <s v="Female"/>
    <n v="64"/>
    <s v="No"/>
    <s v="No"/>
    <s v="No"/>
    <n v="0"/>
    <s v="No"/>
    <x v="2"/>
    <x v="2"/>
    <n v="9"/>
    <n v="479"/>
    <x v="0"/>
    <x v="0"/>
  </r>
  <r>
    <s v="1543-KGDZ"/>
    <x v="0"/>
    <n v="7"/>
    <n v="17"/>
    <n v="44.7"/>
    <n v="0"/>
    <n v="0"/>
    <s v="No"/>
    <s v="no"/>
    <n v="0"/>
    <n v="0"/>
    <n v="3"/>
    <s v="Yes"/>
    <n v="0"/>
    <x v="10"/>
    <s v="385-6213"/>
    <s v="Male"/>
    <n v="53"/>
    <s v="No"/>
    <s v="No"/>
    <s v="No"/>
    <n v="0"/>
    <s v="No"/>
    <x v="0"/>
    <x v="0"/>
    <n v="47"/>
    <n v="354"/>
    <x v="0"/>
    <x v="0"/>
  </r>
  <r>
    <s v="0130-FUPM"/>
    <x v="0"/>
    <n v="48"/>
    <n v="382"/>
    <n v="762"/>
    <n v="192"/>
    <n v="556.79999999999995"/>
    <s v="Yes"/>
    <s v="yes"/>
    <n v="0"/>
    <n v="2"/>
    <n v="7"/>
    <s v="Yes"/>
    <n v="0"/>
    <x v="7"/>
    <s v="315-6230"/>
    <s v="Male"/>
    <n v="32"/>
    <s v="No"/>
    <s v="No"/>
    <s v="No"/>
    <n v="0"/>
    <s v="Yes"/>
    <x v="2"/>
    <x v="0"/>
    <n v="38"/>
    <n v="1801"/>
    <x v="0"/>
    <x v="0"/>
  </r>
  <r>
    <s v="0839-REQQ"/>
    <x v="0"/>
    <n v="5"/>
    <n v="20"/>
    <n v="51.1"/>
    <n v="0"/>
    <n v="0"/>
    <s v="No"/>
    <s v="no"/>
    <n v="0"/>
    <n v="0"/>
    <n v="4"/>
    <s v="Yes"/>
    <n v="0"/>
    <x v="35"/>
    <s v="331-9364"/>
    <s v="Male"/>
    <n v="42"/>
    <s v="No"/>
    <s v="No"/>
    <s v="No"/>
    <n v="0"/>
    <s v="No"/>
    <x v="0"/>
    <x v="0"/>
    <n v="18"/>
    <n v="90"/>
    <x v="0"/>
    <x v="0"/>
  </r>
  <r>
    <s v="0981-VUVJ"/>
    <x v="0"/>
    <n v="61"/>
    <n v="76"/>
    <n v="242.7"/>
    <n v="0"/>
    <n v="0"/>
    <s v="No"/>
    <s v="no"/>
    <n v="0"/>
    <n v="1"/>
    <n v="2"/>
    <s v="Yes"/>
    <n v="0"/>
    <x v="45"/>
    <s v="315-2302"/>
    <s v="Male"/>
    <n v="74"/>
    <s v="No"/>
    <s v="Yes"/>
    <s v="No"/>
    <n v="0"/>
    <s v="Yes"/>
    <x v="2"/>
    <x v="2"/>
    <n v="32"/>
    <n v="1925"/>
    <x v="0"/>
    <x v="0"/>
  </r>
  <r>
    <s v="6356-MBQW"/>
    <x v="0"/>
    <n v="70"/>
    <n v="277"/>
    <n v="767.6"/>
    <n v="0"/>
    <n v="0"/>
    <s v="No"/>
    <s v="no"/>
    <n v="0"/>
    <n v="2"/>
    <n v="5"/>
    <s v="No"/>
    <n v="67"/>
    <x v="25"/>
    <s v="349-3563"/>
    <s v="Female"/>
    <n v="57"/>
    <s v="No"/>
    <s v="No"/>
    <s v="No"/>
    <n v="0"/>
    <s v="Yes"/>
    <x v="2"/>
    <x v="0"/>
    <n v="56"/>
    <n v="3875"/>
    <x v="0"/>
    <x v="0"/>
  </r>
  <r>
    <s v="5315-ZOMA"/>
    <x v="0"/>
    <n v="43"/>
    <n v="125"/>
    <n v="298.60000000000002"/>
    <n v="0"/>
    <n v="0"/>
    <s v="No"/>
    <s v="no"/>
    <n v="0"/>
    <n v="0"/>
    <n v="11"/>
    <s v="Yes"/>
    <n v="0"/>
    <x v="26"/>
    <s v="353-3393"/>
    <s v="Female"/>
    <n v="62"/>
    <s v="No"/>
    <s v="No"/>
    <s v="No"/>
    <n v="0"/>
    <s v="No"/>
    <x v="0"/>
    <x v="2"/>
    <n v="20"/>
    <n v="840"/>
    <x v="0"/>
    <x v="0"/>
  </r>
  <r>
    <s v="6654-GJOC"/>
    <x v="0"/>
    <n v="63"/>
    <n v="344"/>
    <n v="943.2"/>
    <n v="0"/>
    <n v="0"/>
    <s v="No"/>
    <s v="no"/>
    <n v="0"/>
    <n v="0"/>
    <n v="4"/>
    <s v="Yes"/>
    <n v="0"/>
    <x v="29"/>
    <s v="341-6412"/>
    <s v="Female"/>
    <n v="48"/>
    <s v="No"/>
    <s v="No"/>
    <s v="No"/>
    <n v="0"/>
    <s v="Yes"/>
    <x v="2"/>
    <x v="2"/>
    <n v="45"/>
    <n v="2838"/>
    <x v="0"/>
    <x v="0"/>
  </r>
  <r>
    <s v="7508-HUNG"/>
    <x v="0"/>
    <n v="47"/>
    <n v="213"/>
    <n v="521.6"/>
    <n v="188"/>
    <n v="582.79999999999995"/>
    <s v="Yes"/>
    <s v="yes"/>
    <n v="0"/>
    <n v="1"/>
    <n v="5"/>
    <s v="Yes"/>
    <n v="0"/>
    <x v="18"/>
    <s v="325-3974"/>
    <s v="Female"/>
    <n v="76"/>
    <s v="No"/>
    <s v="Yes"/>
    <s v="No"/>
    <n v="0"/>
    <s v="No"/>
    <x v="1"/>
    <x v="0"/>
    <n v="59"/>
    <n v="2789"/>
    <x v="0"/>
    <x v="0"/>
  </r>
  <r>
    <s v="0622-RWHA"/>
    <x v="0"/>
    <n v="58"/>
    <n v="342"/>
    <n v="876.7"/>
    <n v="0"/>
    <n v="0"/>
    <s v="No"/>
    <s v="no"/>
    <n v="0"/>
    <n v="2"/>
    <n v="1"/>
    <s v="Yes"/>
    <n v="0"/>
    <x v="16"/>
    <s v="395-4519"/>
    <s v="Male"/>
    <n v="77"/>
    <s v="No"/>
    <s v="Yes"/>
    <s v="No"/>
    <n v="0"/>
    <s v="No"/>
    <x v="2"/>
    <x v="0"/>
    <n v="57"/>
    <n v="3305"/>
    <x v="0"/>
    <x v="0"/>
  </r>
  <r>
    <s v="9356-SUEF"/>
    <x v="0"/>
    <n v="70"/>
    <n v="556"/>
    <n v="1125"/>
    <n v="0"/>
    <n v="0"/>
    <s v="No"/>
    <s v="no"/>
    <n v="0"/>
    <n v="2"/>
    <n v="12"/>
    <s v="Yes"/>
    <n v="0"/>
    <x v="43"/>
    <s v="314-9754"/>
    <s v="Female"/>
    <n v="28"/>
    <s v="Yes"/>
    <s v="No"/>
    <s v="No"/>
    <n v="0"/>
    <s v="No"/>
    <x v="2"/>
    <x v="2"/>
    <n v="49"/>
    <n v="3427"/>
    <x v="0"/>
    <x v="0"/>
  </r>
  <r>
    <s v="8294-BKYG"/>
    <x v="0"/>
    <n v="11"/>
    <n v="64"/>
    <n v="165"/>
    <n v="0"/>
    <n v="0"/>
    <s v="No"/>
    <s v="no"/>
    <n v="0"/>
    <n v="1"/>
    <n v="9"/>
    <s v="No"/>
    <n v="61"/>
    <x v="47"/>
    <s v="329-10544"/>
    <s v="Male"/>
    <n v="72"/>
    <s v="No"/>
    <s v="Yes"/>
    <s v="No"/>
    <n v="0"/>
    <s v="No"/>
    <x v="2"/>
    <x v="0"/>
    <n v="22"/>
    <n v="241"/>
    <x v="0"/>
    <x v="0"/>
  </r>
  <r>
    <s v="5517-KEOL"/>
    <x v="0"/>
    <n v="31"/>
    <n v="64"/>
    <n v="125.6"/>
    <n v="0"/>
    <n v="0"/>
    <s v="No"/>
    <s v="no"/>
    <n v="0"/>
    <n v="2"/>
    <n v="14"/>
    <s v="Yes"/>
    <n v="0"/>
    <x v="31"/>
    <s v="307-3858"/>
    <s v="Female"/>
    <n v="77"/>
    <s v="No"/>
    <s v="Yes"/>
    <s v="No"/>
    <n v="0"/>
    <s v="Yes"/>
    <x v="2"/>
    <x v="0"/>
    <n v="28"/>
    <n v="886"/>
    <x v="0"/>
    <x v="0"/>
  </r>
  <r>
    <s v="9047-UREN"/>
    <x v="0"/>
    <n v="53"/>
    <n v="133"/>
    <n v="263.2"/>
    <n v="0"/>
    <n v="0"/>
    <s v="No"/>
    <s v="no"/>
    <n v="0"/>
    <n v="1"/>
    <n v="4"/>
    <s v="Yes"/>
    <n v="0"/>
    <x v="37"/>
    <s v="354-5608"/>
    <s v="Male"/>
    <n v="49"/>
    <s v="No"/>
    <s v="No"/>
    <s v="No"/>
    <n v="0"/>
    <s v="No"/>
    <x v="2"/>
    <x v="0"/>
    <n v="21"/>
    <n v="1115"/>
    <x v="0"/>
    <x v="0"/>
  </r>
  <r>
    <s v="2575-VDSQ"/>
    <x v="0"/>
    <n v="14"/>
    <n v="72"/>
    <n v="169.9"/>
    <n v="0"/>
    <n v="0"/>
    <s v="No"/>
    <s v="no"/>
    <n v="0"/>
    <n v="0"/>
    <n v="15"/>
    <s v="Yes"/>
    <n v="0"/>
    <x v="40"/>
    <s v="333-4926"/>
    <s v="Female"/>
    <n v="21"/>
    <s v="Yes"/>
    <s v="No"/>
    <s v="No"/>
    <n v="0"/>
    <s v="No"/>
    <x v="0"/>
    <x v="0"/>
    <n v="28"/>
    <n v="401"/>
    <x v="0"/>
    <x v="0"/>
  </r>
  <r>
    <s v="6704-QSHP"/>
    <x v="0"/>
    <n v="1"/>
    <n v="4"/>
    <n v="11"/>
    <n v="0"/>
    <n v="0"/>
    <s v="No"/>
    <s v="no"/>
    <n v="0"/>
    <n v="1"/>
    <n v="12"/>
    <s v="No"/>
    <n v="23"/>
    <x v="25"/>
    <s v="360-3234"/>
    <s v="Female"/>
    <n v="61"/>
    <s v="No"/>
    <s v="No"/>
    <s v="No"/>
    <n v="0"/>
    <s v="No"/>
    <x v="0"/>
    <x v="0"/>
    <n v="26"/>
    <n v="26"/>
    <x v="0"/>
    <x v="0"/>
  </r>
  <r>
    <s v="5311-QILV"/>
    <x v="0"/>
    <n v="57"/>
    <n v="149"/>
    <n v="340.2"/>
    <n v="0"/>
    <n v="0"/>
    <s v="No"/>
    <s v="no"/>
    <n v="0"/>
    <n v="1"/>
    <n v="20"/>
    <s v="Yes"/>
    <n v="0"/>
    <x v="33"/>
    <s v="281-9584"/>
    <s v="Male"/>
    <n v="24"/>
    <s v="Yes"/>
    <s v="No"/>
    <s v="No"/>
    <n v="0"/>
    <s v="No"/>
    <x v="1"/>
    <x v="0"/>
    <n v="29"/>
    <n v="1653"/>
    <x v="0"/>
    <x v="0"/>
  </r>
  <r>
    <s v="1476-PGUY"/>
    <x v="0"/>
    <n v="69"/>
    <n v="307"/>
    <n v="692.9"/>
    <n v="276"/>
    <n v="903.9"/>
    <s v="Yes"/>
    <s v="yes"/>
    <n v="0"/>
    <n v="2"/>
    <n v="5"/>
    <s v="Yes"/>
    <n v="0"/>
    <x v="32"/>
    <s v="284-2687"/>
    <s v="Female"/>
    <n v="37"/>
    <s v="No"/>
    <s v="No"/>
    <s v="No"/>
    <n v="0"/>
    <s v="No"/>
    <x v="2"/>
    <x v="0"/>
    <n v="38"/>
    <n v="2609"/>
    <x v="0"/>
    <x v="0"/>
  </r>
  <r>
    <s v="0176-DIDZ"/>
    <x v="0"/>
    <n v="55"/>
    <n v="174"/>
    <n v="438.1"/>
    <n v="220"/>
    <n v="973.5"/>
    <s v="Yes"/>
    <s v="yes"/>
    <n v="0"/>
    <n v="1"/>
    <n v="7"/>
    <s v="Yes"/>
    <n v="0"/>
    <x v="37"/>
    <s v="326-8475"/>
    <s v="Male"/>
    <n v="72"/>
    <s v="No"/>
    <s v="Yes"/>
    <s v="No"/>
    <n v="0"/>
    <s v="No"/>
    <x v="2"/>
    <x v="0"/>
    <n v="34"/>
    <n v="1888"/>
    <x v="0"/>
    <x v="0"/>
  </r>
  <r>
    <s v="8360-VVGP"/>
    <x v="0"/>
    <n v="17"/>
    <n v="95"/>
    <n v="239.1"/>
    <n v="0"/>
    <n v="0"/>
    <s v="No"/>
    <s v="no"/>
    <n v="0"/>
    <n v="1"/>
    <n v="10"/>
    <s v="Yes"/>
    <n v="0"/>
    <x v="0"/>
    <s v="374-10008"/>
    <s v="Female"/>
    <n v="33"/>
    <s v="No"/>
    <s v="No"/>
    <s v="No"/>
    <n v="0"/>
    <s v="No"/>
    <x v="0"/>
    <x v="0"/>
    <n v="15"/>
    <n v="264"/>
    <x v="0"/>
    <x v="0"/>
  </r>
  <r>
    <s v="3301-OWZS"/>
    <x v="0"/>
    <n v="9"/>
    <n v="47"/>
    <n v="135.5"/>
    <n v="0"/>
    <n v="0"/>
    <s v="No"/>
    <s v="no"/>
    <n v="0"/>
    <n v="1"/>
    <n v="3"/>
    <s v="No"/>
    <n v="5"/>
    <x v="24"/>
    <s v="284-3045"/>
    <s v="Male"/>
    <n v="78"/>
    <s v="No"/>
    <s v="Yes"/>
    <s v="No"/>
    <n v="0"/>
    <s v="No"/>
    <x v="2"/>
    <x v="0"/>
    <n v="34"/>
    <n v="305"/>
    <x v="0"/>
    <x v="0"/>
  </r>
  <r>
    <s v="4634-YYYC"/>
    <x v="0"/>
    <n v="55"/>
    <n v="289"/>
    <n v="715.1"/>
    <n v="0"/>
    <n v="0"/>
    <s v="No"/>
    <s v="no"/>
    <n v="0"/>
    <n v="1"/>
    <n v="6"/>
    <s v="Yes"/>
    <n v="0"/>
    <x v="42"/>
    <s v="334-6881"/>
    <s v="Male"/>
    <n v="36"/>
    <s v="No"/>
    <s v="No"/>
    <s v="No"/>
    <n v="0"/>
    <s v="No"/>
    <x v="0"/>
    <x v="0"/>
    <n v="26"/>
    <n v="1434"/>
    <x v="0"/>
    <x v="0"/>
  </r>
  <r>
    <s v="2226-QYOR"/>
    <x v="0"/>
    <n v="70"/>
    <n v="153"/>
    <n v="349.5"/>
    <n v="0"/>
    <n v="0"/>
    <s v="No"/>
    <s v="no"/>
    <n v="0"/>
    <n v="1"/>
    <n v="4"/>
    <s v="Yes"/>
    <n v="0"/>
    <x v="15"/>
    <s v="320-7556"/>
    <s v="Male"/>
    <n v="62"/>
    <s v="No"/>
    <s v="No"/>
    <s v="No"/>
    <n v="0"/>
    <s v="Yes"/>
    <x v="2"/>
    <x v="2"/>
    <n v="46"/>
    <n v="3237"/>
    <x v="0"/>
    <x v="0"/>
  </r>
  <r>
    <s v="0861-FRJM"/>
    <x v="0"/>
    <n v="10"/>
    <n v="33"/>
    <n v="68.5"/>
    <n v="0"/>
    <n v="0"/>
    <s v="No"/>
    <s v="no"/>
    <n v="0"/>
    <n v="2"/>
    <n v="8"/>
    <s v="Yes"/>
    <n v="0"/>
    <x v="24"/>
    <s v="295-9633"/>
    <s v="Female"/>
    <n v="25"/>
    <s v="Yes"/>
    <s v="No"/>
    <s v="No"/>
    <n v="0"/>
    <s v="No"/>
    <x v="0"/>
    <x v="2"/>
    <n v="35"/>
    <n v="346"/>
    <x v="0"/>
    <x v="0"/>
  </r>
  <r>
    <s v="3529-HFMY"/>
    <x v="0"/>
    <n v="29"/>
    <n v="148"/>
    <n v="382.4"/>
    <n v="0"/>
    <n v="0"/>
    <s v="No"/>
    <s v="no"/>
    <n v="0"/>
    <n v="0"/>
    <n v="8"/>
    <s v="Yes"/>
    <n v="0"/>
    <x v="10"/>
    <s v="272-1559"/>
    <s v="Female"/>
    <n v="25"/>
    <s v="Yes"/>
    <s v="No"/>
    <s v="No"/>
    <n v="0"/>
    <s v="No"/>
    <x v="1"/>
    <x v="2"/>
    <n v="20"/>
    <n v="582"/>
    <x v="0"/>
    <x v="0"/>
  </r>
  <r>
    <s v="5480-ZTSW"/>
    <x v="0"/>
    <n v="68"/>
    <n v="144"/>
    <n v="272.8"/>
    <n v="0"/>
    <n v="0"/>
    <s v="No"/>
    <s v="no"/>
    <n v="0"/>
    <n v="2"/>
    <n v="12"/>
    <s v="No"/>
    <n v="9"/>
    <x v="9"/>
    <s v="351-5302"/>
    <s v="Female"/>
    <n v="21"/>
    <s v="Yes"/>
    <s v="No"/>
    <s v="No"/>
    <n v="0"/>
    <s v="Yes"/>
    <x v="2"/>
    <x v="2"/>
    <n v="29"/>
    <n v="2000"/>
    <x v="0"/>
    <x v="0"/>
  </r>
  <r>
    <s v="2664-BICT"/>
    <x v="0"/>
    <n v="12"/>
    <n v="25"/>
    <n v="59.1"/>
    <n v="0"/>
    <n v="0"/>
    <s v="No"/>
    <s v="no"/>
    <n v="0"/>
    <n v="0"/>
    <n v="0"/>
    <s v="No"/>
    <n v="0"/>
    <x v="6"/>
    <s v="308-10467"/>
    <s v="Female"/>
    <n v="29"/>
    <s v="Yes"/>
    <s v="No"/>
    <s v="No"/>
    <n v="0"/>
    <s v="No"/>
    <x v="0"/>
    <x v="2"/>
    <n v="11"/>
    <n v="130"/>
    <x v="0"/>
    <x v="0"/>
  </r>
  <r>
    <s v="4945-WHVP"/>
    <x v="0"/>
    <n v="20"/>
    <n v="38"/>
    <n v="99.4"/>
    <n v="0"/>
    <n v="0"/>
    <s v="No"/>
    <s v="no"/>
    <n v="0"/>
    <n v="2"/>
    <n v="4"/>
    <s v="Yes"/>
    <n v="0"/>
    <x v="15"/>
    <s v="332-8153"/>
    <s v="Female"/>
    <n v="47"/>
    <s v="No"/>
    <s v="No"/>
    <s v="No"/>
    <n v="0"/>
    <s v="No"/>
    <x v="0"/>
    <x v="2"/>
    <n v="26"/>
    <n v="518"/>
    <x v="0"/>
    <x v="0"/>
  </r>
  <r>
    <s v="0562-WVUS"/>
    <x v="0"/>
    <n v="1"/>
    <n v="5"/>
    <n v="16"/>
    <n v="0"/>
    <n v="0"/>
    <s v="No"/>
    <s v="no"/>
    <n v="0"/>
    <n v="0"/>
    <n v="0"/>
    <s v="No"/>
    <n v="0"/>
    <x v="34"/>
    <s v="403-5348"/>
    <s v="Female"/>
    <n v="41"/>
    <s v="No"/>
    <s v="No"/>
    <s v="No"/>
    <n v="0"/>
    <s v="No"/>
    <x v="0"/>
    <x v="2"/>
    <n v="9"/>
    <n v="9"/>
    <x v="0"/>
    <x v="0"/>
  </r>
  <r>
    <s v="5279-VFOS"/>
    <x v="0"/>
    <n v="29"/>
    <n v="37"/>
    <n v="116.6"/>
    <n v="0"/>
    <n v="0"/>
    <s v="No"/>
    <s v="no"/>
    <n v="0"/>
    <n v="0"/>
    <n v="8"/>
    <s v="Yes"/>
    <n v="0"/>
    <x v="46"/>
    <s v="395-5686"/>
    <s v="Female"/>
    <n v="26"/>
    <s v="Yes"/>
    <s v="No"/>
    <s v="No"/>
    <n v="0"/>
    <s v="No"/>
    <x v="0"/>
    <x v="2"/>
    <n v="48"/>
    <n v="1399"/>
    <x v="0"/>
    <x v="0"/>
  </r>
  <r>
    <s v="9125-FBTQ"/>
    <x v="0"/>
    <n v="1"/>
    <n v="6"/>
    <n v="13"/>
    <n v="0"/>
    <n v="0"/>
    <s v="No"/>
    <s v="no"/>
    <n v="0"/>
    <n v="1"/>
    <n v="8"/>
    <s v="Yes"/>
    <n v="0"/>
    <x v="46"/>
    <s v="320-6983"/>
    <s v="Male"/>
    <n v="33"/>
    <s v="No"/>
    <s v="No"/>
    <s v="No"/>
    <n v="0"/>
    <s v="No"/>
    <x v="0"/>
    <x v="0"/>
    <n v="26"/>
    <n v="26"/>
    <x v="0"/>
    <x v="0"/>
  </r>
  <r>
    <s v="1893-WXSM"/>
    <x v="0"/>
    <n v="3"/>
    <n v="6"/>
    <n v="18.2"/>
    <n v="12"/>
    <n v="6.9"/>
    <s v="Yes"/>
    <s v="yes"/>
    <n v="0"/>
    <n v="0"/>
    <n v="4"/>
    <s v="No"/>
    <n v="7"/>
    <x v="25"/>
    <s v="311-2154"/>
    <s v="Male"/>
    <n v="65"/>
    <s v="No"/>
    <s v="Yes"/>
    <s v="No"/>
    <n v="0"/>
    <s v="No"/>
    <x v="0"/>
    <x v="2"/>
    <n v="35"/>
    <n v="92"/>
    <x v="0"/>
    <x v="0"/>
  </r>
  <r>
    <s v="1114-YGUX"/>
    <x v="0"/>
    <n v="21"/>
    <n v="86"/>
    <n v="293"/>
    <n v="0"/>
    <n v="0"/>
    <s v="No"/>
    <s v="no"/>
    <n v="0"/>
    <n v="0"/>
    <n v="7"/>
    <s v="Yes"/>
    <n v="0"/>
    <x v="45"/>
    <s v="335-9280"/>
    <s v="Female"/>
    <n v="47"/>
    <s v="No"/>
    <s v="No"/>
    <s v="No"/>
    <n v="0"/>
    <s v="Yes"/>
    <x v="0"/>
    <x v="0"/>
    <n v="31"/>
    <n v="645"/>
    <x v="0"/>
    <x v="0"/>
  </r>
  <r>
    <s v="0660-QCFY"/>
    <x v="0"/>
    <n v="5"/>
    <n v="18"/>
    <n v="43.9"/>
    <n v="20"/>
    <n v="60"/>
    <s v="Yes"/>
    <s v="yes"/>
    <n v="0"/>
    <n v="0"/>
    <n v="13"/>
    <s v="Yes"/>
    <n v="0"/>
    <x v="48"/>
    <s v="363-4491"/>
    <s v="Female"/>
    <n v="22"/>
    <s v="Yes"/>
    <s v="No"/>
    <s v="No"/>
    <n v="0"/>
    <s v="No"/>
    <x v="0"/>
    <x v="0"/>
    <n v="15"/>
    <n v="84"/>
    <x v="0"/>
    <x v="0"/>
  </r>
  <r>
    <s v="3210-SAZW"/>
    <x v="0"/>
    <n v="51"/>
    <n v="197"/>
    <n v="358.2"/>
    <n v="0"/>
    <n v="0"/>
    <s v="No"/>
    <s v="no"/>
    <n v="0"/>
    <n v="2"/>
    <n v="0"/>
    <s v="No"/>
    <n v="0"/>
    <x v="3"/>
    <s v="321-8750"/>
    <s v="Male"/>
    <n v="59"/>
    <s v="No"/>
    <s v="No"/>
    <s v="No"/>
    <n v="0"/>
    <s v="No"/>
    <x v="2"/>
    <x v="0"/>
    <n v="9"/>
    <n v="445"/>
    <x v="0"/>
    <x v="0"/>
  </r>
  <r>
    <s v="9585-VLWP"/>
    <x v="0"/>
    <n v="6"/>
    <n v="25"/>
    <n v="74"/>
    <n v="0"/>
    <n v="0"/>
    <s v="No"/>
    <s v="no"/>
    <n v="0"/>
    <n v="2"/>
    <n v="1"/>
    <s v="Yes"/>
    <n v="0"/>
    <x v="32"/>
    <s v="362-4698"/>
    <s v="Male"/>
    <n v="58"/>
    <s v="No"/>
    <s v="No"/>
    <s v="No"/>
    <n v="0"/>
    <s v="No"/>
    <x v="0"/>
    <x v="0"/>
    <n v="39"/>
    <n v="224"/>
    <x v="0"/>
    <x v="0"/>
  </r>
  <r>
    <s v="8581-DVLB"/>
    <x v="0"/>
    <n v="8"/>
    <n v="36"/>
    <n v="71.5"/>
    <n v="32"/>
    <n v="78.400000000000006"/>
    <s v="Yes"/>
    <s v="yes"/>
    <n v="0"/>
    <n v="2"/>
    <n v="13"/>
    <s v="Yes"/>
    <n v="0"/>
    <x v="22"/>
    <s v="260-6983"/>
    <s v="Male"/>
    <n v="26"/>
    <s v="Yes"/>
    <s v="No"/>
    <s v="No"/>
    <n v="0"/>
    <s v="No"/>
    <x v="0"/>
    <x v="0"/>
    <n v="24"/>
    <n v="191"/>
    <x v="0"/>
    <x v="0"/>
  </r>
  <r>
    <s v="7990-ICSP"/>
    <x v="0"/>
    <n v="73"/>
    <n v="284"/>
    <n v="806.1"/>
    <n v="0"/>
    <n v="0"/>
    <s v="No"/>
    <s v="no"/>
    <n v="0"/>
    <n v="1"/>
    <n v="10"/>
    <s v="Yes"/>
    <n v="0"/>
    <x v="23"/>
    <s v="348-8580"/>
    <s v="Female"/>
    <n v="24"/>
    <s v="Yes"/>
    <s v="No"/>
    <s v="No"/>
    <n v="0"/>
    <s v="No"/>
    <x v="2"/>
    <x v="2"/>
    <n v="38"/>
    <n v="2798"/>
    <x v="0"/>
    <x v="0"/>
  </r>
  <r>
    <s v="8779-CHWC"/>
    <x v="0"/>
    <n v="69"/>
    <n v="129"/>
    <n v="411.8"/>
    <n v="276"/>
    <n v="469.2"/>
    <s v="Yes"/>
    <s v="yes"/>
    <n v="0"/>
    <n v="2"/>
    <n v="8"/>
    <s v="Yes"/>
    <n v="0"/>
    <x v="49"/>
    <s v="299-4935"/>
    <s v="Male"/>
    <n v="44"/>
    <s v="No"/>
    <s v="No"/>
    <s v="No"/>
    <n v="0"/>
    <s v="No"/>
    <x v="2"/>
    <x v="2"/>
    <n v="32"/>
    <n v="2186"/>
    <x v="0"/>
    <x v="0"/>
  </r>
  <r>
    <s v="9878-JFUH"/>
    <x v="0"/>
    <n v="22"/>
    <n v="31"/>
    <n v="88.4"/>
    <n v="0"/>
    <n v="0"/>
    <s v="No"/>
    <s v="no"/>
    <n v="0"/>
    <n v="2"/>
    <n v="28"/>
    <s v="Yes"/>
    <n v="0"/>
    <x v="15"/>
    <s v="329-6971"/>
    <s v="Female"/>
    <n v="22"/>
    <s v="Yes"/>
    <s v="No"/>
    <s v="No"/>
    <n v="0"/>
    <s v="Yes"/>
    <x v="1"/>
    <x v="0"/>
    <n v="28"/>
    <n v="624"/>
    <x v="0"/>
    <x v="0"/>
  </r>
  <r>
    <s v="1569-RQFN"/>
    <x v="0"/>
    <n v="57"/>
    <n v="326"/>
    <n v="904.8"/>
    <n v="228"/>
    <n v="632.70000000000005"/>
    <s v="Yes"/>
    <s v="yes"/>
    <n v="0"/>
    <n v="1"/>
    <n v="6"/>
    <s v="No"/>
    <n v="18"/>
    <x v="49"/>
    <s v="289-4113"/>
    <s v="Female"/>
    <n v="58"/>
    <s v="No"/>
    <s v="No"/>
    <s v="No"/>
    <n v="0"/>
    <s v="Yes"/>
    <x v="0"/>
    <x v="0"/>
    <n v="49"/>
    <n v="2770"/>
    <x v="0"/>
    <x v="0"/>
  </r>
  <r>
    <s v="3947-WLCU"/>
    <x v="0"/>
    <n v="34"/>
    <n v="49"/>
    <n v="136.80000000000001"/>
    <n v="136"/>
    <n v="408"/>
    <s v="Yes"/>
    <s v="yes"/>
    <n v="0"/>
    <n v="1"/>
    <n v="0"/>
    <s v="No"/>
    <n v="0"/>
    <x v="40"/>
    <s v="324-9105"/>
    <s v="Male"/>
    <n v="36"/>
    <s v="No"/>
    <s v="No"/>
    <s v="No"/>
    <n v="0"/>
    <s v="No"/>
    <x v="1"/>
    <x v="2"/>
    <n v="10"/>
    <n v="325"/>
    <x v="0"/>
    <x v="0"/>
  </r>
  <r>
    <s v="0210-NCWB"/>
    <x v="0"/>
    <n v="54"/>
    <n v="91"/>
    <n v="268.5"/>
    <n v="0"/>
    <n v="0"/>
    <s v="No"/>
    <s v="no"/>
    <n v="0"/>
    <n v="1"/>
    <n v="7"/>
    <s v="Yes"/>
    <n v="0"/>
    <x v="22"/>
    <s v="375-8140"/>
    <s v="Male"/>
    <n v="50"/>
    <s v="No"/>
    <s v="No"/>
    <s v="No"/>
    <n v="0"/>
    <s v="Yes"/>
    <x v="1"/>
    <x v="0"/>
    <n v="34"/>
    <n v="1805"/>
    <x v="0"/>
    <x v="0"/>
  </r>
  <r>
    <s v="9260-JMVW"/>
    <x v="0"/>
    <n v="63"/>
    <n v="349"/>
    <n v="888.9"/>
    <n v="0"/>
    <n v="0"/>
    <s v="No"/>
    <s v="no"/>
    <n v="0"/>
    <n v="0"/>
    <n v="3"/>
    <s v="Yes"/>
    <n v="0"/>
    <x v="2"/>
    <s v="267-10456"/>
    <s v="Male"/>
    <n v="45"/>
    <s v="No"/>
    <s v="No"/>
    <s v="No"/>
    <n v="0"/>
    <s v="Yes"/>
    <x v="2"/>
    <x v="2"/>
    <n v="60"/>
    <n v="3825"/>
    <x v="0"/>
    <x v="0"/>
  </r>
  <r>
    <s v="1674-OIAR"/>
    <x v="0"/>
    <n v="40"/>
    <n v="154"/>
    <n v="516.5"/>
    <n v="0"/>
    <n v="0"/>
    <s v="No"/>
    <s v="no"/>
    <n v="0"/>
    <n v="2"/>
    <n v="3"/>
    <s v="Yes"/>
    <n v="0"/>
    <x v="48"/>
    <s v="311-6444"/>
    <s v="Female"/>
    <n v="54"/>
    <s v="No"/>
    <s v="No"/>
    <s v="No"/>
    <n v="0"/>
    <s v="No"/>
    <x v="0"/>
    <x v="2"/>
    <n v="41"/>
    <n v="1627"/>
    <x v="0"/>
    <x v="0"/>
  </r>
  <r>
    <s v="4962-MMQZ"/>
    <x v="0"/>
    <n v="33"/>
    <n v="152"/>
    <n v="433.1"/>
    <n v="0"/>
    <n v="0"/>
    <s v="No"/>
    <s v="no"/>
    <n v="0"/>
    <n v="0"/>
    <n v="0"/>
    <s v="No"/>
    <n v="0"/>
    <x v="29"/>
    <s v="270-5936"/>
    <s v="Male"/>
    <n v="51"/>
    <s v="No"/>
    <s v="No"/>
    <s v="No"/>
    <n v="0"/>
    <s v="No"/>
    <x v="1"/>
    <x v="2"/>
    <n v="8"/>
    <n v="260"/>
    <x v="0"/>
    <x v="0"/>
  </r>
  <r>
    <s v="5748-FJDO"/>
    <x v="0"/>
    <n v="34"/>
    <n v="127"/>
    <n v="305.3"/>
    <n v="136"/>
    <n v="289"/>
    <s v="Yes"/>
    <s v="yes"/>
    <n v="0"/>
    <n v="0"/>
    <n v="2"/>
    <s v="Yes"/>
    <n v="0"/>
    <x v="16"/>
    <s v="410-10512"/>
    <s v="Male"/>
    <n v="77"/>
    <s v="No"/>
    <s v="Yes"/>
    <s v="No"/>
    <n v="0"/>
    <s v="No"/>
    <x v="2"/>
    <x v="2"/>
    <n v="35"/>
    <n v="1178"/>
    <x v="0"/>
    <x v="0"/>
  </r>
  <r>
    <s v="7261-SWNV"/>
    <x v="0"/>
    <n v="19"/>
    <n v="76"/>
    <n v="241"/>
    <n v="0"/>
    <n v="0"/>
    <s v="No"/>
    <s v="no"/>
    <n v="0"/>
    <n v="0"/>
    <n v="9"/>
    <s v="Yes"/>
    <n v="0"/>
    <x v="8"/>
    <s v="400-8079"/>
    <s v="Female"/>
    <n v="75"/>
    <s v="No"/>
    <s v="Yes"/>
    <s v="No"/>
    <n v="0"/>
    <s v="No"/>
    <x v="2"/>
    <x v="0"/>
    <n v="42"/>
    <n v="787"/>
    <x v="0"/>
    <x v="0"/>
  </r>
  <r>
    <s v="7937-NUSV"/>
    <x v="0"/>
    <n v="41"/>
    <n v="177"/>
    <n v="495"/>
    <n v="164"/>
    <n v="377.2"/>
    <s v="Yes"/>
    <s v="yes"/>
    <n v="0"/>
    <n v="0"/>
    <n v="4"/>
    <s v="Yes"/>
    <n v="0"/>
    <x v="34"/>
    <s v="367-7503"/>
    <s v="Male"/>
    <n v="51"/>
    <s v="No"/>
    <s v="No"/>
    <s v="No"/>
    <n v="0"/>
    <s v="Yes"/>
    <x v="0"/>
    <x v="2"/>
    <n v="36"/>
    <n v="1489"/>
    <x v="0"/>
    <x v="0"/>
  </r>
  <r>
    <s v="4380-QWPQ"/>
    <x v="0"/>
    <n v="10"/>
    <n v="20"/>
    <n v="41.3"/>
    <n v="40"/>
    <n v="155"/>
    <s v="Yes"/>
    <s v="yes"/>
    <n v="0"/>
    <n v="1"/>
    <n v="6"/>
    <s v="Yes"/>
    <n v="0"/>
    <x v="26"/>
    <s v="273-9709"/>
    <s v="Female"/>
    <n v="36"/>
    <s v="No"/>
    <s v="No"/>
    <s v="No"/>
    <n v="0"/>
    <s v="No"/>
    <x v="0"/>
    <x v="0"/>
    <n v="16"/>
    <n v="164"/>
    <x v="0"/>
    <x v="0"/>
  </r>
  <r>
    <s v="5102-IALR"/>
    <x v="0"/>
    <n v="57"/>
    <n v="83"/>
    <n v="226.4"/>
    <n v="0"/>
    <n v="0"/>
    <s v="No"/>
    <s v="no"/>
    <n v="0"/>
    <n v="0"/>
    <n v="9"/>
    <s v="Yes"/>
    <n v="0"/>
    <x v="28"/>
    <s v="284-3685"/>
    <s v="Male"/>
    <n v="60"/>
    <s v="No"/>
    <s v="No"/>
    <s v="No"/>
    <n v="0"/>
    <s v="No"/>
    <x v="0"/>
    <x v="0"/>
    <n v="56"/>
    <n v="3186"/>
    <x v="0"/>
    <x v="0"/>
  </r>
  <r>
    <s v="8750-FDTF"/>
    <x v="0"/>
    <n v="55"/>
    <n v="194"/>
    <n v="438.1"/>
    <n v="0"/>
    <n v="0"/>
    <s v="No"/>
    <s v="no"/>
    <n v="0"/>
    <n v="0"/>
    <n v="8"/>
    <s v="Yes"/>
    <n v="0"/>
    <x v="38"/>
    <s v="373-9871"/>
    <s v="Female"/>
    <n v="58"/>
    <s v="No"/>
    <s v="No"/>
    <s v="No"/>
    <n v="0"/>
    <s v="Yes"/>
    <x v="0"/>
    <x v="2"/>
    <n v="53"/>
    <n v="2892"/>
    <x v="0"/>
    <x v="0"/>
  </r>
  <r>
    <s v="0564-OHTU"/>
    <x v="0"/>
    <n v="47"/>
    <n v="146"/>
    <n v="521.20000000000005"/>
    <n v="0"/>
    <n v="0"/>
    <s v="No"/>
    <s v="no"/>
    <n v="0"/>
    <n v="0"/>
    <n v="0"/>
    <s v="No"/>
    <n v="0"/>
    <x v="30"/>
    <s v="328-8879"/>
    <s v="Male"/>
    <n v="28"/>
    <s v="Yes"/>
    <s v="No"/>
    <s v="No"/>
    <n v="0"/>
    <s v="No"/>
    <x v="1"/>
    <x v="0"/>
    <n v="7"/>
    <n v="354"/>
    <x v="0"/>
    <x v="0"/>
  </r>
  <r>
    <s v="6822-MCHZ"/>
    <x v="0"/>
    <n v="26"/>
    <n v="179"/>
    <n v="337.3"/>
    <n v="0"/>
    <n v="0"/>
    <s v="No"/>
    <s v="no"/>
    <n v="0"/>
    <n v="0"/>
    <n v="6"/>
    <s v="Yes"/>
    <n v="0"/>
    <x v="3"/>
    <s v="230-3940"/>
    <s v="Male"/>
    <n v="81"/>
    <s v="No"/>
    <s v="Yes"/>
    <s v="No"/>
    <n v="0"/>
    <s v="No"/>
    <x v="2"/>
    <x v="0"/>
    <n v="51"/>
    <n v="1317"/>
    <x v="0"/>
    <x v="0"/>
  </r>
  <r>
    <s v="4742-GFYC"/>
    <x v="0"/>
    <n v="36"/>
    <n v="139"/>
    <n v="468"/>
    <n v="144"/>
    <n v="442.8"/>
    <s v="Yes"/>
    <s v="yes"/>
    <n v="0"/>
    <n v="0"/>
    <n v="13"/>
    <s v="Yes"/>
    <n v="0"/>
    <x v="1"/>
    <s v="282-6283"/>
    <s v="Female"/>
    <n v="74"/>
    <s v="No"/>
    <s v="Yes"/>
    <s v="No"/>
    <n v="0"/>
    <s v="Yes"/>
    <x v="2"/>
    <x v="0"/>
    <n v="18"/>
    <n v="659"/>
    <x v="0"/>
    <x v="0"/>
  </r>
  <r>
    <s v="1807-AODK"/>
    <x v="0"/>
    <n v="64"/>
    <n v="349"/>
    <n v="831.6"/>
    <n v="0"/>
    <n v="0"/>
    <s v="No"/>
    <s v="no"/>
    <n v="0"/>
    <n v="0"/>
    <n v="24"/>
    <s v="Yes"/>
    <n v="0"/>
    <x v="44"/>
    <s v="299-9009"/>
    <s v="Female"/>
    <n v="30"/>
    <s v="No"/>
    <s v="No"/>
    <s v="No"/>
    <n v="0"/>
    <s v="No"/>
    <x v="1"/>
    <x v="2"/>
    <n v="26"/>
    <n v="1635"/>
    <x v="0"/>
    <x v="0"/>
  </r>
  <r>
    <s v="3624-YKEY"/>
    <x v="0"/>
    <n v="21"/>
    <n v="107"/>
    <n v="213.3"/>
    <n v="0"/>
    <n v="0"/>
    <s v="No"/>
    <s v="no"/>
    <n v="0"/>
    <n v="0"/>
    <n v="1"/>
    <s v="Yes"/>
    <n v="0"/>
    <x v="42"/>
    <s v="341-1884"/>
    <s v="Male"/>
    <n v="58"/>
    <s v="No"/>
    <s v="No"/>
    <s v="No"/>
    <n v="0"/>
    <s v="Yes"/>
    <x v="0"/>
    <x v="2"/>
    <n v="47"/>
    <n v="1009"/>
    <x v="0"/>
    <x v="0"/>
  </r>
  <r>
    <s v="8855-GLWF"/>
    <x v="0"/>
    <n v="12"/>
    <n v="71"/>
    <n v="149.1"/>
    <n v="0"/>
    <n v="0"/>
    <s v="No"/>
    <s v="no"/>
    <n v="0"/>
    <n v="0"/>
    <n v="10"/>
    <s v="Yes"/>
    <n v="0"/>
    <x v="43"/>
    <s v="293-4410"/>
    <s v="Female"/>
    <n v="39"/>
    <s v="No"/>
    <s v="No"/>
    <s v="No"/>
    <n v="0"/>
    <s v="No"/>
    <x v="0"/>
    <x v="0"/>
    <n v="29"/>
    <n v="358"/>
    <x v="0"/>
    <x v="0"/>
  </r>
  <r>
    <s v="4164-OPDL"/>
    <x v="0"/>
    <n v="76"/>
    <n v="262"/>
    <n v="535.5"/>
    <n v="0"/>
    <n v="0"/>
    <s v="No"/>
    <s v="no"/>
    <n v="0"/>
    <n v="0"/>
    <n v="0"/>
    <s v="No"/>
    <n v="0"/>
    <x v="30"/>
    <s v="275-1830"/>
    <s v="Male"/>
    <n v="67"/>
    <s v="No"/>
    <s v="Yes"/>
    <s v="No"/>
    <n v="0"/>
    <s v="No"/>
    <x v="2"/>
    <x v="0"/>
    <n v="9"/>
    <n v="681"/>
    <x v="0"/>
    <x v="0"/>
  </r>
  <r>
    <s v="7517-JTTJ"/>
    <x v="0"/>
    <n v="31"/>
    <n v="49"/>
    <n v="155.5"/>
    <n v="0"/>
    <n v="0"/>
    <s v="No"/>
    <s v="no"/>
    <n v="0"/>
    <n v="0"/>
    <n v="0"/>
    <s v="No"/>
    <n v="0"/>
    <x v="37"/>
    <s v="281-1552"/>
    <s v="Female"/>
    <n v="49"/>
    <s v="No"/>
    <s v="No"/>
    <s v="No"/>
    <n v="0"/>
    <s v="No"/>
    <x v="0"/>
    <x v="2"/>
    <n v="9"/>
    <n v="267"/>
    <x v="0"/>
    <x v="0"/>
  </r>
  <r>
    <s v="7901-RMRO"/>
    <x v="0"/>
    <n v="7"/>
    <n v="22"/>
    <n v="68"/>
    <n v="0"/>
    <n v="0"/>
    <s v="No"/>
    <s v="no"/>
    <n v="0"/>
    <n v="0"/>
    <n v="6"/>
    <s v="Yes"/>
    <n v="0"/>
    <x v="31"/>
    <s v="351-9561"/>
    <s v="Male"/>
    <n v="68"/>
    <s v="No"/>
    <s v="Yes"/>
    <s v="No"/>
    <n v="0"/>
    <s v="No"/>
    <x v="2"/>
    <x v="0"/>
    <n v="45"/>
    <n v="305"/>
    <x v="0"/>
    <x v="0"/>
  </r>
  <r>
    <s v="2211-MSNF"/>
    <x v="0"/>
    <n v="56"/>
    <n v="282"/>
    <n v="731.3"/>
    <n v="0"/>
    <n v="0"/>
    <s v="No"/>
    <s v="no"/>
    <n v="0"/>
    <n v="0"/>
    <n v="5"/>
    <s v="Yes"/>
    <n v="0"/>
    <x v="33"/>
    <s v="303-2512"/>
    <s v="Female"/>
    <n v="69"/>
    <s v="No"/>
    <s v="Yes"/>
    <s v="No"/>
    <n v="0"/>
    <s v="Yes"/>
    <x v="2"/>
    <x v="0"/>
    <n v="34"/>
    <n v="1908"/>
    <x v="0"/>
    <x v="0"/>
  </r>
  <r>
    <s v="1193-SGUB"/>
    <x v="0"/>
    <n v="65"/>
    <n v="308"/>
    <n v="712.1"/>
    <n v="0"/>
    <n v="0"/>
    <s v="No"/>
    <s v="no"/>
    <n v="0"/>
    <n v="0"/>
    <n v="3"/>
    <s v="Yes"/>
    <n v="0"/>
    <x v="28"/>
    <s v="291-3088"/>
    <s v="Male"/>
    <n v="44"/>
    <s v="No"/>
    <s v="No"/>
    <s v="No"/>
    <n v="0"/>
    <s v="Yes"/>
    <x v="2"/>
    <x v="0"/>
    <n v="28"/>
    <n v="1821"/>
    <x v="0"/>
    <x v="0"/>
  </r>
  <r>
    <s v="6981-HWDB"/>
    <x v="0"/>
    <n v="29"/>
    <n v="226"/>
    <n v="381.1"/>
    <n v="0"/>
    <n v="0"/>
    <s v="No"/>
    <s v="no"/>
    <n v="0"/>
    <n v="0"/>
    <n v="0"/>
    <s v="No"/>
    <n v="0"/>
    <x v="3"/>
    <s v="255-7956"/>
    <s v="Male"/>
    <n v="47"/>
    <s v="No"/>
    <s v="No"/>
    <s v="No"/>
    <n v="0"/>
    <s v="No"/>
    <x v="1"/>
    <x v="2"/>
    <n v="7"/>
    <n v="209"/>
    <x v="0"/>
    <x v="0"/>
  </r>
  <r>
    <s v="3616-FCDP"/>
    <x v="0"/>
    <n v="72"/>
    <n v="362"/>
    <n v="1006.5"/>
    <n v="0"/>
    <n v="0"/>
    <s v="No"/>
    <s v="no"/>
    <n v="0"/>
    <n v="0"/>
    <n v="6"/>
    <s v="Yes"/>
    <n v="0"/>
    <x v="41"/>
    <s v="260-3597"/>
    <s v="Female"/>
    <n v="75"/>
    <s v="No"/>
    <s v="Yes"/>
    <s v="No"/>
    <n v="0"/>
    <s v="Yes"/>
    <x v="2"/>
    <x v="2"/>
    <n v="49"/>
    <n v="3536"/>
    <x v="0"/>
    <x v="0"/>
  </r>
  <r>
    <s v="5245-OTWO"/>
    <x v="0"/>
    <n v="1"/>
    <n v="3"/>
    <n v="7"/>
    <n v="0"/>
    <n v="0"/>
    <s v="No"/>
    <s v="no"/>
    <n v="0"/>
    <n v="0"/>
    <n v="0"/>
    <s v="No"/>
    <n v="0"/>
    <x v="48"/>
    <s v="297-7696"/>
    <s v="Male"/>
    <n v="34"/>
    <s v="No"/>
    <s v="No"/>
    <s v="No"/>
    <n v="0"/>
    <s v="No"/>
    <x v="0"/>
    <x v="2"/>
    <n v="13"/>
    <n v="13"/>
    <x v="0"/>
    <x v="0"/>
  </r>
  <r>
    <s v="2739-KIYS"/>
    <x v="0"/>
    <n v="11"/>
    <n v="34"/>
    <n v="76.2"/>
    <n v="0"/>
    <n v="0"/>
    <s v="No"/>
    <s v="no"/>
    <n v="0"/>
    <n v="0"/>
    <n v="4"/>
    <s v="No"/>
    <n v="68"/>
    <x v="44"/>
    <s v="336-2730"/>
    <s v="Male"/>
    <n v="43"/>
    <s v="No"/>
    <s v="No"/>
    <s v="No"/>
    <n v="0"/>
    <s v="No"/>
    <x v="0"/>
    <x v="2"/>
    <n v="16"/>
    <n v="176"/>
    <x v="0"/>
    <x v="0"/>
  </r>
  <r>
    <s v="4238-RFCK"/>
    <x v="0"/>
    <n v="61"/>
    <n v="138"/>
    <n v="306.2"/>
    <n v="244"/>
    <n v="634.4"/>
    <s v="Yes"/>
    <s v="yes"/>
    <n v="0"/>
    <n v="0"/>
    <n v="3"/>
    <s v="Yes"/>
    <n v="0"/>
    <x v="13"/>
    <s v="299-7025"/>
    <s v="Female"/>
    <n v="77"/>
    <s v="No"/>
    <s v="Yes"/>
    <s v="No"/>
    <n v="0"/>
    <s v="Yes"/>
    <x v="2"/>
    <x v="0"/>
    <n v="37"/>
    <n v="2271"/>
    <x v="0"/>
    <x v="0"/>
  </r>
  <r>
    <s v="3142-PFMM"/>
    <x v="0"/>
    <n v="25"/>
    <n v="44"/>
    <n v="101.8"/>
    <n v="0"/>
    <n v="0"/>
    <s v="No"/>
    <s v="no"/>
    <n v="0"/>
    <n v="0"/>
    <n v="38"/>
    <s v="Yes"/>
    <n v="0"/>
    <x v="42"/>
    <s v="318-6668"/>
    <s v="Male"/>
    <n v="26"/>
    <s v="Yes"/>
    <s v="No"/>
    <s v="No"/>
    <n v="0"/>
    <s v="No"/>
    <x v="1"/>
    <x v="0"/>
    <n v="30"/>
    <n v="776"/>
    <x v="0"/>
    <x v="0"/>
  </r>
  <r>
    <s v="4409-TQYA"/>
    <x v="0"/>
    <n v="2"/>
    <n v="9"/>
    <n v="21.4"/>
    <n v="0"/>
    <n v="0"/>
    <s v="No"/>
    <s v="no"/>
    <n v="0"/>
    <n v="0"/>
    <n v="3"/>
    <s v="Yes"/>
    <n v="0"/>
    <x v="50"/>
    <s v="322-7534"/>
    <s v="Male"/>
    <n v="68"/>
    <s v="No"/>
    <s v="Yes"/>
    <s v="No"/>
    <n v="0"/>
    <s v="Yes"/>
    <x v="2"/>
    <x v="1"/>
    <n v="29"/>
    <n v="63"/>
    <x v="0"/>
    <x v="0"/>
  </r>
  <r>
    <s v="0781-EBYJ"/>
    <x v="0"/>
    <n v="64"/>
    <n v="249"/>
    <n v="514.20000000000005"/>
    <n v="256"/>
    <n v="921.6"/>
    <s v="Yes"/>
    <s v="yes"/>
    <n v="0"/>
    <n v="0"/>
    <n v="5"/>
    <s v="Yes"/>
    <n v="0"/>
    <x v="10"/>
    <s v="372-5063"/>
    <s v="Male"/>
    <n v="48"/>
    <s v="No"/>
    <s v="No"/>
    <s v="No"/>
    <n v="0"/>
    <s v="Yes"/>
    <x v="1"/>
    <x v="2"/>
    <n v="37"/>
    <n v="2374"/>
    <x v="0"/>
    <x v="0"/>
  </r>
  <r>
    <s v="2864-BTXP"/>
    <x v="0"/>
    <n v="6"/>
    <n v="19"/>
    <n v="53.5"/>
    <n v="0"/>
    <n v="0"/>
    <s v="No"/>
    <s v="no"/>
    <n v="0"/>
    <n v="0"/>
    <n v="6"/>
    <s v="Yes"/>
    <n v="0"/>
    <x v="11"/>
    <s v="255-1904"/>
    <s v="Male"/>
    <n v="36"/>
    <s v="No"/>
    <s v="No"/>
    <s v="No"/>
    <n v="0"/>
    <s v="No"/>
    <x v="0"/>
    <x v="0"/>
    <n v="50"/>
    <n v="295"/>
    <x v="0"/>
    <x v="0"/>
  </r>
  <r>
    <s v="0226-JWGG"/>
    <x v="0"/>
    <n v="30"/>
    <n v="47"/>
    <n v="118.7"/>
    <n v="0"/>
    <n v="0"/>
    <s v="No"/>
    <s v="no"/>
    <n v="0"/>
    <n v="0"/>
    <n v="0"/>
    <s v="No"/>
    <n v="0"/>
    <x v="36"/>
    <s v="357-6748"/>
    <s v="Male"/>
    <n v="84"/>
    <s v="No"/>
    <s v="Yes"/>
    <s v="No"/>
    <n v="0"/>
    <s v="No"/>
    <x v="1"/>
    <x v="2"/>
    <n v="13"/>
    <n v="381"/>
    <x v="0"/>
    <x v="0"/>
  </r>
  <r>
    <s v="6457-QDPX"/>
    <x v="0"/>
    <n v="51"/>
    <n v="398"/>
    <n v="819.3"/>
    <n v="0"/>
    <n v="0"/>
    <s v="No"/>
    <s v="no"/>
    <n v="0"/>
    <n v="0"/>
    <n v="7"/>
    <s v="Yes"/>
    <n v="0"/>
    <x v="42"/>
    <s v="331-5070"/>
    <s v="Female"/>
    <n v="39"/>
    <s v="No"/>
    <s v="No"/>
    <s v="No"/>
    <n v="0"/>
    <s v="Yes"/>
    <x v="1"/>
    <x v="0"/>
    <n v="40"/>
    <n v="2049"/>
    <x v="0"/>
    <x v="0"/>
  </r>
  <r>
    <s v="5854-RAZA"/>
    <x v="0"/>
    <n v="61"/>
    <n v="358"/>
    <n v="608"/>
    <n v="0"/>
    <n v="0"/>
    <s v="No"/>
    <s v="no"/>
    <n v="0"/>
    <n v="0"/>
    <n v="12"/>
    <s v="Yes"/>
    <n v="0"/>
    <x v="18"/>
    <s v="382-7229"/>
    <s v="Male"/>
    <n v="24"/>
    <s v="Yes"/>
    <s v="No"/>
    <s v="No"/>
    <n v="0"/>
    <s v="Yes"/>
    <x v="2"/>
    <x v="2"/>
    <n v="26"/>
    <n v="1569"/>
    <x v="0"/>
    <x v="0"/>
  </r>
  <r>
    <s v="9493-VXIR"/>
    <x v="0"/>
    <n v="73"/>
    <n v="383"/>
    <n v="942.6"/>
    <n v="292"/>
    <n v="664.3"/>
    <s v="Yes"/>
    <s v="yes"/>
    <n v="0"/>
    <n v="0"/>
    <n v="15"/>
    <s v="Yes"/>
    <n v="0"/>
    <x v="46"/>
    <s v="309-2965"/>
    <s v="Male"/>
    <n v="29"/>
    <s v="Yes"/>
    <s v="No"/>
    <s v="No"/>
    <n v="0"/>
    <s v="Yes"/>
    <x v="2"/>
    <x v="0"/>
    <n v="70"/>
    <n v="5101"/>
    <x v="0"/>
    <x v="0"/>
  </r>
  <r>
    <s v="3544-DJHS"/>
    <x v="0"/>
    <n v="1"/>
    <n v="2"/>
    <n v="7"/>
    <n v="0"/>
    <n v="0"/>
    <s v="No"/>
    <s v="no"/>
    <n v="0"/>
    <n v="0"/>
    <n v="0"/>
    <s v="No"/>
    <n v="0"/>
    <x v="35"/>
    <s v="351-1913"/>
    <s v="Female"/>
    <n v="45"/>
    <s v="No"/>
    <s v="No"/>
    <s v="No"/>
    <n v="0"/>
    <s v="No"/>
    <x v="0"/>
    <x v="2"/>
    <n v="12"/>
    <n v="12"/>
    <x v="0"/>
    <x v="0"/>
  </r>
  <r>
    <s v="5563-RPPX"/>
    <x v="0"/>
    <n v="12"/>
    <n v="82"/>
    <n v="184.9"/>
    <n v="0"/>
    <n v="0"/>
    <s v="No"/>
    <s v="no"/>
    <n v="0"/>
    <n v="0"/>
    <n v="6"/>
    <s v="No"/>
    <n v="42"/>
    <x v="8"/>
    <s v="303-10085"/>
    <s v="Female"/>
    <n v="32"/>
    <s v="No"/>
    <s v="No"/>
    <s v="No"/>
    <n v="0"/>
    <s v="No"/>
    <x v="0"/>
    <x v="0"/>
    <n v="45"/>
    <n v="558"/>
    <x v="0"/>
    <x v="0"/>
  </r>
  <r>
    <s v="3900-UXRO"/>
    <x v="0"/>
    <n v="11"/>
    <n v="40"/>
    <n v="113"/>
    <n v="0"/>
    <n v="0"/>
    <s v="No"/>
    <s v="no"/>
    <n v="0"/>
    <n v="0"/>
    <n v="5"/>
    <s v="Yes"/>
    <n v="0"/>
    <x v="12"/>
    <s v="382-7786"/>
    <s v="Male"/>
    <n v="83"/>
    <s v="No"/>
    <s v="Yes"/>
    <s v="No"/>
    <n v="0"/>
    <s v="No"/>
    <x v="2"/>
    <x v="2"/>
    <n v="37"/>
    <n v="419"/>
    <x v="0"/>
    <x v="0"/>
  </r>
  <r>
    <s v="4464-LBRK"/>
    <x v="0"/>
    <n v="61"/>
    <n v="281"/>
    <n v="790.7"/>
    <n v="0"/>
    <n v="0"/>
    <s v="No"/>
    <s v="no"/>
    <n v="0"/>
    <n v="0"/>
    <n v="21"/>
    <s v="Yes"/>
    <n v="0"/>
    <x v="38"/>
    <s v="326-4450"/>
    <s v="Female"/>
    <n v="29"/>
    <s v="Yes"/>
    <s v="No"/>
    <s v="No"/>
    <n v="0"/>
    <s v="Yes"/>
    <x v="0"/>
    <x v="0"/>
    <n v="61"/>
    <n v="3730"/>
    <x v="0"/>
    <x v="0"/>
  </r>
  <r>
    <s v="6971-JJOY"/>
    <x v="0"/>
    <n v="1"/>
    <n v="3"/>
    <n v="9"/>
    <n v="0"/>
    <n v="0"/>
    <s v="No"/>
    <s v="no"/>
    <n v="0"/>
    <n v="0"/>
    <n v="0"/>
    <s v="No"/>
    <n v="0"/>
    <x v="0"/>
    <s v="287-3891"/>
    <s v="Female"/>
    <n v="27"/>
    <s v="Yes"/>
    <s v="No"/>
    <s v="No"/>
    <n v="0"/>
    <s v="No"/>
    <x v="0"/>
    <x v="0"/>
    <n v="13"/>
    <n v="13"/>
    <x v="0"/>
    <x v="0"/>
  </r>
  <r>
    <s v="7055-OZDJ"/>
    <x v="0"/>
    <n v="63"/>
    <n v="211"/>
    <n v="505.5"/>
    <n v="0"/>
    <n v="0"/>
    <s v="No"/>
    <s v="no"/>
    <n v="0"/>
    <n v="0"/>
    <n v="9"/>
    <s v="Yes"/>
    <n v="0"/>
    <x v="22"/>
    <s v="247-9684"/>
    <s v="Female"/>
    <n v="48"/>
    <s v="No"/>
    <s v="No"/>
    <s v="No"/>
    <n v="0"/>
    <s v="Yes"/>
    <x v="0"/>
    <x v="0"/>
    <n v="60"/>
    <n v="3797"/>
    <x v="0"/>
    <x v="0"/>
  </r>
  <r>
    <s v="8540-ZWCN"/>
    <x v="0"/>
    <n v="20"/>
    <n v="75"/>
    <n v="241.5"/>
    <n v="0"/>
    <n v="0"/>
    <s v="No"/>
    <s v="no"/>
    <n v="0"/>
    <n v="0"/>
    <n v="0"/>
    <s v="No"/>
    <n v="0"/>
    <x v="41"/>
    <s v="359-9794"/>
    <s v="Male"/>
    <n v="67"/>
    <s v="No"/>
    <s v="Yes"/>
    <s v="No"/>
    <n v="0"/>
    <s v="No"/>
    <x v="1"/>
    <x v="0"/>
    <n v="12"/>
    <n v="251"/>
    <x v="0"/>
    <x v="0"/>
  </r>
  <r>
    <s v="1552-ZOIQ"/>
    <x v="0"/>
    <n v="11"/>
    <n v="59"/>
    <n v="126.5"/>
    <n v="0"/>
    <n v="0"/>
    <s v="No"/>
    <s v="no"/>
    <n v="0"/>
    <n v="0"/>
    <n v="0"/>
    <s v="No"/>
    <n v="0"/>
    <x v="50"/>
    <s v="326-3420"/>
    <s v="Male"/>
    <n v="24"/>
    <s v="Yes"/>
    <s v="No"/>
    <s v="No"/>
    <n v="0"/>
    <s v="No"/>
    <x v="0"/>
    <x v="2"/>
    <n v="10"/>
    <n v="101"/>
    <x v="0"/>
    <x v="0"/>
  </r>
  <r>
    <s v="7133-PQSG"/>
    <x v="0"/>
    <n v="69"/>
    <n v="516"/>
    <n v="1041.5999999999999"/>
    <n v="0"/>
    <n v="0"/>
    <s v="No"/>
    <s v="no"/>
    <n v="0"/>
    <n v="0"/>
    <n v="0"/>
    <s v="No"/>
    <n v="0"/>
    <x v="2"/>
    <s v="347-8233"/>
    <s v="Female"/>
    <n v="45"/>
    <s v="No"/>
    <s v="No"/>
    <s v="No"/>
    <n v="0"/>
    <s v="No"/>
    <x v="2"/>
    <x v="2"/>
    <n v="15"/>
    <n v="1075"/>
    <x v="0"/>
    <x v="0"/>
  </r>
  <r>
    <s v="1492-GPNX"/>
    <x v="1"/>
    <n v="44"/>
    <n v="291"/>
    <n v="699.5"/>
    <n v="0"/>
    <n v="0"/>
    <s v="No"/>
    <s v="no"/>
    <n v="0"/>
    <n v="0"/>
    <n v="1"/>
    <s v="Yes"/>
    <n v="0"/>
    <x v="27"/>
    <s v="343-1800"/>
    <s v="Female"/>
    <n v="77"/>
    <s v="No"/>
    <s v="Yes"/>
    <s v="No"/>
    <n v="0"/>
    <s v="No"/>
    <x v="2"/>
    <x v="0"/>
    <n v="26"/>
    <n v="1151"/>
    <x v="0"/>
    <x v="0"/>
  </r>
  <r>
    <s v="2791-CEUY"/>
    <x v="0"/>
    <n v="65"/>
    <n v="148"/>
    <n v="392.4"/>
    <n v="0"/>
    <n v="0"/>
    <s v="No"/>
    <s v="no"/>
    <n v="0"/>
    <n v="0"/>
    <n v="11"/>
    <s v="Yes"/>
    <n v="0"/>
    <x v="34"/>
    <s v="343-7760"/>
    <s v="Female"/>
    <n v="44"/>
    <s v="No"/>
    <s v="No"/>
    <s v="No"/>
    <n v="0"/>
    <s v="Yes"/>
    <x v="2"/>
    <x v="2"/>
    <n v="37"/>
    <n v="2389"/>
    <x v="0"/>
    <x v="0"/>
  </r>
  <r>
    <s v="3807-MJAM"/>
    <x v="0"/>
    <n v="10"/>
    <n v="20"/>
    <n v="48.3"/>
    <n v="40"/>
    <n v="84"/>
    <s v="Yes"/>
    <s v="yes"/>
    <n v="0"/>
    <n v="0"/>
    <n v="0"/>
    <s v="No"/>
    <n v="0"/>
    <x v="12"/>
    <s v="262-6106"/>
    <s v="Male"/>
    <n v="23"/>
    <s v="Yes"/>
    <s v="No"/>
    <s v="No"/>
    <n v="0"/>
    <s v="No"/>
    <x v="1"/>
    <x v="0"/>
    <n v="10"/>
    <n v="98"/>
    <x v="0"/>
    <x v="0"/>
  </r>
  <r>
    <s v="2190-ITDM"/>
    <x v="0"/>
    <n v="5"/>
    <n v="27"/>
    <n v="76.400000000000006"/>
    <n v="0"/>
    <n v="0"/>
    <s v="No"/>
    <s v="no"/>
    <n v="0"/>
    <n v="0"/>
    <n v="8"/>
    <s v="Yes"/>
    <n v="0"/>
    <x v="19"/>
    <s v="305-4355"/>
    <s v="Male"/>
    <n v="65"/>
    <s v="No"/>
    <s v="No"/>
    <s v="No"/>
    <n v="0"/>
    <s v="No"/>
    <x v="2"/>
    <x v="0"/>
    <n v="29"/>
    <n v="136"/>
    <x v="0"/>
    <x v="0"/>
  </r>
  <r>
    <s v="6198-WDGP"/>
    <x v="0"/>
    <n v="23"/>
    <n v="155"/>
    <n v="348.4"/>
    <n v="0"/>
    <n v="0"/>
    <s v="No"/>
    <s v="no"/>
    <n v="0"/>
    <n v="0"/>
    <n v="7"/>
    <s v="Yes"/>
    <n v="0"/>
    <x v="30"/>
    <s v="294-7706"/>
    <s v="Male"/>
    <n v="32"/>
    <s v="No"/>
    <s v="No"/>
    <s v="No"/>
    <n v="0"/>
    <s v="No"/>
    <x v="0"/>
    <x v="2"/>
    <n v="23"/>
    <n v="527"/>
    <x v="0"/>
    <x v="0"/>
  </r>
  <r>
    <s v="0281-LLKJ"/>
    <x v="0"/>
    <n v="70"/>
    <n v="266"/>
    <n v="561"/>
    <n v="0"/>
    <n v="0"/>
    <s v="No"/>
    <s v="no"/>
    <n v="0"/>
    <n v="0"/>
    <n v="11"/>
    <s v="Yes"/>
    <n v="0"/>
    <x v="50"/>
    <s v="337-4072"/>
    <s v="Male"/>
    <n v="23"/>
    <s v="Yes"/>
    <s v="No"/>
    <s v="No"/>
    <n v="0"/>
    <s v="Yes"/>
    <x v="1"/>
    <x v="2"/>
    <n v="34"/>
    <n v="2363"/>
    <x v="0"/>
    <x v="0"/>
  </r>
  <r>
    <s v="3318-CMKZ"/>
    <x v="0"/>
    <n v="72"/>
    <n v="257"/>
    <n v="579.70000000000005"/>
    <n v="0"/>
    <n v="0"/>
    <s v="No"/>
    <s v="no"/>
    <n v="0"/>
    <n v="0"/>
    <n v="24"/>
    <s v="Yes"/>
    <n v="0"/>
    <x v="42"/>
    <s v="273-10664"/>
    <s v="Male"/>
    <n v="23"/>
    <s v="Yes"/>
    <s v="No"/>
    <s v="No"/>
    <n v="0"/>
    <s v="Yes"/>
    <x v="2"/>
    <x v="0"/>
    <n v="39"/>
    <n v="2802"/>
    <x v="0"/>
    <x v="0"/>
  </r>
  <r>
    <s v="4949-ZDSK"/>
    <x v="0"/>
    <n v="72"/>
    <n v="143"/>
    <n v="288.39999999999998"/>
    <n v="0"/>
    <n v="0"/>
    <s v="No"/>
    <s v="no"/>
    <n v="0"/>
    <n v="0"/>
    <n v="4"/>
    <s v="Yes"/>
    <n v="0"/>
    <x v="25"/>
    <s v="331-7364"/>
    <s v="Male"/>
    <n v="53"/>
    <s v="No"/>
    <s v="No"/>
    <s v="No"/>
    <n v="0"/>
    <s v="Yes"/>
    <x v="2"/>
    <x v="0"/>
    <n v="31"/>
    <n v="2258"/>
    <x v="0"/>
    <x v="0"/>
  </r>
  <r>
    <s v="1712-CELM"/>
    <x v="0"/>
    <n v="13"/>
    <n v="36"/>
    <n v="94.5"/>
    <n v="0"/>
    <n v="0"/>
    <s v="No"/>
    <s v="no"/>
    <n v="0"/>
    <n v="0"/>
    <n v="1"/>
    <s v="Yes"/>
    <n v="0"/>
    <x v="44"/>
    <s v="346-10229"/>
    <s v="Male"/>
    <n v="78"/>
    <s v="No"/>
    <s v="Yes"/>
    <s v="No"/>
    <n v="0"/>
    <s v="No"/>
    <x v="2"/>
    <x v="0"/>
    <n v="49"/>
    <n v="665"/>
    <x v="0"/>
    <x v="0"/>
  </r>
  <r>
    <s v="3000-XZVR"/>
    <x v="0"/>
    <n v="6"/>
    <n v="15"/>
    <n v="36.6"/>
    <n v="0"/>
    <n v="0"/>
    <s v="No"/>
    <s v="no"/>
    <n v="0"/>
    <n v="0"/>
    <n v="0"/>
    <s v="No"/>
    <n v="0"/>
    <x v="38"/>
    <s v="341-4822"/>
    <s v="Male"/>
    <n v="26"/>
    <s v="Yes"/>
    <s v="No"/>
    <s v="No"/>
    <n v="0"/>
    <s v="No"/>
    <x v="0"/>
    <x v="0"/>
    <n v="10"/>
    <n v="62"/>
    <x v="0"/>
    <x v="0"/>
  </r>
  <r>
    <s v="4937-GYCG"/>
    <x v="0"/>
    <n v="50"/>
    <n v="351"/>
    <n v="702.8"/>
    <n v="0"/>
    <n v="0"/>
    <s v="No"/>
    <s v="no"/>
    <n v="0"/>
    <n v="0"/>
    <n v="6"/>
    <s v="Yes"/>
    <n v="0"/>
    <x v="35"/>
    <s v="350-2356"/>
    <s v="Female"/>
    <n v="68"/>
    <s v="No"/>
    <s v="Yes"/>
    <s v="No"/>
    <n v="0"/>
    <s v="No"/>
    <x v="1"/>
    <x v="0"/>
    <n v="35"/>
    <n v="1770"/>
    <x v="0"/>
    <x v="0"/>
  </r>
  <r>
    <s v="4621-QMQX"/>
    <x v="0"/>
    <n v="1"/>
    <n v="2"/>
    <n v="7"/>
    <n v="0"/>
    <n v="0"/>
    <s v="No"/>
    <s v="no"/>
    <n v="0"/>
    <n v="0"/>
    <n v="0"/>
    <s v="No"/>
    <n v="0"/>
    <x v="10"/>
    <s v="304-2916"/>
    <s v="Male"/>
    <n v="54"/>
    <s v="No"/>
    <s v="No"/>
    <s v="No"/>
    <n v="0"/>
    <s v="No"/>
    <x v="0"/>
    <x v="2"/>
    <n v="12"/>
    <n v="12"/>
    <x v="0"/>
    <x v="0"/>
  </r>
  <r>
    <s v="9105-SWRZ"/>
    <x v="0"/>
    <n v="45"/>
    <n v="201"/>
    <n v="358.8"/>
    <n v="0"/>
    <n v="0"/>
    <s v="No"/>
    <s v="no"/>
    <n v="0"/>
    <n v="0"/>
    <n v="2"/>
    <s v="Yes"/>
    <n v="0"/>
    <x v="28"/>
    <s v="373-9929"/>
    <s v="Male"/>
    <n v="55"/>
    <s v="No"/>
    <s v="No"/>
    <s v="No"/>
    <n v="0"/>
    <s v="Yes"/>
    <x v="1"/>
    <x v="2"/>
    <n v="75"/>
    <n v="3342"/>
    <x v="0"/>
    <x v="0"/>
  </r>
  <r>
    <s v="6502-RDBL"/>
    <x v="0"/>
    <n v="3"/>
    <n v="15"/>
    <n v="37.6"/>
    <n v="0"/>
    <n v="0"/>
    <s v="No"/>
    <s v="no"/>
    <n v="0"/>
    <n v="0"/>
    <n v="5"/>
    <s v="Yes"/>
    <n v="0"/>
    <x v="8"/>
    <s v="355-6491"/>
    <s v="Male"/>
    <n v="38"/>
    <s v="No"/>
    <s v="No"/>
    <s v="No"/>
    <n v="0"/>
    <s v="No"/>
    <x v="0"/>
    <x v="2"/>
    <n v="43"/>
    <n v="134"/>
    <x v="0"/>
    <x v="0"/>
  </r>
  <r>
    <s v="1083-GSFY"/>
    <x v="0"/>
    <n v="72"/>
    <n v="545"/>
    <n v="1156.3"/>
    <n v="0"/>
    <n v="0"/>
    <s v="No"/>
    <s v="no"/>
    <n v="0"/>
    <n v="0"/>
    <n v="0"/>
    <s v="No"/>
    <n v="0"/>
    <x v="16"/>
    <s v="253-3581"/>
    <s v="Female"/>
    <n v="45"/>
    <s v="No"/>
    <s v="No"/>
    <s v="No"/>
    <n v="0"/>
    <s v="No"/>
    <x v="2"/>
    <x v="2"/>
    <n v="13"/>
    <n v="939"/>
    <x v="0"/>
    <x v="0"/>
  </r>
  <r>
    <s v="2183-SOHG"/>
    <x v="0"/>
    <n v="8"/>
    <n v="25"/>
    <n v="70.400000000000006"/>
    <n v="0"/>
    <n v="0"/>
    <s v="No"/>
    <s v="no"/>
    <n v="0"/>
    <n v="0"/>
    <n v="0"/>
    <s v="No"/>
    <n v="0"/>
    <x v="15"/>
    <s v="389-7103"/>
    <s v="Male"/>
    <n v="32"/>
    <s v="No"/>
    <s v="No"/>
    <s v="No"/>
    <n v="0"/>
    <s v="No"/>
    <x v="0"/>
    <x v="2"/>
    <n v="8"/>
    <n v="61"/>
    <x v="0"/>
    <x v="0"/>
  </r>
  <r>
    <s v="6441-WZDZ"/>
    <x v="0"/>
    <n v="73"/>
    <n v="516"/>
    <n v="948.3"/>
    <n v="0"/>
    <n v="0"/>
    <s v="No"/>
    <s v="no"/>
    <n v="0"/>
    <n v="0"/>
    <n v="8"/>
    <s v="No"/>
    <n v="79"/>
    <x v="8"/>
    <s v="326-5407"/>
    <s v="Female"/>
    <n v="80"/>
    <s v="No"/>
    <s v="Yes"/>
    <s v="No"/>
    <n v="0"/>
    <s v="Yes"/>
    <x v="2"/>
    <x v="2"/>
    <n v="52"/>
    <n v="3818"/>
    <x v="0"/>
    <x v="0"/>
  </r>
  <r>
    <s v="1482-CBVW"/>
    <x v="0"/>
    <n v="71"/>
    <n v="163"/>
    <n v="354.1"/>
    <n v="0"/>
    <n v="0"/>
    <s v="No"/>
    <s v="no"/>
    <n v="0"/>
    <n v="0"/>
    <n v="5"/>
    <s v="Yes"/>
    <n v="0"/>
    <x v="25"/>
    <s v="301-8881"/>
    <s v="Male"/>
    <n v="49"/>
    <s v="No"/>
    <s v="No"/>
    <s v="No"/>
    <n v="0"/>
    <s v="Yes"/>
    <x v="2"/>
    <x v="0"/>
    <n v="41"/>
    <n v="2904"/>
    <x v="0"/>
    <x v="0"/>
  </r>
  <r>
    <s v="4900-MNXJ"/>
    <x v="0"/>
    <n v="34"/>
    <n v="248"/>
    <n v="541.70000000000005"/>
    <n v="136"/>
    <n v="221"/>
    <s v="Yes"/>
    <s v="yes"/>
    <n v="0"/>
    <n v="0"/>
    <n v="4"/>
    <s v="Yes"/>
    <n v="0"/>
    <x v="26"/>
    <s v="378-1524"/>
    <s v="Female"/>
    <n v="56"/>
    <s v="No"/>
    <s v="No"/>
    <s v="No"/>
    <n v="0"/>
    <s v="Yes"/>
    <x v="2"/>
    <x v="0"/>
    <n v="30"/>
    <n v="1022"/>
    <x v="0"/>
    <x v="0"/>
  </r>
  <r>
    <s v="9799-STKZ"/>
    <x v="0"/>
    <n v="17"/>
    <n v="100"/>
    <n v="257.2"/>
    <n v="0"/>
    <n v="0"/>
    <s v="No"/>
    <s v="no"/>
    <n v="0"/>
    <n v="0"/>
    <n v="0"/>
    <s v="No"/>
    <n v="0"/>
    <x v="47"/>
    <s v="367-5600"/>
    <s v="Female"/>
    <n v="60"/>
    <s v="No"/>
    <s v="No"/>
    <s v="No"/>
    <n v="0"/>
    <s v="No"/>
    <x v="1"/>
    <x v="2"/>
    <n v="9"/>
    <n v="155"/>
    <x v="0"/>
    <x v="0"/>
  </r>
  <r>
    <s v="7073-CEGQ"/>
    <x v="0"/>
    <n v="57"/>
    <n v="303"/>
    <n v="915.3"/>
    <n v="0"/>
    <n v="0"/>
    <s v="No"/>
    <s v="no"/>
    <n v="0"/>
    <n v="0"/>
    <n v="14"/>
    <s v="Yes"/>
    <n v="0"/>
    <x v="50"/>
    <s v="349-9612"/>
    <s v="Female"/>
    <n v="85"/>
    <s v="No"/>
    <s v="Yes"/>
    <s v="No"/>
    <n v="0"/>
    <s v="Yes"/>
    <x v="1"/>
    <x v="0"/>
    <n v="34"/>
    <n v="1969"/>
    <x v="0"/>
    <x v="0"/>
  </r>
  <r>
    <s v="1151-HWNL"/>
    <x v="0"/>
    <n v="1"/>
    <n v="3"/>
    <n v="7"/>
    <n v="0"/>
    <n v="0"/>
    <s v="No"/>
    <s v="no"/>
    <n v="0"/>
    <n v="0"/>
    <n v="0"/>
    <s v="No"/>
    <n v="0"/>
    <x v="22"/>
    <s v="388-8076"/>
    <s v="Female"/>
    <n v="56"/>
    <s v="No"/>
    <s v="No"/>
    <s v="No"/>
    <n v="0"/>
    <s v="No"/>
    <x v="0"/>
    <x v="2"/>
    <n v="7"/>
    <n v="7"/>
    <x v="0"/>
    <x v="0"/>
  </r>
  <r>
    <s v="1812-LQSE"/>
    <x v="0"/>
    <n v="1"/>
    <n v="3"/>
    <n v="6"/>
    <n v="0"/>
    <n v="0"/>
    <s v="No"/>
    <s v="no"/>
    <n v="0"/>
    <n v="0"/>
    <n v="0"/>
    <s v="No"/>
    <n v="0"/>
    <x v="46"/>
    <s v="387-5431"/>
    <s v="Female"/>
    <n v="63"/>
    <s v="No"/>
    <s v="No"/>
    <s v="No"/>
    <n v="0"/>
    <s v="No"/>
    <x v="0"/>
    <x v="2"/>
    <n v="10"/>
    <n v="10"/>
    <x v="0"/>
    <x v="0"/>
  </r>
  <r>
    <s v="6664-OJPN"/>
    <x v="0"/>
    <n v="57"/>
    <n v="145"/>
    <n v="282.5"/>
    <n v="0"/>
    <n v="0"/>
    <s v="No"/>
    <s v="no"/>
    <n v="0"/>
    <n v="0"/>
    <n v="10"/>
    <s v="No"/>
    <n v="14"/>
    <x v="2"/>
    <s v="343-5036"/>
    <s v="Female"/>
    <n v="67"/>
    <s v="No"/>
    <s v="Yes"/>
    <s v="No"/>
    <n v="0"/>
    <s v="Yes"/>
    <x v="0"/>
    <x v="0"/>
    <n v="36"/>
    <n v="2014"/>
    <x v="0"/>
    <x v="0"/>
  </r>
  <r>
    <s v="5993-AFIP"/>
    <x v="0"/>
    <n v="63"/>
    <n v="256"/>
    <n v="630.70000000000005"/>
    <n v="0"/>
    <n v="0"/>
    <s v="No"/>
    <s v="no"/>
    <n v="0"/>
    <n v="0"/>
    <n v="43"/>
    <s v="Yes"/>
    <n v="0"/>
    <x v="50"/>
    <s v="322-3693"/>
    <s v="Male"/>
    <n v="28"/>
    <s v="Yes"/>
    <s v="No"/>
    <s v="No"/>
    <n v="0"/>
    <s v="Yes"/>
    <x v="1"/>
    <x v="2"/>
    <n v="55"/>
    <n v="3438"/>
    <x v="0"/>
    <x v="0"/>
  </r>
  <r>
    <s v="4976-TXOD"/>
    <x v="0"/>
    <n v="18"/>
    <n v="102"/>
    <n v="221.2"/>
    <n v="0"/>
    <n v="0"/>
    <s v="No"/>
    <s v="no"/>
    <n v="0"/>
    <n v="0"/>
    <n v="7"/>
    <s v="Yes"/>
    <n v="0"/>
    <x v="9"/>
    <s v="318-3569"/>
    <s v="Female"/>
    <n v="58"/>
    <s v="No"/>
    <s v="No"/>
    <s v="No"/>
    <n v="0"/>
    <s v="Yes"/>
    <x v="0"/>
    <x v="2"/>
    <n v="31"/>
    <n v="577"/>
    <x v="0"/>
    <x v="0"/>
  </r>
  <r>
    <s v="1574-ELQD"/>
    <x v="0"/>
    <n v="77"/>
    <n v="417"/>
    <n v="1003.5"/>
    <n v="0"/>
    <n v="0"/>
    <s v="No"/>
    <s v="no"/>
    <n v="0"/>
    <n v="0"/>
    <n v="0"/>
    <s v="No"/>
    <n v="0"/>
    <x v="40"/>
    <s v="406-4326"/>
    <s v="Female"/>
    <n v="47"/>
    <s v="No"/>
    <s v="No"/>
    <s v="No"/>
    <n v="0"/>
    <s v="No"/>
    <x v="2"/>
    <x v="0"/>
    <n v="10"/>
    <n v="777"/>
    <x v="0"/>
    <x v="0"/>
  </r>
  <r>
    <s v="2300-WEKK"/>
    <x v="0"/>
    <n v="51"/>
    <n v="337"/>
    <n v="758.3"/>
    <n v="0"/>
    <n v="0"/>
    <s v="No"/>
    <s v="no"/>
    <n v="0"/>
    <n v="0"/>
    <n v="12"/>
    <s v="No"/>
    <n v="6"/>
    <x v="37"/>
    <s v="315-2920"/>
    <s v="Female"/>
    <n v="20"/>
    <s v="Yes"/>
    <s v="No"/>
    <s v="No"/>
    <n v="0"/>
    <s v="Yes"/>
    <x v="0"/>
    <x v="0"/>
    <n v="53"/>
    <n v="2696"/>
    <x v="0"/>
    <x v="0"/>
  </r>
  <r>
    <s v="2661-MZJA"/>
    <x v="0"/>
    <n v="57"/>
    <n v="299"/>
    <n v="573.6"/>
    <n v="0"/>
    <n v="0"/>
    <s v="No"/>
    <s v="no"/>
    <n v="0"/>
    <n v="0"/>
    <n v="7"/>
    <s v="Yes"/>
    <n v="0"/>
    <x v="38"/>
    <s v="374-4195"/>
    <s v="Male"/>
    <n v="55"/>
    <s v="No"/>
    <s v="No"/>
    <s v="No"/>
    <n v="0"/>
    <s v="No"/>
    <x v="1"/>
    <x v="2"/>
    <n v="27"/>
    <n v="1542"/>
    <x v="0"/>
    <x v="0"/>
  </r>
  <r>
    <s v="6181-BFAP"/>
    <x v="0"/>
    <n v="72"/>
    <n v="321"/>
    <n v="863.3"/>
    <n v="0"/>
    <n v="0"/>
    <s v="No"/>
    <s v="no"/>
    <n v="0"/>
    <n v="0"/>
    <n v="20"/>
    <s v="Yes"/>
    <n v="0"/>
    <x v="1"/>
    <s v="256-6578"/>
    <s v="Female"/>
    <n v="25"/>
    <s v="Yes"/>
    <s v="No"/>
    <s v="No"/>
    <n v="0"/>
    <s v="Yes"/>
    <x v="2"/>
    <x v="2"/>
    <n v="72"/>
    <n v="5160"/>
    <x v="0"/>
    <x v="0"/>
  </r>
  <r>
    <s v="1055-FKBI"/>
    <x v="0"/>
    <n v="47"/>
    <n v="123"/>
    <n v="372.5"/>
    <n v="0"/>
    <n v="0"/>
    <s v="No"/>
    <s v="no"/>
    <n v="0"/>
    <n v="0"/>
    <n v="8"/>
    <s v="Yes"/>
    <n v="0"/>
    <x v="3"/>
    <s v="311-5024"/>
    <s v="Female"/>
    <n v="63"/>
    <s v="No"/>
    <s v="No"/>
    <s v="No"/>
    <n v="0"/>
    <s v="Yes"/>
    <x v="2"/>
    <x v="0"/>
    <n v="36"/>
    <n v="1663"/>
    <x v="0"/>
    <x v="0"/>
  </r>
  <r>
    <s v="1197-LVTA"/>
    <x v="0"/>
    <n v="73"/>
    <n v="532"/>
    <n v="1092.4000000000001"/>
    <n v="0"/>
    <n v="0"/>
    <s v="No"/>
    <s v="no"/>
    <n v="0"/>
    <n v="0"/>
    <n v="13"/>
    <s v="Yes"/>
    <n v="0"/>
    <x v="41"/>
    <s v="335-2672"/>
    <s v="Female"/>
    <n v="57"/>
    <s v="No"/>
    <s v="No"/>
    <s v="No"/>
    <n v="0"/>
    <s v="Yes"/>
    <x v="2"/>
    <x v="0"/>
    <n v="38"/>
    <n v="2760"/>
    <x v="0"/>
    <x v="0"/>
  </r>
  <r>
    <s v="5851-RHRY"/>
    <x v="0"/>
    <n v="73"/>
    <n v="507"/>
    <n v="1101.5999999999999"/>
    <n v="0"/>
    <n v="0"/>
    <s v="No"/>
    <s v="no"/>
    <n v="0"/>
    <n v="0"/>
    <n v="24"/>
    <s v="No"/>
    <n v="73"/>
    <x v="35"/>
    <s v="272-1649"/>
    <s v="Female"/>
    <n v="22"/>
    <s v="Yes"/>
    <s v="No"/>
    <s v="No"/>
    <n v="0"/>
    <s v="Yes"/>
    <x v="2"/>
    <x v="0"/>
    <n v="56"/>
    <n v="4123"/>
    <x v="0"/>
    <x v="0"/>
  </r>
  <r>
    <s v="3585-WVBY"/>
    <x v="0"/>
    <n v="46"/>
    <n v="183"/>
    <n v="552.1"/>
    <n v="0"/>
    <n v="0"/>
    <s v="No"/>
    <s v="no"/>
    <n v="0"/>
    <n v="0"/>
    <n v="0"/>
    <s v="No"/>
    <n v="0"/>
    <x v="5"/>
    <s v="390-2445"/>
    <s v="Male"/>
    <n v="50"/>
    <s v="No"/>
    <s v="No"/>
    <s v="No"/>
    <n v="0"/>
    <s v="No"/>
    <x v="1"/>
    <x v="0"/>
    <n v="9"/>
    <n v="398"/>
    <x v="0"/>
    <x v="0"/>
  </r>
  <r>
    <s v="2419-DTDX"/>
    <x v="0"/>
    <n v="1"/>
    <n v="2"/>
    <n v="5"/>
    <n v="0"/>
    <n v="0"/>
    <s v="No"/>
    <s v="no"/>
    <n v="0"/>
    <n v="0"/>
    <n v="0"/>
    <s v="No"/>
    <n v="0"/>
    <x v="8"/>
    <s v="400-4107"/>
    <s v="Female"/>
    <n v="23"/>
    <s v="Yes"/>
    <s v="No"/>
    <s v="No"/>
    <n v="0"/>
    <s v="No"/>
    <x v="0"/>
    <x v="2"/>
    <n v="11"/>
    <n v="11"/>
    <x v="0"/>
    <x v="0"/>
  </r>
  <r>
    <s v="0772-BJJG"/>
    <x v="0"/>
    <n v="5"/>
    <n v="24"/>
    <n v="47"/>
    <n v="0"/>
    <n v="0"/>
    <s v="No"/>
    <s v="no"/>
    <n v="0"/>
    <n v="0"/>
    <n v="0"/>
    <s v="No"/>
    <n v="0"/>
    <x v="34"/>
    <s v="373-10701"/>
    <s v="Female"/>
    <n v="43"/>
    <s v="No"/>
    <s v="No"/>
    <s v="No"/>
    <n v="0"/>
    <s v="No"/>
    <x v="0"/>
    <x v="2"/>
    <n v="9"/>
    <n v="47"/>
    <x v="0"/>
    <x v="0"/>
  </r>
  <r>
    <s v="9547-TYEN"/>
    <x v="0"/>
    <n v="48"/>
    <n v="254"/>
    <n v="725.3"/>
    <n v="0"/>
    <n v="0"/>
    <s v="No"/>
    <s v="no"/>
    <n v="0"/>
    <n v="0"/>
    <n v="20"/>
    <s v="Yes"/>
    <n v="0"/>
    <x v="46"/>
    <s v="359-7921"/>
    <s v="Female"/>
    <n v="29"/>
    <s v="Yes"/>
    <s v="No"/>
    <s v="No"/>
    <n v="0"/>
    <s v="Yes"/>
    <x v="1"/>
    <x v="0"/>
    <n v="36"/>
    <n v="1751"/>
    <x v="0"/>
    <x v="0"/>
  </r>
  <r>
    <s v="8217-PCWO"/>
    <x v="0"/>
    <n v="51"/>
    <n v="227"/>
    <n v="560.20000000000005"/>
    <n v="0"/>
    <n v="0"/>
    <s v="No"/>
    <s v="no"/>
    <n v="0"/>
    <n v="0"/>
    <n v="4"/>
    <s v="Yes"/>
    <n v="0"/>
    <x v="7"/>
    <s v="276-7491"/>
    <s v="Male"/>
    <n v="55"/>
    <s v="No"/>
    <s v="No"/>
    <s v="No"/>
    <n v="0"/>
    <s v="No"/>
    <x v="0"/>
    <x v="2"/>
    <n v="14"/>
    <n v="729"/>
    <x v="0"/>
    <x v="0"/>
  </r>
  <r>
    <s v="8920-XIYH"/>
    <x v="0"/>
    <n v="4"/>
    <n v="23"/>
    <n v="47.9"/>
    <n v="0"/>
    <n v="0"/>
    <s v="No"/>
    <s v="no"/>
    <n v="0"/>
    <n v="0"/>
    <n v="2"/>
    <s v="Yes"/>
    <n v="0"/>
    <x v="43"/>
    <s v="297-6373"/>
    <s v="Male"/>
    <n v="75"/>
    <s v="No"/>
    <s v="Yes"/>
    <s v="No"/>
    <n v="0"/>
    <s v="No"/>
    <x v="2"/>
    <x v="0"/>
    <n v="46"/>
    <n v="182"/>
    <x v="0"/>
    <x v="0"/>
  </r>
  <r>
    <s v="0777-WZPC"/>
    <x v="0"/>
    <n v="32"/>
    <n v="89"/>
    <n v="254.9"/>
    <n v="0"/>
    <n v="0"/>
    <s v="No"/>
    <s v="no"/>
    <n v="0"/>
    <n v="0"/>
    <n v="1"/>
    <s v="Yes"/>
    <n v="0"/>
    <x v="8"/>
    <s v="325-2416"/>
    <s v="Female"/>
    <n v="77"/>
    <s v="No"/>
    <s v="Yes"/>
    <s v="No"/>
    <n v="0"/>
    <s v="No"/>
    <x v="2"/>
    <x v="0"/>
    <n v="49"/>
    <n v="1547"/>
    <x v="0"/>
    <x v="0"/>
  </r>
  <r>
    <s v="5987-DQEM"/>
    <x v="0"/>
    <n v="9"/>
    <n v="37"/>
    <n v="100.1"/>
    <n v="0"/>
    <n v="0"/>
    <s v="No"/>
    <s v="no"/>
    <n v="0"/>
    <n v="0"/>
    <n v="5"/>
    <s v="Yes"/>
    <n v="0"/>
    <x v="43"/>
    <s v="309-9846"/>
    <s v="Male"/>
    <n v="48"/>
    <s v="No"/>
    <s v="No"/>
    <s v="No"/>
    <n v="0"/>
    <s v="No"/>
    <x v="0"/>
    <x v="0"/>
    <n v="55"/>
    <n v="504"/>
    <x v="0"/>
    <x v="0"/>
  </r>
  <r>
    <s v="7115-IGYR"/>
    <x v="0"/>
    <n v="54"/>
    <n v="154"/>
    <n v="537"/>
    <n v="0"/>
    <n v="0"/>
    <s v="No"/>
    <s v="no"/>
    <n v="0"/>
    <n v="0"/>
    <n v="0"/>
    <s v="No"/>
    <n v="0"/>
    <x v="21"/>
    <s v="333-3974"/>
    <s v="Female"/>
    <n v="48"/>
    <s v="No"/>
    <s v="No"/>
    <s v="No"/>
    <n v="0"/>
    <s v="No"/>
    <x v="2"/>
    <x v="2"/>
    <n v="13"/>
    <n v="703"/>
    <x v="0"/>
    <x v="0"/>
  </r>
  <r>
    <s v="0862-LBSM"/>
    <x v="0"/>
    <n v="11"/>
    <n v="25"/>
    <n v="103.5"/>
    <n v="0"/>
    <n v="0"/>
    <s v="No"/>
    <s v="no"/>
    <n v="0"/>
    <n v="0"/>
    <n v="5"/>
    <s v="Yes"/>
    <n v="0"/>
    <x v="19"/>
    <s v="375-2821"/>
    <s v="Female"/>
    <n v="65"/>
    <s v="No"/>
    <s v="Yes"/>
    <s v="No"/>
    <n v="0"/>
    <s v="No"/>
    <x v="1"/>
    <x v="2"/>
    <n v="30"/>
    <n v="340"/>
    <x v="0"/>
    <x v="0"/>
  </r>
  <r>
    <s v="7588-UPVA"/>
    <x v="0"/>
    <n v="68"/>
    <n v="229"/>
    <n v="608.29999999999995"/>
    <n v="0"/>
    <n v="0"/>
    <s v="No"/>
    <s v="no"/>
    <n v="0"/>
    <n v="0"/>
    <n v="4"/>
    <s v="Yes"/>
    <n v="0"/>
    <x v="32"/>
    <s v="353-9356"/>
    <s v="Male"/>
    <n v="76"/>
    <s v="No"/>
    <s v="Yes"/>
    <s v="No"/>
    <n v="0"/>
    <s v="No"/>
    <x v="1"/>
    <x v="0"/>
    <n v="21"/>
    <n v="1451"/>
    <x v="0"/>
    <x v="0"/>
  </r>
  <r>
    <s v="7927-AHKH"/>
    <x v="0"/>
    <n v="46"/>
    <n v="243"/>
    <n v="546.4"/>
    <n v="0"/>
    <n v="0"/>
    <s v="No"/>
    <s v="no"/>
    <n v="0"/>
    <n v="0"/>
    <n v="8"/>
    <s v="Yes"/>
    <n v="0"/>
    <x v="6"/>
    <s v="352-2825"/>
    <s v="Female"/>
    <n v="64"/>
    <s v="No"/>
    <s v="No"/>
    <s v="No"/>
    <n v="0"/>
    <s v="No"/>
    <x v="2"/>
    <x v="2"/>
    <n v="46"/>
    <n v="2081"/>
    <x v="0"/>
    <x v="0"/>
  </r>
  <r>
    <s v="9713-QYDO"/>
    <x v="0"/>
    <n v="11"/>
    <n v="78"/>
    <n v="160.5"/>
    <n v="0"/>
    <n v="0"/>
    <s v="No"/>
    <s v="no"/>
    <n v="0"/>
    <n v="0"/>
    <n v="3"/>
    <s v="Yes"/>
    <n v="0"/>
    <x v="16"/>
    <s v="252-1934"/>
    <s v="Male"/>
    <n v="44"/>
    <s v="No"/>
    <s v="No"/>
    <s v="No"/>
    <n v="0"/>
    <s v="No"/>
    <x v="0"/>
    <x v="2"/>
    <n v="28"/>
    <n v="299"/>
    <x v="0"/>
    <x v="0"/>
  </r>
  <r>
    <s v="3178-CVEQ"/>
    <x v="0"/>
    <n v="29"/>
    <n v="96"/>
    <n v="293.60000000000002"/>
    <n v="0"/>
    <n v="0"/>
    <s v="No"/>
    <s v="no"/>
    <n v="0"/>
    <n v="0"/>
    <n v="4"/>
    <s v="Yes"/>
    <n v="0"/>
    <x v="32"/>
    <s v="350-4817"/>
    <s v="Female"/>
    <n v="72"/>
    <s v="No"/>
    <s v="Yes"/>
    <s v="No"/>
    <n v="0"/>
    <s v="No"/>
    <x v="2"/>
    <x v="0"/>
    <n v="36"/>
    <n v="1051"/>
    <x v="0"/>
    <x v="0"/>
  </r>
  <r>
    <s v="2092-SVQC"/>
    <x v="0"/>
    <n v="25"/>
    <n v="208"/>
    <n v="369.1"/>
    <n v="0"/>
    <n v="0"/>
    <s v="No"/>
    <s v="no"/>
    <n v="0"/>
    <n v="0"/>
    <n v="0"/>
    <s v="No"/>
    <n v="0"/>
    <x v="3"/>
    <s v="321-5554"/>
    <s v="Female"/>
    <n v="56"/>
    <s v="No"/>
    <s v="No"/>
    <s v="No"/>
    <n v="0"/>
    <s v="No"/>
    <x v="1"/>
    <x v="0"/>
    <n v="8"/>
    <n v="204"/>
    <x v="0"/>
    <x v="0"/>
  </r>
  <r>
    <s v="7336-ASTP"/>
    <x v="0"/>
    <n v="49"/>
    <n v="70"/>
    <n v="247.1"/>
    <n v="0"/>
    <n v="0"/>
    <s v="No"/>
    <s v="no"/>
    <n v="0"/>
    <n v="0"/>
    <n v="3"/>
    <s v="Yes"/>
    <n v="0"/>
    <x v="11"/>
    <s v="351-5535"/>
    <s v="Male"/>
    <n v="49"/>
    <s v="No"/>
    <s v="No"/>
    <s v="No"/>
    <n v="0"/>
    <s v="No"/>
    <x v="1"/>
    <x v="2"/>
    <n v="57"/>
    <n v="2839"/>
    <x v="0"/>
    <x v="0"/>
  </r>
  <r>
    <s v="1542-GRAY"/>
    <x v="0"/>
    <n v="44"/>
    <n v="312"/>
    <n v="703.4"/>
    <n v="0"/>
    <n v="0"/>
    <s v="No"/>
    <s v="no"/>
    <n v="0"/>
    <n v="0"/>
    <n v="0"/>
    <s v="No"/>
    <n v="0"/>
    <x v="8"/>
    <s v="320-7017"/>
    <s v="Female"/>
    <n v="38"/>
    <s v="No"/>
    <s v="No"/>
    <s v="No"/>
    <n v="0"/>
    <s v="No"/>
    <x v="2"/>
    <x v="2"/>
    <n v="12"/>
    <n v="530"/>
    <x v="0"/>
    <x v="0"/>
  </r>
  <r>
    <s v="2535-QKZR"/>
    <x v="0"/>
    <n v="48"/>
    <n v="145"/>
    <n v="531.9"/>
    <n v="0"/>
    <n v="0"/>
    <s v="No"/>
    <s v="no"/>
    <n v="0"/>
    <n v="0"/>
    <n v="0"/>
    <s v="No"/>
    <n v="0"/>
    <x v="45"/>
    <s v="345-5857"/>
    <s v="Female"/>
    <n v="52"/>
    <s v="No"/>
    <s v="No"/>
    <s v="No"/>
    <n v="0"/>
    <s v="No"/>
    <x v="1"/>
    <x v="2"/>
    <n v="8"/>
    <n v="401"/>
    <x v="0"/>
    <x v="0"/>
  </r>
  <r>
    <s v="6545-GGNX"/>
    <x v="0"/>
    <n v="27"/>
    <n v="178"/>
    <n v="427"/>
    <n v="0"/>
    <n v="0"/>
    <s v="No"/>
    <s v="no"/>
    <n v="0"/>
    <n v="0"/>
    <n v="0"/>
    <s v="No"/>
    <n v="0"/>
    <x v="15"/>
    <s v="337-3742"/>
    <s v="Female"/>
    <n v="47"/>
    <s v="No"/>
    <s v="No"/>
    <s v="No"/>
    <n v="0"/>
    <s v="No"/>
    <x v="2"/>
    <x v="2"/>
    <n v="9"/>
    <n v="230"/>
    <x v="0"/>
    <x v="0"/>
  </r>
  <r>
    <s v="4265-DCJY"/>
    <x v="0"/>
    <n v="25"/>
    <n v="145"/>
    <n v="371.9"/>
    <n v="0"/>
    <n v="0"/>
    <s v="No"/>
    <s v="no"/>
    <n v="0"/>
    <n v="0"/>
    <n v="9"/>
    <s v="No"/>
    <n v="39"/>
    <x v="44"/>
    <s v="304-6849"/>
    <s v="Male"/>
    <n v="45"/>
    <s v="No"/>
    <s v="No"/>
    <s v="No"/>
    <n v="0"/>
    <s v="No"/>
    <x v="0"/>
    <x v="0"/>
    <n v="41"/>
    <n v="1028"/>
    <x v="0"/>
    <x v="0"/>
  </r>
  <r>
    <s v="1767-DYGM"/>
    <x v="0"/>
    <n v="21"/>
    <n v="131"/>
    <n v="318.2"/>
    <n v="0"/>
    <n v="0"/>
    <s v="No"/>
    <s v="no"/>
    <n v="0"/>
    <n v="0"/>
    <n v="4"/>
    <s v="Yes"/>
    <n v="0"/>
    <x v="37"/>
    <s v="237-5785"/>
    <s v="Female"/>
    <n v="33"/>
    <s v="No"/>
    <s v="No"/>
    <s v="No"/>
    <n v="0"/>
    <s v="Yes"/>
    <x v="0"/>
    <x v="0"/>
    <n v="17"/>
    <n v="370"/>
    <x v="0"/>
    <x v="0"/>
  </r>
  <r>
    <s v="9264-TMSP"/>
    <x v="0"/>
    <n v="70"/>
    <n v="332"/>
    <n v="626.5"/>
    <n v="0"/>
    <n v="0"/>
    <s v="No"/>
    <s v="no"/>
    <n v="0"/>
    <n v="0"/>
    <n v="5"/>
    <s v="Yes"/>
    <n v="0"/>
    <x v="18"/>
    <s v="316-5325"/>
    <s v="Male"/>
    <n v="39"/>
    <s v="No"/>
    <s v="No"/>
    <s v="No"/>
    <n v="0"/>
    <s v="Yes"/>
    <x v="2"/>
    <x v="0"/>
    <n v="26"/>
    <n v="1839"/>
    <x v="0"/>
    <x v="0"/>
  </r>
  <r>
    <s v="7308-AZSF"/>
    <x v="0"/>
    <n v="23"/>
    <n v="105"/>
    <n v="248.1"/>
    <n v="0"/>
    <n v="0"/>
    <s v="No"/>
    <s v="no"/>
    <n v="0"/>
    <n v="0"/>
    <n v="23"/>
    <s v="Yes"/>
    <n v="0"/>
    <x v="9"/>
    <s v="315-6444"/>
    <s v="Female"/>
    <n v="24"/>
    <s v="Yes"/>
    <s v="No"/>
    <s v="No"/>
    <n v="0"/>
    <s v="No"/>
    <x v="0"/>
    <x v="2"/>
    <n v="36"/>
    <n v="811"/>
    <x v="0"/>
    <x v="0"/>
  </r>
  <r>
    <s v="9522-PECR"/>
    <x v="0"/>
    <n v="70"/>
    <n v="439"/>
    <n v="1115.9000000000001"/>
    <n v="0"/>
    <n v="0"/>
    <s v="No"/>
    <s v="no"/>
    <n v="0"/>
    <n v="0"/>
    <n v="11"/>
    <s v="Yes"/>
    <n v="0"/>
    <x v="28"/>
    <s v="322-7764"/>
    <s v="Male"/>
    <n v="41"/>
    <s v="No"/>
    <s v="No"/>
    <s v="No"/>
    <n v="0"/>
    <s v="Yes"/>
    <x v="2"/>
    <x v="2"/>
    <n v="51"/>
    <n v="3544"/>
    <x v="0"/>
    <x v="0"/>
  </r>
  <r>
    <s v="0280-HRWG"/>
    <x v="0"/>
    <n v="57"/>
    <n v="138"/>
    <n v="622.20000000000005"/>
    <n v="228"/>
    <n v="815.1"/>
    <s v="Yes"/>
    <s v="yes"/>
    <n v="0"/>
    <n v="0"/>
    <n v="3"/>
    <s v="No"/>
    <n v="38"/>
    <x v="6"/>
    <s v="268-10097"/>
    <s v="Male"/>
    <n v="59"/>
    <s v="No"/>
    <s v="No"/>
    <s v="No"/>
    <n v="0"/>
    <s v="No"/>
    <x v="1"/>
    <x v="0"/>
    <n v="40"/>
    <n v="2275"/>
    <x v="0"/>
    <x v="0"/>
  </r>
  <r>
    <s v="3528-MZAJ"/>
    <x v="0"/>
    <n v="65"/>
    <n v="573"/>
    <n v="973.5"/>
    <n v="0"/>
    <n v="0"/>
    <s v="No"/>
    <s v="no"/>
    <n v="0"/>
    <n v="0"/>
    <n v="3"/>
    <s v="Yes"/>
    <n v="0"/>
    <x v="42"/>
    <s v="260-5800"/>
    <s v="Male"/>
    <n v="65"/>
    <s v="No"/>
    <s v="Yes"/>
    <s v="No"/>
    <n v="0"/>
    <s v="Yes"/>
    <x v="1"/>
    <x v="2"/>
    <n v="55"/>
    <n v="3584"/>
    <x v="0"/>
    <x v="0"/>
  </r>
  <r>
    <s v="3423-IIWR"/>
    <x v="0"/>
    <n v="74"/>
    <n v="255"/>
    <n v="812.3"/>
    <n v="296"/>
    <n v="688.2"/>
    <s v="Yes"/>
    <s v="yes"/>
    <n v="0"/>
    <n v="0"/>
    <n v="0"/>
    <s v="No"/>
    <n v="0"/>
    <x v="0"/>
    <s v="289-8142"/>
    <s v="Male"/>
    <n v="53"/>
    <s v="No"/>
    <s v="No"/>
    <s v="No"/>
    <n v="0"/>
    <s v="No"/>
    <x v="1"/>
    <x v="0"/>
    <n v="8"/>
    <n v="600"/>
    <x v="0"/>
    <x v="0"/>
  </r>
  <r>
    <s v="9265-WWTP"/>
    <x v="0"/>
    <n v="13"/>
    <n v="71"/>
    <n v="131.69999999999999"/>
    <n v="0"/>
    <n v="0"/>
    <s v="No"/>
    <s v="no"/>
    <n v="0"/>
    <n v="0"/>
    <n v="1"/>
    <s v="Yes"/>
    <n v="0"/>
    <x v="34"/>
    <s v="369-8857"/>
    <s v="Female"/>
    <n v="78"/>
    <s v="No"/>
    <s v="Yes"/>
    <s v="No"/>
    <n v="0"/>
    <s v="Yes"/>
    <x v="2"/>
    <x v="0"/>
    <n v="32"/>
    <n v="420"/>
    <x v="0"/>
    <x v="0"/>
  </r>
  <r>
    <s v="0588-TXEZ"/>
    <x v="0"/>
    <n v="2"/>
    <n v="7"/>
    <n v="15.9"/>
    <n v="0"/>
    <n v="0"/>
    <s v="No"/>
    <s v="no"/>
    <n v="0"/>
    <n v="0"/>
    <n v="5"/>
    <s v="Yes"/>
    <n v="0"/>
    <x v="34"/>
    <s v="319-5163"/>
    <s v="Female"/>
    <n v="55"/>
    <s v="No"/>
    <s v="No"/>
    <s v="No"/>
    <n v="0"/>
    <s v="No"/>
    <x v="0"/>
    <x v="0"/>
    <n v="36"/>
    <n v="64"/>
    <x v="0"/>
    <x v="0"/>
  </r>
  <r>
    <s v="8116-IXXG"/>
    <x v="0"/>
    <n v="40"/>
    <n v="69"/>
    <n v="162"/>
    <n v="0"/>
    <n v="0"/>
    <s v="No"/>
    <s v="no"/>
    <n v="0"/>
    <n v="0"/>
    <n v="29"/>
    <s v="Yes"/>
    <n v="0"/>
    <x v="24"/>
    <s v="288-4460"/>
    <s v="Male"/>
    <n v="30"/>
    <s v="No"/>
    <s v="No"/>
    <s v="No"/>
    <n v="0"/>
    <s v="Yes"/>
    <x v="0"/>
    <x v="0"/>
    <n v="30"/>
    <n v="1226"/>
    <x v="0"/>
    <x v="0"/>
  </r>
  <r>
    <s v="7609-QQKS"/>
    <x v="0"/>
    <n v="1"/>
    <n v="11"/>
    <n v="14"/>
    <n v="0"/>
    <n v="0"/>
    <s v="No"/>
    <s v="no"/>
    <n v="0"/>
    <n v="0"/>
    <n v="0"/>
    <s v="No"/>
    <n v="0"/>
    <x v="24"/>
    <s v="279-9247"/>
    <s v="Male"/>
    <n v="48"/>
    <s v="No"/>
    <s v="No"/>
    <s v="No"/>
    <n v="0"/>
    <s v="No"/>
    <x v="0"/>
    <x v="2"/>
    <n v="8"/>
    <n v="8"/>
    <x v="0"/>
    <x v="0"/>
  </r>
  <r>
    <s v="0219-CGAF"/>
    <x v="0"/>
    <n v="7"/>
    <n v="37"/>
    <n v="99.6"/>
    <n v="0"/>
    <n v="0"/>
    <s v="No"/>
    <s v="no"/>
    <n v="0"/>
    <n v="0"/>
    <n v="8"/>
    <s v="Yes"/>
    <n v="0"/>
    <x v="6"/>
    <s v="395-7214"/>
    <s v="Female"/>
    <n v="27"/>
    <s v="Yes"/>
    <s v="No"/>
    <s v="No"/>
    <n v="0"/>
    <s v="No"/>
    <x v="0"/>
    <x v="2"/>
    <n v="35"/>
    <n v="250"/>
    <x v="0"/>
    <x v="0"/>
  </r>
  <r>
    <s v="8844-GCXN"/>
    <x v="0"/>
    <n v="14"/>
    <n v="101"/>
    <n v="208.8"/>
    <n v="0"/>
    <n v="0"/>
    <s v="No"/>
    <s v="no"/>
    <n v="0"/>
    <n v="0"/>
    <n v="1"/>
    <s v="Yes"/>
    <n v="0"/>
    <x v="34"/>
    <s v="323-9502"/>
    <s v="Female"/>
    <n v="58"/>
    <s v="No"/>
    <s v="No"/>
    <s v="No"/>
    <n v="0"/>
    <s v="No"/>
    <x v="0"/>
    <x v="0"/>
    <n v="32"/>
    <n v="442"/>
    <x v="0"/>
    <x v="0"/>
  </r>
  <r>
    <s v="0549-WOLQ"/>
    <x v="0"/>
    <n v="74"/>
    <n v="424"/>
    <n v="1188.5999999999999"/>
    <n v="0"/>
    <n v="0"/>
    <s v="No"/>
    <s v="no"/>
    <n v="0"/>
    <n v="0"/>
    <n v="0"/>
    <s v="No"/>
    <n v="0"/>
    <x v="49"/>
    <s v="290-4684"/>
    <s v="Male"/>
    <n v="46"/>
    <s v="No"/>
    <s v="No"/>
    <s v="No"/>
    <n v="0"/>
    <s v="No"/>
    <x v="2"/>
    <x v="0"/>
    <n v="11"/>
    <n v="804"/>
    <x v="0"/>
    <x v="0"/>
  </r>
  <r>
    <s v="6835-ZKWW"/>
    <x v="0"/>
    <n v="32"/>
    <n v="141"/>
    <n v="291.2"/>
    <n v="0"/>
    <n v="0"/>
    <s v="No"/>
    <s v="no"/>
    <n v="0"/>
    <n v="0"/>
    <n v="11"/>
    <s v="Yes"/>
    <n v="0"/>
    <x v="24"/>
    <s v="381-9319"/>
    <s v="Male"/>
    <n v="50"/>
    <s v="No"/>
    <s v="No"/>
    <s v="No"/>
    <n v="0"/>
    <s v="No"/>
    <x v="0"/>
    <x v="2"/>
    <n v="46"/>
    <n v="1473"/>
    <x v="0"/>
    <x v="0"/>
  </r>
  <r>
    <s v="8997-HFUG"/>
    <x v="0"/>
    <n v="11"/>
    <n v="36"/>
    <n v="87.8"/>
    <n v="0"/>
    <n v="0"/>
    <s v="No"/>
    <s v="no"/>
    <n v="0"/>
    <n v="0"/>
    <n v="7"/>
    <s v="Yes"/>
    <n v="0"/>
    <x v="45"/>
    <s v="358-4070"/>
    <s v="Female"/>
    <n v="45"/>
    <s v="No"/>
    <s v="No"/>
    <s v="No"/>
    <n v="0"/>
    <s v="No"/>
    <x v="0"/>
    <x v="0"/>
    <n v="31"/>
    <n v="345"/>
    <x v="0"/>
    <x v="0"/>
  </r>
  <r>
    <s v="9631-VWMP"/>
    <x v="0"/>
    <n v="17"/>
    <n v="70"/>
    <n v="203.9"/>
    <n v="0"/>
    <n v="0"/>
    <s v="No"/>
    <s v="no"/>
    <n v="0"/>
    <n v="0"/>
    <n v="8"/>
    <s v="No"/>
    <n v="35"/>
    <x v="8"/>
    <s v="397-5335"/>
    <s v="Female"/>
    <n v="75"/>
    <s v="No"/>
    <s v="Yes"/>
    <s v="No"/>
    <n v="0"/>
    <s v="Yes"/>
    <x v="2"/>
    <x v="0"/>
    <n v="43"/>
    <n v="735"/>
    <x v="0"/>
    <x v="0"/>
  </r>
  <r>
    <s v="9255-ZILF"/>
    <x v="0"/>
    <n v="70"/>
    <n v="106"/>
    <n v="281.39999999999998"/>
    <n v="0"/>
    <n v="0"/>
    <s v="No"/>
    <s v="no"/>
    <n v="0"/>
    <n v="0"/>
    <n v="5"/>
    <s v="Yes"/>
    <n v="0"/>
    <x v="17"/>
    <s v="397-9631"/>
    <s v="Female"/>
    <n v="74"/>
    <s v="No"/>
    <s v="Yes"/>
    <s v="No"/>
    <n v="0"/>
    <s v="No"/>
    <x v="2"/>
    <x v="0"/>
    <n v="65"/>
    <n v="4606"/>
    <x v="0"/>
    <x v="0"/>
  </r>
  <r>
    <s v="3833-IJRS"/>
    <x v="0"/>
    <n v="70"/>
    <n v="347"/>
    <n v="767.3"/>
    <n v="0"/>
    <n v="0"/>
    <s v="No"/>
    <s v="no"/>
    <n v="0"/>
    <n v="0"/>
    <n v="4"/>
    <s v="Yes"/>
    <n v="0"/>
    <x v="44"/>
    <s v="342-4019"/>
    <s v="Female"/>
    <n v="78"/>
    <s v="No"/>
    <s v="Yes"/>
    <s v="No"/>
    <n v="0"/>
    <s v="No"/>
    <x v="2"/>
    <x v="2"/>
    <n v="46"/>
    <n v="3237"/>
    <x v="0"/>
    <x v="0"/>
  </r>
  <r>
    <s v="6085-ZBGP"/>
    <x v="0"/>
    <n v="5"/>
    <n v="12"/>
    <n v="23.7"/>
    <n v="20"/>
    <n v="54"/>
    <s v="Yes"/>
    <s v="yes"/>
    <n v="0"/>
    <n v="0"/>
    <n v="1"/>
    <s v="Yes"/>
    <n v="0"/>
    <x v="49"/>
    <s v="320-5715"/>
    <s v="Male"/>
    <n v="71"/>
    <s v="No"/>
    <s v="Yes"/>
    <s v="No"/>
    <n v="0"/>
    <s v="Yes"/>
    <x v="2"/>
    <x v="2"/>
    <n v="19"/>
    <n v="88"/>
    <x v="0"/>
    <x v="0"/>
  </r>
  <r>
    <s v="2897-PCHI"/>
    <x v="0"/>
    <n v="39"/>
    <n v="152"/>
    <n v="464.3"/>
    <n v="0"/>
    <n v="0"/>
    <s v="No"/>
    <s v="no"/>
    <n v="0"/>
    <n v="0"/>
    <n v="3"/>
    <s v="Yes"/>
    <n v="0"/>
    <x v="23"/>
    <s v="397-10043"/>
    <s v="Male"/>
    <n v="37"/>
    <s v="No"/>
    <s v="No"/>
    <s v="No"/>
    <n v="0"/>
    <s v="Yes"/>
    <x v="1"/>
    <x v="2"/>
    <n v="31"/>
    <n v="1198"/>
    <x v="0"/>
    <x v="0"/>
  </r>
  <r>
    <s v="8238-VNOP"/>
    <x v="0"/>
    <n v="52"/>
    <n v="164"/>
    <n v="363"/>
    <n v="0"/>
    <n v="0"/>
    <s v="No"/>
    <s v="no"/>
    <n v="0"/>
    <n v="0"/>
    <n v="1"/>
    <s v="Yes"/>
    <n v="0"/>
    <x v="42"/>
    <s v="268-4818"/>
    <s v="Female"/>
    <n v="83"/>
    <s v="No"/>
    <s v="Yes"/>
    <s v="No"/>
    <n v="0"/>
    <s v="Yes"/>
    <x v="2"/>
    <x v="0"/>
    <n v="29"/>
    <n v="1483"/>
    <x v="0"/>
    <x v="0"/>
  </r>
  <r>
    <s v="8252-RABZ"/>
    <x v="0"/>
    <n v="66"/>
    <n v="216"/>
    <n v="660.9"/>
    <n v="0"/>
    <n v="0"/>
    <s v="No"/>
    <s v="no"/>
    <n v="0"/>
    <n v="0"/>
    <n v="3"/>
    <s v="No"/>
    <n v="57"/>
    <x v="6"/>
    <s v="337-5485"/>
    <s v="Female"/>
    <n v="50"/>
    <s v="No"/>
    <s v="No"/>
    <s v="No"/>
    <n v="0"/>
    <s v="Yes"/>
    <x v="2"/>
    <x v="0"/>
    <n v="41"/>
    <n v="2706"/>
    <x v="0"/>
    <x v="0"/>
  </r>
  <r>
    <s v="9519-CCWW"/>
    <x v="0"/>
    <n v="41"/>
    <n v="150"/>
    <n v="493"/>
    <n v="0"/>
    <n v="0"/>
    <s v="No"/>
    <s v="no"/>
    <n v="0"/>
    <n v="0"/>
    <n v="15"/>
    <s v="Yes"/>
    <n v="0"/>
    <x v="6"/>
    <s v="311-4444"/>
    <s v="Female"/>
    <n v="54"/>
    <s v="No"/>
    <s v="No"/>
    <s v="No"/>
    <n v="0"/>
    <s v="No"/>
    <x v="0"/>
    <x v="2"/>
    <n v="26"/>
    <n v="1078"/>
    <x v="0"/>
    <x v="0"/>
  </r>
  <r>
    <s v="1719-JACO"/>
    <x v="0"/>
    <n v="50"/>
    <n v="136"/>
    <n v="251.4"/>
    <n v="0"/>
    <n v="0"/>
    <s v="No"/>
    <s v="no"/>
    <n v="0"/>
    <n v="0"/>
    <n v="3"/>
    <s v="Yes"/>
    <n v="0"/>
    <x v="1"/>
    <s v="319-6715"/>
    <s v="Female"/>
    <n v="39"/>
    <s v="No"/>
    <s v="No"/>
    <s v="No"/>
    <n v="0"/>
    <s v="No"/>
    <x v="2"/>
    <x v="2"/>
    <n v="61"/>
    <n v="3059"/>
    <x v="0"/>
    <x v="0"/>
  </r>
  <r>
    <s v="7332-NQRE"/>
    <x v="0"/>
    <n v="33"/>
    <n v="106"/>
    <n v="262.60000000000002"/>
    <n v="0"/>
    <n v="0"/>
    <s v="No"/>
    <s v="no"/>
    <n v="0"/>
    <n v="0"/>
    <n v="13"/>
    <s v="Yes"/>
    <n v="0"/>
    <x v="18"/>
    <s v="380-3642"/>
    <s v="Male"/>
    <n v="23"/>
    <s v="Yes"/>
    <s v="No"/>
    <s v="No"/>
    <n v="0"/>
    <s v="No"/>
    <x v="0"/>
    <x v="2"/>
    <n v="25"/>
    <n v="812"/>
    <x v="0"/>
    <x v="0"/>
  </r>
  <r>
    <s v="7945-ZZLZ"/>
    <x v="0"/>
    <n v="7"/>
    <n v="47"/>
    <n v="118.4"/>
    <n v="0"/>
    <n v="0"/>
    <s v="No"/>
    <s v="no"/>
    <n v="0"/>
    <n v="0"/>
    <n v="0"/>
    <s v="No"/>
    <n v="0"/>
    <x v="25"/>
    <s v="370-6627"/>
    <s v="Female"/>
    <n v="46"/>
    <s v="No"/>
    <s v="No"/>
    <s v="No"/>
    <n v="0"/>
    <s v="No"/>
    <x v="0"/>
    <x v="2"/>
    <n v="7"/>
    <n v="54"/>
    <x v="0"/>
    <x v="0"/>
  </r>
  <r>
    <s v="4189-MEDZ"/>
    <x v="0"/>
    <n v="59"/>
    <n v="374"/>
    <n v="885.4"/>
    <n v="0"/>
    <n v="0"/>
    <s v="No"/>
    <s v="no"/>
    <n v="0"/>
    <n v="0"/>
    <n v="0"/>
    <s v="No"/>
    <n v="0"/>
    <x v="3"/>
    <s v="399-7361"/>
    <s v="Male"/>
    <n v="50"/>
    <s v="No"/>
    <s v="No"/>
    <s v="No"/>
    <n v="0"/>
    <s v="No"/>
    <x v="2"/>
    <x v="0"/>
    <n v="13"/>
    <n v="751"/>
    <x v="0"/>
    <x v="0"/>
  </r>
  <r>
    <s v="5137-RVHR"/>
    <x v="0"/>
    <n v="6"/>
    <n v="11"/>
    <n v="25"/>
    <n v="0"/>
    <n v="0"/>
    <s v="No"/>
    <s v="no"/>
    <n v="0"/>
    <n v="0"/>
    <n v="21"/>
    <s v="Yes"/>
    <n v="0"/>
    <x v="15"/>
    <s v="328-9503"/>
    <s v="Female"/>
    <n v="29"/>
    <s v="Yes"/>
    <s v="No"/>
    <s v="No"/>
    <n v="0"/>
    <s v="No"/>
    <x v="0"/>
    <x v="0"/>
    <n v="21"/>
    <n v="132"/>
    <x v="0"/>
    <x v="0"/>
  </r>
  <r>
    <s v="1704-BTCH"/>
    <x v="0"/>
    <n v="3"/>
    <n v="15"/>
    <n v="35.700000000000003"/>
    <n v="0"/>
    <n v="0"/>
    <s v="No"/>
    <s v="no"/>
    <n v="0"/>
    <n v="0"/>
    <n v="0"/>
    <s v="No"/>
    <n v="0"/>
    <x v="21"/>
    <s v="297-6625"/>
    <s v="Female"/>
    <n v="47"/>
    <s v="No"/>
    <s v="No"/>
    <s v="No"/>
    <n v="0"/>
    <s v="No"/>
    <x v="0"/>
    <x v="2"/>
    <n v="8"/>
    <n v="25"/>
    <x v="0"/>
    <x v="0"/>
  </r>
  <r>
    <s v="7421-BIOB"/>
    <x v="0"/>
    <n v="16"/>
    <n v="67"/>
    <n v="226.5"/>
    <n v="64"/>
    <n v="195.2"/>
    <s v="Yes"/>
    <s v="yes"/>
    <n v="0"/>
    <n v="0"/>
    <n v="0"/>
    <s v="No"/>
    <n v="0"/>
    <x v="43"/>
    <s v="283-6970"/>
    <s v="Female"/>
    <n v="21"/>
    <s v="Yes"/>
    <s v="No"/>
    <s v="No"/>
    <n v="0"/>
    <s v="No"/>
    <x v="0"/>
    <x v="2"/>
    <n v="7"/>
    <n v="115"/>
    <x v="0"/>
    <x v="0"/>
  </r>
  <r>
    <s v="8325-RHZI"/>
    <x v="0"/>
    <n v="23"/>
    <n v="122"/>
    <n v="364.6"/>
    <n v="0"/>
    <n v="0"/>
    <s v="No"/>
    <s v="no"/>
    <n v="0"/>
    <n v="0"/>
    <n v="10"/>
    <s v="Yes"/>
    <n v="0"/>
    <x v="41"/>
    <s v="330-7758"/>
    <s v="Female"/>
    <n v="39"/>
    <s v="No"/>
    <s v="No"/>
    <s v="No"/>
    <n v="0"/>
    <s v="No"/>
    <x v="0"/>
    <x v="2"/>
    <n v="39"/>
    <n v="895"/>
    <x v="0"/>
    <x v="0"/>
  </r>
  <r>
    <s v="3065-YBHL"/>
    <x v="0"/>
    <n v="31"/>
    <n v="175"/>
    <n v="502.2"/>
    <n v="124"/>
    <n v="430.9"/>
    <s v="Yes"/>
    <s v="yes"/>
    <n v="0"/>
    <n v="0"/>
    <n v="5"/>
    <s v="Yes"/>
    <n v="0"/>
    <x v="31"/>
    <s v="238-2916"/>
    <s v="Male"/>
    <n v="81"/>
    <s v="No"/>
    <s v="Yes"/>
    <s v="No"/>
    <n v="0"/>
    <s v="No"/>
    <x v="2"/>
    <x v="0"/>
    <n v="35"/>
    <n v="1108"/>
    <x v="0"/>
    <x v="0"/>
  </r>
  <r>
    <s v="5265-LGNL"/>
    <x v="0"/>
    <n v="29"/>
    <n v="104"/>
    <n v="259.8"/>
    <n v="0"/>
    <n v="0"/>
    <s v="No"/>
    <s v="no"/>
    <n v="0"/>
    <n v="0"/>
    <n v="2"/>
    <s v="No"/>
    <n v="31"/>
    <x v="0"/>
    <s v="333-9786"/>
    <s v="Male"/>
    <n v="34"/>
    <s v="No"/>
    <s v="No"/>
    <s v="No"/>
    <n v="0"/>
    <s v="No"/>
    <x v="1"/>
    <x v="0"/>
    <n v="29"/>
    <n v="842"/>
    <x v="0"/>
    <x v="0"/>
  </r>
  <r>
    <s v="5165-XXTA"/>
    <x v="0"/>
    <n v="50"/>
    <n v="112"/>
    <n v="349"/>
    <n v="0"/>
    <n v="0"/>
    <s v="No"/>
    <s v="no"/>
    <n v="0"/>
    <n v="0"/>
    <n v="0"/>
    <s v="No"/>
    <n v="0"/>
    <x v="28"/>
    <s v="283-4479"/>
    <s v="Female"/>
    <n v="66"/>
    <s v="No"/>
    <s v="Yes"/>
    <s v="No"/>
    <n v="0"/>
    <s v="No"/>
    <x v="1"/>
    <x v="2"/>
    <n v="7"/>
    <n v="357"/>
    <x v="0"/>
    <x v="0"/>
  </r>
  <r>
    <s v="5697-KWDE"/>
    <x v="0"/>
    <n v="57"/>
    <n v="92"/>
    <n v="229.1"/>
    <n v="0"/>
    <n v="0"/>
    <s v="No"/>
    <s v="no"/>
    <n v="0"/>
    <n v="0"/>
    <n v="17"/>
    <s v="Yes"/>
    <n v="0"/>
    <x v="26"/>
    <s v="351-6472"/>
    <s v="Female"/>
    <n v="25"/>
    <s v="Yes"/>
    <s v="No"/>
    <s v="No"/>
    <n v="0"/>
    <s v="No"/>
    <x v="0"/>
    <x v="0"/>
    <n v="55"/>
    <n v="3168"/>
    <x v="0"/>
    <x v="0"/>
  </r>
  <r>
    <s v="2271-UUSG"/>
    <x v="0"/>
    <n v="62"/>
    <n v="120"/>
    <n v="248.8"/>
    <n v="0"/>
    <n v="0"/>
    <s v="No"/>
    <s v="no"/>
    <n v="0"/>
    <n v="0"/>
    <n v="9"/>
    <s v="Yes"/>
    <n v="0"/>
    <x v="31"/>
    <s v="369-7331"/>
    <s v="Female"/>
    <n v="54"/>
    <s v="No"/>
    <s v="No"/>
    <s v="No"/>
    <n v="0"/>
    <s v="Yes"/>
    <x v="2"/>
    <x v="2"/>
    <n v="47"/>
    <n v="2938"/>
    <x v="0"/>
    <x v="0"/>
  </r>
  <r>
    <s v="5529-AGTB"/>
    <x v="0"/>
    <n v="63"/>
    <n v="352"/>
    <n v="946.3"/>
    <n v="0"/>
    <n v="0"/>
    <s v="No"/>
    <s v="no"/>
    <n v="0"/>
    <n v="0"/>
    <n v="7"/>
    <s v="Yes"/>
    <n v="0"/>
    <x v="36"/>
    <s v="352-3329"/>
    <s v="Male"/>
    <n v="49"/>
    <s v="No"/>
    <s v="No"/>
    <s v="No"/>
    <n v="0"/>
    <s v="Yes"/>
    <x v="2"/>
    <x v="2"/>
    <n v="39"/>
    <n v="2468"/>
    <x v="0"/>
    <x v="0"/>
  </r>
  <r>
    <s v="4427-AEZJ"/>
    <x v="0"/>
    <n v="37"/>
    <n v="59"/>
    <n v="147.30000000000001"/>
    <n v="0"/>
    <n v="0"/>
    <s v="No"/>
    <s v="no"/>
    <n v="0"/>
    <n v="0"/>
    <n v="9"/>
    <s v="Yes"/>
    <n v="0"/>
    <x v="44"/>
    <s v="328-10626"/>
    <s v="Male"/>
    <n v="63"/>
    <s v="No"/>
    <s v="No"/>
    <s v="No"/>
    <n v="0"/>
    <s v="Yes"/>
    <x v="1"/>
    <x v="2"/>
    <n v="35"/>
    <n v="1288"/>
    <x v="0"/>
    <x v="0"/>
  </r>
  <r>
    <s v="7183-OUUK"/>
    <x v="0"/>
    <n v="21"/>
    <n v="70"/>
    <n v="190.8"/>
    <n v="84"/>
    <n v="245.7"/>
    <s v="Yes"/>
    <s v="yes"/>
    <n v="0"/>
    <n v="0"/>
    <n v="6"/>
    <s v="No"/>
    <n v="38"/>
    <x v="4"/>
    <s v="390-7482"/>
    <s v="Female"/>
    <n v="59"/>
    <s v="No"/>
    <s v="No"/>
    <s v="No"/>
    <n v="0"/>
    <s v="Yes"/>
    <x v="1"/>
    <x v="2"/>
    <n v="46"/>
    <n v="968"/>
    <x v="0"/>
    <x v="0"/>
  </r>
  <r>
    <s v="4780-MYHH"/>
    <x v="0"/>
    <n v="65"/>
    <n v="287"/>
    <n v="581.4"/>
    <n v="260"/>
    <n v="708.5"/>
    <s v="Yes"/>
    <s v="yes"/>
    <n v="0"/>
    <n v="0"/>
    <n v="24"/>
    <s v="Yes"/>
    <n v="0"/>
    <x v="42"/>
    <s v="289-10391"/>
    <s v="Male"/>
    <n v="27"/>
    <s v="Yes"/>
    <s v="No"/>
    <s v="No"/>
    <n v="0"/>
    <s v="Yes"/>
    <x v="1"/>
    <x v="0"/>
    <n v="62"/>
    <n v="3987"/>
    <x v="0"/>
    <x v="0"/>
  </r>
  <r>
    <s v="8308-NFKF"/>
    <x v="0"/>
    <n v="45"/>
    <n v="135"/>
    <n v="357.6"/>
    <n v="0"/>
    <n v="0"/>
    <s v="No"/>
    <s v="no"/>
    <n v="0"/>
    <n v="0"/>
    <n v="16"/>
    <s v="Yes"/>
    <n v="0"/>
    <x v="0"/>
    <s v="331-7225"/>
    <s v="Female"/>
    <n v="29"/>
    <s v="Yes"/>
    <s v="No"/>
    <s v="No"/>
    <n v="0"/>
    <s v="No"/>
    <x v="1"/>
    <x v="0"/>
    <n v="39"/>
    <n v="1725"/>
    <x v="0"/>
    <x v="0"/>
  </r>
  <r>
    <s v="6950-RZDQ"/>
    <x v="0"/>
    <n v="21"/>
    <n v="94"/>
    <n v="192"/>
    <n v="84"/>
    <n v="172.2"/>
    <s v="Yes"/>
    <s v="yes"/>
    <n v="0"/>
    <n v="0"/>
    <n v="14"/>
    <s v="No"/>
    <n v="17"/>
    <x v="6"/>
    <s v="324-3605"/>
    <s v="Female"/>
    <n v="20"/>
    <s v="Yes"/>
    <s v="No"/>
    <s v="No"/>
    <n v="0"/>
    <s v="No"/>
    <x v="0"/>
    <x v="2"/>
    <n v="51"/>
    <n v="1095"/>
    <x v="0"/>
    <x v="0"/>
  </r>
  <r>
    <s v="7413-YZGE"/>
    <x v="0"/>
    <n v="64"/>
    <n v="298"/>
    <n v="700.3"/>
    <n v="0"/>
    <n v="0"/>
    <s v="No"/>
    <s v="no"/>
    <n v="0"/>
    <n v="0"/>
    <n v="0"/>
    <s v="No"/>
    <n v="0"/>
    <x v="9"/>
    <s v="296-7620"/>
    <s v="Female"/>
    <n v="61"/>
    <s v="No"/>
    <s v="No"/>
    <s v="No"/>
    <n v="0"/>
    <s v="No"/>
    <x v="1"/>
    <x v="0"/>
    <n v="7"/>
    <n v="456"/>
    <x v="0"/>
    <x v="0"/>
  </r>
  <r>
    <s v="9245-UIQY"/>
    <x v="0"/>
    <n v="66"/>
    <n v="157"/>
    <n v="398.5"/>
    <n v="0"/>
    <n v="0"/>
    <s v="No"/>
    <s v="no"/>
    <n v="0"/>
    <n v="0"/>
    <n v="16"/>
    <s v="Yes"/>
    <n v="0"/>
    <x v="4"/>
    <s v="322-6039"/>
    <s v="Female"/>
    <n v="29"/>
    <s v="Yes"/>
    <s v="No"/>
    <s v="No"/>
    <n v="0"/>
    <s v="Yes"/>
    <x v="2"/>
    <x v="0"/>
    <n v="55"/>
    <n v="3668"/>
    <x v="0"/>
    <x v="0"/>
  </r>
  <r>
    <s v="1526-UJZJ"/>
    <x v="0"/>
    <n v="4"/>
    <n v="18"/>
    <n v="51.6"/>
    <n v="0"/>
    <n v="0"/>
    <s v="No"/>
    <s v="no"/>
    <n v="0"/>
    <n v="0"/>
    <n v="8"/>
    <s v="Yes"/>
    <n v="0"/>
    <x v="17"/>
    <s v="374-5233"/>
    <s v="Female"/>
    <n v="63"/>
    <s v="No"/>
    <s v="No"/>
    <s v="No"/>
    <n v="0"/>
    <s v="No"/>
    <x v="2"/>
    <x v="1"/>
    <n v="17"/>
    <n v="65"/>
    <x v="0"/>
    <x v="0"/>
  </r>
  <r>
    <s v="7833-JJZV"/>
    <x v="0"/>
    <n v="63"/>
    <n v="383"/>
    <n v="882"/>
    <n v="0"/>
    <n v="0"/>
    <s v="No"/>
    <s v="no"/>
    <n v="0"/>
    <n v="0"/>
    <n v="4"/>
    <s v="Yes"/>
    <n v="0"/>
    <x v="28"/>
    <s v="264-10682"/>
    <s v="Male"/>
    <n v="37"/>
    <s v="No"/>
    <s v="No"/>
    <s v="No"/>
    <n v="0"/>
    <s v="Yes"/>
    <x v="1"/>
    <x v="2"/>
    <n v="50"/>
    <n v="3178"/>
    <x v="0"/>
    <x v="0"/>
  </r>
  <r>
    <s v="0594-QJXT"/>
    <x v="0"/>
    <n v="21"/>
    <n v="90"/>
    <n v="249.3"/>
    <n v="84"/>
    <n v="182.7"/>
    <s v="Yes"/>
    <s v="yes"/>
    <n v="0"/>
    <n v="0"/>
    <n v="0"/>
    <s v="No"/>
    <n v="0"/>
    <x v="23"/>
    <s v="372-6777"/>
    <s v="Male"/>
    <n v="30"/>
    <s v="No"/>
    <s v="No"/>
    <s v="No"/>
    <n v="0"/>
    <s v="No"/>
    <x v="1"/>
    <x v="2"/>
    <n v="12"/>
    <n v="248"/>
    <x v="0"/>
    <x v="0"/>
  </r>
  <r>
    <s v="5930-ISGH"/>
    <x v="0"/>
    <n v="18"/>
    <n v="36"/>
    <n v="73.8"/>
    <n v="0"/>
    <n v="0"/>
    <s v="No"/>
    <s v="no"/>
    <n v="0"/>
    <n v="0"/>
    <n v="0"/>
    <s v="No"/>
    <n v="0"/>
    <x v="23"/>
    <s v="361-5505"/>
    <s v="Female"/>
    <n v="56"/>
    <s v="No"/>
    <s v="No"/>
    <s v="No"/>
    <n v="0"/>
    <s v="No"/>
    <x v="2"/>
    <x v="2"/>
    <n v="12"/>
    <n v="230"/>
    <x v="0"/>
    <x v="0"/>
  </r>
  <r>
    <s v="1579-MJIV"/>
    <x v="0"/>
    <n v="29"/>
    <n v="165"/>
    <n v="321.7"/>
    <n v="0"/>
    <n v="0"/>
    <s v="No"/>
    <s v="no"/>
    <n v="0"/>
    <n v="0"/>
    <n v="6"/>
    <s v="Yes"/>
    <n v="0"/>
    <x v="0"/>
    <s v="318-1493"/>
    <s v="Male"/>
    <n v="48"/>
    <s v="No"/>
    <s v="No"/>
    <s v="No"/>
    <n v="0"/>
    <s v="No"/>
    <x v="0"/>
    <x v="0"/>
    <n v="41"/>
    <n v="1196"/>
    <x v="0"/>
    <x v="0"/>
  </r>
  <r>
    <s v="6874-BHTN"/>
    <x v="0"/>
    <n v="9"/>
    <n v="48"/>
    <n v="98"/>
    <n v="0"/>
    <n v="0"/>
    <s v="No"/>
    <s v="no"/>
    <n v="0"/>
    <n v="0"/>
    <n v="10"/>
    <s v="Yes"/>
    <n v="0"/>
    <x v="18"/>
    <s v="283-8609"/>
    <s v="Female"/>
    <n v="36"/>
    <s v="No"/>
    <s v="No"/>
    <s v="No"/>
    <n v="0"/>
    <s v="No"/>
    <x v="0"/>
    <x v="0"/>
    <n v="26"/>
    <n v="231"/>
    <x v="0"/>
    <x v="0"/>
  </r>
  <r>
    <s v="3014-TYXQ"/>
    <x v="0"/>
    <n v="19"/>
    <n v="69"/>
    <n v="173"/>
    <n v="0"/>
    <n v="0"/>
    <s v="No"/>
    <s v="no"/>
    <n v="0"/>
    <n v="0"/>
    <n v="5"/>
    <s v="Yes"/>
    <n v="0"/>
    <x v="49"/>
    <s v="321-4482"/>
    <s v="Male"/>
    <n v="43"/>
    <s v="No"/>
    <s v="No"/>
    <s v="No"/>
    <n v="0"/>
    <s v="Yes"/>
    <x v="0"/>
    <x v="0"/>
    <n v="22"/>
    <n v="428"/>
    <x v="0"/>
    <x v="0"/>
  </r>
  <r>
    <s v="5891-PPJN"/>
    <x v="0"/>
    <n v="73"/>
    <n v="505"/>
    <n v="1090.5"/>
    <n v="292"/>
    <n v="1014.7"/>
    <s v="Yes"/>
    <s v="yes"/>
    <n v="0"/>
    <n v="0"/>
    <n v="3"/>
    <s v="No"/>
    <n v="39"/>
    <x v="25"/>
    <s v="372-8743"/>
    <s v="Female"/>
    <n v="32"/>
    <s v="No"/>
    <s v="No"/>
    <s v="No"/>
    <n v="0"/>
    <s v="Yes"/>
    <x v="2"/>
    <x v="0"/>
    <n v="66"/>
    <n v="4794"/>
    <x v="0"/>
    <x v="0"/>
  </r>
  <r>
    <s v="9363-WQLZ"/>
    <x v="0"/>
    <n v="64"/>
    <n v="89"/>
    <n v="255.9"/>
    <n v="0"/>
    <n v="0"/>
    <s v="No"/>
    <s v="no"/>
    <n v="0"/>
    <n v="0"/>
    <n v="5"/>
    <s v="Yes"/>
    <n v="0"/>
    <x v="0"/>
    <s v="329-3753"/>
    <s v="Female"/>
    <n v="32"/>
    <s v="No"/>
    <s v="No"/>
    <s v="No"/>
    <n v="0"/>
    <s v="Yes"/>
    <x v="0"/>
    <x v="0"/>
    <n v="52"/>
    <n v="3321"/>
    <x v="0"/>
    <x v="0"/>
  </r>
  <r>
    <s v="5217-GYKU"/>
    <x v="0"/>
    <n v="24"/>
    <n v="183"/>
    <n v="366.4"/>
    <n v="0"/>
    <n v="0"/>
    <s v="No"/>
    <s v="no"/>
    <n v="0"/>
    <n v="0"/>
    <n v="12"/>
    <s v="Yes"/>
    <n v="0"/>
    <x v="48"/>
    <s v="330-9290"/>
    <s v="Male"/>
    <n v="21"/>
    <s v="Yes"/>
    <s v="No"/>
    <s v="No"/>
    <n v="0"/>
    <s v="Yes"/>
    <x v="0"/>
    <x v="0"/>
    <n v="36"/>
    <n v="871"/>
    <x v="0"/>
    <x v="0"/>
  </r>
  <r>
    <s v="3732-CZQS"/>
    <x v="0"/>
    <n v="38"/>
    <n v="230"/>
    <n v="566"/>
    <n v="0"/>
    <n v="0"/>
    <s v="No"/>
    <s v="no"/>
    <n v="0"/>
    <n v="0"/>
    <n v="1"/>
    <s v="No"/>
    <n v="16"/>
    <x v="6"/>
    <s v="385-9741"/>
    <s v="Female"/>
    <n v="46"/>
    <s v="No"/>
    <s v="No"/>
    <s v="No"/>
    <n v="0"/>
    <s v="Yes"/>
    <x v="0"/>
    <x v="2"/>
    <n v="46"/>
    <n v="1725"/>
    <x v="0"/>
    <x v="0"/>
  </r>
  <r>
    <s v="8440-XNWP"/>
    <x v="0"/>
    <n v="72"/>
    <n v="345"/>
    <n v="723.5"/>
    <n v="0"/>
    <n v="0"/>
    <s v="No"/>
    <s v="no"/>
    <n v="0"/>
    <n v="0"/>
    <n v="5"/>
    <s v="Yes"/>
    <n v="0"/>
    <x v="25"/>
    <s v="242-4473"/>
    <s v="Male"/>
    <n v="71"/>
    <s v="No"/>
    <s v="Yes"/>
    <s v="No"/>
    <n v="0"/>
    <s v="Yes"/>
    <x v="2"/>
    <x v="2"/>
    <n v="21"/>
    <n v="1524"/>
    <x v="0"/>
    <x v="0"/>
  </r>
  <r>
    <s v="2970-YPCE"/>
    <x v="0"/>
    <n v="15"/>
    <n v="92"/>
    <n v="200.7"/>
    <n v="0"/>
    <n v="0"/>
    <s v="No"/>
    <s v="no"/>
    <n v="0"/>
    <n v="0"/>
    <n v="0"/>
    <s v="Yes"/>
    <n v="0"/>
    <x v="6"/>
    <s v="342-7275"/>
    <s v="Female"/>
    <n v="60"/>
    <s v="No"/>
    <s v="No"/>
    <s v="No"/>
    <n v="0"/>
    <s v="No"/>
    <x v="0"/>
    <x v="0"/>
    <n v="51"/>
    <n v="787"/>
    <x v="0"/>
    <x v="0"/>
  </r>
  <r>
    <s v="8180-BAHI"/>
    <x v="0"/>
    <n v="56"/>
    <n v="269"/>
    <n v="724.9"/>
    <n v="0"/>
    <n v="0"/>
    <s v="No"/>
    <s v="no"/>
    <n v="0"/>
    <n v="0"/>
    <n v="3"/>
    <s v="Yes"/>
    <n v="0"/>
    <x v="38"/>
    <s v="294-8432"/>
    <s v="Female"/>
    <n v="43"/>
    <s v="No"/>
    <s v="No"/>
    <s v="No"/>
    <n v="0"/>
    <s v="Yes"/>
    <x v="0"/>
    <x v="0"/>
    <n v="20"/>
    <n v="1132"/>
    <x v="0"/>
    <x v="0"/>
  </r>
  <r>
    <s v="6286-GGMJ"/>
    <x v="0"/>
    <n v="67"/>
    <n v="359"/>
    <n v="1001.5"/>
    <n v="0"/>
    <n v="0"/>
    <s v="No"/>
    <s v="no"/>
    <n v="0"/>
    <n v="0"/>
    <n v="0"/>
    <s v="No"/>
    <n v="0"/>
    <x v="28"/>
    <s v="315-6670"/>
    <s v="Male"/>
    <n v="43"/>
    <s v="No"/>
    <s v="No"/>
    <s v="No"/>
    <n v="0"/>
    <s v="No"/>
    <x v="1"/>
    <x v="0"/>
    <n v="10"/>
    <n v="645"/>
    <x v="0"/>
    <x v="0"/>
  </r>
  <r>
    <s v="5467-RFHP"/>
    <x v="0"/>
    <n v="67"/>
    <n v="105"/>
    <n v="268"/>
    <n v="0"/>
    <n v="0"/>
    <s v="No"/>
    <s v="no"/>
    <n v="0"/>
    <n v="0"/>
    <n v="5"/>
    <s v="Yes"/>
    <n v="0"/>
    <x v="29"/>
    <s v="322-5520"/>
    <s v="Male"/>
    <n v="46"/>
    <s v="No"/>
    <s v="No"/>
    <s v="No"/>
    <n v="0"/>
    <s v="Yes"/>
    <x v="2"/>
    <x v="2"/>
    <n v="27"/>
    <n v="1820"/>
    <x v="0"/>
    <x v="0"/>
  </r>
  <r>
    <s v="9956-THPW"/>
    <x v="0"/>
    <n v="18"/>
    <n v="59"/>
    <n v="157.9"/>
    <n v="72"/>
    <n v="241.2"/>
    <s v="Yes"/>
    <s v="yes"/>
    <n v="0"/>
    <n v="0"/>
    <n v="17"/>
    <s v="Yes"/>
    <n v="0"/>
    <x v="31"/>
    <s v="399-5315"/>
    <s v="Female"/>
    <n v="29"/>
    <s v="Yes"/>
    <s v="No"/>
    <s v="No"/>
    <n v="0"/>
    <s v="No"/>
    <x v="0"/>
    <x v="0"/>
    <n v="28"/>
    <n v="492"/>
    <x v="0"/>
    <x v="0"/>
  </r>
  <r>
    <s v="2779-LOUX"/>
    <x v="0"/>
    <n v="28"/>
    <n v="94"/>
    <n v="222.3"/>
    <n v="0"/>
    <n v="0"/>
    <s v="No"/>
    <s v="no"/>
    <n v="0"/>
    <n v="0"/>
    <n v="13"/>
    <s v="Yes"/>
    <n v="0"/>
    <x v="42"/>
    <s v="296-9779"/>
    <s v="Male"/>
    <n v="19"/>
    <s v="Yes"/>
    <s v="No"/>
    <s v="No"/>
    <n v="0"/>
    <s v="Yes"/>
    <x v="1"/>
    <x v="2"/>
    <n v="33"/>
    <n v="921"/>
    <x v="0"/>
    <x v="0"/>
  </r>
  <r>
    <s v="5402-OLBW"/>
    <x v="0"/>
    <n v="34"/>
    <n v="127"/>
    <n v="371.4"/>
    <n v="0"/>
    <n v="0"/>
    <s v="No"/>
    <s v="no"/>
    <n v="0"/>
    <n v="0"/>
    <n v="24"/>
    <s v="Yes"/>
    <n v="0"/>
    <x v="36"/>
    <s v="303-4408"/>
    <s v="Male"/>
    <n v="30"/>
    <s v="No"/>
    <s v="No"/>
    <s v="No"/>
    <n v="0"/>
    <s v="No"/>
    <x v="0"/>
    <x v="2"/>
    <n v="34"/>
    <n v="1164"/>
    <x v="0"/>
    <x v="0"/>
  </r>
  <r>
    <s v="7713-QNNQ"/>
    <x v="0"/>
    <n v="31"/>
    <n v="199"/>
    <n v="498.4"/>
    <n v="0"/>
    <n v="0"/>
    <s v="No"/>
    <s v="no"/>
    <n v="0"/>
    <n v="0"/>
    <n v="3"/>
    <s v="Yes"/>
    <n v="0"/>
    <x v="44"/>
    <s v="326-3627"/>
    <s v="Male"/>
    <n v="43"/>
    <s v="No"/>
    <s v="No"/>
    <s v="No"/>
    <n v="0"/>
    <s v="No"/>
    <x v="1"/>
    <x v="0"/>
    <n v="53"/>
    <n v="1654"/>
    <x v="0"/>
    <x v="0"/>
  </r>
  <r>
    <s v="4626-UYXA"/>
    <x v="0"/>
    <n v="34"/>
    <n v="126"/>
    <n v="338.2"/>
    <n v="0"/>
    <n v="0"/>
    <s v="No"/>
    <s v="no"/>
    <n v="0"/>
    <n v="0"/>
    <n v="17"/>
    <s v="No"/>
    <n v="0"/>
    <x v="41"/>
    <s v="317-4570"/>
    <s v="Male"/>
    <n v="21"/>
    <s v="Yes"/>
    <s v="No"/>
    <s v="No"/>
    <n v="0"/>
    <s v="Yes"/>
    <x v="0"/>
    <x v="2"/>
    <n v="26"/>
    <n v="871"/>
    <x v="0"/>
    <x v="0"/>
  </r>
  <r>
    <s v="7275-BIJM"/>
    <x v="0"/>
    <n v="49"/>
    <n v="256"/>
    <n v="635.20000000000005"/>
    <n v="0"/>
    <n v="0"/>
    <s v="No"/>
    <s v="no"/>
    <n v="0"/>
    <n v="0"/>
    <n v="14"/>
    <s v="Yes"/>
    <n v="0"/>
    <x v="43"/>
    <s v="271-3847"/>
    <s v="Female"/>
    <n v="48"/>
    <s v="No"/>
    <s v="No"/>
    <s v="No"/>
    <n v="0"/>
    <s v="Yes"/>
    <x v="2"/>
    <x v="2"/>
    <n v="60"/>
    <n v="2910"/>
    <x v="0"/>
    <x v="0"/>
  </r>
  <r>
    <s v="8037-INMB"/>
    <x v="0"/>
    <n v="18"/>
    <n v="99"/>
    <n v="227.5"/>
    <n v="0"/>
    <n v="0"/>
    <s v="No"/>
    <s v="no"/>
    <n v="0"/>
    <n v="0"/>
    <n v="4"/>
    <s v="Yes"/>
    <n v="0"/>
    <x v="49"/>
    <s v="327-9890"/>
    <s v="Female"/>
    <n v="38"/>
    <s v="No"/>
    <s v="No"/>
    <s v="No"/>
    <n v="0"/>
    <s v="No"/>
    <x v="0"/>
    <x v="0"/>
    <n v="31"/>
    <n v="540"/>
    <x v="0"/>
    <x v="0"/>
  </r>
  <r>
    <s v="0479-CNHA"/>
    <x v="0"/>
    <n v="34"/>
    <n v="211"/>
    <n v="480.2"/>
    <n v="0"/>
    <n v="0"/>
    <s v="No"/>
    <s v="no"/>
    <n v="0"/>
    <n v="0"/>
    <n v="14"/>
    <s v="No"/>
    <n v="30"/>
    <x v="50"/>
    <s v="297-8875"/>
    <s v="Male"/>
    <n v="26"/>
    <s v="Yes"/>
    <s v="No"/>
    <s v="No"/>
    <n v="0"/>
    <s v="No"/>
    <x v="2"/>
    <x v="2"/>
    <n v="22"/>
    <n v="757"/>
    <x v="0"/>
    <x v="0"/>
  </r>
  <r>
    <s v="2826-KARW"/>
    <x v="0"/>
    <n v="4"/>
    <n v="18"/>
    <n v="56"/>
    <n v="0"/>
    <n v="0"/>
    <s v="No"/>
    <s v="no"/>
    <n v="0"/>
    <n v="0"/>
    <n v="6"/>
    <s v="Yes"/>
    <n v="0"/>
    <x v="22"/>
    <s v="276-3085"/>
    <s v="Female"/>
    <n v="39"/>
    <s v="No"/>
    <s v="No"/>
    <s v="No"/>
    <n v="0"/>
    <s v="No"/>
    <x v="0"/>
    <x v="0"/>
    <n v="38"/>
    <n v="150"/>
    <x v="0"/>
    <x v="0"/>
  </r>
  <r>
    <s v="7649-WLSM"/>
    <x v="0"/>
    <n v="15"/>
    <n v="70"/>
    <n v="166.7"/>
    <n v="0"/>
    <n v="0"/>
    <s v="No"/>
    <s v="no"/>
    <n v="0"/>
    <n v="0"/>
    <n v="17"/>
    <s v="Yes"/>
    <n v="0"/>
    <x v="3"/>
    <s v="393-8058"/>
    <s v="Female"/>
    <n v="19"/>
    <s v="Yes"/>
    <s v="No"/>
    <s v="No"/>
    <n v="0"/>
    <s v="Yes"/>
    <x v="0"/>
    <x v="0"/>
    <n v="53"/>
    <n v="804"/>
    <x v="0"/>
    <x v="0"/>
  </r>
  <r>
    <s v="6950-TYWY"/>
    <x v="0"/>
    <n v="17"/>
    <n v="115"/>
    <n v="265.7"/>
    <n v="0"/>
    <n v="0"/>
    <s v="No"/>
    <s v="no"/>
    <n v="0"/>
    <n v="0"/>
    <n v="2"/>
    <s v="Yes"/>
    <n v="0"/>
    <x v="32"/>
    <s v="296-5542"/>
    <s v="Male"/>
    <n v="34"/>
    <s v="No"/>
    <s v="No"/>
    <s v="No"/>
    <n v="0"/>
    <s v="No"/>
    <x v="0"/>
    <x v="0"/>
    <n v="49"/>
    <n v="812"/>
    <x v="0"/>
    <x v="0"/>
  </r>
  <r>
    <s v="8259-ZVPS"/>
    <x v="0"/>
    <n v="60"/>
    <n v="198"/>
    <n v="479.9"/>
    <n v="0"/>
    <n v="0"/>
    <s v="No"/>
    <s v="no"/>
    <n v="0"/>
    <n v="0"/>
    <n v="16"/>
    <s v="Yes"/>
    <n v="0"/>
    <x v="41"/>
    <s v="256-5662"/>
    <s v="Male"/>
    <n v="29"/>
    <s v="Yes"/>
    <s v="No"/>
    <s v="No"/>
    <n v="0"/>
    <s v="Yes"/>
    <x v="2"/>
    <x v="2"/>
    <n v="37"/>
    <n v="2193"/>
    <x v="0"/>
    <x v="0"/>
  </r>
  <r>
    <s v="9240-YRNT"/>
    <x v="0"/>
    <n v="42"/>
    <n v="138"/>
    <n v="339.8"/>
    <n v="0"/>
    <n v="0"/>
    <s v="No"/>
    <s v="no"/>
    <n v="0"/>
    <n v="0"/>
    <n v="3"/>
    <s v="Yes"/>
    <n v="0"/>
    <x v="44"/>
    <s v="256-5945"/>
    <s v="Male"/>
    <n v="62"/>
    <s v="No"/>
    <s v="No"/>
    <s v="No"/>
    <n v="0"/>
    <s v="No"/>
    <x v="2"/>
    <x v="0"/>
    <n v="35"/>
    <n v="1481"/>
    <x v="0"/>
    <x v="0"/>
  </r>
  <r>
    <s v="4859-PJTF"/>
    <x v="0"/>
    <n v="41"/>
    <n v="257"/>
    <n v="577.6"/>
    <n v="0"/>
    <n v="0"/>
    <s v="No"/>
    <s v="no"/>
    <n v="0"/>
    <n v="0"/>
    <n v="0"/>
    <s v="No"/>
    <n v="0"/>
    <x v="25"/>
    <s v="339-4812"/>
    <s v="Male"/>
    <n v="53"/>
    <s v="No"/>
    <s v="No"/>
    <s v="No"/>
    <n v="0"/>
    <s v="No"/>
    <x v="2"/>
    <x v="0"/>
    <n v="13"/>
    <n v="553"/>
    <x v="0"/>
    <x v="0"/>
  </r>
  <r>
    <s v="0635-PNUX"/>
    <x v="0"/>
    <n v="1"/>
    <n v="5"/>
    <n v="15"/>
    <n v="0"/>
    <n v="0"/>
    <s v="No"/>
    <s v="no"/>
    <n v="0"/>
    <n v="0"/>
    <n v="5"/>
    <s v="Yes"/>
    <n v="0"/>
    <x v="6"/>
    <s v="344-9717"/>
    <s v="Female"/>
    <n v="34"/>
    <s v="No"/>
    <s v="No"/>
    <s v="No"/>
    <n v="0"/>
    <s v="No"/>
    <x v="0"/>
    <x v="2"/>
    <n v="23"/>
    <n v="23"/>
    <x v="0"/>
    <x v="0"/>
  </r>
  <r>
    <s v="9548-CHJT"/>
    <x v="0"/>
    <n v="63"/>
    <n v="388"/>
    <n v="1015.3"/>
    <n v="0"/>
    <n v="0"/>
    <s v="No"/>
    <s v="no"/>
    <n v="0"/>
    <n v="0"/>
    <n v="11"/>
    <s v="Yes"/>
    <n v="0"/>
    <x v="7"/>
    <s v="343-8240"/>
    <s v="Female"/>
    <n v="53"/>
    <s v="No"/>
    <s v="No"/>
    <s v="No"/>
    <n v="0"/>
    <s v="Yes"/>
    <x v="2"/>
    <x v="2"/>
    <n v="47"/>
    <n v="2988"/>
    <x v="0"/>
    <x v="0"/>
  </r>
  <r>
    <s v="9528-TBVZ"/>
    <x v="0"/>
    <n v="68"/>
    <n v="164"/>
    <n v="543.79999999999995"/>
    <n v="0"/>
    <n v="0"/>
    <s v="No"/>
    <s v="no"/>
    <n v="0"/>
    <n v="0"/>
    <n v="16"/>
    <s v="Yes"/>
    <n v="0"/>
    <x v="45"/>
    <s v="295-2055"/>
    <s v="Male"/>
    <n v="25"/>
    <s v="Yes"/>
    <s v="No"/>
    <s v="No"/>
    <n v="0"/>
    <s v="No"/>
    <x v="0"/>
    <x v="0"/>
    <n v="43"/>
    <n v="2947"/>
    <x v="0"/>
    <x v="0"/>
  </r>
  <r>
    <s v="2320-CTQR"/>
    <x v="0"/>
    <n v="60"/>
    <n v="274"/>
    <n v="846.9"/>
    <n v="0"/>
    <n v="0"/>
    <s v="No"/>
    <s v="no"/>
    <n v="0"/>
    <n v="0"/>
    <n v="13"/>
    <s v="No"/>
    <n v="83"/>
    <x v="13"/>
    <s v="393-5574"/>
    <s v="Female"/>
    <n v="25"/>
    <s v="Yes"/>
    <s v="No"/>
    <s v="No"/>
    <n v="0"/>
    <s v="Yes"/>
    <x v="2"/>
    <x v="0"/>
    <n v="53"/>
    <n v="3204"/>
    <x v="0"/>
    <x v="0"/>
  </r>
  <r>
    <s v="6187-RDFA"/>
    <x v="0"/>
    <n v="45"/>
    <n v="241"/>
    <n v="626.20000000000005"/>
    <n v="0"/>
    <n v="0"/>
    <s v="No"/>
    <s v="no"/>
    <n v="0"/>
    <n v="0"/>
    <n v="6"/>
    <s v="Yes"/>
    <n v="0"/>
    <x v="19"/>
    <s v="382-7432"/>
    <s v="Male"/>
    <n v="73"/>
    <s v="No"/>
    <s v="Yes"/>
    <s v="No"/>
    <n v="0"/>
    <s v="No"/>
    <x v="2"/>
    <x v="0"/>
    <n v="32"/>
    <n v="1431"/>
    <x v="0"/>
    <x v="0"/>
  </r>
  <r>
    <s v="4649-OJQT"/>
    <x v="0"/>
    <n v="69"/>
    <n v="408"/>
    <n v="963.6"/>
    <n v="0"/>
    <n v="0"/>
    <s v="No"/>
    <s v="no"/>
    <n v="0"/>
    <n v="0"/>
    <n v="1"/>
    <s v="Yes"/>
    <n v="0"/>
    <x v="17"/>
    <s v="308-2672"/>
    <s v="Female"/>
    <n v="34"/>
    <s v="No"/>
    <s v="No"/>
    <s v="No"/>
    <n v="0"/>
    <s v="Yes"/>
    <x v="2"/>
    <x v="2"/>
    <n v="51"/>
    <n v="3526"/>
    <x v="0"/>
    <x v="0"/>
  </r>
  <r>
    <s v="9939-GLYU"/>
    <x v="0"/>
    <n v="5"/>
    <n v="11"/>
    <n v="19.3"/>
    <n v="0"/>
    <n v="0"/>
    <s v="No"/>
    <s v="no"/>
    <n v="0"/>
    <n v="0"/>
    <n v="0"/>
    <s v="No"/>
    <n v="0"/>
    <x v="24"/>
    <s v="305-8420"/>
    <s v="Male"/>
    <n v="26"/>
    <s v="Yes"/>
    <s v="No"/>
    <s v="No"/>
    <n v="0"/>
    <s v="No"/>
    <x v="0"/>
    <x v="2"/>
    <n v="7"/>
    <n v="34"/>
    <x v="0"/>
    <x v="0"/>
  </r>
  <r>
    <s v="8080-SMOH"/>
    <x v="0"/>
    <n v="65"/>
    <n v="325"/>
    <n v="906.2"/>
    <n v="0"/>
    <n v="0"/>
    <s v="No"/>
    <s v="no"/>
    <n v="0"/>
    <n v="0"/>
    <n v="0"/>
    <s v="No"/>
    <n v="0"/>
    <x v="26"/>
    <s v="313-7716"/>
    <s v="Female"/>
    <n v="41"/>
    <s v="No"/>
    <s v="No"/>
    <s v="No"/>
    <n v="0"/>
    <s v="No"/>
    <x v="2"/>
    <x v="2"/>
    <n v="16"/>
    <n v="1046"/>
    <x v="0"/>
    <x v="0"/>
  </r>
  <r>
    <s v="3657-PWFJ"/>
    <x v="0"/>
    <n v="19"/>
    <n v="73"/>
    <n v="244.2"/>
    <n v="0"/>
    <n v="0"/>
    <s v="No"/>
    <s v="no"/>
    <n v="0"/>
    <n v="0"/>
    <n v="5"/>
    <s v="Yes"/>
    <n v="0"/>
    <x v="0"/>
    <s v="334-3057"/>
    <s v="Male"/>
    <n v="59"/>
    <s v="No"/>
    <s v="No"/>
    <s v="No"/>
    <n v="0"/>
    <s v="Yes"/>
    <x v="0"/>
    <x v="0"/>
    <n v="37"/>
    <n v="687"/>
    <x v="0"/>
    <x v="0"/>
  </r>
  <r>
    <s v="1150-UZZU"/>
    <x v="0"/>
    <n v="28"/>
    <n v="109"/>
    <n v="249.1"/>
    <n v="0"/>
    <n v="0"/>
    <s v="No"/>
    <s v="yes"/>
    <n v="0"/>
    <n v="0"/>
    <n v="9"/>
    <s v="No"/>
    <n v="7"/>
    <x v="26"/>
    <s v="288-8823"/>
    <s v="Male"/>
    <n v="48"/>
    <s v="No"/>
    <s v="No"/>
    <s v="No"/>
    <n v="0"/>
    <s v="No"/>
    <x v="0"/>
    <x v="0"/>
    <n v="42"/>
    <n v="1158"/>
    <x v="0"/>
    <x v="0"/>
  </r>
  <r>
    <s v="8948-ZKWN"/>
    <x v="0"/>
    <n v="30"/>
    <n v="160"/>
    <n v="334.8"/>
    <n v="0"/>
    <n v="0"/>
    <s v="No"/>
    <s v="no"/>
    <n v="0"/>
    <n v="0"/>
    <n v="1"/>
    <s v="Yes"/>
    <n v="0"/>
    <x v="3"/>
    <s v="319-3166"/>
    <s v="Male"/>
    <n v="38"/>
    <s v="No"/>
    <s v="No"/>
    <s v="No"/>
    <n v="0"/>
    <s v="Yes"/>
    <x v="1"/>
    <x v="0"/>
    <n v="20"/>
    <n v="605"/>
    <x v="0"/>
    <x v="0"/>
  </r>
  <r>
    <s v="0130-DQAC"/>
    <x v="0"/>
    <n v="49"/>
    <n v="329"/>
    <n v="741"/>
    <n v="0"/>
    <n v="0"/>
    <s v="No"/>
    <s v="no"/>
    <n v="0"/>
    <n v="0"/>
    <n v="5"/>
    <s v="Yes"/>
    <n v="0"/>
    <x v="45"/>
    <s v="253-8900"/>
    <s v="Female"/>
    <n v="44"/>
    <s v="No"/>
    <s v="No"/>
    <s v="No"/>
    <n v="0"/>
    <s v="Yes"/>
    <x v="1"/>
    <x v="2"/>
    <n v="45"/>
    <n v="2242"/>
    <x v="0"/>
    <x v="0"/>
  </r>
  <r>
    <s v="1004-EAPW"/>
    <x v="0"/>
    <n v="50"/>
    <n v="152"/>
    <n v="454.4"/>
    <n v="0"/>
    <n v="0"/>
    <s v="No"/>
    <s v="yes"/>
    <n v="0"/>
    <n v="0"/>
    <n v="4"/>
    <s v="Yes"/>
    <n v="0"/>
    <x v="25"/>
    <s v="328-6661"/>
    <s v="Male"/>
    <n v="37"/>
    <s v="No"/>
    <s v="No"/>
    <s v="No"/>
    <n v="0"/>
    <s v="Yes"/>
    <x v="1"/>
    <x v="2"/>
    <n v="42"/>
    <n v="2099"/>
    <x v="0"/>
    <x v="0"/>
  </r>
  <r>
    <s v="5530-AUZW"/>
    <x v="0"/>
    <n v="7"/>
    <n v="20"/>
    <n v="57.8"/>
    <n v="0"/>
    <n v="0"/>
    <s v="No"/>
    <s v="no"/>
    <n v="0"/>
    <n v="0"/>
    <n v="12"/>
    <s v="Yes"/>
    <n v="0"/>
    <x v="9"/>
    <s v="319-4316"/>
    <s v="Male"/>
    <n v="22"/>
    <s v="Yes"/>
    <s v="No"/>
    <s v="No"/>
    <n v="0"/>
    <s v="No"/>
    <x v="0"/>
    <x v="0"/>
    <n v="16"/>
    <n v="115"/>
    <x v="0"/>
    <x v="0"/>
  </r>
  <r>
    <s v="4640-ZYLD"/>
    <x v="0"/>
    <n v="26"/>
    <n v="81"/>
    <n v="179.2"/>
    <n v="0"/>
    <n v="0"/>
    <s v="No"/>
    <s v="no"/>
    <n v="0"/>
    <n v="0"/>
    <n v="2"/>
    <s v="Yes"/>
    <n v="0"/>
    <x v="15"/>
    <s v="406-10745"/>
    <s v="Female"/>
    <n v="76"/>
    <s v="No"/>
    <s v="Yes"/>
    <s v="No"/>
    <n v="0"/>
    <s v="Yes"/>
    <x v="2"/>
    <x v="0"/>
    <n v="34"/>
    <n v="874"/>
    <x v="0"/>
    <x v="0"/>
  </r>
  <r>
    <s v="1580-TRJG"/>
    <x v="0"/>
    <n v="58"/>
    <n v="175"/>
    <n v="521.29999999999995"/>
    <n v="0"/>
    <n v="0"/>
    <s v="No"/>
    <s v="no"/>
    <n v="0"/>
    <n v="0"/>
    <n v="6"/>
    <s v="No"/>
    <n v="42"/>
    <x v="10"/>
    <s v="361-8495"/>
    <s v="Male"/>
    <n v="36"/>
    <s v="No"/>
    <s v="No"/>
    <s v="No"/>
    <n v="0"/>
    <s v="Yes"/>
    <x v="2"/>
    <x v="2"/>
    <n v="26"/>
    <n v="1519"/>
    <x v="0"/>
    <x v="0"/>
  </r>
  <r>
    <s v="1824-RNMX"/>
    <x v="0"/>
    <n v="3"/>
    <n v="7"/>
    <n v="18.7"/>
    <n v="0"/>
    <n v="0"/>
    <s v="No"/>
    <s v="no"/>
    <n v="0"/>
    <n v="0"/>
    <n v="0"/>
    <s v="No"/>
    <n v="0"/>
    <x v="31"/>
    <s v="381-8721"/>
    <s v="Female"/>
    <n v="58"/>
    <s v="No"/>
    <s v="No"/>
    <s v="No"/>
    <n v="0"/>
    <s v="No"/>
    <x v="0"/>
    <x v="0"/>
    <n v="8"/>
    <n v="25"/>
    <x v="0"/>
    <x v="0"/>
  </r>
  <r>
    <s v="3552-MZHR"/>
    <x v="0"/>
    <n v="3"/>
    <n v="15"/>
    <n v="28.5"/>
    <n v="0"/>
    <n v="0"/>
    <s v="No"/>
    <s v="no"/>
    <n v="0"/>
    <n v="0"/>
    <n v="3"/>
    <s v="Yes"/>
    <n v="0"/>
    <x v="7"/>
    <s v="355-5867"/>
    <s v="Female"/>
    <n v="48"/>
    <s v="No"/>
    <s v="No"/>
    <s v="No"/>
    <n v="0"/>
    <s v="No"/>
    <x v="0"/>
    <x v="0"/>
    <n v="24"/>
    <n v="61"/>
    <x v="0"/>
    <x v="0"/>
  </r>
  <r>
    <s v="1591-KOPQ"/>
    <x v="0"/>
    <n v="61"/>
    <n v="118"/>
    <n v="305.3"/>
    <n v="0"/>
    <n v="0"/>
    <s v="No"/>
    <s v="no"/>
    <n v="0"/>
    <n v="0"/>
    <n v="0"/>
    <s v="No"/>
    <n v="0"/>
    <x v="30"/>
    <s v="296-8747"/>
    <s v="Female"/>
    <n v="68"/>
    <s v="No"/>
    <s v="Yes"/>
    <s v="No"/>
    <n v="0"/>
    <s v="No"/>
    <x v="2"/>
    <x v="0"/>
    <n v="11"/>
    <n v="643"/>
    <x v="0"/>
    <x v="0"/>
  </r>
  <r>
    <s v="7354-ORIX"/>
    <x v="0"/>
    <n v="40"/>
    <n v="171"/>
    <n v="364.5"/>
    <n v="0"/>
    <n v="0"/>
    <s v="No"/>
    <s v="no"/>
    <n v="0"/>
    <n v="0"/>
    <n v="1"/>
    <s v="Yes"/>
    <n v="0"/>
    <x v="6"/>
    <s v="351-7119"/>
    <s v="Male"/>
    <n v="36"/>
    <s v="No"/>
    <s v="No"/>
    <s v="No"/>
    <n v="0"/>
    <s v="No"/>
    <x v="0"/>
    <x v="0"/>
    <n v="26"/>
    <n v="1050"/>
    <x v="0"/>
    <x v="0"/>
  </r>
  <r>
    <s v="2041-ZZOG"/>
    <x v="0"/>
    <n v="70"/>
    <n v="336"/>
    <n v="697.2"/>
    <n v="0"/>
    <n v="0"/>
    <s v="No"/>
    <s v="no"/>
    <n v="0"/>
    <n v="0"/>
    <n v="0"/>
    <s v="No"/>
    <n v="0"/>
    <x v="18"/>
    <s v="270-6159"/>
    <s v="Male"/>
    <n v="62"/>
    <s v="No"/>
    <s v="No"/>
    <s v="No"/>
    <n v="0"/>
    <s v="No"/>
    <x v="2"/>
    <x v="2"/>
    <n v="16"/>
    <n v="1112"/>
    <x v="0"/>
    <x v="0"/>
  </r>
  <r>
    <s v="0216-WMKM"/>
    <x v="0"/>
    <n v="1"/>
    <n v="3"/>
    <n v="9"/>
    <n v="0"/>
    <n v="0"/>
    <s v="No"/>
    <s v="no"/>
    <n v="0"/>
    <n v="0"/>
    <n v="14"/>
    <s v="No"/>
    <n v="6"/>
    <x v="50"/>
    <s v="371-8429"/>
    <s v="Male"/>
    <n v="61"/>
    <s v="No"/>
    <s v="No"/>
    <s v="No"/>
    <n v="0"/>
    <s v="No"/>
    <x v="0"/>
    <x v="0"/>
    <n v="43"/>
    <n v="43"/>
    <x v="0"/>
    <x v="0"/>
  </r>
  <r>
    <s v="7145-TRML"/>
    <x v="0"/>
    <n v="66"/>
    <n v="437"/>
    <n v="993.9"/>
    <n v="0"/>
    <n v="0"/>
    <s v="No"/>
    <s v="no"/>
    <n v="0"/>
    <n v="0"/>
    <n v="15"/>
    <s v="Yes"/>
    <n v="0"/>
    <x v="41"/>
    <s v="329-9431"/>
    <s v="Male"/>
    <n v="21"/>
    <s v="Yes"/>
    <s v="No"/>
    <s v="No"/>
    <n v="0"/>
    <s v="Yes"/>
    <x v="2"/>
    <x v="0"/>
    <n v="54"/>
    <n v="3577"/>
    <x v="0"/>
    <x v="0"/>
  </r>
  <r>
    <s v="2534-FFFR"/>
    <x v="0"/>
    <n v="62"/>
    <n v="187"/>
    <n v="370"/>
    <n v="0"/>
    <n v="0"/>
    <s v="No"/>
    <s v="no"/>
    <n v="0"/>
    <n v="0"/>
    <n v="9"/>
    <s v="Yes"/>
    <n v="0"/>
    <x v="47"/>
    <s v="303-6608"/>
    <s v="Female"/>
    <n v="58"/>
    <s v="No"/>
    <s v="No"/>
    <s v="No"/>
    <n v="0"/>
    <s v="Yes"/>
    <x v="0"/>
    <x v="2"/>
    <n v="49"/>
    <n v="3041"/>
    <x v="0"/>
    <x v="0"/>
  </r>
  <r>
    <s v="8798-PSYE"/>
    <x v="0"/>
    <n v="56"/>
    <n v="379"/>
    <n v="778.8"/>
    <n v="0"/>
    <n v="0"/>
    <s v="No"/>
    <s v="no"/>
    <n v="0"/>
    <n v="0"/>
    <n v="6"/>
    <s v="Yes"/>
    <n v="0"/>
    <x v="42"/>
    <s v="394-9233"/>
    <s v="Female"/>
    <n v="84"/>
    <s v="No"/>
    <s v="Yes"/>
    <s v="No"/>
    <n v="0"/>
    <s v="Yes"/>
    <x v="1"/>
    <x v="0"/>
    <n v="63"/>
    <n v="3507"/>
    <x v="0"/>
    <x v="0"/>
  </r>
  <r>
    <s v="2854-HOLB"/>
    <x v="1"/>
    <n v="1"/>
    <n v="3"/>
    <n v="7"/>
    <n v="0"/>
    <n v="0"/>
    <s v="No"/>
    <s v="yes"/>
    <n v="0"/>
    <n v="0"/>
    <n v="0"/>
    <s v="No"/>
    <n v="0"/>
    <x v="27"/>
    <s v="271-9277"/>
    <s v="Male"/>
    <n v="56"/>
    <s v="No"/>
    <s v="No"/>
    <s v="No"/>
    <n v="0"/>
    <s v="No"/>
    <x v="0"/>
    <x v="2"/>
    <n v="10"/>
    <n v="10"/>
    <x v="0"/>
    <x v="0"/>
  </r>
  <r>
    <s v="8592-HRAO"/>
    <x v="0"/>
    <n v="3"/>
    <n v="8"/>
    <n v="27.9"/>
    <n v="0"/>
    <n v="0"/>
    <s v="No"/>
    <s v="yes"/>
    <n v="0"/>
    <n v="0"/>
    <n v="9"/>
    <s v="Yes"/>
    <n v="0"/>
    <x v="28"/>
    <s v="272-2780"/>
    <s v="Male"/>
    <n v="49"/>
    <s v="No"/>
    <s v="No"/>
    <s v="No"/>
    <n v="0"/>
    <s v="No"/>
    <x v="0"/>
    <x v="0"/>
    <n v="48"/>
    <n v="133"/>
    <x v="0"/>
    <x v="0"/>
  </r>
  <r>
    <s v="8256-WNZS"/>
    <x v="0"/>
    <n v="60"/>
    <n v="477"/>
    <n v="898.5"/>
    <n v="0"/>
    <n v="0"/>
    <s v="No"/>
    <s v="no"/>
    <n v="0"/>
    <n v="0"/>
    <n v="5"/>
    <s v="Yes"/>
    <n v="0"/>
    <x v="40"/>
    <s v="324-3858"/>
    <s v="Male"/>
    <n v="81"/>
    <s v="No"/>
    <s v="Yes"/>
    <s v="No"/>
    <n v="0"/>
    <s v="Yes"/>
    <x v="1"/>
    <x v="0"/>
    <n v="54"/>
    <n v="3206"/>
    <x v="0"/>
    <x v="0"/>
  </r>
  <r>
    <s v="6480-EBJB"/>
    <x v="0"/>
    <n v="37"/>
    <n v="184"/>
    <n v="515.70000000000005"/>
    <n v="0"/>
    <n v="0"/>
    <s v="No"/>
    <s v="no"/>
    <n v="0"/>
    <n v="0"/>
    <n v="0"/>
    <s v="No"/>
    <n v="0"/>
    <x v="34"/>
    <s v="300-5749"/>
    <s v="Female"/>
    <n v="23"/>
    <s v="Yes"/>
    <s v="No"/>
    <s v="No"/>
    <n v="0"/>
    <s v="No"/>
    <x v="2"/>
    <x v="2"/>
    <n v="10"/>
    <n v="361"/>
    <x v="0"/>
    <x v="0"/>
  </r>
  <r>
    <s v="4868-YTHX"/>
    <x v="0"/>
    <n v="39"/>
    <n v="82"/>
    <n v="156"/>
    <n v="0"/>
    <n v="0"/>
    <s v="No"/>
    <s v="no"/>
    <n v="0"/>
    <n v="0"/>
    <n v="0"/>
    <s v="No"/>
    <n v="0"/>
    <x v="9"/>
    <s v="368-4923"/>
    <s v="Male"/>
    <n v="39"/>
    <s v="No"/>
    <s v="No"/>
    <s v="No"/>
    <n v="0"/>
    <s v="No"/>
    <x v="1"/>
    <x v="2"/>
    <n v="12"/>
    <n v="473"/>
    <x v="0"/>
    <x v="0"/>
  </r>
  <r>
    <s v="3068-EWHA"/>
    <x v="0"/>
    <n v="68"/>
    <n v="276"/>
    <n v="614.79999999999995"/>
    <n v="0"/>
    <n v="0"/>
    <s v="No"/>
    <s v="no"/>
    <n v="0"/>
    <n v="0"/>
    <n v="0"/>
    <s v="No"/>
    <n v="0"/>
    <x v="19"/>
    <s v="357-4951"/>
    <s v="Female"/>
    <n v="58"/>
    <s v="No"/>
    <s v="No"/>
    <s v="No"/>
    <n v="0"/>
    <s v="No"/>
    <x v="2"/>
    <x v="2"/>
    <n v="16"/>
    <n v="1081"/>
    <x v="0"/>
    <x v="0"/>
  </r>
  <r>
    <s v="4974-XRVX"/>
    <x v="0"/>
    <n v="70"/>
    <n v="350"/>
    <n v="906.9"/>
    <n v="0"/>
    <n v="0"/>
    <s v="No"/>
    <s v="no"/>
    <n v="0"/>
    <n v="0"/>
    <n v="5"/>
    <s v="Yes"/>
    <n v="0"/>
    <x v="8"/>
    <s v="322-10775"/>
    <s v="Male"/>
    <n v="78"/>
    <s v="No"/>
    <s v="Yes"/>
    <s v="No"/>
    <n v="0"/>
    <s v="Yes"/>
    <x v="2"/>
    <x v="2"/>
    <n v="35"/>
    <n v="2445"/>
    <x v="0"/>
    <x v="0"/>
  </r>
  <r>
    <s v="9479-NYGO"/>
    <x v="1"/>
    <n v="9"/>
    <n v="22"/>
    <n v="52.2"/>
    <n v="0"/>
    <n v="0"/>
    <s v="No"/>
    <s v="no"/>
    <n v="0"/>
    <n v="0"/>
    <n v="5"/>
    <s v="Yes"/>
    <n v="0"/>
    <x v="27"/>
    <s v="299-8371"/>
    <s v="Female"/>
    <n v="33"/>
    <s v="No"/>
    <s v="No"/>
    <s v="No"/>
    <n v="0"/>
    <s v="No"/>
    <x v="0"/>
    <x v="0"/>
    <n v="44"/>
    <n v="382"/>
    <x v="0"/>
    <x v="0"/>
  </r>
  <r>
    <s v="5594-BDGF"/>
    <x v="0"/>
    <n v="39"/>
    <n v="129"/>
    <n v="389.8"/>
    <n v="0"/>
    <n v="0"/>
    <s v="No"/>
    <s v="no"/>
    <n v="0"/>
    <n v="0"/>
    <n v="8"/>
    <s v="Yes"/>
    <n v="0"/>
    <x v="18"/>
    <s v="349-4284"/>
    <s v="Female"/>
    <n v="59"/>
    <s v="No"/>
    <s v="No"/>
    <s v="No"/>
    <n v="0"/>
    <s v="No"/>
    <x v="0"/>
    <x v="2"/>
    <n v="35"/>
    <n v="1369"/>
    <x v="0"/>
    <x v="0"/>
  </r>
  <r>
    <s v="8548-ALPB"/>
    <x v="0"/>
    <n v="69"/>
    <n v="142"/>
    <n v="345.2"/>
    <n v="0"/>
    <n v="0"/>
    <s v="No"/>
    <s v="no"/>
    <n v="0"/>
    <n v="0"/>
    <n v="2"/>
    <s v="Yes"/>
    <n v="0"/>
    <x v="10"/>
    <s v="348-9357"/>
    <s v="Female"/>
    <n v="76"/>
    <s v="No"/>
    <s v="Yes"/>
    <s v="No"/>
    <n v="0"/>
    <s v="Yes"/>
    <x v="2"/>
    <x v="0"/>
    <n v="46"/>
    <n v="3176"/>
    <x v="0"/>
    <x v="0"/>
  </r>
  <r>
    <s v="3638-RPUG"/>
    <x v="0"/>
    <n v="28"/>
    <n v="68"/>
    <n v="195"/>
    <n v="0"/>
    <n v="0"/>
    <s v="No"/>
    <s v="no"/>
    <n v="0"/>
    <n v="0"/>
    <n v="1"/>
    <s v="Yes"/>
    <n v="0"/>
    <x v="24"/>
    <s v="310-5764"/>
    <s v="Female"/>
    <n v="66"/>
    <s v="No"/>
    <s v="Yes"/>
    <s v="No"/>
    <n v="0"/>
    <s v="No"/>
    <x v="0"/>
    <x v="0"/>
    <n v="51"/>
    <n v="1415"/>
    <x v="0"/>
    <x v="0"/>
  </r>
  <r>
    <s v="4754-PYVT"/>
    <x v="0"/>
    <n v="14"/>
    <n v="68"/>
    <n v="149.4"/>
    <n v="0"/>
    <n v="0"/>
    <s v="No"/>
    <s v="no"/>
    <n v="0"/>
    <n v="0"/>
    <n v="15"/>
    <s v="Yes"/>
    <n v="0"/>
    <x v="20"/>
    <s v="326-5378"/>
    <s v="Female"/>
    <n v="58"/>
    <s v="No"/>
    <s v="No"/>
    <s v="No"/>
    <n v="0"/>
    <s v="No"/>
    <x v="0"/>
    <x v="0"/>
    <n v="55"/>
    <n v="746"/>
    <x v="0"/>
    <x v="0"/>
  </r>
  <r>
    <s v="8071-XIKA"/>
    <x v="0"/>
    <n v="57"/>
    <n v="352"/>
    <n v="914.5"/>
    <n v="0"/>
    <n v="0"/>
    <s v="No"/>
    <s v="no"/>
    <n v="0"/>
    <n v="0"/>
    <n v="15"/>
    <s v="Yes"/>
    <n v="0"/>
    <x v="45"/>
    <s v="322-8364"/>
    <s v="Female"/>
    <n v="20"/>
    <s v="Yes"/>
    <s v="No"/>
    <s v="No"/>
    <n v="0"/>
    <s v="Yes"/>
    <x v="1"/>
    <x v="0"/>
    <n v="68"/>
    <n v="3861"/>
    <x v="0"/>
    <x v="0"/>
  </r>
  <r>
    <s v="5440-UMGR"/>
    <x v="0"/>
    <n v="45"/>
    <n v="87"/>
    <n v="226.4"/>
    <n v="0"/>
    <n v="0"/>
    <s v="No"/>
    <s v="no"/>
    <n v="0"/>
    <n v="0"/>
    <n v="15"/>
    <s v="Yes"/>
    <n v="0"/>
    <x v="30"/>
    <s v="316-8356"/>
    <s v="Female"/>
    <n v="54"/>
    <s v="No"/>
    <s v="No"/>
    <s v="No"/>
    <n v="0"/>
    <s v="No"/>
    <x v="0"/>
    <x v="0"/>
    <n v="28"/>
    <n v="1274"/>
    <x v="0"/>
    <x v="0"/>
  </r>
  <r>
    <s v="2517-RTZF"/>
    <x v="0"/>
    <n v="28"/>
    <n v="218"/>
    <n v="425.4"/>
    <n v="0"/>
    <n v="0"/>
    <s v="No"/>
    <s v="no"/>
    <n v="0"/>
    <n v="0"/>
    <n v="0"/>
    <s v="No"/>
    <n v="0"/>
    <x v="50"/>
    <s v="260-6941"/>
    <s v="Male"/>
    <n v="44"/>
    <s v="No"/>
    <s v="No"/>
    <s v="No"/>
    <n v="0"/>
    <s v="No"/>
    <x v="1"/>
    <x v="2"/>
    <n v="8"/>
    <n v="234"/>
    <x v="0"/>
    <x v="0"/>
  </r>
  <r>
    <s v="5231-DAPZ"/>
    <x v="0"/>
    <n v="10"/>
    <n v="66"/>
    <n v="124.4"/>
    <n v="0"/>
    <n v="0"/>
    <s v="No"/>
    <s v="no"/>
    <n v="0"/>
    <n v="0"/>
    <n v="8"/>
    <s v="Yes"/>
    <n v="0"/>
    <x v="12"/>
    <s v="343-6061"/>
    <s v="Male"/>
    <n v="85"/>
    <s v="No"/>
    <s v="Yes"/>
    <s v="No"/>
    <n v="0"/>
    <s v="No"/>
    <x v="2"/>
    <x v="0"/>
    <n v="46"/>
    <n v="436"/>
    <x v="0"/>
    <x v="0"/>
  </r>
  <r>
    <s v="8741-JQRS"/>
    <x v="0"/>
    <n v="32"/>
    <n v="134"/>
    <n v="478.5"/>
    <n v="0"/>
    <n v="0"/>
    <s v="No"/>
    <s v="yes"/>
    <n v="0"/>
    <n v="0"/>
    <n v="17"/>
    <s v="Yes"/>
    <n v="0"/>
    <x v="20"/>
    <s v="344-4809"/>
    <s v="Male"/>
    <n v="22"/>
    <s v="Yes"/>
    <s v="No"/>
    <s v="No"/>
    <n v="0"/>
    <s v="Yes"/>
    <x v="0"/>
    <x v="2"/>
    <n v="44"/>
    <n v="1408"/>
    <x v="0"/>
    <x v="0"/>
  </r>
  <r>
    <s v="5158-VBGE"/>
    <x v="0"/>
    <n v="13"/>
    <n v="87"/>
    <n v="168.6"/>
    <n v="0"/>
    <n v="0"/>
    <s v="No"/>
    <s v="yes"/>
    <n v="0"/>
    <n v="0"/>
    <n v="1"/>
    <s v="Yes"/>
    <n v="0"/>
    <x v="33"/>
    <s v="264-6094"/>
    <s v="Male"/>
    <n v="37"/>
    <s v="No"/>
    <s v="No"/>
    <s v="No"/>
    <n v="0"/>
    <s v="No"/>
    <x v="0"/>
    <x v="2"/>
    <n v="48"/>
    <n v="619"/>
    <x v="0"/>
    <x v="0"/>
  </r>
  <r>
    <s v="3309-FFMU"/>
    <x v="0"/>
    <n v="45"/>
    <n v="74"/>
    <n v="180.3"/>
    <n v="0"/>
    <n v="0"/>
    <s v="No"/>
    <s v="no"/>
    <n v="0"/>
    <n v="0"/>
    <n v="8"/>
    <s v="Yes"/>
    <n v="0"/>
    <x v="23"/>
    <s v="295-4783"/>
    <s v="Female"/>
    <n v="34"/>
    <s v="No"/>
    <s v="No"/>
    <s v="No"/>
    <n v="0"/>
    <s v="Yes"/>
    <x v="0"/>
    <x v="2"/>
    <n v="46"/>
    <n v="2070"/>
    <x v="0"/>
    <x v="0"/>
  </r>
  <r>
    <s v="8493-CGNC"/>
    <x v="0"/>
    <n v="9"/>
    <n v="50"/>
    <n v="100.1"/>
    <n v="0"/>
    <n v="0"/>
    <s v="No"/>
    <s v="no"/>
    <n v="0"/>
    <n v="0"/>
    <n v="2"/>
    <s v="Yes"/>
    <n v="0"/>
    <x v="36"/>
    <s v="267-4796"/>
    <s v="Male"/>
    <n v="79"/>
    <s v="No"/>
    <s v="Yes"/>
    <s v="No"/>
    <n v="0"/>
    <s v="No"/>
    <x v="2"/>
    <x v="1"/>
    <n v="21"/>
    <n v="191"/>
    <x v="0"/>
    <x v="0"/>
  </r>
  <r>
    <s v="0463-UZTO"/>
    <x v="0"/>
    <n v="68"/>
    <n v="290"/>
    <n v="951.3"/>
    <n v="0"/>
    <n v="0"/>
    <s v="No"/>
    <s v="no"/>
    <n v="0"/>
    <n v="0"/>
    <n v="0"/>
    <s v="No"/>
    <n v="0"/>
    <x v="2"/>
    <s v="308-3354"/>
    <s v="Female"/>
    <n v="22"/>
    <s v="Yes"/>
    <s v="No"/>
    <s v="No"/>
    <n v="0"/>
    <s v="No"/>
    <x v="2"/>
    <x v="2"/>
    <n v="8"/>
    <n v="524"/>
    <x v="0"/>
    <x v="0"/>
  </r>
  <r>
    <s v="3655-IOVF"/>
    <x v="0"/>
    <n v="72"/>
    <n v="336"/>
    <n v="1005.9"/>
    <n v="0"/>
    <n v="0"/>
    <s v="No"/>
    <s v="no"/>
    <n v="0"/>
    <n v="0"/>
    <n v="1"/>
    <s v="No"/>
    <n v="31"/>
    <x v="8"/>
    <s v="357-6643"/>
    <s v="Female"/>
    <n v="40"/>
    <s v="No"/>
    <s v="No"/>
    <s v="No"/>
    <n v="0"/>
    <s v="Yes"/>
    <x v="2"/>
    <x v="0"/>
    <n v="68"/>
    <n v="4890"/>
    <x v="0"/>
    <x v="0"/>
  </r>
  <r>
    <s v="7362-GVHI"/>
    <x v="0"/>
    <n v="1"/>
    <n v="6"/>
    <n v="16"/>
    <n v="0"/>
    <n v="0"/>
    <s v="No"/>
    <s v="no"/>
    <n v="0"/>
    <n v="0"/>
    <n v="4"/>
    <s v="Yes"/>
    <n v="0"/>
    <x v="1"/>
    <s v="304-5915"/>
    <s v="Male"/>
    <n v="31"/>
    <s v="No"/>
    <s v="No"/>
    <s v="No"/>
    <n v="0"/>
    <s v="No"/>
    <x v="0"/>
    <x v="2"/>
    <n v="29"/>
    <n v="29"/>
    <x v="0"/>
    <x v="0"/>
  </r>
  <r>
    <s v="7896-GYFN"/>
    <x v="0"/>
    <n v="17"/>
    <n v="80"/>
    <n v="184.7"/>
    <n v="68"/>
    <n v="178.5"/>
    <s v="Yes"/>
    <s v="yes"/>
    <n v="0"/>
    <n v="0"/>
    <n v="13"/>
    <s v="Yes"/>
    <n v="0"/>
    <x v="13"/>
    <s v="272-7070"/>
    <s v="Male"/>
    <n v="29"/>
    <s v="Yes"/>
    <s v="No"/>
    <s v="No"/>
    <n v="0"/>
    <s v="No"/>
    <x v="0"/>
    <x v="2"/>
    <n v="33"/>
    <n v="554"/>
    <x v="0"/>
    <x v="0"/>
  </r>
  <r>
    <s v="8760-ZAMR"/>
    <x v="0"/>
    <n v="1"/>
    <n v="6"/>
    <n v="14"/>
    <n v="0"/>
    <n v="0"/>
    <s v="No"/>
    <s v="no"/>
    <n v="0"/>
    <n v="0"/>
    <n v="0"/>
    <s v="No"/>
    <n v="0"/>
    <x v="30"/>
    <s v="327-6619"/>
    <s v="Male"/>
    <n v="50"/>
    <s v="No"/>
    <s v="No"/>
    <s v="No"/>
    <n v="0"/>
    <s v="No"/>
    <x v="0"/>
    <x v="0"/>
    <n v="13"/>
    <n v="13"/>
    <x v="0"/>
    <x v="0"/>
  </r>
  <r>
    <s v="8689-TRGU"/>
    <x v="0"/>
    <n v="32"/>
    <n v="162"/>
    <n v="421.3"/>
    <n v="128"/>
    <n v="441.6"/>
    <s v="Yes"/>
    <s v="yes"/>
    <n v="0"/>
    <n v="0"/>
    <n v="2"/>
    <s v="Yes"/>
    <n v="0"/>
    <x v="47"/>
    <s v="349-9246"/>
    <s v="Female"/>
    <n v="72"/>
    <s v="No"/>
    <s v="Yes"/>
    <s v="No"/>
    <n v="0"/>
    <s v="Yes"/>
    <x v="2"/>
    <x v="1"/>
    <n v="50"/>
    <n v="1631"/>
    <x v="0"/>
    <x v="0"/>
  </r>
  <r>
    <s v="6376-NJYC"/>
    <x v="0"/>
    <n v="1"/>
    <n v="4"/>
    <n v="10"/>
    <n v="0"/>
    <n v="0"/>
    <s v="No"/>
    <s v="no"/>
    <n v="0"/>
    <n v="0"/>
    <n v="3"/>
    <s v="Yes"/>
    <n v="0"/>
    <x v="31"/>
    <s v="337-8025"/>
    <s v="Female"/>
    <n v="48"/>
    <s v="No"/>
    <s v="No"/>
    <s v="No"/>
    <n v="0"/>
    <s v="No"/>
    <x v="0"/>
    <x v="0"/>
    <n v="21"/>
    <n v="21"/>
    <x v="0"/>
    <x v="0"/>
  </r>
  <r>
    <s v="0865-OTUF"/>
    <x v="0"/>
    <n v="7"/>
    <n v="29"/>
    <n v="79.400000000000006"/>
    <n v="0"/>
    <n v="0"/>
    <s v="No"/>
    <s v="no"/>
    <n v="0"/>
    <n v="0"/>
    <n v="0"/>
    <s v="No"/>
    <n v="0"/>
    <x v="0"/>
    <s v="269-9357"/>
    <s v="Female"/>
    <n v="31"/>
    <s v="No"/>
    <s v="No"/>
    <s v="No"/>
    <n v="0"/>
    <s v="No"/>
    <x v="0"/>
    <x v="2"/>
    <n v="12"/>
    <n v="89"/>
    <x v="0"/>
    <x v="0"/>
  </r>
  <r>
    <s v="2587-PPLS"/>
    <x v="0"/>
    <n v="73"/>
    <n v="275"/>
    <n v="800.3"/>
    <n v="0"/>
    <n v="0"/>
    <s v="No"/>
    <s v="no"/>
    <n v="0"/>
    <n v="0"/>
    <n v="1"/>
    <s v="Yes"/>
    <n v="0"/>
    <x v="34"/>
    <s v="339-1387"/>
    <s v="Male"/>
    <n v="62"/>
    <s v="No"/>
    <s v="No"/>
    <s v="No"/>
    <n v="0"/>
    <s v="Yes"/>
    <x v="2"/>
    <x v="0"/>
    <n v="75"/>
    <n v="5473"/>
    <x v="0"/>
    <x v="0"/>
  </r>
  <r>
    <s v="8721-AOFI"/>
    <x v="0"/>
    <n v="20"/>
    <n v="123"/>
    <n v="285.10000000000002"/>
    <n v="0"/>
    <n v="0"/>
    <s v="No"/>
    <s v="no"/>
    <n v="0"/>
    <n v="0"/>
    <n v="6"/>
    <s v="Yes"/>
    <n v="0"/>
    <x v="39"/>
    <s v="261-7998"/>
    <s v="Male"/>
    <n v="39"/>
    <s v="No"/>
    <s v="No"/>
    <s v="No"/>
    <n v="0"/>
    <s v="Yes"/>
    <x v="0"/>
    <x v="0"/>
    <n v="72"/>
    <n v="1462"/>
    <x v="0"/>
    <x v="0"/>
  </r>
  <r>
    <s v="8948-BUNW"/>
    <x v="0"/>
    <n v="55"/>
    <n v="257"/>
    <n v="499.3"/>
    <n v="0"/>
    <n v="0"/>
    <s v="No"/>
    <s v="no"/>
    <n v="0"/>
    <n v="0"/>
    <n v="6"/>
    <s v="Yes"/>
    <n v="0"/>
    <x v="43"/>
    <s v="348-7317"/>
    <s v="Male"/>
    <n v="60"/>
    <s v="No"/>
    <s v="No"/>
    <s v="No"/>
    <n v="0"/>
    <s v="Yes"/>
    <x v="1"/>
    <x v="2"/>
    <n v="18"/>
    <n v="1021"/>
    <x v="0"/>
    <x v="0"/>
  </r>
  <r>
    <s v="4300-HGBP"/>
    <x v="0"/>
    <n v="6"/>
    <n v="39"/>
    <n v="97.1"/>
    <n v="0"/>
    <n v="0"/>
    <s v="No"/>
    <s v="no"/>
    <n v="0"/>
    <n v="0"/>
    <n v="0"/>
    <s v="No"/>
    <n v="0"/>
    <x v="21"/>
    <s v="358-9863"/>
    <s v="Male"/>
    <n v="60"/>
    <s v="No"/>
    <s v="No"/>
    <s v="No"/>
    <n v="0"/>
    <s v="No"/>
    <x v="0"/>
    <x v="0"/>
    <n v="7"/>
    <n v="47"/>
    <x v="0"/>
    <x v="0"/>
  </r>
  <r>
    <s v="5334-UKQF"/>
    <x v="0"/>
    <n v="70"/>
    <n v="313"/>
    <n v="912.6"/>
    <n v="0"/>
    <n v="0"/>
    <s v="No"/>
    <s v="no"/>
    <n v="0"/>
    <n v="0"/>
    <n v="43"/>
    <s v="Yes"/>
    <n v="0"/>
    <x v="0"/>
    <s v="283-5723"/>
    <s v="Female"/>
    <n v="25"/>
    <s v="Yes"/>
    <s v="No"/>
    <s v="No"/>
    <n v="0"/>
    <s v="Yes"/>
    <x v="1"/>
    <x v="0"/>
    <n v="35"/>
    <n v="2426"/>
    <x v="0"/>
    <x v="0"/>
  </r>
  <r>
    <s v="5728-DULK"/>
    <x v="0"/>
    <n v="67"/>
    <n v="432"/>
    <n v="740.8"/>
    <n v="0"/>
    <n v="0"/>
    <s v="No"/>
    <s v="no"/>
    <n v="0"/>
    <n v="0"/>
    <n v="2"/>
    <s v="No"/>
    <n v="53"/>
    <x v="13"/>
    <s v="325-5932"/>
    <s v="Male"/>
    <n v="42"/>
    <s v="No"/>
    <s v="No"/>
    <s v="No"/>
    <n v="0"/>
    <s v="No"/>
    <x v="1"/>
    <x v="0"/>
    <n v="57"/>
    <n v="3831"/>
    <x v="0"/>
    <x v="0"/>
  </r>
  <r>
    <s v="1503-NKLB"/>
    <x v="0"/>
    <n v="34"/>
    <n v="74"/>
    <n v="134.4"/>
    <n v="0"/>
    <n v="0"/>
    <s v="No"/>
    <s v="no"/>
    <n v="0"/>
    <n v="0"/>
    <n v="9"/>
    <s v="Yes"/>
    <n v="0"/>
    <x v="5"/>
    <s v="379-4011"/>
    <s v="Male"/>
    <n v="55"/>
    <s v="No"/>
    <s v="No"/>
    <s v="No"/>
    <n v="0"/>
    <s v="No"/>
    <x v="0"/>
    <x v="0"/>
    <n v="50"/>
    <n v="1664"/>
    <x v="0"/>
    <x v="0"/>
  </r>
  <r>
    <s v="0309-HOMA"/>
    <x v="0"/>
    <n v="26"/>
    <n v="31"/>
    <n v="102.6"/>
    <n v="0"/>
    <n v="0"/>
    <s v="No"/>
    <s v="no"/>
    <n v="0"/>
    <n v="0"/>
    <n v="3"/>
    <s v="Yes"/>
    <n v="0"/>
    <x v="16"/>
    <s v="279-4950"/>
    <s v="Male"/>
    <n v="49"/>
    <s v="No"/>
    <s v="No"/>
    <s v="No"/>
    <n v="0"/>
    <s v="Yes"/>
    <x v="1"/>
    <x v="0"/>
    <n v="40"/>
    <n v="1021"/>
    <x v="0"/>
    <x v="0"/>
  </r>
  <r>
    <s v="0134-ZINN"/>
    <x v="0"/>
    <n v="7"/>
    <n v="11"/>
    <n v="27.6"/>
    <n v="0"/>
    <n v="0"/>
    <s v="No"/>
    <s v="no"/>
    <n v="0"/>
    <n v="0"/>
    <n v="0"/>
    <s v="No"/>
    <n v="0"/>
    <x v="7"/>
    <s v="346-6328"/>
    <s v="Male"/>
    <n v="45"/>
    <s v="No"/>
    <s v="No"/>
    <s v="No"/>
    <n v="0"/>
    <s v="No"/>
    <x v="0"/>
    <x v="2"/>
    <n v="9"/>
    <n v="63"/>
    <x v="0"/>
    <x v="0"/>
  </r>
  <r>
    <s v="0699-PFJQ"/>
    <x v="0"/>
    <n v="22"/>
    <n v="46"/>
    <n v="132.4"/>
    <n v="88"/>
    <n v="200.2"/>
    <s v="Yes"/>
    <s v="yes"/>
    <n v="0"/>
    <n v="0"/>
    <n v="9"/>
    <s v="Yes"/>
    <n v="0"/>
    <x v="1"/>
    <s v="325-5980"/>
    <s v="Female"/>
    <n v="49"/>
    <s v="No"/>
    <s v="No"/>
    <s v="No"/>
    <n v="0"/>
    <s v="No"/>
    <x v="0"/>
    <x v="0"/>
    <n v="29"/>
    <n v="636"/>
    <x v="0"/>
    <x v="0"/>
  </r>
  <r>
    <s v="4084-VRUO"/>
    <x v="0"/>
    <n v="60"/>
    <n v="328"/>
    <n v="724.8"/>
    <n v="0"/>
    <n v="0"/>
    <s v="No"/>
    <s v="no"/>
    <n v="0"/>
    <n v="0"/>
    <n v="6"/>
    <s v="Yes"/>
    <n v="0"/>
    <x v="9"/>
    <s v="372-9080"/>
    <s v="Female"/>
    <n v="51"/>
    <s v="No"/>
    <s v="No"/>
    <s v="No"/>
    <n v="0"/>
    <s v="Yes"/>
    <x v="0"/>
    <x v="0"/>
    <n v="46"/>
    <n v="2753"/>
    <x v="0"/>
    <x v="0"/>
  </r>
  <r>
    <s v="1890-VWNQ"/>
    <x v="0"/>
    <n v="72"/>
    <n v="138"/>
    <n v="360.7"/>
    <n v="0"/>
    <n v="0"/>
    <s v="No"/>
    <s v="no"/>
    <n v="0"/>
    <n v="0"/>
    <n v="8"/>
    <s v="No"/>
    <n v="37"/>
    <x v="17"/>
    <s v="278-4416"/>
    <s v="Female"/>
    <n v="75"/>
    <s v="No"/>
    <s v="Yes"/>
    <s v="No"/>
    <n v="0"/>
    <s v="Yes"/>
    <x v="1"/>
    <x v="2"/>
    <n v="57"/>
    <n v="4107"/>
    <x v="0"/>
    <x v="0"/>
  </r>
  <r>
    <s v="4502-YFJR"/>
    <x v="0"/>
    <n v="4"/>
    <n v="14"/>
    <n v="36.299999999999997"/>
    <n v="16"/>
    <n v="40.4"/>
    <s v="Yes"/>
    <s v="yes"/>
    <n v="0"/>
    <n v="0"/>
    <n v="0"/>
    <s v="No"/>
    <n v="0"/>
    <x v="49"/>
    <s v="341-8762"/>
    <s v="Male"/>
    <n v="62"/>
    <s v="No"/>
    <s v="No"/>
    <s v="No"/>
    <n v="0"/>
    <s v="No"/>
    <x v="0"/>
    <x v="2"/>
    <n v="16"/>
    <n v="65"/>
    <x v="0"/>
    <x v="0"/>
  </r>
  <r>
    <s v="3235-WIGL"/>
    <x v="0"/>
    <n v="60"/>
    <n v="276"/>
    <n v="842.9"/>
    <n v="0"/>
    <n v="0"/>
    <s v="No"/>
    <s v="no"/>
    <n v="0"/>
    <n v="0"/>
    <n v="9"/>
    <s v="Yes"/>
    <n v="0"/>
    <x v="46"/>
    <s v="304-2982"/>
    <s v="Female"/>
    <n v="67"/>
    <s v="No"/>
    <s v="Yes"/>
    <s v="No"/>
    <n v="0"/>
    <s v="Yes"/>
    <x v="1"/>
    <x v="0"/>
    <n v="52"/>
    <n v="3157"/>
    <x v="0"/>
    <x v="0"/>
  </r>
  <r>
    <s v="4261-NBER"/>
    <x v="0"/>
    <n v="10"/>
    <n v="60"/>
    <n v="123.9"/>
    <n v="0"/>
    <n v="0"/>
    <s v="No"/>
    <s v="no"/>
    <n v="0"/>
    <n v="0"/>
    <n v="7"/>
    <s v="Yes"/>
    <n v="0"/>
    <x v="28"/>
    <s v="323-8508"/>
    <s v="Female"/>
    <n v="62"/>
    <s v="No"/>
    <s v="No"/>
    <s v="No"/>
    <n v="0"/>
    <s v="No"/>
    <x v="0"/>
    <x v="2"/>
    <n v="28"/>
    <n v="293"/>
    <x v="0"/>
    <x v="0"/>
  </r>
  <r>
    <s v="1114-ZRYK"/>
    <x v="0"/>
    <n v="33"/>
    <n v="157"/>
    <n v="455.5"/>
    <n v="0"/>
    <n v="0"/>
    <s v="No"/>
    <s v="no"/>
    <n v="0"/>
    <n v="0"/>
    <n v="2"/>
    <s v="Yes"/>
    <n v="0"/>
    <x v="28"/>
    <s v="387-6336"/>
    <s v="Male"/>
    <n v="58"/>
    <s v="No"/>
    <s v="No"/>
    <s v="No"/>
    <n v="0"/>
    <s v="No"/>
    <x v="0"/>
    <x v="0"/>
    <n v="41"/>
    <n v="1321"/>
    <x v="0"/>
    <x v="0"/>
  </r>
  <r>
    <s v="4117-VVFX"/>
    <x v="0"/>
    <n v="72"/>
    <n v="98"/>
    <n v="287.39999999999998"/>
    <n v="0"/>
    <n v="0"/>
    <s v="No"/>
    <s v="no"/>
    <n v="0"/>
    <n v="0"/>
    <n v="0"/>
    <s v="No"/>
    <n v="0"/>
    <x v="19"/>
    <s v="311-6937"/>
    <s v="Female"/>
    <n v="28"/>
    <s v="Yes"/>
    <s v="No"/>
    <s v="No"/>
    <n v="0"/>
    <s v="No"/>
    <x v="2"/>
    <x v="2"/>
    <n v="10"/>
    <n v="703"/>
    <x v="0"/>
    <x v="0"/>
  </r>
  <r>
    <s v="1538-JDAA"/>
    <x v="0"/>
    <n v="58"/>
    <n v="162"/>
    <n v="408"/>
    <n v="232"/>
    <n v="730.8"/>
    <s v="Yes"/>
    <s v="yes"/>
    <n v="0"/>
    <n v="0"/>
    <n v="0"/>
    <s v="No"/>
    <n v="0"/>
    <x v="48"/>
    <s v="351-2768"/>
    <s v="Male"/>
    <n v="29"/>
    <s v="Yes"/>
    <s v="No"/>
    <s v="No"/>
    <n v="0"/>
    <s v="No"/>
    <x v="2"/>
    <x v="2"/>
    <n v="10"/>
    <n v="607"/>
    <x v="0"/>
    <x v="0"/>
  </r>
  <r>
    <s v="2349-BXQP"/>
    <x v="0"/>
    <n v="70"/>
    <n v="414"/>
    <n v="770.5"/>
    <n v="0"/>
    <n v="0"/>
    <s v="No"/>
    <s v="no"/>
    <n v="0"/>
    <n v="0"/>
    <n v="14"/>
    <s v="Yes"/>
    <n v="0"/>
    <x v="34"/>
    <s v="363-6214"/>
    <s v="Female"/>
    <n v="29"/>
    <s v="Yes"/>
    <s v="No"/>
    <s v="No"/>
    <n v="0"/>
    <s v="Yes"/>
    <x v="2"/>
    <x v="0"/>
    <n v="59"/>
    <n v="4163"/>
    <x v="0"/>
    <x v="0"/>
  </r>
  <r>
    <s v="1631-EECZ"/>
    <x v="0"/>
    <n v="68"/>
    <n v="110"/>
    <n v="271.60000000000002"/>
    <n v="0"/>
    <n v="0"/>
    <s v="No"/>
    <s v="no"/>
    <n v="0"/>
    <n v="0"/>
    <n v="3"/>
    <s v="Yes"/>
    <n v="0"/>
    <x v="9"/>
    <s v="326-7843"/>
    <s v="Male"/>
    <n v="76"/>
    <s v="No"/>
    <s v="Yes"/>
    <s v="No"/>
    <n v="0"/>
    <s v="Yes"/>
    <x v="2"/>
    <x v="2"/>
    <n v="38"/>
    <n v="2553"/>
    <x v="0"/>
    <x v="0"/>
  </r>
  <r>
    <s v="8951-NIEG"/>
    <x v="0"/>
    <n v="26"/>
    <n v="48"/>
    <n v="127.8"/>
    <n v="0"/>
    <n v="0"/>
    <s v="No"/>
    <s v="no"/>
    <n v="0"/>
    <n v="0"/>
    <n v="1"/>
    <s v="Yes"/>
    <n v="0"/>
    <x v="28"/>
    <s v="352-10177"/>
    <s v="Female"/>
    <n v="60"/>
    <s v="No"/>
    <s v="No"/>
    <s v="No"/>
    <n v="0"/>
    <s v="No"/>
    <x v="0"/>
    <x v="2"/>
    <n v="35"/>
    <n v="888"/>
    <x v="0"/>
    <x v="0"/>
  </r>
  <r>
    <s v="4102-VCNF"/>
    <x v="0"/>
    <n v="32"/>
    <n v="65"/>
    <n v="190"/>
    <n v="0"/>
    <n v="0"/>
    <s v="No"/>
    <s v="no"/>
    <n v="0"/>
    <n v="0"/>
    <n v="6"/>
    <s v="No"/>
    <n v="29"/>
    <x v="14"/>
    <s v="322-6525"/>
    <s v="Female"/>
    <n v="40"/>
    <s v="No"/>
    <s v="No"/>
    <s v="No"/>
    <n v="0"/>
    <s v="Yes"/>
    <x v="0"/>
    <x v="2"/>
    <n v="60"/>
    <n v="1909"/>
    <x v="0"/>
    <x v="0"/>
  </r>
  <r>
    <s v="2441-ZWUP"/>
    <x v="0"/>
    <n v="57"/>
    <n v="276"/>
    <n v="570.5"/>
    <n v="0"/>
    <n v="0"/>
    <s v="No"/>
    <s v="no"/>
    <n v="0"/>
    <n v="0"/>
    <n v="9"/>
    <s v="Yes"/>
    <n v="0"/>
    <x v="31"/>
    <s v="382-10289"/>
    <s v="Female"/>
    <n v="77"/>
    <s v="No"/>
    <s v="Yes"/>
    <s v="No"/>
    <n v="0"/>
    <s v="Yes"/>
    <x v="2"/>
    <x v="2"/>
    <n v="46"/>
    <n v="2643"/>
    <x v="0"/>
    <x v="0"/>
  </r>
  <r>
    <s v="4948-DKXY"/>
    <x v="0"/>
    <n v="11"/>
    <n v="21"/>
    <n v="73.5"/>
    <n v="44"/>
    <n v="134.19999999999999"/>
    <s v="Yes"/>
    <s v="yes"/>
    <n v="0"/>
    <n v="0"/>
    <n v="0"/>
    <s v="No"/>
    <n v="0"/>
    <x v="4"/>
    <s v="358-8947"/>
    <s v="Female"/>
    <n v="56"/>
    <s v="No"/>
    <s v="No"/>
    <s v="No"/>
    <n v="0"/>
    <s v="No"/>
    <x v="0"/>
    <x v="0"/>
    <n v="8"/>
    <n v="89"/>
    <x v="0"/>
    <x v="0"/>
  </r>
  <r>
    <s v="0328-GAGF"/>
    <x v="0"/>
    <n v="12"/>
    <n v="75"/>
    <n v="97.1"/>
    <n v="0"/>
    <n v="0"/>
    <s v="No"/>
    <s v="no"/>
    <n v="0"/>
    <n v="0"/>
    <n v="0"/>
    <s v="No"/>
    <n v="0"/>
    <x v="43"/>
    <s v="275-9918"/>
    <s v="Female"/>
    <n v="43"/>
    <s v="No"/>
    <s v="No"/>
    <s v="No"/>
    <n v="0"/>
    <s v="No"/>
    <x v="0"/>
    <x v="0"/>
    <n v="11"/>
    <n v="128"/>
    <x v="0"/>
    <x v="0"/>
  </r>
  <r>
    <s v="4032-WKFZ"/>
    <x v="0"/>
    <n v="18"/>
    <n v="43"/>
    <n v="109.4"/>
    <n v="0"/>
    <n v="0"/>
    <s v="No"/>
    <s v="no"/>
    <n v="0"/>
    <n v="0"/>
    <n v="1"/>
    <s v="Yes"/>
    <n v="0"/>
    <x v="19"/>
    <s v="303-7663"/>
    <s v="Male"/>
    <n v="46"/>
    <s v="No"/>
    <s v="No"/>
    <s v="No"/>
    <n v="0"/>
    <s v="Yes"/>
    <x v="1"/>
    <x v="2"/>
    <n v="53"/>
    <n v="963"/>
    <x v="0"/>
    <x v="0"/>
  </r>
  <r>
    <s v="6143-VBRQ"/>
    <x v="0"/>
    <n v="17"/>
    <n v="66"/>
    <n v="155.19999999999999"/>
    <n v="0"/>
    <n v="0"/>
    <s v="No"/>
    <s v="no"/>
    <n v="0"/>
    <n v="0"/>
    <n v="6"/>
    <s v="No"/>
    <n v="13"/>
    <x v="25"/>
    <s v="315-4857"/>
    <s v="Male"/>
    <n v="46"/>
    <s v="No"/>
    <s v="No"/>
    <s v="No"/>
    <n v="0"/>
    <s v="No"/>
    <x v="0"/>
    <x v="2"/>
    <n v="37"/>
    <n v="637"/>
    <x v="0"/>
    <x v="0"/>
  </r>
  <r>
    <s v="4397-KQFD"/>
    <x v="0"/>
    <n v="46"/>
    <n v="94"/>
    <n v="229"/>
    <n v="0"/>
    <n v="0"/>
    <s v="No"/>
    <s v="no"/>
    <n v="0"/>
    <n v="0"/>
    <n v="3"/>
    <s v="Yes"/>
    <n v="0"/>
    <x v="32"/>
    <s v="350-1903"/>
    <s v="Male"/>
    <n v="55"/>
    <s v="No"/>
    <s v="No"/>
    <s v="No"/>
    <n v="0"/>
    <s v="Yes"/>
    <x v="0"/>
    <x v="0"/>
    <n v="62"/>
    <n v="2861"/>
    <x v="0"/>
    <x v="0"/>
  </r>
  <r>
    <s v="6021-PCSD"/>
    <x v="0"/>
    <n v="67"/>
    <n v="129"/>
    <n v="269.7"/>
    <n v="0"/>
    <n v="0"/>
    <s v="No"/>
    <s v="no"/>
    <n v="0"/>
    <n v="0"/>
    <n v="0"/>
    <s v="No"/>
    <n v="0"/>
    <x v="42"/>
    <s v="301-8191"/>
    <s v="Female"/>
    <n v="44"/>
    <s v="No"/>
    <s v="No"/>
    <s v="No"/>
    <n v="0"/>
    <s v="No"/>
    <x v="2"/>
    <x v="2"/>
    <n v="14"/>
    <n v="967"/>
    <x v="0"/>
    <x v="0"/>
  </r>
  <r>
    <s v="1601-SGVQ"/>
    <x v="0"/>
    <n v="3"/>
    <n v="10"/>
    <n v="25.9"/>
    <n v="0"/>
    <n v="0"/>
    <s v="No"/>
    <s v="no"/>
    <n v="0"/>
    <n v="0"/>
    <n v="8"/>
    <s v="Yes"/>
    <n v="0"/>
    <x v="39"/>
    <s v="307-9342"/>
    <s v="Male"/>
    <n v="36"/>
    <s v="No"/>
    <s v="No"/>
    <s v="No"/>
    <n v="0"/>
    <s v="No"/>
    <x v="0"/>
    <x v="2"/>
    <n v="22"/>
    <n v="62"/>
    <x v="0"/>
    <x v="0"/>
  </r>
  <r>
    <s v="5577-QCRD"/>
    <x v="0"/>
    <n v="66"/>
    <n v="184"/>
    <n v="590"/>
    <n v="264"/>
    <n v="587.4"/>
    <s v="Yes"/>
    <s v="yes"/>
    <n v="0"/>
    <n v="0"/>
    <n v="2"/>
    <s v="Yes"/>
    <n v="0"/>
    <x v="49"/>
    <s v="360-8439"/>
    <s v="Male"/>
    <n v="77"/>
    <s v="No"/>
    <s v="Yes"/>
    <s v="No"/>
    <n v="0"/>
    <s v="Yes"/>
    <x v="2"/>
    <x v="0"/>
    <n v="64"/>
    <n v="4194"/>
    <x v="0"/>
    <x v="0"/>
  </r>
  <r>
    <s v="6385-CJIF"/>
    <x v="0"/>
    <n v="63"/>
    <n v="227"/>
    <n v="566.70000000000005"/>
    <n v="0"/>
    <n v="0"/>
    <s v="No"/>
    <s v="no"/>
    <n v="0"/>
    <n v="0"/>
    <n v="14"/>
    <s v="No"/>
    <n v="76"/>
    <x v="24"/>
    <s v="281-2005"/>
    <s v="Male"/>
    <n v="56"/>
    <s v="No"/>
    <s v="No"/>
    <s v="No"/>
    <n v="0"/>
    <s v="No"/>
    <x v="2"/>
    <x v="2"/>
    <n v="39"/>
    <n v="2487"/>
    <x v="0"/>
    <x v="0"/>
  </r>
  <r>
    <s v="8045-QCZY"/>
    <x v="0"/>
    <n v="56"/>
    <n v="154"/>
    <n v="444.6"/>
    <n v="0"/>
    <n v="0"/>
    <s v="No"/>
    <s v="no"/>
    <n v="0"/>
    <n v="0"/>
    <n v="5"/>
    <s v="Yes"/>
    <n v="0"/>
    <x v="34"/>
    <s v="266-3018"/>
    <s v="Male"/>
    <n v="47"/>
    <s v="No"/>
    <s v="No"/>
    <s v="No"/>
    <n v="0"/>
    <s v="Yes"/>
    <x v="2"/>
    <x v="0"/>
    <n v="42"/>
    <n v="2315"/>
    <x v="0"/>
    <x v="0"/>
  </r>
  <r>
    <s v="7519-MVTD"/>
    <x v="0"/>
    <n v="74"/>
    <n v="268"/>
    <n v="809.1"/>
    <n v="0"/>
    <n v="0"/>
    <s v="No"/>
    <s v="no"/>
    <n v="0"/>
    <n v="0"/>
    <n v="0"/>
    <s v="No"/>
    <n v="0"/>
    <x v="6"/>
    <s v="324-3015"/>
    <s v="Female"/>
    <n v="53"/>
    <s v="No"/>
    <s v="No"/>
    <s v="No"/>
    <n v="0"/>
    <s v="No"/>
    <x v="2"/>
    <x v="2"/>
    <n v="14"/>
    <n v="1041"/>
    <x v="0"/>
    <x v="0"/>
  </r>
  <r>
    <s v="5961-MCHG"/>
    <x v="0"/>
    <n v="74"/>
    <n v="99"/>
    <n v="296.8"/>
    <n v="0"/>
    <n v="0"/>
    <s v="No"/>
    <s v="no"/>
    <n v="0"/>
    <n v="0"/>
    <n v="13"/>
    <s v="Yes"/>
    <n v="0"/>
    <x v="4"/>
    <s v="285-2926"/>
    <s v="Female"/>
    <n v="48"/>
    <s v="No"/>
    <s v="No"/>
    <s v="No"/>
    <n v="0"/>
    <s v="No"/>
    <x v="2"/>
    <x v="0"/>
    <n v="26"/>
    <n v="1922"/>
    <x v="0"/>
    <x v="0"/>
  </r>
  <r>
    <s v="9969-DMER"/>
    <x v="0"/>
    <n v="21"/>
    <n v="134"/>
    <n v="226.7"/>
    <n v="0"/>
    <n v="0"/>
    <s v="No"/>
    <s v="no"/>
    <n v="0"/>
    <n v="0"/>
    <n v="2"/>
    <s v="Yes"/>
    <n v="0"/>
    <x v="31"/>
    <s v="364-10056"/>
    <s v="Male"/>
    <n v="55"/>
    <s v="No"/>
    <s v="No"/>
    <s v="No"/>
    <n v="0"/>
    <s v="No"/>
    <x v="0"/>
    <x v="0"/>
    <n v="24"/>
    <n v="493"/>
    <x v="0"/>
    <x v="0"/>
  </r>
  <r>
    <s v="5474-NYBN"/>
    <x v="0"/>
    <n v="2"/>
    <n v="10"/>
    <n v="30.8"/>
    <n v="0"/>
    <n v="0"/>
    <s v="No"/>
    <s v="no"/>
    <n v="0"/>
    <n v="0"/>
    <n v="0"/>
    <s v="No"/>
    <n v="0"/>
    <x v="23"/>
    <s v="356-1824"/>
    <s v="Female"/>
    <n v="30"/>
    <s v="No"/>
    <s v="No"/>
    <s v="No"/>
    <n v="0"/>
    <s v="No"/>
    <x v="0"/>
    <x v="0"/>
    <n v="8"/>
    <n v="15"/>
    <x v="0"/>
    <x v="0"/>
  </r>
  <r>
    <s v="0978-ZCUH"/>
    <x v="0"/>
    <n v="4"/>
    <n v="7"/>
    <n v="17.8"/>
    <n v="0"/>
    <n v="0"/>
    <s v="No"/>
    <s v="no"/>
    <n v="0"/>
    <n v="0"/>
    <n v="6"/>
    <s v="Yes"/>
    <n v="0"/>
    <x v="11"/>
    <s v="345-6754"/>
    <s v="Male"/>
    <n v="77"/>
    <s v="No"/>
    <s v="Yes"/>
    <s v="No"/>
    <n v="0"/>
    <s v="Yes"/>
    <x v="2"/>
    <x v="0"/>
    <n v="60"/>
    <n v="268"/>
    <x v="0"/>
    <x v="0"/>
  </r>
  <r>
    <s v="8488-DWKI"/>
    <x v="0"/>
    <n v="72"/>
    <n v="560"/>
    <n v="1151.2"/>
    <n v="0"/>
    <n v="0"/>
    <s v="No"/>
    <s v="no"/>
    <n v="0"/>
    <n v="0"/>
    <n v="8"/>
    <s v="Yes"/>
    <n v="0"/>
    <x v="1"/>
    <s v="324-6387"/>
    <s v="Male"/>
    <n v="54"/>
    <s v="No"/>
    <s v="No"/>
    <s v="No"/>
    <n v="0"/>
    <s v="Yes"/>
    <x v="2"/>
    <x v="2"/>
    <n v="72"/>
    <n v="5180"/>
    <x v="0"/>
    <x v="0"/>
  </r>
  <r>
    <s v="6094-PCMH"/>
    <x v="0"/>
    <n v="6"/>
    <n v="25"/>
    <n v="57.3"/>
    <n v="0"/>
    <n v="0"/>
    <s v="No"/>
    <s v="no"/>
    <n v="0"/>
    <n v="0"/>
    <n v="3"/>
    <s v="Yes"/>
    <n v="0"/>
    <x v="19"/>
    <s v="363-3726"/>
    <s v="Female"/>
    <n v="61"/>
    <s v="No"/>
    <s v="No"/>
    <s v="No"/>
    <n v="0"/>
    <s v="No"/>
    <x v="0"/>
    <x v="0"/>
    <n v="24"/>
    <n v="154"/>
    <x v="0"/>
    <x v="0"/>
  </r>
  <r>
    <s v="7823-ZMUW"/>
    <x v="0"/>
    <n v="52"/>
    <n v="77"/>
    <n v="258.39999999999998"/>
    <n v="0"/>
    <n v="0"/>
    <s v="No"/>
    <s v="no"/>
    <n v="0"/>
    <n v="0"/>
    <n v="8"/>
    <s v="No"/>
    <n v="39"/>
    <x v="23"/>
    <s v="293-1738"/>
    <s v="Male"/>
    <n v="62"/>
    <s v="No"/>
    <s v="No"/>
    <s v="No"/>
    <n v="0"/>
    <s v="Yes"/>
    <x v="0"/>
    <x v="2"/>
    <n v="36"/>
    <n v="1842"/>
    <x v="0"/>
    <x v="0"/>
  </r>
  <r>
    <s v="3070-ZNEE"/>
    <x v="1"/>
    <n v="67"/>
    <n v="190"/>
    <n v="468.5"/>
    <n v="0"/>
    <n v="0"/>
    <s v="No"/>
    <s v="no"/>
    <n v="0"/>
    <n v="0"/>
    <n v="7"/>
    <s v="Yes"/>
    <n v="0"/>
    <x v="27"/>
    <s v="347-9855"/>
    <s v="Male"/>
    <n v="70"/>
    <s v="No"/>
    <s v="Yes"/>
    <s v="No"/>
    <n v="0"/>
    <s v="Yes"/>
    <x v="2"/>
    <x v="0"/>
    <n v="60"/>
    <n v="3989"/>
    <x v="0"/>
    <x v="0"/>
  </r>
  <r>
    <s v="4233-TBSJ"/>
    <x v="0"/>
    <n v="8"/>
    <n v="46"/>
    <n v="113.5"/>
    <n v="0"/>
    <n v="0"/>
    <s v="No"/>
    <s v="no"/>
    <n v="0"/>
    <n v="0"/>
    <n v="3"/>
    <s v="Yes"/>
    <n v="0"/>
    <x v="8"/>
    <s v="389-4627"/>
    <s v="Female"/>
    <n v="77"/>
    <s v="No"/>
    <s v="Yes"/>
    <s v="No"/>
    <n v="0"/>
    <s v="Yes"/>
    <x v="2"/>
    <x v="0"/>
    <n v="27"/>
    <n v="218"/>
    <x v="0"/>
    <x v="0"/>
  </r>
  <r>
    <s v="5982-SGXW"/>
    <x v="0"/>
    <n v="62"/>
    <n v="107"/>
    <n v="247.3"/>
    <n v="0"/>
    <n v="0"/>
    <s v="No"/>
    <s v="no"/>
    <n v="0"/>
    <n v="0"/>
    <n v="5"/>
    <s v="Yes"/>
    <n v="0"/>
    <x v="7"/>
    <s v="343-2144"/>
    <s v="Female"/>
    <n v="71"/>
    <s v="No"/>
    <s v="Yes"/>
    <s v="No"/>
    <n v="0"/>
    <s v="Yes"/>
    <x v="2"/>
    <x v="0"/>
    <n v="56"/>
    <n v="3488"/>
    <x v="0"/>
    <x v="0"/>
  </r>
  <r>
    <s v="3121-MEGP"/>
    <x v="0"/>
    <n v="60"/>
    <n v="343"/>
    <n v="906.9"/>
    <n v="0"/>
    <n v="0"/>
    <s v="No"/>
    <s v="no"/>
    <n v="0"/>
    <n v="0"/>
    <n v="26"/>
    <s v="Yes"/>
    <n v="0"/>
    <x v="23"/>
    <s v="258-8344"/>
    <s v="Male"/>
    <n v="24"/>
    <s v="Yes"/>
    <s v="No"/>
    <s v="No"/>
    <n v="0"/>
    <s v="Yes"/>
    <x v="1"/>
    <x v="2"/>
    <n v="60"/>
    <n v="3655"/>
    <x v="0"/>
    <x v="0"/>
  </r>
  <r>
    <s v="6101-HZYD"/>
    <x v="0"/>
    <n v="13"/>
    <n v="37"/>
    <n v="89.2"/>
    <n v="0"/>
    <n v="0"/>
    <s v="No"/>
    <s v="no"/>
    <n v="0"/>
    <n v="0"/>
    <n v="17"/>
    <s v="Yes"/>
    <n v="0"/>
    <x v="18"/>
    <s v="329-4990"/>
    <s v="Female"/>
    <n v="24"/>
    <s v="Yes"/>
    <s v="No"/>
    <s v="No"/>
    <n v="0"/>
    <s v="No"/>
    <x v="0"/>
    <x v="0"/>
    <n v="19"/>
    <n v="238"/>
    <x v="0"/>
    <x v="0"/>
  </r>
  <r>
    <s v="1593-TUZR"/>
    <x v="0"/>
    <n v="14"/>
    <n v="46"/>
    <n v="115.8"/>
    <n v="0"/>
    <n v="0"/>
    <s v="No"/>
    <s v="no"/>
    <n v="0"/>
    <n v="0"/>
    <n v="0"/>
    <s v="No"/>
    <n v="0"/>
    <x v="38"/>
    <s v="404-7317"/>
    <s v="Female"/>
    <n v="54"/>
    <s v="No"/>
    <s v="No"/>
    <s v="No"/>
    <n v="0"/>
    <s v="No"/>
    <x v="0"/>
    <x v="2"/>
    <n v="10"/>
    <n v="146"/>
    <x v="0"/>
    <x v="0"/>
  </r>
  <r>
    <s v="1646-ECUA"/>
    <x v="0"/>
    <n v="22"/>
    <n v="92"/>
    <n v="241.4"/>
    <n v="0"/>
    <n v="0"/>
    <s v="No"/>
    <s v="no"/>
    <n v="0"/>
    <n v="0"/>
    <n v="12"/>
    <s v="No"/>
    <n v="4"/>
    <x v="50"/>
    <s v="358-5213"/>
    <s v="Male"/>
    <n v="20"/>
    <s v="Yes"/>
    <s v="No"/>
    <s v="No"/>
    <n v="0"/>
    <s v="Yes"/>
    <x v="0"/>
    <x v="2"/>
    <n v="23"/>
    <n v="498"/>
    <x v="0"/>
    <x v="0"/>
  </r>
  <r>
    <s v="2291-QRMC"/>
    <x v="0"/>
    <n v="3"/>
    <n v="21"/>
    <n v="42.5"/>
    <n v="0"/>
    <n v="0"/>
    <s v="No"/>
    <s v="no"/>
    <n v="0"/>
    <n v="0"/>
    <n v="0"/>
    <s v="No"/>
    <n v="0"/>
    <x v="47"/>
    <s v="302-5776"/>
    <s v="Female"/>
    <n v="23"/>
    <s v="Yes"/>
    <s v="No"/>
    <s v="No"/>
    <n v="0"/>
    <s v="No"/>
    <x v="0"/>
    <x v="0"/>
    <n v="7"/>
    <n v="19"/>
    <x v="0"/>
    <x v="0"/>
  </r>
  <r>
    <s v="1197-RBQL"/>
    <x v="0"/>
    <n v="71"/>
    <n v="266"/>
    <n v="705.9"/>
    <n v="0"/>
    <n v="0"/>
    <s v="No"/>
    <s v="no"/>
    <n v="0"/>
    <n v="0"/>
    <n v="5"/>
    <s v="Yes"/>
    <n v="0"/>
    <x v="10"/>
    <s v="329-5147"/>
    <s v="Male"/>
    <n v="74"/>
    <s v="No"/>
    <s v="Yes"/>
    <s v="No"/>
    <n v="0"/>
    <s v="No"/>
    <x v="1"/>
    <x v="0"/>
    <n v="45"/>
    <n v="3161"/>
    <x v="0"/>
    <x v="0"/>
  </r>
  <r>
    <s v="2121-YRGC"/>
    <x v="0"/>
    <n v="26"/>
    <n v="47"/>
    <n v="128.4"/>
    <n v="0"/>
    <n v="0"/>
    <s v="No"/>
    <s v="no"/>
    <n v="0"/>
    <n v="0"/>
    <n v="5"/>
    <s v="Yes"/>
    <n v="0"/>
    <x v="9"/>
    <s v="303-9932"/>
    <s v="Male"/>
    <n v="63"/>
    <s v="No"/>
    <s v="No"/>
    <s v="No"/>
    <n v="0"/>
    <s v="No"/>
    <x v="2"/>
    <x v="0"/>
    <n v="49"/>
    <n v="1262"/>
    <x v="0"/>
    <x v="0"/>
  </r>
  <r>
    <s v="1340-GVYD"/>
    <x v="0"/>
    <n v="1"/>
    <n v="7"/>
    <n v="14"/>
    <n v="0"/>
    <n v="0"/>
    <s v="No"/>
    <s v="no"/>
    <n v="0"/>
    <n v="0"/>
    <n v="25"/>
    <s v="No"/>
    <n v="3"/>
    <x v="26"/>
    <s v="345-4339"/>
    <s v="Female"/>
    <n v="21"/>
    <s v="Yes"/>
    <s v="No"/>
    <s v="No"/>
    <n v="0"/>
    <s v="No"/>
    <x v="0"/>
    <x v="2"/>
    <n v="14"/>
    <n v="14"/>
    <x v="0"/>
    <x v="0"/>
  </r>
  <r>
    <s v="2243-WVLD"/>
    <x v="0"/>
    <n v="3"/>
    <n v="25"/>
    <n v="48.3"/>
    <n v="0"/>
    <n v="0"/>
    <s v="No"/>
    <s v="no"/>
    <n v="0"/>
    <n v="0"/>
    <n v="14"/>
    <s v="Yes"/>
    <n v="0"/>
    <x v="30"/>
    <s v="348-3551"/>
    <s v="Male"/>
    <n v="31"/>
    <s v="No"/>
    <s v="No"/>
    <s v="No"/>
    <n v="0"/>
    <s v="No"/>
    <x v="0"/>
    <x v="2"/>
    <n v="26"/>
    <n v="84"/>
    <x v="0"/>
    <x v="0"/>
  </r>
  <r>
    <s v="5250-ZNZV"/>
    <x v="0"/>
    <n v="12"/>
    <n v="38"/>
    <n v="108.7"/>
    <n v="0"/>
    <n v="0"/>
    <s v="No"/>
    <s v="no"/>
    <n v="0"/>
    <n v="0"/>
    <n v="15"/>
    <s v="Yes"/>
    <n v="0"/>
    <x v="22"/>
    <s v="365-9268"/>
    <s v="Male"/>
    <n v="30"/>
    <s v="No"/>
    <s v="No"/>
    <s v="No"/>
    <n v="0"/>
    <s v="No"/>
    <x v="0"/>
    <x v="2"/>
    <n v="19"/>
    <n v="230"/>
    <x v="0"/>
    <x v="0"/>
  </r>
  <r>
    <s v="4705-CTMQ"/>
    <x v="0"/>
    <n v="1"/>
    <n v="5"/>
    <n v="9"/>
    <n v="0"/>
    <n v="0"/>
    <s v="No"/>
    <s v="no"/>
    <n v="0"/>
    <n v="0"/>
    <n v="13"/>
    <s v="Yes"/>
    <n v="0"/>
    <x v="47"/>
    <s v="376-2695"/>
    <s v="Female"/>
    <n v="19"/>
    <s v="Yes"/>
    <s v="No"/>
    <s v="No"/>
    <n v="0"/>
    <s v="No"/>
    <x v="0"/>
    <x v="2"/>
    <n v="26"/>
    <n v="26"/>
    <x v="0"/>
    <x v="0"/>
  </r>
  <r>
    <s v="0771-PLRT"/>
    <x v="0"/>
    <n v="2"/>
    <n v="4"/>
    <n v="8.1999999999999993"/>
    <n v="0"/>
    <n v="0"/>
    <s v="No"/>
    <s v="no"/>
    <n v="0"/>
    <n v="0"/>
    <n v="5"/>
    <s v="Yes"/>
    <n v="0"/>
    <x v="14"/>
    <s v="329-6144"/>
    <s v="Male"/>
    <n v="49"/>
    <s v="No"/>
    <s v="No"/>
    <s v="No"/>
    <n v="0"/>
    <s v="No"/>
    <x v="0"/>
    <x v="0"/>
    <n v="34"/>
    <n v="69"/>
    <x v="0"/>
    <x v="0"/>
  </r>
  <r>
    <s v="9779-ZNGR"/>
    <x v="0"/>
    <n v="72"/>
    <n v="379"/>
    <n v="1084.2"/>
    <n v="0"/>
    <n v="0"/>
    <s v="No"/>
    <s v="no"/>
    <n v="0"/>
    <n v="0"/>
    <n v="27"/>
    <s v="Yes"/>
    <n v="0"/>
    <x v="39"/>
    <s v="292-6703"/>
    <s v="Male"/>
    <n v="30"/>
    <s v="No"/>
    <s v="No"/>
    <s v="No"/>
    <n v="0"/>
    <s v="No"/>
    <x v="2"/>
    <x v="2"/>
    <n v="67"/>
    <n v="4871"/>
    <x v="0"/>
    <x v="0"/>
  </r>
  <r>
    <s v="2799-GVQU"/>
    <x v="0"/>
    <n v="24"/>
    <n v="128"/>
    <n v="340.6"/>
    <n v="0"/>
    <n v="0"/>
    <s v="No"/>
    <s v="no"/>
    <n v="0"/>
    <n v="0"/>
    <n v="0"/>
    <s v="No"/>
    <n v="0"/>
    <x v="22"/>
    <s v="305-7675"/>
    <s v="Female"/>
    <n v="37"/>
    <s v="No"/>
    <s v="No"/>
    <s v="No"/>
    <n v="0"/>
    <s v="No"/>
    <x v="1"/>
    <x v="2"/>
    <n v="11"/>
    <n v="256"/>
    <x v="0"/>
    <x v="0"/>
  </r>
  <r>
    <s v="4352-ARAD"/>
    <x v="0"/>
    <n v="31"/>
    <n v="121"/>
    <n v="366.5"/>
    <n v="124"/>
    <n v="313.10000000000002"/>
    <s v="Yes"/>
    <s v="yes"/>
    <n v="0"/>
    <n v="0"/>
    <n v="1"/>
    <s v="Yes"/>
    <n v="0"/>
    <x v="44"/>
    <s v="348-8853"/>
    <s v="Female"/>
    <n v="48"/>
    <s v="No"/>
    <s v="No"/>
    <s v="No"/>
    <n v="0"/>
    <s v="No"/>
    <x v="1"/>
    <x v="2"/>
    <n v="39"/>
    <n v="1206"/>
    <x v="0"/>
    <x v="0"/>
  </r>
  <r>
    <s v="6611-ROEN"/>
    <x v="0"/>
    <n v="44"/>
    <n v="96"/>
    <n v="218.6"/>
    <n v="0"/>
    <n v="0"/>
    <s v="No"/>
    <s v="no"/>
    <n v="0"/>
    <n v="0"/>
    <n v="12"/>
    <s v="Yes"/>
    <n v="0"/>
    <x v="26"/>
    <s v="387-3760"/>
    <s v="Male"/>
    <n v="28"/>
    <s v="Yes"/>
    <s v="No"/>
    <s v="No"/>
    <n v="0"/>
    <s v="No"/>
    <x v="0"/>
    <x v="2"/>
    <n v="12"/>
    <n v="517"/>
    <x v="0"/>
    <x v="0"/>
  </r>
  <r>
    <s v="3611-IEZC"/>
    <x v="0"/>
    <n v="8"/>
    <n v="24"/>
    <n v="66.5"/>
    <n v="0"/>
    <n v="0"/>
    <s v="No"/>
    <s v="no"/>
    <n v="0"/>
    <n v="0"/>
    <n v="8"/>
    <s v="Yes"/>
    <n v="0"/>
    <x v="45"/>
    <s v="355-6012"/>
    <s v="Female"/>
    <n v="54"/>
    <s v="No"/>
    <s v="No"/>
    <s v="No"/>
    <n v="0"/>
    <s v="No"/>
    <x v="0"/>
    <x v="2"/>
    <n v="21"/>
    <n v="175"/>
    <x v="0"/>
    <x v="0"/>
  </r>
  <r>
    <s v="5683-QHKG"/>
    <x v="0"/>
    <n v="28"/>
    <n v="58"/>
    <n v="138.6"/>
    <n v="0"/>
    <n v="0"/>
    <s v="No"/>
    <s v="no"/>
    <n v="0"/>
    <n v="0"/>
    <n v="0"/>
    <s v="No"/>
    <n v="0"/>
    <x v="34"/>
    <s v="344-8914"/>
    <s v="Female"/>
    <n v="45"/>
    <s v="No"/>
    <s v="No"/>
    <s v="No"/>
    <n v="0"/>
    <s v="No"/>
    <x v="0"/>
    <x v="2"/>
    <n v="12"/>
    <n v="320"/>
    <x v="0"/>
    <x v="0"/>
  </r>
  <r>
    <s v="0565-TGDV"/>
    <x v="0"/>
    <n v="19"/>
    <n v="92"/>
    <n v="253.4"/>
    <n v="0"/>
    <n v="0"/>
    <s v="No"/>
    <s v="no"/>
    <n v="0"/>
    <n v="0"/>
    <n v="0"/>
    <s v="No"/>
    <n v="0"/>
    <x v="0"/>
    <s v="292-9386"/>
    <s v="Female"/>
    <n v="48"/>
    <s v="No"/>
    <s v="No"/>
    <s v="No"/>
    <n v="0"/>
    <s v="No"/>
    <x v="0"/>
    <x v="0"/>
    <n v="6"/>
    <n v="126"/>
    <x v="0"/>
    <x v="0"/>
  </r>
  <r>
    <s v="2336-TMPH"/>
    <x v="0"/>
    <n v="51"/>
    <n v="141"/>
    <n v="407.9"/>
    <n v="0"/>
    <n v="0"/>
    <s v="No"/>
    <s v="no"/>
    <n v="0"/>
    <n v="0"/>
    <n v="0"/>
    <s v="No"/>
    <n v="0"/>
    <x v="40"/>
    <s v="299-2917"/>
    <s v="Male"/>
    <n v="35"/>
    <s v="No"/>
    <s v="No"/>
    <s v="No"/>
    <n v="0"/>
    <s v="No"/>
    <x v="2"/>
    <x v="2"/>
    <n v="8"/>
    <n v="431"/>
    <x v="0"/>
    <x v="0"/>
  </r>
  <r>
    <s v="7901-TJOP"/>
    <x v="0"/>
    <n v="70"/>
    <n v="97"/>
    <n v="280.5"/>
    <n v="280"/>
    <n v="819"/>
    <s v="Yes"/>
    <s v="yes"/>
    <n v="0"/>
    <n v="0"/>
    <n v="14"/>
    <s v="Yes"/>
    <n v="0"/>
    <x v="48"/>
    <s v="374-9613"/>
    <s v="Female"/>
    <n v="23"/>
    <s v="Yes"/>
    <s v="No"/>
    <s v="No"/>
    <n v="0"/>
    <s v="No"/>
    <x v="2"/>
    <x v="0"/>
    <n v="54"/>
    <n v="3762"/>
    <x v="0"/>
    <x v="0"/>
  </r>
  <r>
    <s v="1606-RDWM"/>
    <x v="0"/>
    <n v="17"/>
    <n v="115"/>
    <n v="264.39999999999998"/>
    <n v="0"/>
    <n v="0"/>
    <s v="No"/>
    <s v="no"/>
    <n v="0"/>
    <n v="0"/>
    <n v="4"/>
    <s v="Yes"/>
    <n v="0"/>
    <x v="46"/>
    <s v="301-6674"/>
    <s v="Male"/>
    <n v="70"/>
    <s v="No"/>
    <s v="Yes"/>
    <s v="No"/>
    <n v="0"/>
    <s v="No"/>
    <x v="2"/>
    <x v="2"/>
    <n v="36"/>
    <n v="588"/>
    <x v="0"/>
    <x v="0"/>
  </r>
  <r>
    <s v="6392-RMNW"/>
    <x v="0"/>
    <n v="25"/>
    <n v="101"/>
    <n v="271.5"/>
    <n v="0"/>
    <n v="0"/>
    <s v="No"/>
    <s v="no"/>
    <n v="0"/>
    <n v="0"/>
    <n v="3"/>
    <s v="No"/>
    <n v="42"/>
    <x v="30"/>
    <s v="354-6511"/>
    <s v="Male"/>
    <n v="64"/>
    <s v="No"/>
    <s v="No"/>
    <s v="No"/>
    <n v="0"/>
    <s v="No"/>
    <x v="0"/>
    <x v="0"/>
    <n v="40"/>
    <n v="983"/>
    <x v="0"/>
    <x v="0"/>
  </r>
  <r>
    <s v="6701-LYTG"/>
    <x v="0"/>
    <n v="45"/>
    <n v="79"/>
    <n v="178.3"/>
    <n v="0"/>
    <n v="0"/>
    <s v="No"/>
    <s v="no"/>
    <n v="0"/>
    <n v="0"/>
    <n v="24"/>
    <s v="Yes"/>
    <n v="0"/>
    <x v="30"/>
    <s v="319-3542"/>
    <s v="Female"/>
    <n v="29"/>
    <s v="Yes"/>
    <s v="No"/>
    <s v="No"/>
    <n v="0"/>
    <s v="Yes"/>
    <x v="2"/>
    <x v="2"/>
    <n v="49"/>
    <n v="2167"/>
    <x v="0"/>
    <x v="0"/>
  </r>
  <r>
    <s v="9235-JQPE"/>
    <x v="0"/>
    <n v="72"/>
    <n v="348"/>
    <n v="865.8"/>
    <n v="0"/>
    <n v="0"/>
    <s v="No"/>
    <s v="no"/>
    <n v="0"/>
    <n v="0"/>
    <n v="9"/>
    <s v="Yes"/>
    <n v="0"/>
    <x v="38"/>
    <s v="364-5159"/>
    <s v="Female"/>
    <n v="70"/>
    <s v="No"/>
    <s v="Yes"/>
    <s v="No"/>
    <n v="0"/>
    <s v="Yes"/>
    <x v="2"/>
    <x v="0"/>
    <n v="67"/>
    <n v="4819"/>
    <x v="0"/>
    <x v="0"/>
  </r>
  <r>
    <s v="1318-MKYR"/>
    <x v="0"/>
    <n v="71"/>
    <n v="204"/>
    <n v="569.70000000000005"/>
    <n v="0"/>
    <n v="0"/>
    <s v="No"/>
    <s v="no"/>
    <n v="0"/>
    <n v="0"/>
    <n v="6"/>
    <s v="Yes"/>
    <n v="0"/>
    <x v="9"/>
    <s v="296-6759"/>
    <s v="Female"/>
    <n v="66"/>
    <s v="No"/>
    <s v="Yes"/>
    <s v="No"/>
    <n v="0"/>
    <s v="No"/>
    <x v="2"/>
    <x v="0"/>
    <n v="34"/>
    <n v="2415"/>
    <x v="0"/>
    <x v="0"/>
  </r>
  <r>
    <s v="1158-OSJL"/>
    <x v="0"/>
    <n v="3"/>
    <n v="17"/>
    <n v="40.4"/>
    <n v="0"/>
    <n v="0"/>
    <s v="No"/>
    <s v="no"/>
    <n v="0"/>
    <n v="0"/>
    <n v="0"/>
    <s v="No"/>
    <n v="0"/>
    <x v="5"/>
    <s v="257-4799"/>
    <s v="Female"/>
    <n v="56"/>
    <s v="No"/>
    <s v="No"/>
    <s v="No"/>
    <n v="0"/>
    <s v="No"/>
    <x v="0"/>
    <x v="0"/>
    <n v="10"/>
    <n v="28"/>
    <x v="0"/>
    <x v="0"/>
  </r>
  <r>
    <s v="4286-YTDD"/>
    <x v="0"/>
    <n v="30"/>
    <n v="149"/>
    <n v="395.4"/>
    <n v="0"/>
    <n v="0"/>
    <s v="No"/>
    <s v="no"/>
    <n v="0"/>
    <n v="0"/>
    <n v="6"/>
    <s v="Yes"/>
    <n v="0"/>
    <x v="16"/>
    <s v="348-3635"/>
    <s v="Male"/>
    <n v="54"/>
    <s v="No"/>
    <s v="No"/>
    <s v="No"/>
    <n v="0"/>
    <s v="Yes"/>
    <x v="0"/>
    <x v="2"/>
    <n v="24"/>
    <n v="723"/>
    <x v="0"/>
    <x v="0"/>
  </r>
  <r>
    <s v="6562-DFTO"/>
    <x v="0"/>
    <n v="34"/>
    <n v="174"/>
    <n v="303.8"/>
    <n v="0"/>
    <n v="0"/>
    <s v="No"/>
    <s v="no"/>
    <n v="0"/>
    <n v="0"/>
    <n v="0"/>
    <s v="No"/>
    <n v="0"/>
    <x v="3"/>
    <s v="301-7125"/>
    <s v="Female"/>
    <n v="33"/>
    <s v="No"/>
    <s v="No"/>
    <s v="No"/>
    <n v="0"/>
    <s v="No"/>
    <x v="1"/>
    <x v="2"/>
    <n v="8"/>
    <n v="284"/>
    <x v="0"/>
    <x v="0"/>
  </r>
  <r>
    <s v="3083-JPFE"/>
    <x v="0"/>
    <n v="59"/>
    <n v="100"/>
    <n v="236.1"/>
    <n v="0"/>
    <n v="0"/>
    <s v="No"/>
    <s v="no"/>
    <n v="0"/>
    <n v="0"/>
    <n v="15"/>
    <s v="Yes"/>
    <n v="0"/>
    <x v="17"/>
    <s v="353-3093"/>
    <s v="Female"/>
    <n v="39"/>
    <s v="No"/>
    <s v="No"/>
    <s v="No"/>
    <n v="0"/>
    <s v="Yes"/>
    <x v="2"/>
    <x v="0"/>
    <n v="60"/>
    <n v="3526"/>
    <x v="0"/>
    <x v="0"/>
  </r>
  <r>
    <s v="3630-GYVU"/>
    <x v="0"/>
    <n v="71"/>
    <n v="318"/>
    <n v="1140.5999999999999"/>
    <n v="0"/>
    <n v="0"/>
    <s v="No"/>
    <s v="no"/>
    <n v="0"/>
    <n v="0"/>
    <n v="8"/>
    <s v="Yes"/>
    <n v="0"/>
    <x v="47"/>
    <s v="304-1748"/>
    <s v="Male"/>
    <n v="38"/>
    <s v="No"/>
    <s v="No"/>
    <s v="No"/>
    <n v="0"/>
    <s v="Yes"/>
    <x v="0"/>
    <x v="0"/>
    <n v="40"/>
    <n v="2870"/>
    <x v="0"/>
    <x v="0"/>
  </r>
  <r>
    <s v="0444-WAAR"/>
    <x v="0"/>
    <n v="49"/>
    <n v="109"/>
    <n v="291.10000000000002"/>
    <n v="0"/>
    <n v="0"/>
    <s v="No"/>
    <s v="no"/>
    <n v="0"/>
    <n v="0"/>
    <n v="2"/>
    <s v="Yes"/>
    <n v="0"/>
    <x v="6"/>
    <s v="369-7630"/>
    <s v="Female"/>
    <n v="38"/>
    <s v="No"/>
    <s v="No"/>
    <s v="No"/>
    <n v="0"/>
    <s v="Yes"/>
    <x v="2"/>
    <x v="2"/>
    <n v="39"/>
    <n v="1901"/>
    <x v="0"/>
    <x v="0"/>
  </r>
  <r>
    <s v="0189-SMSF"/>
    <x v="0"/>
    <n v="2"/>
    <n v="4"/>
    <n v="9.1999999999999993"/>
    <n v="8"/>
    <n v="19.2"/>
    <s v="Yes"/>
    <s v="yes"/>
    <n v="0"/>
    <n v="0"/>
    <n v="6"/>
    <s v="Yes"/>
    <n v="0"/>
    <x v="26"/>
    <s v="332-9267"/>
    <s v="Female"/>
    <n v="42"/>
    <s v="No"/>
    <s v="No"/>
    <s v="No"/>
    <n v="0"/>
    <s v="No"/>
    <x v="0"/>
    <x v="2"/>
    <n v="20"/>
    <n v="45"/>
    <x v="0"/>
    <x v="0"/>
  </r>
  <r>
    <s v="0018-BPSV"/>
    <x v="0"/>
    <n v="22"/>
    <n v="51"/>
    <n v="108.9"/>
    <n v="0"/>
    <n v="0"/>
    <s v="No"/>
    <s v="no"/>
    <n v="0"/>
    <n v="0"/>
    <n v="9"/>
    <s v="No"/>
    <n v="60"/>
    <x v="8"/>
    <s v="276-9497"/>
    <s v="Male"/>
    <n v="80"/>
    <s v="No"/>
    <s v="Yes"/>
    <s v="No"/>
    <n v="0"/>
    <s v="Yes"/>
    <x v="2"/>
    <x v="0"/>
    <n v="43"/>
    <n v="938"/>
    <x v="0"/>
    <x v="0"/>
  </r>
  <r>
    <s v="7825-ULNT"/>
    <x v="0"/>
    <n v="54"/>
    <n v="314"/>
    <n v="749.1"/>
    <n v="0"/>
    <n v="0"/>
    <s v="No"/>
    <s v="no"/>
    <n v="0"/>
    <n v="0"/>
    <n v="7"/>
    <s v="Yes"/>
    <n v="0"/>
    <x v="29"/>
    <s v="313-1461"/>
    <s v="Male"/>
    <n v="69"/>
    <s v="No"/>
    <s v="Yes"/>
    <s v="No"/>
    <n v="0"/>
    <s v="Yes"/>
    <x v="1"/>
    <x v="0"/>
    <n v="36"/>
    <n v="1945"/>
    <x v="0"/>
    <x v="0"/>
  </r>
  <r>
    <s v="0612-LDTQ"/>
    <x v="0"/>
    <n v="1"/>
    <n v="3"/>
    <n v="8"/>
    <n v="0"/>
    <n v="0"/>
    <s v="No"/>
    <s v="no"/>
    <n v="0"/>
    <n v="0"/>
    <n v="1"/>
    <s v="Yes"/>
    <n v="0"/>
    <x v="49"/>
    <s v="296-6116"/>
    <s v="Male"/>
    <n v="50"/>
    <s v="No"/>
    <s v="No"/>
    <s v="No"/>
    <n v="0"/>
    <s v="No"/>
    <x v="0"/>
    <x v="0"/>
    <n v="31"/>
    <n v="31"/>
    <x v="0"/>
    <x v="0"/>
  </r>
  <r>
    <s v="4829-JTXK"/>
    <x v="0"/>
    <n v="6"/>
    <n v="26"/>
    <n v="69"/>
    <n v="0"/>
    <n v="0"/>
    <s v="No"/>
    <s v="no"/>
    <n v="0"/>
    <n v="0"/>
    <n v="14"/>
    <s v="Yes"/>
    <n v="0"/>
    <x v="47"/>
    <s v="360-2400"/>
    <s v="Male"/>
    <n v="53"/>
    <s v="No"/>
    <s v="No"/>
    <s v="No"/>
    <n v="0"/>
    <s v="No"/>
    <x v="0"/>
    <x v="0"/>
    <n v="38"/>
    <n v="235"/>
    <x v="0"/>
    <x v="0"/>
  </r>
  <r>
    <s v="6910-OXCA"/>
    <x v="0"/>
    <n v="54"/>
    <n v="225"/>
    <n v="592.79999999999995"/>
    <n v="0"/>
    <n v="0"/>
    <s v="No"/>
    <s v="no"/>
    <n v="0"/>
    <n v="0"/>
    <n v="9"/>
    <s v="Yes"/>
    <n v="0"/>
    <x v="1"/>
    <s v="358-4004"/>
    <s v="Female"/>
    <n v="74"/>
    <s v="No"/>
    <s v="Yes"/>
    <s v="No"/>
    <n v="0"/>
    <s v="No"/>
    <x v="2"/>
    <x v="0"/>
    <n v="45"/>
    <n v="2443"/>
    <x v="0"/>
    <x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x v="13"/>
    <s v="348-9849"/>
    <s v="Male"/>
    <n v="59"/>
    <s v="No"/>
    <s v="No"/>
    <s v="No"/>
    <n v="0"/>
    <s v="No"/>
    <x v="1"/>
    <x v="2"/>
    <n v="11"/>
    <n v="344"/>
    <x v="0"/>
    <x v="0"/>
  </r>
  <r>
    <s v="5685-NZBI"/>
    <x v="0"/>
    <n v="63"/>
    <n v="139"/>
    <n v="377.9"/>
    <n v="0"/>
    <n v="0"/>
    <s v="No"/>
    <s v="no"/>
    <n v="0"/>
    <n v="0"/>
    <n v="37"/>
    <s v="Yes"/>
    <n v="0"/>
    <x v="18"/>
    <s v="301-7336"/>
    <s v="Female"/>
    <n v="23"/>
    <s v="Yes"/>
    <s v="No"/>
    <s v="No"/>
    <n v="0"/>
    <s v="Yes"/>
    <x v="2"/>
    <x v="2"/>
    <n v="49"/>
    <n v="3071"/>
    <x v="0"/>
    <x v="0"/>
  </r>
  <r>
    <s v="3171-LTFU"/>
    <x v="0"/>
    <n v="65"/>
    <n v="349"/>
    <n v="849.2"/>
    <n v="0"/>
    <n v="0"/>
    <s v="No"/>
    <s v="no"/>
    <n v="0"/>
    <n v="0"/>
    <n v="3"/>
    <s v="No"/>
    <n v="41"/>
    <x v="8"/>
    <s v="348-3454"/>
    <s v="Female"/>
    <n v="48"/>
    <s v="No"/>
    <s v="No"/>
    <s v="No"/>
    <n v="0"/>
    <s v="Yes"/>
    <x v="2"/>
    <x v="0"/>
    <n v="28"/>
    <n v="1803"/>
    <x v="0"/>
    <x v="0"/>
  </r>
  <r>
    <s v="1120-OMJS"/>
    <x v="0"/>
    <n v="40"/>
    <n v="183"/>
    <n v="400.1"/>
    <n v="0"/>
    <n v="0"/>
    <s v="No"/>
    <s v="no"/>
    <n v="0"/>
    <n v="0"/>
    <n v="3"/>
    <s v="Yes"/>
    <n v="0"/>
    <x v="47"/>
    <s v="304-3668"/>
    <s v="Male"/>
    <n v="63"/>
    <s v="No"/>
    <s v="No"/>
    <s v="No"/>
    <n v="0"/>
    <s v="Yes"/>
    <x v="1"/>
    <x v="0"/>
    <n v="42"/>
    <n v="1696"/>
    <x v="0"/>
    <x v="0"/>
  </r>
  <r>
    <s v="4691-LYZT"/>
    <x v="0"/>
    <n v="21"/>
    <n v="138"/>
    <n v="291.5"/>
    <n v="0"/>
    <n v="0"/>
    <s v="No"/>
    <s v="no"/>
    <n v="0"/>
    <n v="0"/>
    <n v="0"/>
    <s v="No"/>
    <n v="0"/>
    <x v="16"/>
    <s v="285-6503"/>
    <s v="Female"/>
    <n v="21"/>
    <s v="Yes"/>
    <s v="No"/>
    <s v="No"/>
    <n v="0"/>
    <s v="No"/>
    <x v="1"/>
    <x v="2"/>
    <n v="13"/>
    <n v="262"/>
    <x v="0"/>
    <x v="0"/>
  </r>
  <r>
    <s v="8587-YLXJ"/>
    <x v="0"/>
    <n v="66"/>
    <n v="338"/>
    <n v="982.6"/>
    <n v="0"/>
    <n v="0"/>
    <s v="No"/>
    <s v="no"/>
    <n v="0"/>
    <n v="0"/>
    <n v="5"/>
    <s v="Yes"/>
    <n v="0"/>
    <x v="47"/>
    <s v="317-7653"/>
    <s v="Male"/>
    <n v="71"/>
    <s v="No"/>
    <s v="Yes"/>
    <s v="No"/>
    <n v="0"/>
    <s v="Yes"/>
    <x v="1"/>
    <x v="0"/>
    <n v="49"/>
    <n v="3231"/>
    <x v="0"/>
    <x v="0"/>
  </r>
  <r>
    <s v="8772-TKOQ"/>
    <x v="0"/>
    <n v="60"/>
    <n v="117"/>
    <n v="481.8"/>
    <n v="0"/>
    <n v="0"/>
    <s v="No"/>
    <s v="no"/>
    <n v="0"/>
    <n v="0"/>
    <n v="1"/>
    <s v="Yes"/>
    <n v="0"/>
    <x v="1"/>
    <s v="320-9903"/>
    <s v="Female"/>
    <n v="48"/>
    <s v="No"/>
    <s v="No"/>
    <s v="No"/>
    <n v="0"/>
    <s v="Yes"/>
    <x v="1"/>
    <x v="2"/>
    <n v="30"/>
    <n v="1799"/>
    <x v="0"/>
    <x v="0"/>
  </r>
  <r>
    <s v="7862-XNWE"/>
    <x v="0"/>
    <n v="73"/>
    <n v="124"/>
    <n v="291.10000000000002"/>
    <n v="0"/>
    <n v="0"/>
    <s v="No"/>
    <s v="no"/>
    <n v="0"/>
    <n v="0"/>
    <n v="3"/>
    <s v="Yes"/>
    <n v="0"/>
    <x v="46"/>
    <s v="288-4986"/>
    <s v="Female"/>
    <n v="55"/>
    <s v="No"/>
    <s v="No"/>
    <s v="No"/>
    <n v="0"/>
    <s v="Yes"/>
    <x v="2"/>
    <x v="0"/>
    <n v="20"/>
    <n v="1457"/>
    <x v="0"/>
    <x v="0"/>
  </r>
  <r>
    <s v="0630-JLCI"/>
    <x v="0"/>
    <n v="58"/>
    <n v="159"/>
    <n v="409.3"/>
    <n v="0"/>
    <n v="0"/>
    <s v="No"/>
    <s v="no"/>
    <n v="0"/>
    <n v="0"/>
    <n v="0"/>
    <s v="No"/>
    <n v="0"/>
    <x v="50"/>
    <s v="355-4016"/>
    <s v="Male"/>
    <n v="30"/>
    <s v="No"/>
    <s v="No"/>
    <s v="No"/>
    <n v="0"/>
    <s v="No"/>
    <x v="2"/>
    <x v="0"/>
    <n v="9"/>
    <n v="514"/>
    <x v="0"/>
    <x v="0"/>
  </r>
  <r>
    <s v="3526-FTFA"/>
    <x v="0"/>
    <n v="46"/>
    <n v="250"/>
    <n v="550.70000000000005"/>
    <n v="0"/>
    <n v="0"/>
    <s v="No"/>
    <s v="no"/>
    <n v="0"/>
    <n v="0"/>
    <n v="1"/>
    <s v="Yes"/>
    <n v="0"/>
    <x v="31"/>
    <s v="271-5851"/>
    <s v="Male"/>
    <n v="39"/>
    <s v="No"/>
    <s v="No"/>
    <s v="No"/>
    <n v="0"/>
    <s v="Yes"/>
    <x v="2"/>
    <x v="2"/>
    <n v="25"/>
    <n v="1154"/>
    <x v="0"/>
    <x v="0"/>
  </r>
  <r>
    <s v="4967-KUGV"/>
    <x v="0"/>
    <n v="30"/>
    <n v="118"/>
    <n v="357.5"/>
    <n v="0"/>
    <n v="0"/>
    <s v="No"/>
    <s v="no"/>
    <n v="0"/>
    <n v="1"/>
    <n v="5"/>
    <s v="Yes"/>
    <n v="0"/>
    <x v="8"/>
    <s v="326-7698"/>
    <s v="Male"/>
    <n v="66"/>
    <s v="No"/>
    <s v="Yes"/>
    <s v="No"/>
    <n v="0"/>
    <s v="Yes"/>
    <x v="2"/>
    <x v="0"/>
    <n v="60"/>
    <n v="1802"/>
    <x v="0"/>
    <x v="0"/>
  </r>
  <r>
    <s v="7234-DRIZ"/>
    <x v="0"/>
    <n v="11"/>
    <n v="34"/>
    <n v="90.8"/>
    <n v="0"/>
    <n v="0"/>
    <s v="No"/>
    <s v="no"/>
    <n v="0"/>
    <n v="2"/>
    <n v="4"/>
    <s v="Yes"/>
    <n v="0"/>
    <x v="26"/>
    <s v="286-4151"/>
    <s v="Male"/>
    <n v="66"/>
    <s v="No"/>
    <s v="Yes"/>
    <s v="No"/>
    <n v="0"/>
    <s v="Yes"/>
    <x v="0"/>
    <x v="0"/>
    <n v="31"/>
    <n v="357"/>
    <x v="0"/>
    <x v="0"/>
  </r>
  <r>
    <s v="1050-ZXFD"/>
    <x v="0"/>
    <n v="43"/>
    <n v="103"/>
    <n v="347.6"/>
    <n v="0"/>
    <n v="0"/>
    <s v="No"/>
    <s v="no"/>
    <n v="0"/>
    <n v="1"/>
    <n v="11"/>
    <s v="No"/>
    <n v="57"/>
    <x v="12"/>
    <s v="371-8860"/>
    <s v="Male"/>
    <n v="52"/>
    <s v="No"/>
    <s v="No"/>
    <s v="No"/>
    <n v="0"/>
    <s v="Yes"/>
    <x v="1"/>
    <x v="0"/>
    <n v="30"/>
    <n v="1314"/>
    <x v="0"/>
    <x v="0"/>
  </r>
  <r>
    <s v="0449-HFDG"/>
    <x v="0"/>
    <n v="72"/>
    <n v="320"/>
    <n v="791.7"/>
    <n v="0"/>
    <n v="0"/>
    <s v="No"/>
    <s v="no"/>
    <n v="0"/>
    <n v="1"/>
    <n v="38"/>
    <s v="Yes"/>
    <n v="0"/>
    <x v="34"/>
    <s v="273-8504"/>
    <s v="Female"/>
    <n v="26"/>
    <s v="Yes"/>
    <s v="No"/>
    <s v="No"/>
    <n v="0"/>
    <s v="Yes"/>
    <x v="2"/>
    <x v="0"/>
    <n v="62"/>
    <n v="4458"/>
    <x v="0"/>
    <x v="0"/>
  </r>
  <r>
    <s v="0402-YQUW"/>
    <x v="0"/>
    <n v="12"/>
    <n v="33"/>
    <n v="82.3"/>
    <n v="0"/>
    <n v="0"/>
    <s v="No"/>
    <s v="no"/>
    <n v="0"/>
    <n v="2"/>
    <n v="24"/>
    <s v="Yes"/>
    <n v="0"/>
    <x v="2"/>
    <s v="285-8787"/>
    <s v="Female"/>
    <n v="30"/>
    <s v="No"/>
    <s v="No"/>
    <s v="No"/>
    <n v="0"/>
    <s v="No"/>
    <x v="0"/>
    <x v="0"/>
    <n v="48"/>
    <n v="568"/>
    <x v="0"/>
    <x v="0"/>
  </r>
  <r>
    <s v="3063-WJQY"/>
    <x v="0"/>
    <n v="14"/>
    <n v="49"/>
    <n v="95"/>
    <n v="0"/>
    <n v="0"/>
    <s v="No"/>
    <s v="no"/>
    <n v="0"/>
    <n v="0"/>
    <n v="10"/>
    <s v="Yes"/>
    <n v="0"/>
    <x v="33"/>
    <s v="357-9561"/>
    <s v="Female"/>
    <n v="64"/>
    <s v="No"/>
    <s v="No"/>
    <s v="No"/>
    <n v="0"/>
    <s v="No"/>
    <x v="2"/>
    <x v="0"/>
    <n v="58"/>
    <n v="788"/>
    <x v="0"/>
    <x v="0"/>
  </r>
  <r>
    <s v="1932-JQRT"/>
    <x v="0"/>
    <n v="73"/>
    <n v="260"/>
    <n v="731.3"/>
    <n v="0"/>
    <n v="0"/>
    <s v="No"/>
    <s v="no"/>
    <n v="0"/>
    <n v="1"/>
    <n v="0"/>
    <s v="No"/>
    <n v="0"/>
    <x v="32"/>
    <s v="406-7608"/>
    <s v="Male"/>
    <n v="34"/>
    <s v="No"/>
    <s v="No"/>
    <s v="No"/>
    <n v="0"/>
    <s v="No"/>
    <x v="2"/>
    <x v="2"/>
    <n v="9"/>
    <n v="658"/>
    <x v="0"/>
    <x v="0"/>
  </r>
  <r>
    <s v="6434-NGLE"/>
    <x v="0"/>
    <n v="57"/>
    <n v="191"/>
    <n v="569.6"/>
    <n v="0"/>
    <n v="0"/>
    <s v="No"/>
    <s v="no"/>
    <n v="0"/>
    <n v="1"/>
    <n v="9"/>
    <s v="Yes"/>
    <n v="0"/>
    <x v="14"/>
    <s v="334-1886"/>
    <s v="Male"/>
    <n v="33"/>
    <s v="No"/>
    <s v="No"/>
    <s v="No"/>
    <n v="0"/>
    <s v="Yes"/>
    <x v="2"/>
    <x v="2"/>
    <n v="31"/>
    <n v="1768"/>
    <x v="0"/>
    <x v="0"/>
  </r>
  <r>
    <s v="4638-DOVR"/>
    <x v="0"/>
    <n v="60"/>
    <n v="254"/>
    <n v="657.3"/>
    <n v="0"/>
    <n v="0"/>
    <s v="No"/>
    <s v="no"/>
    <n v="0"/>
    <n v="2"/>
    <n v="0"/>
    <s v="No"/>
    <n v="0"/>
    <x v="46"/>
    <s v="341-2718"/>
    <s v="Male"/>
    <n v="84"/>
    <s v="No"/>
    <s v="Yes"/>
    <s v="No"/>
    <n v="0"/>
    <s v="No"/>
    <x v="2"/>
    <x v="0"/>
    <n v="12"/>
    <n v="712"/>
    <x v="0"/>
    <x v="0"/>
  </r>
  <r>
    <s v="7119-OQDC"/>
    <x v="0"/>
    <n v="34"/>
    <n v="76"/>
    <n v="271.89999999999998"/>
    <n v="0"/>
    <n v="0"/>
    <s v="No"/>
    <s v="no"/>
    <n v="0"/>
    <n v="1"/>
    <n v="12"/>
    <s v="Yes"/>
    <n v="0"/>
    <x v="39"/>
    <s v="291-4420"/>
    <s v="Female"/>
    <n v="20"/>
    <s v="Yes"/>
    <s v="No"/>
    <s v="No"/>
    <n v="0"/>
    <s v="Yes"/>
    <x v="0"/>
    <x v="0"/>
    <n v="36"/>
    <n v="1227"/>
    <x v="0"/>
    <x v="0"/>
  </r>
  <r>
    <s v="1293-TSAH"/>
    <x v="0"/>
    <n v="37"/>
    <n v="226"/>
    <n v="585.6"/>
    <n v="0"/>
    <n v="0"/>
    <s v="No"/>
    <s v="no"/>
    <n v="0"/>
    <n v="2"/>
    <n v="0"/>
    <s v="No"/>
    <n v="0"/>
    <x v="26"/>
    <s v="326-8564"/>
    <s v="Male"/>
    <n v="24"/>
    <s v="Yes"/>
    <s v="No"/>
    <s v="No"/>
    <n v="0"/>
    <s v="No"/>
    <x v="1"/>
    <x v="0"/>
    <n v="13"/>
    <n v="469"/>
    <x v="0"/>
    <x v="0"/>
  </r>
  <r>
    <s v="1458-NYSJ"/>
    <x v="0"/>
    <n v="23"/>
    <n v="44"/>
    <n v="115.1"/>
    <n v="0"/>
    <n v="0"/>
    <s v="No"/>
    <s v="no"/>
    <n v="0"/>
    <n v="0"/>
    <n v="0"/>
    <s v="No"/>
    <n v="0"/>
    <x v="15"/>
    <s v="354-10728"/>
    <s v="Male"/>
    <n v="24"/>
    <s v="Yes"/>
    <s v="No"/>
    <s v="No"/>
    <n v="0"/>
    <s v="No"/>
    <x v="1"/>
    <x v="2"/>
    <n v="13"/>
    <n v="308"/>
    <x v="0"/>
    <x v="0"/>
  </r>
  <r>
    <s v="0659-KJCI"/>
    <x v="0"/>
    <n v="9"/>
    <n v="64"/>
    <n v="141.5"/>
    <n v="0"/>
    <n v="0"/>
    <s v="No"/>
    <s v="no"/>
    <n v="0"/>
    <n v="0"/>
    <n v="6"/>
    <s v="Yes"/>
    <n v="0"/>
    <x v="43"/>
    <s v="292-9250"/>
    <s v="Male"/>
    <n v="37"/>
    <s v="No"/>
    <s v="No"/>
    <s v="No"/>
    <n v="0"/>
    <s v="Yes"/>
    <x v="1"/>
    <x v="2"/>
    <n v="19"/>
    <n v="180"/>
    <x v="0"/>
    <x v="0"/>
  </r>
  <r>
    <s v="9740-GBQN"/>
    <x v="0"/>
    <n v="24"/>
    <n v="164"/>
    <n v="329.4"/>
    <n v="0"/>
    <n v="0"/>
    <s v="No"/>
    <s v="no"/>
    <n v="0"/>
    <n v="2"/>
    <n v="0"/>
    <s v="No"/>
    <n v="0"/>
    <x v="33"/>
    <s v="370-9042"/>
    <s v="Male"/>
    <n v="54"/>
    <s v="No"/>
    <s v="No"/>
    <s v="No"/>
    <n v="0"/>
    <s v="No"/>
    <x v="1"/>
    <x v="2"/>
    <n v="11"/>
    <n v="255"/>
    <x v="0"/>
    <x v="0"/>
  </r>
  <r>
    <s v="9797-TVCF"/>
    <x v="0"/>
    <n v="68"/>
    <n v="233"/>
    <n v="684.4"/>
    <n v="0"/>
    <n v="0"/>
    <s v="No"/>
    <s v="no"/>
    <n v="0"/>
    <n v="0"/>
    <n v="0"/>
    <s v="No"/>
    <n v="0"/>
    <x v="28"/>
    <s v="282-7874"/>
    <s v="Male"/>
    <n v="50"/>
    <s v="No"/>
    <s v="No"/>
    <s v="No"/>
    <n v="0"/>
    <s v="No"/>
    <x v="2"/>
    <x v="0"/>
    <n v="12"/>
    <n v="849"/>
    <x v="0"/>
    <x v="0"/>
  </r>
  <r>
    <s v="7836-HNMB"/>
    <x v="0"/>
    <n v="32"/>
    <n v="93"/>
    <n v="422.3"/>
    <n v="0"/>
    <n v="0"/>
    <s v="No"/>
    <s v="no"/>
    <n v="0"/>
    <n v="2"/>
    <n v="4"/>
    <s v="No"/>
    <n v="45"/>
    <x v="25"/>
    <s v="325-5907"/>
    <s v="Male"/>
    <n v="53"/>
    <s v="No"/>
    <s v="No"/>
    <s v="No"/>
    <n v="0"/>
    <s v="No"/>
    <x v="0"/>
    <x v="0"/>
    <n v="56"/>
    <n v="1832"/>
    <x v="0"/>
    <x v="0"/>
  </r>
  <r>
    <s v="4933-RZZT"/>
    <x v="0"/>
    <n v="30"/>
    <n v="135"/>
    <n v="208.3"/>
    <n v="120"/>
    <n v="342"/>
    <s v="Yes"/>
    <s v="yes"/>
    <n v="0"/>
    <n v="1"/>
    <n v="14"/>
    <s v="Yes"/>
    <n v="0"/>
    <x v="25"/>
    <s v="374-4130"/>
    <s v="Male"/>
    <n v="51"/>
    <s v="No"/>
    <s v="No"/>
    <s v="No"/>
    <n v="0"/>
    <s v="Yes"/>
    <x v="0"/>
    <x v="0"/>
    <n v="30"/>
    <n v="892"/>
    <x v="0"/>
    <x v="0"/>
  </r>
  <r>
    <s v="1703-COAG"/>
    <x v="0"/>
    <n v="53"/>
    <n v="148"/>
    <n v="320.39999999999998"/>
    <n v="0"/>
    <n v="0"/>
    <s v="No"/>
    <s v="no"/>
    <n v="0"/>
    <n v="2"/>
    <n v="0"/>
    <s v="No"/>
    <n v="0"/>
    <x v="33"/>
    <s v="240-10313"/>
    <s v="Female"/>
    <n v="41"/>
    <s v="No"/>
    <s v="No"/>
    <s v="No"/>
    <n v="0"/>
    <s v="No"/>
    <x v="2"/>
    <x v="0"/>
    <n v="7"/>
    <n v="363"/>
    <x v="0"/>
    <x v="0"/>
  </r>
  <r>
    <s v="2212-VKNB"/>
    <x v="0"/>
    <n v="33"/>
    <n v="154"/>
    <n v="394.8"/>
    <n v="0"/>
    <n v="0"/>
    <s v="No"/>
    <s v="no"/>
    <n v="0"/>
    <n v="0"/>
    <n v="15"/>
    <s v="Yes"/>
    <n v="0"/>
    <x v="3"/>
    <s v="375-4625"/>
    <s v="Male"/>
    <n v="71"/>
    <s v="No"/>
    <s v="Yes"/>
    <s v="No"/>
    <n v="0"/>
    <s v="No"/>
    <x v="2"/>
    <x v="2"/>
    <n v="34"/>
    <n v="1104"/>
    <x v="0"/>
    <x v="0"/>
  </r>
  <r>
    <s v="3332-OFGU"/>
    <x v="0"/>
    <n v="37"/>
    <n v="216"/>
    <n v="551.79999999999995"/>
    <n v="0"/>
    <n v="0"/>
    <s v="No"/>
    <s v="no"/>
    <n v="0"/>
    <n v="2"/>
    <n v="5"/>
    <s v="No"/>
    <n v="57"/>
    <x v="45"/>
    <s v="290-6421"/>
    <s v="Male"/>
    <n v="55"/>
    <s v="No"/>
    <s v="No"/>
    <s v="No"/>
    <n v="0"/>
    <s v="No"/>
    <x v="2"/>
    <x v="2"/>
    <n v="23"/>
    <n v="837"/>
    <x v="0"/>
    <x v="0"/>
  </r>
  <r>
    <s v="5683-NKWP"/>
    <x v="0"/>
    <n v="71"/>
    <n v="149"/>
    <n v="353.2"/>
    <n v="0"/>
    <n v="0"/>
    <s v="No"/>
    <s v="no"/>
    <n v="0"/>
    <n v="0"/>
    <n v="25"/>
    <s v="Yes"/>
    <n v="0"/>
    <x v="24"/>
    <s v="283-10096"/>
    <s v="Female"/>
    <n v="25"/>
    <s v="Yes"/>
    <s v="No"/>
    <s v="No"/>
    <n v="0"/>
    <s v="Yes"/>
    <x v="2"/>
    <x v="2"/>
    <n v="64"/>
    <n v="4556"/>
    <x v="0"/>
    <x v="0"/>
  </r>
  <r>
    <s v="8180-FWFH"/>
    <x v="0"/>
    <n v="53"/>
    <n v="101"/>
    <n v="266.7"/>
    <n v="0"/>
    <n v="0"/>
    <s v="No"/>
    <s v="no"/>
    <n v="0"/>
    <n v="1"/>
    <n v="13"/>
    <s v="No"/>
    <n v="99"/>
    <x v="46"/>
    <s v="324-6079"/>
    <s v="Female"/>
    <n v="21"/>
    <s v="Yes"/>
    <s v="No"/>
    <s v="No"/>
    <n v="0"/>
    <s v="No"/>
    <x v="1"/>
    <x v="0"/>
    <n v="34"/>
    <n v="1798"/>
    <x v="0"/>
    <x v="0"/>
  </r>
  <r>
    <s v="2188-DSJZ"/>
    <x v="0"/>
    <n v="5"/>
    <n v="9"/>
    <n v="20.399999999999999"/>
    <n v="20"/>
    <n v="51"/>
    <s v="Yes"/>
    <s v="yes"/>
    <n v="0"/>
    <n v="2"/>
    <n v="5"/>
    <s v="Yes"/>
    <n v="0"/>
    <x v="29"/>
    <s v="384-5396"/>
    <s v="Female"/>
    <n v="62"/>
    <s v="No"/>
    <s v="No"/>
    <s v="No"/>
    <n v="0"/>
    <s v="No"/>
    <x v="0"/>
    <x v="0"/>
    <n v="25"/>
    <n v="125"/>
    <x v="0"/>
    <x v="0"/>
  </r>
  <r>
    <s v="9380-QWKC"/>
    <x v="0"/>
    <n v="18"/>
    <n v="44"/>
    <n v="108"/>
    <n v="0"/>
    <n v="0"/>
    <s v="No"/>
    <s v="no"/>
    <n v="0"/>
    <n v="2"/>
    <n v="8"/>
    <s v="Yes"/>
    <n v="0"/>
    <x v="15"/>
    <s v="285-2506"/>
    <s v="Female"/>
    <n v="56"/>
    <s v="No"/>
    <s v="No"/>
    <s v="No"/>
    <n v="0"/>
    <s v="Yes"/>
    <x v="0"/>
    <x v="0"/>
    <n v="38"/>
    <n v="693"/>
    <x v="0"/>
    <x v="0"/>
  </r>
  <r>
    <s v="1140-JYXJ"/>
    <x v="0"/>
    <n v="9"/>
    <n v="60"/>
    <n v="140.80000000000001"/>
    <n v="0"/>
    <n v="0"/>
    <s v="No"/>
    <s v="no"/>
    <n v="0"/>
    <n v="0"/>
    <n v="12"/>
    <s v="Yes"/>
    <n v="0"/>
    <x v="18"/>
    <s v="309-9573"/>
    <s v="Male"/>
    <n v="45"/>
    <s v="No"/>
    <s v="No"/>
    <s v="No"/>
    <n v="0"/>
    <s v="No"/>
    <x v="0"/>
    <x v="2"/>
    <n v="42"/>
    <n v="395"/>
    <x v="0"/>
    <x v="0"/>
  </r>
  <r>
    <s v="4308-ZUVQ"/>
    <x v="0"/>
    <n v="54"/>
    <n v="266"/>
    <n v="538.70000000000005"/>
    <n v="0"/>
    <n v="0"/>
    <s v="No"/>
    <s v="no"/>
    <n v="0"/>
    <n v="1"/>
    <n v="0"/>
    <s v="No"/>
    <n v="0"/>
    <x v="42"/>
    <s v="353-7432"/>
    <s v="Male"/>
    <n v="29"/>
    <s v="Yes"/>
    <s v="No"/>
    <s v="No"/>
    <n v="0"/>
    <s v="No"/>
    <x v="2"/>
    <x v="2"/>
    <n v="12"/>
    <n v="672"/>
    <x v="0"/>
    <x v="0"/>
  </r>
  <r>
    <s v="7719-ILKR"/>
    <x v="0"/>
    <n v="5"/>
    <n v="15"/>
    <n v="54.1"/>
    <n v="0"/>
    <n v="0"/>
    <s v="No"/>
    <s v="no"/>
    <n v="0"/>
    <n v="1"/>
    <n v="5"/>
    <s v="No"/>
    <n v="4"/>
    <x v="10"/>
    <s v="357-8881"/>
    <s v="Male"/>
    <n v="35"/>
    <s v="No"/>
    <s v="No"/>
    <s v="No"/>
    <n v="0"/>
    <s v="No"/>
    <x v="0"/>
    <x v="2"/>
    <n v="47"/>
    <n v="254"/>
    <x v="0"/>
    <x v="0"/>
  </r>
  <r>
    <s v="5808-XBKI"/>
    <x v="0"/>
    <n v="1"/>
    <n v="5"/>
    <n v="12"/>
    <n v="0"/>
    <n v="0"/>
    <s v="No"/>
    <s v="no"/>
    <n v="0"/>
    <n v="0"/>
    <n v="0"/>
    <s v="No"/>
    <n v="0"/>
    <x v="36"/>
    <s v="369-8900"/>
    <s v="Female"/>
    <n v="47"/>
    <s v="No"/>
    <s v="No"/>
    <s v="No"/>
    <n v="0"/>
    <s v="No"/>
    <x v="0"/>
    <x v="2"/>
    <n v="7"/>
    <n v="7"/>
    <x v="0"/>
    <x v="0"/>
  </r>
  <r>
    <s v="7978-WZFO"/>
    <x v="0"/>
    <n v="74"/>
    <n v="268"/>
    <n v="589.29999999999995"/>
    <n v="0"/>
    <n v="0"/>
    <s v="No"/>
    <s v="no"/>
    <n v="0"/>
    <n v="1"/>
    <n v="8"/>
    <s v="Yes"/>
    <n v="0"/>
    <x v="31"/>
    <s v="309-8311"/>
    <s v="Male"/>
    <n v="62"/>
    <s v="No"/>
    <s v="No"/>
    <s v="No"/>
    <n v="0"/>
    <s v="Yes"/>
    <x v="2"/>
    <x v="0"/>
    <n v="66"/>
    <n v="4853"/>
    <x v="0"/>
    <x v="0"/>
  </r>
  <r>
    <s v="4646-MEPF"/>
    <x v="0"/>
    <n v="4"/>
    <n v="17"/>
    <n v="47.3"/>
    <n v="0"/>
    <n v="0"/>
    <s v="No"/>
    <s v="no"/>
    <n v="0"/>
    <n v="2"/>
    <n v="2"/>
    <s v="Yes"/>
    <n v="0"/>
    <x v="31"/>
    <s v="343-9586"/>
    <s v="Female"/>
    <n v="39"/>
    <s v="No"/>
    <s v="No"/>
    <s v="No"/>
    <n v="0"/>
    <s v="No"/>
    <x v="0"/>
    <x v="2"/>
    <n v="23"/>
    <n v="98"/>
    <x v="0"/>
    <x v="0"/>
  </r>
  <r>
    <s v="0155-ASZH"/>
    <x v="0"/>
    <n v="58"/>
    <n v="159"/>
    <n v="690.6"/>
    <n v="0"/>
    <n v="0"/>
    <s v="No"/>
    <s v="no"/>
    <n v="0"/>
    <n v="0"/>
    <n v="2"/>
    <s v="Yes"/>
    <n v="0"/>
    <x v="2"/>
    <s v="294-3840"/>
    <s v="Male"/>
    <n v="34"/>
    <s v="No"/>
    <s v="No"/>
    <s v="No"/>
    <n v="0"/>
    <s v="Yes"/>
    <x v="2"/>
    <x v="2"/>
    <n v="34"/>
    <n v="1968"/>
    <x v="0"/>
    <x v="0"/>
  </r>
  <r>
    <s v="4001-OCZR"/>
    <x v="0"/>
    <n v="31"/>
    <n v="111"/>
    <n v="248.3"/>
    <n v="0"/>
    <n v="0"/>
    <s v="No"/>
    <s v="no"/>
    <n v="0"/>
    <n v="2"/>
    <n v="2"/>
    <s v="Yes"/>
    <n v="0"/>
    <x v="50"/>
    <s v="376-6957"/>
    <s v="Female"/>
    <n v="72"/>
    <s v="No"/>
    <s v="Yes"/>
    <s v="No"/>
    <n v="0"/>
    <s v="No"/>
    <x v="2"/>
    <x v="0"/>
    <n v="50"/>
    <n v="1556"/>
    <x v="0"/>
    <x v="0"/>
  </r>
  <r>
    <s v="5853-JDLO"/>
    <x v="0"/>
    <n v="2"/>
    <n v="10"/>
    <n v="29.8"/>
    <n v="0"/>
    <n v="0"/>
    <s v="No"/>
    <s v="no"/>
    <n v="0"/>
    <n v="2"/>
    <n v="0"/>
    <s v="No"/>
    <n v="0"/>
    <x v="20"/>
    <s v="250-7408"/>
    <s v="Male"/>
    <n v="49"/>
    <s v="No"/>
    <s v="No"/>
    <s v="No"/>
    <n v="0"/>
    <s v="No"/>
    <x v="0"/>
    <x v="0"/>
    <n v="7"/>
    <n v="18"/>
    <x v="0"/>
    <x v="0"/>
  </r>
  <r>
    <s v="6009-PLDF"/>
    <x v="0"/>
    <n v="50"/>
    <n v="415"/>
    <n v="793.3"/>
    <n v="0"/>
    <n v="0"/>
    <s v="No"/>
    <s v="no"/>
    <n v="0"/>
    <n v="0"/>
    <n v="14"/>
    <s v="Yes"/>
    <n v="0"/>
    <x v="39"/>
    <s v="292-9274"/>
    <s v="Male"/>
    <n v="25"/>
    <s v="Yes"/>
    <s v="No"/>
    <s v="No"/>
    <n v="0"/>
    <s v="Yes"/>
    <x v="1"/>
    <x v="2"/>
    <n v="36"/>
    <n v="1768"/>
    <x v="0"/>
    <x v="0"/>
  </r>
  <r>
    <s v="0191-NPRD"/>
    <x v="0"/>
    <n v="2"/>
    <n v="14"/>
    <n v="35.9"/>
    <n v="0"/>
    <n v="0"/>
    <s v="No"/>
    <s v="no"/>
    <n v="0"/>
    <n v="1"/>
    <n v="0"/>
    <s v="No"/>
    <n v="0"/>
    <x v="11"/>
    <s v="344-6799"/>
    <s v="Male"/>
    <n v="41"/>
    <s v="No"/>
    <s v="No"/>
    <s v="No"/>
    <n v="0"/>
    <s v="No"/>
    <x v="0"/>
    <x v="2"/>
    <n v="12"/>
    <n v="29"/>
    <x v="0"/>
    <x v="0"/>
  </r>
  <r>
    <s v="3457-UWLC"/>
    <x v="0"/>
    <n v="56"/>
    <n v="246"/>
    <n v="779.6"/>
    <n v="0"/>
    <n v="0"/>
    <s v="No"/>
    <s v="no"/>
    <n v="0"/>
    <n v="0"/>
    <n v="4"/>
    <s v="Yes"/>
    <n v="0"/>
    <x v="7"/>
    <s v="297-7702"/>
    <s v="Female"/>
    <n v="63"/>
    <s v="No"/>
    <s v="No"/>
    <s v="No"/>
    <n v="0"/>
    <s v="No"/>
    <x v="1"/>
    <x v="0"/>
    <n v="50"/>
    <n v="2791"/>
    <x v="0"/>
    <x v="0"/>
  </r>
  <r>
    <s v="1948-CYMZ"/>
    <x v="0"/>
    <n v="36"/>
    <n v="268"/>
    <n v="497.1"/>
    <n v="0"/>
    <n v="0"/>
    <s v="No"/>
    <s v="no"/>
    <n v="0"/>
    <n v="2"/>
    <n v="3"/>
    <s v="Yes"/>
    <n v="0"/>
    <x v="10"/>
    <s v="320-3315"/>
    <s v="Female"/>
    <n v="85"/>
    <s v="No"/>
    <s v="Yes"/>
    <s v="No"/>
    <n v="0"/>
    <s v="No"/>
    <x v="2"/>
    <x v="0"/>
    <n v="43"/>
    <n v="1542"/>
    <x v="0"/>
    <x v="0"/>
  </r>
  <r>
    <s v="7619-OYAE"/>
    <x v="0"/>
    <n v="28"/>
    <n v="126"/>
    <n v="361"/>
    <n v="0"/>
    <n v="0"/>
    <s v="No"/>
    <s v="no"/>
    <n v="0"/>
    <n v="1"/>
    <n v="1"/>
    <s v="Yes"/>
    <n v="0"/>
    <x v="4"/>
    <s v="323-10423"/>
    <s v="Female"/>
    <n v="53"/>
    <s v="No"/>
    <s v="No"/>
    <s v="No"/>
    <n v="0"/>
    <s v="No"/>
    <x v="0"/>
    <x v="0"/>
    <n v="23"/>
    <n v="637"/>
    <x v="0"/>
    <x v="0"/>
  </r>
  <r>
    <s v="5217-FEJW"/>
    <x v="0"/>
    <n v="38"/>
    <n v="289"/>
    <n v="531.20000000000005"/>
    <n v="0"/>
    <n v="0"/>
    <s v="No"/>
    <s v="no"/>
    <n v="0"/>
    <n v="1"/>
    <n v="5"/>
    <s v="Yes"/>
    <n v="0"/>
    <x v="42"/>
    <s v="351-6594"/>
    <s v="Male"/>
    <n v="39"/>
    <s v="No"/>
    <s v="No"/>
    <s v="No"/>
    <n v="0"/>
    <s v="No"/>
    <x v="0"/>
    <x v="0"/>
    <n v="35"/>
    <n v="1319"/>
    <x v="0"/>
    <x v="0"/>
  </r>
  <r>
    <s v="5099-VGLK"/>
    <x v="0"/>
    <n v="62"/>
    <n v="211"/>
    <n v="621.1"/>
    <n v="0"/>
    <n v="0"/>
    <s v="No"/>
    <s v="no"/>
    <n v="0"/>
    <n v="1"/>
    <n v="21"/>
    <s v="Yes"/>
    <n v="0"/>
    <x v="1"/>
    <s v="321-9844"/>
    <s v="Female"/>
    <n v="25"/>
    <s v="Yes"/>
    <s v="No"/>
    <s v="No"/>
    <n v="0"/>
    <s v="Yes"/>
    <x v="1"/>
    <x v="0"/>
    <n v="76"/>
    <n v="4730"/>
    <x v="0"/>
    <x v="0"/>
  </r>
  <r>
    <s v="6894-UZON"/>
    <x v="0"/>
    <n v="61"/>
    <n v="290"/>
    <n v="737.9"/>
    <n v="244"/>
    <n v="689.3"/>
    <s v="Yes"/>
    <s v="yes"/>
    <n v="0"/>
    <n v="0"/>
    <n v="0"/>
    <s v="No"/>
    <n v="0"/>
    <x v="13"/>
    <s v="301-7919"/>
    <s v="Male"/>
    <n v="44"/>
    <s v="No"/>
    <s v="No"/>
    <s v="No"/>
    <n v="0"/>
    <s v="No"/>
    <x v="1"/>
    <x v="2"/>
    <n v="7"/>
    <n v="433"/>
    <x v="0"/>
    <x v="0"/>
  </r>
  <r>
    <s v="0232-URFQ"/>
    <x v="0"/>
    <n v="53"/>
    <n v="175"/>
    <n v="266.7"/>
    <n v="0"/>
    <n v="0"/>
    <s v="No"/>
    <s v="no"/>
    <n v="0"/>
    <n v="0"/>
    <n v="14"/>
    <s v="No"/>
    <n v="82"/>
    <x v="16"/>
    <s v="326-2462"/>
    <s v="Female"/>
    <n v="45"/>
    <s v="No"/>
    <s v="No"/>
    <s v="No"/>
    <n v="0"/>
    <s v="Yes"/>
    <x v="2"/>
    <x v="0"/>
    <n v="51"/>
    <n v="2737"/>
    <x v="0"/>
    <x v="0"/>
  </r>
  <r>
    <s v="5075-NPFC"/>
    <x v="0"/>
    <n v="1"/>
    <n v="1"/>
    <n v="4"/>
    <n v="0"/>
    <n v="0"/>
    <s v="No"/>
    <s v="no"/>
    <n v="0"/>
    <n v="0"/>
    <n v="0"/>
    <s v="No"/>
    <n v="0"/>
    <x v="14"/>
    <s v="252-6714"/>
    <s v="Female"/>
    <n v="64"/>
    <s v="No"/>
    <s v="No"/>
    <s v="No"/>
    <n v="0"/>
    <s v="No"/>
    <x v="0"/>
    <x v="0"/>
    <n v="13"/>
    <n v="13"/>
    <x v="0"/>
    <x v="0"/>
  </r>
  <r>
    <s v="0236-YWNB"/>
    <x v="0"/>
    <n v="1"/>
    <n v="4"/>
    <n v="11"/>
    <n v="4"/>
    <n v="13.9"/>
    <s v="Yes"/>
    <s v="yes"/>
    <n v="0"/>
    <n v="0"/>
    <n v="0"/>
    <s v="No"/>
    <n v="0"/>
    <x v="21"/>
    <s v="340-5320"/>
    <s v="Female"/>
    <n v="21"/>
    <s v="Yes"/>
    <s v="No"/>
    <s v="No"/>
    <n v="0"/>
    <s v="No"/>
    <x v="0"/>
    <x v="2"/>
    <n v="10"/>
    <n v="10"/>
    <x v="0"/>
    <x v="0"/>
  </r>
  <r>
    <s v="2543-ACBK"/>
    <x v="0"/>
    <n v="62"/>
    <n v="167"/>
    <n v="374.9"/>
    <n v="0"/>
    <n v="0"/>
    <s v="No"/>
    <s v="no"/>
    <n v="0"/>
    <n v="0"/>
    <n v="3"/>
    <s v="Yes"/>
    <n v="0"/>
    <x v="39"/>
    <s v="368-6182"/>
    <s v="Male"/>
    <n v="82"/>
    <s v="No"/>
    <s v="Yes"/>
    <s v="No"/>
    <n v="0"/>
    <s v="Yes"/>
    <x v="1"/>
    <x v="2"/>
    <n v="45"/>
    <n v="2793"/>
    <x v="0"/>
    <x v="0"/>
  </r>
  <r>
    <s v="2033-MXCG"/>
    <x v="0"/>
    <n v="58"/>
    <n v="315"/>
    <n v="933.1"/>
    <n v="0"/>
    <n v="0"/>
    <s v="No"/>
    <s v="no"/>
    <n v="0"/>
    <n v="2"/>
    <n v="12"/>
    <s v="Yes"/>
    <n v="0"/>
    <x v="31"/>
    <s v="325-5744"/>
    <s v="Female"/>
    <n v="29"/>
    <s v="Yes"/>
    <s v="No"/>
    <s v="No"/>
    <n v="0"/>
    <s v="Yes"/>
    <x v="2"/>
    <x v="0"/>
    <n v="54"/>
    <n v="3130"/>
    <x v="0"/>
    <x v="0"/>
  </r>
  <r>
    <s v="7077-OQPU"/>
    <x v="0"/>
    <n v="55"/>
    <n v="256"/>
    <n v="766.6"/>
    <n v="0"/>
    <n v="0"/>
    <s v="No"/>
    <s v="no"/>
    <n v="0"/>
    <n v="1"/>
    <n v="8"/>
    <s v="No"/>
    <n v="22"/>
    <x v="18"/>
    <s v="331-3504"/>
    <s v="Male"/>
    <n v="22"/>
    <s v="Yes"/>
    <s v="No"/>
    <s v="No"/>
    <n v="0"/>
    <s v="Yes"/>
    <x v="1"/>
    <x v="0"/>
    <n v="24"/>
    <n v="1303"/>
    <x v="0"/>
    <x v="0"/>
  </r>
  <r>
    <s v="2366-IEML"/>
    <x v="0"/>
    <n v="73"/>
    <n v="450"/>
    <n v="1026.9000000000001"/>
    <n v="0"/>
    <n v="0"/>
    <s v="No"/>
    <s v="no"/>
    <n v="0"/>
    <n v="0"/>
    <n v="7"/>
    <s v="Yes"/>
    <n v="0"/>
    <x v="44"/>
    <s v="327-9230"/>
    <s v="Male"/>
    <n v="80"/>
    <s v="No"/>
    <s v="Yes"/>
    <s v="No"/>
    <n v="0"/>
    <s v="No"/>
    <x v="1"/>
    <x v="2"/>
    <n v="63"/>
    <n v="4630"/>
    <x v="0"/>
    <x v="0"/>
  </r>
  <r>
    <s v="7740-FWZY"/>
    <x v="0"/>
    <n v="22"/>
    <n v="59"/>
    <n v="151.69999999999999"/>
    <n v="0"/>
    <n v="0"/>
    <s v="No"/>
    <s v="no"/>
    <n v="0"/>
    <n v="1"/>
    <n v="4"/>
    <s v="Yes"/>
    <n v="0"/>
    <x v="6"/>
    <s v="369-8372"/>
    <s v="Male"/>
    <n v="34"/>
    <s v="No"/>
    <s v="No"/>
    <s v="No"/>
    <n v="0"/>
    <s v="No"/>
    <x v="0"/>
    <x v="0"/>
    <n v="44"/>
    <n v="959"/>
    <x v="0"/>
    <x v="0"/>
  </r>
  <r>
    <s v="7760-MYXE"/>
    <x v="0"/>
    <n v="39"/>
    <n v="117"/>
    <n v="310.89999999999998"/>
    <n v="0"/>
    <n v="0"/>
    <s v="No"/>
    <s v="no"/>
    <n v="0"/>
    <n v="0"/>
    <n v="2"/>
    <s v="Yes"/>
    <n v="0"/>
    <x v="8"/>
    <s v="289-9127"/>
    <s v="Female"/>
    <n v="38"/>
    <s v="No"/>
    <s v="No"/>
    <s v="No"/>
    <n v="0"/>
    <s v="Yes"/>
    <x v="0"/>
    <x v="0"/>
    <n v="21"/>
    <n v="802"/>
    <x v="0"/>
    <x v="0"/>
  </r>
  <r>
    <s v="1039-TEWS"/>
    <x v="0"/>
    <n v="12"/>
    <n v="23"/>
    <n v="58.3"/>
    <n v="0"/>
    <n v="0"/>
    <s v="No"/>
    <s v="no"/>
    <n v="0"/>
    <n v="0"/>
    <n v="3"/>
    <s v="Yes"/>
    <n v="0"/>
    <x v="15"/>
    <s v="366-3244"/>
    <s v="Female"/>
    <n v="46"/>
    <s v="No"/>
    <s v="No"/>
    <s v="No"/>
    <n v="0"/>
    <s v="No"/>
    <x v="0"/>
    <x v="0"/>
    <n v="18"/>
    <n v="209"/>
    <x v="0"/>
    <x v="0"/>
  </r>
  <r>
    <s v="7459-KIHT"/>
    <x v="0"/>
    <n v="56"/>
    <n v="235"/>
    <n v="562.20000000000005"/>
    <n v="0"/>
    <n v="0"/>
    <s v="No"/>
    <s v="no"/>
    <n v="0"/>
    <n v="0"/>
    <n v="8"/>
    <s v="Yes"/>
    <n v="0"/>
    <x v="39"/>
    <s v="323-4104"/>
    <s v="Male"/>
    <n v="51"/>
    <s v="No"/>
    <s v="No"/>
    <s v="No"/>
    <n v="0"/>
    <s v="No"/>
    <x v="2"/>
    <x v="0"/>
    <n v="41"/>
    <n v="2325"/>
    <x v="0"/>
    <x v="0"/>
  </r>
  <r>
    <s v="7192-RAOF"/>
    <x v="0"/>
    <n v="18"/>
    <n v="95"/>
    <n v="265.7"/>
    <n v="0"/>
    <n v="0"/>
    <s v="No"/>
    <s v="no"/>
    <n v="0"/>
    <n v="0"/>
    <n v="10"/>
    <s v="No"/>
    <n v="32"/>
    <x v="14"/>
    <s v="309-5374"/>
    <s v="Female"/>
    <n v="28"/>
    <s v="Yes"/>
    <s v="No"/>
    <s v="No"/>
    <n v="0"/>
    <s v="No"/>
    <x v="1"/>
    <x v="2"/>
    <n v="17"/>
    <n v="295"/>
    <x v="0"/>
    <x v="0"/>
  </r>
  <r>
    <s v="2876-WMZV"/>
    <x v="0"/>
    <n v="31"/>
    <n v="130"/>
    <n v="312.3"/>
    <n v="0"/>
    <n v="0"/>
    <s v="No"/>
    <s v="no"/>
    <n v="0"/>
    <n v="1"/>
    <n v="2"/>
    <s v="Yes"/>
    <n v="0"/>
    <x v="3"/>
    <s v="297-7331"/>
    <s v="Male"/>
    <n v="50"/>
    <s v="No"/>
    <s v="No"/>
    <s v="No"/>
    <n v="0"/>
    <s v="No"/>
    <x v="1"/>
    <x v="2"/>
    <n v="38"/>
    <n v="1183"/>
    <x v="0"/>
    <x v="0"/>
  </r>
  <r>
    <s v="0629-VBXD"/>
    <x v="0"/>
    <n v="41"/>
    <n v="149"/>
    <n v="449.4"/>
    <n v="0"/>
    <n v="0"/>
    <s v="No"/>
    <s v="no"/>
    <n v="0"/>
    <n v="1"/>
    <n v="0"/>
    <s v="No"/>
    <n v="0"/>
    <x v="7"/>
    <s v="305-3529"/>
    <s v="Female"/>
    <n v="39"/>
    <s v="No"/>
    <s v="No"/>
    <s v="No"/>
    <n v="0"/>
    <s v="No"/>
    <x v="1"/>
    <x v="2"/>
    <n v="12"/>
    <n v="482"/>
    <x v="0"/>
    <x v="0"/>
  </r>
  <r>
    <s v="8111-MEMX"/>
    <x v="0"/>
    <n v="65"/>
    <n v="257"/>
    <n v="653.5"/>
    <n v="0"/>
    <n v="0"/>
    <s v="No"/>
    <s v="no"/>
    <n v="0"/>
    <n v="1"/>
    <n v="3"/>
    <s v="Yes"/>
    <n v="0"/>
    <x v="11"/>
    <s v="302-8834"/>
    <s v="Male"/>
    <n v="47"/>
    <s v="No"/>
    <s v="No"/>
    <s v="No"/>
    <n v="0"/>
    <s v="Yes"/>
    <x v="0"/>
    <x v="0"/>
    <n v="48"/>
    <n v="3166"/>
    <x v="0"/>
    <x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x v="3"/>
    <s v="400-6469"/>
    <s v="Female"/>
    <n v="21"/>
    <s v="Yes"/>
    <s v="No"/>
    <s v="No"/>
    <n v="0"/>
    <s v="Yes"/>
    <x v="0"/>
    <x v="0"/>
    <n v="46"/>
    <n v="1079"/>
    <x v="0"/>
    <x v="0"/>
  </r>
  <r>
    <s v="7839-TVTB"/>
    <x v="0"/>
    <n v="67"/>
    <n v="134"/>
    <n v="334.8"/>
    <n v="0"/>
    <n v="0"/>
    <s v="No"/>
    <s v="no"/>
    <n v="0"/>
    <n v="2"/>
    <n v="8"/>
    <s v="Yes"/>
    <n v="0"/>
    <x v="20"/>
    <s v="304-2482"/>
    <s v="Female"/>
    <n v="48"/>
    <s v="No"/>
    <s v="No"/>
    <s v="No"/>
    <n v="0"/>
    <s v="Yes"/>
    <x v="1"/>
    <x v="2"/>
    <n v="67"/>
    <n v="4513"/>
    <x v="0"/>
    <x v="0"/>
  </r>
  <r>
    <s v="6804-PTVD"/>
    <x v="0"/>
    <n v="45"/>
    <n v="188"/>
    <n v="493.4"/>
    <n v="0"/>
    <n v="0"/>
    <s v="No"/>
    <s v="no"/>
    <n v="0"/>
    <n v="1"/>
    <n v="9"/>
    <s v="No"/>
    <n v="24"/>
    <x v="28"/>
    <s v="387-6339"/>
    <s v="Female"/>
    <n v="78"/>
    <s v="No"/>
    <s v="Yes"/>
    <s v="No"/>
    <n v="0"/>
    <s v="No"/>
    <x v="2"/>
    <x v="2"/>
    <n v="17"/>
    <n v="746"/>
    <x v="0"/>
    <x v="0"/>
  </r>
  <r>
    <s v="0017-RIOV"/>
    <x v="0"/>
    <n v="24"/>
    <n v="67"/>
    <n v="241.3"/>
    <n v="0"/>
    <n v="0"/>
    <s v="No"/>
    <s v="no"/>
    <n v="0"/>
    <n v="1"/>
    <n v="2"/>
    <s v="Yes"/>
    <n v="0"/>
    <x v="12"/>
    <s v="306-4390"/>
    <s v="Female"/>
    <n v="36"/>
    <s v="No"/>
    <s v="No"/>
    <s v="No"/>
    <n v="0"/>
    <s v="No"/>
    <x v="0"/>
    <x v="0"/>
    <n v="40"/>
    <n v="976"/>
    <x v="0"/>
    <x v="0"/>
  </r>
  <r>
    <s v="9223-UEGC"/>
    <x v="0"/>
    <n v="7"/>
    <n v="28"/>
    <n v="70.7"/>
    <n v="0"/>
    <n v="0"/>
    <s v="No"/>
    <s v="no"/>
    <n v="0"/>
    <n v="1"/>
    <n v="4"/>
    <s v="Yes"/>
    <n v="0"/>
    <x v="34"/>
    <s v="344-8082"/>
    <s v="Male"/>
    <n v="52"/>
    <s v="No"/>
    <s v="No"/>
    <s v="No"/>
    <n v="0"/>
    <s v="No"/>
    <x v="0"/>
    <x v="0"/>
    <n v="43"/>
    <n v="304"/>
    <x v="0"/>
    <x v="0"/>
  </r>
  <r>
    <s v="4916-JQVL"/>
    <x v="0"/>
    <n v="40"/>
    <n v="170"/>
    <n v="484.9"/>
    <n v="0"/>
    <n v="0"/>
    <s v="No"/>
    <s v="no"/>
    <n v="0"/>
    <n v="1"/>
    <n v="3"/>
    <s v="No"/>
    <n v="38"/>
    <x v="31"/>
    <s v="304-9055"/>
    <s v="Male"/>
    <n v="54"/>
    <s v="No"/>
    <s v="No"/>
    <s v="No"/>
    <n v="0"/>
    <s v="Yes"/>
    <x v="1"/>
    <x v="0"/>
    <n v="34"/>
    <n v="1381"/>
    <x v="0"/>
    <x v="0"/>
  </r>
  <r>
    <s v="2558-VRJL"/>
    <x v="0"/>
    <n v="53"/>
    <n v="78"/>
    <n v="211.9"/>
    <n v="0"/>
    <n v="0"/>
    <s v="No"/>
    <s v="no"/>
    <n v="0"/>
    <n v="0"/>
    <n v="5"/>
    <s v="Yes"/>
    <n v="0"/>
    <x v="42"/>
    <s v="318-1801"/>
    <s v="Female"/>
    <n v="35"/>
    <s v="No"/>
    <s v="No"/>
    <s v="No"/>
    <n v="0"/>
    <s v="No"/>
    <x v="1"/>
    <x v="2"/>
    <n v="67"/>
    <n v="3528"/>
    <x v="0"/>
    <x v="0"/>
  </r>
  <r>
    <s v="8547-MJIX"/>
    <x v="0"/>
    <n v="67"/>
    <n v="126"/>
    <n v="334.1"/>
    <n v="0"/>
    <n v="0"/>
    <s v="No"/>
    <s v="no"/>
    <n v="0"/>
    <n v="0"/>
    <n v="0"/>
    <s v="No"/>
    <n v="0"/>
    <x v="47"/>
    <s v="373-8828"/>
    <s v="Male"/>
    <n v="71"/>
    <s v="No"/>
    <s v="Yes"/>
    <s v="No"/>
    <n v="0"/>
    <s v="No"/>
    <x v="2"/>
    <x v="2"/>
    <n v="8"/>
    <n v="559"/>
    <x v="0"/>
    <x v="0"/>
  </r>
  <r>
    <s v="9801-RYPF"/>
    <x v="0"/>
    <n v="53"/>
    <n v="203"/>
    <n v="427.1"/>
    <n v="0"/>
    <n v="0"/>
    <s v="No"/>
    <s v="no"/>
    <n v="0"/>
    <n v="2"/>
    <n v="3"/>
    <s v="Yes"/>
    <n v="0"/>
    <x v="37"/>
    <s v="346-9574"/>
    <s v="Female"/>
    <n v="57"/>
    <s v="No"/>
    <s v="No"/>
    <s v="No"/>
    <n v="0"/>
    <s v="Yes"/>
    <x v="1"/>
    <x v="2"/>
    <n v="59"/>
    <n v="3168"/>
    <x v="0"/>
    <x v="0"/>
  </r>
  <r>
    <s v="4686-JTEX"/>
    <x v="0"/>
    <n v="63"/>
    <n v="289"/>
    <n v="761.8"/>
    <n v="0"/>
    <n v="0"/>
    <s v="No"/>
    <s v="no"/>
    <n v="0"/>
    <n v="1"/>
    <n v="3"/>
    <s v="Yes"/>
    <n v="0"/>
    <x v="49"/>
    <s v="339-6671"/>
    <s v="Male"/>
    <n v="59"/>
    <s v="No"/>
    <s v="No"/>
    <s v="No"/>
    <n v="0"/>
    <s v="No"/>
    <x v="2"/>
    <x v="2"/>
    <n v="53"/>
    <n v="3353"/>
    <x v="0"/>
    <x v="0"/>
  </r>
  <r>
    <s v="7155-XWQW"/>
    <x v="0"/>
    <n v="20"/>
    <n v="165"/>
    <n v="264.2"/>
    <n v="0"/>
    <n v="0"/>
    <s v="No"/>
    <s v="no"/>
    <n v="0"/>
    <n v="1"/>
    <n v="4"/>
    <s v="Yes"/>
    <n v="0"/>
    <x v="27"/>
    <s v="353-6517"/>
    <s v="Female"/>
    <n v="44"/>
    <s v="No"/>
    <s v="No"/>
    <s v="No"/>
    <n v="0"/>
    <s v="No"/>
    <x v="0"/>
    <x v="2"/>
    <n v="10"/>
    <n v="201"/>
    <x v="0"/>
    <x v="0"/>
  </r>
  <r>
    <s v="6032-ZKYP"/>
    <x v="0"/>
    <n v="64"/>
    <n v="255"/>
    <n v="580"/>
    <n v="0"/>
    <n v="0"/>
    <s v="No"/>
    <s v="no"/>
    <n v="0"/>
    <n v="1"/>
    <n v="9"/>
    <s v="Yes"/>
    <n v="0"/>
    <x v="17"/>
    <s v="275-1492"/>
    <s v="Male"/>
    <n v="78"/>
    <s v="No"/>
    <s v="Yes"/>
    <s v="No"/>
    <n v="0"/>
    <s v="Yes"/>
    <x v="2"/>
    <x v="2"/>
    <n v="47"/>
    <n v="3003"/>
    <x v="0"/>
    <x v="0"/>
  </r>
  <r>
    <s v="0678-ZYNX"/>
    <x v="0"/>
    <n v="47"/>
    <n v="148"/>
    <n v="331.3"/>
    <n v="0"/>
    <n v="0"/>
    <s v="No"/>
    <s v="no"/>
    <n v="0"/>
    <n v="0"/>
    <n v="0"/>
    <s v="Yes"/>
    <n v="0"/>
    <x v="1"/>
    <s v="291-7281"/>
    <s v="Female"/>
    <n v="69"/>
    <s v="No"/>
    <s v="Yes"/>
    <s v="No"/>
    <n v="0"/>
    <s v="No"/>
    <x v="1"/>
    <x v="0"/>
    <n v="26"/>
    <n v="1254"/>
    <x v="0"/>
    <x v="0"/>
  </r>
  <r>
    <s v="3709-PYNB"/>
    <x v="0"/>
    <n v="70"/>
    <n v="476"/>
    <n v="843.5"/>
    <n v="280"/>
    <n v="742"/>
    <s v="Yes"/>
    <s v="yes"/>
    <n v="0"/>
    <n v="0"/>
    <n v="1"/>
    <s v="Yes"/>
    <n v="0"/>
    <x v="44"/>
    <s v="315-8137"/>
    <s v="Male"/>
    <n v="54"/>
    <s v="No"/>
    <s v="No"/>
    <s v="No"/>
    <n v="0"/>
    <s v="Yes"/>
    <x v="1"/>
    <x v="0"/>
    <n v="67"/>
    <n v="4697"/>
    <x v="0"/>
    <x v="0"/>
  </r>
  <r>
    <s v="1472-WOSR"/>
    <x v="0"/>
    <n v="17"/>
    <n v="52"/>
    <n v="169.2"/>
    <n v="68"/>
    <n v="253.3"/>
    <s v="Yes"/>
    <s v="yes"/>
    <n v="0"/>
    <n v="0"/>
    <n v="12"/>
    <s v="No"/>
    <n v="4"/>
    <x v="25"/>
    <s v="352-2781"/>
    <s v="Female"/>
    <n v="60"/>
    <s v="No"/>
    <s v="No"/>
    <s v="No"/>
    <n v="0"/>
    <s v="No"/>
    <x v="0"/>
    <x v="0"/>
    <n v="38"/>
    <n v="647"/>
    <x v="0"/>
    <x v="0"/>
  </r>
  <r>
    <s v="9417-CMOD"/>
    <x v="0"/>
    <n v="35"/>
    <n v="142"/>
    <n v="384.7"/>
    <n v="0"/>
    <n v="0"/>
    <s v="No"/>
    <s v="no"/>
    <n v="0"/>
    <n v="0"/>
    <n v="14"/>
    <s v="Yes"/>
    <n v="0"/>
    <x v="23"/>
    <s v="293-2437"/>
    <s v="Male"/>
    <n v="21"/>
    <s v="Yes"/>
    <s v="No"/>
    <s v="No"/>
    <n v="0"/>
    <s v="Yes"/>
    <x v="0"/>
    <x v="0"/>
    <n v="56"/>
    <n v="1967"/>
    <x v="0"/>
    <x v="0"/>
  </r>
  <r>
    <s v="8625-XGUJ"/>
    <x v="0"/>
    <n v="16"/>
    <n v="84"/>
    <n v="201.6"/>
    <n v="0"/>
    <n v="0"/>
    <s v="No"/>
    <s v="no"/>
    <n v="0"/>
    <n v="0"/>
    <n v="3"/>
    <s v="Yes"/>
    <n v="0"/>
    <x v="21"/>
    <s v="239-3452"/>
    <s v="Male"/>
    <n v="62"/>
    <s v="No"/>
    <s v="No"/>
    <s v="No"/>
    <n v="0"/>
    <s v="No"/>
    <x v="0"/>
    <x v="2"/>
    <n v="33"/>
    <n v="516"/>
    <x v="0"/>
    <x v="0"/>
  </r>
  <r>
    <s v="1914-ARJY"/>
    <x v="0"/>
    <n v="71"/>
    <n v="474"/>
    <n v="928.7"/>
    <n v="284"/>
    <n v="830.7"/>
    <s v="Yes"/>
    <s v="yes"/>
    <n v="0"/>
    <n v="1"/>
    <n v="10"/>
    <s v="Yes"/>
    <n v="0"/>
    <x v="48"/>
    <s v="298-6927"/>
    <s v="Female"/>
    <n v="35"/>
    <s v="No"/>
    <s v="No"/>
    <s v="No"/>
    <n v="0"/>
    <s v="Yes"/>
    <x v="2"/>
    <x v="0"/>
    <n v="32"/>
    <n v="2303"/>
    <x v="0"/>
    <x v="0"/>
  </r>
  <r>
    <s v="4312-VBMD"/>
    <x v="0"/>
    <n v="8"/>
    <n v="46"/>
    <n v="90.1"/>
    <n v="0"/>
    <n v="0"/>
    <s v="No"/>
    <s v="no"/>
    <n v="0"/>
    <n v="2"/>
    <n v="0"/>
    <s v="No"/>
    <n v="0"/>
    <x v="50"/>
    <s v="354-9217"/>
    <s v="Female"/>
    <n v="55"/>
    <s v="No"/>
    <s v="No"/>
    <s v="No"/>
    <n v="0"/>
    <s v="No"/>
    <x v="0"/>
    <x v="2"/>
    <n v="12"/>
    <n v="89"/>
    <x v="0"/>
    <x v="0"/>
  </r>
  <r>
    <s v="4583-ZBYX"/>
    <x v="0"/>
    <n v="31"/>
    <n v="171"/>
    <n v="371.1"/>
    <n v="0"/>
    <n v="0"/>
    <s v="No"/>
    <s v="no"/>
    <n v="0"/>
    <n v="2"/>
    <n v="4"/>
    <s v="No"/>
    <n v="19"/>
    <x v="40"/>
    <s v="360-6166"/>
    <s v="Female"/>
    <n v="50"/>
    <s v="No"/>
    <s v="No"/>
    <s v="No"/>
    <n v="0"/>
    <s v="Yes"/>
    <x v="1"/>
    <x v="2"/>
    <n v="34"/>
    <n v="1038"/>
    <x v="0"/>
    <x v="0"/>
  </r>
  <r>
    <s v="1664-YGVW"/>
    <x v="0"/>
    <n v="32"/>
    <n v="141"/>
    <n v="350.7"/>
    <n v="0"/>
    <n v="0"/>
    <s v="No"/>
    <s v="no"/>
    <n v="0"/>
    <n v="1"/>
    <n v="5"/>
    <s v="Yes"/>
    <n v="0"/>
    <x v="1"/>
    <s v="327-4055"/>
    <s v="Male"/>
    <n v="36"/>
    <s v="No"/>
    <s v="No"/>
    <s v="No"/>
    <n v="0"/>
    <s v="No"/>
    <x v="0"/>
    <x v="2"/>
    <n v="35"/>
    <n v="1128"/>
    <x v="0"/>
    <x v="0"/>
  </r>
  <r>
    <s v="7138-IQMP"/>
    <x v="0"/>
    <n v="47"/>
    <n v="295"/>
    <n v="565.29999999999995"/>
    <n v="0"/>
    <n v="0"/>
    <s v="No"/>
    <s v="no"/>
    <n v="0"/>
    <n v="1"/>
    <n v="9"/>
    <s v="Yes"/>
    <n v="0"/>
    <x v="2"/>
    <s v="314-6746"/>
    <s v="Female"/>
    <n v="63"/>
    <s v="No"/>
    <s v="No"/>
    <s v="No"/>
    <n v="0"/>
    <s v="Yes"/>
    <x v="1"/>
    <x v="2"/>
    <n v="45"/>
    <n v="2125"/>
    <x v="0"/>
    <x v="0"/>
  </r>
  <r>
    <s v="2890-PATP"/>
    <x v="0"/>
    <n v="52"/>
    <n v="229"/>
    <n v="571.5"/>
    <n v="0"/>
    <n v="0"/>
    <s v="No"/>
    <s v="no"/>
    <n v="0"/>
    <n v="0"/>
    <n v="0"/>
    <s v="No"/>
    <n v="0"/>
    <x v="9"/>
    <s v="381-1777"/>
    <s v="Male"/>
    <n v="35"/>
    <s v="No"/>
    <s v="No"/>
    <s v="No"/>
    <n v="0"/>
    <s v="No"/>
    <x v="2"/>
    <x v="2"/>
    <n v="10"/>
    <n v="500"/>
    <x v="0"/>
    <x v="0"/>
  </r>
  <r>
    <s v="2222-LMTK"/>
    <x v="0"/>
    <n v="27"/>
    <n v="114"/>
    <n v="269.8"/>
    <n v="0"/>
    <n v="0"/>
    <s v="No"/>
    <s v="no"/>
    <n v="0"/>
    <n v="0"/>
    <n v="1"/>
    <s v="Yes"/>
    <n v="0"/>
    <x v="20"/>
    <s v="336-8080"/>
    <s v="Male"/>
    <n v="30"/>
    <s v="No"/>
    <s v="No"/>
    <s v="No"/>
    <n v="0"/>
    <s v="No"/>
    <x v="0"/>
    <x v="0"/>
    <n v="40"/>
    <n v="1092"/>
    <x v="0"/>
    <x v="0"/>
  </r>
  <r>
    <s v="5864-ZMNK"/>
    <x v="0"/>
    <n v="66"/>
    <n v="301"/>
    <n v="661.8"/>
    <n v="0"/>
    <n v="0"/>
    <s v="No"/>
    <s v="no"/>
    <n v="0"/>
    <n v="0"/>
    <n v="5"/>
    <s v="Yes"/>
    <n v="0"/>
    <x v="47"/>
    <s v="241-3242"/>
    <s v="Female"/>
    <n v="56"/>
    <s v="No"/>
    <s v="No"/>
    <s v="No"/>
    <n v="0"/>
    <s v="Yes"/>
    <x v="2"/>
    <x v="0"/>
    <n v="38"/>
    <n v="2494"/>
    <x v="0"/>
    <x v="0"/>
  </r>
  <r>
    <s v="9622-WWNR"/>
    <x v="0"/>
    <n v="72"/>
    <n v="141"/>
    <n v="287.39999999999998"/>
    <n v="0"/>
    <n v="0"/>
    <s v="No"/>
    <s v="no"/>
    <n v="0"/>
    <n v="0"/>
    <n v="10"/>
    <s v="No"/>
    <n v="39"/>
    <x v="29"/>
    <s v="316-3851"/>
    <s v="Male"/>
    <n v="77"/>
    <s v="No"/>
    <s v="Yes"/>
    <s v="No"/>
    <n v="0"/>
    <s v="Yes"/>
    <x v="2"/>
    <x v="0"/>
    <n v="44"/>
    <n v="3142"/>
    <x v="0"/>
    <x v="0"/>
  </r>
  <r>
    <s v="0569-RLXI"/>
    <x v="0"/>
    <n v="9"/>
    <n v="33"/>
    <n v="95.7"/>
    <n v="0"/>
    <n v="0"/>
    <s v="No"/>
    <s v="no"/>
    <n v="0"/>
    <n v="1"/>
    <n v="0"/>
    <s v="No"/>
    <n v="0"/>
    <x v="10"/>
    <s v="315-1649"/>
    <s v="Female"/>
    <n v="29"/>
    <s v="Yes"/>
    <s v="No"/>
    <s v="No"/>
    <n v="0"/>
    <s v="No"/>
    <x v="1"/>
    <x v="2"/>
    <n v="8"/>
    <n v="70"/>
    <x v="0"/>
    <x v="0"/>
  </r>
  <r>
    <s v="9451-RTHK"/>
    <x v="0"/>
    <n v="43"/>
    <n v="192"/>
    <n v="425.3"/>
    <n v="0"/>
    <n v="0"/>
    <s v="No"/>
    <s v="no"/>
    <n v="0"/>
    <n v="2"/>
    <n v="8"/>
    <s v="Yes"/>
    <n v="0"/>
    <x v="16"/>
    <s v="335-7804"/>
    <s v="Male"/>
    <n v="25"/>
    <s v="Yes"/>
    <s v="No"/>
    <s v="No"/>
    <n v="0"/>
    <s v="Yes"/>
    <x v="1"/>
    <x v="0"/>
    <n v="48"/>
    <n v="2061"/>
    <x v="0"/>
    <x v="0"/>
  </r>
  <r>
    <s v="3718-OKHJ"/>
    <x v="0"/>
    <n v="4"/>
    <n v="13"/>
    <n v="38.1"/>
    <n v="0"/>
    <n v="0"/>
    <s v="No"/>
    <s v="no"/>
    <n v="0"/>
    <n v="1"/>
    <n v="1"/>
    <s v="Yes"/>
    <n v="0"/>
    <x v="44"/>
    <s v="380-8867"/>
    <s v="Male"/>
    <n v="53"/>
    <s v="No"/>
    <s v="No"/>
    <s v="No"/>
    <n v="0"/>
    <s v="Yes"/>
    <x v="0"/>
    <x v="0"/>
    <n v="23"/>
    <n v="88"/>
    <x v="0"/>
    <x v="0"/>
  </r>
  <r>
    <s v="6027-JVEN"/>
    <x v="0"/>
    <n v="21"/>
    <n v="38"/>
    <n v="103.4"/>
    <n v="0"/>
    <n v="0"/>
    <s v="No"/>
    <s v="no"/>
    <n v="0"/>
    <n v="1"/>
    <n v="3"/>
    <s v="No"/>
    <n v="5"/>
    <x v="24"/>
    <s v="391-2633"/>
    <s v="Male"/>
    <n v="75"/>
    <s v="No"/>
    <s v="Yes"/>
    <s v="No"/>
    <n v="0"/>
    <s v="No"/>
    <x v="2"/>
    <x v="0"/>
    <n v="53"/>
    <n v="1087"/>
    <x v="0"/>
    <x v="0"/>
  </r>
  <r>
    <s v="1899-JYEZ"/>
    <x v="0"/>
    <n v="58"/>
    <n v="142"/>
    <n v="407.6"/>
    <n v="0"/>
    <n v="0"/>
    <s v="No"/>
    <s v="no"/>
    <n v="0"/>
    <n v="0"/>
    <n v="3"/>
    <s v="Yes"/>
    <n v="0"/>
    <x v="19"/>
    <s v="279-8679"/>
    <s v="Male"/>
    <n v="77"/>
    <s v="No"/>
    <s v="Yes"/>
    <s v="No"/>
    <n v="0"/>
    <s v="Yes"/>
    <x v="1"/>
    <x v="2"/>
    <n v="46"/>
    <n v="2704"/>
    <x v="0"/>
    <x v="0"/>
  </r>
  <r>
    <s v="6140-ASVO"/>
    <x v="0"/>
    <n v="43"/>
    <n v="193"/>
    <n v="474.2"/>
    <n v="0"/>
    <n v="0"/>
    <s v="No"/>
    <s v="no"/>
    <n v="0"/>
    <n v="0"/>
    <n v="3"/>
    <s v="Yes"/>
    <n v="0"/>
    <x v="27"/>
    <s v="344-2036"/>
    <s v="Female"/>
    <n v="67"/>
    <s v="No"/>
    <s v="Yes"/>
    <s v="No"/>
    <n v="0"/>
    <s v="No"/>
    <x v="2"/>
    <x v="0"/>
    <n v="33"/>
    <n v="1410"/>
    <x v="0"/>
    <x v="0"/>
  </r>
  <r>
    <s v="3051-ZJYU"/>
    <x v="0"/>
    <n v="23"/>
    <n v="100"/>
    <n v="258.5"/>
    <n v="0"/>
    <n v="0"/>
    <s v="No"/>
    <s v="no"/>
    <n v="0"/>
    <n v="0"/>
    <n v="37"/>
    <s v="Yes"/>
    <n v="0"/>
    <x v="28"/>
    <s v="298-8853"/>
    <s v="Male"/>
    <n v="27"/>
    <s v="Yes"/>
    <s v="No"/>
    <s v="No"/>
    <n v="0"/>
    <s v="Yes"/>
    <x v="0"/>
    <x v="2"/>
    <n v="33"/>
    <n v="775"/>
    <x v="0"/>
    <x v="0"/>
  </r>
  <r>
    <s v="5618-RYXI"/>
    <x v="0"/>
    <n v="25"/>
    <n v="45"/>
    <n v="122.6"/>
    <n v="0"/>
    <n v="0"/>
    <s v="No"/>
    <s v="no"/>
    <n v="0"/>
    <n v="3"/>
    <n v="1"/>
    <s v="Yes"/>
    <n v="0"/>
    <x v="46"/>
    <s v="362-5968"/>
    <s v="Female"/>
    <n v="48"/>
    <s v="No"/>
    <s v="No"/>
    <s v="No"/>
    <n v="0"/>
    <s v="No"/>
    <x v="0"/>
    <x v="2"/>
    <n v="30"/>
    <n v="725"/>
    <x v="0"/>
    <x v="0"/>
  </r>
  <r>
    <s v="1884-HKQO"/>
    <x v="0"/>
    <n v="34"/>
    <n v="154"/>
    <n v="339"/>
    <n v="0"/>
    <n v="0"/>
    <s v="No"/>
    <s v="no"/>
    <n v="0"/>
    <n v="0"/>
    <n v="3"/>
    <s v="Yes"/>
    <n v="0"/>
    <x v="13"/>
    <s v="387-5276"/>
    <s v="Female"/>
    <n v="38"/>
    <s v="No"/>
    <s v="No"/>
    <s v="No"/>
    <n v="0"/>
    <s v="Yes"/>
    <x v="0"/>
    <x v="0"/>
    <n v="57"/>
    <n v="1927"/>
    <x v="0"/>
    <x v="0"/>
  </r>
  <r>
    <s v="5802-IGJJ"/>
    <x v="0"/>
    <n v="70"/>
    <n v="156"/>
    <n v="490.8"/>
    <n v="280"/>
    <n v="959"/>
    <s v="Yes"/>
    <s v="yes"/>
    <n v="0"/>
    <n v="2"/>
    <n v="0"/>
    <s v="No"/>
    <n v="0"/>
    <x v="29"/>
    <s v="379-7801"/>
    <s v="Female"/>
    <n v="59"/>
    <s v="No"/>
    <s v="No"/>
    <s v="No"/>
    <n v="0"/>
    <s v="No"/>
    <x v="2"/>
    <x v="2"/>
    <n v="9"/>
    <n v="655"/>
    <x v="0"/>
    <x v="0"/>
  </r>
  <r>
    <s v="1039-YWCF"/>
    <x v="0"/>
    <n v="51"/>
    <n v="104"/>
    <n v="308.2"/>
    <n v="0"/>
    <n v="0"/>
    <s v="No"/>
    <s v="no"/>
    <n v="0"/>
    <n v="3"/>
    <n v="8"/>
    <s v="Yes"/>
    <n v="0"/>
    <x v="8"/>
    <s v="260-7792"/>
    <s v="Male"/>
    <n v="20"/>
    <s v="Yes"/>
    <s v="No"/>
    <s v="No"/>
    <n v="0"/>
    <s v="Yes"/>
    <x v="2"/>
    <x v="2"/>
    <n v="32"/>
    <n v="1648"/>
    <x v="0"/>
    <x v="0"/>
  </r>
  <r>
    <s v="2313-EPKJ"/>
    <x v="0"/>
    <n v="72"/>
    <n v="185"/>
    <n v="434.6"/>
    <n v="0"/>
    <n v="0"/>
    <s v="No"/>
    <s v="no"/>
    <n v="0"/>
    <n v="0"/>
    <n v="1"/>
    <s v="Yes"/>
    <n v="0"/>
    <x v="50"/>
    <s v="316-9478"/>
    <s v="Male"/>
    <n v="82"/>
    <s v="No"/>
    <s v="Yes"/>
    <s v="No"/>
    <n v="0"/>
    <s v="No"/>
    <x v="2"/>
    <x v="2"/>
    <n v="40"/>
    <n v="2883"/>
    <x v="0"/>
    <x v="0"/>
  </r>
  <r>
    <s v="2022-RDHU"/>
    <x v="0"/>
    <n v="2"/>
    <n v="2"/>
    <n v="7.6"/>
    <n v="0"/>
    <n v="0"/>
    <s v="No"/>
    <s v="no"/>
    <n v="0"/>
    <n v="2"/>
    <n v="1"/>
    <s v="Yes"/>
    <n v="0"/>
    <x v="29"/>
    <s v="293-6851"/>
    <s v="Female"/>
    <n v="48"/>
    <s v="No"/>
    <s v="No"/>
    <s v="No"/>
    <n v="0"/>
    <s v="No"/>
    <x v="0"/>
    <x v="0"/>
    <n v="48"/>
    <n v="92"/>
    <x v="0"/>
    <x v="0"/>
  </r>
  <r>
    <s v="3771-BCZH"/>
    <x v="0"/>
    <n v="15"/>
    <n v="90"/>
    <n v="183.3"/>
    <n v="0"/>
    <n v="0"/>
    <s v="No"/>
    <s v="no"/>
    <n v="0"/>
    <n v="2"/>
    <n v="0"/>
    <s v="No"/>
    <n v="0"/>
    <x v="39"/>
    <s v="331-5910"/>
    <s v="Female"/>
    <n v="47"/>
    <s v="No"/>
    <s v="No"/>
    <s v="No"/>
    <n v="0"/>
    <s v="No"/>
    <x v="0"/>
    <x v="2"/>
    <n v="8"/>
    <n v="130"/>
    <x v="0"/>
    <x v="0"/>
  </r>
  <r>
    <s v="9092-WAGO"/>
    <x v="0"/>
    <n v="69"/>
    <n v="132"/>
    <n v="343.9"/>
    <n v="0"/>
    <n v="0"/>
    <s v="No"/>
    <s v="no"/>
    <n v="0"/>
    <n v="0"/>
    <n v="5"/>
    <s v="Yes"/>
    <n v="0"/>
    <x v="47"/>
    <s v="394-9142"/>
    <s v="Male"/>
    <n v="46"/>
    <s v="No"/>
    <s v="No"/>
    <s v="No"/>
    <n v="0"/>
    <s v="Yes"/>
    <x v="2"/>
    <x v="2"/>
    <n v="18"/>
    <n v="1234"/>
    <x v="0"/>
    <x v="0"/>
  </r>
  <r>
    <s v="9491-JHRZ"/>
    <x v="0"/>
    <n v="51"/>
    <n v="251"/>
    <n v="560.6"/>
    <n v="0"/>
    <n v="0"/>
    <s v="No"/>
    <s v="no"/>
    <n v="0"/>
    <n v="0"/>
    <n v="2"/>
    <s v="Yes"/>
    <n v="0"/>
    <x v="20"/>
    <s v="337-9766"/>
    <s v="Female"/>
    <n v="32"/>
    <s v="No"/>
    <s v="No"/>
    <s v="No"/>
    <n v="0"/>
    <s v="No"/>
    <x v="0"/>
    <x v="0"/>
    <n v="19"/>
    <n v="961"/>
    <x v="0"/>
    <x v="0"/>
  </r>
  <r>
    <s v="3859-XBUH"/>
    <x v="0"/>
    <n v="63"/>
    <n v="138"/>
    <n v="317.10000000000002"/>
    <n v="0"/>
    <n v="0"/>
    <s v="No"/>
    <s v="no"/>
    <n v="0"/>
    <n v="0"/>
    <n v="18"/>
    <s v="Yes"/>
    <n v="0"/>
    <x v="47"/>
    <s v="329-5811"/>
    <s v="Male"/>
    <n v="29"/>
    <s v="Yes"/>
    <s v="No"/>
    <s v="No"/>
    <n v="0"/>
    <s v="Yes"/>
    <x v="1"/>
    <x v="2"/>
    <n v="54"/>
    <n v="3412"/>
    <x v="0"/>
    <x v="0"/>
  </r>
  <r>
    <s v="6859-GIFD"/>
    <x v="0"/>
    <n v="62"/>
    <n v="228"/>
    <n v="686.4"/>
    <n v="248"/>
    <n v="737.8"/>
    <s v="Yes"/>
    <s v="yes"/>
    <n v="0"/>
    <n v="0"/>
    <n v="4"/>
    <s v="Yes"/>
    <n v="0"/>
    <x v="0"/>
    <s v="374-1478"/>
    <s v="Male"/>
    <n v="46"/>
    <s v="No"/>
    <s v="No"/>
    <s v="No"/>
    <n v="0"/>
    <s v="Yes"/>
    <x v="2"/>
    <x v="2"/>
    <n v="23"/>
    <n v="1426"/>
    <x v="0"/>
    <x v="0"/>
  </r>
  <r>
    <s v="6058-RDLY"/>
    <x v="0"/>
    <n v="33"/>
    <n v="221"/>
    <n v="435.1"/>
    <n v="0"/>
    <n v="0"/>
    <s v="No"/>
    <s v="no"/>
    <n v="0"/>
    <n v="0"/>
    <n v="0"/>
    <s v="No"/>
    <n v="0"/>
    <x v="19"/>
    <s v="389-1856"/>
    <s v="Male"/>
    <n v="68"/>
    <s v="No"/>
    <s v="Yes"/>
    <s v="No"/>
    <n v="0"/>
    <s v="No"/>
    <x v="2"/>
    <x v="2"/>
    <n v="11"/>
    <n v="365"/>
    <x v="0"/>
    <x v="0"/>
  </r>
  <r>
    <s v="6963-COPS"/>
    <x v="0"/>
    <n v="63"/>
    <n v="345"/>
    <n v="951.7"/>
    <n v="0"/>
    <n v="0"/>
    <s v="No"/>
    <s v="no"/>
    <n v="0"/>
    <n v="0"/>
    <n v="6"/>
    <s v="Yes"/>
    <n v="0"/>
    <x v="21"/>
    <s v="270-6029"/>
    <s v="Male"/>
    <n v="63"/>
    <s v="No"/>
    <s v="No"/>
    <s v="No"/>
    <n v="0"/>
    <s v="Yes"/>
    <x v="1"/>
    <x v="0"/>
    <n v="48"/>
    <n v="3070"/>
    <x v="0"/>
    <x v="0"/>
  </r>
  <r>
    <s v="7245-WSHW"/>
    <x v="0"/>
    <n v="1"/>
    <n v="6"/>
    <n v="14"/>
    <n v="0"/>
    <n v="0"/>
    <s v="No"/>
    <s v="no"/>
    <n v="0"/>
    <n v="0"/>
    <n v="16"/>
    <s v="Yes"/>
    <n v="0"/>
    <x v="40"/>
    <s v="277-4048"/>
    <s v="Female"/>
    <n v="29"/>
    <s v="Yes"/>
    <s v="No"/>
    <s v="No"/>
    <n v="0"/>
    <s v="No"/>
    <x v="0"/>
    <x v="2"/>
    <n v="29"/>
    <n v="29"/>
    <x v="0"/>
    <x v="0"/>
  </r>
  <r>
    <s v="6399-UBHV"/>
    <x v="0"/>
    <n v="15"/>
    <n v="51"/>
    <n v="89.3"/>
    <n v="0"/>
    <n v="0"/>
    <s v="No"/>
    <s v="no"/>
    <n v="0"/>
    <n v="0"/>
    <n v="4"/>
    <s v="No"/>
    <n v="51"/>
    <x v="49"/>
    <s v="342-10963"/>
    <s v="Male"/>
    <n v="57"/>
    <s v="No"/>
    <s v="No"/>
    <s v="No"/>
    <n v="0"/>
    <s v="Yes"/>
    <x v="0"/>
    <x v="0"/>
    <n v="59"/>
    <n v="881"/>
    <x v="0"/>
    <x v="0"/>
  </r>
  <r>
    <s v="7622-JCDI"/>
    <x v="0"/>
    <n v="70"/>
    <n v="204"/>
    <n v="629.9"/>
    <n v="280"/>
    <n v="861"/>
    <s v="Yes"/>
    <s v="yes"/>
    <n v="0"/>
    <n v="0"/>
    <n v="3"/>
    <s v="Yes"/>
    <n v="0"/>
    <x v="21"/>
    <s v="354-3190"/>
    <s v="Female"/>
    <n v="51"/>
    <s v="No"/>
    <s v="No"/>
    <s v="No"/>
    <n v="0"/>
    <s v="Yes"/>
    <x v="2"/>
    <x v="0"/>
    <n v="52"/>
    <n v="3649"/>
    <x v="0"/>
    <x v="0"/>
  </r>
  <r>
    <s v="0903-PVLN"/>
    <x v="0"/>
    <n v="48"/>
    <n v="294"/>
    <n v="665.6"/>
    <n v="192"/>
    <n v="465.6"/>
    <s v="Yes"/>
    <s v="yes"/>
    <n v="0"/>
    <n v="0"/>
    <n v="0"/>
    <s v="No"/>
    <n v="0"/>
    <x v="8"/>
    <s v="313-3902"/>
    <s v="Male"/>
    <n v="76"/>
    <s v="No"/>
    <s v="Yes"/>
    <s v="No"/>
    <n v="0"/>
    <s v="No"/>
    <x v="1"/>
    <x v="2"/>
    <n v="9"/>
    <n v="429"/>
    <x v="0"/>
    <x v="0"/>
  </r>
  <r>
    <s v="5284-ODAL"/>
    <x v="0"/>
    <n v="45"/>
    <n v="297"/>
    <n v="632.6"/>
    <n v="0"/>
    <n v="0"/>
    <s v="No"/>
    <s v="no"/>
    <n v="0"/>
    <n v="0"/>
    <n v="1"/>
    <s v="Yes"/>
    <n v="0"/>
    <x v="3"/>
    <s v="285-2945"/>
    <s v="Female"/>
    <n v="76"/>
    <s v="No"/>
    <s v="Yes"/>
    <s v="No"/>
    <n v="0"/>
    <s v="No"/>
    <x v="2"/>
    <x v="0"/>
    <n v="49"/>
    <n v="2195"/>
    <x v="0"/>
    <x v="0"/>
  </r>
  <r>
    <s v="1691-ZNXX"/>
    <x v="0"/>
    <n v="34"/>
    <n v="169"/>
    <n v="477.9"/>
    <n v="0"/>
    <n v="0"/>
    <s v="No"/>
    <s v="no"/>
    <n v="0"/>
    <n v="0"/>
    <n v="4"/>
    <s v="Yes"/>
    <n v="0"/>
    <x v="38"/>
    <s v="396-2417"/>
    <s v="Female"/>
    <n v="32"/>
    <s v="No"/>
    <s v="No"/>
    <s v="No"/>
    <n v="0"/>
    <s v="Yes"/>
    <x v="1"/>
    <x v="2"/>
    <n v="33"/>
    <n v="1141"/>
    <x v="0"/>
    <x v="0"/>
  </r>
  <r>
    <s v="8693-QYUE"/>
    <x v="0"/>
    <n v="1"/>
    <n v="2"/>
    <n v="4"/>
    <n v="0"/>
    <n v="0"/>
    <s v="No"/>
    <s v="no"/>
    <n v="0"/>
    <n v="0"/>
    <n v="0"/>
    <s v="No"/>
    <n v="0"/>
    <x v="47"/>
    <s v="343-6368"/>
    <s v="Male"/>
    <n v="26"/>
    <s v="Yes"/>
    <s v="No"/>
    <s v="No"/>
    <n v="0"/>
    <s v="No"/>
    <x v="0"/>
    <x v="2"/>
    <n v="10"/>
    <n v="10"/>
    <x v="0"/>
    <x v="0"/>
  </r>
  <r>
    <s v="8462-DEUQ"/>
    <x v="0"/>
    <n v="17"/>
    <n v="90"/>
    <n v="203.3"/>
    <n v="0"/>
    <n v="0"/>
    <s v="No"/>
    <s v="no"/>
    <n v="0"/>
    <n v="0"/>
    <n v="2"/>
    <s v="Yes"/>
    <n v="0"/>
    <x v="33"/>
    <s v="247-10083"/>
    <s v="Male"/>
    <n v="67"/>
    <s v="No"/>
    <s v="Yes"/>
    <s v="No"/>
    <n v="0"/>
    <s v="No"/>
    <x v="2"/>
    <x v="0"/>
    <n v="38"/>
    <n v="644"/>
    <x v="0"/>
    <x v="0"/>
  </r>
  <r>
    <s v="0557-WEEP"/>
    <x v="0"/>
    <n v="71"/>
    <n v="151"/>
    <n v="565.79999999999995"/>
    <n v="284"/>
    <n v="965.6"/>
    <s v="Yes"/>
    <s v="yes"/>
    <n v="0"/>
    <n v="0"/>
    <n v="13"/>
    <s v="Yes"/>
    <n v="0"/>
    <x v="4"/>
    <s v="335-4826"/>
    <s v="Female"/>
    <n v="36"/>
    <s v="No"/>
    <s v="No"/>
    <s v="No"/>
    <n v="0"/>
    <s v="Yes"/>
    <x v="2"/>
    <x v="2"/>
    <n v="42"/>
    <n v="2958"/>
    <x v="0"/>
    <x v="0"/>
  </r>
  <r>
    <s v="5118-AOEU"/>
    <x v="0"/>
    <n v="4"/>
    <n v="9"/>
    <n v="36.9"/>
    <n v="0"/>
    <n v="0"/>
    <s v="No"/>
    <s v="no"/>
    <n v="0"/>
    <n v="0"/>
    <n v="3"/>
    <s v="Yes"/>
    <n v="0"/>
    <x v="47"/>
    <s v="355-4239"/>
    <s v="Female"/>
    <n v="55"/>
    <s v="No"/>
    <s v="No"/>
    <s v="No"/>
    <n v="0"/>
    <s v="No"/>
    <x v="0"/>
    <x v="2"/>
    <n v="21"/>
    <n v="88"/>
    <x v="0"/>
    <x v="0"/>
  </r>
  <r>
    <s v="3395-ZZFY"/>
    <x v="0"/>
    <n v="28"/>
    <n v="146"/>
    <n v="335.6"/>
    <n v="0"/>
    <n v="0"/>
    <s v="No"/>
    <s v="no"/>
    <n v="0"/>
    <n v="0"/>
    <n v="6"/>
    <s v="Yes"/>
    <n v="0"/>
    <x v="9"/>
    <s v="305-8120"/>
    <s v="Male"/>
    <n v="78"/>
    <s v="No"/>
    <s v="Yes"/>
    <s v="No"/>
    <n v="0"/>
    <s v="No"/>
    <x v="2"/>
    <x v="0"/>
    <n v="52"/>
    <n v="1450"/>
    <x v="0"/>
    <x v="0"/>
  </r>
  <r>
    <s v="9094-HOBC"/>
    <x v="0"/>
    <n v="2"/>
    <n v="4"/>
    <n v="9.9"/>
    <n v="0"/>
    <n v="0"/>
    <s v="No"/>
    <s v="no"/>
    <n v="0"/>
    <n v="0"/>
    <n v="3"/>
    <s v="No"/>
    <n v="6"/>
    <x v="14"/>
    <s v="336-8350"/>
    <s v="Male"/>
    <n v="48"/>
    <s v="No"/>
    <s v="No"/>
    <s v="No"/>
    <n v="0"/>
    <s v="No"/>
    <x v="0"/>
    <x v="0"/>
    <n v="57"/>
    <n v="113"/>
    <x v="0"/>
    <x v="0"/>
  </r>
  <r>
    <s v="2468-WZIB"/>
    <x v="0"/>
    <n v="29"/>
    <n v="106"/>
    <n v="257.10000000000002"/>
    <n v="0"/>
    <n v="0"/>
    <s v="No"/>
    <s v="no"/>
    <n v="0"/>
    <n v="0"/>
    <n v="0"/>
    <s v="No"/>
    <n v="0"/>
    <x v="49"/>
    <s v="269-4825"/>
    <s v="Female"/>
    <n v="33"/>
    <s v="No"/>
    <s v="No"/>
    <s v="No"/>
    <n v="0"/>
    <s v="No"/>
    <x v="2"/>
    <x v="2"/>
    <n v="8"/>
    <n v="243"/>
    <x v="0"/>
    <x v="0"/>
  </r>
  <r>
    <s v="7101-KIFS"/>
    <x v="0"/>
    <n v="12"/>
    <n v="86"/>
    <n v="172.7"/>
    <n v="0"/>
    <n v="0"/>
    <s v="No"/>
    <s v="no"/>
    <n v="0"/>
    <n v="0"/>
    <n v="0"/>
    <s v="No"/>
    <n v="0"/>
    <x v="4"/>
    <s v="298-6978"/>
    <s v="Male"/>
    <n v="54"/>
    <s v="No"/>
    <s v="No"/>
    <s v="No"/>
    <n v="0"/>
    <s v="No"/>
    <x v="0"/>
    <x v="0"/>
    <n v="9"/>
    <n v="113"/>
    <x v="0"/>
    <x v="0"/>
  </r>
  <r>
    <s v="1610-MCGD"/>
    <x v="0"/>
    <n v="59"/>
    <n v="127"/>
    <n v="354.5"/>
    <n v="0"/>
    <n v="0"/>
    <s v="No"/>
    <s v="no"/>
    <n v="0"/>
    <n v="0"/>
    <n v="3"/>
    <s v="Yes"/>
    <n v="0"/>
    <x v="22"/>
    <s v="307-4699"/>
    <s v="Female"/>
    <n v="64"/>
    <s v="No"/>
    <s v="No"/>
    <s v="No"/>
    <n v="0"/>
    <s v="No"/>
    <x v="0"/>
    <x v="0"/>
    <n v="51"/>
    <n v="3012"/>
    <x v="0"/>
    <x v="0"/>
  </r>
  <r>
    <s v="3234-JLPD"/>
    <x v="0"/>
    <n v="17"/>
    <n v="121"/>
    <n v="277.10000000000002"/>
    <n v="0"/>
    <n v="0"/>
    <s v="No"/>
    <s v="no"/>
    <n v="0"/>
    <n v="0"/>
    <n v="9"/>
    <s v="Yes"/>
    <n v="0"/>
    <x v="25"/>
    <s v="392-10032"/>
    <s v="Male"/>
    <n v="40"/>
    <s v="No"/>
    <s v="No"/>
    <s v="No"/>
    <n v="0"/>
    <s v="No"/>
    <x v="0"/>
    <x v="0"/>
    <n v="19"/>
    <n v="338"/>
    <x v="0"/>
    <x v="0"/>
  </r>
  <r>
    <s v="9547-FMCF"/>
    <x v="0"/>
    <n v="48"/>
    <n v="365"/>
    <n v="670.1"/>
    <n v="0"/>
    <n v="0"/>
    <s v="No"/>
    <s v="no"/>
    <n v="0"/>
    <n v="0"/>
    <n v="7"/>
    <s v="Yes"/>
    <n v="0"/>
    <x v="49"/>
    <s v="372-5667"/>
    <s v="Male"/>
    <n v="53"/>
    <s v="No"/>
    <s v="No"/>
    <s v="No"/>
    <n v="0"/>
    <s v="Yes"/>
    <x v="2"/>
    <x v="0"/>
    <n v="40"/>
    <n v="1896"/>
    <x v="0"/>
    <x v="0"/>
  </r>
  <r>
    <s v="0393-FWZC"/>
    <x v="0"/>
    <n v="3"/>
    <n v="11"/>
    <n v="36.700000000000003"/>
    <n v="0"/>
    <n v="0"/>
    <s v="No"/>
    <s v="no"/>
    <n v="0"/>
    <n v="0"/>
    <n v="0"/>
    <s v="No"/>
    <n v="0"/>
    <x v="28"/>
    <s v="303-8867"/>
    <s v="Female"/>
    <n v="29"/>
    <s v="Yes"/>
    <s v="No"/>
    <s v="No"/>
    <n v="0"/>
    <s v="No"/>
    <x v="0"/>
    <x v="0"/>
    <n v="8"/>
    <n v="21"/>
    <x v="0"/>
    <x v="0"/>
  </r>
  <r>
    <s v="9180-DAAW"/>
    <x v="0"/>
    <n v="6"/>
    <n v="23"/>
    <n v="62"/>
    <n v="0"/>
    <n v="0"/>
    <s v="No"/>
    <s v="no"/>
    <n v="0"/>
    <n v="0"/>
    <n v="24"/>
    <s v="Yes"/>
    <n v="0"/>
    <x v="10"/>
    <s v="350-6632"/>
    <s v="Male"/>
    <n v="23"/>
    <s v="Yes"/>
    <s v="No"/>
    <s v="No"/>
    <n v="0"/>
    <s v="No"/>
    <x v="1"/>
    <x v="2"/>
    <n v="15"/>
    <n v="91"/>
    <x v="0"/>
    <x v="0"/>
  </r>
  <r>
    <s v="2776-WWNH"/>
    <x v="0"/>
    <n v="20"/>
    <n v="53"/>
    <n v="139.4"/>
    <n v="0"/>
    <n v="0"/>
    <s v="No"/>
    <s v="no"/>
    <n v="0"/>
    <n v="0"/>
    <n v="0"/>
    <s v="No"/>
    <n v="0"/>
    <x v="20"/>
    <s v="367-2952"/>
    <s v="Female"/>
    <n v="53"/>
    <s v="No"/>
    <s v="No"/>
    <s v="No"/>
    <n v="0"/>
    <s v="No"/>
    <x v="0"/>
    <x v="2"/>
    <n v="10"/>
    <n v="203"/>
    <x v="0"/>
    <x v="0"/>
  </r>
  <r>
    <s v="6286-DCHV"/>
    <x v="0"/>
    <n v="75"/>
    <n v="132"/>
    <n v="299.2"/>
    <n v="0"/>
    <n v="0"/>
    <s v="No"/>
    <s v="no"/>
    <n v="0"/>
    <n v="0"/>
    <n v="0"/>
    <s v="No"/>
    <n v="0"/>
    <x v="21"/>
    <s v="340-1029"/>
    <s v="Female"/>
    <n v="45"/>
    <s v="No"/>
    <s v="No"/>
    <s v="No"/>
    <n v="0"/>
    <s v="No"/>
    <x v="2"/>
    <x v="2"/>
    <n v="9"/>
    <n v="701"/>
    <x v="0"/>
    <x v="0"/>
  </r>
  <r>
    <s v="5534-KBAI"/>
    <x v="0"/>
    <n v="13"/>
    <n v="20"/>
    <n v="53.8"/>
    <n v="0"/>
    <n v="0"/>
    <s v="No"/>
    <s v="no"/>
    <n v="0"/>
    <n v="0"/>
    <n v="2"/>
    <s v="Yes"/>
    <n v="0"/>
    <x v="45"/>
    <s v="374-2021"/>
    <s v="Male"/>
    <n v="84"/>
    <s v="No"/>
    <s v="Yes"/>
    <s v="No"/>
    <n v="0"/>
    <s v="No"/>
    <x v="2"/>
    <x v="2"/>
    <n v="37"/>
    <n v="500"/>
    <x v="0"/>
    <x v="0"/>
  </r>
  <r>
    <s v="2275-ODGH"/>
    <x v="0"/>
    <n v="71"/>
    <n v="376"/>
    <n v="778.9"/>
    <n v="0"/>
    <n v="0"/>
    <s v="No"/>
    <s v="no"/>
    <n v="0"/>
    <n v="0"/>
    <n v="11"/>
    <s v="No"/>
    <n v="58"/>
    <x v="45"/>
    <s v="342-6886"/>
    <s v="Male"/>
    <n v="37"/>
    <s v="No"/>
    <s v="No"/>
    <s v="No"/>
    <n v="0"/>
    <s v="Yes"/>
    <x v="2"/>
    <x v="0"/>
    <n v="57"/>
    <n v="4025"/>
    <x v="0"/>
    <x v="0"/>
  </r>
  <r>
    <s v="1477-DMOA"/>
    <x v="0"/>
    <n v="21"/>
    <n v="63"/>
    <n v="150.1"/>
    <n v="0"/>
    <n v="0"/>
    <s v="No"/>
    <s v="no"/>
    <n v="0"/>
    <n v="0"/>
    <n v="0"/>
    <s v="No"/>
    <n v="0"/>
    <x v="2"/>
    <s v="281-4841"/>
    <s v="Female"/>
    <n v="67"/>
    <s v="No"/>
    <s v="Yes"/>
    <s v="No"/>
    <n v="0"/>
    <s v="No"/>
    <x v="1"/>
    <x v="0"/>
    <n v="10"/>
    <n v="223"/>
    <x v="0"/>
    <x v="0"/>
  </r>
  <r>
    <s v="5611-KBYS"/>
    <x v="0"/>
    <n v="43"/>
    <n v="210"/>
    <n v="382.7"/>
    <n v="172"/>
    <n v="786.9"/>
    <s v="Yes"/>
    <s v="yes"/>
    <n v="0"/>
    <n v="0"/>
    <n v="9"/>
    <s v="Yes"/>
    <n v="0"/>
    <x v="47"/>
    <s v="309-10495"/>
    <s v="Female"/>
    <n v="29"/>
    <s v="Yes"/>
    <s v="No"/>
    <s v="No"/>
    <n v="0"/>
    <s v="Yes"/>
    <x v="0"/>
    <x v="0"/>
    <n v="30"/>
    <n v="1254"/>
    <x v="0"/>
    <x v="0"/>
  </r>
  <r>
    <s v="3537-SKGB"/>
    <x v="0"/>
    <n v="12"/>
    <n v="25"/>
    <n v="60.2"/>
    <n v="48"/>
    <n v="145.19999999999999"/>
    <s v="Yes"/>
    <s v="yes"/>
    <n v="0"/>
    <n v="0"/>
    <n v="3"/>
    <s v="Yes"/>
    <n v="0"/>
    <x v="20"/>
    <s v="338-4238"/>
    <s v="Female"/>
    <n v="50"/>
    <s v="No"/>
    <s v="No"/>
    <s v="No"/>
    <n v="0"/>
    <s v="No"/>
    <x v="0"/>
    <x v="2"/>
    <n v="31"/>
    <n v="376"/>
    <x v="0"/>
    <x v="0"/>
  </r>
  <r>
    <s v="4579-FPZP"/>
    <x v="0"/>
    <n v="71"/>
    <n v="252"/>
    <n v="566.29999999999995"/>
    <n v="0"/>
    <n v="0"/>
    <s v="No"/>
    <s v="no"/>
    <n v="0"/>
    <n v="0"/>
    <n v="0"/>
    <s v="No"/>
    <n v="0"/>
    <x v="22"/>
    <s v="371-9741"/>
    <s v="Male"/>
    <n v="24"/>
    <s v="Yes"/>
    <s v="No"/>
    <s v="No"/>
    <n v="0"/>
    <s v="No"/>
    <x v="2"/>
    <x v="0"/>
    <n v="11"/>
    <n v="767"/>
    <x v="0"/>
    <x v="0"/>
  </r>
  <r>
    <s v="0564-DOFI"/>
    <x v="0"/>
    <n v="24"/>
    <n v="123"/>
    <n v="311.2"/>
    <n v="0"/>
    <n v="0"/>
    <s v="No"/>
    <s v="no"/>
    <n v="0"/>
    <n v="0"/>
    <n v="0"/>
    <s v="No"/>
    <n v="0"/>
    <x v="29"/>
    <s v="256-7449"/>
    <s v="Female"/>
    <n v="45"/>
    <s v="No"/>
    <s v="No"/>
    <s v="No"/>
    <n v="0"/>
    <s v="No"/>
    <x v="1"/>
    <x v="2"/>
    <n v="12"/>
    <n v="283"/>
    <x v="0"/>
    <x v="0"/>
  </r>
  <r>
    <s v="0949-XWVR"/>
    <x v="0"/>
    <n v="51"/>
    <n v="337"/>
    <n v="814.3"/>
    <n v="0"/>
    <n v="0"/>
    <s v="No"/>
    <s v="no"/>
    <n v="0"/>
    <n v="0"/>
    <n v="2"/>
    <s v="Yes"/>
    <n v="0"/>
    <x v="19"/>
    <s v="314-9439"/>
    <s v="Male"/>
    <n v="59"/>
    <s v="No"/>
    <s v="No"/>
    <s v="No"/>
    <n v="0"/>
    <s v="No"/>
    <x v="0"/>
    <x v="2"/>
    <n v="19"/>
    <n v="977"/>
    <x v="0"/>
    <x v="0"/>
  </r>
  <r>
    <s v="2800-GMUN"/>
    <x v="0"/>
    <n v="47"/>
    <n v="310"/>
    <n v="755.4"/>
    <n v="0"/>
    <n v="0"/>
    <s v="No"/>
    <s v="no"/>
    <n v="0"/>
    <n v="0"/>
    <n v="1"/>
    <s v="Yes"/>
    <n v="0"/>
    <x v="3"/>
    <s v="274-8507"/>
    <s v="Female"/>
    <n v="54"/>
    <s v="No"/>
    <s v="No"/>
    <s v="No"/>
    <n v="0"/>
    <s v="No"/>
    <x v="2"/>
    <x v="2"/>
    <n v="25"/>
    <n v="1173"/>
    <x v="0"/>
    <x v="0"/>
  </r>
  <r>
    <s v="3367-HVUF"/>
    <x v="0"/>
    <n v="64"/>
    <n v="353"/>
    <n v="573.20000000000005"/>
    <n v="0"/>
    <n v="0"/>
    <s v="No"/>
    <s v="no"/>
    <n v="0"/>
    <n v="0"/>
    <n v="4"/>
    <s v="Yes"/>
    <n v="0"/>
    <x v="42"/>
    <s v="365-8089"/>
    <s v="Male"/>
    <n v="70"/>
    <s v="No"/>
    <s v="Yes"/>
    <s v="No"/>
    <n v="0"/>
    <s v="Yes"/>
    <x v="1"/>
    <x v="0"/>
    <n v="47"/>
    <n v="3004"/>
    <x v="0"/>
    <x v="0"/>
  </r>
  <r>
    <s v="9215-KSBG"/>
    <x v="0"/>
    <n v="6"/>
    <n v="17"/>
    <n v="37.9"/>
    <n v="0"/>
    <n v="0"/>
    <s v="No"/>
    <s v="no"/>
    <n v="0"/>
    <n v="0"/>
    <n v="6"/>
    <s v="Yes"/>
    <n v="0"/>
    <x v="31"/>
    <s v="296-10229"/>
    <s v="Male"/>
    <n v="64"/>
    <s v="No"/>
    <s v="No"/>
    <s v="No"/>
    <n v="0"/>
    <s v="No"/>
    <x v="0"/>
    <x v="2"/>
    <n v="17"/>
    <n v="108"/>
    <x v="0"/>
    <x v="0"/>
  </r>
  <r>
    <s v="4640-RZGU"/>
    <x v="0"/>
    <n v="63"/>
    <n v="98"/>
    <n v="375.4"/>
    <n v="0"/>
    <n v="0"/>
    <s v="No"/>
    <s v="no"/>
    <n v="0"/>
    <n v="0"/>
    <n v="4"/>
    <s v="Yes"/>
    <n v="0"/>
    <x v="26"/>
    <s v="357-2205"/>
    <s v="Female"/>
    <n v="44"/>
    <s v="No"/>
    <s v="No"/>
    <s v="No"/>
    <n v="0"/>
    <s v="Yes"/>
    <x v="0"/>
    <x v="0"/>
    <n v="70"/>
    <n v="4352"/>
    <x v="0"/>
    <x v="0"/>
  </r>
  <r>
    <s v="5489-FQUJ"/>
    <x v="0"/>
    <n v="26"/>
    <n v="88"/>
    <n v="236.6"/>
    <n v="104"/>
    <n v="283.39999999999998"/>
    <s v="Yes"/>
    <s v="yes"/>
    <n v="0"/>
    <n v="0"/>
    <n v="0"/>
    <s v="No"/>
    <n v="0"/>
    <x v="34"/>
    <s v="290-4212"/>
    <s v="Male"/>
    <n v="32"/>
    <s v="No"/>
    <s v="No"/>
    <s v="No"/>
    <n v="0"/>
    <s v="No"/>
    <x v="0"/>
    <x v="2"/>
    <n v="7"/>
    <n v="189"/>
    <x v="0"/>
    <x v="0"/>
  </r>
  <r>
    <s v="0690-UTSF"/>
    <x v="0"/>
    <n v="6"/>
    <n v="22"/>
    <n v="59.5"/>
    <n v="0"/>
    <n v="0"/>
    <s v="No"/>
    <s v="no"/>
    <n v="0"/>
    <n v="0"/>
    <n v="0"/>
    <s v="No"/>
    <n v="0"/>
    <x v="3"/>
    <s v="312-5383"/>
    <s v="Female"/>
    <n v="46"/>
    <s v="No"/>
    <s v="No"/>
    <s v="No"/>
    <n v="0"/>
    <s v="No"/>
    <x v="2"/>
    <x v="2"/>
    <n v="11"/>
    <n v="63"/>
    <x v="0"/>
    <x v="0"/>
  </r>
  <r>
    <s v="9480-RQQX"/>
    <x v="0"/>
    <n v="69"/>
    <n v="466"/>
    <n v="1097.4000000000001"/>
    <n v="0"/>
    <n v="0"/>
    <s v="No"/>
    <s v="no"/>
    <n v="0"/>
    <n v="0"/>
    <n v="14"/>
    <s v="Yes"/>
    <n v="0"/>
    <x v="30"/>
    <s v="265-5184"/>
    <s v="Male"/>
    <n v="28"/>
    <s v="Yes"/>
    <s v="No"/>
    <s v="No"/>
    <n v="0"/>
    <s v="Yes"/>
    <x v="1"/>
    <x v="0"/>
    <n v="76"/>
    <n v="5202"/>
    <x v="0"/>
    <x v="0"/>
  </r>
  <r>
    <s v="9765-YKHN"/>
    <x v="0"/>
    <n v="60"/>
    <n v="204"/>
    <n v="600.29999999999995"/>
    <n v="0"/>
    <n v="0"/>
    <s v="No"/>
    <s v="no"/>
    <n v="0"/>
    <n v="0"/>
    <n v="4"/>
    <s v="Yes"/>
    <n v="0"/>
    <x v="0"/>
    <s v="251-2698"/>
    <s v="Female"/>
    <n v="64"/>
    <s v="No"/>
    <s v="No"/>
    <s v="No"/>
    <n v="0"/>
    <s v="Yes"/>
    <x v="2"/>
    <x v="2"/>
    <n v="52"/>
    <n v="3119"/>
    <x v="0"/>
    <x v="0"/>
  </r>
  <r>
    <s v="5460-EDDE"/>
    <x v="0"/>
    <n v="44"/>
    <n v="119"/>
    <n v="307.89999999999998"/>
    <n v="0"/>
    <n v="0"/>
    <s v="No"/>
    <s v="no"/>
    <n v="0"/>
    <n v="0"/>
    <n v="11"/>
    <s v="Yes"/>
    <n v="0"/>
    <x v="8"/>
    <s v="317-2354"/>
    <s v="Female"/>
    <n v="73"/>
    <s v="No"/>
    <s v="Yes"/>
    <s v="No"/>
    <n v="0"/>
    <s v="No"/>
    <x v="0"/>
    <x v="0"/>
    <n v="51"/>
    <n v="2229"/>
    <x v="0"/>
    <x v="0"/>
  </r>
  <r>
    <s v="7465-TDPW"/>
    <x v="0"/>
    <n v="11"/>
    <n v="45"/>
    <n v="144.6"/>
    <n v="0"/>
    <n v="0"/>
    <s v="No"/>
    <s v="no"/>
    <n v="0"/>
    <n v="0"/>
    <n v="0"/>
    <s v="No"/>
    <n v="0"/>
    <x v="17"/>
    <s v="297-4826"/>
    <s v="Female"/>
    <n v="27"/>
    <s v="Yes"/>
    <s v="No"/>
    <s v="No"/>
    <n v="0"/>
    <s v="No"/>
    <x v="0"/>
    <x v="2"/>
    <n v="13"/>
    <n v="140"/>
    <x v="0"/>
    <x v="0"/>
  </r>
  <r>
    <s v="1116-ZSHJ"/>
    <x v="0"/>
    <n v="22"/>
    <n v="124"/>
    <n v="266.10000000000002"/>
    <n v="0"/>
    <n v="0"/>
    <s v="No"/>
    <s v="no"/>
    <n v="0"/>
    <n v="0"/>
    <n v="0"/>
    <s v="Yes"/>
    <n v="0"/>
    <x v="18"/>
    <s v="319-2692"/>
    <s v="Male"/>
    <n v="75"/>
    <s v="No"/>
    <s v="Yes"/>
    <s v="No"/>
    <n v="0"/>
    <s v="No"/>
    <x v="0"/>
    <x v="0"/>
    <n v="18"/>
    <n v="392"/>
    <x v="0"/>
    <x v="0"/>
  </r>
  <r>
    <s v="6817-LBRM"/>
    <x v="0"/>
    <n v="72"/>
    <n v="240"/>
    <n v="647.9"/>
    <n v="0"/>
    <n v="0"/>
    <s v="No"/>
    <s v="no"/>
    <n v="0"/>
    <n v="0"/>
    <n v="14"/>
    <s v="No"/>
    <n v="22"/>
    <x v="10"/>
    <s v="252-8742"/>
    <s v="Male"/>
    <n v="78"/>
    <s v="No"/>
    <s v="Yes"/>
    <s v="No"/>
    <n v="0"/>
    <s v="Yes"/>
    <x v="0"/>
    <x v="0"/>
    <n v="26"/>
    <n v="1901"/>
    <x v="0"/>
    <x v="0"/>
  </r>
  <r>
    <s v="3300-PMVY"/>
    <x v="0"/>
    <n v="33"/>
    <n v="95"/>
    <n v="265.5"/>
    <n v="0"/>
    <n v="0"/>
    <s v="No"/>
    <s v="no"/>
    <n v="0"/>
    <n v="0"/>
    <n v="14"/>
    <s v="Yes"/>
    <n v="0"/>
    <x v="43"/>
    <s v="248-4731"/>
    <s v="Female"/>
    <n v="31"/>
    <s v="No"/>
    <s v="No"/>
    <s v="No"/>
    <n v="0"/>
    <s v="No"/>
    <x v="0"/>
    <x v="2"/>
    <n v="24"/>
    <n v="811"/>
    <x v="0"/>
    <x v="0"/>
  </r>
  <r>
    <s v="1737-XQPV"/>
    <x v="0"/>
    <n v="39"/>
    <n v="307"/>
    <n v="549.6"/>
    <n v="0"/>
    <n v="0"/>
    <s v="No"/>
    <s v="no"/>
    <n v="0"/>
    <n v="0"/>
    <n v="9"/>
    <s v="Yes"/>
    <n v="0"/>
    <x v="37"/>
    <s v="315-5123"/>
    <s v="Female"/>
    <n v="63"/>
    <s v="No"/>
    <s v="No"/>
    <s v="No"/>
    <n v="0"/>
    <s v="No"/>
    <x v="1"/>
    <x v="2"/>
    <n v="14"/>
    <n v="540"/>
    <x v="0"/>
    <x v="0"/>
  </r>
  <r>
    <s v="3284-GESM"/>
    <x v="0"/>
    <n v="13"/>
    <n v="49"/>
    <n v="186.5"/>
    <n v="0"/>
    <n v="0"/>
    <s v="No"/>
    <s v="no"/>
    <n v="0"/>
    <n v="0"/>
    <n v="3"/>
    <s v="Yes"/>
    <n v="0"/>
    <x v="47"/>
    <s v="387-8771"/>
    <s v="Male"/>
    <n v="69"/>
    <s v="No"/>
    <s v="Yes"/>
    <s v="No"/>
    <n v="0"/>
    <s v="No"/>
    <x v="0"/>
    <x v="0"/>
    <n v="51"/>
    <n v="673"/>
    <x v="0"/>
    <x v="0"/>
  </r>
  <r>
    <s v="4053-BZIM"/>
    <x v="0"/>
    <n v="41"/>
    <n v="212"/>
    <n v="408.3"/>
    <n v="0"/>
    <n v="0"/>
    <s v="No"/>
    <s v="no"/>
    <n v="0"/>
    <n v="0"/>
    <n v="0"/>
    <s v="No"/>
    <n v="0"/>
    <x v="47"/>
    <s v="307-4696"/>
    <s v="Female"/>
    <n v="51"/>
    <s v="No"/>
    <s v="No"/>
    <s v="No"/>
    <n v="0"/>
    <s v="No"/>
    <x v="2"/>
    <x v="2"/>
    <n v="7"/>
    <n v="277"/>
    <x v="0"/>
    <x v="0"/>
  </r>
  <r>
    <s v="0950-GVCD"/>
    <x v="0"/>
    <n v="71"/>
    <n v="326"/>
    <n v="778.3"/>
    <n v="0"/>
    <n v="0"/>
    <s v="No"/>
    <s v="no"/>
    <n v="0"/>
    <n v="0"/>
    <n v="0"/>
    <s v="No"/>
    <n v="0"/>
    <x v="23"/>
    <s v="329-5857"/>
    <s v="Male"/>
    <n v="43"/>
    <s v="No"/>
    <s v="No"/>
    <s v="No"/>
    <n v="0"/>
    <s v="No"/>
    <x v="2"/>
    <x v="2"/>
    <n v="14"/>
    <n v="1004"/>
    <x v="0"/>
    <x v="0"/>
  </r>
  <r>
    <s v="8373-JPEL"/>
    <x v="0"/>
    <n v="69"/>
    <n v="238"/>
    <n v="693.7"/>
    <n v="0"/>
    <n v="0"/>
    <s v="No"/>
    <s v="no"/>
    <n v="0"/>
    <n v="0"/>
    <n v="24"/>
    <s v="Yes"/>
    <n v="0"/>
    <x v="7"/>
    <s v="358-2835"/>
    <s v="Female"/>
    <n v="19"/>
    <s v="Yes"/>
    <s v="No"/>
    <s v="No"/>
    <n v="0"/>
    <s v="Yes"/>
    <x v="2"/>
    <x v="0"/>
    <n v="40"/>
    <n v="2791"/>
    <x v="0"/>
    <x v="0"/>
  </r>
  <r>
    <s v="5313-TUSE"/>
    <x v="0"/>
    <n v="7"/>
    <n v="29"/>
    <n v="70.599999999999994"/>
    <n v="0"/>
    <n v="0"/>
    <s v="No"/>
    <s v="no"/>
    <n v="0"/>
    <n v="0"/>
    <n v="11"/>
    <s v="Yes"/>
    <n v="0"/>
    <x v="48"/>
    <s v="334-8232"/>
    <s v="Female"/>
    <n v="21"/>
    <s v="Yes"/>
    <s v="No"/>
    <s v="No"/>
    <n v="0"/>
    <s v="No"/>
    <x v="0"/>
    <x v="0"/>
    <n v="31"/>
    <n v="220"/>
    <x v="0"/>
    <x v="0"/>
  </r>
  <r>
    <s v="7210-SHSF"/>
    <x v="0"/>
    <n v="12"/>
    <n v="75"/>
    <n v="130.5"/>
    <n v="0"/>
    <n v="0"/>
    <s v="No"/>
    <s v="no"/>
    <n v="0"/>
    <n v="0"/>
    <n v="3"/>
    <s v="No"/>
    <n v="45"/>
    <x v="9"/>
    <s v="309-4550"/>
    <s v="Female"/>
    <n v="56"/>
    <s v="No"/>
    <s v="No"/>
    <s v="No"/>
    <n v="0"/>
    <s v="No"/>
    <x v="0"/>
    <x v="0"/>
    <n v="58"/>
    <n v="685"/>
    <x v="0"/>
    <x v="0"/>
  </r>
  <r>
    <s v="5125-CPLQ"/>
    <x v="0"/>
    <n v="1"/>
    <n v="4"/>
    <n v="10"/>
    <n v="0"/>
    <n v="0"/>
    <s v="No"/>
    <s v="no"/>
    <n v="0"/>
    <n v="0"/>
    <n v="0"/>
    <s v="No"/>
    <n v="0"/>
    <x v="8"/>
    <s v="286-7835"/>
    <s v="Female"/>
    <n v="42"/>
    <s v="No"/>
    <s v="No"/>
    <s v="No"/>
    <n v="0"/>
    <s v="No"/>
    <x v="0"/>
    <x v="2"/>
    <n v="8"/>
    <n v="8"/>
    <x v="0"/>
    <x v="0"/>
  </r>
  <r>
    <s v="5152-ZWFF"/>
    <x v="0"/>
    <n v="21"/>
    <n v="38"/>
    <n v="104.1"/>
    <n v="0"/>
    <n v="0"/>
    <s v="No"/>
    <s v="no"/>
    <n v="0"/>
    <n v="0"/>
    <n v="5"/>
    <s v="Yes"/>
    <n v="0"/>
    <x v="23"/>
    <s v="236-6058"/>
    <s v="Male"/>
    <n v="44"/>
    <s v="No"/>
    <s v="No"/>
    <s v="No"/>
    <n v="0"/>
    <s v="No"/>
    <x v="0"/>
    <x v="0"/>
    <n v="32"/>
    <n v="664"/>
    <x v="0"/>
    <x v="0"/>
  </r>
  <r>
    <s v="1712-COVA"/>
    <x v="0"/>
    <n v="10"/>
    <n v="67"/>
    <n v="143.9"/>
    <n v="0"/>
    <n v="0"/>
    <s v="No"/>
    <s v="no"/>
    <n v="0"/>
    <n v="0"/>
    <n v="0"/>
    <s v="No"/>
    <n v="0"/>
    <x v="7"/>
    <s v="323-9589"/>
    <s v="Female"/>
    <n v="27"/>
    <s v="Yes"/>
    <s v="No"/>
    <s v="No"/>
    <n v="0"/>
    <s v="No"/>
    <x v="1"/>
    <x v="2"/>
    <n v="7"/>
    <n v="71"/>
    <x v="0"/>
    <x v="0"/>
  </r>
  <r>
    <s v="7040-AEUQ"/>
    <x v="0"/>
    <n v="20"/>
    <n v="54"/>
    <n v="121.3"/>
    <n v="0"/>
    <n v="0"/>
    <s v="No"/>
    <s v="no"/>
    <n v="0"/>
    <n v="0"/>
    <n v="0"/>
    <s v="No"/>
    <n v="0"/>
    <x v="7"/>
    <s v="413-4368"/>
    <s v="Male"/>
    <n v="29"/>
    <s v="Yes"/>
    <s v="No"/>
    <s v="No"/>
    <n v="0"/>
    <s v="No"/>
    <x v="1"/>
    <x v="2"/>
    <n v="10"/>
    <n v="195"/>
    <x v="0"/>
    <x v="0"/>
  </r>
  <r>
    <s v="6212-PZCV"/>
    <x v="0"/>
    <n v="21"/>
    <n v="102"/>
    <n v="229.3"/>
    <n v="84"/>
    <n v="266.7"/>
    <s v="Yes"/>
    <s v="yes"/>
    <n v="0"/>
    <n v="0"/>
    <n v="1"/>
    <s v="Yes"/>
    <n v="0"/>
    <x v="7"/>
    <s v="326-8166"/>
    <s v="Male"/>
    <n v="57"/>
    <s v="No"/>
    <s v="No"/>
    <s v="No"/>
    <n v="0"/>
    <s v="No"/>
    <x v="0"/>
    <x v="0"/>
    <n v="46"/>
    <n v="954"/>
    <x v="0"/>
    <x v="0"/>
  </r>
  <r>
    <s v="4590-WNRA"/>
    <x v="0"/>
    <n v="35"/>
    <n v="125"/>
    <n v="318.8"/>
    <n v="0"/>
    <n v="0"/>
    <s v="No"/>
    <s v="no"/>
    <n v="0"/>
    <n v="0"/>
    <n v="3"/>
    <s v="Yes"/>
    <n v="0"/>
    <x v="11"/>
    <s v="340-4066"/>
    <s v="Female"/>
    <n v="61"/>
    <s v="No"/>
    <s v="No"/>
    <s v="No"/>
    <n v="0"/>
    <s v="No"/>
    <x v="0"/>
    <x v="2"/>
    <n v="49"/>
    <n v="1740"/>
    <x v="0"/>
    <x v="0"/>
  </r>
  <r>
    <s v="0783-LXAC"/>
    <x v="0"/>
    <n v="1"/>
    <n v="4"/>
    <n v="11"/>
    <n v="0"/>
    <n v="0"/>
    <s v="No"/>
    <s v="no"/>
    <n v="0"/>
    <n v="0"/>
    <n v="3"/>
    <s v="Yes"/>
    <n v="0"/>
    <x v="2"/>
    <s v="357-7221"/>
    <s v="Female"/>
    <n v="46"/>
    <s v="No"/>
    <s v="No"/>
    <s v="No"/>
    <n v="0"/>
    <s v="No"/>
    <x v="0"/>
    <x v="2"/>
    <n v="19"/>
    <n v="19"/>
    <x v="0"/>
    <x v="0"/>
  </r>
  <r>
    <s v="6572-XQEP"/>
    <x v="0"/>
    <n v="37"/>
    <n v="84"/>
    <n v="224"/>
    <n v="0"/>
    <n v="0"/>
    <s v="No"/>
    <s v="no"/>
    <n v="0"/>
    <n v="0"/>
    <n v="5"/>
    <s v="Yes"/>
    <n v="0"/>
    <x v="12"/>
    <s v="301-10152"/>
    <s v="Male"/>
    <n v="42"/>
    <s v="No"/>
    <s v="No"/>
    <s v="No"/>
    <n v="0"/>
    <s v="No"/>
    <x v="0"/>
    <x v="2"/>
    <n v="25"/>
    <n v="917"/>
    <x v="0"/>
    <x v="0"/>
  </r>
  <r>
    <s v="0241-GBUV"/>
    <x v="0"/>
    <n v="55"/>
    <n v="136"/>
    <n v="384.1"/>
    <n v="0"/>
    <n v="0"/>
    <s v="No"/>
    <s v="no"/>
    <n v="0"/>
    <n v="0"/>
    <n v="9"/>
    <s v="Yes"/>
    <n v="0"/>
    <x v="46"/>
    <s v="336-3381"/>
    <s v="Female"/>
    <n v="72"/>
    <s v="No"/>
    <s v="Yes"/>
    <s v="No"/>
    <n v="0"/>
    <s v="Yes"/>
    <x v="1"/>
    <x v="0"/>
    <n v="64"/>
    <n v="3525"/>
    <x v="0"/>
    <x v="0"/>
  </r>
  <r>
    <s v="2598-LWCC"/>
    <x v="0"/>
    <n v="55"/>
    <n v="281"/>
    <n v="770"/>
    <n v="220"/>
    <n v="588.5"/>
    <s v="Yes"/>
    <s v="yes"/>
    <n v="0"/>
    <n v="0"/>
    <n v="12"/>
    <s v="Yes"/>
    <n v="0"/>
    <x v="16"/>
    <s v="380-3825"/>
    <s v="Male"/>
    <n v="30"/>
    <s v="No"/>
    <s v="No"/>
    <s v="No"/>
    <n v="0"/>
    <s v="No"/>
    <x v="0"/>
    <x v="2"/>
    <n v="55"/>
    <n v="3012"/>
    <x v="0"/>
    <x v="0"/>
  </r>
  <r>
    <s v="5060-YPQP"/>
    <x v="0"/>
    <n v="67"/>
    <n v="148"/>
    <n v="337.5"/>
    <n v="0"/>
    <n v="0"/>
    <s v="No"/>
    <s v="no"/>
    <n v="0"/>
    <n v="0"/>
    <n v="5"/>
    <s v="Yes"/>
    <n v="0"/>
    <x v="32"/>
    <s v="381-8203"/>
    <s v="Female"/>
    <n v="48"/>
    <s v="No"/>
    <s v="No"/>
    <s v="No"/>
    <n v="0"/>
    <s v="Yes"/>
    <x v="1"/>
    <x v="2"/>
    <n v="25"/>
    <n v="1674"/>
    <x v="0"/>
    <x v="0"/>
  </r>
  <r>
    <s v="1614-YAMF"/>
    <x v="0"/>
    <n v="51"/>
    <n v="126"/>
    <n v="254.1"/>
    <n v="0"/>
    <n v="0"/>
    <s v="No"/>
    <s v="no"/>
    <n v="0"/>
    <n v="0"/>
    <n v="0"/>
    <s v="No"/>
    <n v="0"/>
    <x v="40"/>
    <s v="331-7465"/>
    <s v="Female"/>
    <n v="76"/>
    <s v="No"/>
    <s v="Yes"/>
    <s v="No"/>
    <n v="0"/>
    <s v="No"/>
    <x v="2"/>
    <x v="2"/>
    <n v="9"/>
    <n v="439"/>
    <x v="0"/>
    <x v="0"/>
  </r>
  <r>
    <s v="7323-EMQR"/>
    <x v="0"/>
    <n v="10"/>
    <n v="31"/>
    <n v="76.400000000000006"/>
    <n v="0"/>
    <n v="0"/>
    <s v="No"/>
    <s v="no"/>
    <n v="0"/>
    <n v="0"/>
    <n v="3"/>
    <s v="Yes"/>
    <n v="0"/>
    <x v="11"/>
    <s v="330-8475"/>
    <s v="Male"/>
    <n v="50"/>
    <s v="No"/>
    <s v="No"/>
    <s v="No"/>
    <n v="0"/>
    <s v="No"/>
    <x v="0"/>
    <x v="0"/>
    <n v="28"/>
    <n v="265"/>
    <x v="0"/>
    <x v="0"/>
  </r>
  <r>
    <s v="6691-OIBT"/>
    <x v="0"/>
    <n v="31"/>
    <n v="163"/>
    <n v="472.4"/>
    <n v="0"/>
    <n v="0"/>
    <s v="No"/>
    <s v="no"/>
    <n v="0"/>
    <n v="0"/>
    <n v="3"/>
    <s v="Yes"/>
    <n v="0"/>
    <x v="28"/>
    <s v="365-4737"/>
    <s v="Female"/>
    <n v="40"/>
    <s v="No"/>
    <s v="No"/>
    <s v="No"/>
    <n v="0"/>
    <s v="No"/>
    <x v="0"/>
    <x v="2"/>
    <n v="32"/>
    <n v="994"/>
    <x v="0"/>
    <x v="0"/>
  </r>
  <r>
    <s v="4993-PKEU"/>
    <x v="0"/>
    <n v="17"/>
    <n v="31"/>
    <n v="86.3"/>
    <n v="0"/>
    <n v="0"/>
    <s v="No"/>
    <s v="no"/>
    <n v="0"/>
    <n v="0"/>
    <n v="6"/>
    <s v="No"/>
    <n v="28"/>
    <x v="40"/>
    <s v="257-9779"/>
    <s v="Female"/>
    <n v="44"/>
    <s v="No"/>
    <s v="No"/>
    <s v="No"/>
    <n v="0"/>
    <s v="Yes"/>
    <x v="0"/>
    <x v="0"/>
    <n v="12"/>
    <n v="212"/>
    <x v="0"/>
    <x v="0"/>
  </r>
  <r>
    <s v="1575-JFGV"/>
    <x v="0"/>
    <n v="34"/>
    <n v="204"/>
    <n v="510.7"/>
    <n v="0"/>
    <n v="0"/>
    <s v="No"/>
    <s v="no"/>
    <n v="0"/>
    <n v="0"/>
    <n v="0"/>
    <s v="No"/>
    <n v="0"/>
    <x v="50"/>
    <s v="405-2197"/>
    <s v="Male"/>
    <n v="70"/>
    <s v="No"/>
    <s v="Yes"/>
    <s v="No"/>
    <n v="0"/>
    <s v="No"/>
    <x v="1"/>
    <x v="0"/>
    <n v="17"/>
    <n v="565"/>
    <x v="0"/>
    <x v="0"/>
  </r>
  <r>
    <s v="0182-NZEW"/>
    <x v="0"/>
    <n v="44"/>
    <n v="198"/>
    <n v="660.3"/>
    <n v="0"/>
    <n v="0"/>
    <s v="No"/>
    <s v="no"/>
    <n v="0"/>
    <n v="0"/>
    <n v="9"/>
    <s v="Yes"/>
    <n v="0"/>
    <x v="30"/>
    <s v="338-8578"/>
    <s v="Male"/>
    <n v="67"/>
    <s v="No"/>
    <s v="Yes"/>
    <s v="No"/>
    <n v="0"/>
    <s v="Yes"/>
    <x v="2"/>
    <x v="0"/>
    <n v="35"/>
    <n v="1562"/>
    <x v="0"/>
    <x v="0"/>
  </r>
  <r>
    <s v="7681-FTTS"/>
    <x v="0"/>
    <n v="71"/>
    <n v="181"/>
    <n v="500.1"/>
    <n v="0"/>
    <n v="0"/>
    <s v="No"/>
    <s v="no"/>
    <n v="0"/>
    <n v="0"/>
    <n v="0"/>
    <s v="No"/>
    <n v="0"/>
    <x v="10"/>
    <s v="343-6426"/>
    <s v="Female"/>
    <n v="47"/>
    <s v="No"/>
    <s v="No"/>
    <s v="No"/>
    <n v="0"/>
    <s v="No"/>
    <x v="2"/>
    <x v="0"/>
    <n v="12"/>
    <n v="891"/>
    <x v="0"/>
    <x v="0"/>
  </r>
  <r>
    <s v="3603-TXVR"/>
    <x v="0"/>
    <n v="1"/>
    <n v="3"/>
    <n v="13"/>
    <n v="0"/>
    <n v="0"/>
    <s v="No"/>
    <s v="no"/>
    <n v="0"/>
    <n v="0"/>
    <n v="2"/>
    <s v="Yes"/>
    <n v="0"/>
    <x v="26"/>
    <s v="363-1657"/>
    <s v="Male"/>
    <n v="31"/>
    <s v="No"/>
    <s v="No"/>
    <s v="No"/>
    <n v="0"/>
    <s v="Yes"/>
    <x v="0"/>
    <x v="2"/>
    <n v="46"/>
    <n v="46"/>
    <x v="0"/>
    <x v="0"/>
  </r>
  <r>
    <s v="8375-IPXQ"/>
    <x v="0"/>
    <n v="21"/>
    <n v="71"/>
    <n v="167.3"/>
    <n v="0"/>
    <n v="0"/>
    <s v="No"/>
    <s v="no"/>
    <n v="0"/>
    <n v="0"/>
    <n v="4"/>
    <s v="No"/>
    <n v="28"/>
    <x v="32"/>
    <s v="292-5087"/>
    <s v="Male"/>
    <n v="85"/>
    <s v="No"/>
    <s v="Yes"/>
    <s v="No"/>
    <n v="0"/>
    <s v="Yes"/>
    <x v="0"/>
    <x v="0"/>
    <n v="36"/>
    <n v="752"/>
    <x v="0"/>
    <x v="0"/>
  </r>
  <r>
    <s v="6849-YOJG"/>
    <x v="0"/>
    <n v="15"/>
    <n v="38"/>
    <n v="91"/>
    <n v="0"/>
    <n v="0"/>
    <s v="No"/>
    <s v="no"/>
    <n v="0"/>
    <n v="0"/>
    <n v="16"/>
    <s v="Yes"/>
    <n v="0"/>
    <x v="35"/>
    <s v="340-4061"/>
    <s v="Male"/>
    <n v="26"/>
    <s v="Yes"/>
    <s v="No"/>
    <s v="No"/>
    <n v="0"/>
    <s v="No"/>
    <x v="0"/>
    <x v="0"/>
    <n v="39"/>
    <n v="597"/>
    <x v="0"/>
    <x v="0"/>
  </r>
  <r>
    <s v="8853-MDTK"/>
    <x v="0"/>
    <n v="68"/>
    <n v="161"/>
    <n v="341.8"/>
    <n v="0"/>
    <n v="0"/>
    <s v="No"/>
    <s v="no"/>
    <n v="0"/>
    <n v="0"/>
    <n v="6"/>
    <s v="No"/>
    <n v="31"/>
    <x v="0"/>
    <s v="360-6586"/>
    <s v="Male"/>
    <n v="41"/>
    <s v="No"/>
    <s v="No"/>
    <s v="No"/>
    <n v="0"/>
    <s v="Yes"/>
    <x v="2"/>
    <x v="0"/>
    <n v="46"/>
    <n v="3153"/>
    <x v="0"/>
    <x v="0"/>
  </r>
  <r>
    <s v="8910-ACYH"/>
    <x v="0"/>
    <n v="37"/>
    <n v="143"/>
    <n v="404.9"/>
    <n v="148"/>
    <n v="558.70000000000005"/>
    <s v="Yes"/>
    <s v="yes"/>
    <n v="0"/>
    <n v="0"/>
    <n v="7"/>
    <s v="Yes"/>
    <n v="0"/>
    <x v="6"/>
    <s v="322-9003"/>
    <s v="Male"/>
    <n v="27"/>
    <s v="Yes"/>
    <s v="No"/>
    <s v="No"/>
    <n v="0"/>
    <s v="No"/>
    <x v="0"/>
    <x v="0"/>
    <n v="17"/>
    <n v="633"/>
    <x v="0"/>
    <x v="0"/>
  </r>
  <r>
    <s v="6800-UVPW"/>
    <x v="0"/>
    <n v="2"/>
    <n v="10"/>
    <n v="24.7"/>
    <n v="8"/>
    <n v="21.4"/>
    <s v="Yes"/>
    <s v="yes"/>
    <n v="0"/>
    <n v="0"/>
    <n v="0"/>
    <s v="No"/>
    <n v="0"/>
    <x v="46"/>
    <s v="354-7505"/>
    <s v="Female"/>
    <n v="34"/>
    <s v="No"/>
    <s v="No"/>
    <s v="No"/>
    <n v="0"/>
    <s v="No"/>
    <x v="0"/>
    <x v="2"/>
    <n v="13"/>
    <n v="27"/>
    <x v="0"/>
    <x v="0"/>
  </r>
  <r>
    <s v="7058-KYUO"/>
    <x v="0"/>
    <n v="48"/>
    <n v="256"/>
    <n v="725.4"/>
    <n v="192"/>
    <n v="489.6"/>
    <s v="Yes"/>
    <s v="no"/>
    <n v="97.9"/>
    <n v="0"/>
    <n v="3"/>
    <s v="Yes"/>
    <n v="0"/>
    <x v="30"/>
    <s v="244-6704"/>
    <s v="Male"/>
    <n v="48"/>
    <s v="No"/>
    <s v="No"/>
    <s v="No"/>
    <n v="0"/>
    <s v="No"/>
    <x v="2"/>
    <x v="0"/>
    <n v="40"/>
    <n v="1911"/>
    <x v="0"/>
    <x v="0"/>
  </r>
  <r>
    <s v="9574-BGEA"/>
    <x v="0"/>
    <n v="65"/>
    <n v="303"/>
    <n v="780.6"/>
    <n v="260"/>
    <n v="565.5"/>
    <s v="Yes"/>
    <s v="no"/>
    <n v="113.1"/>
    <n v="0"/>
    <n v="1"/>
    <s v="Yes"/>
    <n v="0"/>
    <x v="45"/>
    <s v="314-8148"/>
    <s v="Female"/>
    <n v="50"/>
    <s v="No"/>
    <s v="No"/>
    <s v="No"/>
    <n v="0"/>
    <s v="No"/>
    <x v="1"/>
    <x v="0"/>
    <n v="34"/>
    <n v="2230"/>
    <x v="0"/>
    <x v="0"/>
  </r>
  <r>
    <s v="5224-FNDF"/>
    <x v="0"/>
    <n v="55"/>
    <n v="366"/>
    <n v="820"/>
    <n v="220"/>
    <n v="462"/>
    <s v="Yes"/>
    <s v="no"/>
    <n v="115.5"/>
    <n v="0"/>
    <n v="2"/>
    <s v="Yes"/>
    <n v="0"/>
    <x v="50"/>
    <s v="311-2610"/>
    <s v="Female"/>
    <n v="47"/>
    <s v="No"/>
    <s v="No"/>
    <s v="No"/>
    <n v="0"/>
    <s v="No"/>
    <x v="1"/>
    <x v="0"/>
    <n v="21"/>
    <n v="1165"/>
    <x v="0"/>
    <x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x v="47"/>
    <s v="287-7135"/>
    <s v="Male"/>
    <n v="60"/>
    <s v="No"/>
    <s v="No"/>
    <s v="No"/>
    <n v="0"/>
    <s v="Yes"/>
    <x v="0"/>
    <x v="2"/>
    <n v="54"/>
    <n v="1912"/>
    <x v="0"/>
    <x v="0"/>
  </r>
  <r>
    <s v="2335-GYIU"/>
    <x v="0"/>
    <n v="16"/>
    <n v="55"/>
    <n v="125.4"/>
    <n v="64"/>
    <n v="188.8"/>
    <s v="Yes"/>
    <s v="yes"/>
    <n v="0"/>
    <n v="0"/>
    <n v="20"/>
    <s v="Yes"/>
    <n v="0"/>
    <x v="28"/>
    <s v="369-6055"/>
    <s v="Male"/>
    <n v="32"/>
    <s v="No"/>
    <s v="No"/>
    <s v="No"/>
    <n v="0"/>
    <s v="Yes"/>
    <x v="0"/>
    <x v="0"/>
    <n v="44"/>
    <n v="688"/>
    <x v="0"/>
    <x v="0"/>
  </r>
  <r>
    <s v="7522-OHZJ"/>
    <x v="0"/>
    <n v="72"/>
    <n v="373"/>
    <n v="1001.7"/>
    <n v="288"/>
    <n v="763.2"/>
    <s v="Yes"/>
    <s v="no"/>
    <n v="152.6"/>
    <n v="0"/>
    <n v="17"/>
    <s v="Yes"/>
    <n v="0"/>
    <x v="46"/>
    <s v="390-8028"/>
    <s v="Female"/>
    <n v="20"/>
    <s v="Yes"/>
    <s v="No"/>
    <s v="No"/>
    <n v="0"/>
    <s v="Yes"/>
    <x v="2"/>
    <x v="2"/>
    <n v="38"/>
    <n v="2684"/>
    <x v="0"/>
    <x v="0"/>
  </r>
  <r>
    <s v="1579-NSFE"/>
    <x v="0"/>
    <n v="18"/>
    <n v="138"/>
    <n v="294.89999999999998"/>
    <n v="72"/>
    <n v="246.6"/>
    <s v="Yes"/>
    <s v="no"/>
    <n v="82.2"/>
    <n v="0"/>
    <n v="0"/>
    <s v="No"/>
    <n v="0"/>
    <x v="49"/>
    <s v="300-3887"/>
    <s v="Female"/>
    <n v="57"/>
    <s v="No"/>
    <s v="No"/>
    <s v="No"/>
    <n v="0"/>
    <s v="No"/>
    <x v="2"/>
    <x v="2"/>
    <n v="8"/>
    <n v="155"/>
    <x v="0"/>
    <x v="0"/>
  </r>
  <r>
    <s v="1527-SXBH"/>
    <x v="0"/>
    <n v="51"/>
    <n v="244"/>
    <n v="768"/>
    <n v="204"/>
    <n v="637.5"/>
    <s v="Yes"/>
    <s v="yes"/>
    <n v="0"/>
    <n v="0"/>
    <n v="30"/>
    <s v="Yes"/>
    <n v="0"/>
    <x v="49"/>
    <s v="255-4717"/>
    <s v="Female"/>
    <n v="33"/>
    <s v="No"/>
    <s v="No"/>
    <s v="No"/>
    <n v="0"/>
    <s v="Yes"/>
    <x v="0"/>
    <x v="0"/>
    <n v="32"/>
    <n v="1655"/>
    <x v="0"/>
    <x v="0"/>
  </r>
  <r>
    <s v="6914-AVUI"/>
    <x v="0"/>
    <n v="46"/>
    <n v="257"/>
    <n v="743.6"/>
    <n v="184"/>
    <n v="349.6"/>
    <s v="Yes"/>
    <s v="no"/>
    <n v="116.5"/>
    <n v="0"/>
    <n v="4"/>
    <s v="Yes"/>
    <n v="0"/>
    <x v="6"/>
    <s v="286-2384"/>
    <s v="Female"/>
    <n v="51"/>
    <s v="No"/>
    <s v="No"/>
    <s v="No"/>
    <n v="0"/>
    <s v="No"/>
    <x v="0"/>
    <x v="0"/>
    <n v="30"/>
    <n v="1387"/>
    <x v="0"/>
    <x v="0"/>
  </r>
  <r>
    <s v="0079-BPCT"/>
    <x v="0"/>
    <n v="22"/>
    <n v="35"/>
    <n v="130.5"/>
    <n v="88"/>
    <n v="231"/>
    <s v="Yes"/>
    <s v="no"/>
    <n v="115.5"/>
    <n v="0"/>
    <n v="0"/>
    <s v="No"/>
    <n v="99"/>
    <x v="22"/>
    <s v="297-3945"/>
    <s v="Female"/>
    <n v="47"/>
    <s v="No"/>
    <s v="No"/>
    <s v="No"/>
    <n v="0"/>
    <s v="Yes"/>
    <x v="0"/>
    <x v="2"/>
    <n v="19"/>
    <n v="419"/>
    <x v="0"/>
    <x v="0"/>
  </r>
  <r>
    <s v="1533-PBRB"/>
    <x v="0"/>
    <n v="9"/>
    <n v="30"/>
    <n v="94.6"/>
    <n v="36"/>
    <n v="99"/>
    <s v="Yes"/>
    <s v="no"/>
    <n v="33"/>
    <n v="0"/>
    <n v="14"/>
    <s v="Yes"/>
    <n v="0"/>
    <x v="23"/>
    <s v="314-2090"/>
    <s v="Female"/>
    <n v="24"/>
    <s v="Yes"/>
    <s v="No"/>
    <s v="No"/>
    <n v="0"/>
    <s v="No"/>
    <x v="0"/>
    <x v="0"/>
    <n v="30"/>
    <n v="261"/>
    <x v="0"/>
    <x v="0"/>
  </r>
  <r>
    <s v="1104-SEKF"/>
    <x v="0"/>
    <n v="49"/>
    <n v="247"/>
    <n v="641.20000000000005"/>
    <n v="196"/>
    <n v="788.9"/>
    <s v="Yes"/>
    <s v="no"/>
    <n v="263"/>
    <n v="0"/>
    <n v="6"/>
    <s v="Yes"/>
    <n v="0"/>
    <x v="9"/>
    <s v="387-2268"/>
    <s v="Female"/>
    <n v="69"/>
    <s v="No"/>
    <s v="Yes"/>
    <s v="No"/>
    <n v="0"/>
    <s v="No"/>
    <x v="0"/>
    <x v="0"/>
    <n v="44"/>
    <n v="2166"/>
    <x v="0"/>
    <x v="0"/>
  </r>
  <r>
    <s v="8501-GVNJ"/>
    <x v="0"/>
    <n v="46"/>
    <n v="122"/>
    <n v="371.3"/>
    <n v="184"/>
    <n v="414"/>
    <s v="Yes"/>
    <s v="no"/>
    <n v="82.8"/>
    <n v="0"/>
    <n v="10"/>
    <s v="Yes"/>
    <n v="0"/>
    <x v="48"/>
    <s v="385-2453"/>
    <s v="Male"/>
    <n v="23"/>
    <s v="Yes"/>
    <s v="No"/>
    <s v="No"/>
    <n v="0"/>
    <s v="Yes"/>
    <x v="2"/>
    <x v="2"/>
    <n v="43"/>
    <n v="2009"/>
    <x v="0"/>
    <x v="0"/>
  </r>
  <r>
    <s v="5584-CLGA"/>
    <x v="0"/>
    <n v="68"/>
    <n v="299"/>
    <n v="820.2"/>
    <n v="272"/>
    <n v="1026.8"/>
    <s v="Yes"/>
    <s v="yes"/>
    <n v="0"/>
    <n v="0"/>
    <n v="15"/>
    <s v="No"/>
    <n v="61"/>
    <x v="44"/>
    <s v="331-6931"/>
    <s v="Female"/>
    <n v="27"/>
    <s v="Yes"/>
    <s v="No"/>
    <s v="No"/>
    <n v="0"/>
    <s v="Yes"/>
    <x v="2"/>
    <x v="0"/>
    <n v="41"/>
    <n v="2775"/>
    <x v="0"/>
    <x v="0"/>
  </r>
  <r>
    <s v="9325-HTNC"/>
    <x v="0"/>
    <n v="43"/>
    <n v="217"/>
    <n v="564.5"/>
    <n v="172"/>
    <n v="382.7"/>
    <s v="Yes"/>
    <s v="no"/>
    <n v="76.5"/>
    <n v="0"/>
    <n v="4"/>
    <s v="Yes"/>
    <n v="0"/>
    <x v="2"/>
    <s v="391-2673"/>
    <s v="Female"/>
    <n v="58"/>
    <s v="No"/>
    <s v="No"/>
    <s v="No"/>
    <n v="0"/>
    <s v="Yes"/>
    <x v="0"/>
    <x v="2"/>
    <n v="45"/>
    <n v="1933"/>
    <x v="0"/>
    <x v="0"/>
  </r>
  <r>
    <s v="5807-XIED"/>
    <x v="0"/>
    <n v="5"/>
    <n v="27"/>
    <n v="79.2"/>
    <n v="20"/>
    <n v="46"/>
    <s v="Yes"/>
    <s v="no"/>
    <n v="9.1999999999999993"/>
    <n v="0"/>
    <n v="3"/>
    <s v="Yes"/>
    <n v="0"/>
    <x v="21"/>
    <s v="350-5804"/>
    <s v="Female"/>
    <n v="66"/>
    <s v="No"/>
    <s v="Yes"/>
    <s v="No"/>
    <n v="0"/>
    <s v="No"/>
    <x v="0"/>
    <x v="2"/>
    <n v="43"/>
    <n v="225"/>
    <x v="0"/>
    <x v="0"/>
  </r>
  <r>
    <s v="8221-XNGD"/>
    <x v="0"/>
    <n v="28"/>
    <n v="136"/>
    <n v="332.5"/>
    <n v="112"/>
    <n v="372.4"/>
    <s v="Yes"/>
    <s v="no"/>
    <n v="93.1"/>
    <n v="0"/>
    <n v="12"/>
    <s v="Yes"/>
    <n v="0"/>
    <x v="22"/>
    <s v="335-2340"/>
    <s v="Male"/>
    <n v="25"/>
    <s v="Yes"/>
    <s v="No"/>
    <s v="No"/>
    <n v="0"/>
    <s v="Yes"/>
    <x v="1"/>
    <x v="2"/>
    <n v="41"/>
    <n v="1145"/>
    <x v="0"/>
    <x v="0"/>
  </r>
  <r>
    <s v="1250-STMT"/>
    <x v="0"/>
    <n v="58"/>
    <n v="269"/>
    <n v="862.6"/>
    <n v="232"/>
    <n v="481.4"/>
    <s v="Yes"/>
    <s v="no"/>
    <n v="120.4"/>
    <n v="0"/>
    <n v="3"/>
    <s v="Yes"/>
    <n v="0"/>
    <x v="29"/>
    <s v="330-1917"/>
    <s v="Male"/>
    <n v="39"/>
    <s v="No"/>
    <s v="No"/>
    <s v="No"/>
    <n v="0"/>
    <s v="Yes"/>
    <x v="0"/>
    <x v="0"/>
    <n v="41"/>
    <n v="2360"/>
    <x v="0"/>
    <x v="0"/>
  </r>
  <r>
    <s v="4852-YKDI"/>
    <x v="0"/>
    <n v="48"/>
    <n v="133"/>
    <n v="285.7"/>
    <n v="192"/>
    <n v="777.6"/>
    <s v="Yes"/>
    <s v="no"/>
    <n v="388.8"/>
    <n v="0"/>
    <n v="2"/>
    <s v="No"/>
    <n v="75"/>
    <x v="18"/>
    <s v="320-8741"/>
    <s v="Female"/>
    <n v="70"/>
    <s v="No"/>
    <s v="Yes"/>
    <s v="No"/>
    <n v="0"/>
    <s v="Yes"/>
    <x v="0"/>
    <x v="0"/>
    <n v="42"/>
    <n v="2007"/>
    <x v="0"/>
    <x v="0"/>
  </r>
  <r>
    <s v="8834-YNHR"/>
    <x v="0"/>
    <n v="13"/>
    <n v="21"/>
    <n v="50.3"/>
    <n v="52"/>
    <n v="182"/>
    <s v="Yes"/>
    <s v="no"/>
    <n v="60.7"/>
    <n v="0"/>
    <n v="5"/>
    <s v="Yes"/>
    <n v="0"/>
    <x v="9"/>
    <s v="306-8604"/>
    <s v="Female"/>
    <n v="50"/>
    <s v="No"/>
    <s v="No"/>
    <s v="No"/>
    <n v="0"/>
    <s v="No"/>
    <x v="0"/>
    <x v="2"/>
    <n v="52"/>
    <n v="655"/>
    <x v="0"/>
    <x v="0"/>
  </r>
  <r>
    <s v="9329-CZWM"/>
    <x v="0"/>
    <n v="1"/>
    <n v="2"/>
    <n v="4"/>
    <n v="4"/>
    <n v="14.8"/>
    <s v="Yes"/>
    <s v="no"/>
    <n v="3.7"/>
    <n v="0"/>
    <n v="0"/>
    <s v="No"/>
    <n v="0"/>
    <x v="32"/>
    <s v="352-7442"/>
    <s v="Female"/>
    <n v="61"/>
    <s v="No"/>
    <s v="No"/>
    <s v="No"/>
    <n v="0"/>
    <s v="No"/>
    <x v="0"/>
    <x v="0"/>
    <n v="8"/>
    <n v="8"/>
    <x v="0"/>
    <x v="0"/>
  </r>
  <r>
    <s v="5881-TJBI"/>
    <x v="0"/>
    <n v="2"/>
    <n v="6"/>
    <n v="19.100000000000001"/>
    <n v="8"/>
    <n v="19"/>
    <s v="Yes"/>
    <s v="no"/>
    <n v="4.8"/>
    <n v="0"/>
    <n v="6"/>
    <s v="Yes"/>
    <n v="0"/>
    <x v="43"/>
    <s v="330-5544"/>
    <s v="Male"/>
    <n v="70"/>
    <s v="No"/>
    <s v="Yes"/>
    <s v="No"/>
    <n v="0"/>
    <s v="No"/>
    <x v="0"/>
    <x v="1"/>
    <n v="28"/>
    <n v="59"/>
    <x v="0"/>
    <x v="0"/>
  </r>
  <r>
    <s v="6197-CWOB"/>
    <x v="0"/>
    <n v="55"/>
    <n v="210"/>
    <n v="493.1"/>
    <n v="220"/>
    <n v="583"/>
    <s v="Yes"/>
    <s v="yes"/>
    <n v="0"/>
    <n v="0"/>
    <n v="2"/>
    <s v="Yes"/>
    <n v="0"/>
    <x v="47"/>
    <s v="316-7955"/>
    <s v="Male"/>
    <n v="75"/>
    <s v="No"/>
    <s v="Yes"/>
    <s v="No"/>
    <n v="0"/>
    <s v="Yes"/>
    <x v="0"/>
    <x v="0"/>
    <n v="57"/>
    <n v="3123"/>
    <x v="0"/>
    <x v="0"/>
  </r>
  <r>
    <s v="7114-DSLR"/>
    <x v="0"/>
    <n v="71"/>
    <n v="306"/>
    <n v="785.2"/>
    <n v="284"/>
    <n v="830.7"/>
    <s v="Yes"/>
    <s v="no"/>
    <n v="166.1"/>
    <n v="0"/>
    <n v="5"/>
    <s v="Yes"/>
    <n v="0"/>
    <x v="10"/>
    <s v="375-7175"/>
    <s v="Male"/>
    <n v="65"/>
    <s v="No"/>
    <s v="No"/>
    <s v="No"/>
    <n v="0"/>
    <s v="No"/>
    <x v="2"/>
    <x v="0"/>
    <n v="44"/>
    <n v="3110"/>
    <x v="0"/>
    <x v="0"/>
  </r>
  <r>
    <s v="8464-NQMR"/>
    <x v="0"/>
    <n v="1"/>
    <n v="7"/>
    <n v="15"/>
    <n v="4"/>
    <n v="13.9"/>
    <s v="Yes"/>
    <s v="no"/>
    <n v="2.8"/>
    <n v="0"/>
    <n v="1"/>
    <s v="Yes"/>
    <n v="0"/>
    <x v="49"/>
    <s v="281-1850"/>
    <s v="Male"/>
    <n v="48"/>
    <s v="No"/>
    <s v="No"/>
    <s v="No"/>
    <n v="0"/>
    <s v="No"/>
    <x v="0"/>
    <x v="0"/>
    <n v="39"/>
    <n v="39"/>
    <x v="0"/>
    <x v="0"/>
  </r>
  <r>
    <s v="1451-HDAE"/>
    <x v="0"/>
    <n v="4"/>
    <n v="20"/>
    <n v="58.1"/>
    <n v="16"/>
    <n v="53.6"/>
    <s v="Yes"/>
    <s v="no"/>
    <n v="26.8"/>
    <n v="0"/>
    <n v="0"/>
    <s v="No"/>
    <n v="0"/>
    <x v="14"/>
    <s v="333-6180"/>
    <s v="Male"/>
    <n v="35"/>
    <s v="No"/>
    <s v="No"/>
    <s v="No"/>
    <n v="0"/>
    <s v="No"/>
    <x v="0"/>
    <x v="2"/>
    <n v="9"/>
    <n v="41"/>
    <x v="0"/>
    <x v="0"/>
  </r>
  <r>
    <s v="6483-BRNW"/>
    <x v="0"/>
    <n v="65"/>
    <n v="199"/>
    <n v="518.70000000000005"/>
    <n v="260"/>
    <n v="962"/>
    <s v="Yes"/>
    <s v="no"/>
    <n v="320.7"/>
    <n v="0"/>
    <n v="13"/>
    <s v="Yes"/>
    <n v="0"/>
    <x v="28"/>
    <s v="355-4399"/>
    <s v="Female"/>
    <n v="43"/>
    <s v="No"/>
    <s v="No"/>
    <s v="No"/>
    <n v="0"/>
    <s v="Yes"/>
    <x v="1"/>
    <x v="0"/>
    <n v="62"/>
    <n v="4035"/>
    <x v="0"/>
    <x v="0"/>
  </r>
  <r>
    <s v="2861-VGIC"/>
    <x v="0"/>
    <n v="3"/>
    <n v="11"/>
    <n v="24.2"/>
    <n v="12"/>
    <n v="49.2"/>
    <s v="Yes"/>
    <s v="no"/>
    <n v="16.399999999999999"/>
    <n v="0"/>
    <n v="1"/>
    <s v="Yes"/>
    <n v="0"/>
    <x v="14"/>
    <s v="372-9836"/>
    <s v="Female"/>
    <n v="72"/>
    <s v="No"/>
    <s v="Yes"/>
    <s v="No"/>
    <n v="0"/>
    <s v="No"/>
    <x v="0"/>
    <x v="0"/>
    <n v="12"/>
    <n v="31"/>
    <x v="0"/>
    <x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x v="37"/>
    <s v="366-9004"/>
    <s v="Male"/>
    <n v="32"/>
    <s v="No"/>
    <s v="No"/>
    <s v="No"/>
    <n v="0"/>
    <s v="No"/>
    <x v="0"/>
    <x v="2"/>
    <n v="17"/>
    <n v="463"/>
    <x v="0"/>
    <x v="0"/>
  </r>
  <r>
    <s v="4421-VYBF"/>
    <x v="0"/>
    <n v="64"/>
    <n v="111"/>
    <n v="319.5"/>
    <n v="256"/>
    <n v="672"/>
    <s v="Yes"/>
    <s v="no"/>
    <n v="168"/>
    <n v="0"/>
    <n v="10"/>
    <s v="Yes"/>
    <n v="0"/>
    <x v="36"/>
    <s v="314-9805"/>
    <s v="Male"/>
    <n v="30"/>
    <s v="No"/>
    <s v="No"/>
    <s v="No"/>
    <n v="0"/>
    <s v="Yes"/>
    <x v="2"/>
    <x v="0"/>
    <n v="37"/>
    <n v="2368"/>
    <x v="0"/>
    <x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x v="23"/>
    <s v="340-1671"/>
    <s v="Female"/>
    <n v="48"/>
    <s v="No"/>
    <s v="No"/>
    <s v="No"/>
    <n v="0"/>
    <s v="No"/>
    <x v="2"/>
    <x v="2"/>
    <n v="7"/>
    <n v="384"/>
    <x v="0"/>
    <x v="0"/>
  </r>
  <r>
    <s v="4496-PIDL"/>
    <x v="0"/>
    <n v="2"/>
    <n v="12"/>
    <n v="21.5"/>
    <n v="8"/>
    <n v="16.600000000000001"/>
    <s v="Yes"/>
    <s v="no"/>
    <n v="5.5"/>
    <n v="0"/>
    <n v="0"/>
    <s v="No"/>
    <n v="0"/>
    <x v="29"/>
    <s v="329-3797"/>
    <s v="Female"/>
    <n v="37"/>
    <s v="No"/>
    <s v="No"/>
    <s v="No"/>
    <n v="0"/>
    <s v="No"/>
    <x v="0"/>
    <x v="0"/>
    <n v="12"/>
    <n v="26"/>
    <x v="0"/>
    <x v="0"/>
  </r>
  <r>
    <s v="1210-TVSC"/>
    <x v="0"/>
    <n v="2"/>
    <n v="9"/>
    <n v="19"/>
    <n v="8"/>
    <n v="25.6"/>
    <s v="Yes"/>
    <s v="no"/>
    <n v="5.0999999999999996"/>
    <n v="0"/>
    <n v="0"/>
    <s v="No"/>
    <n v="0"/>
    <x v="44"/>
    <s v="315-9836"/>
    <s v="Female"/>
    <n v="61"/>
    <s v="No"/>
    <s v="No"/>
    <s v="No"/>
    <n v="0"/>
    <s v="No"/>
    <x v="0"/>
    <x v="2"/>
    <n v="8"/>
    <n v="13"/>
    <x v="0"/>
    <x v="0"/>
  </r>
  <r>
    <s v="3814-ZCAB"/>
    <x v="0"/>
    <n v="41"/>
    <n v="236"/>
    <n v="570.29999999999995"/>
    <n v="164"/>
    <n v="405.9"/>
    <s v="Yes"/>
    <s v="no"/>
    <n v="81.2"/>
    <n v="0"/>
    <n v="1"/>
    <s v="No"/>
    <n v="17"/>
    <x v="12"/>
    <s v="386-5841"/>
    <s v="Male"/>
    <n v="69"/>
    <s v="No"/>
    <s v="Yes"/>
    <s v="No"/>
    <n v="0"/>
    <s v="No"/>
    <x v="0"/>
    <x v="0"/>
    <n v="55"/>
    <n v="2244"/>
    <x v="0"/>
    <x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x v="1"/>
    <s v="351-10420"/>
    <s v="Female"/>
    <n v="62"/>
    <s v="No"/>
    <s v="No"/>
    <s v="No"/>
    <n v="0"/>
    <s v="No"/>
    <x v="1"/>
    <x v="0"/>
    <n v="40"/>
    <n v="1106"/>
    <x v="0"/>
    <x v="0"/>
  </r>
  <r>
    <s v="9218-RYFZ"/>
    <x v="0"/>
    <n v="17"/>
    <n v="67"/>
    <n v="185.7"/>
    <n v="68"/>
    <n v="217.6"/>
    <s v="Yes"/>
    <s v="no"/>
    <n v="43.5"/>
    <n v="0"/>
    <n v="8"/>
    <s v="Yes"/>
    <n v="0"/>
    <x v="21"/>
    <s v="347-10162"/>
    <s v="Male"/>
    <n v="62"/>
    <s v="No"/>
    <s v="No"/>
    <s v="No"/>
    <n v="0"/>
    <s v="No"/>
    <x v="1"/>
    <x v="2"/>
    <n v="23"/>
    <n v="390"/>
    <x v="0"/>
    <x v="0"/>
  </r>
  <r>
    <s v="6591-AGBL"/>
    <x v="0"/>
    <n v="72"/>
    <n v="414"/>
    <n v="1149.2"/>
    <n v="288"/>
    <n v="633.6"/>
    <s v="Yes"/>
    <s v="no"/>
    <n v="316.8"/>
    <n v="0"/>
    <n v="0"/>
    <s v="No"/>
    <n v="0"/>
    <x v="9"/>
    <s v="337-2072"/>
    <s v="Male"/>
    <n v="27"/>
    <s v="Yes"/>
    <s v="No"/>
    <s v="No"/>
    <n v="0"/>
    <s v="No"/>
    <x v="2"/>
    <x v="0"/>
    <n v="10"/>
    <n v="742"/>
    <x v="0"/>
    <x v="0"/>
  </r>
  <r>
    <s v="9560-BLYN"/>
    <x v="0"/>
    <n v="9"/>
    <n v="52"/>
    <n v="107.8"/>
    <n v="36"/>
    <n v="78.3"/>
    <s v="Yes"/>
    <s v="no"/>
    <n v="26.1"/>
    <n v="0"/>
    <n v="2"/>
    <s v="Yes"/>
    <n v="0"/>
    <x v="22"/>
    <s v="344-8303"/>
    <s v="Male"/>
    <n v="47"/>
    <s v="No"/>
    <s v="No"/>
    <s v="No"/>
    <n v="0"/>
    <s v="No"/>
    <x v="0"/>
    <x v="0"/>
    <n v="26"/>
    <n v="235"/>
    <x v="0"/>
    <x v="0"/>
  </r>
  <r>
    <s v="6666-DFYS"/>
    <x v="0"/>
    <n v="1"/>
    <n v="6"/>
    <n v="16"/>
    <n v="4"/>
    <n v="14.4"/>
    <s v="Yes"/>
    <s v="no"/>
    <n v="2.9"/>
    <n v="0"/>
    <n v="1"/>
    <s v="Yes"/>
    <n v="0"/>
    <x v="23"/>
    <s v="337-8787"/>
    <s v="Female"/>
    <n v="46"/>
    <s v="No"/>
    <s v="No"/>
    <s v="No"/>
    <n v="0"/>
    <s v="No"/>
    <x v="0"/>
    <x v="0"/>
    <n v="37"/>
    <n v="37"/>
    <x v="0"/>
    <x v="0"/>
  </r>
  <r>
    <s v="1485-PBGF"/>
    <x v="0"/>
    <n v="8"/>
    <n v="17"/>
    <n v="52.8"/>
    <n v="32"/>
    <n v="98.4"/>
    <s v="Yes"/>
    <s v="no"/>
    <n v="19.7"/>
    <n v="0"/>
    <n v="6"/>
    <s v="Yes"/>
    <n v="0"/>
    <x v="1"/>
    <s v="384-9259"/>
    <s v="Female"/>
    <n v="49"/>
    <s v="No"/>
    <s v="No"/>
    <s v="No"/>
    <n v="0"/>
    <s v="No"/>
    <x v="0"/>
    <x v="0"/>
    <n v="34"/>
    <n v="258"/>
    <x v="0"/>
    <x v="0"/>
  </r>
  <r>
    <s v="9755-EMCK"/>
    <x v="0"/>
    <n v="61"/>
    <n v="99"/>
    <n v="305.89999999999998"/>
    <n v="244"/>
    <n v="549"/>
    <s v="Yes"/>
    <s v="no"/>
    <n v="274.5"/>
    <n v="0"/>
    <n v="16"/>
    <s v="Yes"/>
    <n v="0"/>
    <x v="13"/>
    <s v="371-6878"/>
    <s v="Male"/>
    <n v="24"/>
    <s v="Yes"/>
    <s v="No"/>
    <s v="No"/>
    <n v="0"/>
    <s v="Yes"/>
    <x v="1"/>
    <x v="0"/>
    <n v="39"/>
    <n v="2379"/>
    <x v="0"/>
    <x v="0"/>
  </r>
  <r>
    <s v="6075-JUPN"/>
    <x v="0"/>
    <n v="59"/>
    <n v="149"/>
    <n v="410.4"/>
    <n v="236"/>
    <n v="896.8"/>
    <s v="Yes"/>
    <s v="no"/>
    <n v="448.4"/>
    <n v="0"/>
    <n v="12"/>
    <s v="Yes"/>
    <n v="0"/>
    <x v="2"/>
    <s v="400-2171"/>
    <s v="Female"/>
    <n v="35"/>
    <s v="No"/>
    <s v="No"/>
    <s v="No"/>
    <n v="0"/>
    <s v="No"/>
    <x v="2"/>
    <x v="2"/>
    <n v="37"/>
    <n v="2147"/>
    <x v="0"/>
    <x v="0"/>
  </r>
  <r>
    <s v="4806-JNCF"/>
    <x v="0"/>
    <n v="1"/>
    <n v="4"/>
    <n v="12"/>
    <n v="4"/>
    <n v="9.6"/>
    <s v="Yes"/>
    <s v="yes"/>
    <n v="0"/>
    <n v="0"/>
    <n v="0"/>
    <s v="No"/>
    <n v="0"/>
    <x v="14"/>
    <s v="332-2198"/>
    <s v="Female"/>
    <n v="45"/>
    <s v="No"/>
    <s v="No"/>
    <s v="No"/>
    <n v="0"/>
    <s v="No"/>
    <x v="0"/>
    <x v="2"/>
    <n v="13"/>
    <n v="13"/>
    <x v="0"/>
    <x v="0"/>
  </r>
  <r>
    <s v="6022-NREL"/>
    <x v="0"/>
    <n v="11"/>
    <n v="76"/>
    <n v="165.3"/>
    <n v="44"/>
    <n v="100.1"/>
    <s v="Yes"/>
    <s v="no"/>
    <n v="25"/>
    <n v="0"/>
    <n v="2"/>
    <s v="Yes"/>
    <n v="0"/>
    <x v="5"/>
    <s v="253-2758"/>
    <s v="Female"/>
    <n v="38"/>
    <s v="No"/>
    <s v="No"/>
    <s v="No"/>
    <n v="0"/>
    <s v="No"/>
    <x v="0"/>
    <x v="0"/>
    <n v="27"/>
    <n v="294"/>
    <x v="0"/>
    <x v="0"/>
  </r>
  <r>
    <s v="1600-VMBO"/>
    <x v="0"/>
    <n v="57"/>
    <n v="244"/>
    <n v="574.79999999999995"/>
    <n v="228"/>
    <n v="809.4"/>
    <s v="Yes"/>
    <s v="no"/>
    <n v="161.9"/>
    <n v="0"/>
    <n v="0"/>
    <s v="No"/>
    <n v="0"/>
    <x v="41"/>
    <s v="298-7738"/>
    <s v="Male"/>
    <n v="51"/>
    <s v="No"/>
    <s v="No"/>
    <s v="No"/>
    <n v="0"/>
    <s v="No"/>
    <x v="2"/>
    <x v="2"/>
    <n v="13"/>
    <n v="743"/>
    <x v="0"/>
    <x v="0"/>
  </r>
  <r>
    <s v="2738-WURU"/>
    <x v="0"/>
    <n v="19"/>
    <n v="51"/>
    <n v="154.6"/>
    <n v="76"/>
    <n v="188.1"/>
    <s v="Yes"/>
    <s v="no"/>
    <n v="47"/>
    <n v="0"/>
    <n v="0"/>
    <s v="No"/>
    <n v="0"/>
    <x v="30"/>
    <s v="278-9583"/>
    <s v="Female"/>
    <n v="25"/>
    <s v="Yes"/>
    <s v="No"/>
    <s v="No"/>
    <n v="0"/>
    <s v="No"/>
    <x v="1"/>
    <x v="2"/>
    <n v="10"/>
    <n v="192"/>
    <x v="0"/>
    <x v="0"/>
  </r>
  <r>
    <s v="4712-JDAZ"/>
    <x v="0"/>
    <n v="52"/>
    <n v="76"/>
    <n v="209.9"/>
    <n v="208"/>
    <n v="774.8"/>
    <s v="Yes"/>
    <s v="yes"/>
    <n v="0"/>
    <n v="0"/>
    <n v="7"/>
    <s v="Yes"/>
    <n v="0"/>
    <x v="46"/>
    <s v="359-9251"/>
    <s v="Female"/>
    <n v="39"/>
    <s v="No"/>
    <s v="No"/>
    <s v="No"/>
    <n v="0"/>
    <s v="Yes"/>
    <x v="1"/>
    <x v="0"/>
    <n v="56"/>
    <n v="2942"/>
    <x v="0"/>
    <x v="0"/>
  </r>
  <r>
    <s v="1581-MGTB"/>
    <x v="0"/>
    <n v="71"/>
    <n v="125"/>
    <n v="282.2"/>
    <n v="284"/>
    <n v="958.5"/>
    <s v="Yes"/>
    <s v="no"/>
    <n v="319.5"/>
    <n v="0"/>
    <n v="7"/>
    <s v="No"/>
    <n v="71"/>
    <x v="25"/>
    <s v="313-8668"/>
    <s v="Female"/>
    <n v="37"/>
    <s v="No"/>
    <s v="No"/>
    <s v="No"/>
    <n v="0"/>
    <s v="Yes"/>
    <x v="2"/>
    <x v="2"/>
    <n v="26"/>
    <n v="1810"/>
    <x v="0"/>
    <x v="0"/>
  </r>
  <r>
    <s v="5500-YGFU"/>
    <x v="0"/>
    <n v="11"/>
    <n v="36"/>
    <n v="89.9"/>
    <n v="44"/>
    <n v="163.9"/>
    <s v="Yes"/>
    <s v="no"/>
    <n v="41"/>
    <n v="0"/>
    <n v="0"/>
    <s v="No"/>
    <n v="0"/>
    <x v="48"/>
    <s v="298-4431"/>
    <s v="Male"/>
    <n v="59"/>
    <s v="No"/>
    <s v="No"/>
    <s v="No"/>
    <n v="0"/>
    <s v="No"/>
    <x v="1"/>
    <x v="2"/>
    <n v="15"/>
    <n v="169"/>
    <x v="0"/>
    <x v="0"/>
  </r>
  <r>
    <s v="8320-OGAN"/>
    <x v="0"/>
    <n v="67"/>
    <n v="358"/>
    <n v="674.3"/>
    <n v="268"/>
    <n v="797.3"/>
    <s v="Yes"/>
    <s v="no"/>
    <n v="159.5"/>
    <n v="0"/>
    <n v="1"/>
    <s v="Yes"/>
    <n v="0"/>
    <x v="2"/>
    <s v="292-7070"/>
    <s v="Female"/>
    <n v="56"/>
    <s v="No"/>
    <s v="No"/>
    <s v="No"/>
    <n v="0"/>
    <s v="No"/>
    <x v="2"/>
    <x v="0"/>
    <n v="35"/>
    <n v="2338"/>
    <x v="0"/>
    <x v="0"/>
  </r>
  <r>
    <s v="1564-TARC"/>
    <x v="0"/>
    <n v="40"/>
    <n v="228"/>
    <n v="554.4"/>
    <n v="160"/>
    <n v="260"/>
    <s v="Yes"/>
    <s v="no"/>
    <n v="130"/>
    <n v="0"/>
    <n v="5"/>
    <s v="Yes"/>
    <n v="0"/>
    <x v="44"/>
    <s v="341-5758"/>
    <s v="Female"/>
    <n v="83"/>
    <s v="No"/>
    <s v="Yes"/>
    <s v="No"/>
    <n v="0"/>
    <s v="Yes"/>
    <x v="0"/>
    <x v="0"/>
    <n v="56"/>
    <n v="2219"/>
    <x v="0"/>
    <x v="0"/>
  </r>
  <r>
    <s v="3277-NXDS"/>
    <x v="0"/>
    <n v="29"/>
    <n v="288"/>
    <n v="431.2"/>
    <n v="116"/>
    <n v="345.1"/>
    <s v="Yes"/>
    <s v="no"/>
    <n v="69"/>
    <n v="0"/>
    <n v="5"/>
    <s v="Yes"/>
    <n v="0"/>
    <x v="22"/>
    <s v="321-3155"/>
    <s v="Male"/>
    <n v="76"/>
    <s v="No"/>
    <s v="Yes"/>
    <s v="No"/>
    <n v="0"/>
    <s v="No"/>
    <x v="0"/>
    <x v="0"/>
    <n v="37"/>
    <n v="1070"/>
    <x v="0"/>
    <x v="0"/>
  </r>
  <r>
    <s v="6290-RRMI"/>
    <x v="0"/>
    <n v="1"/>
    <n v="3"/>
    <n v="9"/>
    <n v="4"/>
    <n v="10.7"/>
    <s v="Yes"/>
    <s v="no"/>
    <n v="5.4"/>
    <n v="0"/>
    <n v="12"/>
    <s v="No"/>
    <n v="5"/>
    <x v="10"/>
    <s v="353-7691"/>
    <s v="Male"/>
    <n v="66"/>
    <s v="No"/>
    <s v="Yes"/>
    <s v="No"/>
    <n v="0"/>
    <s v="No"/>
    <x v="0"/>
    <x v="0"/>
    <n v="25"/>
    <n v="25"/>
    <x v="0"/>
    <x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x v="30"/>
    <s v="269-6042"/>
    <s v="Female"/>
    <n v="23"/>
    <s v="Yes"/>
    <s v="No"/>
    <s v="No"/>
    <n v="0"/>
    <s v="No"/>
    <x v="2"/>
    <x v="2"/>
    <n v="9"/>
    <n v="683"/>
    <x v="0"/>
    <x v="0"/>
  </r>
  <r>
    <s v="5870-ZEDH"/>
    <x v="0"/>
    <n v="71"/>
    <n v="352"/>
    <n v="1065.8"/>
    <n v="284"/>
    <n v="639"/>
    <s v="Yes"/>
    <s v="yes"/>
    <n v="0"/>
    <n v="0"/>
    <n v="6"/>
    <s v="Yes"/>
    <n v="0"/>
    <x v="1"/>
    <s v="309-2557"/>
    <s v="Male"/>
    <n v="31"/>
    <s v="No"/>
    <s v="No"/>
    <s v="No"/>
    <n v="0"/>
    <s v="Yes"/>
    <x v="2"/>
    <x v="0"/>
    <n v="31"/>
    <n v="2229"/>
    <x v="0"/>
    <x v="0"/>
  </r>
  <r>
    <s v="3480-UEFN"/>
    <x v="0"/>
    <n v="67"/>
    <n v="172"/>
    <n v="401.8"/>
    <n v="268"/>
    <n v="649.9"/>
    <s v="Yes"/>
    <s v="yes"/>
    <n v="0"/>
    <n v="0"/>
    <n v="9"/>
    <s v="Yes"/>
    <n v="0"/>
    <x v="45"/>
    <s v="329-3236"/>
    <s v="Female"/>
    <n v="77"/>
    <s v="No"/>
    <s v="Yes"/>
    <s v="No"/>
    <n v="0"/>
    <s v="Yes"/>
    <x v="1"/>
    <x v="0"/>
    <n v="50"/>
    <n v="3366"/>
    <x v="0"/>
    <x v="0"/>
  </r>
  <r>
    <s v="2476-DQLP"/>
    <x v="0"/>
    <n v="73"/>
    <n v="219"/>
    <n v="798.8"/>
    <n v="292"/>
    <n v="905.2"/>
    <s v="Yes"/>
    <s v="no"/>
    <n v="181"/>
    <n v="0"/>
    <n v="8"/>
    <s v="No"/>
    <n v="26"/>
    <x v="19"/>
    <s v="310-5341"/>
    <s v="Female"/>
    <n v="52"/>
    <s v="No"/>
    <s v="No"/>
    <s v="No"/>
    <n v="0"/>
    <s v="Yes"/>
    <x v="2"/>
    <x v="0"/>
    <n v="49"/>
    <n v="3527"/>
    <x v="0"/>
    <x v="0"/>
  </r>
  <r>
    <s v="9890-EGWB"/>
    <x v="0"/>
    <n v="51"/>
    <n v="208"/>
    <n v="562.70000000000005"/>
    <n v="204"/>
    <n v="504.9"/>
    <s v="Yes"/>
    <s v="no"/>
    <n v="101"/>
    <n v="0"/>
    <n v="21"/>
    <s v="Yes"/>
    <n v="0"/>
    <x v="9"/>
    <s v="288-2354"/>
    <s v="Female"/>
    <n v="21"/>
    <s v="Yes"/>
    <s v="No"/>
    <s v="No"/>
    <n v="0"/>
    <s v="Yes"/>
    <x v="1"/>
    <x v="0"/>
    <n v="50"/>
    <n v="2567"/>
    <x v="0"/>
    <x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x v="20"/>
    <s v="277-7863"/>
    <s v="Male"/>
    <n v="30"/>
    <s v="No"/>
    <s v="No"/>
    <s v="No"/>
    <n v="0"/>
    <s v="No"/>
    <x v="1"/>
    <x v="0"/>
    <n v="10"/>
    <n v="85"/>
    <x v="0"/>
    <x v="0"/>
  </r>
  <r>
    <s v="9924-CXWX"/>
    <x v="0"/>
    <n v="38"/>
    <n v="137"/>
    <n v="423.1"/>
    <n v="152"/>
    <n v="247"/>
    <s v="Yes"/>
    <s v="no"/>
    <n v="61.8"/>
    <n v="0"/>
    <n v="8"/>
    <s v="Yes"/>
    <n v="0"/>
    <x v="36"/>
    <s v="318-3619"/>
    <s v="Male"/>
    <n v="67"/>
    <s v="No"/>
    <s v="Yes"/>
    <s v="No"/>
    <n v="0"/>
    <s v="No"/>
    <x v="0"/>
    <x v="0"/>
    <n v="11"/>
    <n v="424"/>
    <x v="0"/>
    <x v="0"/>
  </r>
  <r>
    <s v="2585-YSHA"/>
    <x v="0"/>
    <n v="37"/>
    <n v="57"/>
    <n v="185.4"/>
    <n v="148"/>
    <n v="336.7"/>
    <s v="Yes"/>
    <s v="yes"/>
    <n v="0"/>
    <n v="0"/>
    <n v="10"/>
    <s v="No"/>
    <n v="0"/>
    <x v="6"/>
    <s v="388-3328"/>
    <s v="Female"/>
    <n v="56"/>
    <s v="No"/>
    <s v="No"/>
    <s v="No"/>
    <n v="0"/>
    <s v="Yes"/>
    <x v="0"/>
    <x v="0"/>
    <n v="60"/>
    <n v="2210"/>
    <x v="0"/>
    <x v="0"/>
  </r>
  <r>
    <s v="0194-UGAI"/>
    <x v="0"/>
    <n v="35"/>
    <n v="93"/>
    <n v="211.6"/>
    <n v="140"/>
    <n v="455"/>
    <s v="Yes"/>
    <s v="no"/>
    <n v="227.5"/>
    <n v="0"/>
    <n v="8"/>
    <s v="Yes"/>
    <n v="0"/>
    <x v="22"/>
    <s v="317-8635"/>
    <s v="Male"/>
    <n v="34"/>
    <s v="No"/>
    <s v="No"/>
    <s v="No"/>
    <n v="0"/>
    <s v="Yes"/>
    <x v="2"/>
    <x v="0"/>
    <n v="37"/>
    <n v="1305"/>
    <x v="0"/>
    <x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x v="17"/>
    <s v="315-8379"/>
    <s v="Male"/>
    <n v="56"/>
    <s v="No"/>
    <s v="No"/>
    <s v="No"/>
    <n v="0"/>
    <s v="No"/>
    <x v="2"/>
    <x v="2"/>
    <n v="42"/>
    <n v="3029"/>
    <x v="0"/>
    <x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x v="47"/>
    <s v="395-4007"/>
    <s v="Female"/>
    <n v="74"/>
    <s v="No"/>
    <s v="Yes"/>
    <s v="No"/>
    <n v="0"/>
    <s v="No"/>
    <x v="0"/>
    <x v="0"/>
    <n v="33"/>
    <n v="583"/>
    <x v="0"/>
    <x v="0"/>
  </r>
  <r>
    <s v="6419-RTHG"/>
    <x v="0"/>
    <n v="11"/>
    <n v="23"/>
    <n v="55.1"/>
    <n v="44"/>
    <n v="146.30000000000001"/>
    <s v="Yes"/>
    <s v="yes"/>
    <n v="0"/>
    <n v="0"/>
    <n v="0"/>
    <s v="No"/>
    <n v="0"/>
    <x v="43"/>
    <s v="315-9345"/>
    <s v="Female"/>
    <n v="55"/>
    <s v="No"/>
    <s v="No"/>
    <s v="No"/>
    <n v="0"/>
    <s v="No"/>
    <x v="0"/>
    <x v="2"/>
    <n v="15"/>
    <n v="161"/>
    <x v="0"/>
    <x v="0"/>
  </r>
  <r>
    <s v="0242-MCGY"/>
    <x v="0"/>
    <n v="1"/>
    <n v="5"/>
    <n v="11"/>
    <n v="4"/>
    <n v="6.5"/>
    <s v="Yes"/>
    <s v="no"/>
    <n v="1.3"/>
    <n v="0"/>
    <n v="0"/>
    <s v="No"/>
    <n v="0"/>
    <x v="7"/>
    <s v="314-9500"/>
    <s v="Male"/>
    <n v="59"/>
    <s v="No"/>
    <s v="No"/>
    <s v="No"/>
    <n v="0"/>
    <s v="No"/>
    <x v="0"/>
    <x v="2"/>
    <n v="12"/>
    <n v="12"/>
    <x v="0"/>
    <x v="0"/>
  </r>
  <r>
    <s v="4788-MBAV"/>
    <x v="0"/>
    <n v="30"/>
    <n v="207"/>
    <n v="388.8"/>
    <n v="120"/>
    <n v="471"/>
    <s v="Yes"/>
    <s v="yes"/>
    <n v="0"/>
    <n v="0"/>
    <n v="8"/>
    <s v="Yes"/>
    <n v="0"/>
    <x v="17"/>
    <s v="318-4434"/>
    <s v="Female"/>
    <n v="41"/>
    <s v="No"/>
    <s v="No"/>
    <s v="No"/>
    <n v="0"/>
    <s v="Yes"/>
    <x v="1"/>
    <x v="2"/>
    <n v="37"/>
    <n v="1106"/>
    <x v="0"/>
    <x v="0"/>
  </r>
  <r>
    <s v="2337-JGXR"/>
    <x v="0"/>
    <n v="9"/>
    <n v="47"/>
    <n v="78.8"/>
    <n v="36"/>
    <n v="101.7"/>
    <s v="Yes"/>
    <s v="no"/>
    <n v="20.3"/>
    <n v="0"/>
    <n v="6"/>
    <s v="Yes"/>
    <n v="0"/>
    <x v="29"/>
    <s v="259-6576"/>
    <s v="Female"/>
    <n v="36"/>
    <s v="No"/>
    <s v="No"/>
    <s v="No"/>
    <n v="0"/>
    <s v="Yes"/>
    <x v="0"/>
    <x v="0"/>
    <n v="32"/>
    <n v="280"/>
    <x v="0"/>
    <x v="0"/>
  </r>
  <r>
    <s v="1696-JSRN"/>
    <x v="0"/>
    <n v="60"/>
    <n v="99"/>
    <n v="241.8"/>
    <n v="240"/>
    <n v="678"/>
    <s v="Yes"/>
    <s v="no"/>
    <n v="339"/>
    <n v="0"/>
    <n v="0"/>
    <s v="No"/>
    <n v="0"/>
    <x v="1"/>
    <s v="380-3432"/>
    <s v="Male"/>
    <n v="51"/>
    <s v="No"/>
    <s v="No"/>
    <s v="No"/>
    <n v="0"/>
    <s v="No"/>
    <x v="2"/>
    <x v="0"/>
    <n v="12"/>
    <n v="738"/>
    <x v="0"/>
    <x v="0"/>
  </r>
  <r>
    <s v="5130-ECIX"/>
    <x v="0"/>
    <n v="45"/>
    <n v="189"/>
    <n v="578.9"/>
    <n v="180"/>
    <n v="508.5"/>
    <s v="Yes"/>
    <s v="no"/>
    <n v="169.5"/>
    <n v="0"/>
    <n v="10"/>
    <s v="Yes"/>
    <n v="0"/>
    <x v="26"/>
    <s v="280-3666"/>
    <s v="Female"/>
    <n v="66"/>
    <s v="No"/>
    <s v="Yes"/>
    <s v="No"/>
    <n v="0"/>
    <s v="Yes"/>
    <x v="1"/>
    <x v="0"/>
    <n v="55"/>
    <n v="2430"/>
    <x v="0"/>
    <x v="0"/>
  </r>
  <r>
    <s v="0107-DKSL"/>
    <x v="0"/>
    <n v="7"/>
    <n v="45"/>
    <n v="106.4"/>
    <n v="28"/>
    <n v="78.400000000000006"/>
    <s v="Yes"/>
    <s v="no"/>
    <n v="15.7"/>
    <n v="0"/>
    <n v="12"/>
    <s v="Yes"/>
    <n v="0"/>
    <x v="33"/>
    <s v="331-7510"/>
    <s v="Male"/>
    <n v="24"/>
    <s v="Yes"/>
    <s v="No"/>
    <s v="No"/>
    <n v="0"/>
    <s v="No"/>
    <x v="0"/>
    <x v="0"/>
    <n v="45"/>
    <n v="298"/>
    <x v="0"/>
    <x v="0"/>
  </r>
  <r>
    <s v="6823-ZNUQ"/>
    <x v="0"/>
    <n v="8"/>
    <n v="22"/>
    <n v="54.9"/>
    <n v="32"/>
    <n v="88.8"/>
    <s v="Yes"/>
    <s v="no"/>
    <n v="17.8"/>
    <n v="0"/>
    <n v="9"/>
    <s v="Yes"/>
    <n v="0"/>
    <x v="50"/>
    <s v="382-3270"/>
    <s v="Male"/>
    <n v="19"/>
    <s v="Yes"/>
    <s v="No"/>
    <s v="No"/>
    <n v="0"/>
    <s v="No"/>
    <x v="0"/>
    <x v="2"/>
    <n v="22"/>
    <n v="175"/>
    <x v="0"/>
    <x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x v="2"/>
    <s v="395-9797"/>
    <s v="Female"/>
    <n v="26"/>
    <s v="Yes"/>
    <s v="No"/>
    <s v="No"/>
    <n v="0"/>
    <s v="Yes"/>
    <x v="1"/>
    <x v="0"/>
    <n v="59"/>
    <n v="2364"/>
    <x v="0"/>
    <x v="0"/>
  </r>
  <r>
    <s v="5083-GHZQ"/>
    <x v="0"/>
    <n v="10"/>
    <n v="14"/>
    <n v="48.3"/>
    <n v="40"/>
    <n v="122"/>
    <s v="Yes"/>
    <s v="no"/>
    <n v="61"/>
    <n v="0"/>
    <n v="3"/>
    <s v="No"/>
    <n v="27"/>
    <x v="41"/>
    <s v="315-9372"/>
    <s v="Male"/>
    <n v="42"/>
    <s v="No"/>
    <s v="No"/>
    <s v="No"/>
    <n v="0"/>
    <s v="No"/>
    <x v="0"/>
    <x v="0"/>
    <n v="31"/>
    <n v="303"/>
    <x v="0"/>
    <x v="0"/>
  </r>
  <r>
    <s v="7185-IZQG"/>
    <x v="0"/>
    <n v="42"/>
    <n v="343"/>
    <n v="666.4"/>
    <n v="168"/>
    <n v="630"/>
    <s v="Yes"/>
    <s v="yes"/>
    <n v="0"/>
    <n v="0"/>
    <n v="3"/>
    <s v="Yes"/>
    <n v="0"/>
    <x v="32"/>
    <s v="291-6295"/>
    <s v="Male"/>
    <n v="66"/>
    <s v="No"/>
    <s v="Yes"/>
    <s v="No"/>
    <n v="0"/>
    <s v="No"/>
    <x v="1"/>
    <x v="0"/>
    <n v="54"/>
    <n v="2252"/>
    <x v="0"/>
    <x v="0"/>
  </r>
  <r>
    <s v="8686-ZZUL"/>
    <x v="0"/>
    <n v="26"/>
    <n v="118"/>
    <n v="282.7"/>
    <n v="104"/>
    <n v="403"/>
    <s v="Yes"/>
    <s v="no"/>
    <n v="134.30000000000001"/>
    <n v="0"/>
    <n v="8"/>
    <s v="Yes"/>
    <n v="0"/>
    <x v="30"/>
    <s v="277-6130"/>
    <s v="Female"/>
    <n v="27"/>
    <s v="Yes"/>
    <s v="No"/>
    <s v="No"/>
    <n v="0"/>
    <s v="Yes"/>
    <x v="0"/>
    <x v="2"/>
    <n v="21"/>
    <n v="538"/>
    <x v="0"/>
    <x v="0"/>
  </r>
  <r>
    <s v="0513-QEBM"/>
    <x v="0"/>
    <n v="35"/>
    <n v="150"/>
    <n v="345.5"/>
    <n v="140"/>
    <n v="280"/>
    <s v="Yes"/>
    <s v="no"/>
    <n v="70"/>
    <n v="0"/>
    <n v="20"/>
    <s v="Yes"/>
    <n v="0"/>
    <x v="6"/>
    <s v="296-9671"/>
    <s v="Female"/>
    <n v="29"/>
    <s v="Yes"/>
    <s v="No"/>
    <s v="No"/>
    <n v="0"/>
    <s v="No"/>
    <x v="1"/>
    <x v="2"/>
    <n v="27"/>
    <n v="944"/>
    <x v="0"/>
    <x v="0"/>
  </r>
  <r>
    <s v="2028-BWJV"/>
    <x v="0"/>
    <n v="64"/>
    <n v="312"/>
    <n v="826"/>
    <n v="256"/>
    <n v="691.2"/>
    <s v="Yes"/>
    <s v="no"/>
    <n v="345.6"/>
    <n v="0"/>
    <n v="3"/>
    <s v="Yes"/>
    <n v="0"/>
    <x v="12"/>
    <s v="389-3102"/>
    <s v="Female"/>
    <n v="69"/>
    <s v="No"/>
    <s v="Yes"/>
    <s v="No"/>
    <n v="0"/>
    <s v="Yes"/>
    <x v="2"/>
    <x v="2"/>
    <n v="65"/>
    <n v="4117"/>
    <x v="0"/>
    <x v="0"/>
  </r>
  <r>
    <s v="8477-ZKHF"/>
    <x v="0"/>
    <n v="57"/>
    <n v="398"/>
    <n v="847.5"/>
    <n v="228"/>
    <n v="786.6"/>
    <s v="Yes"/>
    <s v="no"/>
    <n v="393.3"/>
    <n v="0"/>
    <n v="9"/>
    <s v="No"/>
    <n v="0"/>
    <x v="19"/>
    <s v="357-5968"/>
    <s v="Male"/>
    <n v="46"/>
    <s v="No"/>
    <s v="No"/>
    <s v="No"/>
    <n v="0"/>
    <s v="No"/>
    <x v="1"/>
    <x v="0"/>
    <n v="37"/>
    <n v="2100"/>
    <x v="0"/>
    <x v="0"/>
  </r>
  <r>
    <s v="4466-NZDI"/>
    <x v="0"/>
    <n v="20"/>
    <n v="50"/>
    <n v="118.1"/>
    <n v="80"/>
    <n v="150"/>
    <s v="Yes"/>
    <s v="no"/>
    <n v="50"/>
    <n v="0"/>
    <n v="1"/>
    <s v="Yes"/>
    <n v="0"/>
    <x v="33"/>
    <s v="312-8018"/>
    <s v="Male"/>
    <n v="53"/>
    <s v="No"/>
    <s v="No"/>
    <s v="No"/>
    <n v="0"/>
    <s v="No"/>
    <x v="1"/>
    <x v="2"/>
    <n v="36"/>
    <n v="704"/>
    <x v="0"/>
    <x v="0"/>
  </r>
  <r>
    <s v="5291-JIDG"/>
    <x v="0"/>
    <n v="47"/>
    <n v="164"/>
    <n v="657.2"/>
    <n v="188"/>
    <n v="432.4"/>
    <s v="Yes"/>
    <s v="no"/>
    <n v="216.2"/>
    <n v="0"/>
    <n v="4"/>
    <s v="Yes"/>
    <n v="0"/>
    <x v="10"/>
    <s v="252-1573"/>
    <s v="Female"/>
    <n v="41"/>
    <s v="No"/>
    <s v="No"/>
    <s v="No"/>
    <n v="0"/>
    <s v="Yes"/>
    <x v="0"/>
    <x v="2"/>
    <n v="35"/>
    <n v="1657"/>
    <x v="0"/>
    <x v="0"/>
  </r>
  <r>
    <s v="2533-HQWP"/>
    <x v="0"/>
    <n v="13"/>
    <n v="26"/>
    <n v="79.2"/>
    <n v="52"/>
    <n v="97.5"/>
    <s v="Yes"/>
    <s v="no"/>
    <n v="32.5"/>
    <n v="0"/>
    <n v="0"/>
    <s v="No"/>
    <n v="0"/>
    <x v="3"/>
    <s v="282-4079"/>
    <s v="Female"/>
    <n v="58"/>
    <s v="No"/>
    <s v="No"/>
    <s v="No"/>
    <n v="0"/>
    <s v="No"/>
    <x v="2"/>
    <x v="0"/>
    <n v="13"/>
    <n v="166"/>
    <x v="0"/>
    <x v="0"/>
  </r>
  <r>
    <s v="9838-XJOC"/>
    <x v="0"/>
    <n v="12"/>
    <n v="56"/>
    <n v="148.9"/>
    <n v="48"/>
    <n v="144"/>
    <s v="Yes"/>
    <s v="no"/>
    <n v="36"/>
    <n v="0"/>
    <n v="3"/>
    <s v="Yes"/>
    <n v="0"/>
    <x v="33"/>
    <s v="365-9691"/>
    <s v="Male"/>
    <n v="37"/>
    <s v="No"/>
    <s v="No"/>
    <s v="No"/>
    <n v="0"/>
    <s v="No"/>
    <x v="0"/>
    <x v="0"/>
    <n v="55"/>
    <n v="683"/>
    <x v="0"/>
    <x v="0"/>
  </r>
  <r>
    <s v="6520-AEYH"/>
    <x v="0"/>
    <n v="72"/>
    <n v="231"/>
    <n v="574"/>
    <n v="288"/>
    <n v="756"/>
    <s v="Yes"/>
    <s v="no"/>
    <n v="252"/>
    <n v="0"/>
    <n v="5"/>
    <s v="No"/>
    <n v="73"/>
    <x v="30"/>
    <s v="328-5245"/>
    <s v="Male"/>
    <n v="72"/>
    <s v="No"/>
    <s v="Yes"/>
    <s v="No"/>
    <n v="0"/>
    <s v="Yes"/>
    <x v="0"/>
    <x v="0"/>
    <n v="52"/>
    <n v="3729"/>
    <x v="0"/>
    <x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x v="33"/>
    <s v="308-7872"/>
    <s v="Male"/>
    <n v="76"/>
    <s v="No"/>
    <s v="Yes"/>
    <s v="No"/>
    <n v="0"/>
    <s v="Yes"/>
    <x v="1"/>
    <x v="0"/>
    <n v="43"/>
    <n v="1451"/>
    <x v="0"/>
    <x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x v="18"/>
    <s v="387-7831"/>
    <s v="Female"/>
    <n v="29"/>
    <s v="Yes"/>
    <s v="No"/>
    <s v="No"/>
    <n v="0"/>
    <s v="No"/>
    <x v="0"/>
    <x v="0"/>
    <n v="41"/>
    <n v="1187"/>
    <x v="0"/>
    <x v="0"/>
  </r>
  <r>
    <s v="8015-SZHN"/>
    <x v="0"/>
    <n v="30"/>
    <n v="105"/>
    <n v="241.5"/>
    <n v="120"/>
    <n v="324"/>
    <s v="Yes"/>
    <s v="no"/>
    <n v="81"/>
    <n v="0"/>
    <n v="10"/>
    <s v="Yes"/>
    <n v="0"/>
    <x v="38"/>
    <s v="278-6167"/>
    <s v="Male"/>
    <n v="69"/>
    <s v="No"/>
    <s v="Yes"/>
    <s v="No"/>
    <n v="0"/>
    <s v="No"/>
    <x v="0"/>
    <x v="1"/>
    <n v="35"/>
    <n v="1042"/>
    <x v="0"/>
    <x v="0"/>
  </r>
  <r>
    <s v="9231-IPBJ"/>
    <x v="0"/>
    <n v="33"/>
    <n v="85"/>
    <n v="131.9"/>
    <n v="132"/>
    <n v="537.9"/>
    <s v="Yes"/>
    <s v="no"/>
    <n v="134.5"/>
    <n v="0"/>
    <n v="43"/>
    <s v="Yes"/>
    <n v="0"/>
    <x v="17"/>
    <s v="285-2869"/>
    <s v="Female"/>
    <n v="26"/>
    <s v="Yes"/>
    <s v="No"/>
    <s v="No"/>
    <n v="0"/>
    <s v="No"/>
    <x v="0"/>
    <x v="0"/>
    <n v="46"/>
    <n v="1510"/>
    <x v="0"/>
    <x v="0"/>
  </r>
  <r>
    <s v="0322-BDAK"/>
    <x v="0"/>
    <n v="55"/>
    <n v="92"/>
    <n v="220.1"/>
    <n v="220"/>
    <n v="671"/>
    <s v="Yes"/>
    <s v="no"/>
    <n v="167.8"/>
    <n v="0"/>
    <n v="5"/>
    <s v="Yes"/>
    <n v="0"/>
    <x v="45"/>
    <s v="296-9824"/>
    <s v="Male"/>
    <n v="82"/>
    <s v="No"/>
    <s v="Yes"/>
    <s v="No"/>
    <n v="0"/>
    <s v="Yes"/>
    <x v="2"/>
    <x v="0"/>
    <n v="48"/>
    <n v="2662"/>
    <x v="0"/>
    <x v="0"/>
  </r>
  <r>
    <s v="0402-PONP"/>
    <x v="0"/>
    <n v="59"/>
    <n v="173"/>
    <n v="355.5"/>
    <n v="236"/>
    <n v="743.4"/>
    <s v="Yes"/>
    <s v="no"/>
    <n v="185.9"/>
    <n v="0"/>
    <n v="2"/>
    <s v="No"/>
    <n v="96"/>
    <x v="25"/>
    <s v="296-7152"/>
    <s v="Female"/>
    <n v="60"/>
    <s v="No"/>
    <s v="No"/>
    <s v="No"/>
    <n v="0"/>
    <s v="No"/>
    <x v="1"/>
    <x v="0"/>
    <n v="43"/>
    <n v="2575"/>
    <x v="0"/>
    <x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x v="6"/>
    <s v="316-1607"/>
    <s v="Male"/>
    <n v="82"/>
    <s v="No"/>
    <s v="Yes"/>
    <s v="No"/>
    <n v="0"/>
    <s v="No"/>
    <x v="0"/>
    <x v="0"/>
    <n v="26"/>
    <n v="1456"/>
    <x v="0"/>
    <x v="0"/>
  </r>
  <r>
    <s v="6917-KZIZ"/>
    <x v="0"/>
    <n v="72"/>
    <n v="228"/>
    <n v="716.2"/>
    <n v="288"/>
    <n v="633.6"/>
    <s v="Yes"/>
    <s v="yes"/>
    <n v="0"/>
    <n v="0"/>
    <n v="3"/>
    <s v="Yes"/>
    <n v="0"/>
    <x v="44"/>
    <s v="339-4920"/>
    <s v="Male"/>
    <n v="67"/>
    <s v="No"/>
    <s v="Yes"/>
    <s v="No"/>
    <n v="0"/>
    <s v="Yes"/>
    <x v="1"/>
    <x v="2"/>
    <n v="18"/>
    <n v="1293"/>
    <x v="0"/>
    <x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x v="4"/>
    <s v="329-9856"/>
    <s v="Female"/>
    <n v="36"/>
    <s v="No"/>
    <s v="No"/>
    <s v="No"/>
    <n v="0"/>
    <s v="No"/>
    <x v="1"/>
    <x v="0"/>
    <n v="59"/>
    <n v="3979"/>
    <x v="0"/>
    <x v="0"/>
  </r>
  <r>
    <s v="7889-MGGO"/>
    <x v="0"/>
    <n v="9"/>
    <n v="25"/>
    <n v="73.8"/>
    <n v="36"/>
    <n v="87.3"/>
    <s v="Yes"/>
    <s v="no"/>
    <n v="43.7"/>
    <n v="0"/>
    <n v="0"/>
    <s v="No"/>
    <n v="0"/>
    <x v="50"/>
    <s v="323-7520"/>
    <s v="Male"/>
    <n v="84"/>
    <s v="No"/>
    <s v="Yes"/>
    <s v="No"/>
    <n v="0"/>
    <s v="No"/>
    <x v="1"/>
    <x v="2"/>
    <n v="9"/>
    <n v="88"/>
    <x v="0"/>
    <x v="0"/>
  </r>
  <r>
    <s v="8543-NUPE"/>
    <x v="0"/>
    <n v="11"/>
    <n v="86"/>
    <n v="128.5"/>
    <n v="44"/>
    <n v="136.4"/>
    <s v="Yes"/>
    <s v="no"/>
    <n v="27.3"/>
    <n v="0"/>
    <n v="8"/>
    <s v="No"/>
    <n v="50"/>
    <x v="26"/>
    <s v="319-6573"/>
    <s v="Male"/>
    <n v="39"/>
    <s v="No"/>
    <s v="No"/>
    <s v="No"/>
    <n v="0"/>
    <s v="No"/>
    <x v="0"/>
    <x v="2"/>
    <n v="34"/>
    <n v="363"/>
    <x v="0"/>
    <x v="0"/>
  </r>
  <r>
    <s v="5368-EJNI"/>
    <x v="0"/>
    <n v="66"/>
    <n v="290"/>
    <n v="730.8"/>
    <n v="264"/>
    <n v="567.6"/>
    <s v="Yes"/>
    <s v="no"/>
    <n v="141.9"/>
    <n v="0"/>
    <n v="5"/>
    <s v="Yes"/>
    <n v="0"/>
    <x v="26"/>
    <s v="383-6661"/>
    <s v="Female"/>
    <n v="70"/>
    <s v="No"/>
    <s v="Yes"/>
    <s v="No"/>
    <n v="0"/>
    <s v="Yes"/>
    <x v="1"/>
    <x v="2"/>
    <n v="70"/>
    <n v="4671"/>
    <x v="0"/>
    <x v="0"/>
  </r>
  <r>
    <s v="3540-TKDP"/>
    <x v="0"/>
    <n v="71"/>
    <n v="167"/>
    <n v="424.2"/>
    <n v="284"/>
    <n v="504.1"/>
    <s v="Yes"/>
    <s v="no"/>
    <n v="126"/>
    <n v="0"/>
    <n v="9"/>
    <s v="Yes"/>
    <n v="0"/>
    <x v="46"/>
    <s v="270-6310"/>
    <s v="Female"/>
    <n v="51"/>
    <s v="No"/>
    <s v="No"/>
    <s v="No"/>
    <n v="0"/>
    <s v="Yes"/>
    <x v="2"/>
    <x v="2"/>
    <n v="42"/>
    <n v="2999"/>
    <x v="0"/>
    <x v="0"/>
  </r>
  <r>
    <s v="3649-POHT"/>
    <x v="0"/>
    <n v="1"/>
    <n v="2"/>
    <n v="6"/>
    <n v="4"/>
    <n v="12.8"/>
    <s v="Yes"/>
    <s v="no"/>
    <n v="4.3"/>
    <n v="0"/>
    <n v="0"/>
    <s v="No"/>
    <n v="0"/>
    <x v="49"/>
    <s v="307-9096"/>
    <s v="Male"/>
    <n v="29"/>
    <s v="Yes"/>
    <s v="No"/>
    <s v="No"/>
    <n v="0"/>
    <s v="No"/>
    <x v="0"/>
    <x v="2"/>
    <n v="10"/>
    <n v="10"/>
    <x v="0"/>
    <x v="0"/>
  </r>
  <r>
    <s v="1343-HRIN"/>
    <x v="0"/>
    <n v="61"/>
    <n v="204"/>
    <n v="546.9"/>
    <n v="244"/>
    <n v="829.6"/>
    <s v="Yes"/>
    <s v="no"/>
    <n v="276.5"/>
    <n v="0"/>
    <n v="4"/>
    <s v="Yes"/>
    <n v="0"/>
    <x v="40"/>
    <s v="278-6370"/>
    <s v="Female"/>
    <n v="62"/>
    <s v="No"/>
    <s v="No"/>
    <s v="No"/>
    <n v="0"/>
    <s v="Yes"/>
    <x v="1"/>
    <x v="2"/>
    <n v="51"/>
    <n v="3107"/>
    <x v="0"/>
    <x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x v="4"/>
    <s v="360-3851"/>
    <s v="Female"/>
    <n v="51"/>
    <s v="No"/>
    <s v="No"/>
    <s v="No"/>
    <n v="0"/>
    <s v="Yes"/>
    <x v="1"/>
    <x v="2"/>
    <n v="41"/>
    <n v="2723"/>
    <x v="0"/>
    <x v="0"/>
  </r>
  <r>
    <s v="6368-XFXN"/>
    <x v="0"/>
    <n v="46"/>
    <n v="84"/>
    <n v="228.2"/>
    <n v="184"/>
    <n v="634.79999999999995"/>
    <s v="Yes"/>
    <s v="no"/>
    <n v="211.6"/>
    <n v="0"/>
    <n v="9"/>
    <s v="Yes"/>
    <n v="0"/>
    <x v="6"/>
    <s v="308-4459"/>
    <s v="Male"/>
    <n v="34"/>
    <s v="No"/>
    <s v="No"/>
    <s v="No"/>
    <n v="0"/>
    <s v="Yes"/>
    <x v="1"/>
    <x v="2"/>
    <n v="18"/>
    <n v="804"/>
    <x v="0"/>
    <x v="0"/>
  </r>
  <r>
    <s v="5768-KDUI"/>
    <x v="0"/>
    <n v="33"/>
    <n v="123"/>
    <n v="227.5"/>
    <n v="132"/>
    <n v="491.7"/>
    <s v="Yes"/>
    <s v="no"/>
    <n v="163.9"/>
    <n v="0"/>
    <n v="24"/>
    <s v="Yes"/>
    <n v="0"/>
    <x v="9"/>
    <s v="336-9229"/>
    <s v="Male"/>
    <n v="32"/>
    <s v="No"/>
    <s v="No"/>
    <s v="No"/>
    <n v="0"/>
    <s v="No"/>
    <x v="1"/>
    <x v="0"/>
    <n v="42"/>
    <n v="1358"/>
    <x v="0"/>
    <x v="0"/>
  </r>
  <r>
    <s v="1545-IMXK"/>
    <x v="0"/>
    <n v="50"/>
    <n v="269"/>
    <n v="649.29999999999995"/>
    <n v="200"/>
    <n v="570"/>
    <s v="Yes"/>
    <s v="no"/>
    <n v="142.5"/>
    <n v="0"/>
    <n v="1"/>
    <s v="Yes"/>
    <n v="0"/>
    <x v="33"/>
    <s v="373-9298"/>
    <s v="Female"/>
    <n v="75"/>
    <s v="No"/>
    <s v="Yes"/>
    <s v="No"/>
    <n v="0"/>
    <s v="Yes"/>
    <x v="0"/>
    <x v="0"/>
    <n v="37"/>
    <n v="1836"/>
    <x v="0"/>
    <x v="0"/>
  </r>
  <r>
    <s v="1627-IWME"/>
    <x v="0"/>
    <n v="55"/>
    <n v="421"/>
    <n v="714.3"/>
    <n v="220"/>
    <n v="610.5"/>
    <s v="Yes"/>
    <s v="no"/>
    <n v="122.1"/>
    <n v="0"/>
    <n v="12"/>
    <s v="Yes"/>
    <n v="0"/>
    <x v="4"/>
    <s v="288-2056"/>
    <s v="Female"/>
    <n v="43"/>
    <s v="No"/>
    <s v="No"/>
    <s v="No"/>
    <n v="0"/>
    <s v="Yes"/>
    <x v="1"/>
    <x v="2"/>
    <n v="14"/>
    <n v="793"/>
    <x v="0"/>
    <x v="0"/>
  </r>
  <r>
    <s v="3987-TFKC"/>
    <x v="0"/>
    <n v="60"/>
    <n v="200"/>
    <n v="483.6"/>
    <n v="240"/>
    <n v="726"/>
    <s v="Yes"/>
    <s v="no"/>
    <n v="145.19999999999999"/>
    <n v="0"/>
    <n v="13"/>
    <s v="No"/>
    <n v="40"/>
    <x v="6"/>
    <s v="397-7496"/>
    <s v="Female"/>
    <n v="68"/>
    <s v="No"/>
    <s v="Yes"/>
    <s v="No"/>
    <n v="0"/>
    <s v="Yes"/>
    <x v="0"/>
    <x v="0"/>
    <n v="69"/>
    <n v="4145"/>
    <x v="0"/>
    <x v="0"/>
  </r>
  <r>
    <s v="2809-TYJV"/>
    <x v="0"/>
    <n v="12"/>
    <n v="21"/>
    <n v="60.3"/>
    <n v="48"/>
    <n v="120"/>
    <s v="Yes"/>
    <s v="no"/>
    <n v="24"/>
    <n v="0"/>
    <n v="9"/>
    <s v="Yes"/>
    <n v="0"/>
    <x v="0"/>
    <s v="324-8152"/>
    <s v="Male"/>
    <n v="83"/>
    <s v="No"/>
    <s v="Yes"/>
    <s v="No"/>
    <n v="0"/>
    <s v="No"/>
    <x v="0"/>
    <x v="0"/>
    <n v="28"/>
    <n v="338"/>
    <x v="0"/>
    <x v="0"/>
  </r>
  <r>
    <s v="1265-VATB"/>
    <x v="0"/>
    <n v="44"/>
    <n v="193"/>
    <n v="439.1"/>
    <n v="176"/>
    <n v="594"/>
    <s v="Yes"/>
    <s v="no"/>
    <n v="148.5"/>
    <n v="0"/>
    <n v="5"/>
    <s v="Yes"/>
    <n v="0"/>
    <x v="49"/>
    <s v="327-2056"/>
    <s v="Female"/>
    <n v="41"/>
    <s v="No"/>
    <s v="No"/>
    <s v="No"/>
    <n v="0"/>
    <s v="Yes"/>
    <x v="2"/>
    <x v="0"/>
    <n v="47"/>
    <n v="2085"/>
    <x v="0"/>
    <x v="0"/>
  </r>
  <r>
    <s v="4147-NPJA"/>
    <x v="0"/>
    <n v="67"/>
    <n v="467"/>
    <n v="875.9"/>
    <n v="268"/>
    <n v="536"/>
    <s v="Yes"/>
    <s v="no"/>
    <n v="178.7"/>
    <n v="0"/>
    <n v="11"/>
    <s v="Yes"/>
    <n v="0"/>
    <x v="30"/>
    <s v="337-2109"/>
    <s v="Female"/>
    <n v="45"/>
    <s v="No"/>
    <s v="No"/>
    <s v="No"/>
    <n v="0"/>
    <s v="Yes"/>
    <x v="2"/>
    <x v="2"/>
    <n v="41"/>
    <n v="2793"/>
    <x v="0"/>
    <x v="0"/>
  </r>
  <r>
    <s v="6155-XXQS"/>
    <x v="0"/>
    <n v="63"/>
    <n v="198"/>
    <n v="568.4"/>
    <n v="252"/>
    <n v="718.2"/>
    <s v="Yes"/>
    <s v="no"/>
    <n v="239.4"/>
    <n v="0"/>
    <n v="0"/>
    <s v="No"/>
    <n v="0"/>
    <x v="34"/>
    <s v="368-8479"/>
    <s v="Female"/>
    <n v="68"/>
    <s v="No"/>
    <s v="Yes"/>
    <s v="No"/>
    <n v="0"/>
    <s v="No"/>
    <x v="2"/>
    <x v="2"/>
    <n v="9"/>
    <n v="554"/>
    <x v="0"/>
    <x v="0"/>
  </r>
  <r>
    <s v="8314-DVLG"/>
    <x v="0"/>
    <n v="44"/>
    <n v="287"/>
    <n v="702.2"/>
    <n v="176"/>
    <n v="730.4"/>
    <s v="Yes"/>
    <s v="yes"/>
    <n v="0"/>
    <n v="0"/>
    <n v="4"/>
    <s v="Yes"/>
    <n v="0"/>
    <x v="11"/>
    <s v="270-5775"/>
    <s v="Male"/>
    <n v="41"/>
    <s v="No"/>
    <s v="No"/>
    <s v="No"/>
    <n v="0"/>
    <s v="No"/>
    <x v="0"/>
    <x v="0"/>
    <n v="41"/>
    <n v="1785"/>
    <x v="0"/>
    <x v="0"/>
  </r>
  <r>
    <s v="3230-VGHO"/>
    <x v="0"/>
    <n v="55"/>
    <n v="207"/>
    <n v="717.8"/>
    <n v="220"/>
    <n v="753.5"/>
    <s v="Yes"/>
    <s v="no"/>
    <n v="188.4"/>
    <n v="0"/>
    <n v="5"/>
    <s v="Yes"/>
    <n v="0"/>
    <x v="37"/>
    <s v="376-6884"/>
    <s v="Male"/>
    <n v="46"/>
    <s v="No"/>
    <s v="No"/>
    <s v="No"/>
    <n v="0"/>
    <s v="No"/>
    <x v="0"/>
    <x v="2"/>
    <n v="32"/>
    <n v="1739"/>
    <x v="0"/>
    <x v="0"/>
  </r>
  <r>
    <s v="7247-GPNP"/>
    <x v="0"/>
    <n v="70"/>
    <n v="121"/>
    <n v="279.2"/>
    <n v="280"/>
    <n v="441"/>
    <s v="Yes"/>
    <s v="no"/>
    <n v="220.5"/>
    <n v="0"/>
    <n v="9"/>
    <s v="Yes"/>
    <n v="0"/>
    <x v="38"/>
    <s v="329-7021"/>
    <s v="Female"/>
    <n v="21"/>
    <s v="Yes"/>
    <s v="No"/>
    <s v="No"/>
    <n v="0"/>
    <s v="Yes"/>
    <x v="2"/>
    <x v="0"/>
    <n v="38"/>
    <n v="2679"/>
    <x v="0"/>
    <x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x v="22"/>
    <s v="369-10181"/>
    <s v="Female"/>
    <n v="78"/>
    <s v="No"/>
    <s v="Yes"/>
    <s v="No"/>
    <n v="0"/>
    <s v="Yes"/>
    <x v="2"/>
    <x v="1"/>
    <n v="37"/>
    <n v="2737"/>
    <x v="0"/>
    <x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x v="16"/>
    <s v="366-9690"/>
    <s v="Female"/>
    <n v="63"/>
    <s v="No"/>
    <s v="No"/>
    <s v="No"/>
    <n v="0"/>
    <s v="No"/>
    <x v="1"/>
    <x v="2"/>
    <n v="68"/>
    <n v="4608"/>
    <x v="0"/>
    <x v="0"/>
  </r>
  <r>
    <s v="3218-FBOV"/>
    <x v="0"/>
    <n v="25"/>
    <n v="64"/>
    <n v="253.8"/>
    <n v="100"/>
    <n v="325"/>
    <s v="Yes"/>
    <s v="no"/>
    <n v="81.3"/>
    <n v="0"/>
    <n v="12"/>
    <s v="Yes"/>
    <n v="0"/>
    <x v="39"/>
    <s v="353-5848"/>
    <s v="Female"/>
    <n v="26"/>
    <s v="Yes"/>
    <s v="No"/>
    <s v="No"/>
    <n v="0"/>
    <s v="Yes"/>
    <x v="0"/>
    <x v="0"/>
    <n v="40"/>
    <n v="1014"/>
    <x v="0"/>
    <x v="0"/>
  </r>
  <r>
    <s v="6271-RLQY"/>
    <x v="0"/>
    <n v="23"/>
    <n v="113"/>
    <n v="273"/>
    <n v="92"/>
    <n v="312.8"/>
    <s v="Yes"/>
    <s v="no"/>
    <n v="156.4"/>
    <n v="0"/>
    <n v="43"/>
    <s v="Yes"/>
    <n v="0"/>
    <x v="26"/>
    <s v="291-5779"/>
    <s v="Male"/>
    <n v="28"/>
    <s v="Yes"/>
    <s v="No"/>
    <s v="No"/>
    <n v="0"/>
    <s v="No"/>
    <x v="1"/>
    <x v="0"/>
    <n v="34"/>
    <n v="772"/>
    <x v="0"/>
    <x v="0"/>
  </r>
  <r>
    <s v="5815-JOCM"/>
    <x v="0"/>
    <n v="52"/>
    <n v="127"/>
    <n v="366.9"/>
    <n v="208"/>
    <n v="660.4"/>
    <s v="Yes"/>
    <s v="no"/>
    <n v="330.2"/>
    <n v="0"/>
    <n v="7"/>
    <s v="No"/>
    <n v="69"/>
    <x v="34"/>
    <s v="320-1810"/>
    <s v="Female"/>
    <n v="44"/>
    <s v="No"/>
    <s v="No"/>
    <s v="No"/>
    <n v="0"/>
    <s v="No"/>
    <x v="1"/>
    <x v="2"/>
    <n v="25"/>
    <n v="1295"/>
    <x v="0"/>
    <x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x v="25"/>
    <s v="249-8009"/>
    <s v="Female"/>
    <n v="59"/>
    <s v="No"/>
    <s v="No"/>
    <s v="No"/>
    <n v="0"/>
    <s v="No"/>
    <x v="1"/>
    <x v="2"/>
    <n v="32"/>
    <n v="1511"/>
    <x v="0"/>
    <x v="0"/>
  </r>
  <r>
    <s v="7505-ZBYI"/>
    <x v="0"/>
    <n v="65"/>
    <n v="346"/>
    <n v="847.1"/>
    <n v="260"/>
    <n v="903.5"/>
    <s v="Yes"/>
    <s v="no"/>
    <n v="451.8"/>
    <n v="0"/>
    <n v="7"/>
    <s v="Yes"/>
    <n v="0"/>
    <x v="6"/>
    <s v="306-7150"/>
    <s v="Female"/>
    <n v="30"/>
    <s v="No"/>
    <s v="No"/>
    <s v="No"/>
    <n v="0"/>
    <s v="No"/>
    <x v="1"/>
    <x v="2"/>
    <n v="38"/>
    <n v="2507"/>
    <x v="0"/>
    <x v="0"/>
  </r>
  <r>
    <s v="3601-CENB"/>
    <x v="0"/>
    <n v="1"/>
    <n v="6"/>
    <n v="13"/>
    <n v="4"/>
    <n v="14"/>
    <s v="Yes"/>
    <s v="yes"/>
    <n v="0"/>
    <n v="0"/>
    <n v="0"/>
    <s v="No"/>
    <n v="0"/>
    <x v="23"/>
    <s v="341-6728"/>
    <s v="Male"/>
    <n v="65"/>
    <s v="No"/>
    <s v="Yes"/>
    <s v="No"/>
    <n v="0"/>
    <s v="No"/>
    <x v="0"/>
    <x v="2"/>
    <n v="12"/>
    <n v="12"/>
    <x v="0"/>
    <x v="0"/>
  </r>
  <r>
    <s v="8929-KKXB"/>
    <x v="0"/>
    <n v="20"/>
    <n v="25"/>
    <n v="80.2"/>
    <n v="80"/>
    <n v="376"/>
    <s v="Yes"/>
    <s v="no"/>
    <n v="125.3"/>
    <n v="0"/>
    <n v="1"/>
    <s v="Yes"/>
    <n v="0"/>
    <x v="27"/>
    <s v="260-2754"/>
    <s v="Male"/>
    <n v="37"/>
    <s v="No"/>
    <s v="No"/>
    <s v="No"/>
    <n v="0"/>
    <s v="No"/>
    <x v="0"/>
    <x v="2"/>
    <n v="19"/>
    <n v="390"/>
    <x v="0"/>
    <x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x v="6"/>
    <s v="277-2205"/>
    <s v="Female"/>
    <n v="25"/>
    <s v="Yes"/>
    <s v="No"/>
    <s v="No"/>
    <n v="0"/>
    <s v="No"/>
    <x v="2"/>
    <x v="0"/>
    <n v="21"/>
    <n v="733"/>
    <x v="0"/>
    <x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x v="24"/>
    <s v="344-3302"/>
    <s v="Female"/>
    <n v="61"/>
    <s v="No"/>
    <s v="No"/>
    <s v="No"/>
    <n v="0"/>
    <s v="Yes"/>
    <x v="1"/>
    <x v="0"/>
    <n v="50"/>
    <n v="1893"/>
    <x v="0"/>
    <x v="0"/>
  </r>
  <r>
    <s v="1243-IBKL"/>
    <x v="0"/>
    <n v="50"/>
    <n v="235"/>
    <n v="351.9"/>
    <n v="200"/>
    <n v="685"/>
    <s v="Yes"/>
    <s v="no"/>
    <n v="137"/>
    <n v="0"/>
    <n v="26"/>
    <s v="Yes"/>
    <n v="0"/>
    <x v="46"/>
    <s v="316-7095"/>
    <s v="Female"/>
    <n v="22"/>
    <s v="Yes"/>
    <s v="No"/>
    <s v="No"/>
    <n v="0"/>
    <s v="Yes"/>
    <x v="2"/>
    <x v="2"/>
    <n v="37"/>
    <n v="1873"/>
    <x v="0"/>
    <x v="0"/>
  </r>
  <r>
    <s v="1978-ZJGT"/>
    <x v="0"/>
    <n v="64"/>
    <n v="167"/>
    <n v="450.3"/>
    <n v="256"/>
    <n v="755.2"/>
    <s v="Yes"/>
    <s v="no"/>
    <n v="251.7"/>
    <n v="0"/>
    <n v="4"/>
    <s v="Yes"/>
    <n v="0"/>
    <x v="23"/>
    <s v="356-8744"/>
    <s v="Male"/>
    <n v="54"/>
    <s v="No"/>
    <s v="No"/>
    <s v="No"/>
    <n v="0"/>
    <s v="Yes"/>
    <x v="2"/>
    <x v="2"/>
    <n v="45"/>
    <n v="2898"/>
    <x v="0"/>
    <x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x v="29"/>
    <s v="333-4566"/>
    <s v="Male"/>
    <n v="48"/>
    <s v="No"/>
    <s v="No"/>
    <s v="No"/>
    <n v="0"/>
    <s v="Yes"/>
    <x v="2"/>
    <x v="2"/>
    <n v="39"/>
    <n v="2893"/>
    <x v="0"/>
    <x v="0"/>
  </r>
  <r>
    <s v="2969-KAWC"/>
    <x v="0"/>
    <n v="26"/>
    <n v="88"/>
    <n v="205.7"/>
    <n v="104"/>
    <n v="314.60000000000002"/>
    <s v="Yes"/>
    <s v="no"/>
    <n v="62.9"/>
    <n v="0"/>
    <n v="38"/>
    <s v="Yes"/>
    <n v="0"/>
    <x v="38"/>
    <s v="368-7392"/>
    <s v="Male"/>
    <n v="28"/>
    <s v="Yes"/>
    <s v="No"/>
    <s v="No"/>
    <n v="0"/>
    <s v="Yes"/>
    <x v="0"/>
    <x v="0"/>
    <n v="65"/>
    <n v="1673"/>
    <x v="0"/>
    <x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x v="29"/>
    <s v="337-10720"/>
    <s v="Male"/>
    <n v="25"/>
    <s v="Yes"/>
    <s v="No"/>
    <s v="No"/>
    <n v="0"/>
    <s v="Yes"/>
    <x v="0"/>
    <x v="2"/>
    <n v="31"/>
    <n v="709"/>
    <x v="0"/>
    <x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x v="44"/>
    <s v="317-5755"/>
    <s v="Male"/>
    <n v="28"/>
    <s v="Yes"/>
    <s v="No"/>
    <s v="No"/>
    <n v="0"/>
    <s v="No"/>
    <x v="0"/>
    <x v="0"/>
    <n v="42"/>
    <n v="1938"/>
    <x v="0"/>
    <x v="0"/>
  </r>
  <r>
    <s v="9122-OOLK"/>
    <x v="0"/>
    <n v="28"/>
    <n v="176"/>
    <n v="331.7"/>
    <n v="112"/>
    <n v="403.2"/>
    <s v="Yes"/>
    <s v="no"/>
    <n v="201.6"/>
    <n v="0"/>
    <n v="26"/>
    <s v="Yes"/>
    <n v="0"/>
    <x v="17"/>
    <s v="323-8551"/>
    <s v="Female"/>
    <n v="26"/>
    <s v="Yes"/>
    <s v="No"/>
    <s v="No"/>
    <n v="0"/>
    <s v="Yes"/>
    <x v="1"/>
    <x v="2"/>
    <n v="13"/>
    <n v="356"/>
    <x v="0"/>
    <x v="0"/>
  </r>
  <r>
    <s v="3426-TMIR"/>
    <x v="0"/>
    <n v="63"/>
    <n v="246"/>
    <n v="630.70000000000005"/>
    <n v="252"/>
    <n v="856.8"/>
    <s v="Yes"/>
    <s v="no"/>
    <n v="428.4"/>
    <n v="0"/>
    <n v="0"/>
    <s v="No"/>
    <n v="0"/>
    <x v="11"/>
    <s v="360-10822"/>
    <s v="Male"/>
    <n v="38"/>
    <s v="No"/>
    <s v="No"/>
    <s v="No"/>
    <n v="0"/>
    <s v="No"/>
    <x v="2"/>
    <x v="2"/>
    <n v="7"/>
    <n v="469"/>
    <x v="0"/>
    <x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x v="36"/>
    <s v="367-5616"/>
    <s v="Male"/>
    <n v="54"/>
    <s v="No"/>
    <s v="No"/>
    <s v="No"/>
    <n v="0"/>
    <s v="No"/>
    <x v="0"/>
    <x v="2"/>
    <n v="8"/>
    <n v="135"/>
    <x v="0"/>
    <x v="0"/>
  </r>
  <r>
    <s v="4886-ACPN"/>
    <x v="0"/>
    <n v="33"/>
    <n v="162"/>
    <n v="363.9"/>
    <n v="132"/>
    <n v="297"/>
    <s v="Yes"/>
    <s v="no"/>
    <n v="148.5"/>
    <n v="0"/>
    <n v="0"/>
    <s v="No"/>
    <n v="0"/>
    <x v="30"/>
    <s v="303-8486"/>
    <s v="Female"/>
    <n v="19"/>
    <s v="Yes"/>
    <s v="No"/>
    <s v="No"/>
    <n v="0"/>
    <s v="No"/>
    <x v="0"/>
    <x v="2"/>
    <n v="12"/>
    <n v="389"/>
    <x v="0"/>
    <x v="0"/>
  </r>
  <r>
    <s v="2509-SLXY"/>
    <x v="0"/>
    <n v="50"/>
    <n v="234"/>
    <n v="597.1"/>
    <n v="200"/>
    <n v="580"/>
    <s v="Yes"/>
    <s v="no"/>
    <n v="193.3"/>
    <n v="0"/>
    <n v="6"/>
    <s v="Yes"/>
    <n v="0"/>
    <x v="40"/>
    <s v="251-2902"/>
    <s v="Female"/>
    <n v="72"/>
    <s v="No"/>
    <s v="Yes"/>
    <s v="No"/>
    <n v="0"/>
    <s v="Yes"/>
    <x v="0"/>
    <x v="0"/>
    <n v="37"/>
    <n v="1840"/>
    <x v="0"/>
    <x v="0"/>
  </r>
  <r>
    <s v="0977-BTBY"/>
    <x v="0"/>
    <n v="69"/>
    <n v="256"/>
    <n v="485"/>
    <n v="276"/>
    <n v="738.3"/>
    <s v="Yes"/>
    <s v="no"/>
    <n v="147.69999999999999"/>
    <n v="0"/>
    <n v="4"/>
    <s v="Yes"/>
    <n v="0"/>
    <x v="5"/>
    <s v="306-4928"/>
    <s v="Male"/>
    <n v="58"/>
    <s v="No"/>
    <s v="No"/>
    <s v="No"/>
    <n v="0"/>
    <s v="Yes"/>
    <x v="2"/>
    <x v="0"/>
    <n v="64"/>
    <n v="4436"/>
    <x v="0"/>
    <x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x v="18"/>
    <s v="291-2723"/>
    <s v="Male"/>
    <n v="44"/>
    <s v="No"/>
    <s v="No"/>
    <s v="No"/>
    <n v="0"/>
    <s v="No"/>
    <x v="1"/>
    <x v="2"/>
    <n v="10"/>
    <n v="188"/>
    <x v="0"/>
    <x v="0"/>
  </r>
  <r>
    <s v="5250-QBXI"/>
    <x v="0"/>
    <n v="4"/>
    <n v="10"/>
    <n v="20.3"/>
    <n v="16"/>
    <n v="44"/>
    <s v="Yes"/>
    <s v="yes"/>
    <n v="0"/>
    <n v="0"/>
    <n v="1"/>
    <s v="No"/>
    <n v="7"/>
    <x v="39"/>
    <s v="354-8611"/>
    <s v="Male"/>
    <n v="58"/>
    <s v="No"/>
    <s v="No"/>
    <s v="No"/>
    <n v="0"/>
    <s v="No"/>
    <x v="0"/>
    <x v="0"/>
    <n v="21"/>
    <n v="87"/>
    <x v="0"/>
    <x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x v="8"/>
    <s v="249-10735"/>
    <s v="Female"/>
    <n v="36"/>
    <s v="No"/>
    <s v="No"/>
    <s v="No"/>
    <n v="0"/>
    <s v="No"/>
    <x v="1"/>
    <x v="0"/>
    <n v="56"/>
    <n v="2988"/>
    <x v="0"/>
    <x v="0"/>
  </r>
  <r>
    <s v="0337-FHSW"/>
    <x v="0"/>
    <n v="4"/>
    <n v="23"/>
    <n v="58.9"/>
    <n v="16"/>
    <n v="36.799999999999997"/>
    <s v="Yes"/>
    <s v="yes"/>
    <n v="0"/>
    <n v="0"/>
    <n v="5"/>
    <s v="Yes"/>
    <n v="0"/>
    <x v="13"/>
    <s v="306-6839"/>
    <s v="Female"/>
    <n v="62"/>
    <s v="No"/>
    <s v="No"/>
    <s v="No"/>
    <n v="0"/>
    <s v="No"/>
    <x v="0"/>
    <x v="2"/>
    <n v="35"/>
    <n v="139"/>
    <x v="0"/>
    <x v="0"/>
  </r>
  <r>
    <s v="1731-WBDE"/>
    <x v="0"/>
    <n v="10"/>
    <n v="62"/>
    <n v="142.9"/>
    <n v="40"/>
    <n v="140"/>
    <s v="Yes"/>
    <s v="no"/>
    <n v="28"/>
    <n v="0"/>
    <n v="6"/>
    <s v="Yes"/>
    <n v="0"/>
    <x v="31"/>
    <s v="326-4890"/>
    <s v="Male"/>
    <n v="33"/>
    <s v="No"/>
    <s v="No"/>
    <s v="No"/>
    <n v="0"/>
    <s v="No"/>
    <x v="0"/>
    <x v="2"/>
    <n v="17"/>
    <n v="166"/>
    <x v="0"/>
    <x v="0"/>
  </r>
  <r>
    <s v="3899-TTJU"/>
    <x v="0"/>
    <n v="4"/>
    <n v="26"/>
    <n v="54.3"/>
    <n v="16"/>
    <n v="32.4"/>
    <s v="Yes"/>
    <s v="no"/>
    <n v="8.1"/>
    <n v="0"/>
    <n v="6"/>
    <s v="Yes"/>
    <n v="0"/>
    <x v="14"/>
    <s v="347-7629"/>
    <s v="Male"/>
    <n v="56"/>
    <s v="No"/>
    <s v="No"/>
    <s v="No"/>
    <n v="0"/>
    <s v="No"/>
    <x v="0"/>
    <x v="0"/>
    <n v="16"/>
    <n v="61"/>
    <x v="0"/>
    <x v="0"/>
  </r>
  <r>
    <s v="0148-PYFT"/>
    <x v="0"/>
    <n v="53"/>
    <n v="322"/>
    <n v="791.7"/>
    <n v="212"/>
    <n v="757.9"/>
    <s v="Yes"/>
    <s v="no"/>
    <n v="151.6"/>
    <n v="0"/>
    <n v="4"/>
    <s v="No"/>
    <n v="67"/>
    <x v="8"/>
    <s v="323-5994"/>
    <s v="Female"/>
    <n v="61"/>
    <s v="No"/>
    <s v="No"/>
    <s v="No"/>
    <n v="0"/>
    <s v="No"/>
    <x v="0"/>
    <x v="2"/>
    <n v="23"/>
    <n v="1231"/>
    <x v="0"/>
    <x v="0"/>
  </r>
  <r>
    <s v="0164-JYIQ"/>
    <x v="0"/>
    <n v="5"/>
    <n v="14"/>
    <n v="57.1"/>
    <n v="20"/>
    <n v="65.5"/>
    <s v="Yes"/>
    <s v="no"/>
    <n v="32.799999999999997"/>
    <n v="0"/>
    <n v="24"/>
    <s v="Yes"/>
    <n v="0"/>
    <x v="47"/>
    <s v="369-7748"/>
    <s v="Female"/>
    <n v="32"/>
    <s v="No"/>
    <s v="No"/>
    <s v="No"/>
    <n v="0"/>
    <s v="No"/>
    <x v="1"/>
    <x v="2"/>
    <n v="32"/>
    <n v="168"/>
    <x v="0"/>
    <x v="0"/>
  </r>
  <r>
    <s v="0122-ZAJF"/>
    <x v="0"/>
    <n v="48"/>
    <n v="253"/>
    <n v="580.4"/>
    <n v="192"/>
    <n v="542.4"/>
    <s v="Yes"/>
    <s v="no"/>
    <n v="180.8"/>
    <n v="0"/>
    <n v="26"/>
    <s v="Yes"/>
    <n v="0"/>
    <x v="29"/>
    <s v="389-10671"/>
    <s v="Female"/>
    <n v="24"/>
    <s v="Yes"/>
    <s v="No"/>
    <s v="No"/>
    <n v="0"/>
    <s v="No"/>
    <x v="0"/>
    <x v="2"/>
    <n v="52"/>
    <n v="2513"/>
    <x v="0"/>
    <x v="0"/>
  </r>
  <r>
    <s v="6595-EXJF"/>
    <x v="0"/>
    <n v="2"/>
    <n v="6"/>
    <n v="17.899999999999999"/>
    <n v="8"/>
    <n v="26.4"/>
    <s v="Yes"/>
    <s v="no"/>
    <n v="5.3"/>
    <n v="0"/>
    <n v="0"/>
    <s v="No"/>
    <n v="0"/>
    <x v="32"/>
    <s v="299-6464"/>
    <s v="Male"/>
    <n v="62"/>
    <s v="No"/>
    <s v="No"/>
    <s v="No"/>
    <n v="0"/>
    <s v="No"/>
    <x v="0"/>
    <x v="2"/>
    <n v="9"/>
    <n v="18"/>
    <x v="0"/>
    <x v="0"/>
  </r>
  <r>
    <s v="5809-JXBJ"/>
    <x v="0"/>
    <n v="50"/>
    <n v="114"/>
    <n v="350.5"/>
    <n v="200"/>
    <n v="805"/>
    <s v="Yes"/>
    <s v="no"/>
    <n v="268.3"/>
    <n v="0"/>
    <n v="0"/>
    <s v="No"/>
    <n v="0"/>
    <x v="45"/>
    <s v="251-2625"/>
    <s v="Female"/>
    <n v="61"/>
    <s v="No"/>
    <s v="No"/>
    <s v="No"/>
    <n v="0"/>
    <s v="No"/>
    <x v="1"/>
    <x v="0"/>
    <n v="10"/>
    <n v="514"/>
    <x v="0"/>
    <x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x v="35"/>
    <s v="364-5801"/>
    <s v="Female"/>
    <n v="46"/>
    <s v="No"/>
    <s v="No"/>
    <s v="No"/>
    <n v="0"/>
    <s v="No"/>
    <x v="0"/>
    <x v="0"/>
    <n v="25"/>
    <n v="869"/>
    <x v="0"/>
    <x v="0"/>
  </r>
  <r>
    <s v="2407-TFBP"/>
    <x v="0"/>
    <n v="31"/>
    <n v="246"/>
    <n v="437.1"/>
    <n v="124"/>
    <n v="412.3"/>
    <s v="Yes"/>
    <s v="no"/>
    <n v="103.1"/>
    <n v="0"/>
    <n v="0"/>
    <s v="No"/>
    <n v="0"/>
    <x v="35"/>
    <s v="338-3192"/>
    <s v="Male"/>
    <n v="57"/>
    <s v="No"/>
    <s v="No"/>
    <s v="No"/>
    <n v="0"/>
    <s v="No"/>
    <x v="2"/>
    <x v="2"/>
    <n v="11"/>
    <n v="340"/>
    <x v="0"/>
    <x v="0"/>
  </r>
  <r>
    <s v="6588-XBRR"/>
    <x v="0"/>
    <n v="49"/>
    <n v="223"/>
    <n v="633.9"/>
    <n v="196"/>
    <n v="254.8"/>
    <s v="Yes"/>
    <s v="no"/>
    <n v="51"/>
    <n v="0"/>
    <n v="30"/>
    <s v="Yes"/>
    <n v="0"/>
    <x v="43"/>
    <s v="326-5247"/>
    <s v="Female"/>
    <n v="29"/>
    <s v="Yes"/>
    <s v="No"/>
    <s v="No"/>
    <n v="0"/>
    <s v="Yes"/>
    <x v="1"/>
    <x v="2"/>
    <n v="38"/>
    <n v="1841"/>
    <x v="0"/>
    <x v="0"/>
  </r>
  <r>
    <s v="0363-WXBO"/>
    <x v="0"/>
    <n v="52"/>
    <n v="228"/>
    <n v="464.6"/>
    <n v="208"/>
    <n v="509.6"/>
    <s v="Yes"/>
    <s v="no"/>
    <n v="254.8"/>
    <n v="0"/>
    <n v="0"/>
    <s v="No"/>
    <n v="0"/>
    <x v="7"/>
    <s v="317-4736"/>
    <s v="Female"/>
    <n v="60"/>
    <s v="No"/>
    <s v="No"/>
    <s v="No"/>
    <n v="0"/>
    <s v="No"/>
    <x v="2"/>
    <x v="0"/>
    <n v="13"/>
    <n v="683"/>
    <x v="0"/>
    <x v="0"/>
  </r>
  <r>
    <s v="6478-RBXH"/>
    <x v="0"/>
    <n v="64"/>
    <n v="273"/>
    <n v="644"/>
    <n v="256"/>
    <n v="902.4"/>
    <s v="Yes"/>
    <s v="no"/>
    <n v="451.2"/>
    <n v="0"/>
    <n v="3"/>
    <s v="Yes"/>
    <n v="0"/>
    <x v="28"/>
    <s v="398-9279"/>
    <s v="Female"/>
    <n v="34"/>
    <s v="No"/>
    <s v="No"/>
    <s v="No"/>
    <n v="0"/>
    <s v="Yes"/>
    <x v="2"/>
    <x v="0"/>
    <n v="52"/>
    <n v="3327"/>
    <x v="0"/>
    <x v="0"/>
  </r>
  <r>
    <s v="4631-JYFV"/>
    <x v="0"/>
    <n v="61"/>
    <n v="239"/>
    <n v="613.9"/>
    <n v="244"/>
    <n v="860.1"/>
    <s v="Yes"/>
    <s v="no"/>
    <n v="286.7"/>
    <n v="0"/>
    <n v="5"/>
    <s v="Yes"/>
    <n v="0"/>
    <x v="28"/>
    <s v="295-3349"/>
    <s v="Male"/>
    <n v="83"/>
    <s v="No"/>
    <s v="Yes"/>
    <s v="No"/>
    <n v="0"/>
    <s v="No"/>
    <x v="1"/>
    <x v="0"/>
    <n v="44"/>
    <n v="2714"/>
    <x v="0"/>
    <x v="0"/>
  </r>
  <r>
    <s v="3228-GENE"/>
    <x v="0"/>
    <n v="16"/>
    <n v="20"/>
    <n v="64.099999999999994"/>
    <n v="64"/>
    <n v="206.4"/>
    <s v="Yes"/>
    <s v="no"/>
    <n v="51.6"/>
    <n v="0"/>
    <n v="4"/>
    <s v="Yes"/>
    <n v="0"/>
    <x v="2"/>
    <s v="299-4711"/>
    <s v="Female"/>
    <n v="52"/>
    <s v="No"/>
    <s v="No"/>
    <s v="No"/>
    <n v="0"/>
    <s v="Yes"/>
    <x v="0"/>
    <x v="2"/>
    <n v="50"/>
    <n v="807"/>
    <x v="0"/>
    <x v="0"/>
  </r>
  <r>
    <s v="1954-FSPR"/>
    <x v="0"/>
    <n v="18"/>
    <n v="35"/>
    <n v="90.8"/>
    <n v="72"/>
    <n v="194.4"/>
    <s v="Yes"/>
    <s v="no"/>
    <n v="38.9"/>
    <n v="0"/>
    <n v="10"/>
    <s v="Yes"/>
    <n v="0"/>
    <x v="48"/>
    <s v="284-9845"/>
    <s v="Prefer not to say"/>
    <n v="43"/>
    <s v="No"/>
    <s v="No"/>
    <s v="No"/>
    <n v="0"/>
    <s v="No"/>
    <x v="0"/>
    <x v="0"/>
    <n v="22"/>
    <n v="405"/>
    <x v="0"/>
    <x v="0"/>
  </r>
  <r>
    <s v="7486-TURJ"/>
    <x v="0"/>
    <n v="18"/>
    <n v="121"/>
    <n v="280.39999999999998"/>
    <n v="72"/>
    <n v="217.8"/>
    <s v="Yes"/>
    <s v="no"/>
    <n v="108.9"/>
    <n v="0"/>
    <n v="4"/>
    <s v="Yes"/>
    <n v="0"/>
    <x v="5"/>
    <s v="313-3157"/>
    <s v="Male"/>
    <n v="65"/>
    <s v="No"/>
    <s v="No"/>
    <s v="No"/>
    <n v="0"/>
    <s v="No"/>
    <x v="0"/>
    <x v="2"/>
    <n v="32"/>
    <n v="563"/>
    <x v="0"/>
    <x v="0"/>
  </r>
  <r>
    <s v="8546-VDFA"/>
    <x v="0"/>
    <n v="71"/>
    <n v="132"/>
    <n v="428.2"/>
    <n v="284"/>
    <n v="965.6"/>
    <s v="Yes"/>
    <s v="no"/>
    <n v="241.4"/>
    <n v="0"/>
    <n v="7"/>
    <s v="Yes"/>
    <n v="0"/>
    <x v="25"/>
    <s v="308-3735"/>
    <s v="Female"/>
    <n v="70"/>
    <s v="No"/>
    <s v="Yes"/>
    <s v="No"/>
    <n v="0"/>
    <s v="No"/>
    <x v="2"/>
    <x v="0"/>
    <n v="43"/>
    <n v="3072"/>
    <x v="0"/>
    <x v="0"/>
  </r>
  <r>
    <s v="2329-MCQZ"/>
    <x v="0"/>
    <n v="72"/>
    <n v="108"/>
    <n v="288.5"/>
    <n v="288"/>
    <n v="871.2"/>
    <s v="Yes"/>
    <s v="no"/>
    <n v="435.6"/>
    <n v="0"/>
    <n v="10"/>
    <s v="Yes"/>
    <n v="0"/>
    <x v="12"/>
    <s v="255-7628"/>
    <s v="Male"/>
    <n v="23"/>
    <s v="Yes"/>
    <s v="No"/>
    <s v="No"/>
    <n v="0"/>
    <s v="Yes"/>
    <x v="2"/>
    <x v="2"/>
    <n v="73"/>
    <n v="5274"/>
    <x v="0"/>
    <x v="0"/>
  </r>
  <r>
    <s v="1815-HEQP"/>
    <x v="0"/>
    <n v="37"/>
    <n v="159"/>
    <n v="406.8"/>
    <n v="148"/>
    <n v="643.79999999999995"/>
    <s v="Yes"/>
    <s v="no"/>
    <n v="214.6"/>
    <n v="0"/>
    <n v="0"/>
    <s v="No"/>
    <n v="0"/>
    <x v="49"/>
    <s v="373-3355"/>
    <s v="Female"/>
    <n v="36"/>
    <s v="No"/>
    <s v="No"/>
    <s v="No"/>
    <n v="0"/>
    <s v="No"/>
    <x v="2"/>
    <x v="2"/>
    <n v="11"/>
    <n v="413"/>
    <x v="0"/>
    <x v="0"/>
  </r>
  <r>
    <s v="8182-OTEO"/>
    <x v="0"/>
    <n v="64"/>
    <n v="351"/>
    <n v="1030.0999999999999"/>
    <n v="256"/>
    <n v="544"/>
    <s v="Yes"/>
    <s v="no"/>
    <n v="108.8"/>
    <n v="0"/>
    <n v="9"/>
    <s v="Yes"/>
    <n v="0"/>
    <x v="47"/>
    <s v="384-6707"/>
    <s v="Male"/>
    <n v="76"/>
    <s v="No"/>
    <s v="Yes"/>
    <s v="No"/>
    <n v="0"/>
    <s v="No"/>
    <x v="2"/>
    <x v="2"/>
    <n v="42"/>
    <n v="2685"/>
    <x v="0"/>
    <x v="0"/>
  </r>
  <r>
    <s v="6837-LGZB"/>
    <x v="0"/>
    <n v="31"/>
    <n v="76"/>
    <n v="154.19999999999999"/>
    <n v="124"/>
    <n v="365.8"/>
    <s v="Yes"/>
    <s v="no"/>
    <n v="91.5"/>
    <n v="0"/>
    <n v="12"/>
    <s v="No"/>
    <n v="34"/>
    <x v="49"/>
    <s v="300-8898"/>
    <s v="Female"/>
    <n v="27"/>
    <s v="Yes"/>
    <s v="No"/>
    <s v="No"/>
    <n v="0"/>
    <s v="Yes"/>
    <x v="0"/>
    <x v="0"/>
    <n v="63"/>
    <n v="1944"/>
    <x v="0"/>
    <x v="0"/>
  </r>
  <r>
    <s v="3562-NGFH"/>
    <x v="0"/>
    <n v="52"/>
    <n v="77"/>
    <n v="259.39999999999998"/>
    <n v="208"/>
    <n v="722.8"/>
    <s v="Yes"/>
    <s v="no"/>
    <n v="361.4"/>
    <n v="0"/>
    <n v="3"/>
    <s v="Yes"/>
    <n v="0"/>
    <x v="30"/>
    <s v="334-4819"/>
    <s v="Male"/>
    <n v="42"/>
    <s v="No"/>
    <s v="No"/>
    <s v="No"/>
    <n v="0"/>
    <s v="No"/>
    <x v="2"/>
    <x v="0"/>
    <n v="35"/>
    <n v="1813"/>
    <x v="0"/>
    <x v="0"/>
  </r>
  <r>
    <s v="7499-KOXG"/>
    <x v="0"/>
    <n v="31"/>
    <n v="176"/>
    <n v="400.9"/>
    <n v="124"/>
    <n v="372"/>
    <s v="Yes"/>
    <s v="no"/>
    <n v="124"/>
    <n v="0"/>
    <n v="12"/>
    <s v="Yes"/>
    <n v="0"/>
    <x v="34"/>
    <s v="281-2734"/>
    <s v="Female"/>
    <n v="29"/>
    <s v="Yes"/>
    <s v="No"/>
    <s v="No"/>
    <n v="0"/>
    <s v="Yes"/>
    <x v="0"/>
    <x v="2"/>
    <n v="41"/>
    <n v="1277"/>
    <x v="0"/>
    <x v="0"/>
  </r>
  <r>
    <s v="7435-CWNV"/>
    <x v="0"/>
    <n v="35"/>
    <n v="187"/>
    <n v="421.2"/>
    <n v="140"/>
    <n v="378"/>
    <s v="Yes"/>
    <s v="no"/>
    <n v="94.5"/>
    <n v="0"/>
    <n v="0"/>
    <s v="No"/>
    <n v="0"/>
    <x v="2"/>
    <s v="269-9262"/>
    <s v="Female"/>
    <n v="60"/>
    <s v="No"/>
    <s v="No"/>
    <s v="No"/>
    <n v="0"/>
    <s v="No"/>
    <x v="1"/>
    <x v="0"/>
    <n v="9"/>
    <n v="311"/>
    <x v="0"/>
    <x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x v="6"/>
    <s v="320-8541"/>
    <s v="Male"/>
    <n v="21"/>
    <s v="Yes"/>
    <s v="No"/>
    <s v="No"/>
    <n v="0"/>
    <s v="No"/>
    <x v="1"/>
    <x v="2"/>
    <n v="50"/>
    <n v="2731"/>
    <x v="0"/>
    <x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x v="47"/>
    <s v="329-7254"/>
    <s v="Male"/>
    <n v="30"/>
    <s v="No"/>
    <s v="No"/>
    <s v="No"/>
    <n v="0"/>
    <s v="No"/>
    <x v="0"/>
    <x v="0"/>
    <n v="18"/>
    <n v="482"/>
    <x v="0"/>
    <x v="0"/>
  </r>
  <r>
    <s v="3744-EIXF"/>
    <x v="0"/>
    <n v="45"/>
    <n v="229"/>
    <n v="589.1"/>
    <n v="180"/>
    <n v="693"/>
    <s v="Yes"/>
    <s v="no"/>
    <n v="346.5"/>
    <n v="0"/>
    <n v="7"/>
    <s v="Yes"/>
    <n v="0"/>
    <x v="46"/>
    <s v="334-2048"/>
    <s v="Male"/>
    <n v="48"/>
    <s v="No"/>
    <s v="No"/>
    <s v="No"/>
    <n v="0"/>
    <s v="Yes"/>
    <x v="0"/>
    <x v="0"/>
    <n v="36"/>
    <n v="1640"/>
    <x v="0"/>
    <x v="0"/>
  </r>
  <r>
    <s v="6104-FNEV"/>
    <x v="0"/>
    <n v="3"/>
    <n v="6"/>
    <n v="16.5"/>
    <n v="12"/>
    <n v="42.9"/>
    <s v="Yes"/>
    <s v="no"/>
    <n v="8.6"/>
    <n v="0"/>
    <n v="3"/>
    <s v="No"/>
    <n v="5"/>
    <x v="9"/>
    <s v="368-7587"/>
    <s v="Female"/>
    <n v="36"/>
    <s v="No"/>
    <s v="No"/>
    <s v="No"/>
    <n v="0"/>
    <s v="No"/>
    <x v="0"/>
    <x v="2"/>
    <n v="27"/>
    <n v="89"/>
    <x v="0"/>
    <x v="0"/>
  </r>
  <r>
    <s v="8351-TOQB"/>
    <x v="0"/>
    <n v="72"/>
    <n v="346"/>
    <n v="860.3"/>
    <n v="288"/>
    <n v="777.6"/>
    <s v="Yes"/>
    <s v="yes"/>
    <n v="0"/>
    <n v="0"/>
    <n v="3"/>
    <s v="Yes"/>
    <n v="0"/>
    <x v="9"/>
    <s v="282-2802"/>
    <s v="Female"/>
    <n v="57"/>
    <s v="No"/>
    <s v="No"/>
    <s v="No"/>
    <n v="0"/>
    <s v="No"/>
    <x v="1"/>
    <x v="2"/>
    <n v="40"/>
    <n v="2855"/>
    <x v="0"/>
    <x v="0"/>
  </r>
  <r>
    <s v="0765-XJTN"/>
    <x v="0"/>
    <n v="61"/>
    <n v="329"/>
    <n v="982.2"/>
    <n v="244"/>
    <n v="896.7"/>
    <s v="Yes"/>
    <s v="no"/>
    <n v="448.4"/>
    <n v="0"/>
    <n v="8"/>
    <s v="Yes"/>
    <n v="0"/>
    <x v="31"/>
    <s v="275-6228"/>
    <s v="Male"/>
    <n v="48"/>
    <s v="No"/>
    <s v="No"/>
    <s v="No"/>
    <n v="0"/>
    <s v="No"/>
    <x v="2"/>
    <x v="2"/>
    <n v="31"/>
    <n v="1902"/>
    <x v="0"/>
    <x v="0"/>
  </r>
  <r>
    <s v="4901-GAEU"/>
    <x v="0"/>
    <n v="7"/>
    <n v="18"/>
    <n v="65.8"/>
    <n v="28"/>
    <n v="121.8"/>
    <s v="Yes"/>
    <s v="no"/>
    <n v="40.6"/>
    <n v="0"/>
    <n v="0"/>
    <s v="No"/>
    <n v="0"/>
    <x v="40"/>
    <s v="280-9149"/>
    <s v="Female"/>
    <n v="48"/>
    <s v="No"/>
    <s v="No"/>
    <s v="No"/>
    <n v="0"/>
    <s v="No"/>
    <x v="0"/>
    <x v="2"/>
    <n v="7"/>
    <n v="46"/>
    <x v="0"/>
    <x v="0"/>
  </r>
  <r>
    <s v="5015-BIYZ"/>
    <x v="0"/>
    <n v="34"/>
    <n v="168"/>
    <n v="541.79999999999995"/>
    <n v="136"/>
    <n v="414.8"/>
    <s v="Yes"/>
    <s v="no"/>
    <n v="207.4"/>
    <n v="0"/>
    <n v="0"/>
    <s v="No"/>
    <n v="0"/>
    <x v="8"/>
    <s v="277-3900"/>
    <s v="Male"/>
    <n v="47"/>
    <s v="No"/>
    <s v="No"/>
    <s v="No"/>
    <n v="0"/>
    <s v="No"/>
    <x v="2"/>
    <x v="2"/>
    <n v="9"/>
    <n v="308"/>
    <x v="0"/>
    <x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x v="39"/>
    <s v="339-9976"/>
    <s v="Female"/>
    <n v="44"/>
    <s v="No"/>
    <s v="No"/>
    <s v="No"/>
    <n v="0"/>
    <s v="No"/>
    <x v="2"/>
    <x v="2"/>
    <n v="35"/>
    <n v="2087"/>
    <x v="0"/>
    <x v="0"/>
  </r>
  <r>
    <s v="6577-IPYW"/>
    <x v="0"/>
    <n v="64"/>
    <n v="184"/>
    <n v="511"/>
    <n v="256"/>
    <n v="537.6"/>
    <s v="Yes"/>
    <s v="no"/>
    <n v="268.8"/>
    <n v="0"/>
    <n v="7"/>
    <s v="Yes"/>
    <n v="0"/>
    <x v="47"/>
    <s v="305-3914"/>
    <s v="Male"/>
    <n v="26"/>
    <s v="Yes"/>
    <s v="No"/>
    <s v="No"/>
    <n v="0"/>
    <s v="No"/>
    <x v="1"/>
    <x v="2"/>
    <n v="36"/>
    <n v="2323"/>
    <x v="0"/>
    <x v="0"/>
  </r>
  <r>
    <s v="5242-WGEX"/>
    <x v="0"/>
    <n v="24"/>
    <n v="41"/>
    <n v="120.3"/>
    <n v="96"/>
    <n v="288"/>
    <s v="Yes"/>
    <s v="no"/>
    <n v="72"/>
    <n v="0"/>
    <n v="0"/>
    <s v="No"/>
    <n v="0"/>
    <x v="1"/>
    <s v="319-9714"/>
    <s v="Male"/>
    <n v="29"/>
    <s v="Yes"/>
    <s v="No"/>
    <s v="No"/>
    <n v="0"/>
    <s v="No"/>
    <x v="2"/>
    <x v="2"/>
    <n v="10"/>
    <n v="239"/>
    <x v="0"/>
    <x v="0"/>
  </r>
  <r>
    <s v="4931-HCNY"/>
    <x v="0"/>
    <n v="28"/>
    <n v="209"/>
    <n v="443.4"/>
    <n v="112"/>
    <n v="196"/>
    <s v="Yes"/>
    <s v="no"/>
    <n v="65.3"/>
    <n v="0"/>
    <n v="14"/>
    <s v="Yes"/>
    <n v="0"/>
    <x v="18"/>
    <s v="336-3508"/>
    <s v="Female"/>
    <n v="33"/>
    <s v="No"/>
    <s v="No"/>
    <s v="No"/>
    <n v="0"/>
    <s v="Yes"/>
    <x v="1"/>
    <x v="2"/>
    <n v="25"/>
    <n v="685"/>
    <x v="0"/>
    <x v="0"/>
  </r>
  <r>
    <s v="7254-RGMI"/>
    <x v="0"/>
    <n v="54"/>
    <n v="125"/>
    <n v="431"/>
    <n v="216"/>
    <n v="756"/>
    <s v="Yes"/>
    <s v="no"/>
    <n v="378"/>
    <n v="0"/>
    <n v="6"/>
    <s v="Yes"/>
    <n v="0"/>
    <x v="47"/>
    <s v="307-9455"/>
    <s v="Female"/>
    <n v="56"/>
    <s v="No"/>
    <s v="No"/>
    <s v="No"/>
    <n v="0"/>
    <s v="Yes"/>
    <x v="1"/>
    <x v="2"/>
    <n v="53"/>
    <n v="2858"/>
    <x v="0"/>
    <x v="0"/>
  </r>
  <r>
    <s v="7017-OWMK"/>
    <x v="0"/>
    <n v="33"/>
    <n v="43"/>
    <n v="130.5"/>
    <n v="132"/>
    <n v="405.9"/>
    <s v="Yes"/>
    <s v="no"/>
    <n v="81.2"/>
    <n v="0"/>
    <n v="10"/>
    <s v="Yes"/>
    <n v="0"/>
    <x v="3"/>
    <s v="284-6650"/>
    <s v="Male"/>
    <n v="57"/>
    <s v="No"/>
    <s v="No"/>
    <s v="No"/>
    <n v="0"/>
    <s v="Yes"/>
    <x v="0"/>
    <x v="2"/>
    <n v="45"/>
    <n v="1458"/>
    <x v="0"/>
    <x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x v="14"/>
    <s v="326-3833"/>
    <s v="Female"/>
    <n v="79"/>
    <s v="No"/>
    <s v="Yes"/>
    <s v="No"/>
    <n v="0"/>
    <s v="Yes"/>
    <x v="2"/>
    <x v="2"/>
    <n v="60"/>
    <n v="4282"/>
    <x v="0"/>
    <x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x v="25"/>
    <s v="343-8916"/>
    <s v="Female"/>
    <n v="25"/>
    <s v="Yes"/>
    <s v="No"/>
    <s v="No"/>
    <n v="0"/>
    <s v="No"/>
    <x v="0"/>
    <x v="0"/>
    <n v="41"/>
    <n v="1112"/>
    <x v="0"/>
    <x v="0"/>
  </r>
  <r>
    <s v="8979-UPLC"/>
    <x v="0"/>
    <n v="1"/>
    <n v="6"/>
    <n v="16"/>
    <n v="4"/>
    <n v="7.6"/>
    <s v="Yes"/>
    <s v="no"/>
    <n v="3.8"/>
    <n v="0"/>
    <n v="2"/>
    <s v="No"/>
    <n v="0"/>
    <x v="1"/>
    <s v="305-6602"/>
    <s v="Female"/>
    <n v="47"/>
    <s v="No"/>
    <s v="No"/>
    <s v="No"/>
    <n v="0"/>
    <s v="No"/>
    <x v="0"/>
    <x v="0"/>
    <n v="53"/>
    <n v="53"/>
    <x v="0"/>
    <x v="0"/>
  </r>
  <r>
    <s v="3413-RPBS"/>
    <x v="0"/>
    <n v="52"/>
    <n v="245"/>
    <n v="619.4"/>
    <n v="208"/>
    <n v="613.6"/>
    <s v="Yes"/>
    <s v="no"/>
    <n v="306.8"/>
    <n v="0"/>
    <n v="13"/>
    <s v="Yes"/>
    <n v="0"/>
    <x v="33"/>
    <s v="318-8310"/>
    <s v="Male"/>
    <n v="28"/>
    <s v="Yes"/>
    <s v="No"/>
    <s v="No"/>
    <n v="0"/>
    <s v="Yes"/>
    <x v="2"/>
    <x v="0"/>
    <n v="41"/>
    <n v="2120"/>
    <x v="0"/>
    <x v="0"/>
  </r>
  <r>
    <s v="5840-URNU"/>
    <x v="0"/>
    <n v="9"/>
    <n v="44"/>
    <n v="84.9"/>
    <n v="36"/>
    <n v="107.1"/>
    <s v="Yes"/>
    <s v="yes"/>
    <n v="0"/>
    <n v="0"/>
    <n v="1"/>
    <s v="Yes"/>
    <n v="0"/>
    <x v="21"/>
    <s v="388-4173"/>
    <s v="Female"/>
    <n v="61"/>
    <s v="No"/>
    <s v="No"/>
    <s v="No"/>
    <n v="0"/>
    <s v="No"/>
    <x v="0"/>
    <x v="0"/>
    <n v="24"/>
    <n v="228"/>
    <x v="0"/>
    <x v="0"/>
  </r>
  <r>
    <s v="9633-GBGP"/>
    <x v="0"/>
    <n v="1"/>
    <n v="2"/>
    <n v="6"/>
    <n v="4"/>
    <n v="13.7"/>
    <s v="Yes"/>
    <s v="no"/>
    <n v="2.7"/>
    <n v="0"/>
    <n v="11"/>
    <s v="Yes"/>
    <n v="0"/>
    <x v="12"/>
    <s v="386-2195"/>
    <s v="Female"/>
    <n v="41"/>
    <s v="No"/>
    <s v="No"/>
    <s v="No"/>
    <n v="0"/>
    <s v="No"/>
    <x v="0"/>
    <x v="2"/>
    <n v="17"/>
    <n v="17"/>
    <x v="0"/>
    <x v="0"/>
  </r>
  <r>
    <s v="1620-NBKX"/>
    <x v="0"/>
    <n v="1"/>
    <n v="5"/>
    <n v="8"/>
    <n v="4"/>
    <n v="12.1"/>
    <s v="Yes"/>
    <s v="yes"/>
    <n v="0"/>
    <n v="0"/>
    <n v="5"/>
    <s v="Yes"/>
    <n v="0"/>
    <x v="50"/>
    <s v="279-8408"/>
    <s v="Male"/>
    <n v="40"/>
    <s v="No"/>
    <s v="No"/>
    <s v="No"/>
    <n v="0"/>
    <s v="No"/>
    <x v="0"/>
    <x v="2"/>
    <n v="27"/>
    <n v="27"/>
    <x v="0"/>
    <x v="0"/>
  </r>
  <r>
    <s v="0996-BUAT"/>
    <x v="0"/>
    <n v="54"/>
    <n v="185"/>
    <n v="434.9"/>
    <n v="216"/>
    <n v="567"/>
    <s v="Yes"/>
    <s v="no"/>
    <n v="283.5"/>
    <n v="0"/>
    <n v="13"/>
    <s v="No"/>
    <n v="47"/>
    <x v="31"/>
    <s v="341-10586"/>
    <s v="Male"/>
    <n v="58"/>
    <s v="No"/>
    <s v="No"/>
    <s v="No"/>
    <n v="0"/>
    <s v="Yes"/>
    <x v="2"/>
    <x v="0"/>
    <n v="52"/>
    <n v="2842"/>
    <x v="0"/>
    <x v="0"/>
  </r>
  <r>
    <s v="5376-MLTX"/>
    <x v="0"/>
    <n v="46"/>
    <n v="205"/>
    <n v="550.20000000000005"/>
    <n v="184"/>
    <n v="598"/>
    <s v="Yes"/>
    <s v="no"/>
    <n v="299"/>
    <n v="0"/>
    <n v="5"/>
    <s v="Yes"/>
    <n v="0"/>
    <x v="41"/>
    <s v="288-6337"/>
    <s v="Male"/>
    <n v="68"/>
    <s v="No"/>
    <s v="Yes"/>
    <s v="No"/>
    <n v="0"/>
    <s v="Yes"/>
    <x v="1"/>
    <x v="0"/>
    <n v="38"/>
    <n v="1745"/>
    <x v="0"/>
    <x v="0"/>
  </r>
  <r>
    <s v="1214-WMIN"/>
    <x v="0"/>
    <n v="6"/>
    <n v="32"/>
    <n v="66.3"/>
    <n v="24"/>
    <n v="67.2"/>
    <s v="Yes"/>
    <s v="no"/>
    <n v="13.4"/>
    <n v="0"/>
    <n v="10"/>
    <s v="Yes"/>
    <n v="0"/>
    <x v="22"/>
    <s v="291-3580"/>
    <s v="Male"/>
    <n v="22"/>
    <s v="Yes"/>
    <s v="No"/>
    <s v="No"/>
    <n v="0"/>
    <s v="No"/>
    <x v="0"/>
    <x v="0"/>
    <n v="36"/>
    <n v="218"/>
    <x v="0"/>
    <x v="0"/>
  </r>
  <r>
    <s v="3418-AJLQ"/>
    <x v="0"/>
    <n v="22"/>
    <n v="84"/>
    <n v="239.8"/>
    <n v="88"/>
    <n v="312.39999999999998"/>
    <s v="Yes"/>
    <s v="yes"/>
    <n v="0"/>
    <n v="0"/>
    <n v="21"/>
    <s v="Yes"/>
    <n v="0"/>
    <x v="42"/>
    <s v="339-2125"/>
    <s v="Male"/>
    <n v="30"/>
    <s v="No"/>
    <s v="No"/>
    <s v="No"/>
    <n v="0"/>
    <s v="Yes"/>
    <x v="0"/>
    <x v="0"/>
    <n v="36"/>
    <n v="790"/>
    <x v="0"/>
    <x v="0"/>
  </r>
  <r>
    <s v="8012-QUBC"/>
    <x v="0"/>
    <n v="15"/>
    <n v="55"/>
    <n v="91.5"/>
    <n v="60"/>
    <n v="169.5"/>
    <s v="Yes"/>
    <s v="no"/>
    <n v="42.4"/>
    <n v="0"/>
    <n v="2"/>
    <s v="Yes"/>
    <n v="0"/>
    <x v="3"/>
    <s v="254-1417"/>
    <s v="Male"/>
    <n v="51"/>
    <s v="No"/>
    <s v="No"/>
    <s v="No"/>
    <n v="0"/>
    <s v="No"/>
    <x v="0"/>
    <x v="2"/>
    <n v="9"/>
    <n v="140"/>
    <x v="0"/>
    <x v="0"/>
  </r>
  <r>
    <s v="9279-RRZD"/>
    <x v="0"/>
    <n v="1"/>
    <n v="10"/>
    <n v="15"/>
    <n v="4"/>
    <n v="14.3"/>
    <s v="Yes"/>
    <s v="yes"/>
    <n v="0"/>
    <n v="0"/>
    <n v="0"/>
    <s v="No"/>
    <n v="0"/>
    <x v="0"/>
    <s v="372-5575"/>
    <s v="Male"/>
    <n v="61"/>
    <s v="No"/>
    <s v="No"/>
    <s v="No"/>
    <n v="0"/>
    <s v="No"/>
    <x v="0"/>
    <x v="2"/>
    <n v="9"/>
    <n v="9"/>
    <x v="0"/>
    <x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x v="49"/>
    <s v="348-3446"/>
    <s v="Female"/>
    <n v="61"/>
    <s v="No"/>
    <s v="No"/>
    <s v="No"/>
    <n v="0"/>
    <s v="No"/>
    <x v="1"/>
    <x v="0"/>
    <n v="30"/>
    <n v="815"/>
    <x v="0"/>
    <x v="0"/>
  </r>
  <r>
    <s v="1919-WWCI"/>
    <x v="0"/>
    <n v="77"/>
    <n v="390"/>
    <n v="771.7"/>
    <n v="308"/>
    <n v="754.6"/>
    <s v="Yes"/>
    <s v="no"/>
    <n v="150.9"/>
    <n v="0"/>
    <n v="0"/>
    <s v="No"/>
    <n v="0"/>
    <x v="17"/>
    <s v="339-7419"/>
    <s v="Male"/>
    <n v="59"/>
    <s v="No"/>
    <s v="No"/>
    <s v="No"/>
    <n v="0"/>
    <s v="No"/>
    <x v="2"/>
    <x v="0"/>
    <n v="13"/>
    <n v="1035"/>
    <x v="0"/>
    <x v="0"/>
  </r>
  <r>
    <s v="5625-XDWY"/>
    <x v="0"/>
    <n v="18"/>
    <n v="70"/>
    <n v="212.6"/>
    <n v="72"/>
    <n v="253.8"/>
    <s v="Yes"/>
    <s v="no"/>
    <n v="63.5"/>
    <n v="0"/>
    <n v="10"/>
    <s v="Yes"/>
    <n v="0"/>
    <x v="1"/>
    <s v="264-5897"/>
    <s v="Male"/>
    <n v="65"/>
    <s v="No"/>
    <s v="Yes"/>
    <s v="No"/>
    <n v="0"/>
    <s v="Yes"/>
    <x v="0"/>
    <x v="2"/>
    <n v="44"/>
    <n v="780"/>
    <x v="0"/>
    <x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x v="25"/>
    <s v="312-5973"/>
    <s v="Male"/>
    <n v="45"/>
    <s v="No"/>
    <s v="No"/>
    <s v="No"/>
    <n v="0"/>
    <s v="No"/>
    <x v="2"/>
    <x v="2"/>
    <n v="29"/>
    <n v="2024"/>
    <x v="0"/>
    <x v="0"/>
  </r>
  <r>
    <s v="6155-QTEN"/>
    <x v="0"/>
    <n v="66"/>
    <n v="213"/>
    <n v="465"/>
    <n v="264"/>
    <n v="257.39999999999998"/>
    <s v="Yes"/>
    <s v="no"/>
    <n v="85.8"/>
    <n v="0"/>
    <n v="5"/>
    <s v="Yes"/>
    <n v="0"/>
    <x v="41"/>
    <s v="357-7304"/>
    <s v="Female"/>
    <n v="67"/>
    <s v="No"/>
    <s v="Yes"/>
    <s v="No"/>
    <n v="0"/>
    <s v="No"/>
    <x v="2"/>
    <x v="0"/>
    <n v="34"/>
    <n v="2233"/>
    <x v="0"/>
    <x v="0"/>
  </r>
  <r>
    <s v="9960-OJHB"/>
    <x v="0"/>
    <n v="1"/>
    <n v="3"/>
    <n v="7"/>
    <n v="4"/>
    <n v="16"/>
    <s v="Yes"/>
    <s v="no"/>
    <n v="3.2"/>
    <n v="0"/>
    <n v="5"/>
    <s v="Yes"/>
    <n v="0"/>
    <x v="35"/>
    <s v="376-7285"/>
    <s v="Female"/>
    <n v="67"/>
    <s v="No"/>
    <s v="Yes"/>
    <s v="No"/>
    <n v="0"/>
    <s v="No"/>
    <x v="0"/>
    <x v="0"/>
    <n v="17"/>
    <n v="17"/>
    <x v="0"/>
    <x v="0"/>
  </r>
  <r>
    <s v="2274-BQFR"/>
    <x v="0"/>
    <n v="1"/>
    <n v="2"/>
    <n v="6"/>
    <n v="4"/>
    <n v="11.9"/>
    <s v="Yes"/>
    <s v="no"/>
    <n v="6"/>
    <n v="0"/>
    <n v="3"/>
    <s v="Yes"/>
    <n v="0"/>
    <x v="33"/>
    <s v="262-9190"/>
    <s v="Male"/>
    <n v="59"/>
    <s v="No"/>
    <s v="No"/>
    <s v="No"/>
    <n v="0"/>
    <s v="Yes"/>
    <x v="0"/>
    <x v="2"/>
    <n v="26"/>
    <n v="26"/>
    <x v="0"/>
    <x v="0"/>
  </r>
  <r>
    <s v="0544-MLUY"/>
    <x v="0"/>
    <n v="54"/>
    <n v="381"/>
    <n v="817.2"/>
    <n v="216"/>
    <n v="723.6"/>
    <s v="Yes"/>
    <s v="no"/>
    <n v="241.2"/>
    <n v="0"/>
    <n v="12"/>
    <s v="Yes"/>
    <n v="0"/>
    <x v="30"/>
    <s v="413-6556"/>
    <s v="Female"/>
    <n v="21"/>
    <s v="Yes"/>
    <s v="No"/>
    <s v="No"/>
    <n v="0"/>
    <s v="Yes"/>
    <x v="1"/>
    <x v="2"/>
    <n v="50"/>
    <n v="2746"/>
    <x v="0"/>
    <x v="0"/>
  </r>
  <r>
    <s v="2459-JJMH"/>
    <x v="0"/>
    <n v="58"/>
    <n v="236"/>
    <n v="635.6"/>
    <n v="232"/>
    <n v="481.4"/>
    <s v="Yes"/>
    <s v="no"/>
    <n v="240.7"/>
    <n v="0"/>
    <n v="4"/>
    <s v="Yes"/>
    <n v="0"/>
    <x v="31"/>
    <s v="315-3146"/>
    <s v="Male"/>
    <n v="58"/>
    <s v="No"/>
    <s v="No"/>
    <s v="No"/>
    <n v="0"/>
    <s v="Yes"/>
    <x v="0"/>
    <x v="0"/>
    <n v="24"/>
    <n v="1382"/>
    <x v="0"/>
    <x v="0"/>
  </r>
  <r>
    <s v="4303-HGUA"/>
    <x v="0"/>
    <n v="7"/>
    <n v="39"/>
    <n v="96.6"/>
    <n v="28"/>
    <n v="83.3"/>
    <s v="Yes"/>
    <s v="no"/>
    <n v="16.7"/>
    <n v="0"/>
    <n v="24"/>
    <s v="Yes"/>
    <n v="0"/>
    <x v="46"/>
    <s v="409-4186"/>
    <s v="Female"/>
    <n v="21"/>
    <s v="Yes"/>
    <s v="No"/>
    <s v="No"/>
    <n v="0"/>
    <s v="No"/>
    <x v="0"/>
    <x v="0"/>
    <n v="39"/>
    <n v="268"/>
    <x v="0"/>
    <x v="0"/>
  </r>
  <r>
    <s v="4436-DJML"/>
    <x v="0"/>
    <n v="72"/>
    <n v="127"/>
    <n v="360.9"/>
    <n v="288"/>
    <n v="720"/>
    <s v="Yes"/>
    <s v="yes"/>
    <n v="0"/>
    <n v="0"/>
    <n v="2"/>
    <s v="Yes"/>
    <n v="0"/>
    <x v="44"/>
    <s v="299-2339"/>
    <s v="Female"/>
    <n v="83"/>
    <s v="No"/>
    <s v="Yes"/>
    <s v="No"/>
    <n v="0"/>
    <s v="Yes"/>
    <x v="1"/>
    <x v="2"/>
    <n v="37"/>
    <n v="2690"/>
    <x v="0"/>
    <x v="0"/>
  </r>
  <r>
    <s v="9636-WJDY"/>
    <x v="0"/>
    <n v="44"/>
    <n v="103"/>
    <n v="261"/>
    <n v="176"/>
    <n v="312.39999999999998"/>
    <s v="Yes"/>
    <s v="no"/>
    <n v="104.1"/>
    <n v="0"/>
    <n v="6"/>
    <s v="Yes"/>
    <n v="0"/>
    <x v="40"/>
    <s v="345-4002"/>
    <s v="Male"/>
    <n v="38"/>
    <s v="No"/>
    <s v="No"/>
    <s v="No"/>
    <n v="0"/>
    <s v="No"/>
    <x v="1"/>
    <x v="0"/>
    <n v="32"/>
    <n v="1384"/>
    <x v="0"/>
    <x v="0"/>
  </r>
  <r>
    <s v="0447-IUAA"/>
    <x v="0"/>
    <n v="2"/>
    <n v="7"/>
    <n v="27.7"/>
    <n v="8"/>
    <n v="25"/>
    <s v="Yes"/>
    <s v="no"/>
    <n v="5"/>
    <n v="0"/>
    <n v="0"/>
    <s v="No"/>
    <n v="0"/>
    <x v="1"/>
    <s v="364-5732"/>
    <s v="Male"/>
    <n v="21"/>
    <s v="Yes"/>
    <s v="No"/>
    <s v="No"/>
    <n v="0"/>
    <s v="No"/>
    <x v="0"/>
    <x v="2"/>
    <n v="9"/>
    <n v="18"/>
    <x v="0"/>
    <x v="0"/>
  </r>
  <r>
    <s v="8640-FYJQ"/>
    <x v="0"/>
    <n v="66"/>
    <n v="370"/>
    <n v="985.9"/>
    <n v="264"/>
    <n v="270.60000000000002"/>
    <s v="Yes"/>
    <s v="no"/>
    <n v="67.7"/>
    <n v="0"/>
    <n v="9"/>
    <s v="Yes"/>
    <n v="0"/>
    <x v="15"/>
    <s v="265-7447"/>
    <s v="Female"/>
    <n v="48"/>
    <s v="No"/>
    <s v="No"/>
    <s v="No"/>
    <n v="0"/>
    <s v="Yes"/>
    <x v="1"/>
    <x v="0"/>
    <n v="46"/>
    <n v="3009"/>
    <x v="0"/>
    <x v="0"/>
  </r>
  <r>
    <s v="7230-UCKE"/>
    <x v="0"/>
    <n v="33"/>
    <n v="184"/>
    <n v="527.70000000000005"/>
    <n v="132"/>
    <n v="313.5"/>
    <s v="Yes"/>
    <s v="no"/>
    <n v="62.7"/>
    <n v="0"/>
    <n v="0"/>
    <s v="No"/>
    <n v="0"/>
    <x v="30"/>
    <s v="387-2534"/>
    <s v="Female"/>
    <n v="50"/>
    <s v="No"/>
    <s v="No"/>
    <s v="No"/>
    <n v="0"/>
    <s v="No"/>
    <x v="2"/>
    <x v="2"/>
    <n v="8"/>
    <n v="260"/>
    <x v="0"/>
    <x v="0"/>
  </r>
  <r>
    <s v="3806-BLKW"/>
    <x v="0"/>
    <n v="21"/>
    <n v="43"/>
    <n v="84.9"/>
    <n v="84"/>
    <n v="197.4"/>
    <s v="Yes"/>
    <s v="no"/>
    <n v="39.5"/>
    <n v="1"/>
    <n v="4"/>
    <s v="Yes"/>
    <n v="0"/>
    <x v="3"/>
    <s v="358-2755"/>
    <s v="Female"/>
    <n v="82"/>
    <s v="No"/>
    <s v="Yes"/>
    <s v="No"/>
    <n v="0"/>
    <s v="No"/>
    <x v="0"/>
    <x v="0"/>
    <n v="50"/>
    <n v="1055"/>
    <x v="0"/>
    <x v="0"/>
  </r>
  <r>
    <s v="3134-QVAU"/>
    <x v="0"/>
    <n v="70"/>
    <n v="169"/>
    <n v="278.7"/>
    <n v="280"/>
    <n v="546"/>
    <s v="Yes"/>
    <s v="no"/>
    <n v="182"/>
    <n v="0"/>
    <n v="4"/>
    <s v="Yes"/>
    <n v="0"/>
    <x v="40"/>
    <s v="332-4187"/>
    <s v="Male"/>
    <n v="69"/>
    <s v="No"/>
    <s v="Yes"/>
    <s v="No"/>
    <n v="0"/>
    <s v="Yes"/>
    <x v="2"/>
    <x v="0"/>
    <n v="64"/>
    <n v="4453"/>
    <x v="0"/>
    <x v="0"/>
  </r>
  <r>
    <s v="3666-UNZE"/>
    <x v="0"/>
    <n v="68"/>
    <n v="445"/>
    <n v="1092.8"/>
    <n v="272"/>
    <n v="530.4"/>
    <s v="Yes"/>
    <s v="yes"/>
    <n v="0"/>
    <n v="0"/>
    <n v="12"/>
    <s v="Yes"/>
    <n v="0"/>
    <x v="23"/>
    <s v="344-3430"/>
    <s v="Female"/>
    <n v="40"/>
    <s v="No"/>
    <s v="No"/>
    <s v="No"/>
    <n v="0"/>
    <s v="Yes"/>
    <x v="2"/>
    <x v="0"/>
    <n v="41"/>
    <n v="2795"/>
    <x v="0"/>
    <x v="0"/>
  </r>
  <r>
    <s v="4203-THWA"/>
    <x v="0"/>
    <n v="13"/>
    <n v="49"/>
    <n v="158.9"/>
    <n v="52"/>
    <n v="165.1"/>
    <s v="Yes"/>
    <s v="no"/>
    <n v="55"/>
    <n v="1"/>
    <n v="1"/>
    <s v="No"/>
    <n v="20"/>
    <x v="31"/>
    <s v="347-4062"/>
    <s v="Female"/>
    <n v="81"/>
    <s v="No"/>
    <s v="Yes"/>
    <s v="No"/>
    <n v="0"/>
    <s v="No"/>
    <x v="0"/>
    <x v="0"/>
    <n v="31"/>
    <n v="406"/>
    <x v="0"/>
    <x v="0"/>
  </r>
  <r>
    <s v="4187-NIKC"/>
    <x v="0"/>
    <n v="21"/>
    <n v="85"/>
    <n v="300.39999999999998"/>
    <n v="84"/>
    <n v="121.8"/>
    <s v="Yes"/>
    <s v="no"/>
    <n v="40.6"/>
    <n v="1"/>
    <n v="2"/>
    <s v="Yes"/>
    <n v="0"/>
    <x v="41"/>
    <s v="339-2749"/>
    <s v="Male"/>
    <n v="68"/>
    <s v="No"/>
    <s v="Yes"/>
    <s v="No"/>
    <n v="0"/>
    <s v="Yes"/>
    <x v="0"/>
    <x v="0"/>
    <n v="36"/>
    <n v="773"/>
    <x v="0"/>
    <x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x v="9"/>
    <s v="353-3094"/>
    <s v="Male"/>
    <n v="54"/>
    <s v="No"/>
    <s v="No"/>
    <s v="No"/>
    <n v="0"/>
    <s v="No"/>
    <x v="0"/>
    <x v="2"/>
    <n v="16"/>
    <n v="55"/>
    <x v="0"/>
    <x v="0"/>
  </r>
  <r>
    <s v="7897-COYM"/>
    <x v="0"/>
    <n v="71"/>
    <n v="110"/>
    <n v="284.39999999999998"/>
    <n v="284"/>
    <n v="887.5"/>
    <s v="Yes"/>
    <s v="no"/>
    <n v="443.8"/>
    <n v="1"/>
    <n v="0"/>
    <s v="No"/>
    <n v="0"/>
    <x v="40"/>
    <s v="347-8341"/>
    <s v="Male"/>
    <n v="35"/>
    <s v="No"/>
    <s v="No"/>
    <s v="No"/>
    <n v="0"/>
    <s v="No"/>
    <x v="2"/>
    <x v="0"/>
    <n v="13"/>
    <n v="923"/>
    <x v="0"/>
    <x v="0"/>
  </r>
  <r>
    <s v="3220-NURQ"/>
    <x v="1"/>
    <n v="21"/>
    <n v="121"/>
    <n v="314.3"/>
    <n v="84"/>
    <n v="260.39999999999998"/>
    <s v="Yes"/>
    <s v="no"/>
    <n v="52.1"/>
    <n v="2"/>
    <n v="0"/>
    <s v="No"/>
    <n v="0"/>
    <x v="27"/>
    <s v="401-3902"/>
    <s v="Male"/>
    <n v="84"/>
    <s v="No"/>
    <s v="Yes"/>
    <s v="No"/>
    <n v="0"/>
    <s v="No"/>
    <x v="1"/>
    <x v="0"/>
    <n v="13"/>
    <n v="279"/>
    <x v="0"/>
    <x v="0"/>
  </r>
  <r>
    <s v="4296-RUDR"/>
    <x v="0"/>
    <n v="18"/>
    <n v="59"/>
    <n v="145.4"/>
    <n v="72"/>
    <n v="221.4"/>
    <s v="Yes"/>
    <s v="no"/>
    <n v="110.7"/>
    <n v="0"/>
    <n v="0"/>
    <s v="No"/>
    <n v="0"/>
    <x v="24"/>
    <s v="289-2721"/>
    <s v="Male"/>
    <n v="45"/>
    <s v="No"/>
    <s v="No"/>
    <s v="No"/>
    <n v="0"/>
    <s v="No"/>
    <x v="0"/>
    <x v="2"/>
    <n v="12"/>
    <n v="215"/>
    <x v="0"/>
    <x v="0"/>
  </r>
  <r>
    <s v="2046-ETQV"/>
    <x v="0"/>
    <n v="63"/>
    <n v="123"/>
    <n v="315.2"/>
    <n v="252"/>
    <n v="705.6"/>
    <s v="Yes"/>
    <s v="no"/>
    <n v="352.8"/>
    <n v="0"/>
    <n v="0"/>
    <s v="No"/>
    <n v="0"/>
    <x v="42"/>
    <s v="238-4669"/>
    <s v="Female"/>
    <n v="25"/>
    <s v="Yes"/>
    <s v="No"/>
    <s v="No"/>
    <n v="0"/>
    <s v="No"/>
    <x v="2"/>
    <x v="2"/>
    <n v="11"/>
    <n v="690"/>
    <x v="0"/>
    <x v="0"/>
  </r>
  <r>
    <s v="2374-FWEG"/>
    <x v="0"/>
    <n v="5"/>
    <n v="25"/>
    <n v="71.900000000000006"/>
    <n v="20"/>
    <n v="82.5"/>
    <s v="Yes"/>
    <s v="no"/>
    <n v="16.5"/>
    <n v="1"/>
    <n v="20"/>
    <s v="Yes"/>
    <n v="0"/>
    <x v="1"/>
    <s v="342-10965"/>
    <s v="Female"/>
    <n v="25"/>
    <s v="Yes"/>
    <s v="No"/>
    <s v="No"/>
    <n v="0"/>
    <s v="No"/>
    <x v="0"/>
    <x v="0"/>
    <n v="40"/>
    <n v="193"/>
    <x v="0"/>
    <x v="0"/>
  </r>
  <r>
    <s v="8657-CKWC"/>
    <x v="0"/>
    <n v="12"/>
    <n v="99"/>
    <n v="197.1"/>
    <n v="48"/>
    <n v="138"/>
    <s v="Yes"/>
    <s v="no"/>
    <n v="27.6"/>
    <n v="0"/>
    <n v="5"/>
    <s v="Yes"/>
    <n v="0"/>
    <x v="19"/>
    <s v="367-5826"/>
    <s v="Female"/>
    <n v="27"/>
    <s v="Yes"/>
    <s v="No"/>
    <s v="No"/>
    <n v="0"/>
    <s v="No"/>
    <x v="0"/>
    <x v="0"/>
    <n v="13"/>
    <n v="165"/>
    <x v="0"/>
    <x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x v="11"/>
    <s v="322-7105"/>
    <s v="Male"/>
    <n v="67"/>
    <s v="No"/>
    <s v="Yes"/>
    <s v="No"/>
    <n v="0"/>
    <s v="Yes"/>
    <x v="0"/>
    <x v="2"/>
    <n v="33"/>
    <n v="2006"/>
    <x v="0"/>
    <x v="0"/>
  </r>
  <r>
    <s v="1238-VYMX"/>
    <x v="0"/>
    <n v="1"/>
    <n v="4"/>
    <n v="10"/>
    <n v="4"/>
    <n v="8.6"/>
    <s v="Yes"/>
    <s v="no"/>
    <n v="1.7"/>
    <n v="0"/>
    <n v="0"/>
    <s v="No"/>
    <n v="0"/>
    <x v="23"/>
    <s v="266-5033"/>
    <s v="Male"/>
    <n v="48"/>
    <s v="No"/>
    <s v="No"/>
    <s v="No"/>
    <n v="0"/>
    <s v="No"/>
    <x v="0"/>
    <x v="0"/>
    <n v="9"/>
    <n v="9"/>
    <x v="0"/>
    <x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x v="1"/>
    <s v="348-5665"/>
    <s v="Female"/>
    <n v="77"/>
    <s v="No"/>
    <s v="Yes"/>
    <s v="No"/>
    <n v="0"/>
    <s v="No"/>
    <x v="0"/>
    <x v="0"/>
    <n v="50"/>
    <n v="2760"/>
    <x v="0"/>
    <x v="0"/>
  </r>
  <r>
    <s v="9153-XEDT"/>
    <x v="0"/>
    <n v="4"/>
    <n v="13"/>
    <n v="25.2"/>
    <n v="16"/>
    <n v="35.200000000000003"/>
    <s v="Yes"/>
    <s v="yes"/>
    <n v="0"/>
    <n v="1"/>
    <n v="0"/>
    <s v="No"/>
    <n v="0"/>
    <x v="46"/>
    <s v="278-9954"/>
    <s v="Female"/>
    <n v="34"/>
    <s v="No"/>
    <s v="No"/>
    <s v="No"/>
    <n v="0"/>
    <s v="No"/>
    <x v="0"/>
    <x v="2"/>
    <n v="11"/>
    <n v="47"/>
    <x v="0"/>
    <x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x v="37"/>
    <s v="326-9549"/>
    <s v="Male"/>
    <n v="68"/>
    <s v="No"/>
    <s v="Yes"/>
    <s v="No"/>
    <n v="0"/>
    <s v="No"/>
    <x v="2"/>
    <x v="2"/>
    <n v="19"/>
    <n v="649"/>
    <x v="0"/>
    <x v="0"/>
  </r>
  <r>
    <s v="2005-LURN"/>
    <x v="0"/>
    <n v="70"/>
    <n v="241"/>
    <n v="774.5"/>
    <n v="280"/>
    <n v="840"/>
    <s v="Yes"/>
    <s v="no"/>
    <n v="280"/>
    <n v="0"/>
    <n v="1"/>
    <s v="Yes"/>
    <n v="0"/>
    <x v="30"/>
    <s v="270-5489"/>
    <s v="Male"/>
    <n v="60"/>
    <s v="No"/>
    <s v="No"/>
    <s v="No"/>
    <n v="0"/>
    <s v="Yes"/>
    <x v="2"/>
    <x v="0"/>
    <n v="35"/>
    <n v="2498"/>
    <x v="0"/>
    <x v="0"/>
  </r>
  <r>
    <s v="4359-CSZO"/>
    <x v="0"/>
    <n v="50"/>
    <n v="245"/>
    <n v="551.70000000000005"/>
    <n v="200"/>
    <n v="550"/>
    <s v="Yes"/>
    <s v="no"/>
    <n v="275"/>
    <n v="2"/>
    <n v="5"/>
    <s v="Yes"/>
    <n v="0"/>
    <x v="3"/>
    <s v="339-7584"/>
    <s v="Female"/>
    <n v="82"/>
    <s v="No"/>
    <s v="Yes"/>
    <s v="No"/>
    <n v="0"/>
    <s v="Yes"/>
    <x v="1"/>
    <x v="0"/>
    <n v="66"/>
    <n v="3322"/>
    <x v="0"/>
    <x v="0"/>
  </r>
  <r>
    <s v="2693-CZBD"/>
    <x v="0"/>
    <n v="43"/>
    <n v="89"/>
    <n v="298.89999999999998"/>
    <n v="172"/>
    <n v="460.1"/>
    <s v="Yes"/>
    <s v="no"/>
    <n v="230.1"/>
    <n v="0"/>
    <n v="3"/>
    <s v="Yes"/>
    <n v="0"/>
    <x v="4"/>
    <s v="336-5976"/>
    <s v="Female"/>
    <n v="45"/>
    <s v="No"/>
    <s v="No"/>
    <s v="No"/>
    <n v="0"/>
    <s v="Yes"/>
    <x v="0"/>
    <x v="2"/>
    <n v="42"/>
    <n v="1775"/>
    <x v="0"/>
    <x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x v="12"/>
    <s v="327-8975"/>
    <s v="Male"/>
    <n v="35"/>
    <s v="No"/>
    <s v="No"/>
    <s v="No"/>
    <n v="0"/>
    <s v="Yes"/>
    <x v="1"/>
    <x v="0"/>
    <n v="33"/>
    <n v="2002"/>
    <x v="0"/>
    <x v="0"/>
  </r>
  <r>
    <s v="8435-ARBB"/>
    <x v="0"/>
    <n v="71"/>
    <n v="417"/>
    <n v="852.8"/>
    <n v="284"/>
    <n v="731.3"/>
    <s v="Yes"/>
    <s v="no"/>
    <n v="182.8"/>
    <n v="2"/>
    <n v="2"/>
    <s v="Yes"/>
    <n v="0"/>
    <x v="42"/>
    <s v="281-10359"/>
    <s v="Male"/>
    <n v="37"/>
    <s v="No"/>
    <s v="No"/>
    <s v="No"/>
    <n v="0"/>
    <s v="Yes"/>
    <x v="2"/>
    <x v="2"/>
    <n v="48"/>
    <n v="3378"/>
    <x v="0"/>
    <x v="0"/>
  </r>
  <r>
    <s v="1813-LPFJ"/>
    <x v="0"/>
    <n v="38"/>
    <n v="151"/>
    <n v="265.5"/>
    <n v="152"/>
    <n v="224.2"/>
    <s v="Yes"/>
    <s v="no"/>
    <n v="56.1"/>
    <n v="2"/>
    <n v="0"/>
    <s v="No"/>
    <n v="0"/>
    <x v="30"/>
    <s v="311-6561"/>
    <s v="Female"/>
    <n v="50"/>
    <s v="No"/>
    <s v="No"/>
    <s v="No"/>
    <n v="0"/>
    <s v="No"/>
    <x v="0"/>
    <x v="0"/>
    <n v="9"/>
    <n v="348"/>
    <x v="0"/>
    <x v="0"/>
  </r>
  <r>
    <s v="0212-YWCO"/>
    <x v="0"/>
    <n v="53"/>
    <n v="66"/>
    <n v="211.1"/>
    <n v="212"/>
    <n v="630.70000000000005"/>
    <s v="Yes"/>
    <s v="no"/>
    <n v="126.1"/>
    <n v="1"/>
    <n v="0"/>
    <s v="No"/>
    <n v="0"/>
    <x v="0"/>
    <s v="365-4145"/>
    <s v="Male"/>
    <n v="33"/>
    <s v="No"/>
    <s v="No"/>
    <s v="No"/>
    <n v="0"/>
    <s v="No"/>
    <x v="1"/>
    <x v="0"/>
    <n v="11"/>
    <n v="599"/>
    <x v="0"/>
    <x v="0"/>
  </r>
  <r>
    <s v="0165-NGYD"/>
    <x v="0"/>
    <n v="50"/>
    <n v="102"/>
    <n v="251.8"/>
    <n v="200"/>
    <n v="690"/>
    <s v="Yes"/>
    <s v="no"/>
    <n v="345"/>
    <n v="1"/>
    <n v="0"/>
    <s v="No"/>
    <n v="0"/>
    <x v="10"/>
    <s v="346-6659"/>
    <s v="Male"/>
    <n v="42"/>
    <s v="No"/>
    <s v="No"/>
    <s v="No"/>
    <n v="0"/>
    <s v="No"/>
    <x v="1"/>
    <x v="0"/>
    <n v="11"/>
    <n v="576"/>
    <x v="0"/>
    <x v="0"/>
  </r>
  <r>
    <s v="6525-AZGZ"/>
    <x v="0"/>
    <n v="49"/>
    <n v="110"/>
    <n v="246.5"/>
    <n v="196"/>
    <n v="754.6"/>
    <s v="Yes"/>
    <s v="no"/>
    <n v="377.3"/>
    <n v="1"/>
    <n v="0"/>
    <s v="No"/>
    <n v="0"/>
    <x v="42"/>
    <s v="268-4307"/>
    <s v="Female"/>
    <n v="58"/>
    <s v="No"/>
    <s v="No"/>
    <s v="No"/>
    <n v="0"/>
    <s v="No"/>
    <x v="2"/>
    <x v="2"/>
    <n v="13"/>
    <n v="617"/>
    <x v="0"/>
    <x v="0"/>
  </r>
  <r>
    <s v="8057-UIQT"/>
    <x v="0"/>
    <n v="26"/>
    <n v="152"/>
    <n v="340.3"/>
    <n v="104"/>
    <n v="257.39999999999998"/>
    <s v="Yes"/>
    <s v="yes"/>
    <n v="0"/>
    <n v="0"/>
    <n v="0"/>
    <s v="No"/>
    <n v="0"/>
    <x v="4"/>
    <s v="310-4681"/>
    <s v="Female"/>
    <n v="35"/>
    <s v="No"/>
    <s v="No"/>
    <s v="No"/>
    <n v="0"/>
    <s v="No"/>
    <x v="1"/>
    <x v="2"/>
    <n v="10"/>
    <n v="263"/>
    <x v="0"/>
    <x v="0"/>
  </r>
  <r>
    <s v="4748-KSPG"/>
    <x v="0"/>
    <n v="45"/>
    <n v="147"/>
    <n v="361.6"/>
    <n v="180"/>
    <n v="346.5"/>
    <s v="Yes"/>
    <s v="no"/>
    <n v="69.3"/>
    <n v="1"/>
    <n v="9"/>
    <s v="Yes"/>
    <n v="0"/>
    <x v="42"/>
    <s v="413-2457"/>
    <s v="Female"/>
    <n v="69"/>
    <s v="No"/>
    <s v="Yes"/>
    <s v="No"/>
    <n v="0"/>
    <s v="Yes"/>
    <x v="1"/>
    <x v="0"/>
    <n v="33"/>
    <n v="1488"/>
    <x v="0"/>
    <x v="0"/>
  </r>
  <r>
    <s v="1574-NWCM"/>
    <x v="0"/>
    <n v="13"/>
    <n v="60"/>
    <n v="161.5"/>
    <n v="52"/>
    <n v="144.30000000000001"/>
    <s v="Yes"/>
    <s v="no"/>
    <n v="28.9"/>
    <n v="0"/>
    <n v="0"/>
    <s v="No"/>
    <n v="0"/>
    <x v="46"/>
    <s v="318-8143"/>
    <s v="Male"/>
    <n v="60"/>
    <s v="No"/>
    <s v="No"/>
    <s v="No"/>
    <n v="0"/>
    <s v="No"/>
    <x v="2"/>
    <x v="2"/>
    <n v="7"/>
    <n v="101"/>
    <x v="0"/>
    <x v="0"/>
  </r>
  <r>
    <s v="5329-OIPF"/>
    <x v="0"/>
    <n v="32"/>
    <n v="85"/>
    <n v="256.89999999999998"/>
    <n v="128"/>
    <n v="448"/>
    <s v="Yes"/>
    <s v="yes"/>
    <n v="0"/>
    <n v="0"/>
    <n v="4"/>
    <s v="Yes"/>
    <n v="0"/>
    <x v="36"/>
    <s v="345-5160"/>
    <s v="Male"/>
    <n v="40"/>
    <s v="No"/>
    <s v="No"/>
    <s v="No"/>
    <n v="0"/>
    <s v="Yes"/>
    <x v="1"/>
    <x v="2"/>
    <n v="33"/>
    <n v="1073"/>
    <x v="0"/>
    <x v="0"/>
  </r>
  <r>
    <s v="6826-TUEE"/>
    <x v="0"/>
    <n v="3"/>
    <n v="20"/>
    <n v="44.1"/>
    <n v="12"/>
    <n v="46.8"/>
    <s v="Yes"/>
    <s v="no"/>
    <n v="9.4"/>
    <n v="0"/>
    <n v="0"/>
    <s v="No"/>
    <n v="0"/>
    <x v="3"/>
    <s v="400-5424"/>
    <s v="Female"/>
    <n v="56"/>
    <s v="No"/>
    <s v="No"/>
    <s v="No"/>
    <n v="0"/>
    <s v="No"/>
    <x v="0"/>
    <x v="2"/>
    <n v="12"/>
    <n v="37"/>
    <x v="0"/>
    <x v="0"/>
  </r>
  <r>
    <s v="2906-EWLS"/>
    <x v="0"/>
    <n v="64"/>
    <n v="225"/>
    <n v="512.79999999999995"/>
    <n v="256"/>
    <n v="640"/>
    <s v="Yes"/>
    <s v="no"/>
    <n v="160"/>
    <n v="1"/>
    <n v="0"/>
    <s v="No"/>
    <n v="0"/>
    <x v="31"/>
    <s v="332-10199"/>
    <s v="Female"/>
    <n v="45"/>
    <s v="No"/>
    <s v="No"/>
    <s v="No"/>
    <n v="0"/>
    <s v="No"/>
    <x v="2"/>
    <x v="0"/>
    <n v="12"/>
    <n v="801"/>
    <x v="0"/>
    <x v="0"/>
  </r>
  <r>
    <s v="8397-PHVM"/>
    <x v="0"/>
    <n v="6"/>
    <n v="59"/>
    <n v="92.2"/>
    <n v="24"/>
    <n v="55.2"/>
    <s v="Yes"/>
    <s v="no"/>
    <n v="18.399999999999999"/>
    <n v="1"/>
    <n v="2"/>
    <s v="Yes"/>
    <n v="0"/>
    <x v="43"/>
    <s v="321-3753"/>
    <s v="Male"/>
    <n v="48"/>
    <s v="No"/>
    <s v="No"/>
    <s v="No"/>
    <n v="0"/>
    <s v="Yes"/>
    <x v="2"/>
    <x v="2"/>
    <n v="29"/>
    <n v="177"/>
    <x v="0"/>
    <x v="0"/>
  </r>
  <r>
    <s v="9941-TPVM"/>
    <x v="0"/>
    <n v="17"/>
    <n v="24"/>
    <n v="85.2"/>
    <n v="68"/>
    <n v="164.9"/>
    <s v="Yes"/>
    <s v="no"/>
    <n v="33"/>
    <n v="0"/>
    <n v="10"/>
    <s v="Yes"/>
    <n v="0"/>
    <x v="38"/>
    <s v="326-6542"/>
    <s v="Male"/>
    <n v="28"/>
    <s v="Yes"/>
    <s v="No"/>
    <s v="No"/>
    <n v="0"/>
    <s v="No"/>
    <x v="0"/>
    <x v="0"/>
    <n v="27"/>
    <n v="460"/>
    <x v="0"/>
    <x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x v="45"/>
    <s v="310-2570"/>
    <s v="Female"/>
    <n v="77"/>
    <s v="No"/>
    <s v="Yes"/>
    <s v="No"/>
    <n v="0"/>
    <s v="No"/>
    <x v="0"/>
    <x v="0"/>
    <n v="44"/>
    <n v="2520"/>
    <x v="0"/>
    <x v="0"/>
  </r>
  <r>
    <s v="9050-AZQC"/>
    <x v="0"/>
    <n v="45"/>
    <n v="169"/>
    <n v="447.1"/>
    <n v="180"/>
    <n v="472.5"/>
    <s v="Yes"/>
    <s v="no"/>
    <n v="118.1"/>
    <n v="2"/>
    <n v="3"/>
    <s v="Yes"/>
    <n v="0"/>
    <x v="23"/>
    <s v="305-5858"/>
    <s v="Female"/>
    <n v="47"/>
    <s v="No"/>
    <s v="No"/>
    <s v="No"/>
    <n v="0"/>
    <s v="No"/>
    <x v="1"/>
    <x v="2"/>
    <n v="34"/>
    <n v="1514"/>
    <x v="0"/>
    <x v="0"/>
  </r>
  <r>
    <s v="4991-KDKC"/>
    <x v="0"/>
    <n v="2"/>
    <n v="6"/>
    <n v="17"/>
    <n v="8"/>
    <n v="27.2"/>
    <s v="Yes"/>
    <s v="no"/>
    <n v="13.6"/>
    <n v="2"/>
    <n v="0"/>
    <s v="No"/>
    <n v="0"/>
    <x v="48"/>
    <s v="403-5129"/>
    <s v="Male"/>
    <n v="34"/>
    <s v="No"/>
    <s v="No"/>
    <s v="No"/>
    <n v="0"/>
    <s v="No"/>
    <x v="0"/>
    <x v="2"/>
    <n v="8"/>
    <n v="17"/>
    <x v="0"/>
    <x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x v="28"/>
    <s v="260-7447"/>
    <s v="Male"/>
    <n v="46"/>
    <s v="No"/>
    <s v="No"/>
    <s v="No"/>
    <n v="0"/>
    <s v="No"/>
    <x v="0"/>
    <x v="2"/>
    <n v="7"/>
    <n v="74"/>
    <x v="0"/>
    <x v="0"/>
  </r>
  <r>
    <s v="1110-BJLP"/>
    <x v="0"/>
    <n v="20"/>
    <n v="107"/>
    <n v="265.60000000000002"/>
    <n v="80"/>
    <n v="228"/>
    <s v="Yes"/>
    <s v="no"/>
    <n v="45.6"/>
    <n v="1"/>
    <n v="1"/>
    <s v="Yes"/>
    <n v="0"/>
    <x v="33"/>
    <s v="274-9081"/>
    <s v="Female"/>
    <n v="63"/>
    <s v="No"/>
    <s v="No"/>
    <s v="No"/>
    <n v="0"/>
    <s v="No"/>
    <x v="1"/>
    <x v="0"/>
    <n v="60"/>
    <n v="1219"/>
    <x v="0"/>
    <x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x v="31"/>
    <s v="250-6436"/>
    <s v="Male"/>
    <n v="62"/>
    <s v="No"/>
    <s v="No"/>
    <s v="No"/>
    <n v="0"/>
    <s v="Yes"/>
    <x v="2"/>
    <x v="0"/>
    <n v="38"/>
    <n v="2715"/>
    <x v="0"/>
    <x v="0"/>
  </r>
  <r>
    <s v="3941-ADAM"/>
    <x v="0"/>
    <n v="41"/>
    <n v="151"/>
    <n v="368.6"/>
    <n v="164"/>
    <n v="479.7"/>
    <s v="Yes"/>
    <s v="no"/>
    <n v="159.9"/>
    <n v="1"/>
    <n v="24"/>
    <s v="Yes"/>
    <n v="0"/>
    <x v="34"/>
    <s v="304-8278"/>
    <s v="Male"/>
    <n v="26"/>
    <s v="Yes"/>
    <s v="No"/>
    <s v="No"/>
    <n v="0"/>
    <s v="No"/>
    <x v="0"/>
    <x v="0"/>
    <n v="22"/>
    <n v="900"/>
    <x v="0"/>
    <x v="0"/>
  </r>
  <r>
    <s v="3057-PKIE"/>
    <x v="0"/>
    <n v="63"/>
    <n v="152"/>
    <n v="501.5"/>
    <n v="252"/>
    <n v="812.7"/>
    <s v="Yes"/>
    <s v="no"/>
    <n v="203.2"/>
    <n v="1"/>
    <n v="1"/>
    <s v="Yes"/>
    <n v="0"/>
    <x v="23"/>
    <s v="340-9521"/>
    <s v="Male"/>
    <n v="69"/>
    <s v="No"/>
    <s v="Yes"/>
    <s v="No"/>
    <n v="0"/>
    <s v="No"/>
    <x v="0"/>
    <x v="0"/>
    <n v="59"/>
    <n v="3698"/>
    <x v="0"/>
    <x v="0"/>
  </r>
  <r>
    <s v="2244-IKCK"/>
    <x v="0"/>
    <n v="11"/>
    <n v="14"/>
    <n v="45.8"/>
    <n v="44"/>
    <n v="111.1"/>
    <s v="Yes"/>
    <s v="yes"/>
    <n v="0"/>
    <n v="2"/>
    <n v="10"/>
    <s v="No"/>
    <n v="42"/>
    <x v="32"/>
    <s v="274-6182"/>
    <s v="Female"/>
    <n v="21"/>
    <s v="Yes"/>
    <s v="No"/>
    <s v="No"/>
    <n v="0"/>
    <s v="Yes"/>
    <x v="0"/>
    <x v="0"/>
    <n v="22"/>
    <n v="254"/>
    <x v="0"/>
    <x v="0"/>
  </r>
  <r>
    <s v="2023-ZGXQ"/>
    <x v="0"/>
    <n v="6"/>
    <n v="42"/>
    <n v="84.3"/>
    <n v="24"/>
    <n v="50.4"/>
    <s v="Yes"/>
    <s v="no"/>
    <n v="12.6"/>
    <n v="2"/>
    <n v="7"/>
    <s v="Yes"/>
    <n v="0"/>
    <x v="3"/>
    <s v="353-9515"/>
    <s v="Male"/>
    <n v="66"/>
    <s v="No"/>
    <s v="Yes"/>
    <s v="No"/>
    <n v="0"/>
    <s v="No"/>
    <x v="0"/>
    <x v="0"/>
    <n v="45"/>
    <n v="294"/>
    <x v="0"/>
    <x v="0"/>
  </r>
  <r>
    <s v="0482-OSJD"/>
    <x v="0"/>
    <n v="3"/>
    <n v="17"/>
    <n v="34.4"/>
    <n v="12"/>
    <n v="29.4"/>
    <s v="Yes"/>
    <s v="no"/>
    <n v="14.7"/>
    <n v="1"/>
    <n v="2"/>
    <s v="Yes"/>
    <n v="0"/>
    <x v="9"/>
    <s v="312-8868"/>
    <s v="Male"/>
    <n v="49"/>
    <s v="No"/>
    <s v="No"/>
    <s v="No"/>
    <n v="0"/>
    <s v="No"/>
    <x v="0"/>
    <x v="2"/>
    <n v="12"/>
    <n v="37"/>
    <x v="0"/>
    <x v="0"/>
  </r>
  <r>
    <s v="6768-NXSX"/>
    <x v="0"/>
    <n v="56"/>
    <n v="89"/>
    <n v="278.7"/>
    <n v="224"/>
    <n v="504"/>
    <s v="Yes"/>
    <s v="no"/>
    <n v="100.8"/>
    <n v="0"/>
    <n v="0"/>
    <s v="No"/>
    <n v="0"/>
    <x v="28"/>
    <s v="312-9560"/>
    <s v="Male"/>
    <n v="56"/>
    <s v="No"/>
    <s v="No"/>
    <s v="No"/>
    <n v="0"/>
    <s v="No"/>
    <x v="2"/>
    <x v="2"/>
    <n v="11"/>
    <n v="636"/>
    <x v="0"/>
    <x v="0"/>
  </r>
  <r>
    <s v="1179-RNDX"/>
    <x v="0"/>
    <n v="22"/>
    <n v="94"/>
    <n v="258.60000000000002"/>
    <n v="88"/>
    <n v="275"/>
    <s v="Yes"/>
    <s v="no"/>
    <n v="137.5"/>
    <n v="1"/>
    <n v="5"/>
    <s v="Yes"/>
    <n v="0"/>
    <x v="3"/>
    <s v="275-5068"/>
    <s v="Female"/>
    <n v="58"/>
    <s v="No"/>
    <s v="No"/>
    <s v="No"/>
    <n v="0"/>
    <s v="Yes"/>
    <x v="0"/>
    <x v="2"/>
    <n v="28"/>
    <n v="608"/>
    <x v="0"/>
    <x v="0"/>
  </r>
  <r>
    <s v="0437-TTLF"/>
    <x v="0"/>
    <n v="5"/>
    <n v="24"/>
    <n v="63.5"/>
    <n v="20"/>
    <n v="35"/>
    <s v="Yes"/>
    <s v="no"/>
    <n v="11.7"/>
    <n v="0"/>
    <n v="0"/>
    <s v="No"/>
    <n v="0"/>
    <x v="44"/>
    <s v="377-6898"/>
    <s v="Male"/>
    <n v="32"/>
    <s v="No"/>
    <s v="No"/>
    <s v="No"/>
    <n v="0"/>
    <s v="No"/>
    <x v="0"/>
    <x v="2"/>
    <n v="9"/>
    <n v="47"/>
    <x v="0"/>
    <x v="0"/>
  </r>
  <r>
    <s v="7034-TKWM"/>
    <x v="0"/>
    <n v="21"/>
    <n v="46"/>
    <n v="144.69999999999999"/>
    <n v="84"/>
    <n v="207.9"/>
    <s v="Yes"/>
    <s v="yes"/>
    <n v="0"/>
    <n v="3"/>
    <n v="0"/>
    <s v="No"/>
    <n v="0"/>
    <x v="31"/>
    <s v="329-7122"/>
    <s v="Female"/>
    <n v="37"/>
    <s v="No"/>
    <s v="No"/>
    <s v="No"/>
    <n v="0"/>
    <s v="No"/>
    <x v="1"/>
    <x v="2"/>
    <n v="8"/>
    <n v="162"/>
    <x v="0"/>
    <x v="0"/>
  </r>
  <r>
    <s v="1353-YRZS"/>
    <x v="0"/>
    <n v="66"/>
    <n v="237"/>
    <n v="863.2"/>
    <n v="264"/>
    <n v="673.2"/>
    <s v="Yes"/>
    <s v="no"/>
    <n v="134.6"/>
    <n v="3"/>
    <n v="0"/>
    <s v="Yes"/>
    <n v="0"/>
    <x v="33"/>
    <s v="316-6399"/>
    <s v="Male"/>
    <n v="43"/>
    <s v="No"/>
    <s v="No"/>
    <s v="No"/>
    <n v="0"/>
    <s v="No"/>
    <x v="1"/>
    <x v="2"/>
    <n v="29"/>
    <n v="1897"/>
    <x v="0"/>
    <x v="0"/>
  </r>
  <r>
    <s v="3143-GXWY"/>
    <x v="0"/>
    <n v="46"/>
    <n v="128"/>
    <n v="366.8"/>
    <n v="184"/>
    <n v="579.6"/>
    <s v="Yes"/>
    <s v="no"/>
    <n v="193.2"/>
    <n v="0"/>
    <n v="13"/>
    <s v="Yes"/>
    <n v="0"/>
    <x v="26"/>
    <s v="346-5693"/>
    <s v="Female"/>
    <n v="29"/>
    <s v="Yes"/>
    <s v="No"/>
    <s v="No"/>
    <n v="0"/>
    <s v="No"/>
    <x v="0"/>
    <x v="2"/>
    <n v="37"/>
    <n v="1718"/>
    <x v="0"/>
    <x v="0"/>
  </r>
  <r>
    <s v="3836-LEPS"/>
    <x v="0"/>
    <n v="33"/>
    <n v="100"/>
    <n v="200.3"/>
    <n v="132"/>
    <n v="458.7"/>
    <s v="Yes"/>
    <s v="yes"/>
    <n v="0"/>
    <n v="0"/>
    <n v="0"/>
    <s v="No"/>
    <n v="0"/>
    <x v="47"/>
    <s v="325-6893"/>
    <s v="Female"/>
    <n v="33"/>
    <s v="No"/>
    <s v="No"/>
    <s v="No"/>
    <n v="0"/>
    <s v="No"/>
    <x v="0"/>
    <x v="2"/>
    <n v="13"/>
    <n v="435"/>
    <x v="0"/>
    <x v="0"/>
  </r>
  <r>
    <s v="5769-DZFX"/>
    <x v="0"/>
    <n v="1"/>
    <n v="4"/>
    <n v="13"/>
    <n v="4"/>
    <n v="9.6999999999999993"/>
    <s v="Yes"/>
    <s v="no"/>
    <n v="2.4"/>
    <n v="0"/>
    <n v="2"/>
    <s v="Yes"/>
    <n v="0"/>
    <x v="2"/>
    <s v="321-7049"/>
    <s v="Female"/>
    <n v="49"/>
    <s v="No"/>
    <s v="No"/>
    <s v="No"/>
    <n v="0"/>
    <s v="No"/>
    <x v="0"/>
    <x v="0"/>
    <n v="20"/>
    <n v="20"/>
    <x v="0"/>
    <x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x v="21"/>
    <s v="305-3900"/>
    <s v="Male"/>
    <n v="75"/>
    <s v="No"/>
    <s v="Yes"/>
    <s v="No"/>
    <n v="0"/>
    <s v="Yes"/>
    <x v="2"/>
    <x v="2"/>
    <n v="64"/>
    <n v="4554"/>
    <x v="0"/>
    <x v="0"/>
  </r>
  <r>
    <s v="0719-QMUU"/>
    <x v="0"/>
    <n v="69"/>
    <n v="102"/>
    <n v="274.89999999999998"/>
    <n v="276"/>
    <n v="800.4"/>
    <s v="Yes"/>
    <s v="no"/>
    <n v="160.1"/>
    <n v="1"/>
    <n v="0"/>
    <s v="No"/>
    <n v="0"/>
    <x v="18"/>
    <s v="309-10010"/>
    <s v="Male"/>
    <n v="22"/>
    <s v="Yes"/>
    <s v="No"/>
    <s v="No"/>
    <n v="0"/>
    <s v="No"/>
    <x v="2"/>
    <x v="0"/>
    <n v="16"/>
    <n v="1086"/>
    <x v="0"/>
    <x v="0"/>
  </r>
  <r>
    <s v="8412-WZYF"/>
    <x v="0"/>
    <n v="1"/>
    <n v="6"/>
    <n v="15"/>
    <n v="4"/>
    <n v="9.1999999999999993"/>
    <s v="Yes"/>
    <s v="no"/>
    <n v="3.1"/>
    <n v="3"/>
    <n v="4"/>
    <s v="Yes"/>
    <n v="0"/>
    <x v="42"/>
    <s v="396-4112"/>
    <s v="Male"/>
    <n v="50"/>
    <s v="No"/>
    <s v="No"/>
    <s v="No"/>
    <n v="0"/>
    <s v="No"/>
    <x v="0"/>
    <x v="0"/>
    <n v="24"/>
    <n v="24"/>
    <x v="0"/>
    <x v="0"/>
  </r>
  <r>
    <s v="8265-UXNA"/>
    <x v="0"/>
    <n v="18"/>
    <n v="85"/>
    <n v="196.4"/>
    <n v="72"/>
    <n v="158.4"/>
    <s v="Yes"/>
    <s v="no"/>
    <n v="31.7"/>
    <n v="1"/>
    <n v="8"/>
    <s v="Yes"/>
    <n v="0"/>
    <x v="15"/>
    <s v="270-4595"/>
    <s v="Male"/>
    <n v="41"/>
    <s v="No"/>
    <s v="No"/>
    <s v="No"/>
    <n v="0"/>
    <s v="No"/>
    <x v="0"/>
    <x v="0"/>
    <n v="45"/>
    <n v="806"/>
    <x v="0"/>
    <x v="0"/>
  </r>
  <r>
    <s v="8455-FSVF"/>
    <x v="0"/>
    <n v="24"/>
    <n v="71"/>
    <n v="193.4"/>
    <n v="96"/>
    <n v="259.2"/>
    <s v="Yes"/>
    <s v="no"/>
    <n v="51.8"/>
    <n v="1"/>
    <n v="5"/>
    <s v="No"/>
    <n v="15"/>
    <x v="31"/>
    <s v="331-4135"/>
    <s v="Male"/>
    <n v="58"/>
    <s v="No"/>
    <s v="No"/>
    <s v="No"/>
    <n v="0"/>
    <s v="No"/>
    <x v="0"/>
    <x v="0"/>
    <n v="31"/>
    <n v="761"/>
    <x v="0"/>
    <x v="0"/>
  </r>
  <r>
    <s v="7091-XAKX"/>
    <x v="0"/>
    <n v="62"/>
    <n v="407"/>
    <n v="934.5"/>
    <n v="248"/>
    <n v="930"/>
    <s v="Yes"/>
    <s v="no"/>
    <n v="232.5"/>
    <n v="1"/>
    <n v="28"/>
    <s v="Yes"/>
    <n v="0"/>
    <x v="16"/>
    <s v="304-2049"/>
    <s v="Male"/>
    <n v="20"/>
    <s v="Yes"/>
    <s v="No"/>
    <s v="No"/>
    <n v="0"/>
    <s v="Yes"/>
    <x v="2"/>
    <x v="0"/>
    <n v="36"/>
    <n v="2249"/>
    <x v="0"/>
    <x v="0"/>
  </r>
  <r>
    <s v="8892-RPHK"/>
    <x v="0"/>
    <n v="3"/>
    <n v="19"/>
    <n v="44.4"/>
    <n v="12"/>
    <n v="28.2"/>
    <s v="Yes"/>
    <s v="no"/>
    <n v="9.4"/>
    <n v="1"/>
    <n v="0"/>
    <s v="No"/>
    <n v="0"/>
    <x v="37"/>
    <s v="315-10220"/>
    <s v="Male"/>
    <n v="26"/>
    <s v="Yes"/>
    <s v="No"/>
    <s v="No"/>
    <n v="0"/>
    <s v="No"/>
    <x v="0"/>
    <x v="0"/>
    <n v="7"/>
    <n v="21"/>
    <x v="0"/>
    <x v="0"/>
  </r>
  <r>
    <s v="1945-QOKN"/>
    <x v="0"/>
    <n v="34"/>
    <n v="118"/>
    <n v="272.3"/>
    <n v="136"/>
    <n v="391"/>
    <s v="Yes"/>
    <s v="no"/>
    <n v="195.5"/>
    <n v="1"/>
    <n v="14"/>
    <s v="Yes"/>
    <n v="0"/>
    <x v="42"/>
    <s v="310-7008"/>
    <s v="Male"/>
    <n v="57"/>
    <s v="No"/>
    <s v="No"/>
    <s v="No"/>
    <n v="0"/>
    <s v="No"/>
    <x v="0"/>
    <x v="0"/>
    <n v="11"/>
    <n v="391"/>
    <x v="0"/>
    <x v="0"/>
  </r>
  <r>
    <s v="2664-MCNF"/>
    <x v="0"/>
    <n v="36"/>
    <n v="235"/>
    <n v="508.6"/>
    <n v="144"/>
    <n v="331.2"/>
    <s v="Yes"/>
    <s v="no"/>
    <n v="82.8"/>
    <n v="1"/>
    <n v="15"/>
    <s v="Yes"/>
    <n v="0"/>
    <x v="33"/>
    <s v="272-9696"/>
    <s v="Male"/>
    <n v="57"/>
    <s v="No"/>
    <s v="No"/>
    <s v="No"/>
    <n v="0"/>
    <s v="Yes"/>
    <x v="1"/>
    <x v="2"/>
    <n v="19"/>
    <n v="688"/>
    <x v="0"/>
    <x v="0"/>
  </r>
  <r>
    <s v="2274-MUMX"/>
    <x v="0"/>
    <n v="5"/>
    <n v="21"/>
    <n v="49.9"/>
    <n v="20"/>
    <n v="55"/>
    <s v="Yes"/>
    <s v="no"/>
    <n v="13.8"/>
    <n v="1"/>
    <n v="0"/>
    <s v="No"/>
    <n v="0"/>
    <x v="41"/>
    <s v="365-9011"/>
    <s v="Female"/>
    <n v="34"/>
    <s v="No"/>
    <s v="No"/>
    <s v="No"/>
    <n v="0"/>
    <s v="No"/>
    <x v="0"/>
    <x v="0"/>
    <n v="9"/>
    <n v="42"/>
    <x v="0"/>
    <x v="0"/>
  </r>
  <r>
    <s v="8282-JYMP"/>
    <x v="0"/>
    <n v="39"/>
    <n v="234"/>
    <n v="585.1"/>
    <n v="156"/>
    <n v="429"/>
    <s v="Yes"/>
    <s v="yes"/>
    <n v="0"/>
    <n v="1"/>
    <n v="7"/>
    <s v="Yes"/>
    <n v="0"/>
    <x v="28"/>
    <s v="286-7053"/>
    <s v="Female"/>
    <n v="78"/>
    <s v="No"/>
    <s v="Yes"/>
    <s v="No"/>
    <n v="0"/>
    <s v="No"/>
    <x v="0"/>
    <x v="0"/>
    <n v="46"/>
    <n v="1797"/>
    <x v="0"/>
    <x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x v="6"/>
    <s v="320-10429"/>
    <s v="Male"/>
    <n v="74"/>
    <s v="No"/>
    <s v="Yes"/>
    <s v="No"/>
    <n v="0"/>
    <s v="Yes"/>
    <x v="1"/>
    <x v="0"/>
    <n v="36"/>
    <n v="1520"/>
    <x v="0"/>
    <x v="0"/>
  </r>
  <r>
    <s v="2368-CMBM"/>
    <x v="0"/>
    <n v="61"/>
    <n v="192"/>
    <n v="491.7"/>
    <n v="244"/>
    <n v="744.2"/>
    <s v="Yes"/>
    <s v="no"/>
    <n v="148.80000000000001"/>
    <n v="0"/>
    <n v="0"/>
    <s v="No"/>
    <n v="0"/>
    <x v="0"/>
    <s v="273-4430"/>
    <s v="Female"/>
    <n v="56"/>
    <s v="No"/>
    <s v="No"/>
    <s v="No"/>
    <n v="0"/>
    <s v="No"/>
    <x v="2"/>
    <x v="0"/>
    <n v="11"/>
    <n v="702"/>
    <x v="0"/>
    <x v="0"/>
  </r>
  <r>
    <s v="1755-RYPO"/>
    <x v="0"/>
    <n v="48"/>
    <n v="140"/>
    <n v="338.5"/>
    <n v="192"/>
    <n v="475.2"/>
    <s v="Yes"/>
    <s v="no"/>
    <n v="237.6"/>
    <n v="2"/>
    <n v="8"/>
    <s v="Yes"/>
    <n v="0"/>
    <x v="3"/>
    <s v="274-4834"/>
    <s v="Female"/>
    <n v="46"/>
    <s v="No"/>
    <s v="No"/>
    <s v="No"/>
    <n v="0"/>
    <s v="Yes"/>
    <x v="1"/>
    <x v="0"/>
    <n v="45"/>
    <n v="2190"/>
    <x v="0"/>
    <x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x v="7"/>
    <s v="329-5646"/>
    <s v="Male"/>
    <n v="53"/>
    <s v="No"/>
    <s v="No"/>
    <s v="No"/>
    <n v="0"/>
    <s v="No"/>
    <x v="1"/>
    <x v="2"/>
    <n v="8"/>
    <n v="46"/>
    <x v="0"/>
    <x v="0"/>
  </r>
  <r>
    <s v="7291-BVWQ"/>
    <x v="0"/>
    <n v="3"/>
    <n v="14"/>
    <n v="29.8"/>
    <n v="12"/>
    <n v="33.6"/>
    <s v="Yes"/>
    <s v="no"/>
    <n v="16.8"/>
    <n v="0"/>
    <n v="5"/>
    <s v="No"/>
    <n v="10"/>
    <x v="24"/>
    <s v="317-8525"/>
    <s v="Male"/>
    <n v="46"/>
    <s v="No"/>
    <s v="No"/>
    <s v="No"/>
    <n v="0"/>
    <s v="No"/>
    <x v="0"/>
    <x v="2"/>
    <n v="40"/>
    <n v="120"/>
    <x v="0"/>
    <x v="0"/>
  </r>
  <r>
    <s v="3996-CPIX"/>
    <x v="1"/>
    <n v="39"/>
    <n v="92"/>
    <n v="232.6"/>
    <n v="156"/>
    <n v="358.8"/>
    <s v="Yes"/>
    <s v="no"/>
    <n v="179.4"/>
    <n v="1"/>
    <n v="5"/>
    <s v="Yes"/>
    <n v="0"/>
    <x v="27"/>
    <s v="295-3757"/>
    <s v="Male"/>
    <n v="49"/>
    <s v="No"/>
    <s v="No"/>
    <s v="No"/>
    <n v="0"/>
    <s v="Yes"/>
    <x v="1"/>
    <x v="0"/>
    <n v="30"/>
    <n v="1163"/>
    <x v="0"/>
    <x v="0"/>
  </r>
  <r>
    <s v="8771-VADW"/>
    <x v="0"/>
    <n v="33"/>
    <n v="65"/>
    <n v="164"/>
    <n v="132"/>
    <n v="405.9"/>
    <s v="Yes"/>
    <s v="no"/>
    <n v="135.30000000000001"/>
    <n v="1"/>
    <n v="5"/>
    <s v="Yes"/>
    <n v="0"/>
    <x v="41"/>
    <s v="289-6697"/>
    <s v="Female"/>
    <n v="71"/>
    <s v="No"/>
    <s v="Yes"/>
    <s v="No"/>
    <n v="0"/>
    <s v="Yes"/>
    <x v="1"/>
    <x v="0"/>
    <n v="28"/>
    <n v="908"/>
    <x v="0"/>
    <x v="0"/>
  </r>
  <r>
    <s v="4331-EXSU"/>
    <x v="0"/>
    <n v="1"/>
    <n v="2"/>
    <n v="6"/>
    <n v="4"/>
    <n v="10.6"/>
    <s v="Yes"/>
    <s v="no"/>
    <n v="3.5"/>
    <n v="0"/>
    <n v="5"/>
    <s v="Yes"/>
    <n v="0"/>
    <x v="47"/>
    <s v="275-3116"/>
    <s v="Female"/>
    <n v="36"/>
    <s v="No"/>
    <s v="No"/>
    <s v="No"/>
    <n v="0"/>
    <s v="No"/>
    <x v="0"/>
    <x v="0"/>
    <n v="13"/>
    <n v="13"/>
    <x v="0"/>
    <x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x v="39"/>
    <s v="350-2560"/>
    <s v="Male"/>
    <n v="21"/>
    <s v="Yes"/>
    <s v="No"/>
    <s v="No"/>
    <n v="0"/>
    <s v="Yes"/>
    <x v="1"/>
    <x v="2"/>
    <n v="31"/>
    <n v="1325"/>
    <x v="0"/>
    <x v="0"/>
  </r>
  <r>
    <s v="1171-PRRZ"/>
    <x v="0"/>
    <n v="5"/>
    <n v="9"/>
    <n v="30.8"/>
    <n v="20"/>
    <n v="34"/>
    <s v="Yes"/>
    <s v="no"/>
    <n v="11.3"/>
    <n v="2"/>
    <n v="5"/>
    <s v="Yes"/>
    <n v="0"/>
    <x v="42"/>
    <s v="310-3062"/>
    <s v="Male"/>
    <n v="62"/>
    <s v="No"/>
    <s v="No"/>
    <s v="No"/>
    <n v="0"/>
    <s v="No"/>
    <x v="0"/>
    <x v="0"/>
    <n v="47"/>
    <n v="240"/>
    <x v="0"/>
    <x v="0"/>
  </r>
  <r>
    <s v="9095-LHJJ"/>
    <x v="0"/>
    <n v="72"/>
    <n v="155"/>
    <n v="430.4"/>
    <n v="288"/>
    <n v="799.2"/>
    <s v="Yes"/>
    <s v="no"/>
    <n v="199.8"/>
    <n v="1"/>
    <n v="2"/>
    <s v="Yes"/>
    <n v="0"/>
    <x v="22"/>
    <s v="311-3236"/>
    <s v="Male"/>
    <n v="42"/>
    <s v="No"/>
    <s v="No"/>
    <s v="No"/>
    <n v="0"/>
    <s v="Yes"/>
    <x v="2"/>
    <x v="2"/>
    <n v="39"/>
    <n v="2812"/>
    <x v="0"/>
    <x v="0"/>
  </r>
  <r>
    <s v="6091-PWHU"/>
    <x v="0"/>
    <n v="3"/>
    <n v="8"/>
    <n v="13.7"/>
    <n v="12"/>
    <n v="46.8"/>
    <s v="Yes"/>
    <s v="no"/>
    <n v="11.7"/>
    <n v="1"/>
    <n v="0"/>
    <s v="No"/>
    <n v="0"/>
    <x v="37"/>
    <s v="352-6290"/>
    <s v="Male"/>
    <n v="50"/>
    <s v="No"/>
    <s v="No"/>
    <s v="No"/>
    <n v="0"/>
    <s v="No"/>
    <x v="1"/>
    <x v="2"/>
    <n v="10"/>
    <n v="33"/>
    <x v="0"/>
    <x v="0"/>
  </r>
  <r>
    <s v="8938-ZRXG"/>
    <x v="0"/>
    <n v="73"/>
    <n v="123"/>
    <n v="290.2"/>
    <n v="292"/>
    <n v="759.2"/>
    <s v="Yes"/>
    <s v="no"/>
    <n v="253.1"/>
    <n v="1"/>
    <n v="1"/>
    <s v="Yes"/>
    <n v="0"/>
    <x v="36"/>
    <s v="314-9999"/>
    <s v="Male"/>
    <n v="84"/>
    <s v="No"/>
    <s v="Yes"/>
    <s v="No"/>
    <n v="0"/>
    <s v="Yes"/>
    <x v="2"/>
    <x v="2"/>
    <n v="49"/>
    <n v="3533"/>
    <x v="0"/>
    <x v="0"/>
  </r>
  <r>
    <s v="1056-IEQH"/>
    <x v="0"/>
    <n v="34"/>
    <n v="83"/>
    <n v="170.9"/>
    <n v="136"/>
    <n v="391"/>
    <s v="Yes"/>
    <s v="no"/>
    <n v="78.2"/>
    <n v="2"/>
    <n v="5"/>
    <s v="Yes"/>
    <n v="0"/>
    <x v="19"/>
    <s v="316-7965"/>
    <s v="Female"/>
    <n v="41"/>
    <s v="No"/>
    <s v="No"/>
    <s v="No"/>
    <n v="0"/>
    <s v="No"/>
    <x v="1"/>
    <x v="2"/>
    <n v="26"/>
    <n v="888"/>
    <x v="0"/>
    <x v="0"/>
  </r>
  <r>
    <s v="5522-OYZW"/>
    <x v="0"/>
    <n v="71"/>
    <n v="159"/>
    <n v="356.6"/>
    <n v="284"/>
    <n v="71"/>
    <s v="Yes"/>
    <s v="no"/>
    <n v="17.8"/>
    <n v="1"/>
    <n v="14"/>
    <s v="No"/>
    <n v="44"/>
    <x v="49"/>
    <s v="365-1758"/>
    <s v="Female"/>
    <n v="63"/>
    <s v="No"/>
    <s v="No"/>
    <s v="No"/>
    <n v="0"/>
    <s v="No"/>
    <x v="2"/>
    <x v="0"/>
    <n v="50"/>
    <n v="3568"/>
    <x v="0"/>
    <x v="0"/>
  </r>
  <r>
    <s v="7200-EVSV"/>
    <x v="0"/>
    <n v="14"/>
    <n v="29"/>
    <n v="71.5"/>
    <n v="56"/>
    <n v="210"/>
    <s v="Yes"/>
    <s v="no"/>
    <n v="70"/>
    <n v="2"/>
    <n v="6"/>
    <s v="Yes"/>
    <n v="0"/>
    <x v="40"/>
    <s v="365-9782"/>
    <s v="Male"/>
    <n v="40"/>
    <s v="No"/>
    <s v="No"/>
    <s v="No"/>
    <n v="0"/>
    <s v="Yes"/>
    <x v="0"/>
    <x v="0"/>
    <n v="51"/>
    <n v="731"/>
    <x v="0"/>
    <x v="0"/>
  </r>
  <r>
    <s v="5303-FAPU"/>
    <x v="0"/>
    <n v="30"/>
    <n v="124"/>
    <n v="304.5"/>
    <n v="120"/>
    <n v="228"/>
    <s v="Yes"/>
    <s v="no"/>
    <n v="57"/>
    <n v="0"/>
    <n v="1"/>
    <s v="Yes"/>
    <n v="0"/>
    <x v="43"/>
    <s v="310-7523"/>
    <s v="Male"/>
    <n v="74"/>
    <s v="No"/>
    <s v="Yes"/>
    <s v="No"/>
    <n v="0"/>
    <s v="No"/>
    <x v="0"/>
    <x v="0"/>
    <n v="49"/>
    <n v="1500"/>
    <x v="0"/>
    <x v="0"/>
  </r>
  <r>
    <s v="4333-CPAW"/>
    <x v="0"/>
    <n v="71"/>
    <n v="186"/>
    <n v="427.4"/>
    <n v="284"/>
    <n v="773.9"/>
    <s v="Yes"/>
    <s v="no"/>
    <n v="387"/>
    <n v="0"/>
    <n v="0"/>
    <s v="No"/>
    <n v="0"/>
    <x v="46"/>
    <s v="336-2899"/>
    <s v="Male"/>
    <n v="85"/>
    <s v="No"/>
    <s v="Yes"/>
    <s v="No"/>
    <n v="0"/>
    <s v="No"/>
    <x v="2"/>
    <x v="0"/>
    <n v="10"/>
    <n v="681"/>
    <x v="0"/>
    <x v="0"/>
  </r>
  <r>
    <s v="0963-RQFM"/>
    <x v="0"/>
    <n v="18"/>
    <n v="74"/>
    <n v="216.2"/>
    <n v="72"/>
    <n v="345.6"/>
    <s v="Yes"/>
    <s v="no"/>
    <n v="172.8"/>
    <n v="0"/>
    <n v="4"/>
    <s v="Yes"/>
    <n v="0"/>
    <x v="13"/>
    <s v="380-6512"/>
    <s v="Female"/>
    <n v="33"/>
    <s v="No"/>
    <s v="No"/>
    <s v="No"/>
    <n v="0"/>
    <s v="No"/>
    <x v="0"/>
    <x v="0"/>
    <n v="40"/>
    <n v="718"/>
    <x v="0"/>
    <x v="0"/>
  </r>
  <r>
    <s v="9139-QWZZ"/>
    <x v="0"/>
    <n v="1"/>
    <n v="3"/>
    <n v="8"/>
    <n v="4"/>
    <n v="11.1"/>
    <s v="Yes"/>
    <s v="no"/>
    <n v="3.7"/>
    <n v="1"/>
    <n v="0"/>
    <s v="No"/>
    <n v="0"/>
    <x v="1"/>
    <s v="328-4120"/>
    <s v="Male"/>
    <n v="43"/>
    <s v="No"/>
    <s v="No"/>
    <s v="No"/>
    <n v="0"/>
    <s v="No"/>
    <x v="0"/>
    <x v="2"/>
    <n v="13"/>
    <n v="13"/>
    <x v="0"/>
    <x v="0"/>
  </r>
  <r>
    <s v="0746-BNGH"/>
    <x v="0"/>
    <n v="2"/>
    <n v="6"/>
    <n v="14.8"/>
    <n v="8"/>
    <n v="18.8"/>
    <s v="Yes"/>
    <s v="yes"/>
    <n v="0"/>
    <n v="2"/>
    <n v="14"/>
    <s v="No"/>
    <n v="5"/>
    <x v="25"/>
    <s v="295-10528"/>
    <s v="Female"/>
    <n v="26"/>
    <s v="Yes"/>
    <s v="No"/>
    <s v="No"/>
    <n v="0"/>
    <s v="No"/>
    <x v="0"/>
    <x v="0"/>
    <n v="22"/>
    <n v="40"/>
    <x v="0"/>
    <x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x v="34"/>
    <s v="344-5929"/>
    <s v="Female"/>
    <n v="56"/>
    <s v="No"/>
    <s v="No"/>
    <s v="No"/>
    <n v="0"/>
    <s v="No"/>
    <x v="1"/>
    <x v="2"/>
    <n v="12"/>
    <n v="138"/>
    <x v="0"/>
    <x v="0"/>
  </r>
  <r>
    <s v="6380-CUML"/>
    <x v="0"/>
    <n v="70"/>
    <n v="123"/>
    <n v="280.60000000000002"/>
    <n v="280"/>
    <n v="686"/>
    <s v="Yes"/>
    <s v="no"/>
    <n v="343"/>
    <n v="0"/>
    <n v="6"/>
    <s v="Yes"/>
    <n v="0"/>
    <x v="49"/>
    <s v="356-5936"/>
    <s v="Female"/>
    <n v="44"/>
    <s v="No"/>
    <s v="No"/>
    <s v="No"/>
    <n v="0"/>
    <s v="Yes"/>
    <x v="2"/>
    <x v="0"/>
    <n v="53"/>
    <n v="3698"/>
    <x v="0"/>
    <x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x v="49"/>
    <s v="305-6018"/>
    <s v="Female"/>
    <n v="37"/>
    <s v="No"/>
    <s v="No"/>
    <s v="No"/>
    <n v="0"/>
    <s v="No"/>
    <x v="0"/>
    <x v="0"/>
    <n v="8"/>
    <n v="178"/>
    <x v="0"/>
    <x v="0"/>
  </r>
  <r>
    <s v="1766-MIIU"/>
    <x v="0"/>
    <n v="50"/>
    <n v="284"/>
    <n v="599"/>
    <n v="200"/>
    <n v="555"/>
    <s v="Yes"/>
    <s v="no"/>
    <n v="185"/>
    <n v="0"/>
    <n v="3"/>
    <s v="Yes"/>
    <n v="0"/>
    <x v="32"/>
    <s v="363-7483"/>
    <s v="Male"/>
    <n v="71"/>
    <s v="No"/>
    <s v="Yes"/>
    <s v="No"/>
    <n v="0"/>
    <s v="Yes"/>
    <x v="2"/>
    <x v="2"/>
    <n v="39"/>
    <n v="1966"/>
    <x v="0"/>
    <x v="0"/>
  </r>
  <r>
    <s v="3882-TGRR"/>
    <x v="0"/>
    <n v="70"/>
    <n v="170"/>
    <n v="489.3"/>
    <n v="280"/>
    <n v="518"/>
    <s v="Yes"/>
    <s v="yes"/>
    <n v="0"/>
    <n v="2"/>
    <n v="4"/>
    <s v="No"/>
    <n v="20"/>
    <x v="47"/>
    <s v="354-2379"/>
    <s v="Male"/>
    <n v="84"/>
    <s v="No"/>
    <s v="Yes"/>
    <s v="No"/>
    <n v="0"/>
    <s v="No"/>
    <x v="2"/>
    <x v="2"/>
    <n v="29"/>
    <n v="2029"/>
    <x v="0"/>
    <x v="0"/>
  </r>
  <r>
    <s v="3162-EHZA"/>
    <x v="0"/>
    <n v="33"/>
    <n v="214"/>
    <n v="525.4"/>
    <n v="132"/>
    <n v="333.3"/>
    <s v="Yes"/>
    <s v="no"/>
    <n v="111.1"/>
    <n v="0"/>
    <n v="7"/>
    <s v="Yes"/>
    <n v="0"/>
    <x v="24"/>
    <s v="306-7248"/>
    <s v="Female"/>
    <n v="47"/>
    <s v="No"/>
    <s v="No"/>
    <s v="No"/>
    <n v="0"/>
    <s v="Yes"/>
    <x v="1"/>
    <x v="2"/>
    <n v="56"/>
    <n v="1854"/>
    <x v="0"/>
    <x v="0"/>
  </r>
  <r>
    <s v="2797-FZGG"/>
    <x v="0"/>
    <n v="28"/>
    <n v="153"/>
    <n v="397"/>
    <n v="112"/>
    <n v="277.2"/>
    <s v="Yes"/>
    <s v="no"/>
    <n v="92.4"/>
    <n v="1"/>
    <n v="7"/>
    <s v="Yes"/>
    <n v="0"/>
    <x v="11"/>
    <s v="318-3410"/>
    <s v="Female"/>
    <n v="43"/>
    <s v="No"/>
    <s v="No"/>
    <s v="No"/>
    <n v="0"/>
    <s v="No"/>
    <x v="2"/>
    <x v="0"/>
    <n v="31"/>
    <n v="889"/>
    <x v="0"/>
    <x v="0"/>
  </r>
  <r>
    <s v="7899-DXYD"/>
    <x v="0"/>
    <n v="60"/>
    <n v="215"/>
    <n v="596.1"/>
    <n v="240"/>
    <n v="792"/>
    <s v="Yes"/>
    <s v="no"/>
    <n v="264"/>
    <n v="0"/>
    <n v="4"/>
    <s v="Yes"/>
    <n v="0"/>
    <x v="6"/>
    <s v="346-4008"/>
    <s v="Male"/>
    <n v="56"/>
    <s v="No"/>
    <s v="No"/>
    <s v="No"/>
    <n v="0"/>
    <s v="No"/>
    <x v="0"/>
    <x v="0"/>
    <n v="28"/>
    <n v="1687"/>
    <x v="0"/>
    <x v="0"/>
  </r>
  <r>
    <s v="3161-HBYM"/>
    <x v="0"/>
    <n v="66"/>
    <n v="83"/>
    <n v="264.89999999999998"/>
    <n v="264"/>
    <n v="937.2"/>
    <s v="Yes"/>
    <s v="no"/>
    <n v="234.3"/>
    <n v="2"/>
    <n v="0"/>
    <s v="No"/>
    <n v="0"/>
    <x v="20"/>
    <s v="281-3645"/>
    <s v="Male"/>
    <n v="30"/>
    <s v="No"/>
    <s v="No"/>
    <s v="No"/>
    <n v="0"/>
    <s v="No"/>
    <x v="2"/>
    <x v="2"/>
    <n v="11"/>
    <n v="700"/>
    <x v="0"/>
    <x v="0"/>
  </r>
  <r>
    <s v="9647-GHCY"/>
    <x v="0"/>
    <n v="10"/>
    <n v="42"/>
    <n v="100.2"/>
    <n v="40"/>
    <n v="125"/>
    <s v="Yes"/>
    <s v="no"/>
    <n v="62.5"/>
    <n v="1"/>
    <n v="0"/>
    <s v="No"/>
    <n v="0"/>
    <x v="17"/>
    <s v="314-9992"/>
    <s v="Female"/>
    <n v="60"/>
    <s v="No"/>
    <s v="No"/>
    <s v="No"/>
    <n v="0"/>
    <s v="No"/>
    <x v="0"/>
    <x v="2"/>
    <n v="8"/>
    <n v="77"/>
    <x v="0"/>
    <x v="0"/>
  </r>
  <r>
    <s v="2475-OLNT"/>
    <x v="0"/>
    <n v="19"/>
    <n v="74"/>
    <n v="168.8"/>
    <n v="76"/>
    <n v="231.8"/>
    <s v="Yes"/>
    <s v="no"/>
    <n v="77.3"/>
    <n v="1"/>
    <n v="4"/>
    <s v="Yes"/>
    <n v="0"/>
    <x v="29"/>
    <s v="338-2485"/>
    <s v="Male"/>
    <n v="64"/>
    <s v="No"/>
    <s v="No"/>
    <s v="No"/>
    <n v="0"/>
    <s v="No"/>
    <x v="0"/>
    <x v="0"/>
    <n v="49"/>
    <n v="918"/>
    <x v="0"/>
    <x v="0"/>
  </r>
  <r>
    <s v="1091-MVOJ"/>
    <x v="0"/>
    <n v="1"/>
    <n v="8"/>
    <n v="15"/>
    <n v="4"/>
    <n v="14"/>
    <s v="Yes"/>
    <s v="no"/>
    <n v="2.8"/>
    <n v="0"/>
    <n v="0"/>
    <s v="No"/>
    <n v="0"/>
    <x v="3"/>
    <s v="233-5855"/>
    <s v="Male"/>
    <n v="54"/>
    <s v="No"/>
    <s v="No"/>
    <s v="No"/>
    <n v="0"/>
    <s v="No"/>
    <x v="0"/>
    <x v="2"/>
    <n v="7"/>
    <n v="7"/>
    <x v="0"/>
    <x v="0"/>
  </r>
  <r>
    <s v="7933-PEJN"/>
    <x v="0"/>
    <n v="68"/>
    <n v="237"/>
    <n v="679.3"/>
    <n v="272"/>
    <n v="693.6"/>
    <s v="Yes"/>
    <s v="no"/>
    <n v="173.4"/>
    <n v="2"/>
    <n v="4"/>
    <s v="Yes"/>
    <n v="0"/>
    <x v="28"/>
    <s v="327-3301"/>
    <s v="Male"/>
    <n v="69"/>
    <s v="No"/>
    <s v="Yes"/>
    <s v="No"/>
    <n v="0"/>
    <s v="No"/>
    <x v="2"/>
    <x v="0"/>
    <n v="64"/>
    <n v="4373"/>
    <x v="0"/>
    <x v="0"/>
  </r>
  <r>
    <s v="0848-LPHC"/>
    <x v="0"/>
    <n v="73"/>
    <n v="243"/>
    <n v="582.1"/>
    <n v="292"/>
    <n v="708.1"/>
    <s v="Yes"/>
    <s v="no"/>
    <n v="141.6"/>
    <n v="2"/>
    <n v="5"/>
    <s v="Yes"/>
    <n v="0"/>
    <x v="44"/>
    <s v="289-9051"/>
    <s v="Male"/>
    <n v="72"/>
    <s v="No"/>
    <s v="Yes"/>
    <s v="No"/>
    <n v="0"/>
    <s v="Yes"/>
    <x v="2"/>
    <x v="1"/>
    <n v="69"/>
    <n v="5057"/>
    <x v="0"/>
    <x v="0"/>
  </r>
  <r>
    <s v="5230-IKFY"/>
    <x v="0"/>
    <n v="36"/>
    <n v="79"/>
    <n v="145.69999999999999"/>
    <n v="144"/>
    <n v="428.4"/>
    <s v="Yes"/>
    <s v="no"/>
    <n v="214.2"/>
    <n v="2"/>
    <n v="0"/>
    <s v="No"/>
    <n v="0"/>
    <x v="10"/>
    <s v="324-5190"/>
    <s v="Female"/>
    <n v="69"/>
    <s v="No"/>
    <s v="Yes"/>
    <s v="No"/>
    <n v="0"/>
    <s v="No"/>
    <x v="2"/>
    <x v="1"/>
    <n v="8"/>
    <n v="289"/>
    <x v="0"/>
    <x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x v="22"/>
    <s v="327-6435"/>
    <s v="Male"/>
    <n v="68"/>
    <s v="No"/>
    <s v="Yes"/>
    <s v="No"/>
    <n v="0"/>
    <s v="No"/>
    <x v="1"/>
    <x v="0"/>
    <n v="37"/>
    <n v="1521"/>
    <x v="0"/>
    <x v="0"/>
  </r>
  <r>
    <s v="9988-PPLA"/>
    <x v="0"/>
    <n v="32"/>
    <n v="159"/>
    <n v="384.6"/>
    <n v="128"/>
    <n v="236.8"/>
    <s v="Yes"/>
    <s v="yes"/>
    <n v="0"/>
    <n v="2"/>
    <n v="23"/>
    <s v="Yes"/>
    <n v="0"/>
    <x v="13"/>
    <s v="264-2073"/>
    <s v="Male"/>
    <n v="26"/>
    <s v="Yes"/>
    <s v="No"/>
    <s v="No"/>
    <n v="0"/>
    <s v="No"/>
    <x v="1"/>
    <x v="2"/>
    <n v="40"/>
    <n v="1290"/>
    <x v="0"/>
    <x v="0"/>
  </r>
  <r>
    <s v="1267-MAPP"/>
    <x v="0"/>
    <n v="20"/>
    <n v="105"/>
    <n v="239.5"/>
    <n v="80"/>
    <n v="200"/>
    <s v="Yes"/>
    <s v="no"/>
    <n v="66.7"/>
    <n v="1"/>
    <n v="12"/>
    <s v="Yes"/>
    <n v="0"/>
    <x v="35"/>
    <s v="330-6334"/>
    <s v="Female"/>
    <n v="26"/>
    <s v="Yes"/>
    <s v="No"/>
    <s v="No"/>
    <n v="0"/>
    <s v="No"/>
    <x v="0"/>
    <x v="2"/>
    <n v="41"/>
    <n v="823"/>
    <x v="0"/>
    <x v="0"/>
  </r>
  <r>
    <s v="0313-HCZG"/>
    <x v="0"/>
    <n v="59"/>
    <n v="193"/>
    <n v="473.6"/>
    <n v="236"/>
    <n v="761.1"/>
    <s v="Yes"/>
    <s v="no"/>
    <n v="380.6"/>
    <n v="0"/>
    <n v="2"/>
    <s v="Yes"/>
    <n v="0"/>
    <x v="5"/>
    <s v="318-8943"/>
    <s v="Female"/>
    <n v="67"/>
    <s v="No"/>
    <s v="Yes"/>
    <s v="No"/>
    <n v="0"/>
    <s v="Yes"/>
    <x v="1"/>
    <x v="0"/>
    <n v="34"/>
    <n v="2031"/>
    <x v="0"/>
    <x v="0"/>
  </r>
  <r>
    <s v="8943-MCOO"/>
    <x v="0"/>
    <n v="51"/>
    <n v="195"/>
    <n v="508.5"/>
    <n v="204"/>
    <n v="612"/>
    <s v="Yes"/>
    <s v="no"/>
    <n v="153"/>
    <n v="1"/>
    <n v="0"/>
    <s v="No"/>
    <n v="0"/>
    <x v="43"/>
    <s v="345-2621"/>
    <s v="Female"/>
    <n v="54"/>
    <s v="No"/>
    <s v="No"/>
    <s v="No"/>
    <n v="0"/>
    <s v="No"/>
    <x v="2"/>
    <x v="2"/>
    <n v="8"/>
    <n v="418"/>
    <x v="0"/>
    <x v="0"/>
  </r>
  <r>
    <s v="7151-LUOD"/>
    <x v="0"/>
    <n v="2"/>
    <n v="10"/>
    <n v="22"/>
    <n v="8"/>
    <n v="25.2"/>
    <s v="Yes"/>
    <s v="yes"/>
    <n v="0"/>
    <n v="2"/>
    <n v="0"/>
    <s v="No"/>
    <n v="0"/>
    <x v="28"/>
    <s v="377-2161"/>
    <s v="Male"/>
    <n v="60"/>
    <s v="No"/>
    <s v="No"/>
    <s v="No"/>
    <n v="0"/>
    <s v="No"/>
    <x v="0"/>
    <x v="2"/>
    <n v="9"/>
    <n v="16"/>
    <x v="0"/>
    <x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x v="37"/>
    <s v="275-10078"/>
    <s v="Male"/>
    <n v="84"/>
    <s v="No"/>
    <s v="Yes"/>
    <s v="No"/>
    <n v="0"/>
    <s v="Yes"/>
    <x v="0"/>
    <x v="0"/>
    <n v="48"/>
    <n v="697"/>
    <x v="0"/>
    <x v="0"/>
  </r>
  <r>
    <s v="5727-EFEL"/>
    <x v="0"/>
    <n v="53"/>
    <n v="206"/>
    <n v="423"/>
    <n v="212"/>
    <n v="249.1"/>
    <s v="Yes"/>
    <s v="no"/>
    <n v="49.8"/>
    <n v="1"/>
    <n v="0"/>
    <s v="No"/>
    <n v="0"/>
    <x v="11"/>
    <s v="330-1429"/>
    <s v="Female"/>
    <n v="60"/>
    <s v="No"/>
    <s v="No"/>
    <s v="No"/>
    <n v="0"/>
    <s v="No"/>
    <x v="2"/>
    <x v="2"/>
    <n v="7"/>
    <n v="357"/>
    <x v="0"/>
    <x v="0"/>
  </r>
  <r>
    <s v="8825-KQGX"/>
    <x v="0"/>
    <n v="29"/>
    <n v="221"/>
    <n v="428.8"/>
    <n v="116"/>
    <n v="214.6"/>
    <s v="Yes"/>
    <s v="no"/>
    <n v="107.3"/>
    <n v="0"/>
    <n v="0"/>
    <s v="No"/>
    <n v="0"/>
    <x v="39"/>
    <s v="385-7623"/>
    <s v="Female"/>
    <n v="84"/>
    <s v="No"/>
    <s v="Yes"/>
    <s v="No"/>
    <n v="0"/>
    <s v="No"/>
    <x v="0"/>
    <x v="1"/>
    <n v="15"/>
    <n v="426"/>
    <x v="0"/>
    <x v="0"/>
  </r>
  <r>
    <s v="2574-QTVE"/>
    <x v="0"/>
    <n v="23"/>
    <n v="120"/>
    <n v="280.8"/>
    <n v="92"/>
    <n v="220.8"/>
    <s v="Yes"/>
    <s v="no"/>
    <n v="73.599999999999994"/>
    <n v="0"/>
    <n v="0"/>
    <s v="No"/>
    <n v="0"/>
    <x v="37"/>
    <s v="294-5237"/>
    <s v="Male"/>
    <n v="41"/>
    <s v="No"/>
    <s v="No"/>
    <s v="No"/>
    <n v="0"/>
    <s v="No"/>
    <x v="1"/>
    <x v="2"/>
    <n v="8"/>
    <n v="193"/>
    <x v="0"/>
    <x v="0"/>
  </r>
  <r>
    <s v="9708-THCO"/>
    <x v="0"/>
    <n v="17"/>
    <n v="104"/>
    <n v="269.2"/>
    <n v="68"/>
    <n v="178.5"/>
    <s v="Yes"/>
    <s v="no"/>
    <n v="44.6"/>
    <n v="0"/>
    <n v="4"/>
    <s v="Yes"/>
    <n v="0"/>
    <x v="7"/>
    <s v="312-4664"/>
    <s v="Male"/>
    <n v="70"/>
    <s v="No"/>
    <s v="Yes"/>
    <s v="No"/>
    <n v="0"/>
    <s v="Yes"/>
    <x v="0"/>
    <x v="0"/>
    <n v="37"/>
    <n v="627"/>
    <x v="0"/>
    <x v="0"/>
  </r>
  <r>
    <s v="9562-TXDL"/>
    <x v="0"/>
    <n v="30"/>
    <n v="132"/>
    <n v="421.4"/>
    <n v="120"/>
    <n v="330"/>
    <s v="Yes"/>
    <s v="no"/>
    <n v="110"/>
    <n v="2"/>
    <n v="6"/>
    <s v="Yes"/>
    <n v="0"/>
    <x v="19"/>
    <s v="327-5002"/>
    <s v="Male"/>
    <n v="80"/>
    <s v="No"/>
    <s v="Yes"/>
    <s v="No"/>
    <n v="0"/>
    <s v="Yes"/>
    <x v="0"/>
    <x v="0"/>
    <n v="67"/>
    <n v="2010"/>
    <x v="0"/>
    <x v="0"/>
  </r>
  <r>
    <s v="7875-CZLO"/>
    <x v="0"/>
    <n v="3"/>
    <n v="12"/>
    <n v="36"/>
    <n v="12"/>
    <n v="49.8"/>
    <s v="Yes"/>
    <s v="no"/>
    <n v="10"/>
    <n v="0"/>
    <n v="3"/>
    <s v="Yes"/>
    <n v="0"/>
    <x v="20"/>
    <s v="387-3217"/>
    <s v="Female"/>
    <n v="32"/>
    <s v="No"/>
    <s v="No"/>
    <s v="No"/>
    <n v="0"/>
    <s v="No"/>
    <x v="0"/>
    <x v="0"/>
    <n v="27"/>
    <n v="90"/>
    <x v="0"/>
    <x v="0"/>
  </r>
  <r>
    <s v="2708-EGMT"/>
    <x v="0"/>
    <n v="60"/>
    <n v="155"/>
    <n v="420"/>
    <n v="240"/>
    <n v="672"/>
    <s v="Yes"/>
    <s v="no"/>
    <n v="168"/>
    <n v="1"/>
    <n v="6"/>
    <s v="Yes"/>
    <n v="0"/>
    <x v="29"/>
    <s v="318-3126"/>
    <s v="Male"/>
    <n v="82"/>
    <s v="No"/>
    <s v="Yes"/>
    <s v="No"/>
    <n v="0"/>
    <s v="No"/>
    <x v="2"/>
    <x v="0"/>
    <n v="50"/>
    <n v="2985"/>
    <x v="0"/>
    <x v="0"/>
  </r>
  <r>
    <s v="3932-EPJI"/>
    <x v="0"/>
    <n v="22"/>
    <n v="86"/>
    <n v="224.5"/>
    <n v="88"/>
    <n v="288.2"/>
    <s v="Yes"/>
    <s v="no"/>
    <n v="72.099999999999994"/>
    <n v="2"/>
    <n v="5"/>
    <s v="Yes"/>
    <n v="0"/>
    <x v="37"/>
    <s v="252-3525"/>
    <s v="Female"/>
    <n v="53"/>
    <s v="No"/>
    <s v="No"/>
    <s v="No"/>
    <n v="0"/>
    <s v="No"/>
    <x v="1"/>
    <x v="0"/>
    <n v="31"/>
    <n v="702"/>
    <x v="0"/>
    <x v="0"/>
  </r>
  <r>
    <s v="5492-UQFF"/>
    <x v="0"/>
    <n v="64"/>
    <n v="105"/>
    <n v="254.7"/>
    <n v="256"/>
    <n v="787.2"/>
    <s v="Yes"/>
    <s v="no"/>
    <n v="393.6"/>
    <n v="0"/>
    <n v="3"/>
    <s v="Yes"/>
    <n v="0"/>
    <x v="7"/>
    <s v="373-9311"/>
    <s v="Female"/>
    <n v="49"/>
    <s v="No"/>
    <s v="No"/>
    <s v="No"/>
    <n v="0"/>
    <s v="No"/>
    <x v="2"/>
    <x v="2"/>
    <n v="35"/>
    <n v="2217"/>
    <x v="0"/>
    <x v="0"/>
  </r>
  <r>
    <s v="2773-MRVD"/>
    <x v="0"/>
    <n v="44"/>
    <n v="76"/>
    <n v="263"/>
    <n v="176"/>
    <n v="497.2"/>
    <s v="Yes"/>
    <s v="no"/>
    <n v="99.4"/>
    <n v="2"/>
    <n v="18"/>
    <s v="Yes"/>
    <n v="0"/>
    <x v="6"/>
    <s v="306-9770"/>
    <s v="Male"/>
    <n v="29"/>
    <s v="Yes"/>
    <s v="No"/>
    <s v="No"/>
    <n v="0"/>
    <s v="No"/>
    <x v="1"/>
    <x v="0"/>
    <n v="44"/>
    <n v="1929"/>
    <x v="0"/>
    <x v="0"/>
  </r>
  <r>
    <s v="8594-SARH"/>
    <x v="1"/>
    <n v="36"/>
    <n v="171"/>
    <n v="473.3"/>
    <n v="144"/>
    <n v="334.8"/>
    <s v="Yes"/>
    <s v="no"/>
    <n v="111.6"/>
    <n v="2"/>
    <n v="6"/>
    <s v="Yes"/>
    <n v="0"/>
    <x v="27"/>
    <s v="345-10524"/>
    <s v="Female"/>
    <n v="62"/>
    <s v="No"/>
    <s v="No"/>
    <s v="No"/>
    <n v="0"/>
    <s v="Yes"/>
    <x v="1"/>
    <x v="2"/>
    <n v="28"/>
    <n v="1031"/>
    <x v="0"/>
    <x v="0"/>
  </r>
  <r>
    <s v="3944-OIZE"/>
    <x v="0"/>
    <n v="13"/>
    <n v="60"/>
    <n v="143.80000000000001"/>
    <n v="52"/>
    <n v="156"/>
    <s v="Yes"/>
    <s v="no"/>
    <n v="39"/>
    <n v="1"/>
    <n v="0"/>
    <s v="No"/>
    <n v="0"/>
    <x v="7"/>
    <s v="354-5105"/>
    <s v="Female"/>
    <n v="57"/>
    <s v="No"/>
    <s v="No"/>
    <s v="No"/>
    <n v="0"/>
    <s v="No"/>
    <x v="0"/>
    <x v="2"/>
    <n v="13"/>
    <n v="169"/>
    <x v="0"/>
    <x v="0"/>
  </r>
  <r>
    <s v="6857-XPYD"/>
    <x v="0"/>
    <n v="33"/>
    <n v="216"/>
    <n v="425.7"/>
    <n v="132"/>
    <n v="264"/>
    <s v="Yes"/>
    <s v="no"/>
    <n v="66"/>
    <n v="0"/>
    <n v="4"/>
    <s v="Yes"/>
    <n v="0"/>
    <x v="33"/>
    <s v="316-5311"/>
    <s v="Female"/>
    <n v="61"/>
    <s v="No"/>
    <s v="No"/>
    <s v="No"/>
    <n v="0"/>
    <s v="Yes"/>
    <x v="0"/>
    <x v="0"/>
    <n v="24"/>
    <n v="777"/>
    <x v="0"/>
    <x v="0"/>
  </r>
  <r>
    <s v="3100-VBIF"/>
    <x v="0"/>
    <n v="5"/>
    <n v="34"/>
    <n v="77.7"/>
    <n v="20"/>
    <n v="65.5"/>
    <s v="Yes"/>
    <s v="no"/>
    <n v="16.399999999999999"/>
    <n v="0"/>
    <n v="20"/>
    <s v="Yes"/>
    <n v="0"/>
    <x v="50"/>
    <s v="385-6846"/>
    <s v="Male"/>
    <n v="22"/>
    <s v="Yes"/>
    <s v="No"/>
    <s v="No"/>
    <n v="0"/>
    <s v="No"/>
    <x v="0"/>
    <x v="0"/>
    <n v="22"/>
    <n v="116"/>
    <x v="0"/>
    <x v="0"/>
  </r>
  <r>
    <s v="8914-ITGG"/>
    <x v="0"/>
    <n v="73"/>
    <n v="443"/>
    <n v="944.7"/>
    <n v="292"/>
    <n v="876"/>
    <s v="Yes"/>
    <s v="no"/>
    <n v="438"/>
    <n v="2"/>
    <n v="15"/>
    <s v="No"/>
    <n v="79"/>
    <x v="46"/>
    <s v="233-5890"/>
    <s v="Male"/>
    <n v="54"/>
    <s v="No"/>
    <s v="No"/>
    <s v="No"/>
    <n v="0"/>
    <s v="Yes"/>
    <x v="2"/>
    <x v="0"/>
    <n v="42"/>
    <n v="3026"/>
    <x v="0"/>
    <x v="0"/>
  </r>
  <r>
    <s v="6139-FETB"/>
    <x v="0"/>
    <n v="71"/>
    <n v="123"/>
    <n v="352.8"/>
    <n v="284"/>
    <n v="759.7"/>
    <s v="Yes"/>
    <s v="no"/>
    <n v="151.9"/>
    <n v="1"/>
    <n v="6"/>
    <s v="Yes"/>
    <n v="0"/>
    <x v="9"/>
    <s v="394-10408"/>
    <s v="Male"/>
    <n v="60"/>
    <s v="No"/>
    <s v="No"/>
    <s v="No"/>
    <n v="0"/>
    <s v="Yes"/>
    <x v="2"/>
    <x v="2"/>
    <n v="29"/>
    <n v="2058"/>
    <x v="0"/>
    <x v="0"/>
  </r>
  <r>
    <s v="5924-RATW"/>
    <x v="0"/>
    <n v="1"/>
    <n v="3"/>
    <n v="8"/>
    <n v="4"/>
    <n v="12.6"/>
    <s v="Yes"/>
    <s v="no"/>
    <n v="4.2"/>
    <n v="1"/>
    <n v="0"/>
    <s v="No"/>
    <n v="0"/>
    <x v="18"/>
    <s v="361-10277"/>
    <s v="Female"/>
    <n v="47"/>
    <s v="No"/>
    <s v="No"/>
    <s v="No"/>
    <n v="0"/>
    <s v="No"/>
    <x v="0"/>
    <x v="2"/>
    <n v="9"/>
    <n v="9"/>
    <x v="0"/>
    <x v="0"/>
  </r>
  <r>
    <s v="7622-UXJR"/>
    <x v="0"/>
    <n v="27"/>
    <n v="114"/>
    <n v="213.8"/>
    <n v="108"/>
    <n v="399.6"/>
    <s v="Yes"/>
    <s v="no"/>
    <n v="99.9"/>
    <n v="2"/>
    <n v="1"/>
    <s v="Yes"/>
    <n v="0"/>
    <x v="26"/>
    <s v="337-8304"/>
    <s v="Female"/>
    <n v="30"/>
    <s v="No"/>
    <s v="No"/>
    <s v="No"/>
    <n v="0"/>
    <s v="Yes"/>
    <x v="0"/>
    <x v="0"/>
    <n v="31"/>
    <n v="817"/>
    <x v="0"/>
    <x v="0"/>
  </r>
  <r>
    <s v="0607-ZPQC"/>
    <x v="0"/>
    <n v="19"/>
    <n v="57"/>
    <n v="134.6"/>
    <n v="76"/>
    <n v="222.3"/>
    <s v="Yes"/>
    <s v="no"/>
    <n v="74.099999999999994"/>
    <n v="0"/>
    <n v="8"/>
    <s v="Yes"/>
    <n v="0"/>
    <x v="46"/>
    <s v="361-7218"/>
    <s v="Female"/>
    <n v="27"/>
    <s v="Yes"/>
    <s v="No"/>
    <s v="No"/>
    <n v="0"/>
    <s v="No"/>
    <x v="0"/>
    <x v="0"/>
    <n v="34"/>
    <n v="653"/>
    <x v="0"/>
    <x v="0"/>
  </r>
  <r>
    <s v="8449-OKKE"/>
    <x v="0"/>
    <n v="72"/>
    <n v="182"/>
    <n v="577.9"/>
    <n v="288"/>
    <n v="792"/>
    <s v="Yes"/>
    <s v="no"/>
    <n v="198"/>
    <n v="0"/>
    <n v="9"/>
    <s v="Yes"/>
    <n v="0"/>
    <x v="50"/>
    <s v="290-10281"/>
    <s v="Female"/>
    <n v="41"/>
    <s v="No"/>
    <s v="No"/>
    <s v="No"/>
    <n v="0"/>
    <s v="Yes"/>
    <x v="2"/>
    <x v="2"/>
    <n v="45"/>
    <n v="3281"/>
    <x v="0"/>
    <x v="0"/>
  </r>
  <r>
    <s v="1462-ROGN"/>
    <x v="0"/>
    <n v="4"/>
    <n v="17"/>
    <n v="31.8"/>
    <n v="16"/>
    <n v="32.4"/>
    <s v="Yes"/>
    <s v="no"/>
    <n v="6.5"/>
    <n v="1"/>
    <n v="15"/>
    <s v="Yes"/>
    <n v="0"/>
    <x v="45"/>
    <s v="304-4894"/>
    <s v="Female"/>
    <n v="53"/>
    <s v="No"/>
    <s v="No"/>
    <s v="No"/>
    <n v="0"/>
    <s v="No"/>
    <x v="0"/>
    <x v="0"/>
    <n v="14"/>
    <n v="54"/>
    <x v="0"/>
    <x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x v="8"/>
    <s v="339-5095"/>
    <s v="Female"/>
    <n v="45"/>
    <s v="No"/>
    <s v="No"/>
    <s v="No"/>
    <n v="0"/>
    <s v="No"/>
    <x v="2"/>
    <x v="2"/>
    <n v="9"/>
    <n v="226"/>
    <x v="0"/>
    <x v="0"/>
  </r>
  <r>
    <s v="3785-JYLA"/>
    <x v="0"/>
    <n v="63"/>
    <n v="148"/>
    <n v="440.5"/>
    <n v="252"/>
    <n v="617.4"/>
    <s v="Yes"/>
    <s v="no"/>
    <n v="308.7"/>
    <n v="0"/>
    <n v="4"/>
    <s v="Yes"/>
    <n v="0"/>
    <x v="15"/>
    <s v="304-6299"/>
    <s v="Male"/>
    <n v="50"/>
    <s v="No"/>
    <s v="No"/>
    <s v="No"/>
    <n v="0"/>
    <s v="Yes"/>
    <x v="0"/>
    <x v="0"/>
    <n v="37"/>
    <n v="2328"/>
    <x v="0"/>
    <x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x v="42"/>
    <s v="285-7209"/>
    <s v="Male"/>
    <n v="52"/>
    <s v="No"/>
    <s v="No"/>
    <s v="No"/>
    <n v="0"/>
    <s v="No"/>
    <x v="0"/>
    <x v="2"/>
    <n v="25"/>
    <n v="343"/>
    <x v="0"/>
    <x v="0"/>
  </r>
  <r>
    <s v="5743-HQQM"/>
    <x v="0"/>
    <n v="72"/>
    <n v="187"/>
    <n v="433.7"/>
    <n v="288"/>
    <n v="900"/>
    <s v="Yes"/>
    <s v="no"/>
    <n v="450"/>
    <n v="2"/>
    <n v="7"/>
    <s v="No"/>
    <n v="49"/>
    <x v="25"/>
    <s v="310-4360"/>
    <s v="Male"/>
    <n v="70"/>
    <s v="No"/>
    <s v="Yes"/>
    <s v="No"/>
    <n v="0"/>
    <s v="Yes"/>
    <x v="2"/>
    <x v="0"/>
    <n v="61"/>
    <n v="4418"/>
    <x v="0"/>
    <x v="0"/>
  </r>
  <r>
    <s v="2887-ZAHB"/>
    <x v="0"/>
    <n v="38"/>
    <n v="167"/>
    <n v="379.8"/>
    <n v="152"/>
    <n v="452.2"/>
    <s v="Yes"/>
    <s v="no"/>
    <n v="226.1"/>
    <n v="0"/>
    <n v="15"/>
    <s v="Yes"/>
    <n v="0"/>
    <x v="12"/>
    <s v="361-3624"/>
    <s v="Male"/>
    <n v="53"/>
    <s v="No"/>
    <s v="No"/>
    <s v="No"/>
    <n v="0"/>
    <s v="No"/>
    <x v="0"/>
    <x v="0"/>
    <n v="40"/>
    <n v="1510"/>
    <x v="0"/>
    <x v="0"/>
  </r>
  <r>
    <s v="1243-MELM"/>
    <x v="0"/>
    <n v="19"/>
    <n v="95"/>
    <n v="169.5"/>
    <n v="76"/>
    <n v="197.6"/>
    <s v="Yes"/>
    <s v="no"/>
    <n v="39.5"/>
    <n v="1"/>
    <n v="5"/>
    <s v="Yes"/>
    <n v="0"/>
    <x v="23"/>
    <s v="360-2239"/>
    <s v="Male"/>
    <n v="41"/>
    <s v="No"/>
    <s v="No"/>
    <s v="No"/>
    <n v="0"/>
    <s v="No"/>
    <x v="0"/>
    <x v="2"/>
    <n v="48"/>
    <n v="899"/>
    <x v="0"/>
    <x v="0"/>
  </r>
  <r>
    <s v="0535-WOQT"/>
    <x v="0"/>
    <n v="17"/>
    <n v="71"/>
    <n v="201.7"/>
    <n v="68"/>
    <n v="147.9"/>
    <s v="Yes"/>
    <s v="yes"/>
    <n v="0"/>
    <n v="2"/>
    <n v="10"/>
    <s v="Yes"/>
    <n v="0"/>
    <x v="45"/>
    <s v="389-8511"/>
    <s v="Female"/>
    <n v="66"/>
    <s v="No"/>
    <s v="Yes"/>
    <s v="No"/>
    <n v="0"/>
    <s v="Yes"/>
    <x v="0"/>
    <x v="0"/>
    <n v="47"/>
    <n v="788"/>
    <x v="0"/>
    <x v="0"/>
  </r>
  <r>
    <s v="9512-KMEU"/>
    <x v="0"/>
    <n v="32"/>
    <n v="111"/>
    <n v="288.89999999999998"/>
    <n v="128"/>
    <n v="169.6"/>
    <s v="Yes"/>
    <s v="yes"/>
    <n v="0"/>
    <n v="2"/>
    <n v="5"/>
    <s v="Yes"/>
    <n v="0"/>
    <x v="3"/>
    <s v="327-6481"/>
    <s v="Male"/>
    <n v="64"/>
    <s v="No"/>
    <s v="No"/>
    <s v="No"/>
    <n v="0"/>
    <s v="No"/>
    <x v="0"/>
    <x v="0"/>
    <n v="33"/>
    <n v="1072"/>
    <x v="0"/>
    <x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x v="30"/>
    <s v="309-1675"/>
    <s v="Female"/>
    <n v="43"/>
    <s v="No"/>
    <s v="No"/>
    <s v="No"/>
    <n v="0"/>
    <s v="No"/>
    <x v="0"/>
    <x v="0"/>
    <n v="31"/>
    <n v="1312"/>
    <x v="0"/>
    <x v="0"/>
  </r>
  <r>
    <s v="3034-DZOV"/>
    <x v="0"/>
    <n v="19"/>
    <n v="125"/>
    <n v="251.8"/>
    <n v="76"/>
    <n v="212.8"/>
    <s v="Yes"/>
    <s v="no"/>
    <n v="106.4"/>
    <n v="0"/>
    <n v="7"/>
    <s v="Yes"/>
    <n v="0"/>
    <x v="36"/>
    <s v="383-5306"/>
    <s v="Male"/>
    <n v="76"/>
    <s v="No"/>
    <s v="Yes"/>
    <s v="No"/>
    <n v="0"/>
    <s v="Yes"/>
    <x v="0"/>
    <x v="0"/>
    <n v="28"/>
    <n v="548"/>
    <x v="0"/>
    <x v="0"/>
  </r>
  <r>
    <s v="7838-TKEM"/>
    <x v="0"/>
    <n v="58"/>
    <n v="344"/>
    <n v="698.5"/>
    <n v="232"/>
    <n v="597.4"/>
    <s v="Yes"/>
    <s v="no"/>
    <n v="119.5"/>
    <n v="2"/>
    <n v="0"/>
    <s v="No"/>
    <n v="0"/>
    <x v="9"/>
    <s v="348-4686"/>
    <s v="Male"/>
    <n v="44"/>
    <s v="No"/>
    <s v="No"/>
    <s v="No"/>
    <n v="0"/>
    <s v="No"/>
    <x v="2"/>
    <x v="2"/>
    <n v="10"/>
    <n v="557"/>
    <x v="0"/>
    <x v="0"/>
  </r>
  <r>
    <s v="6547-EWVY"/>
    <x v="0"/>
    <n v="71"/>
    <n v="280"/>
    <n v="854.6"/>
    <n v="284"/>
    <n v="447.3"/>
    <s v="Yes"/>
    <s v="no"/>
    <n v="89.5"/>
    <n v="1"/>
    <n v="20"/>
    <s v="Yes"/>
    <n v="0"/>
    <x v="43"/>
    <s v="297-1181"/>
    <s v="Male"/>
    <n v="32"/>
    <s v="No"/>
    <s v="No"/>
    <s v="No"/>
    <n v="0"/>
    <s v="Yes"/>
    <x v="2"/>
    <x v="0"/>
    <n v="39"/>
    <n v="2766"/>
    <x v="0"/>
    <x v="0"/>
  </r>
  <r>
    <s v="9486-SHRY"/>
    <x v="0"/>
    <n v="6"/>
    <n v="35"/>
    <n v="83.8"/>
    <n v="24"/>
    <n v="65.400000000000006"/>
    <s v="Yes"/>
    <s v="no"/>
    <n v="21.8"/>
    <n v="2"/>
    <n v="10"/>
    <s v="Yes"/>
    <n v="0"/>
    <x v="3"/>
    <s v="339-1442"/>
    <s v="Female"/>
    <n v="28"/>
    <s v="Yes"/>
    <s v="No"/>
    <s v="No"/>
    <n v="0"/>
    <s v="No"/>
    <x v="0"/>
    <x v="2"/>
    <n v="47"/>
    <n v="280"/>
    <x v="0"/>
    <x v="0"/>
  </r>
  <r>
    <s v="9960-FJEQ"/>
    <x v="0"/>
    <n v="61"/>
    <n v="257"/>
    <n v="792.6"/>
    <n v="244"/>
    <n v="866.2"/>
    <s v="Yes"/>
    <s v="no"/>
    <n v="288.7"/>
    <n v="0"/>
    <n v="13"/>
    <s v="Yes"/>
    <n v="0"/>
    <x v="45"/>
    <s v="322-3065"/>
    <s v="Male"/>
    <n v="32"/>
    <s v="No"/>
    <s v="No"/>
    <s v="No"/>
    <n v="0"/>
    <s v="Yes"/>
    <x v="2"/>
    <x v="0"/>
    <n v="40"/>
    <n v="2464"/>
    <x v="0"/>
    <x v="0"/>
  </r>
  <r>
    <s v="1604-THQC"/>
    <x v="0"/>
    <n v="16"/>
    <n v="60"/>
    <n v="128.30000000000001"/>
    <n v="64"/>
    <n v="196.8"/>
    <s v="Yes"/>
    <s v="no"/>
    <n v="49.2"/>
    <n v="2"/>
    <n v="0"/>
    <s v="No"/>
    <n v="0"/>
    <x v="26"/>
    <s v="376-9815"/>
    <s v="Male"/>
    <n v="39"/>
    <s v="No"/>
    <s v="No"/>
    <s v="No"/>
    <n v="0"/>
    <s v="No"/>
    <x v="0"/>
    <x v="2"/>
    <n v="12"/>
    <n v="188"/>
    <x v="0"/>
    <x v="0"/>
  </r>
  <r>
    <s v="5140-LXGA"/>
    <x v="0"/>
    <n v="3"/>
    <n v="16"/>
    <n v="44"/>
    <n v="12"/>
    <n v="41.7"/>
    <s v="Yes"/>
    <s v="no"/>
    <n v="10.4"/>
    <n v="1"/>
    <n v="14"/>
    <s v="Yes"/>
    <n v="0"/>
    <x v="7"/>
    <s v="246-8966"/>
    <s v="Female"/>
    <n v="60"/>
    <s v="No"/>
    <s v="No"/>
    <s v="No"/>
    <n v="0"/>
    <s v="No"/>
    <x v="0"/>
    <x v="0"/>
    <n v="25"/>
    <n v="69"/>
    <x v="0"/>
    <x v="0"/>
  </r>
  <r>
    <s v="3119-YIWX"/>
    <x v="0"/>
    <n v="63"/>
    <n v="143"/>
    <n v="567.9"/>
    <n v="252"/>
    <n v="819"/>
    <s v="Yes"/>
    <s v="no"/>
    <n v="409.5"/>
    <n v="2"/>
    <n v="6"/>
    <s v="Yes"/>
    <n v="0"/>
    <x v="20"/>
    <s v="322-5115"/>
    <s v="Male"/>
    <n v="50"/>
    <s v="No"/>
    <s v="No"/>
    <s v="No"/>
    <n v="0"/>
    <s v="Yes"/>
    <x v="2"/>
    <x v="2"/>
    <n v="57"/>
    <n v="3627"/>
    <x v="0"/>
    <x v="0"/>
  </r>
  <r>
    <s v="0155-QLMR"/>
    <x v="0"/>
    <n v="60"/>
    <n v="152"/>
    <n v="297.8"/>
    <n v="240"/>
    <n v="648"/>
    <s v="Yes"/>
    <s v="no"/>
    <n v="129.6"/>
    <n v="0"/>
    <n v="3"/>
    <s v="Yes"/>
    <n v="0"/>
    <x v="30"/>
    <s v="345-10135"/>
    <s v="Male"/>
    <n v="42"/>
    <s v="No"/>
    <s v="No"/>
    <s v="No"/>
    <n v="0"/>
    <s v="No"/>
    <x v="1"/>
    <x v="2"/>
    <n v="37"/>
    <n v="2177"/>
    <x v="0"/>
    <x v="0"/>
  </r>
  <r>
    <s v="9753-CTYE"/>
    <x v="0"/>
    <n v="67"/>
    <n v="202"/>
    <n v="402.3"/>
    <n v="268"/>
    <n v="515.9"/>
    <s v="Yes"/>
    <s v="no"/>
    <n v="258"/>
    <n v="0"/>
    <n v="0"/>
    <s v="No"/>
    <n v="0"/>
    <x v="1"/>
    <s v="389-5942"/>
    <s v="Female"/>
    <n v="23"/>
    <s v="Yes"/>
    <s v="No"/>
    <s v="No"/>
    <n v="0"/>
    <s v="No"/>
    <x v="1"/>
    <x v="0"/>
    <n v="10"/>
    <n v="655"/>
    <x v="0"/>
    <x v="0"/>
  </r>
  <r>
    <s v="3411-UPCB"/>
    <x v="0"/>
    <n v="34"/>
    <n v="64"/>
    <n v="171.4"/>
    <n v="136"/>
    <n v="391"/>
    <s v="Yes"/>
    <s v="no"/>
    <n v="195.5"/>
    <n v="2"/>
    <n v="6"/>
    <s v="Yes"/>
    <n v="0"/>
    <x v="4"/>
    <s v="318-2990"/>
    <s v="Female"/>
    <n v="69"/>
    <s v="No"/>
    <s v="Yes"/>
    <s v="No"/>
    <n v="0"/>
    <s v="No"/>
    <x v="0"/>
    <x v="0"/>
    <n v="46"/>
    <n v="1564"/>
    <x v="0"/>
    <x v="0"/>
  </r>
  <r>
    <s v="1971-TKQU"/>
    <x v="0"/>
    <n v="23"/>
    <n v="71"/>
    <n v="211.1"/>
    <n v="92"/>
    <n v="248.4"/>
    <s v="Yes"/>
    <s v="no"/>
    <n v="49.7"/>
    <n v="1"/>
    <n v="0"/>
    <s v="No"/>
    <n v="0"/>
    <x v="21"/>
    <s v="310-5665"/>
    <s v="Female"/>
    <n v="42"/>
    <s v="No"/>
    <s v="No"/>
    <s v="No"/>
    <n v="0"/>
    <s v="No"/>
    <x v="0"/>
    <x v="2"/>
    <n v="12"/>
    <n v="290"/>
    <x v="0"/>
    <x v="0"/>
  </r>
  <r>
    <s v="7698-WUWH"/>
    <x v="0"/>
    <n v="17"/>
    <n v="62"/>
    <n v="168.3"/>
    <n v="68"/>
    <n v="180.2"/>
    <s v="Yes"/>
    <s v="no"/>
    <n v="60.1"/>
    <n v="0"/>
    <n v="4"/>
    <s v="Yes"/>
    <n v="0"/>
    <x v="31"/>
    <s v="313-3235"/>
    <s v="Male"/>
    <n v="63"/>
    <s v="No"/>
    <s v="No"/>
    <s v="No"/>
    <n v="0"/>
    <s v="Yes"/>
    <x v="0"/>
    <x v="2"/>
    <n v="14"/>
    <n v="238"/>
    <x v="0"/>
    <x v="0"/>
  </r>
  <r>
    <s v="9391-QWXD"/>
    <x v="0"/>
    <n v="66"/>
    <n v="276"/>
    <n v="921.6"/>
    <n v="264"/>
    <n v="950.4"/>
    <s v="Yes"/>
    <s v="no"/>
    <n v="475.2"/>
    <n v="1"/>
    <n v="6"/>
    <s v="No"/>
    <n v="40"/>
    <x v="13"/>
    <s v="282-8820"/>
    <s v="Female"/>
    <n v="38"/>
    <s v="No"/>
    <s v="No"/>
    <s v="No"/>
    <n v="0"/>
    <s v="Yes"/>
    <x v="0"/>
    <x v="0"/>
    <n v="56"/>
    <n v="3686"/>
    <x v="0"/>
    <x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x v="36"/>
    <s v="363-2838"/>
    <s v="Male"/>
    <n v="36"/>
    <s v="No"/>
    <s v="No"/>
    <s v="No"/>
    <n v="0"/>
    <s v="No"/>
    <x v="1"/>
    <x v="2"/>
    <n v="10"/>
    <n v="63"/>
    <x v="0"/>
    <x v="0"/>
  </r>
  <r>
    <s v="7061-NWUF"/>
    <x v="0"/>
    <n v="2"/>
    <n v="14"/>
    <n v="26.4"/>
    <n v="8"/>
    <n v="28"/>
    <s v="Yes"/>
    <s v="no"/>
    <n v="5.6"/>
    <n v="2"/>
    <n v="7"/>
    <s v="Yes"/>
    <n v="0"/>
    <x v="33"/>
    <s v="290-6982"/>
    <s v="Female"/>
    <n v="51"/>
    <s v="No"/>
    <s v="No"/>
    <s v="No"/>
    <n v="0"/>
    <s v="No"/>
    <x v="0"/>
    <x v="0"/>
    <n v="28"/>
    <n v="53"/>
    <x v="0"/>
    <x v="0"/>
  </r>
  <r>
    <s v="0073-KSVJ"/>
    <x v="0"/>
    <n v="7"/>
    <n v="21"/>
    <n v="49.5"/>
    <n v="28"/>
    <n v="99.4"/>
    <s v="Yes"/>
    <s v="no"/>
    <n v="33.1"/>
    <n v="1"/>
    <n v="11"/>
    <s v="Yes"/>
    <n v="0"/>
    <x v="8"/>
    <s v="302-4804"/>
    <s v="Male"/>
    <n v="77"/>
    <s v="No"/>
    <s v="Yes"/>
    <s v="No"/>
    <n v="0"/>
    <s v="No"/>
    <x v="0"/>
    <x v="0"/>
    <n v="29"/>
    <n v="206"/>
    <x v="0"/>
    <x v="0"/>
  </r>
  <r>
    <s v="0624-BDFT"/>
    <x v="0"/>
    <n v="13"/>
    <n v="76"/>
    <n v="126.4"/>
    <n v="52"/>
    <n v="154.69999999999999"/>
    <s v="Yes"/>
    <s v="no"/>
    <n v="51.6"/>
    <n v="0"/>
    <n v="12"/>
    <s v="No"/>
    <n v="33"/>
    <x v="37"/>
    <s v="303-5533"/>
    <s v="Female"/>
    <n v="33"/>
    <s v="No"/>
    <s v="No"/>
    <s v="No"/>
    <n v="0"/>
    <s v="Yes"/>
    <x v="0"/>
    <x v="0"/>
    <n v="34"/>
    <n v="426"/>
    <x v="0"/>
    <x v="0"/>
  </r>
  <r>
    <s v="0853-GLQA"/>
    <x v="0"/>
    <n v="35"/>
    <n v="196"/>
    <n v="517.5"/>
    <n v="140"/>
    <n v="385"/>
    <s v="Yes"/>
    <s v="no"/>
    <n v="96.3"/>
    <n v="1"/>
    <n v="9"/>
    <s v="Yes"/>
    <n v="0"/>
    <x v="26"/>
    <s v="375-9084"/>
    <s v="Male"/>
    <n v="81"/>
    <s v="No"/>
    <s v="Yes"/>
    <s v="No"/>
    <n v="0"/>
    <s v="Yes"/>
    <x v="1"/>
    <x v="0"/>
    <n v="29"/>
    <n v="990"/>
    <x v="0"/>
    <x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x v="1"/>
    <s v="302-6055"/>
    <s v="Female"/>
    <n v="59"/>
    <s v="No"/>
    <s v="No"/>
    <s v="No"/>
    <n v="0"/>
    <s v="No"/>
    <x v="0"/>
    <x v="2"/>
    <n v="26"/>
    <n v="57"/>
    <x v="0"/>
    <x v="0"/>
  </r>
  <r>
    <s v="4891-QYOO"/>
    <x v="0"/>
    <n v="3"/>
    <n v="19"/>
    <n v="33.9"/>
    <n v="12"/>
    <n v="3"/>
    <s v="Yes"/>
    <s v="no"/>
    <n v="0.8"/>
    <n v="1"/>
    <n v="3"/>
    <s v="Yes"/>
    <n v="0"/>
    <x v="6"/>
    <s v="315-2911"/>
    <s v="Female"/>
    <n v="54"/>
    <s v="No"/>
    <s v="No"/>
    <s v="No"/>
    <n v="0"/>
    <s v="No"/>
    <x v="0"/>
    <x v="0"/>
    <n v="37"/>
    <n v="124"/>
    <x v="0"/>
    <x v="0"/>
  </r>
  <r>
    <s v="3643-XBLR"/>
    <x v="0"/>
    <n v="61"/>
    <n v="210"/>
    <n v="490"/>
    <n v="244"/>
    <n v="713.7"/>
    <s v="Yes"/>
    <s v="no"/>
    <n v="178.4"/>
    <n v="0"/>
    <n v="9"/>
    <s v="Yes"/>
    <n v="0"/>
    <x v="26"/>
    <s v="313-4213"/>
    <s v="Female"/>
    <n v="41"/>
    <s v="No"/>
    <s v="No"/>
    <s v="No"/>
    <n v="0"/>
    <s v="No"/>
    <x v="1"/>
    <x v="0"/>
    <n v="46"/>
    <n v="2824"/>
    <x v="0"/>
    <x v="0"/>
  </r>
  <r>
    <s v="5442-DXMH"/>
    <x v="0"/>
    <n v="62"/>
    <n v="239"/>
    <n v="557.1"/>
    <n v="248"/>
    <n v="818.4"/>
    <s v="Yes"/>
    <s v="no"/>
    <n v="409.2"/>
    <n v="1"/>
    <n v="0"/>
    <s v="No"/>
    <n v="0"/>
    <x v="19"/>
    <s v="330-1986"/>
    <s v="Male"/>
    <n v="54"/>
    <s v="No"/>
    <s v="No"/>
    <s v="No"/>
    <n v="0"/>
    <s v="No"/>
    <x v="2"/>
    <x v="0"/>
    <n v="8"/>
    <n v="487"/>
    <x v="0"/>
    <x v="0"/>
  </r>
  <r>
    <s v="8701-ILKP"/>
    <x v="0"/>
    <n v="35"/>
    <n v="105"/>
    <n v="277"/>
    <n v="140"/>
    <n v="311.5"/>
    <s v="Yes"/>
    <s v="no"/>
    <n v="103.8"/>
    <n v="2"/>
    <n v="6"/>
    <s v="No"/>
    <n v="51"/>
    <x v="15"/>
    <s v="289-8687"/>
    <s v="Female"/>
    <n v="79"/>
    <s v="No"/>
    <s v="Yes"/>
    <s v="No"/>
    <n v="0"/>
    <s v="Yes"/>
    <x v="1"/>
    <x v="0"/>
    <n v="40"/>
    <n v="1384"/>
    <x v="0"/>
    <x v="0"/>
  </r>
  <r>
    <s v="5005-PNKN"/>
    <x v="0"/>
    <n v="62"/>
    <n v="108"/>
    <n v="312.3"/>
    <n v="248"/>
    <n v="545.6"/>
    <s v="Yes"/>
    <s v="no"/>
    <n v="181.9"/>
    <n v="1"/>
    <n v="21"/>
    <s v="Yes"/>
    <n v="0"/>
    <x v="35"/>
    <s v="291-3443"/>
    <s v="Male"/>
    <n v="19"/>
    <s v="Yes"/>
    <s v="No"/>
    <s v="No"/>
    <n v="0"/>
    <s v="No"/>
    <x v="1"/>
    <x v="0"/>
    <n v="38"/>
    <n v="2372"/>
    <x v="0"/>
    <x v="0"/>
  </r>
  <r>
    <s v="2666-QZTH"/>
    <x v="0"/>
    <n v="15"/>
    <n v="87"/>
    <n v="206.6"/>
    <n v="60"/>
    <n v="196.5"/>
    <s v="Yes"/>
    <s v="no"/>
    <n v="98.3"/>
    <n v="1"/>
    <n v="9"/>
    <s v="Yes"/>
    <n v="0"/>
    <x v="48"/>
    <s v="309-2387"/>
    <s v="Female"/>
    <n v="37"/>
    <s v="No"/>
    <s v="No"/>
    <s v="No"/>
    <n v="0"/>
    <s v="No"/>
    <x v="0"/>
    <x v="2"/>
    <n v="17"/>
    <n v="248"/>
    <x v="0"/>
    <x v="0"/>
  </r>
  <r>
    <s v="8977-YKQW"/>
    <x v="0"/>
    <n v="56"/>
    <n v="495"/>
    <n v="896.6"/>
    <n v="0"/>
    <n v="0"/>
    <s v="No"/>
    <s v="no"/>
    <n v="0"/>
    <n v="2"/>
    <n v="6"/>
    <s v="Yes"/>
    <n v="0"/>
    <x v="45"/>
    <s v="338-2513"/>
    <s v="Female"/>
    <n v="37"/>
    <s v="No"/>
    <s v="No"/>
    <s v="No"/>
    <n v="0"/>
    <s v="No"/>
    <x v="0"/>
    <x v="2"/>
    <n v="32"/>
    <n v="1792"/>
    <x v="0"/>
    <x v="0"/>
  </r>
  <r>
    <s v="0675-DWEB"/>
    <x v="0"/>
    <n v="11"/>
    <n v="35"/>
    <n v="84.6"/>
    <n v="0"/>
    <n v="0"/>
    <s v="No"/>
    <s v="no"/>
    <n v="0"/>
    <n v="1"/>
    <n v="2"/>
    <s v="Yes"/>
    <n v="0"/>
    <x v="32"/>
    <s v="295-7147"/>
    <s v="Female"/>
    <n v="63"/>
    <s v="No"/>
    <s v="No"/>
    <s v="No"/>
    <n v="0"/>
    <s v="No"/>
    <x v="0"/>
    <x v="2"/>
    <n v="27"/>
    <n v="281"/>
    <x v="0"/>
    <x v="0"/>
  </r>
  <r>
    <s v="3559-YOKS"/>
    <x v="0"/>
    <n v="69"/>
    <n v="345"/>
    <n v="1099.3"/>
    <n v="0"/>
    <n v="0"/>
    <s v="No"/>
    <s v="no"/>
    <n v="0"/>
    <n v="1"/>
    <n v="0"/>
    <s v="No"/>
    <n v="0"/>
    <x v="45"/>
    <s v="352-7941"/>
    <s v="Female"/>
    <n v="24"/>
    <s v="Yes"/>
    <s v="No"/>
    <s v="No"/>
    <n v="0"/>
    <s v="No"/>
    <x v="1"/>
    <x v="0"/>
    <n v="12"/>
    <n v="791"/>
    <x v="0"/>
    <x v="0"/>
  </r>
  <r>
    <s v="2565-PFRF"/>
    <x v="0"/>
    <n v="72"/>
    <n v="375"/>
    <n v="1001.6"/>
    <n v="288"/>
    <n v="532.79999999999995"/>
    <s v="Yes"/>
    <s v="yes"/>
    <n v="0"/>
    <n v="2"/>
    <n v="5"/>
    <s v="Yes"/>
    <n v="0"/>
    <x v="32"/>
    <s v="282-2881"/>
    <s v="Female"/>
    <n v="41"/>
    <s v="No"/>
    <s v="No"/>
    <s v="No"/>
    <n v="0"/>
    <s v="Yes"/>
    <x v="2"/>
    <x v="2"/>
    <n v="33"/>
    <n v="2343"/>
    <x v="0"/>
    <x v="0"/>
  </r>
  <r>
    <s v="5184-JDJO"/>
    <x v="0"/>
    <n v="35"/>
    <n v="151"/>
    <n v="528.20000000000005"/>
    <n v="0"/>
    <n v="0"/>
    <s v="No"/>
    <s v="no"/>
    <n v="0"/>
    <n v="0"/>
    <n v="0"/>
    <s v="No"/>
    <n v="0"/>
    <x v="21"/>
    <s v="295-4752"/>
    <s v="Male"/>
    <n v="32"/>
    <s v="No"/>
    <s v="No"/>
    <s v="No"/>
    <n v="0"/>
    <s v="No"/>
    <x v="2"/>
    <x v="2"/>
    <n v="10"/>
    <n v="360"/>
    <x v="0"/>
    <x v="0"/>
  </r>
  <r>
    <s v="2994-ZQSE"/>
    <x v="0"/>
    <n v="17"/>
    <n v="105"/>
    <n v="231.5"/>
    <n v="0"/>
    <n v="0"/>
    <s v="No"/>
    <s v="no"/>
    <n v="0"/>
    <n v="2"/>
    <n v="8"/>
    <s v="Yes"/>
    <n v="0"/>
    <x v="22"/>
    <s v="337-10348"/>
    <s v="Female"/>
    <n v="57"/>
    <s v="No"/>
    <s v="No"/>
    <s v="No"/>
    <n v="0"/>
    <s v="No"/>
    <x v="0"/>
    <x v="0"/>
    <n v="36"/>
    <n v="594"/>
    <x v="0"/>
    <x v="0"/>
  </r>
  <r>
    <s v="2535-EFCE"/>
    <x v="0"/>
    <n v="47"/>
    <n v="150"/>
    <n v="281.39999999999998"/>
    <n v="0"/>
    <n v="0"/>
    <s v="No"/>
    <s v="no"/>
    <n v="0"/>
    <n v="0"/>
    <n v="0"/>
    <s v="No"/>
    <n v="0"/>
    <x v="4"/>
    <s v="351-7953"/>
    <s v="Female"/>
    <n v="21"/>
    <s v="Yes"/>
    <s v="No"/>
    <s v="No"/>
    <n v="0"/>
    <s v="No"/>
    <x v="2"/>
    <x v="0"/>
    <n v="12"/>
    <n v="564"/>
    <x v="0"/>
    <x v="0"/>
  </r>
  <r>
    <s v="3526-EPGZ"/>
    <x v="0"/>
    <n v="3"/>
    <n v="15"/>
    <n v="48.3"/>
    <n v="0"/>
    <n v="0"/>
    <s v="No"/>
    <s v="no"/>
    <n v="0"/>
    <n v="0"/>
    <n v="0"/>
    <s v="No"/>
    <n v="0"/>
    <x v="38"/>
    <s v="327-2930"/>
    <s v="Female"/>
    <n v="38"/>
    <s v="No"/>
    <s v="No"/>
    <s v="No"/>
    <n v="0"/>
    <s v="No"/>
    <x v="0"/>
    <x v="2"/>
    <n v="13"/>
    <n v="43"/>
    <x v="0"/>
    <x v="0"/>
  </r>
  <r>
    <s v="2697-IQKY"/>
    <x v="0"/>
    <n v="3"/>
    <n v="3"/>
    <n v="13.9"/>
    <n v="0"/>
    <n v="0"/>
    <s v="No"/>
    <s v="no"/>
    <n v="0"/>
    <n v="2"/>
    <n v="0"/>
    <s v="No"/>
    <n v="0"/>
    <x v="10"/>
    <s v="387-3367"/>
    <s v="Male"/>
    <n v="45"/>
    <s v="No"/>
    <s v="No"/>
    <s v="No"/>
    <n v="0"/>
    <s v="No"/>
    <x v="0"/>
    <x v="2"/>
    <n v="11"/>
    <n v="37"/>
    <x v="0"/>
    <x v="0"/>
  </r>
  <r>
    <s v="3944-ATLI"/>
    <x v="0"/>
    <n v="44"/>
    <n v="147"/>
    <n v="306.5"/>
    <n v="0"/>
    <n v="0"/>
    <s v="No"/>
    <s v="no"/>
    <n v="0"/>
    <n v="1"/>
    <n v="0"/>
    <s v="No"/>
    <n v="0"/>
    <x v="10"/>
    <s v="300-9285"/>
    <s v="Male"/>
    <n v="79"/>
    <s v="No"/>
    <s v="Yes"/>
    <s v="No"/>
    <n v="0"/>
    <s v="No"/>
    <x v="2"/>
    <x v="2"/>
    <n v="7"/>
    <n v="285"/>
    <x v="0"/>
    <x v="0"/>
  </r>
  <r>
    <s v="2801-LSIH"/>
    <x v="0"/>
    <n v="1"/>
    <n v="6"/>
    <n v="11"/>
    <n v="0"/>
    <n v="0"/>
    <s v="No"/>
    <s v="no"/>
    <n v="0"/>
    <n v="1"/>
    <n v="5"/>
    <s v="Yes"/>
    <n v="0"/>
    <x v="4"/>
    <s v="322-3660"/>
    <s v="Female"/>
    <n v="49"/>
    <s v="No"/>
    <s v="No"/>
    <s v="No"/>
    <n v="0"/>
    <s v="No"/>
    <x v="0"/>
    <x v="2"/>
    <n v="28"/>
    <n v="28"/>
    <x v="0"/>
    <x v="0"/>
  </r>
  <r>
    <s v="3901-WPYU"/>
    <x v="0"/>
    <n v="18"/>
    <n v="107"/>
    <n v="238"/>
    <n v="0"/>
    <n v="0"/>
    <s v="No"/>
    <s v="no"/>
    <n v="0"/>
    <n v="0"/>
    <n v="4"/>
    <s v="Yes"/>
    <n v="0"/>
    <x v="42"/>
    <s v="271-5520"/>
    <s v="Female"/>
    <n v="43"/>
    <s v="No"/>
    <s v="No"/>
    <s v="No"/>
    <n v="0"/>
    <s v="No"/>
    <x v="0"/>
    <x v="0"/>
    <n v="30"/>
    <n v="544"/>
    <x v="0"/>
    <x v="0"/>
  </r>
  <r>
    <s v="3235-VSVZ"/>
    <x v="0"/>
    <n v="62"/>
    <n v="236"/>
    <n v="617.79999999999995"/>
    <n v="0"/>
    <n v="0"/>
    <s v="No"/>
    <s v="no"/>
    <n v="0"/>
    <n v="1"/>
    <n v="13"/>
    <s v="Yes"/>
    <n v="0"/>
    <x v="11"/>
    <s v="314-6150"/>
    <s v="Female"/>
    <n v="27"/>
    <s v="Yes"/>
    <s v="No"/>
    <s v="No"/>
    <n v="0"/>
    <s v="Yes"/>
    <x v="2"/>
    <x v="0"/>
    <n v="37"/>
    <n v="2293"/>
    <x v="0"/>
    <x v="0"/>
  </r>
  <r>
    <s v="8626-VVMO"/>
    <x v="0"/>
    <n v="2"/>
    <n v="18"/>
    <n v="36.799999999999997"/>
    <n v="0"/>
    <n v="0"/>
    <s v="No"/>
    <s v="no"/>
    <n v="0"/>
    <n v="2"/>
    <n v="0"/>
    <s v="No"/>
    <n v="0"/>
    <x v="48"/>
    <s v="325-7456"/>
    <s v="Male"/>
    <n v="39"/>
    <s v="No"/>
    <s v="No"/>
    <s v="No"/>
    <n v="0"/>
    <s v="No"/>
    <x v="1"/>
    <x v="2"/>
    <n v="14"/>
    <n v="35"/>
    <x v="0"/>
    <x v="0"/>
  </r>
  <r>
    <s v="0422-YMMQ"/>
    <x v="0"/>
    <n v="33"/>
    <n v="42"/>
    <n v="132.19999999999999"/>
    <n v="0"/>
    <n v="0"/>
    <s v="No"/>
    <s v="no"/>
    <n v="0"/>
    <n v="0"/>
    <n v="13"/>
    <s v="Yes"/>
    <n v="0"/>
    <x v="19"/>
    <s v="390-2189"/>
    <s v="Male"/>
    <n v="21"/>
    <s v="Yes"/>
    <s v="No"/>
    <s v="No"/>
    <n v="0"/>
    <s v="No"/>
    <x v="2"/>
    <x v="2"/>
    <n v="32"/>
    <n v="1042"/>
    <x v="0"/>
    <x v="0"/>
  </r>
  <r>
    <s v="0242-MTMN"/>
    <x v="0"/>
    <n v="34"/>
    <n v="61"/>
    <n v="136.5"/>
    <n v="0"/>
    <n v="0"/>
    <s v="No"/>
    <s v="no"/>
    <n v="0"/>
    <n v="2"/>
    <n v="6"/>
    <s v="Yes"/>
    <n v="0"/>
    <x v="28"/>
    <s v="341-7523"/>
    <s v="Female"/>
    <n v="39"/>
    <s v="No"/>
    <s v="No"/>
    <s v="No"/>
    <n v="0"/>
    <s v="Yes"/>
    <x v="1"/>
    <x v="0"/>
    <n v="41"/>
    <n v="1399"/>
    <x v="0"/>
    <x v="0"/>
  </r>
  <r>
    <s v="7005-QBUU"/>
    <x v="0"/>
    <n v="14"/>
    <n v="44"/>
    <n v="108.5"/>
    <n v="0"/>
    <n v="0"/>
    <s v="No"/>
    <s v="no"/>
    <n v="0"/>
    <n v="0"/>
    <n v="0"/>
    <s v="No"/>
    <n v="0"/>
    <x v="21"/>
    <s v="388-5715"/>
    <s v="Female"/>
    <n v="27"/>
    <s v="Yes"/>
    <s v="No"/>
    <s v="No"/>
    <n v="0"/>
    <s v="No"/>
    <x v="0"/>
    <x v="2"/>
    <n v="7"/>
    <n v="100"/>
    <x v="0"/>
    <x v="0"/>
  </r>
  <r>
    <s v="5835-RVHU"/>
    <x v="0"/>
    <n v="60"/>
    <n v="143"/>
    <n v="357.9"/>
    <n v="0"/>
    <n v="0"/>
    <s v="No"/>
    <s v="no"/>
    <n v="0"/>
    <n v="1"/>
    <n v="8"/>
    <s v="Yes"/>
    <n v="0"/>
    <x v="30"/>
    <s v="416-3257"/>
    <s v="Male"/>
    <n v="63"/>
    <s v="No"/>
    <s v="No"/>
    <s v="No"/>
    <n v="0"/>
    <s v="No"/>
    <x v="0"/>
    <x v="0"/>
    <n v="28"/>
    <n v="1658"/>
    <x v="0"/>
    <x v="0"/>
  </r>
  <r>
    <s v="8394-MSFG"/>
    <x v="0"/>
    <n v="69"/>
    <n v="256"/>
    <n v="552.79999999999995"/>
    <n v="0"/>
    <n v="0"/>
    <s v="No"/>
    <s v="no"/>
    <n v="0"/>
    <n v="1"/>
    <n v="7"/>
    <s v="Yes"/>
    <n v="0"/>
    <x v="45"/>
    <s v="364-3648"/>
    <s v="Female"/>
    <n v="45"/>
    <s v="No"/>
    <s v="No"/>
    <s v="No"/>
    <n v="0"/>
    <s v="Yes"/>
    <x v="2"/>
    <x v="2"/>
    <n v="55"/>
    <n v="3807"/>
    <x v="0"/>
    <x v="0"/>
  </r>
  <r>
    <s v="1656-HLAL"/>
    <x v="0"/>
    <n v="10"/>
    <n v="41"/>
    <n v="111.7"/>
    <n v="0"/>
    <n v="0"/>
    <s v="No"/>
    <s v="no"/>
    <n v="0"/>
    <n v="0"/>
    <n v="8"/>
    <s v="Yes"/>
    <n v="0"/>
    <x v="35"/>
    <s v="312-7417"/>
    <s v="Male"/>
    <n v="37"/>
    <s v="No"/>
    <s v="No"/>
    <s v="No"/>
    <n v="0"/>
    <s v="No"/>
    <x v="0"/>
    <x v="2"/>
    <n v="20"/>
    <n v="206"/>
    <x v="0"/>
    <x v="0"/>
  </r>
  <r>
    <s v="5523-ACJY"/>
    <x v="0"/>
    <n v="70"/>
    <n v="366"/>
    <n v="914.2"/>
    <n v="0"/>
    <n v="0"/>
    <s v="No"/>
    <s v="no"/>
    <n v="0"/>
    <n v="1"/>
    <n v="0"/>
    <s v="No"/>
    <n v="0"/>
    <x v="49"/>
    <s v="333-8552"/>
    <s v="Male"/>
    <n v="85"/>
    <s v="No"/>
    <s v="Yes"/>
    <s v="No"/>
    <n v="0"/>
    <s v="No"/>
    <x v="2"/>
    <x v="2"/>
    <n v="13"/>
    <n v="918"/>
    <x v="0"/>
    <x v="0"/>
  </r>
  <r>
    <s v="3347-DJSJ"/>
    <x v="0"/>
    <n v="67"/>
    <n v="319"/>
    <n v="802.2"/>
    <n v="0"/>
    <n v="0"/>
    <s v="No"/>
    <s v="no"/>
    <n v="0"/>
    <n v="0"/>
    <n v="6"/>
    <s v="Yes"/>
    <n v="0"/>
    <x v="35"/>
    <s v="314-9747"/>
    <s v="Male"/>
    <n v="72"/>
    <s v="No"/>
    <s v="Yes"/>
    <s v="No"/>
    <n v="0"/>
    <s v="No"/>
    <x v="0"/>
    <x v="1"/>
    <n v="45"/>
    <n v="3038"/>
    <x v="0"/>
    <x v="0"/>
  </r>
  <r>
    <s v="5221-TEQT"/>
    <x v="0"/>
    <n v="9"/>
    <n v="12"/>
    <n v="36.700000000000003"/>
    <n v="0"/>
    <n v="0"/>
    <s v="No"/>
    <s v="no"/>
    <n v="0"/>
    <n v="2"/>
    <n v="19"/>
    <s v="Yes"/>
    <n v="0"/>
    <x v="45"/>
    <s v="308-8979"/>
    <s v="Female"/>
    <n v="21"/>
    <s v="Yes"/>
    <s v="No"/>
    <s v="No"/>
    <n v="0"/>
    <s v="No"/>
    <x v="0"/>
    <x v="2"/>
    <n v="17"/>
    <n v="156"/>
    <x v="0"/>
    <x v="0"/>
  </r>
  <r>
    <s v="9795-TINF"/>
    <x v="0"/>
    <n v="51"/>
    <n v="274"/>
    <n v="505.2"/>
    <n v="0"/>
    <n v="0"/>
    <s v="No"/>
    <s v="no"/>
    <n v="0"/>
    <n v="0"/>
    <n v="1"/>
    <s v="No"/>
    <n v="38"/>
    <x v="5"/>
    <s v="322-2341"/>
    <s v="Male"/>
    <n v="59"/>
    <s v="No"/>
    <s v="No"/>
    <s v="No"/>
    <n v="0"/>
    <s v="Yes"/>
    <x v="2"/>
    <x v="2"/>
    <n v="57"/>
    <n v="2858"/>
    <x v="0"/>
    <x v="0"/>
  </r>
  <r>
    <s v="1845-FLCV"/>
    <x v="0"/>
    <n v="69"/>
    <n v="252"/>
    <n v="1106.3"/>
    <n v="0"/>
    <n v="0"/>
    <s v="No"/>
    <s v="no"/>
    <n v="0"/>
    <n v="2"/>
    <n v="30"/>
    <s v="Yes"/>
    <n v="0"/>
    <x v="43"/>
    <s v="316-10117"/>
    <s v="Female"/>
    <n v="27"/>
    <s v="Yes"/>
    <s v="No"/>
    <s v="No"/>
    <n v="0"/>
    <s v="No"/>
    <x v="1"/>
    <x v="0"/>
    <n v="40"/>
    <n v="2764"/>
    <x v="0"/>
    <x v="0"/>
  </r>
  <r>
    <s v="9620-HXUJ"/>
    <x v="0"/>
    <n v="1"/>
    <n v="5"/>
    <n v="13"/>
    <n v="0"/>
    <n v="0"/>
    <s v="No"/>
    <s v="no"/>
    <n v="0"/>
    <n v="2"/>
    <n v="1"/>
    <s v="Yes"/>
    <n v="0"/>
    <x v="28"/>
    <s v="371-9870"/>
    <s v="Male"/>
    <n v="58"/>
    <s v="No"/>
    <s v="No"/>
    <s v="No"/>
    <n v="0"/>
    <s v="No"/>
    <x v="0"/>
    <x v="0"/>
    <n v="41"/>
    <n v="41"/>
    <x v="0"/>
    <x v="0"/>
  </r>
  <r>
    <s v="4179-WEYW"/>
    <x v="0"/>
    <n v="1"/>
    <n v="9"/>
    <n v="16"/>
    <n v="0"/>
    <n v="0"/>
    <s v="No"/>
    <s v="no"/>
    <n v="0"/>
    <n v="2"/>
    <n v="2"/>
    <s v="Yes"/>
    <n v="0"/>
    <x v="23"/>
    <s v="345-3517"/>
    <s v="Male"/>
    <n v="58"/>
    <s v="No"/>
    <s v="No"/>
    <s v="No"/>
    <n v="0"/>
    <s v="No"/>
    <x v="0"/>
    <x v="2"/>
    <n v="23"/>
    <n v="23"/>
    <x v="0"/>
    <x v="0"/>
  </r>
  <r>
    <s v="6351-GAJH"/>
    <x v="0"/>
    <n v="54"/>
    <n v="214"/>
    <n v="643"/>
    <n v="0"/>
    <n v="0"/>
    <s v="No"/>
    <s v="no"/>
    <n v="0"/>
    <n v="1"/>
    <n v="5"/>
    <s v="Yes"/>
    <n v="0"/>
    <x v="38"/>
    <s v="339-8859"/>
    <s v="Female"/>
    <n v="42"/>
    <s v="No"/>
    <s v="No"/>
    <s v="No"/>
    <n v="0"/>
    <s v="No"/>
    <x v="1"/>
    <x v="2"/>
    <n v="43"/>
    <n v="2279"/>
    <x v="0"/>
    <x v="0"/>
  </r>
  <r>
    <s v="9754-UBUS"/>
    <x v="0"/>
    <n v="7"/>
    <n v="19"/>
    <n v="54.4"/>
    <n v="0"/>
    <n v="0"/>
    <s v="No"/>
    <s v="no"/>
    <n v="0"/>
    <n v="1"/>
    <n v="24"/>
    <s v="Yes"/>
    <n v="0"/>
    <x v="28"/>
    <s v="322-7153"/>
    <s v="Male"/>
    <n v="32"/>
    <s v="No"/>
    <s v="No"/>
    <s v="No"/>
    <n v="0"/>
    <s v="Yes"/>
    <x v="0"/>
    <x v="2"/>
    <n v="37"/>
    <n v="254"/>
    <x v="0"/>
    <x v="0"/>
  </r>
  <r>
    <s v="2821-IXZZ"/>
    <x v="0"/>
    <n v="8"/>
    <n v="26"/>
    <n v="52.5"/>
    <n v="0"/>
    <n v="0"/>
    <s v="No"/>
    <s v="no"/>
    <n v="0"/>
    <n v="1"/>
    <n v="3"/>
    <s v="Yes"/>
    <n v="0"/>
    <x v="18"/>
    <s v="253-7526"/>
    <s v="Male"/>
    <n v="46"/>
    <s v="No"/>
    <s v="No"/>
    <s v="No"/>
    <n v="0"/>
    <s v="No"/>
    <x v="0"/>
    <x v="2"/>
    <n v="16"/>
    <n v="117"/>
    <x v="0"/>
    <x v="0"/>
  </r>
  <r>
    <s v="0349-EYGY"/>
    <x v="0"/>
    <n v="26"/>
    <n v="155"/>
    <n v="391.4"/>
    <n v="0"/>
    <n v="0"/>
    <s v="No"/>
    <s v="no"/>
    <n v="0"/>
    <n v="0"/>
    <n v="14"/>
    <s v="No"/>
    <n v="12"/>
    <x v="18"/>
    <s v="284-1995"/>
    <s v="Female"/>
    <n v="21"/>
    <s v="Yes"/>
    <s v="No"/>
    <s v="No"/>
    <n v="0"/>
    <s v="Yes"/>
    <x v="1"/>
    <x v="2"/>
    <n v="37"/>
    <n v="956"/>
    <x v="0"/>
    <x v="0"/>
  </r>
  <r>
    <s v="8403-QPGQ"/>
    <x v="0"/>
    <n v="66"/>
    <n v="128"/>
    <n v="332.2"/>
    <n v="0"/>
    <n v="0"/>
    <s v="No"/>
    <s v="no"/>
    <n v="0"/>
    <n v="2"/>
    <n v="0"/>
    <s v="No"/>
    <n v="0"/>
    <x v="17"/>
    <s v="314-4102"/>
    <s v="Male"/>
    <n v="21"/>
    <s v="Yes"/>
    <s v="No"/>
    <s v="No"/>
    <n v="0"/>
    <s v="No"/>
    <x v="2"/>
    <x v="2"/>
    <n v="11"/>
    <n v="716"/>
    <x v="0"/>
    <x v="0"/>
  </r>
  <r>
    <s v="2016-GWFF"/>
    <x v="0"/>
    <n v="73"/>
    <n v="223"/>
    <n v="581.29999999999995"/>
    <n v="0"/>
    <n v="0"/>
    <s v="No"/>
    <s v="no"/>
    <n v="0"/>
    <n v="2"/>
    <n v="21"/>
    <s v="Yes"/>
    <n v="0"/>
    <x v="17"/>
    <s v="373-7389"/>
    <s v="Female"/>
    <n v="29"/>
    <s v="Yes"/>
    <s v="No"/>
    <s v="No"/>
    <n v="0"/>
    <s v="Yes"/>
    <x v="2"/>
    <x v="2"/>
    <n v="46"/>
    <n v="3323"/>
    <x v="0"/>
    <x v="0"/>
  </r>
  <r>
    <s v="1507-BNBN"/>
    <x v="0"/>
    <n v="3"/>
    <n v="4"/>
    <n v="11.9"/>
    <n v="0"/>
    <n v="0"/>
    <s v="No"/>
    <s v="no"/>
    <n v="0"/>
    <n v="0"/>
    <n v="0"/>
    <s v="No"/>
    <n v="0"/>
    <x v="18"/>
    <s v="344-8117"/>
    <s v="Male"/>
    <n v="59"/>
    <s v="No"/>
    <s v="No"/>
    <s v="No"/>
    <n v="0"/>
    <s v="No"/>
    <x v="0"/>
    <x v="2"/>
    <n v="9"/>
    <n v="27"/>
    <x v="0"/>
    <x v="0"/>
  </r>
  <r>
    <s v="3538-LYLM"/>
    <x v="0"/>
    <n v="67"/>
    <n v="112"/>
    <n v="332.7"/>
    <n v="0"/>
    <n v="0"/>
    <s v="No"/>
    <s v="no"/>
    <n v="0"/>
    <n v="2"/>
    <n v="14"/>
    <s v="No"/>
    <n v="18"/>
    <x v="28"/>
    <s v="330-9438"/>
    <s v="Male"/>
    <n v="32"/>
    <s v="No"/>
    <s v="No"/>
    <s v="No"/>
    <n v="0"/>
    <s v="Yes"/>
    <x v="2"/>
    <x v="0"/>
    <n v="33"/>
    <n v="2183"/>
    <x v="0"/>
    <x v="0"/>
  </r>
  <r>
    <s v="8710-NJLX"/>
    <x v="0"/>
    <n v="25"/>
    <n v="112"/>
    <n v="254.6"/>
    <n v="0"/>
    <n v="0"/>
    <s v="No"/>
    <s v="no"/>
    <n v="0"/>
    <n v="0"/>
    <n v="4"/>
    <s v="Yes"/>
    <n v="0"/>
    <x v="38"/>
    <s v="319-6389"/>
    <s v="Female"/>
    <n v="67"/>
    <s v="No"/>
    <s v="Yes"/>
    <s v="No"/>
    <n v="0"/>
    <s v="No"/>
    <x v="0"/>
    <x v="0"/>
    <n v="50"/>
    <n v="1263"/>
    <x v="0"/>
    <x v="0"/>
  </r>
  <r>
    <s v="4056-PNPB"/>
    <x v="0"/>
    <n v="27"/>
    <n v="70"/>
    <n v="186.1"/>
    <n v="0"/>
    <n v="0"/>
    <s v="No"/>
    <s v="no"/>
    <n v="0"/>
    <n v="1"/>
    <n v="20"/>
    <s v="Yes"/>
    <n v="0"/>
    <x v="24"/>
    <s v="398-4140"/>
    <s v="Female"/>
    <n v="22"/>
    <s v="Yes"/>
    <s v="No"/>
    <s v="No"/>
    <n v="0"/>
    <s v="Yes"/>
    <x v="1"/>
    <x v="2"/>
    <n v="46"/>
    <n v="1234"/>
    <x v="0"/>
    <x v="0"/>
  </r>
  <r>
    <s v="3650-CFDJ"/>
    <x v="0"/>
    <n v="5"/>
    <n v="10"/>
    <n v="27.3"/>
    <n v="0"/>
    <n v="0"/>
    <s v="No"/>
    <s v="no"/>
    <n v="0"/>
    <n v="0"/>
    <n v="3"/>
    <s v="Yes"/>
    <n v="0"/>
    <x v="12"/>
    <s v="375-10221"/>
    <s v="Female"/>
    <n v="64"/>
    <s v="No"/>
    <s v="No"/>
    <s v="No"/>
    <n v="0"/>
    <s v="Yes"/>
    <x v="0"/>
    <x v="0"/>
    <n v="57"/>
    <n v="313"/>
    <x v="0"/>
    <x v="0"/>
  </r>
  <r>
    <s v="2056-XWMA"/>
    <x v="0"/>
    <n v="21"/>
    <n v="70"/>
    <n v="226.8"/>
    <n v="0"/>
    <n v="0"/>
    <s v="No"/>
    <s v="no"/>
    <n v="0"/>
    <n v="0"/>
    <n v="26"/>
    <s v="Yes"/>
    <n v="0"/>
    <x v="26"/>
    <s v="360-8796"/>
    <s v="Male"/>
    <n v="25"/>
    <s v="Yes"/>
    <s v="No"/>
    <s v="No"/>
    <n v="0"/>
    <s v="No"/>
    <x v="1"/>
    <x v="0"/>
    <n v="25"/>
    <n v="516"/>
    <x v="0"/>
    <x v="0"/>
  </r>
  <r>
    <s v="6158-GLKK"/>
    <x v="0"/>
    <n v="6"/>
    <n v="32"/>
    <n v="73.7"/>
    <n v="0"/>
    <n v="0"/>
    <s v="No"/>
    <s v="no"/>
    <n v="0"/>
    <n v="0"/>
    <n v="2"/>
    <s v="No"/>
    <n v="4"/>
    <x v="8"/>
    <s v="374-6463"/>
    <s v="Male"/>
    <n v="43"/>
    <s v="No"/>
    <s v="No"/>
    <s v="No"/>
    <n v="0"/>
    <s v="Yes"/>
    <x v="0"/>
    <x v="2"/>
    <n v="28"/>
    <n v="173"/>
    <x v="0"/>
    <x v="0"/>
  </r>
  <r>
    <s v="3103-UDJU"/>
    <x v="0"/>
    <n v="50"/>
    <n v="128"/>
    <n v="399.1"/>
    <n v="200"/>
    <n v="640"/>
    <s v="Yes"/>
    <s v="yes"/>
    <n v="0"/>
    <n v="1"/>
    <n v="0"/>
    <s v="No"/>
    <n v="0"/>
    <x v="1"/>
    <s v="254-1968"/>
    <s v="Male"/>
    <n v="67"/>
    <s v="No"/>
    <s v="Yes"/>
    <s v="No"/>
    <n v="0"/>
    <s v="No"/>
    <x v="2"/>
    <x v="2"/>
    <n v="16"/>
    <n v="792"/>
    <x v="0"/>
    <x v="0"/>
  </r>
  <r>
    <s v="5498-PQJC"/>
    <x v="0"/>
    <n v="63"/>
    <n v="118"/>
    <n v="252.2"/>
    <n v="0"/>
    <n v="0"/>
    <s v="No"/>
    <s v="no"/>
    <n v="0"/>
    <n v="0"/>
    <n v="1"/>
    <s v="Yes"/>
    <n v="0"/>
    <x v="35"/>
    <s v="330-6540"/>
    <s v="Male"/>
    <n v="72"/>
    <s v="No"/>
    <s v="Yes"/>
    <s v="No"/>
    <n v="0"/>
    <s v="Yes"/>
    <x v="0"/>
    <x v="0"/>
    <n v="58"/>
    <n v="3660"/>
    <x v="0"/>
    <x v="0"/>
  </r>
  <r>
    <s v="9478-MPJF"/>
    <x v="0"/>
    <n v="73"/>
    <n v="257"/>
    <n v="803.3"/>
    <n v="0"/>
    <n v="0"/>
    <s v="No"/>
    <s v="no"/>
    <n v="0"/>
    <n v="1"/>
    <n v="6"/>
    <s v="Yes"/>
    <n v="0"/>
    <x v="49"/>
    <s v="368-6285"/>
    <s v="Female"/>
    <n v="44"/>
    <s v="No"/>
    <s v="No"/>
    <s v="No"/>
    <n v="0"/>
    <s v="No"/>
    <x v="2"/>
    <x v="0"/>
    <n v="50"/>
    <n v="3647"/>
    <x v="0"/>
    <x v="0"/>
  </r>
  <r>
    <s v="7337-DYGB"/>
    <x v="0"/>
    <n v="13"/>
    <n v="52"/>
    <n v="92.1"/>
    <n v="52"/>
    <n v="161.19999999999999"/>
    <s v="Yes"/>
    <s v="yes"/>
    <n v="0"/>
    <n v="0"/>
    <n v="6"/>
    <s v="Yes"/>
    <n v="0"/>
    <x v="17"/>
    <s v="346-4136"/>
    <s v="Male"/>
    <n v="81"/>
    <s v="No"/>
    <s v="Yes"/>
    <s v="No"/>
    <n v="0"/>
    <s v="No"/>
    <x v="0"/>
    <x v="0"/>
    <n v="36"/>
    <n v="480"/>
    <x v="0"/>
    <x v="0"/>
  </r>
  <r>
    <s v="2920-DDXD"/>
    <x v="0"/>
    <n v="16"/>
    <n v="68"/>
    <n v="196.6"/>
    <n v="0"/>
    <n v="0"/>
    <s v="No"/>
    <s v="no"/>
    <n v="0"/>
    <n v="2"/>
    <n v="15"/>
    <s v="Yes"/>
    <n v="0"/>
    <x v="21"/>
    <s v="277-6036"/>
    <s v="Male"/>
    <n v="51"/>
    <s v="No"/>
    <s v="No"/>
    <s v="No"/>
    <n v="0"/>
    <s v="Yes"/>
    <x v="0"/>
    <x v="2"/>
    <n v="16"/>
    <n v="255"/>
    <x v="0"/>
    <x v="0"/>
  </r>
  <r>
    <s v="9422-EFCO"/>
    <x v="0"/>
    <n v="36"/>
    <n v="225"/>
    <n v="581.79999999999995"/>
    <n v="0"/>
    <n v="0"/>
    <s v="No"/>
    <s v="no"/>
    <n v="0"/>
    <n v="0"/>
    <n v="1"/>
    <s v="Yes"/>
    <n v="0"/>
    <x v="36"/>
    <s v="303-7026"/>
    <s v="Female"/>
    <n v="40"/>
    <s v="No"/>
    <s v="No"/>
    <s v="No"/>
    <n v="0"/>
    <s v="No"/>
    <x v="0"/>
    <x v="0"/>
    <n v="20"/>
    <n v="730"/>
    <x v="0"/>
    <x v="0"/>
  </r>
  <r>
    <s v="2445-OVKL"/>
    <x v="0"/>
    <n v="67"/>
    <n v="400"/>
    <n v="944.3"/>
    <n v="0"/>
    <n v="0"/>
    <s v="No"/>
    <s v="no"/>
    <n v="0"/>
    <n v="0"/>
    <n v="4"/>
    <s v="Yes"/>
    <n v="0"/>
    <x v="3"/>
    <s v="310-4271"/>
    <s v="Male"/>
    <n v="44"/>
    <s v="No"/>
    <s v="No"/>
    <s v="No"/>
    <n v="0"/>
    <s v="No"/>
    <x v="2"/>
    <x v="0"/>
    <n v="46"/>
    <n v="3131"/>
    <x v="0"/>
    <x v="0"/>
  </r>
  <r>
    <s v="4836-CFVJ"/>
    <x v="0"/>
    <n v="69"/>
    <n v="250"/>
    <n v="549.1"/>
    <n v="0"/>
    <n v="0"/>
    <s v="No"/>
    <s v="no"/>
    <n v="0"/>
    <n v="0"/>
    <n v="7"/>
    <s v="Yes"/>
    <n v="0"/>
    <x v="23"/>
    <s v="398-9228"/>
    <s v="Female"/>
    <n v="57"/>
    <s v="No"/>
    <s v="No"/>
    <s v="No"/>
    <n v="0"/>
    <s v="No"/>
    <x v="0"/>
    <x v="0"/>
    <n v="28"/>
    <n v="1945"/>
    <x v="0"/>
    <x v="0"/>
  </r>
  <r>
    <s v="9063-JCRW"/>
    <x v="0"/>
    <n v="35"/>
    <n v="82"/>
    <n v="247.2"/>
    <n v="140"/>
    <n v="276.5"/>
    <s v="Yes"/>
    <s v="yes"/>
    <n v="0"/>
    <n v="0"/>
    <n v="16"/>
    <s v="Yes"/>
    <n v="0"/>
    <x v="20"/>
    <s v="326-6257"/>
    <s v="Female"/>
    <n v="28"/>
    <s v="Yes"/>
    <s v="No"/>
    <s v="No"/>
    <n v="0"/>
    <s v="No"/>
    <x v="0"/>
    <x v="2"/>
    <n v="63"/>
    <n v="2237"/>
    <x v="0"/>
    <x v="0"/>
  </r>
  <r>
    <s v="1188-JMCK"/>
    <x v="0"/>
    <n v="1"/>
    <n v="1"/>
    <n v="4"/>
    <n v="0"/>
    <n v="0"/>
    <s v="No"/>
    <s v="no"/>
    <n v="0"/>
    <n v="2"/>
    <n v="7"/>
    <s v="Yes"/>
    <n v="0"/>
    <x v="45"/>
    <s v="368-6725"/>
    <s v="Male"/>
    <n v="60"/>
    <s v="No"/>
    <s v="No"/>
    <s v="No"/>
    <n v="0"/>
    <s v="No"/>
    <x v="0"/>
    <x v="2"/>
    <n v="32"/>
    <n v="32"/>
    <x v="0"/>
    <x v="0"/>
  </r>
  <r>
    <s v="9673-WVTZ"/>
    <x v="0"/>
    <n v="21"/>
    <n v="160"/>
    <n v="317.89999999999998"/>
    <n v="0"/>
    <n v="0"/>
    <s v="No"/>
    <s v="no"/>
    <n v="0"/>
    <n v="0"/>
    <n v="4"/>
    <s v="Yes"/>
    <n v="0"/>
    <x v="2"/>
    <s v="380-9488"/>
    <s v="Male"/>
    <n v="44"/>
    <s v="No"/>
    <s v="No"/>
    <s v="No"/>
    <n v="0"/>
    <s v="Yes"/>
    <x v="0"/>
    <x v="2"/>
    <n v="24"/>
    <n v="505"/>
    <x v="0"/>
    <x v="0"/>
  </r>
  <r>
    <s v="8252-MGRD"/>
    <x v="0"/>
    <n v="11"/>
    <n v="62"/>
    <n v="143.6"/>
    <n v="0"/>
    <n v="0"/>
    <s v="No"/>
    <s v="no"/>
    <n v="0"/>
    <n v="0"/>
    <n v="8"/>
    <s v="Yes"/>
    <n v="0"/>
    <x v="21"/>
    <s v="253-8248"/>
    <s v="Male"/>
    <n v="37"/>
    <s v="No"/>
    <s v="No"/>
    <s v="No"/>
    <n v="0"/>
    <s v="No"/>
    <x v="0"/>
    <x v="0"/>
    <n v="22"/>
    <n v="241"/>
    <x v="0"/>
    <x v="0"/>
  </r>
  <r>
    <s v="5782-WFJN"/>
    <x v="0"/>
    <n v="59"/>
    <n v="252"/>
    <n v="880.8"/>
    <n v="0"/>
    <n v="0"/>
    <s v="No"/>
    <s v="no"/>
    <n v="0"/>
    <n v="2"/>
    <n v="1"/>
    <s v="Yes"/>
    <n v="0"/>
    <x v="43"/>
    <s v="382-4619"/>
    <s v="Female"/>
    <n v="67"/>
    <s v="No"/>
    <s v="Yes"/>
    <s v="No"/>
    <n v="0"/>
    <s v="No"/>
    <x v="1"/>
    <x v="0"/>
    <n v="50"/>
    <n v="2958"/>
    <x v="0"/>
    <x v="0"/>
  </r>
  <r>
    <s v="1630-EAJH"/>
    <x v="0"/>
    <n v="1"/>
    <n v="8"/>
    <n v="16"/>
    <n v="0"/>
    <n v="0"/>
    <s v="No"/>
    <s v="no"/>
    <n v="0"/>
    <n v="2"/>
    <n v="4"/>
    <s v="Yes"/>
    <n v="0"/>
    <x v="45"/>
    <s v="405-2740"/>
    <s v="Female"/>
    <n v="64"/>
    <s v="No"/>
    <s v="No"/>
    <s v="No"/>
    <n v="0"/>
    <s v="Yes"/>
    <x v="0"/>
    <x v="2"/>
    <n v="16"/>
    <n v="16"/>
    <x v="0"/>
    <x v="0"/>
  </r>
  <r>
    <s v="9962-KMFR"/>
    <x v="0"/>
    <n v="16"/>
    <n v="51"/>
    <n v="163.6"/>
    <n v="0"/>
    <n v="0"/>
    <s v="No"/>
    <s v="no"/>
    <n v="0"/>
    <n v="2"/>
    <n v="6"/>
    <s v="Yes"/>
    <n v="0"/>
    <x v="14"/>
    <s v="307-3620"/>
    <s v="Male"/>
    <n v="57"/>
    <s v="No"/>
    <s v="No"/>
    <s v="No"/>
    <n v="0"/>
    <s v="No"/>
    <x v="0"/>
    <x v="0"/>
    <n v="38"/>
    <n v="619"/>
    <x v="0"/>
    <x v="0"/>
  </r>
  <r>
    <s v="2006-CNQR"/>
    <x v="0"/>
    <n v="31"/>
    <n v="131"/>
    <n v="342.1"/>
    <n v="0"/>
    <n v="0"/>
    <s v="No"/>
    <s v="no"/>
    <n v="0"/>
    <n v="2"/>
    <n v="7"/>
    <s v="No"/>
    <n v="37"/>
    <x v="29"/>
    <s v="318-2926"/>
    <s v="Female"/>
    <n v="54"/>
    <s v="No"/>
    <s v="No"/>
    <s v="No"/>
    <n v="0"/>
    <s v="Yes"/>
    <x v="0"/>
    <x v="0"/>
    <n v="39"/>
    <n v="1219"/>
    <x v="0"/>
    <x v="0"/>
  </r>
  <r>
    <s v="4381-DSZE"/>
    <x v="0"/>
    <n v="5"/>
    <n v="11"/>
    <n v="32.4"/>
    <n v="0"/>
    <n v="0"/>
    <s v="No"/>
    <s v="no"/>
    <n v="0"/>
    <n v="0"/>
    <n v="9"/>
    <s v="Yes"/>
    <n v="0"/>
    <x v="39"/>
    <s v="336-9899"/>
    <s v="Male"/>
    <n v="36"/>
    <s v="No"/>
    <s v="No"/>
    <s v="No"/>
    <n v="0"/>
    <s v="No"/>
    <x v="0"/>
    <x v="0"/>
    <n v="55"/>
    <n v="255"/>
    <x v="0"/>
    <x v="0"/>
  </r>
  <r>
    <s v="5929-WQDF"/>
    <x v="0"/>
    <n v="64"/>
    <n v="110"/>
    <n v="320.5"/>
    <n v="0"/>
    <n v="0"/>
    <s v="No"/>
    <s v="no"/>
    <n v="0"/>
    <n v="1"/>
    <n v="3"/>
    <s v="Yes"/>
    <n v="0"/>
    <x v="37"/>
    <s v="333-6751"/>
    <s v="Male"/>
    <n v="40"/>
    <s v="No"/>
    <s v="No"/>
    <s v="No"/>
    <n v="0"/>
    <s v="Yes"/>
    <x v="2"/>
    <x v="0"/>
    <n v="40"/>
    <n v="2594"/>
    <x v="0"/>
    <x v="0"/>
  </r>
  <r>
    <s v="2380-GAYB"/>
    <x v="0"/>
    <n v="29"/>
    <n v="90"/>
    <n v="146.5"/>
    <n v="0"/>
    <n v="0"/>
    <s v="No"/>
    <s v="no"/>
    <n v="0"/>
    <n v="2"/>
    <n v="9"/>
    <s v="Yes"/>
    <n v="0"/>
    <x v="24"/>
    <s v="371-5170"/>
    <s v="Male"/>
    <n v="43"/>
    <s v="No"/>
    <s v="No"/>
    <s v="No"/>
    <n v="0"/>
    <s v="No"/>
    <x v="0"/>
    <x v="0"/>
    <n v="13"/>
    <n v="370"/>
    <x v="0"/>
    <x v="0"/>
  </r>
  <r>
    <s v="6778-IZKQ"/>
    <x v="0"/>
    <n v="55"/>
    <n v="117"/>
    <n v="381.6"/>
    <n v="0"/>
    <n v="0"/>
    <s v="No"/>
    <s v="no"/>
    <n v="0"/>
    <n v="2"/>
    <n v="0"/>
    <s v="No"/>
    <n v="0"/>
    <x v="41"/>
    <s v="352-8304"/>
    <s v="Male"/>
    <n v="58"/>
    <s v="No"/>
    <s v="No"/>
    <s v="No"/>
    <n v="0"/>
    <s v="No"/>
    <x v="2"/>
    <x v="0"/>
    <n v="13"/>
    <n v="731"/>
    <x v="0"/>
    <x v="0"/>
  </r>
  <r>
    <s v="5608-YAMG"/>
    <x v="0"/>
    <n v="46"/>
    <n v="136"/>
    <n v="319.7"/>
    <n v="184"/>
    <n v="602.6"/>
    <s v="Yes"/>
    <s v="yes"/>
    <n v="0"/>
    <n v="1"/>
    <n v="5"/>
    <s v="No"/>
    <n v="49"/>
    <x v="0"/>
    <s v="356-8639"/>
    <s v="Female"/>
    <n v="40"/>
    <s v="No"/>
    <s v="No"/>
    <s v="No"/>
    <n v="0"/>
    <s v="No"/>
    <x v="0"/>
    <x v="2"/>
    <n v="51"/>
    <n v="2321"/>
    <x v="0"/>
    <x v="0"/>
  </r>
  <r>
    <s v="5916-VJEW"/>
    <x v="0"/>
    <n v="50"/>
    <n v="144"/>
    <n v="298.60000000000002"/>
    <n v="0"/>
    <n v="0"/>
    <s v="No"/>
    <s v="no"/>
    <n v="0"/>
    <n v="1"/>
    <n v="0"/>
    <s v="No"/>
    <n v="0"/>
    <x v="46"/>
    <s v="311-3571"/>
    <s v="Male"/>
    <n v="60"/>
    <s v="No"/>
    <s v="No"/>
    <s v="No"/>
    <n v="0"/>
    <s v="No"/>
    <x v="2"/>
    <x v="0"/>
    <n v="11"/>
    <n v="559"/>
    <x v="0"/>
    <x v="0"/>
  </r>
  <r>
    <s v="8372-OQFU"/>
    <x v="0"/>
    <n v="17"/>
    <n v="41"/>
    <n v="121.6"/>
    <n v="0"/>
    <n v="0"/>
    <s v="No"/>
    <s v="no"/>
    <n v="0"/>
    <n v="0"/>
    <n v="11"/>
    <s v="Yes"/>
    <n v="0"/>
    <x v="11"/>
    <s v="349-7693"/>
    <s v="Female"/>
    <n v="48"/>
    <s v="No"/>
    <s v="No"/>
    <s v="No"/>
    <n v="0"/>
    <s v="No"/>
    <x v="1"/>
    <x v="2"/>
    <n v="32"/>
    <n v="552"/>
    <x v="0"/>
    <x v="0"/>
  </r>
  <r>
    <s v="4905-DHKR"/>
    <x v="0"/>
    <n v="15"/>
    <n v="63"/>
    <n v="153.80000000000001"/>
    <n v="0"/>
    <n v="0"/>
    <s v="No"/>
    <s v="no"/>
    <n v="0"/>
    <n v="1"/>
    <n v="0"/>
    <s v="No"/>
    <n v="0"/>
    <x v="28"/>
    <s v="265-6573"/>
    <s v="Male"/>
    <n v="53"/>
    <s v="No"/>
    <s v="No"/>
    <s v="No"/>
    <n v="0"/>
    <s v="No"/>
    <x v="1"/>
    <x v="2"/>
    <n v="8"/>
    <n v="126"/>
    <x v="0"/>
    <x v="0"/>
  </r>
  <r>
    <s v="0250-HALF"/>
    <x v="0"/>
    <n v="22"/>
    <n v="69"/>
    <n v="196.4"/>
    <n v="0"/>
    <n v="0"/>
    <s v="No"/>
    <s v="no"/>
    <n v="0"/>
    <n v="2"/>
    <n v="6"/>
    <s v="Yes"/>
    <n v="0"/>
    <x v="25"/>
    <s v="315-6598"/>
    <s v="Female"/>
    <n v="49"/>
    <s v="No"/>
    <s v="No"/>
    <s v="No"/>
    <n v="0"/>
    <s v="No"/>
    <x v="0"/>
    <x v="0"/>
    <n v="28"/>
    <n v="605"/>
    <x v="0"/>
    <x v="0"/>
  </r>
  <r>
    <s v="8797-BNAG"/>
    <x v="0"/>
    <n v="59"/>
    <n v="92"/>
    <n v="234.3"/>
    <n v="0"/>
    <n v="0"/>
    <s v="No"/>
    <s v="no"/>
    <n v="0"/>
    <n v="1"/>
    <n v="14"/>
    <s v="Yes"/>
    <n v="0"/>
    <x v="6"/>
    <s v="288-5180"/>
    <s v="Female"/>
    <n v="27"/>
    <s v="Yes"/>
    <s v="No"/>
    <s v="No"/>
    <n v="0"/>
    <s v="Yes"/>
    <x v="1"/>
    <x v="0"/>
    <n v="34"/>
    <n v="1997"/>
    <x v="0"/>
    <x v="0"/>
  </r>
  <r>
    <s v="0709-LLVR"/>
    <x v="0"/>
    <n v="10"/>
    <n v="17"/>
    <n v="41.8"/>
    <n v="0"/>
    <n v="0"/>
    <s v="No"/>
    <s v="no"/>
    <n v="0"/>
    <n v="1"/>
    <n v="5"/>
    <s v="No"/>
    <n v="88"/>
    <x v="17"/>
    <s v="349-6140"/>
    <s v="Male"/>
    <n v="77"/>
    <s v="No"/>
    <s v="Yes"/>
    <s v="No"/>
    <n v="0"/>
    <s v="No"/>
    <x v="0"/>
    <x v="2"/>
    <n v="29"/>
    <n v="300"/>
    <x v="0"/>
    <x v="0"/>
  </r>
  <r>
    <s v="3129-KEOA"/>
    <x v="0"/>
    <n v="2"/>
    <n v="5"/>
    <n v="14.2"/>
    <n v="0"/>
    <n v="0"/>
    <s v="No"/>
    <s v="no"/>
    <n v="0"/>
    <n v="0"/>
    <n v="4"/>
    <s v="Yes"/>
    <n v="0"/>
    <x v="32"/>
    <s v="326-8732"/>
    <s v="Male"/>
    <n v="52"/>
    <s v="No"/>
    <s v="No"/>
    <s v="No"/>
    <n v="0"/>
    <s v="No"/>
    <x v="0"/>
    <x v="0"/>
    <n v="30"/>
    <n v="61"/>
    <x v="0"/>
    <x v="0"/>
  </r>
  <r>
    <s v="2389-TADK"/>
    <x v="0"/>
    <n v="63"/>
    <n v="249"/>
    <n v="757.9"/>
    <n v="0"/>
    <n v="0"/>
    <s v="No"/>
    <s v="no"/>
    <n v="0"/>
    <n v="0"/>
    <n v="0"/>
    <s v="No"/>
    <n v="0"/>
    <x v="26"/>
    <s v="347-2807"/>
    <s v="Male"/>
    <n v="29"/>
    <s v="Yes"/>
    <s v="No"/>
    <s v="No"/>
    <n v="0"/>
    <s v="No"/>
    <x v="2"/>
    <x v="0"/>
    <n v="10"/>
    <n v="645"/>
    <x v="0"/>
    <x v="0"/>
  </r>
  <r>
    <s v="4625-SGCJ"/>
    <x v="0"/>
    <n v="6"/>
    <n v="24"/>
    <n v="61.6"/>
    <n v="24"/>
    <n v="92.4"/>
    <s v="Yes"/>
    <s v="yes"/>
    <n v="0"/>
    <n v="0"/>
    <n v="8"/>
    <s v="No"/>
    <n v="34"/>
    <x v="33"/>
    <s v="271-7720"/>
    <s v="Female"/>
    <n v="25"/>
    <s v="Yes"/>
    <s v="No"/>
    <s v="No"/>
    <n v="0"/>
    <s v="No"/>
    <x v="0"/>
    <x v="0"/>
    <n v="44"/>
    <n v="269"/>
    <x v="0"/>
    <x v="0"/>
  </r>
  <r>
    <s v="9137-PUYU"/>
    <x v="0"/>
    <n v="52"/>
    <n v="197"/>
    <n v="465"/>
    <n v="208"/>
    <n v="577.20000000000005"/>
    <s v="Yes"/>
    <s v="yes"/>
    <n v="0"/>
    <n v="1"/>
    <n v="0"/>
    <s v="No"/>
    <n v="0"/>
    <x v="42"/>
    <s v="324-3604"/>
    <s v="Male"/>
    <n v="43"/>
    <s v="No"/>
    <s v="No"/>
    <s v="No"/>
    <n v="0"/>
    <s v="No"/>
    <x v="2"/>
    <x v="2"/>
    <n v="10"/>
    <n v="493"/>
    <x v="0"/>
    <x v="0"/>
  </r>
  <r>
    <s v="9913-XCFO"/>
    <x v="0"/>
    <n v="37"/>
    <n v="179"/>
    <n v="480.3"/>
    <n v="148"/>
    <n v="484.7"/>
    <s v="Yes"/>
    <s v="yes"/>
    <n v="0"/>
    <n v="1"/>
    <n v="8"/>
    <s v="Yes"/>
    <n v="0"/>
    <x v="4"/>
    <s v="372-7324"/>
    <s v="Male"/>
    <n v="45"/>
    <s v="No"/>
    <s v="No"/>
    <s v="No"/>
    <n v="0"/>
    <s v="Yes"/>
    <x v="2"/>
    <x v="0"/>
    <n v="38"/>
    <n v="1391"/>
    <x v="0"/>
    <x v="0"/>
  </r>
  <r>
    <s v="9804-POZD"/>
    <x v="0"/>
    <n v="1"/>
    <n v="5"/>
    <n v="12"/>
    <n v="0"/>
    <n v="0"/>
    <s v="No"/>
    <s v="no"/>
    <n v="0"/>
    <n v="0"/>
    <n v="3"/>
    <s v="Yes"/>
    <n v="0"/>
    <x v="12"/>
    <s v="310-3483"/>
    <s v="Female"/>
    <n v="40"/>
    <s v="No"/>
    <s v="No"/>
    <s v="No"/>
    <n v="0"/>
    <s v="No"/>
    <x v="0"/>
    <x v="2"/>
    <n v="15"/>
    <n v="15"/>
    <x v="0"/>
    <x v="0"/>
  </r>
  <r>
    <s v="6105-BJZO"/>
    <x v="0"/>
    <n v="70"/>
    <n v="401"/>
    <n v="837.7"/>
    <n v="0"/>
    <n v="0"/>
    <s v="No"/>
    <s v="no"/>
    <n v="0"/>
    <n v="1"/>
    <n v="8"/>
    <s v="Yes"/>
    <n v="0"/>
    <x v="25"/>
    <s v="363-2754"/>
    <s v="Female"/>
    <n v="37"/>
    <s v="No"/>
    <s v="No"/>
    <s v="No"/>
    <n v="0"/>
    <s v="Yes"/>
    <x v="2"/>
    <x v="2"/>
    <n v="48"/>
    <n v="3385"/>
    <x v="0"/>
    <x v="0"/>
  </r>
  <r>
    <s v="5279-QDBV"/>
    <x v="0"/>
    <n v="61"/>
    <n v="150"/>
    <n v="365.8"/>
    <n v="244"/>
    <n v="622.20000000000005"/>
    <s v="Yes"/>
    <s v="yes"/>
    <n v="0"/>
    <n v="0"/>
    <n v="7"/>
    <s v="No"/>
    <n v="3"/>
    <x v="40"/>
    <s v="330-9820"/>
    <s v="Male"/>
    <n v="69"/>
    <s v="No"/>
    <s v="Yes"/>
    <s v="No"/>
    <n v="0"/>
    <s v="No"/>
    <x v="1"/>
    <x v="0"/>
    <n v="47"/>
    <n v="2857"/>
    <x v="0"/>
    <x v="0"/>
  </r>
  <r>
    <s v="8372-KBGX"/>
    <x v="0"/>
    <n v="52"/>
    <n v="226"/>
    <n v="721.9"/>
    <n v="0"/>
    <n v="0"/>
    <s v="No"/>
    <s v="no"/>
    <n v="0"/>
    <n v="1"/>
    <n v="12"/>
    <s v="Yes"/>
    <n v="0"/>
    <x v="22"/>
    <s v="261-9314"/>
    <s v="Female"/>
    <n v="76"/>
    <s v="No"/>
    <s v="Yes"/>
    <s v="No"/>
    <n v="0"/>
    <s v="No"/>
    <x v="1"/>
    <x v="0"/>
    <n v="38"/>
    <n v="1965"/>
    <x v="0"/>
    <x v="0"/>
  </r>
  <r>
    <s v="5102-QMCN"/>
    <x v="0"/>
    <n v="54"/>
    <n v="203"/>
    <n v="484"/>
    <n v="0"/>
    <n v="0"/>
    <s v="No"/>
    <s v="no"/>
    <n v="0"/>
    <n v="1"/>
    <n v="14"/>
    <s v="No"/>
    <n v="67"/>
    <x v="11"/>
    <s v="351-6946"/>
    <s v="Female"/>
    <n v="25"/>
    <s v="Yes"/>
    <s v="No"/>
    <s v="No"/>
    <n v="0"/>
    <s v="Yes"/>
    <x v="1"/>
    <x v="2"/>
    <n v="46"/>
    <n v="2456"/>
    <x v="0"/>
    <x v="0"/>
  </r>
  <r>
    <s v="5354-UDNY"/>
    <x v="0"/>
    <n v="3"/>
    <n v="8"/>
    <n v="12.5"/>
    <n v="12"/>
    <n v="41.7"/>
    <s v="Yes"/>
    <s v="yes"/>
    <n v="0"/>
    <n v="0"/>
    <n v="15"/>
    <s v="Yes"/>
    <n v="0"/>
    <x v="35"/>
    <s v="292-5991"/>
    <s v="Female"/>
    <n v="20"/>
    <s v="Yes"/>
    <s v="No"/>
    <s v="No"/>
    <n v="0"/>
    <s v="No"/>
    <x v="0"/>
    <x v="0"/>
    <n v="26"/>
    <n v="82"/>
    <x v="0"/>
    <x v="0"/>
  </r>
  <r>
    <s v="6263-QXFY"/>
    <x v="0"/>
    <n v="5"/>
    <n v="29"/>
    <n v="77.900000000000006"/>
    <n v="0"/>
    <n v="0"/>
    <s v="No"/>
    <s v="no"/>
    <n v="0"/>
    <n v="0"/>
    <n v="14"/>
    <s v="Yes"/>
    <n v="0"/>
    <x v="23"/>
    <s v="355-4383"/>
    <s v="Male"/>
    <n v="25"/>
    <s v="Yes"/>
    <s v="No"/>
    <s v="No"/>
    <n v="0"/>
    <s v="Yes"/>
    <x v="0"/>
    <x v="0"/>
    <n v="36"/>
    <n v="188"/>
    <x v="0"/>
    <x v="0"/>
  </r>
  <r>
    <s v="6004-ZETQ"/>
    <x v="0"/>
    <n v="34"/>
    <n v="66"/>
    <n v="135.6"/>
    <n v="0"/>
    <n v="0"/>
    <s v="No"/>
    <s v="no"/>
    <n v="0"/>
    <n v="0"/>
    <n v="0"/>
    <s v="No"/>
    <n v="0"/>
    <x v="23"/>
    <s v="331-7157"/>
    <s v="Male"/>
    <n v="21"/>
    <s v="Yes"/>
    <s v="No"/>
    <s v="No"/>
    <n v="0"/>
    <s v="No"/>
    <x v="2"/>
    <x v="2"/>
    <n v="12"/>
    <n v="411"/>
    <x v="0"/>
    <x v="0"/>
  </r>
  <r>
    <s v="2705-ANAN"/>
    <x v="0"/>
    <n v="41"/>
    <n v="200"/>
    <n v="607.79999999999995"/>
    <n v="0"/>
    <n v="0"/>
    <s v="No"/>
    <s v="no"/>
    <n v="0"/>
    <n v="0"/>
    <n v="6"/>
    <s v="Yes"/>
    <n v="0"/>
    <x v="34"/>
    <s v="386-4026"/>
    <s v="Female"/>
    <n v="55"/>
    <s v="No"/>
    <s v="No"/>
    <s v="No"/>
    <n v="0"/>
    <s v="Yes"/>
    <x v="1"/>
    <x v="0"/>
    <n v="40"/>
    <n v="1601"/>
    <x v="0"/>
    <x v="0"/>
  </r>
  <r>
    <s v="3515-OLMO"/>
    <x v="0"/>
    <n v="18"/>
    <n v="70"/>
    <n v="202.3"/>
    <n v="0"/>
    <n v="0"/>
    <s v="No"/>
    <s v="no"/>
    <n v="0"/>
    <n v="1"/>
    <n v="0"/>
    <s v="No"/>
    <n v="0"/>
    <x v="0"/>
    <s v="284-9265"/>
    <s v="Female"/>
    <n v="45"/>
    <s v="No"/>
    <s v="No"/>
    <s v="No"/>
    <n v="0"/>
    <s v="No"/>
    <x v="0"/>
    <x v="2"/>
    <n v="10"/>
    <n v="185"/>
    <x v="0"/>
    <x v="0"/>
  </r>
  <r>
    <s v="9220-TRQJ"/>
    <x v="0"/>
    <n v="49"/>
    <n v="120"/>
    <n v="345.7"/>
    <n v="0"/>
    <n v="0"/>
    <s v="No"/>
    <s v="no"/>
    <n v="0"/>
    <n v="2"/>
    <n v="0"/>
    <s v="No"/>
    <n v="0"/>
    <x v="4"/>
    <s v="289-9133"/>
    <s v="Female"/>
    <n v="70"/>
    <s v="No"/>
    <s v="Yes"/>
    <s v="No"/>
    <n v="0"/>
    <s v="No"/>
    <x v="2"/>
    <x v="2"/>
    <n v="13"/>
    <n v="618"/>
    <x v="0"/>
    <x v="0"/>
  </r>
  <r>
    <s v="6134-VRMI"/>
    <x v="0"/>
    <n v="12"/>
    <n v="37"/>
    <n v="95.5"/>
    <n v="0"/>
    <n v="0"/>
    <s v="No"/>
    <s v="no"/>
    <n v="0"/>
    <n v="0"/>
    <n v="0"/>
    <s v="No"/>
    <n v="0"/>
    <x v="31"/>
    <s v="330-4329"/>
    <s v="Female"/>
    <n v="45"/>
    <s v="No"/>
    <s v="No"/>
    <s v="No"/>
    <n v="0"/>
    <s v="No"/>
    <x v="0"/>
    <x v="2"/>
    <n v="13"/>
    <n v="150"/>
    <x v="0"/>
    <x v="0"/>
  </r>
  <r>
    <s v="1645-DXMN"/>
    <x v="0"/>
    <n v="4"/>
    <n v="18"/>
    <n v="60.8"/>
    <n v="0"/>
    <n v="0"/>
    <s v="No"/>
    <s v="no"/>
    <n v="0"/>
    <n v="1"/>
    <n v="21"/>
    <s v="Yes"/>
    <n v="0"/>
    <x v="24"/>
    <s v="355-6272"/>
    <s v="Male"/>
    <n v="27"/>
    <s v="Yes"/>
    <s v="No"/>
    <s v="No"/>
    <n v="0"/>
    <s v="No"/>
    <x v="0"/>
    <x v="2"/>
    <n v="45"/>
    <n v="170"/>
    <x v="0"/>
    <x v="0"/>
  </r>
  <r>
    <s v="7697-ZSBT"/>
    <x v="0"/>
    <n v="6"/>
    <n v="20"/>
    <n v="63.8"/>
    <n v="24"/>
    <n v="55.8"/>
    <s v="Yes"/>
    <s v="yes"/>
    <n v="0"/>
    <n v="0"/>
    <n v="0"/>
    <s v="No"/>
    <n v="0"/>
    <x v="22"/>
    <s v="297-4268"/>
    <s v="Female"/>
    <n v="44"/>
    <s v="No"/>
    <s v="No"/>
    <s v="No"/>
    <n v="0"/>
    <s v="No"/>
    <x v="1"/>
    <x v="2"/>
    <n v="8"/>
    <n v="49"/>
    <x v="0"/>
    <x v="0"/>
  </r>
  <r>
    <s v="4077-COVR"/>
    <x v="0"/>
    <n v="53"/>
    <n v="318"/>
    <n v="475.3"/>
    <n v="0"/>
    <n v="0"/>
    <s v="No"/>
    <s v="no"/>
    <n v="0"/>
    <n v="1"/>
    <n v="6"/>
    <s v="Yes"/>
    <n v="0"/>
    <x v="47"/>
    <s v="339-4084"/>
    <s v="Female"/>
    <n v="42"/>
    <s v="No"/>
    <s v="No"/>
    <s v="No"/>
    <n v="0"/>
    <s v="Yes"/>
    <x v="1"/>
    <x v="0"/>
    <n v="62"/>
    <n v="3293"/>
    <x v="0"/>
    <x v="0"/>
  </r>
  <r>
    <s v="2413-QVWD"/>
    <x v="0"/>
    <n v="64"/>
    <n v="226"/>
    <n v="449.9"/>
    <n v="0"/>
    <n v="0"/>
    <s v="No"/>
    <s v="no"/>
    <n v="0"/>
    <n v="1"/>
    <n v="4"/>
    <s v="Yes"/>
    <n v="0"/>
    <x v="23"/>
    <s v="331-8298"/>
    <s v="Male"/>
    <n v="72"/>
    <s v="No"/>
    <s v="Yes"/>
    <s v="No"/>
    <n v="0"/>
    <s v="Yes"/>
    <x v="0"/>
    <x v="0"/>
    <n v="41"/>
    <n v="2649"/>
    <x v="0"/>
    <x v="0"/>
  </r>
  <r>
    <s v="5485-ZRQK"/>
    <x v="0"/>
    <n v="5"/>
    <n v="28"/>
    <n v="71.400000000000006"/>
    <n v="0"/>
    <n v="0"/>
    <s v="No"/>
    <s v="no"/>
    <n v="0"/>
    <n v="2"/>
    <n v="0"/>
    <s v="No"/>
    <n v="0"/>
    <x v="24"/>
    <s v="333-5063"/>
    <s v="Female"/>
    <n v="32"/>
    <s v="No"/>
    <s v="No"/>
    <s v="No"/>
    <n v="0"/>
    <s v="No"/>
    <x v="0"/>
    <x v="2"/>
    <n v="7"/>
    <n v="37"/>
    <x v="0"/>
    <x v="0"/>
  </r>
  <r>
    <s v="5041-BYLN"/>
    <x v="0"/>
    <n v="37"/>
    <n v="259"/>
    <n v="519.9"/>
    <n v="0"/>
    <n v="0"/>
    <s v="No"/>
    <s v="no"/>
    <n v="0"/>
    <n v="2"/>
    <n v="0"/>
    <s v="No"/>
    <n v="0"/>
    <x v="38"/>
    <s v="339-2520"/>
    <s v="Female"/>
    <n v="82"/>
    <s v="No"/>
    <s v="Yes"/>
    <s v="No"/>
    <n v="0"/>
    <s v="No"/>
    <x v="1"/>
    <x v="1"/>
    <n v="12"/>
    <n v="446"/>
    <x v="0"/>
    <x v="0"/>
  </r>
  <r>
    <s v="7436-NPIU"/>
    <x v="0"/>
    <n v="9"/>
    <n v="47"/>
    <n v="100.8"/>
    <n v="0"/>
    <n v="0"/>
    <s v="No"/>
    <s v="no"/>
    <n v="0"/>
    <n v="0"/>
    <n v="3"/>
    <s v="No"/>
    <n v="4"/>
    <x v="14"/>
    <s v="270-2507"/>
    <s v="Female"/>
    <n v="62"/>
    <s v="No"/>
    <s v="No"/>
    <s v="No"/>
    <n v="0"/>
    <s v="Yes"/>
    <x v="0"/>
    <x v="2"/>
    <n v="48"/>
    <n v="439"/>
    <x v="0"/>
    <x v="0"/>
  </r>
  <r>
    <s v="5451-FEHO"/>
    <x v="0"/>
    <n v="14"/>
    <n v="66"/>
    <n v="178.1"/>
    <n v="0"/>
    <n v="0"/>
    <s v="No"/>
    <s v="no"/>
    <n v="0"/>
    <n v="0"/>
    <n v="1"/>
    <s v="Yes"/>
    <n v="0"/>
    <x v="20"/>
    <s v="393-2085"/>
    <s v="Male"/>
    <n v="60"/>
    <s v="No"/>
    <s v="No"/>
    <s v="No"/>
    <n v="0"/>
    <s v="No"/>
    <x v="0"/>
    <x v="0"/>
    <n v="35"/>
    <n v="478"/>
    <x v="0"/>
    <x v="0"/>
  </r>
  <r>
    <s v="3703-PBJP"/>
    <x v="0"/>
    <n v="60"/>
    <n v="268"/>
    <n v="598"/>
    <n v="0"/>
    <n v="0"/>
    <s v="No"/>
    <s v="no"/>
    <n v="0"/>
    <n v="0"/>
    <n v="7"/>
    <s v="Yes"/>
    <n v="0"/>
    <x v="13"/>
    <s v="303-2839"/>
    <s v="Male"/>
    <n v="53"/>
    <s v="No"/>
    <s v="No"/>
    <s v="No"/>
    <n v="0"/>
    <s v="Yes"/>
    <x v="0"/>
    <x v="0"/>
    <n v="50"/>
    <n v="2983"/>
    <x v="0"/>
    <x v="0"/>
  </r>
  <r>
    <s v="6242-OLXJ"/>
    <x v="0"/>
    <n v="14"/>
    <n v="23"/>
    <n v="55.1"/>
    <n v="0"/>
    <n v="0"/>
    <s v="No"/>
    <s v="no"/>
    <n v="0"/>
    <n v="1"/>
    <n v="0"/>
    <s v="No"/>
    <n v="0"/>
    <x v="17"/>
    <s v="326-2507"/>
    <s v="Male"/>
    <n v="22"/>
    <s v="Yes"/>
    <s v="No"/>
    <s v="No"/>
    <n v="0"/>
    <s v="No"/>
    <x v="0"/>
    <x v="2"/>
    <n v="9"/>
    <n v="123"/>
    <x v="0"/>
    <x v="0"/>
  </r>
  <r>
    <s v="7653-WEKC"/>
    <x v="0"/>
    <n v="6"/>
    <n v="49"/>
    <n v="99"/>
    <n v="0"/>
    <n v="0"/>
    <s v="No"/>
    <s v="no"/>
    <n v="0"/>
    <n v="0"/>
    <n v="15"/>
    <s v="Yes"/>
    <n v="0"/>
    <x v="15"/>
    <s v="350-9919"/>
    <s v="Female"/>
    <n v="29"/>
    <s v="Yes"/>
    <s v="No"/>
    <s v="No"/>
    <n v="0"/>
    <s v="No"/>
    <x v="0"/>
    <x v="0"/>
    <n v="29"/>
    <n v="177"/>
    <x v="0"/>
    <x v="0"/>
  </r>
  <r>
    <s v="3902-TSKF"/>
    <x v="0"/>
    <n v="60"/>
    <n v="322"/>
    <n v="725.6"/>
    <n v="0"/>
    <n v="0"/>
    <s v="No"/>
    <s v="no"/>
    <n v="0"/>
    <n v="0"/>
    <n v="2"/>
    <s v="Yes"/>
    <n v="0"/>
    <x v="50"/>
    <s v="309-6291"/>
    <s v="Female"/>
    <n v="54"/>
    <s v="No"/>
    <s v="No"/>
    <s v="No"/>
    <n v="0"/>
    <s v="Yes"/>
    <x v="1"/>
    <x v="2"/>
    <n v="40"/>
    <n v="2402"/>
    <x v="0"/>
    <x v="0"/>
  </r>
  <r>
    <s v="5612-OAEV"/>
    <x v="0"/>
    <n v="18"/>
    <n v="44"/>
    <n v="106.6"/>
    <n v="0"/>
    <n v="0"/>
    <s v="No"/>
    <s v="no"/>
    <n v="0"/>
    <n v="0"/>
    <n v="4"/>
    <s v="Yes"/>
    <n v="0"/>
    <x v="32"/>
    <s v="323-9388"/>
    <s v="Male"/>
    <n v="66"/>
    <s v="No"/>
    <s v="Yes"/>
    <s v="No"/>
    <n v="0"/>
    <s v="No"/>
    <x v="0"/>
    <x v="2"/>
    <n v="27"/>
    <n v="479"/>
    <x v="0"/>
    <x v="0"/>
  </r>
  <r>
    <s v="2500-BHDQ"/>
    <x v="0"/>
    <n v="11"/>
    <n v="66"/>
    <n v="159.19999999999999"/>
    <n v="0"/>
    <n v="0"/>
    <s v="No"/>
    <s v="no"/>
    <n v="0"/>
    <n v="0"/>
    <n v="1"/>
    <s v="Yes"/>
    <n v="0"/>
    <x v="3"/>
    <s v="323-5763"/>
    <s v="Male"/>
    <n v="52"/>
    <s v="No"/>
    <s v="No"/>
    <s v="No"/>
    <n v="0"/>
    <s v="No"/>
    <x v="0"/>
    <x v="0"/>
    <n v="22"/>
    <n v="254"/>
    <x v="0"/>
    <x v="0"/>
  </r>
  <r>
    <s v="0004-CDJU"/>
    <x v="0"/>
    <n v="40"/>
    <n v="90"/>
    <n v="161.80000000000001"/>
    <n v="0"/>
    <n v="0"/>
    <s v="No"/>
    <s v="no"/>
    <n v="0"/>
    <n v="0"/>
    <n v="5"/>
    <s v="Yes"/>
    <n v="0"/>
    <x v="46"/>
    <s v="328-5515"/>
    <s v="Female"/>
    <n v="40"/>
    <s v="No"/>
    <s v="No"/>
    <s v="No"/>
    <n v="0"/>
    <s v="No"/>
    <x v="1"/>
    <x v="0"/>
    <n v="15"/>
    <n v="587"/>
    <x v="0"/>
    <x v="0"/>
  </r>
  <r>
    <s v="7797-ZXLP"/>
    <x v="0"/>
    <n v="8"/>
    <n v="36"/>
    <n v="73.7"/>
    <n v="32"/>
    <n v="101.6"/>
    <s v="Yes"/>
    <s v="yes"/>
    <n v="0"/>
    <n v="0"/>
    <n v="9"/>
    <s v="Yes"/>
    <n v="0"/>
    <x v="48"/>
    <s v="395-3248"/>
    <s v="Female"/>
    <n v="77"/>
    <s v="No"/>
    <s v="Yes"/>
    <s v="No"/>
    <n v="0"/>
    <s v="No"/>
    <x v="0"/>
    <x v="0"/>
    <n v="45"/>
    <n v="368"/>
    <x v="0"/>
    <x v="0"/>
  </r>
  <r>
    <s v="4070-QYTV"/>
    <x v="0"/>
    <n v="54"/>
    <n v="190"/>
    <n v="488.3"/>
    <n v="0"/>
    <n v="0"/>
    <s v="No"/>
    <s v="no"/>
    <n v="0"/>
    <n v="0"/>
    <n v="3"/>
    <s v="Yes"/>
    <n v="0"/>
    <x v="25"/>
    <s v="348-8201"/>
    <s v="Female"/>
    <n v="72"/>
    <s v="No"/>
    <s v="Yes"/>
    <s v="No"/>
    <n v="0"/>
    <s v="No"/>
    <x v="0"/>
    <x v="2"/>
    <n v="29"/>
    <n v="1549"/>
    <x v="0"/>
    <x v="0"/>
  </r>
  <r>
    <s v="3227-KQSS"/>
    <x v="0"/>
    <n v="60"/>
    <n v="98"/>
    <n v="302.10000000000002"/>
    <n v="240"/>
    <n v="1074"/>
    <s v="Yes"/>
    <s v="yes"/>
    <n v="0"/>
    <n v="2"/>
    <n v="0"/>
    <s v="No"/>
    <n v="0"/>
    <x v="46"/>
    <s v="330-4999"/>
    <s v="Male"/>
    <n v="25"/>
    <s v="Yes"/>
    <s v="No"/>
    <s v="No"/>
    <n v="0"/>
    <s v="No"/>
    <x v="2"/>
    <x v="2"/>
    <n v="15"/>
    <n v="920"/>
    <x v="0"/>
    <x v="0"/>
  </r>
  <r>
    <s v="0560-SJCW"/>
    <x v="0"/>
    <n v="8"/>
    <n v="47"/>
    <n v="105"/>
    <n v="32"/>
    <n v="96.8"/>
    <s v="Yes"/>
    <s v="yes"/>
    <n v="0"/>
    <n v="0"/>
    <n v="5"/>
    <s v="Yes"/>
    <n v="0"/>
    <x v="40"/>
    <s v="360-6445"/>
    <s v="Male"/>
    <n v="50"/>
    <s v="No"/>
    <s v="No"/>
    <s v="No"/>
    <n v="0"/>
    <s v="Yes"/>
    <x v="1"/>
    <x v="2"/>
    <n v="16"/>
    <n v="122"/>
    <x v="0"/>
    <x v="0"/>
  </r>
  <r>
    <s v="5049-BGXW"/>
    <x v="0"/>
    <n v="11"/>
    <n v="52"/>
    <n v="137.30000000000001"/>
    <n v="0"/>
    <n v="0"/>
    <s v="No"/>
    <s v="no"/>
    <n v="0"/>
    <n v="1"/>
    <n v="3"/>
    <s v="Yes"/>
    <n v="0"/>
    <x v="3"/>
    <s v="276-5758"/>
    <s v="Female"/>
    <n v="58"/>
    <s v="No"/>
    <s v="No"/>
    <s v="No"/>
    <n v="0"/>
    <s v="No"/>
    <x v="1"/>
    <x v="2"/>
    <n v="43"/>
    <n v="449"/>
    <x v="0"/>
    <x v="0"/>
  </r>
  <r>
    <s v="4992-ABQF"/>
    <x v="0"/>
    <n v="60"/>
    <n v="447"/>
    <n v="786.2"/>
    <n v="0"/>
    <n v="0"/>
    <s v="No"/>
    <s v="no"/>
    <n v="0"/>
    <n v="0"/>
    <n v="17"/>
    <s v="Yes"/>
    <n v="0"/>
    <x v="27"/>
    <s v="347-3490"/>
    <s v="Female"/>
    <n v="23"/>
    <s v="Yes"/>
    <s v="No"/>
    <s v="No"/>
    <n v="0"/>
    <s v="Yes"/>
    <x v="2"/>
    <x v="2"/>
    <n v="38"/>
    <n v="2307"/>
    <x v="0"/>
    <x v="0"/>
  </r>
  <r>
    <s v="3810-WLML"/>
    <x v="0"/>
    <n v="55"/>
    <n v="302"/>
    <n v="709"/>
    <n v="0"/>
    <n v="0"/>
    <s v="No"/>
    <s v="no"/>
    <n v="0"/>
    <n v="2"/>
    <n v="13"/>
    <s v="Yes"/>
    <n v="0"/>
    <x v="48"/>
    <s v="252-1960"/>
    <s v="Female"/>
    <n v="20"/>
    <s v="Yes"/>
    <s v="No"/>
    <s v="No"/>
    <n v="0"/>
    <s v="Yes"/>
    <x v="1"/>
    <x v="0"/>
    <n v="32"/>
    <n v="1740"/>
    <x v="0"/>
    <x v="0"/>
  </r>
  <r>
    <s v="8666-YDWO"/>
    <x v="0"/>
    <n v="25"/>
    <n v="49"/>
    <n v="101.5"/>
    <n v="0"/>
    <n v="0"/>
    <s v="No"/>
    <s v="no"/>
    <n v="0"/>
    <n v="1"/>
    <n v="12"/>
    <s v="No"/>
    <n v="48"/>
    <x v="10"/>
    <s v="327-5604"/>
    <s v="Female"/>
    <n v="32"/>
    <s v="No"/>
    <s v="No"/>
    <s v="No"/>
    <n v="0"/>
    <s v="No"/>
    <x v="0"/>
    <x v="0"/>
    <n v="18"/>
    <n v="463"/>
    <x v="0"/>
    <x v="0"/>
  </r>
  <r>
    <s v="5765-SMSP"/>
    <x v="0"/>
    <n v="1"/>
    <n v="5"/>
    <n v="14"/>
    <n v="0"/>
    <n v="0"/>
    <s v="No"/>
    <s v="no"/>
    <n v="0"/>
    <n v="1"/>
    <n v="4"/>
    <s v="Yes"/>
    <n v="0"/>
    <x v="41"/>
    <s v="380-9530"/>
    <s v="Male"/>
    <n v="53"/>
    <s v="No"/>
    <s v="No"/>
    <s v="No"/>
    <n v="0"/>
    <s v="No"/>
    <x v="0"/>
    <x v="2"/>
    <n v="32"/>
    <n v="32"/>
    <x v="0"/>
    <x v="0"/>
  </r>
  <r>
    <s v="9532-MGCX"/>
    <x v="0"/>
    <n v="36"/>
    <n v="184"/>
    <n v="543.20000000000005"/>
    <n v="0"/>
    <n v="0"/>
    <s v="No"/>
    <s v="no"/>
    <n v="0"/>
    <n v="1"/>
    <n v="2"/>
    <s v="Yes"/>
    <n v="0"/>
    <x v="24"/>
    <s v="343-3528"/>
    <s v="Male"/>
    <n v="48"/>
    <s v="No"/>
    <s v="No"/>
    <s v="No"/>
    <n v="0"/>
    <s v="No"/>
    <x v="0"/>
    <x v="0"/>
    <n v="47"/>
    <n v="1706"/>
    <x v="0"/>
    <x v="0"/>
  </r>
  <r>
    <s v="2570-EZAU"/>
    <x v="0"/>
    <n v="60"/>
    <n v="434"/>
    <n v="846.5"/>
    <n v="0"/>
    <n v="0"/>
    <s v="No"/>
    <s v="no"/>
    <n v="0"/>
    <n v="2"/>
    <n v="1"/>
    <s v="Yes"/>
    <n v="0"/>
    <x v="1"/>
    <s v="371-4941"/>
    <s v="Male"/>
    <n v="40"/>
    <s v="No"/>
    <s v="No"/>
    <s v="No"/>
    <n v="0"/>
    <s v="Yes"/>
    <x v="2"/>
    <x v="2"/>
    <n v="37"/>
    <n v="2237"/>
    <x v="0"/>
    <x v="0"/>
  </r>
  <r>
    <s v="8414-OZPY"/>
    <x v="0"/>
    <n v="73"/>
    <n v="518"/>
    <n v="872.1"/>
    <n v="0"/>
    <n v="0"/>
    <s v="No"/>
    <s v="no"/>
    <n v="0"/>
    <n v="0"/>
    <n v="6"/>
    <s v="No"/>
    <n v="53"/>
    <x v="36"/>
    <s v="239-10177"/>
    <s v="Female"/>
    <n v="38"/>
    <s v="No"/>
    <s v="No"/>
    <s v="No"/>
    <n v="0"/>
    <s v="Yes"/>
    <x v="2"/>
    <x v="0"/>
    <n v="39"/>
    <n v="2861"/>
    <x v="0"/>
    <x v="0"/>
  </r>
  <r>
    <s v="1819-OMOQ"/>
    <x v="0"/>
    <n v="69"/>
    <n v="186"/>
    <n v="554.9"/>
    <n v="276"/>
    <n v="1048.8"/>
    <s v="Yes"/>
    <s v="yes"/>
    <n v="0"/>
    <n v="0"/>
    <n v="2"/>
    <s v="Yes"/>
    <n v="0"/>
    <x v="13"/>
    <s v="299-6166"/>
    <s v="Female"/>
    <n v="63"/>
    <s v="No"/>
    <s v="No"/>
    <s v="No"/>
    <n v="0"/>
    <s v="Yes"/>
    <x v="2"/>
    <x v="0"/>
    <n v="25"/>
    <n v="1754"/>
    <x v="0"/>
    <x v="0"/>
  </r>
  <r>
    <s v="5639-ENKY"/>
    <x v="0"/>
    <n v="61"/>
    <n v="385"/>
    <n v="853.5"/>
    <n v="0"/>
    <n v="0"/>
    <s v="No"/>
    <s v="no"/>
    <n v="0"/>
    <n v="2"/>
    <n v="0"/>
    <s v="No"/>
    <n v="0"/>
    <x v="45"/>
    <s v="234-4462"/>
    <s v="Male"/>
    <n v="54"/>
    <s v="No"/>
    <s v="No"/>
    <s v="No"/>
    <n v="0"/>
    <s v="No"/>
    <x v="2"/>
    <x v="2"/>
    <n v="9"/>
    <n v="522"/>
    <x v="0"/>
    <x v="0"/>
  </r>
  <r>
    <s v="3352-BPIN"/>
    <x v="0"/>
    <n v="3"/>
    <n v="18"/>
    <n v="34.4"/>
    <n v="0"/>
    <n v="0"/>
    <s v="No"/>
    <s v="no"/>
    <n v="0"/>
    <n v="2"/>
    <n v="0"/>
    <s v="No"/>
    <n v="0"/>
    <x v="35"/>
    <s v="273-10534"/>
    <s v="Male"/>
    <n v="22"/>
    <s v="Yes"/>
    <s v="No"/>
    <s v="No"/>
    <n v="0"/>
    <s v="No"/>
    <x v="0"/>
    <x v="2"/>
    <n v="8"/>
    <n v="29"/>
    <x v="0"/>
    <x v="0"/>
  </r>
  <r>
    <s v="5548-MLVT"/>
    <x v="0"/>
    <n v="1"/>
    <n v="7"/>
    <n v="15"/>
    <n v="0"/>
    <n v="0"/>
    <s v="No"/>
    <s v="no"/>
    <n v="0"/>
    <n v="0"/>
    <n v="2"/>
    <s v="Yes"/>
    <n v="0"/>
    <x v="46"/>
    <s v="306-7654"/>
    <s v="Female"/>
    <n v="67"/>
    <s v="No"/>
    <s v="Yes"/>
    <s v="No"/>
    <n v="0"/>
    <s v="No"/>
    <x v="0"/>
    <x v="0"/>
    <n v="33"/>
    <n v="33"/>
    <x v="0"/>
    <x v="0"/>
  </r>
  <r>
    <s v="9272-GHWI"/>
    <x v="0"/>
    <n v="68"/>
    <n v="475"/>
    <n v="1083.7"/>
    <n v="0"/>
    <n v="0"/>
    <s v="No"/>
    <s v="no"/>
    <n v="0"/>
    <n v="1"/>
    <n v="14"/>
    <s v="Yes"/>
    <n v="0"/>
    <x v="34"/>
    <s v="371-2681"/>
    <s v="Female"/>
    <n v="69"/>
    <s v="No"/>
    <s v="Yes"/>
    <s v="No"/>
    <n v="0"/>
    <s v="Yes"/>
    <x v="2"/>
    <x v="2"/>
    <n v="47"/>
    <n v="3185"/>
    <x v="0"/>
    <x v="0"/>
  </r>
  <r>
    <s v="0440-OQJP"/>
    <x v="0"/>
    <n v="65"/>
    <n v="360"/>
    <n v="967.8"/>
    <n v="0"/>
    <n v="0"/>
    <s v="No"/>
    <s v="no"/>
    <n v="0"/>
    <n v="2"/>
    <n v="1"/>
    <s v="Yes"/>
    <n v="0"/>
    <x v="22"/>
    <s v="353-1339"/>
    <s v="Female"/>
    <n v="44"/>
    <s v="No"/>
    <s v="No"/>
    <s v="No"/>
    <n v="0"/>
    <s v="Yes"/>
    <x v="2"/>
    <x v="2"/>
    <n v="52"/>
    <n v="3324"/>
    <x v="0"/>
    <x v="0"/>
  </r>
  <r>
    <s v="3154-ZIIR"/>
    <x v="0"/>
    <n v="15"/>
    <n v="38"/>
    <n v="104.5"/>
    <n v="0"/>
    <n v="0"/>
    <s v="No"/>
    <s v="no"/>
    <n v="0"/>
    <n v="0"/>
    <n v="0"/>
    <s v="No"/>
    <n v="0"/>
    <x v="14"/>
    <s v="375-5790"/>
    <s v="Male"/>
    <n v="47"/>
    <s v="No"/>
    <s v="No"/>
    <s v="No"/>
    <n v="0"/>
    <s v="No"/>
    <x v="0"/>
    <x v="2"/>
    <n v="10"/>
    <n v="149"/>
    <x v="0"/>
    <x v="0"/>
  </r>
  <r>
    <s v="3560-ZZOB"/>
    <x v="0"/>
    <n v="4"/>
    <n v="7"/>
    <n v="24.5"/>
    <n v="0"/>
    <n v="0"/>
    <s v="No"/>
    <s v="no"/>
    <n v="0"/>
    <n v="0"/>
    <n v="0"/>
    <s v="No"/>
    <n v="0"/>
    <x v="12"/>
    <s v="331-8898"/>
    <s v="Female"/>
    <n v="36"/>
    <s v="No"/>
    <s v="No"/>
    <s v="No"/>
    <n v="0"/>
    <s v="No"/>
    <x v="1"/>
    <x v="0"/>
    <n v="15"/>
    <n v="60"/>
    <x v="0"/>
    <x v="0"/>
  </r>
  <r>
    <s v="4872-DQYI"/>
    <x v="0"/>
    <n v="1"/>
    <n v="6"/>
    <n v="14"/>
    <n v="4"/>
    <n v="14.2"/>
    <s v="Yes"/>
    <s v="yes"/>
    <n v="0"/>
    <n v="1"/>
    <n v="0"/>
    <s v="No"/>
    <n v="0"/>
    <x v="38"/>
    <s v="317-2214"/>
    <s v="Male"/>
    <n v="43"/>
    <s v="No"/>
    <s v="No"/>
    <s v="No"/>
    <n v="0"/>
    <s v="No"/>
    <x v="0"/>
    <x v="2"/>
    <n v="12"/>
    <n v="12"/>
    <x v="0"/>
    <x v="0"/>
  </r>
  <r>
    <s v="3783-FSYK"/>
    <x v="0"/>
    <n v="19"/>
    <n v="57"/>
    <n v="189.6"/>
    <n v="0"/>
    <n v="0"/>
    <s v="No"/>
    <s v="no"/>
    <n v="0"/>
    <n v="0"/>
    <n v="2"/>
    <s v="Yes"/>
    <n v="0"/>
    <x v="25"/>
    <s v="315-8963"/>
    <s v="Male"/>
    <n v="35"/>
    <s v="No"/>
    <s v="No"/>
    <s v="No"/>
    <n v="0"/>
    <s v="No"/>
    <x v="0"/>
    <x v="2"/>
    <n v="15"/>
    <n v="288"/>
    <x v="0"/>
    <x v="0"/>
  </r>
  <r>
    <s v="9337-GEZP"/>
    <x v="0"/>
    <n v="2"/>
    <n v="9"/>
    <n v="18.8"/>
    <n v="0"/>
    <n v="0"/>
    <s v="No"/>
    <s v="no"/>
    <n v="0"/>
    <n v="0"/>
    <n v="2"/>
    <s v="No"/>
    <n v="4"/>
    <x v="36"/>
    <s v="354-9494"/>
    <s v="Female"/>
    <n v="46"/>
    <s v="No"/>
    <s v="No"/>
    <s v="No"/>
    <n v="0"/>
    <s v="No"/>
    <x v="0"/>
    <x v="2"/>
    <n v="18"/>
    <n v="35"/>
    <x v="0"/>
    <x v="0"/>
  </r>
  <r>
    <s v="0006-TDMK"/>
    <x v="0"/>
    <n v="19"/>
    <n v="41"/>
    <n v="170.2"/>
    <n v="0"/>
    <n v="0"/>
    <s v="No"/>
    <s v="no"/>
    <n v="0"/>
    <n v="0"/>
    <n v="24"/>
    <s v="Yes"/>
    <n v="0"/>
    <x v="22"/>
    <s v="304-6860"/>
    <s v="Female"/>
    <n v="22"/>
    <s v="Yes"/>
    <s v="No"/>
    <s v="No"/>
    <n v="0"/>
    <s v="No"/>
    <x v="0"/>
    <x v="2"/>
    <n v="26"/>
    <n v="500"/>
    <x v="0"/>
    <x v="0"/>
  </r>
  <r>
    <s v="4387-EIZK"/>
    <x v="0"/>
    <n v="42"/>
    <n v="167"/>
    <n v="379.1"/>
    <n v="0"/>
    <n v="0"/>
    <s v="No"/>
    <s v="no"/>
    <n v="0"/>
    <n v="0"/>
    <n v="5"/>
    <s v="Yes"/>
    <n v="0"/>
    <x v="8"/>
    <s v="369-6653"/>
    <s v="Female"/>
    <n v="48"/>
    <s v="No"/>
    <s v="No"/>
    <s v="No"/>
    <n v="0"/>
    <s v="No"/>
    <x v="0"/>
    <x v="0"/>
    <n v="47"/>
    <n v="1996"/>
    <x v="0"/>
    <x v="0"/>
  </r>
  <r>
    <s v="2227-PKXK"/>
    <x v="0"/>
    <n v="21"/>
    <n v="83"/>
    <n v="250.3"/>
    <n v="0"/>
    <n v="0"/>
    <s v="No"/>
    <s v="no"/>
    <n v="0"/>
    <n v="0"/>
    <n v="26"/>
    <s v="Yes"/>
    <n v="0"/>
    <x v="36"/>
    <s v="254-7559"/>
    <s v="Male"/>
    <n v="25"/>
    <s v="Yes"/>
    <s v="No"/>
    <s v="No"/>
    <n v="0"/>
    <s v="No"/>
    <x v="0"/>
    <x v="2"/>
    <n v="29"/>
    <n v="604"/>
    <x v="0"/>
    <x v="0"/>
  </r>
  <r>
    <s v="4960-WIUA"/>
    <x v="0"/>
    <n v="8"/>
    <n v="16"/>
    <n v="54.7"/>
    <n v="0"/>
    <n v="0"/>
    <s v="No"/>
    <s v="no"/>
    <n v="0"/>
    <n v="0"/>
    <n v="14"/>
    <s v="Yes"/>
    <n v="0"/>
    <x v="11"/>
    <s v="294-2071"/>
    <s v="Male"/>
    <n v="44"/>
    <s v="No"/>
    <s v="No"/>
    <s v="No"/>
    <n v="0"/>
    <s v="No"/>
    <x v="0"/>
    <x v="0"/>
    <n v="26"/>
    <n v="207"/>
    <x v="0"/>
    <x v="0"/>
  </r>
  <r>
    <s v="0861-TCWP"/>
    <x v="0"/>
    <n v="48"/>
    <n v="220"/>
    <n v="581.9"/>
    <n v="0"/>
    <n v="0"/>
    <s v="No"/>
    <s v="no"/>
    <n v="0"/>
    <n v="0"/>
    <n v="1"/>
    <s v="No"/>
    <n v="25"/>
    <x v="5"/>
    <s v="255-7654"/>
    <s v="Female"/>
    <n v="53"/>
    <s v="No"/>
    <s v="No"/>
    <s v="No"/>
    <n v="0"/>
    <s v="Yes"/>
    <x v="1"/>
    <x v="0"/>
    <n v="28"/>
    <n v="1374"/>
    <x v="0"/>
    <x v="0"/>
  </r>
  <r>
    <s v="4989-PYQI"/>
    <x v="0"/>
    <n v="75"/>
    <n v="284"/>
    <n v="975.3"/>
    <n v="0"/>
    <n v="0"/>
    <s v="No"/>
    <s v="no"/>
    <n v="0"/>
    <n v="0"/>
    <n v="0"/>
    <s v="No"/>
    <n v="0"/>
    <x v="20"/>
    <s v="353-10451"/>
    <s v="Male"/>
    <n v="52"/>
    <s v="No"/>
    <s v="No"/>
    <s v="No"/>
    <n v="0"/>
    <s v="No"/>
    <x v="2"/>
    <x v="0"/>
    <n v="12"/>
    <n v="867"/>
    <x v="0"/>
    <x v="0"/>
  </r>
  <r>
    <s v="0213-YZVH"/>
    <x v="0"/>
    <n v="72"/>
    <n v="325"/>
    <n v="723.1"/>
    <n v="0"/>
    <n v="0"/>
    <s v="No"/>
    <s v="no"/>
    <n v="0"/>
    <n v="0"/>
    <n v="9"/>
    <s v="Yes"/>
    <n v="0"/>
    <x v="28"/>
    <s v="308-5347"/>
    <s v="Male"/>
    <n v="64"/>
    <s v="No"/>
    <s v="No"/>
    <s v="No"/>
    <n v="0"/>
    <s v="Yes"/>
    <x v="2"/>
    <x v="0"/>
    <n v="45"/>
    <n v="3288"/>
    <x v="0"/>
    <x v="0"/>
  </r>
  <r>
    <s v="3102-OOVK"/>
    <x v="0"/>
    <n v="14"/>
    <n v="34"/>
    <n v="99"/>
    <n v="0"/>
    <n v="0"/>
    <s v="No"/>
    <s v="no"/>
    <n v="0"/>
    <n v="0"/>
    <n v="6"/>
    <s v="Yes"/>
    <n v="0"/>
    <x v="21"/>
    <s v="384-7468"/>
    <s v="Female"/>
    <n v="62"/>
    <s v="No"/>
    <s v="No"/>
    <s v="No"/>
    <n v="0"/>
    <s v="No"/>
    <x v="1"/>
    <x v="2"/>
    <n v="33"/>
    <n v="469"/>
    <x v="0"/>
    <x v="0"/>
  </r>
  <r>
    <s v="7723-CFHN"/>
    <x v="0"/>
    <n v="6"/>
    <n v="21"/>
    <n v="72.2"/>
    <n v="0"/>
    <n v="0"/>
    <s v="No"/>
    <s v="no"/>
    <n v="0"/>
    <n v="0"/>
    <n v="4"/>
    <s v="Yes"/>
    <n v="0"/>
    <x v="40"/>
    <s v="280-6665"/>
    <s v="Male"/>
    <n v="62"/>
    <s v="No"/>
    <s v="No"/>
    <s v="No"/>
    <n v="0"/>
    <s v="No"/>
    <x v="0"/>
    <x v="0"/>
    <n v="30"/>
    <n v="179"/>
    <x v="0"/>
    <x v="0"/>
  </r>
  <r>
    <s v="3826-UHYM"/>
    <x v="0"/>
    <n v="14"/>
    <n v="59"/>
    <n v="143.69999999999999"/>
    <n v="0"/>
    <n v="0"/>
    <s v="No"/>
    <s v="no"/>
    <n v="0"/>
    <n v="0"/>
    <n v="0"/>
    <s v="No"/>
    <n v="0"/>
    <x v="30"/>
    <s v="253-10207"/>
    <s v="Female"/>
    <n v="23"/>
    <s v="Yes"/>
    <s v="No"/>
    <s v="No"/>
    <n v="0"/>
    <s v="No"/>
    <x v="1"/>
    <x v="2"/>
    <n v="8"/>
    <n v="113"/>
    <x v="0"/>
    <x v="0"/>
  </r>
  <r>
    <s v="9161-LAQX"/>
    <x v="0"/>
    <n v="65"/>
    <n v="379"/>
    <n v="648.79999999999995"/>
    <n v="0"/>
    <n v="0"/>
    <s v="No"/>
    <s v="no"/>
    <n v="0"/>
    <n v="0"/>
    <n v="5"/>
    <s v="No"/>
    <n v="11"/>
    <x v="40"/>
    <s v="340-9869"/>
    <s v="Male"/>
    <n v="48"/>
    <s v="No"/>
    <s v="No"/>
    <s v="No"/>
    <n v="0"/>
    <s v="No"/>
    <x v="1"/>
    <x v="0"/>
    <n v="61"/>
    <n v="3981"/>
    <x v="0"/>
    <x v="0"/>
  </r>
  <r>
    <s v="7530-VRIG"/>
    <x v="0"/>
    <n v="56"/>
    <n v="112"/>
    <n v="278.2"/>
    <n v="224"/>
    <n v="666.4"/>
    <s v="Yes"/>
    <s v="yes"/>
    <n v="0"/>
    <n v="0"/>
    <n v="7"/>
    <s v="Yes"/>
    <n v="0"/>
    <x v="39"/>
    <s v="273-6590"/>
    <s v="Female"/>
    <n v="52"/>
    <s v="No"/>
    <s v="No"/>
    <s v="No"/>
    <n v="0"/>
    <s v="Yes"/>
    <x v="1"/>
    <x v="0"/>
    <n v="41"/>
    <n v="2301"/>
    <x v="0"/>
    <x v="0"/>
  </r>
  <r>
    <s v="8667-ZPCR"/>
    <x v="0"/>
    <n v="14"/>
    <n v="34"/>
    <n v="71.900000000000006"/>
    <n v="0"/>
    <n v="0"/>
    <s v="No"/>
    <s v="no"/>
    <n v="0"/>
    <n v="0"/>
    <n v="5"/>
    <s v="Yes"/>
    <n v="0"/>
    <x v="24"/>
    <s v="401-1264"/>
    <s v="Female"/>
    <n v="54"/>
    <s v="No"/>
    <s v="No"/>
    <s v="No"/>
    <n v="0"/>
    <s v="No"/>
    <x v="0"/>
    <x v="0"/>
    <n v="31"/>
    <n v="439"/>
    <x v="0"/>
    <x v="0"/>
  </r>
  <r>
    <s v="3429-INYY"/>
    <x v="0"/>
    <n v="51"/>
    <n v="369"/>
    <n v="658.4"/>
    <n v="0"/>
    <n v="0"/>
    <s v="No"/>
    <s v="no"/>
    <n v="0"/>
    <n v="0"/>
    <n v="5"/>
    <s v="Yes"/>
    <n v="0"/>
    <x v="50"/>
    <s v="301-9113"/>
    <s v="Male"/>
    <n v="46"/>
    <s v="No"/>
    <s v="No"/>
    <s v="No"/>
    <n v="0"/>
    <s v="No"/>
    <x v="0"/>
    <x v="0"/>
    <n v="26"/>
    <n v="1326"/>
    <x v="0"/>
    <x v="0"/>
  </r>
  <r>
    <s v="0339-TBVS"/>
    <x v="0"/>
    <n v="58"/>
    <n v="225"/>
    <n v="526.29999999999995"/>
    <n v="0"/>
    <n v="0"/>
    <s v="No"/>
    <s v="no"/>
    <n v="0"/>
    <n v="0"/>
    <n v="5"/>
    <s v="Yes"/>
    <n v="0"/>
    <x v="46"/>
    <s v="305-8093"/>
    <s v="Female"/>
    <n v="60"/>
    <s v="No"/>
    <s v="No"/>
    <s v="No"/>
    <n v="0"/>
    <s v="Yes"/>
    <x v="2"/>
    <x v="2"/>
    <n v="40"/>
    <n v="2357"/>
    <x v="0"/>
    <x v="0"/>
  </r>
  <r>
    <s v="1668-SSTO"/>
    <x v="0"/>
    <n v="67"/>
    <n v="453"/>
    <n v="1072.4000000000001"/>
    <n v="0"/>
    <n v="0"/>
    <s v="No"/>
    <s v="no"/>
    <n v="0"/>
    <n v="0"/>
    <n v="4"/>
    <s v="Yes"/>
    <n v="0"/>
    <x v="3"/>
    <s v="335-2307"/>
    <s v="Female"/>
    <n v="59"/>
    <s v="No"/>
    <s v="No"/>
    <s v="No"/>
    <n v="0"/>
    <s v="Yes"/>
    <x v="0"/>
    <x v="2"/>
    <n v="22"/>
    <n v="1452"/>
    <x v="0"/>
    <x v="0"/>
  </r>
  <r>
    <s v="6946-QPMQ"/>
    <x v="0"/>
    <n v="2"/>
    <n v="7"/>
    <n v="18"/>
    <n v="8"/>
    <n v="24"/>
    <s v="Yes"/>
    <s v="yes"/>
    <n v="0"/>
    <n v="0"/>
    <n v="16"/>
    <s v="No"/>
    <n v="6"/>
    <x v="29"/>
    <s v="373-7026"/>
    <s v="Male"/>
    <n v="24"/>
    <s v="Yes"/>
    <s v="No"/>
    <s v="No"/>
    <n v="0"/>
    <s v="No"/>
    <x v="0"/>
    <x v="2"/>
    <n v="10"/>
    <n v="21"/>
    <x v="0"/>
    <x v="0"/>
  </r>
  <r>
    <s v="9395-YIZB"/>
    <x v="0"/>
    <n v="6"/>
    <n v="8"/>
    <n v="24.7"/>
    <n v="0"/>
    <n v="0"/>
    <s v="No"/>
    <s v="no"/>
    <n v="0"/>
    <n v="0"/>
    <n v="4"/>
    <s v="Yes"/>
    <n v="0"/>
    <x v="50"/>
    <s v="351-3140"/>
    <s v="Male"/>
    <n v="67"/>
    <s v="No"/>
    <s v="Yes"/>
    <s v="No"/>
    <n v="0"/>
    <s v="No"/>
    <x v="0"/>
    <x v="2"/>
    <n v="27"/>
    <n v="165"/>
    <x v="0"/>
    <x v="0"/>
  </r>
  <r>
    <s v="6349-ABUL"/>
    <x v="0"/>
    <n v="67"/>
    <n v="443"/>
    <n v="1066.4000000000001"/>
    <n v="268"/>
    <n v="830.8"/>
    <s v="Yes"/>
    <s v="yes"/>
    <n v="0"/>
    <n v="0"/>
    <n v="10"/>
    <s v="Yes"/>
    <n v="0"/>
    <x v="0"/>
    <s v="272-9973"/>
    <s v="Male"/>
    <n v="70"/>
    <s v="No"/>
    <s v="Yes"/>
    <s v="No"/>
    <n v="0"/>
    <s v="No"/>
    <x v="0"/>
    <x v="0"/>
    <n v="55"/>
    <n v="3637"/>
    <x v="0"/>
    <x v="0"/>
  </r>
  <r>
    <s v="6694-HCOH"/>
    <x v="0"/>
    <n v="3"/>
    <n v="10"/>
    <n v="23.3"/>
    <n v="0"/>
    <n v="0"/>
    <s v="No"/>
    <s v="no"/>
    <n v="0"/>
    <n v="0"/>
    <n v="0"/>
    <s v="No"/>
    <n v="0"/>
    <x v="43"/>
    <s v="332-5690"/>
    <s v="Female"/>
    <n v="64"/>
    <s v="No"/>
    <s v="No"/>
    <s v="No"/>
    <n v="0"/>
    <s v="No"/>
    <x v="0"/>
    <x v="2"/>
    <n v="8"/>
    <n v="24"/>
    <x v="0"/>
    <x v="0"/>
  </r>
  <r>
    <s v="6055-SMGJ"/>
    <x v="0"/>
    <n v="22"/>
    <n v="130"/>
    <n v="247.4"/>
    <n v="0"/>
    <n v="0"/>
    <s v="No"/>
    <s v="no"/>
    <n v="0"/>
    <n v="0"/>
    <n v="5"/>
    <s v="Yes"/>
    <n v="0"/>
    <x v="3"/>
    <s v="258-3457"/>
    <s v="Male"/>
    <n v="75"/>
    <s v="No"/>
    <s v="Yes"/>
    <s v="No"/>
    <n v="0"/>
    <s v="No"/>
    <x v="0"/>
    <x v="0"/>
    <n v="59"/>
    <n v="1323"/>
    <x v="0"/>
    <x v="0"/>
  </r>
  <r>
    <s v="9394-CACA"/>
    <x v="0"/>
    <n v="39"/>
    <n v="126"/>
    <n v="352.2"/>
    <n v="0"/>
    <n v="0"/>
    <s v="No"/>
    <s v="no"/>
    <n v="0"/>
    <n v="0"/>
    <n v="4"/>
    <s v="Yes"/>
    <n v="0"/>
    <x v="14"/>
    <s v="319-2519"/>
    <s v="Female"/>
    <n v="82"/>
    <s v="No"/>
    <s v="Yes"/>
    <s v="No"/>
    <n v="0"/>
    <s v="No"/>
    <x v="1"/>
    <x v="1"/>
    <n v="34"/>
    <n v="1317"/>
    <x v="0"/>
    <x v="0"/>
  </r>
  <r>
    <s v="8477-ILPZ"/>
    <x v="0"/>
    <n v="68"/>
    <n v="89"/>
    <n v="273.7"/>
    <n v="0"/>
    <n v="0"/>
    <s v="No"/>
    <s v="no"/>
    <n v="0"/>
    <n v="0"/>
    <n v="1"/>
    <s v="Yes"/>
    <n v="0"/>
    <x v="4"/>
    <s v="370-5898"/>
    <s v="Female"/>
    <n v="45"/>
    <s v="No"/>
    <s v="No"/>
    <s v="No"/>
    <n v="0"/>
    <s v="No"/>
    <x v="2"/>
    <x v="2"/>
    <n v="29"/>
    <n v="2001"/>
    <x v="0"/>
    <x v="0"/>
  </r>
  <r>
    <s v="4143-KEXW"/>
    <x v="0"/>
    <n v="1"/>
    <n v="6"/>
    <n v="15"/>
    <n v="0"/>
    <n v="0"/>
    <s v="No"/>
    <s v="no"/>
    <n v="0"/>
    <n v="0"/>
    <n v="5"/>
    <s v="Yes"/>
    <n v="0"/>
    <x v="7"/>
    <s v="258-4054"/>
    <s v="Female"/>
    <n v="54"/>
    <s v="No"/>
    <s v="No"/>
    <s v="No"/>
    <n v="0"/>
    <s v="No"/>
    <x v="1"/>
    <x v="2"/>
    <n v="10"/>
    <n v="10"/>
    <x v="0"/>
    <x v="0"/>
  </r>
  <r>
    <s v="5312-XYVJ"/>
    <x v="0"/>
    <n v="32"/>
    <n v="201"/>
    <n v="410"/>
    <n v="0"/>
    <n v="0"/>
    <s v="No"/>
    <s v="no"/>
    <n v="0"/>
    <n v="0"/>
    <n v="6"/>
    <s v="Yes"/>
    <n v="0"/>
    <x v="22"/>
    <s v="348-6811"/>
    <s v="Male"/>
    <n v="39"/>
    <s v="No"/>
    <s v="No"/>
    <s v="No"/>
    <n v="0"/>
    <s v="No"/>
    <x v="0"/>
    <x v="0"/>
    <n v="39"/>
    <n v="1239"/>
    <x v="0"/>
    <x v="0"/>
  </r>
  <r>
    <s v="3017-WWEF"/>
    <x v="0"/>
    <n v="26"/>
    <n v="80"/>
    <n v="204.5"/>
    <n v="0"/>
    <n v="0"/>
    <s v="No"/>
    <s v="no"/>
    <n v="0"/>
    <n v="0"/>
    <n v="2"/>
    <s v="Yes"/>
    <n v="0"/>
    <x v="24"/>
    <s v="363-4456"/>
    <s v="Female"/>
    <n v="76"/>
    <s v="No"/>
    <s v="Yes"/>
    <s v="No"/>
    <n v="0"/>
    <s v="No"/>
    <x v="0"/>
    <x v="2"/>
    <n v="29"/>
    <n v="749"/>
    <x v="0"/>
    <x v="0"/>
  </r>
  <r>
    <s v="0619-UDUR"/>
    <x v="0"/>
    <n v="2"/>
    <n v="4"/>
    <n v="7.9"/>
    <n v="0"/>
    <n v="0"/>
    <s v="No"/>
    <s v="no"/>
    <n v="0"/>
    <n v="0"/>
    <n v="0"/>
    <s v="No"/>
    <n v="0"/>
    <x v="26"/>
    <s v="291-4846"/>
    <s v="Male"/>
    <n v="53"/>
    <s v="No"/>
    <s v="No"/>
    <s v="No"/>
    <n v="0"/>
    <s v="No"/>
    <x v="0"/>
    <x v="0"/>
    <n v="7"/>
    <n v="12"/>
    <x v="0"/>
    <x v="0"/>
  </r>
  <r>
    <s v="7725-KJQT"/>
    <x v="0"/>
    <n v="37"/>
    <n v="129"/>
    <n v="448.2"/>
    <n v="0"/>
    <n v="0"/>
    <s v="No"/>
    <s v="no"/>
    <n v="0"/>
    <n v="0"/>
    <n v="20"/>
    <s v="Yes"/>
    <n v="0"/>
    <x v="41"/>
    <s v="280-2595"/>
    <s v="Female"/>
    <n v="29"/>
    <s v="Yes"/>
    <s v="No"/>
    <s v="No"/>
    <n v="0"/>
    <s v="Yes"/>
    <x v="1"/>
    <x v="2"/>
    <n v="38"/>
    <n v="1403"/>
    <x v="0"/>
    <x v="0"/>
  </r>
  <r>
    <s v="0649-IGVB"/>
    <x v="0"/>
    <n v="7"/>
    <n v="22"/>
    <n v="50.2"/>
    <n v="28"/>
    <n v="51.1"/>
    <s v="Yes"/>
    <s v="yes"/>
    <n v="0"/>
    <n v="0"/>
    <n v="5"/>
    <s v="Yes"/>
    <n v="0"/>
    <x v="40"/>
    <s v="358-9849"/>
    <s v="Male"/>
    <n v="51"/>
    <s v="No"/>
    <s v="No"/>
    <s v="No"/>
    <n v="0"/>
    <s v="No"/>
    <x v="0"/>
    <x v="2"/>
    <n v="30"/>
    <n v="212"/>
    <x v="0"/>
    <x v="0"/>
  </r>
  <r>
    <s v="0915-YHYO"/>
    <x v="0"/>
    <n v="59"/>
    <n v="258"/>
    <n v="646.79999999999995"/>
    <n v="0"/>
    <n v="0"/>
    <s v="No"/>
    <s v="no"/>
    <n v="0"/>
    <n v="0"/>
    <n v="7"/>
    <s v="No"/>
    <n v="19"/>
    <x v="40"/>
    <s v="317-6004"/>
    <s v="Female"/>
    <n v="67"/>
    <s v="No"/>
    <s v="Yes"/>
    <s v="No"/>
    <n v="0"/>
    <s v="No"/>
    <x v="2"/>
    <x v="2"/>
    <n v="25"/>
    <n v="1447"/>
    <x v="0"/>
    <x v="0"/>
  </r>
  <r>
    <s v="3046-MPSU"/>
    <x v="0"/>
    <n v="18"/>
    <n v="97"/>
    <n v="236.5"/>
    <n v="0"/>
    <n v="0"/>
    <s v="No"/>
    <s v="no"/>
    <n v="0"/>
    <n v="0"/>
    <n v="17"/>
    <s v="Yes"/>
    <n v="0"/>
    <x v="50"/>
    <s v="310-2655"/>
    <s v="Female"/>
    <n v="33"/>
    <s v="No"/>
    <s v="No"/>
    <s v="No"/>
    <n v="0"/>
    <s v="No"/>
    <x v="0"/>
    <x v="0"/>
    <n v="37"/>
    <n v="668"/>
    <x v="0"/>
    <x v="0"/>
  </r>
  <r>
    <s v="2324-RFFQ"/>
    <x v="0"/>
    <n v="46"/>
    <n v="195"/>
    <n v="509.4"/>
    <n v="0"/>
    <n v="0"/>
    <s v="No"/>
    <s v="no"/>
    <n v="0"/>
    <n v="0"/>
    <n v="7"/>
    <s v="Yes"/>
    <n v="0"/>
    <x v="3"/>
    <s v="347-5279"/>
    <s v="Male"/>
    <n v="74"/>
    <s v="No"/>
    <s v="Yes"/>
    <s v="No"/>
    <n v="0"/>
    <s v="Yes"/>
    <x v="2"/>
    <x v="2"/>
    <n v="33"/>
    <n v="1525"/>
    <x v="0"/>
    <x v="0"/>
  </r>
  <r>
    <s v="2291-SBUJ"/>
    <x v="0"/>
    <n v="4"/>
    <n v="18"/>
    <n v="45.8"/>
    <n v="0"/>
    <n v="0"/>
    <s v="No"/>
    <s v="no"/>
    <n v="0"/>
    <n v="0"/>
    <n v="6"/>
    <s v="Yes"/>
    <n v="0"/>
    <x v="3"/>
    <s v="264-3874"/>
    <s v="Male"/>
    <n v="74"/>
    <s v="No"/>
    <s v="Yes"/>
    <s v="No"/>
    <n v="0"/>
    <s v="No"/>
    <x v="0"/>
    <x v="0"/>
    <n v="40"/>
    <n v="166"/>
    <x v="0"/>
    <x v="0"/>
  </r>
  <r>
    <s v="9611-SQOP"/>
    <x v="0"/>
    <n v="1"/>
    <n v="3"/>
    <n v="11"/>
    <n v="0"/>
    <n v="0"/>
    <s v="No"/>
    <s v="no"/>
    <n v="0"/>
    <n v="0"/>
    <n v="0"/>
    <s v="No"/>
    <n v="0"/>
    <x v="46"/>
    <s v="360-5604"/>
    <s v="Female"/>
    <n v="53"/>
    <s v="No"/>
    <s v="No"/>
    <s v="No"/>
    <n v="0"/>
    <s v="No"/>
    <x v="0"/>
    <x v="2"/>
    <n v="13"/>
    <n v="13"/>
    <x v="0"/>
    <x v="0"/>
  </r>
  <r>
    <s v="2945-OLCI"/>
    <x v="0"/>
    <n v="35"/>
    <n v="124"/>
    <n v="279.60000000000002"/>
    <n v="0"/>
    <n v="0"/>
    <s v="No"/>
    <s v="no"/>
    <n v="0"/>
    <n v="0"/>
    <n v="4"/>
    <s v="No"/>
    <n v="14"/>
    <x v="32"/>
    <s v="270-1279"/>
    <s v="Male"/>
    <n v="83"/>
    <s v="No"/>
    <s v="Yes"/>
    <s v="No"/>
    <n v="0"/>
    <s v="No"/>
    <x v="0"/>
    <x v="2"/>
    <n v="45"/>
    <n v="1571"/>
    <x v="0"/>
    <x v="0"/>
  </r>
  <r>
    <s v="2981-AFEP"/>
    <x v="0"/>
    <n v="54"/>
    <n v="293"/>
    <n v="707.4"/>
    <n v="216"/>
    <n v="297"/>
    <s v="Yes"/>
    <s v="yes"/>
    <n v="0"/>
    <n v="0"/>
    <n v="0"/>
    <s v="No"/>
    <n v="0"/>
    <x v="41"/>
    <s v="304-4600"/>
    <s v="Female"/>
    <n v="72"/>
    <s v="No"/>
    <s v="Yes"/>
    <s v="No"/>
    <n v="0"/>
    <s v="No"/>
    <x v="2"/>
    <x v="1"/>
    <n v="8"/>
    <n v="445"/>
    <x v="0"/>
    <x v="0"/>
  </r>
  <r>
    <s v="6469-OUUN"/>
    <x v="0"/>
    <n v="63"/>
    <n v="345"/>
    <n v="948"/>
    <n v="252"/>
    <n v="831.6"/>
    <s v="Yes"/>
    <s v="yes"/>
    <n v="0"/>
    <n v="0"/>
    <n v="7"/>
    <s v="Yes"/>
    <n v="0"/>
    <x v="7"/>
    <s v="248-10399"/>
    <s v="Female"/>
    <n v="66"/>
    <s v="No"/>
    <s v="Yes"/>
    <s v="No"/>
    <n v="0"/>
    <s v="No"/>
    <x v="2"/>
    <x v="0"/>
    <n v="49"/>
    <n v="3083"/>
    <x v="0"/>
    <x v="0"/>
  </r>
  <r>
    <s v="2138-UXSZ"/>
    <x v="0"/>
    <n v="40"/>
    <n v="133"/>
    <n v="281.2"/>
    <n v="0"/>
    <n v="0"/>
    <s v="No"/>
    <s v="no"/>
    <n v="0"/>
    <n v="0"/>
    <n v="1"/>
    <s v="Yes"/>
    <n v="0"/>
    <x v="14"/>
    <s v="331-3117"/>
    <s v="Male"/>
    <n v="39"/>
    <s v="No"/>
    <s v="No"/>
    <s v="No"/>
    <n v="0"/>
    <s v="Yes"/>
    <x v="0"/>
    <x v="0"/>
    <n v="26"/>
    <n v="1034"/>
    <x v="0"/>
    <x v="0"/>
  </r>
  <r>
    <s v="4004-RYDT"/>
    <x v="0"/>
    <n v="50"/>
    <n v="348"/>
    <n v="704.6"/>
    <n v="0"/>
    <n v="0"/>
    <s v="No"/>
    <s v="no"/>
    <n v="0"/>
    <n v="0"/>
    <n v="10"/>
    <s v="Yes"/>
    <n v="0"/>
    <x v="28"/>
    <s v="344-6445"/>
    <s v="Male"/>
    <n v="29"/>
    <s v="Yes"/>
    <s v="No"/>
    <s v="No"/>
    <n v="0"/>
    <s v="Yes"/>
    <x v="1"/>
    <x v="0"/>
    <n v="59"/>
    <n v="2961"/>
    <x v="0"/>
    <x v="0"/>
  </r>
  <r>
    <s v="9961-TWLO"/>
    <x v="0"/>
    <n v="18"/>
    <n v="69"/>
    <n v="178.8"/>
    <n v="0"/>
    <n v="0"/>
    <s v="No"/>
    <s v="no"/>
    <n v="0"/>
    <n v="0"/>
    <n v="0"/>
    <s v="No"/>
    <n v="0"/>
    <x v="28"/>
    <s v="327-8261"/>
    <s v="Male"/>
    <n v="65"/>
    <s v="No"/>
    <s v="Yes"/>
    <s v="No"/>
    <n v="0"/>
    <s v="No"/>
    <x v="0"/>
    <x v="2"/>
    <n v="10"/>
    <n v="186"/>
    <x v="0"/>
    <x v="0"/>
  </r>
  <r>
    <s v="1992-IGVJ"/>
    <x v="0"/>
    <n v="44"/>
    <n v="205"/>
    <n v="478.7"/>
    <n v="0"/>
    <n v="0"/>
    <s v="No"/>
    <s v="no"/>
    <n v="0"/>
    <n v="0"/>
    <n v="6"/>
    <s v="Yes"/>
    <n v="0"/>
    <x v="41"/>
    <s v="315-9470"/>
    <s v="Female"/>
    <n v="70"/>
    <s v="No"/>
    <s v="Yes"/>
    <s v="No"/>
    <n v="0"/>
    <s v="Yes"/>
    <x v="0"/>
    <x v="0"/>
    <n v="21"/>
    <n v="920"/>
    <x v="0"/>
    <x v="0"/>
  </r>
  <r>
    <s v="1430-LBAW"/>
    <x v="0"/>
    <n v="17"/>
    <n v="209"/>
    <n v="260"/>
    <n v="0"/>
    <n v="0"/>
    <s v="No"/>
    <s v="no"/>
    <n v="0"/>
    <n v="0"/>
    <n v="6"/>
    <s v="No"/>
    <n v="9"/>
    <x v="3"/>
    <s v="399-3457"/>
    <s v="Female"/>
    <n v="75"/>
    <s v="No"/>
    <s v="Yes"/>
    <s v="No"/>
    <n v="0"/>
    <s v="No"/>
    <x v="0"/>
    <x v="0"/>
    <n v="43"/>
    <n v="753"/>
    <x v="0"/>
    <x v="0"/>
  </r>
  <r>
    <s v="4278-LBTT"/>
    <x v="0"/>
    <n v="68"/>
    <n v="181"/>
    <n v="540.20000000000005"/>
    <n v="0"/>
    <n v="0"/>
    <s v="No"/>
    <s v="no"/>
    <n v="0"/>
    <n v="0"/>
    <n v="18"/>
    <s v="Yes"/>
    <n v="0"/>
    <x v="38"/>
    <s v="379-5878"/>
    <s v="Male"/>
    <n v="29"/>
    <s v="Yes"/>
    <s v="No"/>
    <s v="No"/>
    <n v="0"/>
    <s v="Yes"/>
    <x v="2"/>
    <x v="2"/>
    <n v="50"/>
    <n v="3374"/>
    <x v="0"/>
    <x v="0"/>
  </r>
  <r>
    <s v="6947-PDQI"/>
    <x v="0"/>
    <n v="5"/>
    <n v="24"/>
    <n v="74.3"/>
    <n v="20"/>
    <n v="73"/>
    <s v="Yes"/>
    <s v="yes"/>
    <n v="0"/>
    <n v="0"/>
    <n v="9"/>
    <s v="Yes"/>
    <n v="0"/>
    <x v="19"/>
    <s v="323-5367"/>
    <s v="Female"/>
    <n v="69"/>
    <s v="No"/>
    <s v="Yes"/>
    <s v="No"/>
    <n v="0"/>
    <s v="No"/>
    <x v="0"/>
    <x v="0"/>
    <n v="32"/>
    <n v="150"/>
    <x v="0"/>
    <x v="0"/>
  </r>
  <r>
    <s v="0781-HZDQ"/>
    <x v="0"/>
    <n v="13"/>
    <n v="60"/>
    <n v="145.1"/>
    <n v="0"/>
    <n v="0"/>
    <s v="No"/>
    <s v="no"/>
    <n v="0"/>
    <n v="0"/>
    <n v="4"/>
    <s v="Yes"/>
    <n v="0"/>
    <x v="46"/>
    <s v="377-7695"/>
    <s v="Male"/>
    <n v="36"/>
    <s v="No"/>
    <s v="No"/>
    <s v="No"/>
    <n v="0"/>
    <s v="No"/>
    <x v="0"/>
    <x v="0"/>
    <n v="16"/>
    <n v="207"/>
    <x v="0"/>
    <x v="0"/>
  </r>
  <r>
    <s v="1849-FYHY"/>
    <x v="0"/>
    <n v="53"/>
    <n v="156"/>
    <n v="425.6"/>
    <n v="0"/>
    <n v="0"/>
    <s v="No"/>
    <s v="no"/>
    <n v="0"/>
    <n v="0"/>
    <n v="43"/>
    <s v="Yes"/>
    <n v="0"/>
    <x v="32"/>
    <s v="325-1990"/>
    <s v="Male"/>
    <n v="29"/>
    <s v="Yes"/>
    <s v="No"/>
    <s v="No"/>
    <n v="0"/>
    <s v="No"/>
    <x v="0"/>
    <x v="2"/>
    <n v="51"/>
    <n v="2715"/>
    <x v="0"/>
    <x v="0"/>
  </r>
  <r>
    <s v="5426-CNBO"/>
    <x v="0"/>
    <n v="60"/>
    <n v="274"/>
    <n v="962.5"/>
    <n v="0"/>
    <n v="0"/>
    <s v="No"/>
    <s v="no"/>
    <n v="0"/>
    <n v="0"/>
    <n v="7"/>
    <s v="Yes"/>
    <n v="0"/>
    <x v="15"/>
    <s v="341-4686"/>
    <s v="Male"/>
    <n v="51"/>
    <s v="No"/>
    <s v="No"/>
    <s v="No"/>
    <n v="0"/>
    <s v="Yes"/>
    <x v="2"/>
    <x v="0"/>
    <n v="46"/>
    <n v="2744"/>
    <x v="0"/>
    <x v="0"/>
  </r>
  <r>
    <s v="5108-SAWG"/>
    <x v="0"/>
    <n v="32"/>
    <n v="48"/>
    <n v="158.6"/>
    <n v="0"/>
    <n v="0"/>
    <s v="No"/>
    <s v="no"/>
    <n v="0"/>
    <n v="0"/>
    <n v="12"/>
    <s v="Yes"/>
    <n v="0"/>
    <x v="34"/>
    <s v="331-5887"/>
    <s v="Male"/>
    <n v="21"/>
    <s v="Yes"/>
    <s v="No"/>
    <s v="No"/>
    <n v="0"/>
    <s v="No"/>
    <x v="1"/>
    <x v="2"/>
    <n v="15"/>
    <n v="474"/>
    <x v="0"/>
    <x v="0"/>
  </r>
  <r>
    <s v="3479-OTTR"/>
    <x v="0"/>
    <n v="14"/>
    <n v="18"/>
    <n v="54.2"/>
    <n v="0"/>
    <n v="0"/>
    <s v="No"/>
    <s v="no"/>
    <n v="0"/>
    <n v="0"/>
    <n v="3"/>
    <s v="Yes"/>
    <n v="0"/>
    <x v="11"/>
    <s v="279-8751"/>
    <s v="Male"/>
    <n v="56"/>
    <s v="No"/>
    <s v="No"/>
    <s v="No"/>
    <n v="0"/>
    <s v="Yes"/>
    <x v="1"/>
    <x v="0"/>
    <n v="22"/>
    <n v="293"/>
    <x v="0"/>
    <x v="0"/>
  </r>
  <r>
    <s v="7269-LSUD"/>
    <x v="0"/>
    <n v="42"/>
    <n v="153"/>
    <n v="379.4"/>
    <n v="0"/>
    <n v="0"/>
    <s v="No"/>
    <s v="no"/>
    <n v="0"/>
    <n v="0"/>
    <n v="0"/>
    <s v="No"/>
    <n v="0"/>
    <x v="6"/>
    <s v="325-9994"/>
    <s v="Male"/>
    <n v="30"/>
    <s v="No"/>
    <s v="No"/>
    <s v="No"/>
    <n v="0"/>
    <s v="No"/>
    <x v="2"/>
    <x v="2"/>
    <n v="12"/>
    <n v="515"/>
    <x v="0"/>
    <x v="0"/>
  </r>
  <r>
    <s v="3694-PDPJ"/>
    <x v="0"/>
    <n v="24"/>
    <n v="153"/>
    <n v="385.2"/>
    <n v="0"/>
    <n v="0"/>
    <s v="No"/>
    <s v="no"/>
    <n v="0"/>
    <n v="0"/>
    <n v="0"/>
    <s v="No"/>
    <n v="0"/>
    <x v="45"/>
    <s v="332-6267"/>
    <s v="Male"/>
    <n v="62"/>
    <s v="No"/>
    <s v="No"/>
    <s v="No"/>
    <n v="0"/>
    <s v="No"/>
    <x v="1"/>
    <x v="0"/>
    <n v="9"/>
    <n v="212"/>
    <x v="0"/>
    <x v="0"/>
  </r>
  <r>
    <s v="5105-HHJZ"/>
    <x v="0"/>
    <n v="67"/>
    <n v="315"/>
    <n v="735.4"/>
    <n v="0"/>
    <n v="0"/>
    <s v="No"/>
    <s v="no"/>
    <n v="0"/>
    <n v="0"/>
    <n v="2"/>
    <s v="No"/>
    <n v="26"/>
    <x v="47"/>
    <s v="309-4825"/>
    <s v="Male"/>
    <n v="59"/>
    <s v="No"/>
    <s v="No"/>
    <s v="No"/>
    <n v="0"/>
    <s v="No"/>
    <x v="0"/>
    <x v="2"/>
    <n v="48"/>
    <n v="3239"/>
    <x v="0"/>
    <x v="0"/>
  </r>
  <r>
    <s v="9730-QYAI"/>
    <x v="0"/>
    <n v="64"/>
    <n v="380"/>
    <n v="1028.2"/>
    <n v="0"/>
    <n v="0"/>
    <s v="No"/>
    <s v="no"/>
    <n v="0"/>
    <n v="0"/>
    <n v="0"/>
    <s v="No"/>
    <n v="0"/>
    <x v="19"/>
    <s v="380-2906"/>
    <s v="Male"/>
    <n v="54"/>
    <s v="No"/>
    <s v="No"/>
    <s v="No"/>
    <n v="0"/>
    <s v="No"/>
    <x v="2"/>
    <x v="2"/>
    <n v="10"/>
    <n v="632"/>
    <x v="0"/>
    <x v="0"/>
  </r>
  <r>
    <s v="8484-GHMY"/>
    <x v="0"/>
    <n v="73"/>
    <n v="170"/>
    <n v="437.3"/>
    <n v="0"/>
    <n v="0"/>
    <s v="No"/>
    <s v="no"/>
    <n v="0"/>
    <n v="0"/>
    <n v="5"/>
    <s v="Yes"/>
    <n v="0"/>
    <x v="29"/>
    <s v="312-3832"/>
    <s v="Male"/>
    <n v="38"/>
    <s v="No"/>
    <s v="No"/>
    <s v="No"/>
    <n v="0"/>
    <s v="Yes"/>
    <x v="2"/>
    <x v="2"/>
    <n v="55"/>
    <n v="3974"/>
    <x v="0"/>
    <x v="0"/>
  </r>
  <r>
    <s v="4710-HZLK"/>
    <x v="0"/>
    <n v="3"/>
    <n v="17"/>
    <n v="36.1"/>
    <n v="0"/>
    <n v="0"/>
    <s v="No"/>
    <s v="no"/>
    <n v="0"/>
    <n v="0"/>
    <n v="0"/>
    <s v="No"/>
    <n v="0"/>
    <x v="40"/>
    <s v="307-7708"/>
    <s v="Male"/>
    <n v="27"/>
    <s v="Yes"/>
    <s v="No"/>
    <s v="No"/>
    <n v="0"/>
    <s v="No"/>
    <x v="0"/>
    <x v="2"/>
    <n v="12"/>
    <n v="33"/>
    <x v="0"/>
    <x v="0"/>
  </r>
  <r>
    <s v="7791-KLOZ"/>
    <x v="0"/>
    <n v="58"/>
    <n v="170"/>
    <n v="466.2"/>
    <n v="0"/>
    <n v="0"/>
    <s v="No"/>
    <s v="no"/>
    <n v="0"/>
    <n v="0"/>
    <n v="0"/>
    <s v="No"/>
    <n v="0"/>
    <x v="39"/>
    <s v="351-5004"/>
    <s v="Male"/>
    <n v="42"/>
    <s v="No"/>
    <s v="No"/>
    <s v="No"/>
    <n v="0"/>
    <s v="No"/>
    <x v="2"/>
    <x v="2"/>
    <n v="15"/>
    <n v="879"/>
    <x v="0"/>
    <x v="0"/>
  </r>
  <r>
    <s v="6361-ZMWO"/>
    <x v="0"/>
    <n v="33"/>
    <n v="49"/>
    <n v="130"/>
    <n v="0"/>
    <n v="0"/>
    <s v="No"/>
    <s v="no"/>
    <n v="0"/>
    <n v="0"/>
    <n v="6"/>
    <s v="Yes"/>
    <n v="0"/>
    <x v="44"/>
    <s v="375-5982"/>
    <s v="Male"/>
    <n v="76"/>
    <s v="No"/>
    <s v="Yes"/>
    <s v="No"/>
    <n v="0"/>
    <s v="No"/>
    <x v="0"/>
    <x v="0"/>
    <n v="53"/>
    <n v="1733"/>
    <x v="0"/>
    <x v="0"/>
  </r>
  <r>
    <s v="9195-JBMA"/>
    <x v="0"/>
    <n v="53"/>
    <n v="117"/>
    <n v="264.8"/>
    <n v="0"/>
    <n v="0"/>
    <s v="No"/>
    <s v="no"/>
    <n v="0"/>
    <n v="0"/>
    <n v="3"/>
    <s v="Yes"/>
    <n v="0"/>
    <x v="28"/>
    <s v="242-9024"/>
    <s v="Male"/>
    <n v="78"/>
    <s v="No"/>
    <s v="Yes"/>
    <s v="No"/>
    <n v="0"/>
    <s v="No"/>
    <x v="0"/>
    <x v="0"/>
    <n v="43"/>
    <n v="2291"/>
    <x v="0"/>
    <x v="0"/>
  </r>
  <r>
    <s v="6946-GKZX"/>
    <x v="0"/>
    <n v="73"/>
    <n v="204"/>
    <n v="513.1"/>
    <n v="0"/>
    <n v="0"/>
    <s v="No"/>
    <s v="no"/>
    <n v="0"/>
    <n v="0"/>
    <n v="12"/>
    <s v="Yes"/>
    <n v="0"/>
    <x v="27"/>
    <s v="333-5192"/>
    <s v="Male"/>
    <n v="21"/>
    <s v="Yes"/>
    <s v="No"/>
    <s v="No"/>
    <n v="0"/>
    <s v="No"/>
    <x v="2"/>
    <x v="0"/>
    <n v="53"/>
    <n v="3873"/>
    <x v="0"/>
    <x v="0"/>
  </r>
  <r>
    <s v="2218-MIHB"/>
    <x v="0"/>
    <n v="53"/>
    <n v="273"/>
    <n v="748.5"/>
    <n v="212"/>
    <n v="742"/>
    <s v="Yes"/>
    <s v="yes"/>
    <n v="0"/>
    <n v="0"/>
    <n v="7"/>
    <s v="No"/>
    <n v="19"/>
    <x v="33"/>
    <s v="293-1568"/>
    <s v="Male"/>
    <n v="71"/>
    <s v="No"/>
    <s v="Yes"/>
    <s v="No"/>
    <n v="0"/>
    <s v="Yes"/>
    <x v="0"/>
    <x v="2"/>
    <n v="35"/>
    <n v="1864"/>
    <x v="0"/>
    <x v="0"/>
  </r>
  <r>
    <s v="0847-WEYC"/>
    <x v="0"/>
    <n v="59"/>
    <n v="99"/>
    <n v="234.4"/>
    <n v="0"/>
    <n v="0"/>
    <s v="No"/>
    <s v="no"/>
    <n v="0"/>
    <n v="0"/>
    <n v="3"/>
    <s v="Yes"/>
    <n v="0"/>
    <x v="25"/>
    <s v="340-9652"/>
    <s v="Female"/>
    <n v="33"/>
    <s v="No"/>
    <s v="No"/>
    <s v="No"/>
    <n v="0"/>
    <s v="No"/>
    <x v="1"/>
    <x v="0"/>
    <n v="35"/>
    <n v="2079"/>
    <x v="0"/>
    <x v="0"/>
  </r>
  <r>
    <s v="1749-UENK"/>
    <x v="0"/>
    <n v="54"/>
    <n v="181"/>
    <n v="430.4"/>
    <n v="0"/>
    <n v="0"/>
    <s v="No"/>
    <s v="no"/>
    <n v="0"/>
    <n v="0"/>
    <n v="5"/>
    <s v="Yes"/>
    <n v="0"/>
    <x v="27"/>
    <s v="264-4206"/>
    <s v="Male"/>
    <n v="50"/>
    <s v="No"/>
    <s v="No"/>
    <s v="No"/>
    <n v="0"/>
    <s v="No"/>
    <x v="2"/>
    <x v="0"/>
    <n v="35"/>
    <n v="1903"/>
    <x v="0"/>
    <x v="0"/>
  </r>
  <r>
    <s v="9425-FNYR"/>
    <x v="0"/>
    <n v="58"/>
    <n v="161"/>
    <n v="350.5"/>
    <n v="0"/>
    <n v="0"/>
    <s v="No"/>
    <s v="no"/>
    <n v="0"/>
    <n v="0"/>
    <n v="3"/>
    <s v="Yes"/>
    <n v="0"/>
    <x v="0"/>
    <s v="321-4798"/>
    <s v="Male"/>
    <n v="33"/>
    <s v="No"/>
    <s v="No"/>
    <s v="No"/>
    <n v="0"/>
    <s v="Yes"/>
    <x v="2"/>
    <x v="0"/>
    <n v="44"/>
    <n v="2574"/>
    <x v="0"/>
    <x v="0"/>
  </r>
  <r>
    <s v="6198-RLNO"/>
    <x v="0"/>
    <n v="59"/>
    <n v="311"/>
    <n v="711.2"/>
    <n v="0"/>
    <n v="0"/>
    <s v="No"/>
    <s v="no"/>
    <n v="0"/>
    <n v="0"/>
    <n v="14"/>
    <s v="Yes"/>
    <n v="0"/>
    <x v="25"/>
    <s v="281-3455"/>
    <s v="Female"/>
    <n v="21"/>
    <s v="Yes"/>
    <s v="No"/>
    <s v="No"/>
    <n v="0"/>
    <s v="Yes"/>
    <x v="2"/>
    <x v="2"/>
    <n v="34"/>
    <n v="2035"/>
    <x v="0"/>
    <x v="0"/>
  </r>
  <r>
    <s v="2342-UXKI"/>
    <x v="0"/>
    <n v="3"/>
    <n v="16"/>
    <n v="35"/>
    <n v="0"/>
    <n v="0"/>
    <s v="No"/>
    <s v="no"/>
    <n v="0"/>
    <n v="0"/>
    <n v="4"/>
    <s v="Yes"/>
    <n v="0"/>
    <x v="17"/>
    <s v="272-6620"/>
    <s v="Male"/>
    <n v="38"/>
    <s v="No"/>
    <s v="No"/>
    <s v="No"/>
    <n v="0"/>
    <s v="No"/>
    <x v="0"/>
    <x v="0"/>
    <n v="36"/>
    <n v="106"/>
    <x v="0"/>
    <x v="0"/>
  </r>
  <r>
    <s v="8985-TXCC"/>
    <x v="0"/>
    <n v="69"/>
    <n v="360"/>
    <n v="1040.0999999999999"/>
    <n v="0"/>
    <n v="0"/>
    <s v="No"/>
    <s v="no"/>
    <n v="0"/>
    <n v="0"/>
    <n v="10"/>
    <s v="Yes"/>
    <n v="0"/>
    <x v="31"/>
    <s v="360-2659"/>
    <s v="Female"/>
    <n v="56"/>
    <s v="No"/>
    <s v="No"/>
    <s v="No"/>
    <n v="0"/>
    <s v="No"/>
    <x v="2"/>
    <x v="0"/>
    <n v="34"/>
    <n v="2327"/>
    <x v="0"/>
    <x v="0"/>
  </r>
  <r>
    <s v="9577-JVYN"/>
    <x v="0"/>
    <n v="57"/>
    <n v="210"/>
    <n v="514.70000000000005"/>
    <n v="0"/>
    <n v="0"/>
    <s v="No"/>
    <s v="no"/>
    <n v="0"/>
    <n v="0"/>
    <n v="6"/>
    <s v="Yes"/>
    <n v="0"/>
    <x v="28"/>
    <s v="396-4957"/>
    <s v="Female"/>
    <n v="56"/>
    <s v="No"/>
    <s v="No"/>
    <s v="No"/>
    <n v="0"/>
    <s v="No"/>
    <x v="0"/>
    <x v="2"/>
    <n v="20"/>
    <n v="1170"/>
    <x v="0"/>
    <x v="0"/>
  </r>
  <r>
    <s v="8339-JMSK"/>
    <x v="0"/>
    <n v="58"/>
    <n v="229"/>
    <n v="577.29999999999995"/>
    <n v="0"/>
    <n v="0"/>
    <s v="No"/>
    <s v="no"/>
    <n v="0"/>
    <n v="0"/>
    <n v="3"/>
    <s v="Yes"/>
    <n v="0"/>
    <x v="12"/>
    <s v="269-7771"/>
    <s v="Female"/>
    <n v="63"/>
    <s v="No"/>
    <s v="No"/>
    <s v="No"/>
    <n v="0"/>
    <s v="No"/>
    <x v="2"/>
    <x v="0"/>
    <n v="41"/>
    <n v="2387"/>
    <x v="0"/>
    <x v="0"/>
  </r>
  <r>
    <s v="2571-BVOM"/>
    <x v="0"/>
    <n v="69"/>
    <n v="402"/>
    <n v="1101.4000000000001"/>
    <n v="0"/>
    <n v="0"/>
    <s v="No"/>
    <s v="no"/>
    <n v="0"/>
    <n v="0"/>
    <n v="5"/>
    <s v="Yes"/>
    <n v="0"/>
    <x v="1"/>
    <s v="261-9109"/>
    <s v="Male"/>
    <n v="70"/>
    <s v="No"/>
    <s v="Yes"/>
    <s v="No"/>
    <n v="0"/>
    <s v="Yes"/>
    <x v="1"/>
    <x v="1"/>
    <n v="42"/>
    <n v="2879"/>
    <x v="0"/>
    <x v="0"/>
  </r>
  <r>
    <s v="0607-CLFZ"/>
    <x v="0"/>
    <n v="2"/>
    <n v="6"/>
    <n v="13.8"/>
    <n v="0"/>
    <n v="0"/>
    <s v="No"/>
    <s v="no"/>
    <n v="0"/>
    <n v="0"/>
    <n v="0"/>
    <s v="No"/>
    <n v="0"/>
    <x v="6"/>
    <s v="307-6300"/>
    <s v="Female"/>
    <n v="59"/>
    <s v="No"/>
    <s v="No"/>
    <s v="No"/>
    <n v="0"/>
    <s v="No"/>
    <x v="0"/>
    <x v="2"/>
    <n v="10"/>
    <n v="24"/>
    <x v="0"/>
    <x v="0"/>
  </r>
  <r>
    <s v="7258-BMSC"/>
    <x v="0"/>
    <n v="13"/>
    <n v="30"/>
    <n v="63.6"/>
    <n v="0"/>
    <n v="0"/>
    <s v="No"/>
    <s v="no"/>
    <n v="0"/>
    <n v="0"/>
    <n v="7"/>
    <s v="No"/>
    <n v="43"/>
    <x v="10"/>
    <s v="287-8741"/>
    <s v="Female"/>
    <n v="62"/>
    <s v="No"/>
    <s v="No"/>
    <s v="No"/>
    <n v="0"/>
    <s v="Yes"/>
    <x v="2"/>
    <x v="2"/>
    <n v="22"/>
    <n v="278"/>
    <x v="0"/>
    <x v="0"/>
  </r>
  <r>
    <s v="1540-XQHX"/>
    <x v="0"/>
    <n v="46"/>
    <n v="258"/>
    <n v="642.9"/>
    <n v="0"/>
    <n v="0"/>
    <s v="No"/>
    <s v="no"/>
    <n v="0"/>
    <n v="0"/>
    <n v="15"/>
    <s v="Yes"/>
    <n v="0"/>
    <x v="43"/>
    <s v="289-2440"/>
    <s v="Female"/>
    <n v="62"/>
    <s v="No"/>
    <s v="No"/>
    <s v="No"/>
    <n v="0"/>
    <s v="No"/>
    <x v="1"/>
    <x v="0"/>
    <n v="47"/>
    <n v="2148"/>
    <x v="0"/>
    <x v="0"/>
  </r>
  <r>
    <s v="9538-KHKA"/>
    <x v="0"/>
    <n v="26"/>
    <n v="231"/>
    <n v="341.3"/>
    <n v="0"/>
    <n v="0"/>
    <s v="No"/>
    <s v="no"/>
    <n v="0"/>
    <n v="0"/>
    <n v="6"/>
    <s v="Yes"/>
    <n v="0"/>
    <x v="11"/>
    <s v="322-4509"/>
    <s v="Female"/>
    <n v="36"/>
    <s v="No"/>
    <s v="No"/>
    <s v="No"/>
    <n v="0"/>
    <s v="Yes"/>
    <x v="1"/>
    <x v="0"/>
    <n v="22"/>
    <n v="580"/>
    <x v="0"/>
    <x v="0"/>
  </r>
  <r>
    <s v="3369-WQWB"/>
    <x v="0"/>
    <n v="44"/>
    <n v="76"/>
    <n v="218.7"/>
    <n v="0"/>
    <n v="0"/>
    <s v="No"/>
    <s v="no"/>
    <n v="0"/>
    <n v="0"/>
    <n v="12"/>
    <s v="Yes"/>
    <n v="0"/>
    <x v="0"/>
    <s v="354-4191"/>
    <s v="Male"/>
    <n v="33"/>
    <s v="No"/>
    <s v="No"/>
    <s v="No"/>
    <n v="0"/>
    <s v="Yes"/>
    <x v="2"/>
    <x v="0"/>
    <n v="34"/>
    <n v="1485"/>
    <x v="0"/>
    <x v="0"/>
  </r>
  <r>
    <s v="7730-PAUL"/>
    <x v="0"/>
    <n v="2"/>
    <n v="7"/>
    <n v="14.8"/>
    <n v="0"/>
    <n v="0"/>
    <s v="No"/>
    <s v="no"/>
    <n v="0"/>
    <n v="0"/>
    <n v="9"/>
    <s v="Yes"/>
    <n v="0"/>
    <x v="31"/>
    <s v="328-3211"/>
    <s v="Female"/>
    <n v="33"/>
    <s v="No"/>
    <s v="No"/>
    <s v="No"/>
    <n v="0"/>
    <s v="No"/>
    <x v="0"/>
    <x v="2"/>
    <n v="23"/>
    <n v="37"/>
    <x v="0"/>
    <x v="0"/>
  </r>
  <r>
    <s v="0136-NUDA"/>
    <x v="0"/>
    <n v="22"/>
    <n v="78"/>
    <n v="259.39999999999998"/>
    <n v="0"/>
    <n v="0"/>
    <s v="No"/>
    <s v="no"/>
    <n v="0"/>
    <n v="0"/>
    <n v="0"/>
    <s v="No"/>
    <n v="0"/>
    <x v="35"/>
    <s v="327-3493"/>
    <s v="Female"/>
    <n v="54"/>
    <s v="No"/>
    <s v="No"/>
    <s v="No"/>
    <n v="0"/>
    <s v="No"/>
    <x v="1"/>
    <x v="0"/>
    <n v="12"/>
    <n v="250"/>
    <x v="0"/>
    <x v="0"/>
  </r>
  <r>
    <s v="6518-FZOJ"/>
    <x v="0"/>
    <n v="35"/>
    <n v="138"/>
    <n v="421.8"/>
    <n v="0"/>
    <n v="0"/>
    <s v="No"/>
    <s v="no"/>
    <n v="0"/>
    <n v="0"/>
    <n v="6"/>
    <s v="No"/>
    <n v="12"/>
    <x v="17"/>
    <s v="307-8003"/>
    <s v="Female"/>
    <n v="57"/>
    <s v="No"/>
    <s v="No"/>
    <s v="No"/>
    <n v="0"/>
    <s v="Yes"/>
    <x v="0"/>
    <x v="2"/>
    <n v="20"/>
    <n v="696"/>
    <x v="0"/>
    <x v="0"/>
  </r>
  <r>
    <s v="2163-ESQC"/>
    <x v="0"/>
    <n v="26"/>
    <n v="155"/>
    <n v="310.10000000000002"/>
    <n v="0"/>
    <n v="0"/>
    <s v="No"/>
    <s v="no"/>
    <n v="0"/>
    <n v="0"/>
    <n v="3"/>
    <s v="Yes"/>
    <n v="0"/>
    <x v="12"/>
    <s v="336-9097"/>
    <s v="Male"/>
    <n v="69"/>
    <s v="No"/>
    <s v="Yes"/>
    <s v="No"/>
    <n v="0"/>
    <s v="Yes"/>
    <x v="1"/>
    <x v="0"/>
    <n v="41"/>
    <n v="1056"/>
    <x v="0"/>
    <x v="0"/>
  </r>
  <r>
    <s v="0072-ESRH"/>
    <x v="0"/>
    <n v="57"/>
    <n v="209"/>
    <n v="625.20000000000005"/>
    <n v="0"/>
    <n v="0"/>
    <s v="No"/>
    <s v="no"/>
    <n v="0"/>
    <n v="0"/>
    <n v="13"/>
    <s v="Yes"/>
    <n v="0"/>
    <x v="11"/>
    <s v="335-5986"/>
    <s v="Male"/>
    <n v="44"/>
    <s v="No"/>
    <s v="No"/>
    <s v="No"/>
    <n v="0"/>
    <s v="No"/>
    <x v="1"/>
    <x v="0"/>
    <n v="36"/>
    <n v="2034"/>
    <x v="0"/>
    <x v="0"/>
  </r>
  <r>
    <s v="2632-ENNR"/>
    <x v="0"/>
    <n v="61"/>
    <n v="153"/>
    <n v="427.4"/>
    <n v="244"/>
    <n v="671"/>
    <s v="Yes"/>
    <s v="yes"/>
    <n v="0"/>
    <n v="0"/>
    <n v="2"/>
    <s v="Yes"/>
    <n v="0"/>
    <x v="18"/>
    <s v="315-5892"/>
    <s v="Male"/>
    <n v="59"/>
    <s v="No"/>
    <s v="No"/>
    <s v="No"/>
    <n v="0"/>
    <s v="Yes"/>
    <x v="2"/>
    <x v="0"/>
    <n v="43"/>
    <n v="2625"/>
    <x v="0"/>
    <x v="0"/>
  </r>
  <r>
    <s v="4650-VWAF"/>
    <x v="0"/>
    <n v="69"/>
    <n v="257"/>
    <n v="758.1"/>
    <n v="0"/>
    <n v="0"/>
    <s v="No"/>
    <s v="no"/>
    <n v="0"/>
    <n v="0"/>
    <n v="15"/>
    <s v="No"/>
    <n v="19"/>
    <x v="31"/>
    <s v="241-7485"/>
    <s v="Female"/>
    <n v="54"/>
    <s v="No"/>
    <s v="No"/>
    <s v="No"/>
    <n v="0"/>
    <s v="Yes"/>
    <x v="2"/>
    <x v="0"/>
    <n v="59"/>
    <n v="4071"/>
    <x v="0"/>
    <x v="0"/>
  </r>
  <r>
    <s v="7489-BIXX"/>
    <x v="0"/>
    <n v="6"/>
    <n v="25"/>
    <n v="62.3"/>
    <n v="24"/>
    <n v="69"/>
    <s v="Yes"/>
    <s v="yes"/>
    <n v="0"/>
    <n v="0"/>
    <n v="0"/>
    <s v="No"/>
    <n v="0"/>
    <x v="37"/>
    <s v="334-1873"/>
    <s v="Male"/>
    <n v="24"/>
    <s v="Yes"/>
    <s v="No"/>
    <s v="No"/>
    <n v="0"/>
    <s v="No"/>
    <x v="1"/>
    <x v="2"/>
    <n v="8"/>
    <n v="44"/>
    <x v="0"/>
    <x v="0"/>
  </r>
  <r>
    <s v="1258-UVLW"/>
    <x v="0"/>
    <n v="25"/>
    <n v="154"/>
    <n v="400.7"/>
    <n v="0"/>
    <n v="0"/>
    <s v="No"/>
    <s v="no"/>
    <n v="0"/>
    <n v="0"/>
    <n v="8"/>
    <s v="Yes"/>
    <n v="0"/>
    <x v="9"/>
    <s v="379-9465"/>
    <s v="Female"/>
    <n v="45"/>
    <s v="No"/>
    <s v="No"/>
    <s v="No"/>
    <n v="0"/>
    <s v="No"/>
    <x v="0"/>
    <x v="0"/>
    <n v="45"/>
    <n v="1137"/>
    <x v="0"/>
    <x v="0"/>
  </r>
  <r>
    <s v="6588-JVAT"/>
    <x v="0"/>
    <n v="25"/>
    <n v="117"/>
    <n v="374.8"/>
    <n v="0"/>
    <n v="0"/>
    <s v="No"/>
    <s v="no"/>
    <n v="0"/>
    <n v="0"/>
    <n v="16"/>
    <s v="Yes"/>
    <n v="0"/>
    <x v="25"/>
    <s v="342-1350"/>
    <s v="Male"/>
    <n v="24"/>
    <s v="Yes"/>
    <s v="No"/>
    <s v="No"/>
    <n v="0"/>
    <s v="No"/>
    <x v="1"/>
    <x v="2"/>
    <n v="25"/>
    <n v="613"/>
    <x v="0"/>
    <x v="0"/>
  </r>
  <r>
    <s v="2949-PSKF"/>
    <x v="0"/>
    <n v="2"/>
    <n v="6"/>
    <n v="12.8"/>
    <n v="0"/>
    <n v="0"/>
    <s v="No"/>
    <s v="no"/>
    <n v="0"/>
    <n v="0"/>
    <n v="28"/>
    <s v="Yes"/>
    <n v="0"/>
    <x v="3"/>
    <s v="319-8413"/>
    <s v="Male"/>
    <n v="22"/>
    <s v="Yes"/>
    <s v="No"/>
    <s v="No"/>
    <n v="0"/>
    <s v="No"/>
    <x v="0"/>
    <x v="0"/>
    <n v="44"/>
    <n v="81"/>
    <x v="0"/>
    <x v="0"/>
  </r>
  <r>
    <s v="5144-LTAL"/>
    <x v="0"/>
    <n v="60"/>
    <n v="180"/>
    <n v="479.5"/>
    <n v="0"/>
    <n v="0"/>
    <s v="No"/>
    <s v="no"/>
    <n v="0"/>
    <n v="0"/>
    <n v="37"/>
    <s v="Yes"/>
    <n v="0"/>
    <x v="46"/>
    <s v="358-4278"/>
    <s v="Female"/>
    <n v="26"/>
    <s v="Yes"/>
    <s v="No"/>
    <s v="No"/>
    <n v="0"/>
    <s v="Yes"/>
    <x v="1"/>
    <x v="2"/>
    <n v="53"/>
    <n v="3152"/>
    <x v="0"/>
    <x v="0"/>
  </r>
  <r>
    <s v="5415-USBU"/>
    <x v="0"/>
    <n v="31"/>
    <n v="200"/>
    <n v="470.3"/>
    <n v="0"/>
    <n v="0"/>
    <s v="No"/>
    <s v="no"/>
    <n v="0"/>
    <n v="0"/>
    <n v="11"/>
    <s v="Yes"/>
    <n v="0"/>
    <x v="7"/>
    <s v="292-9346"/>
    <s v="Female"/>
    <n v="69"/>
    <s v="No"/>
    <s v="Yes"/>
    <s v="No"/>
    <n v="0"/>
    <s v="Yes"/>
    <x v="1"/>
    <x v="2"/>
    <n v="26"/>
    <n v="824"/>
    <x v="0"/>
    <x v="0"/>
  </r>
  <r>
    <s v="4944-HPWQ"/>
    <x v="0"/>
    <n v="52"/>
    <n v="243"/>
    <n v="679.9"/>
    <n v="0"/>
    <n v="0"/>
    <s v="No"/>
    <s v="no"/>
    <n v="0"/>
    <n v="0"/>
    <n v="11"/>
    <s v="Yes"/>
    <n v="0"/>
    <x v="3"/>
    <s v="340-9786"/>
    <s v="Female"/>
    <n v="35"/>
    <s v="No"/>
    <s v="No"/>
    <s v="No"/>
    <n v="0"/>
    <s v="Yes"/>
    <x v="2"/>
    <x v="0"/>
    <n v="34"/>
    <n v="1763"/>
    <x v="0"/>
    <x v="0"/>
  </r>
  <r>
    <s v="4913-UDOI"/>
    <x v="0"/>
    <n v="68"/>
    <n v="174"/>
    <n v="407.2"/>
    <n v="0"/>
    <n v="0"/>
    <s v="No"/>
    <s v="no"/>
    <n v="0"/>
    <n v="0"/>
    <n v="9"/>
    <s v="Yes"/>
    <n v="0"/>
    <x v="47"/>
    <s v="319-2359"/>
    <s v="Female"/>
    <n v="72"/>
    <s v="No"/>
    <s v="Yes"/>
    <s v="No"/>
    <n v="0"/>
    <s v="No"/>
    <x v="0"/>
    <x v="0"/>
    <n v="20"/>
    <n v="1379"/>
    <x v="0"/>
    <x v="0"/>
  </r>
  <r>
    <s v="6887-MJMM"/>
    <x v="0"/>
    <n v="71"/>
    <n v="100"/>
    <n v="282.2"/>
    <n v="0"/>
    <n v="0"/>
    <s v="No"/>
    <s v="no"/>
    <n v="0"/>
    <n v="0"/>
    <n v="11"/>
    <s v="Yes"/>
    <n v="0"/>
    <x v="49"/>
    <s v="280-9438"/>
    <s v="Female"/>
    <n v="31"/>
    <s v="No"/>
    <s v="No"/>
    <s v="No"/>
    <n v="0"/>
    <s v="Yes"/>
    <x v="2"/>
    <x v="0"/>
    <n v="64"/>
    <n v="4538"/>
    <x v="0"/>
    <x v="0"/>
  </r>
  <r>
    <s v="5892-HVKH"/>
    <x v="0"/>
    <n v="71"/>
    <n v="563"/>
    <n v="1143.2"/>
    <n v="0"/>
    <n v="0"/>
    <s v="No"/>
    <s v="no"/>
    <n v="0"/>
    <n v="0"/>
    <n v="16"/>
    <s v="Yes"/>
    <n v="0"/>
    <x v="12"/>
    <s v="302-3045"/>
    <s v="Male"/>
    <n v="24"/>
    <s v="Yes"/>
    <s v="No"/>
    <s v="No"/>
    <n v="0"/>
    <s v="Yes"/>
    <x v="1"/>
    <x v="0"/>
    <n v="57"/>
    <n v="4064"/>
    <x v="0"/>
    <x v="0"/>
  </r>
  <r>
    <s v="8620-PZUY"/>
    <x v="0"/>
    <n v="30"/>
    <n v="85"/>
    <n v="272.10000000000002"/>
    <n v="0"/>
    <n v="0"/>
    <s v="No"/>
    <s v="no"/>
    <n v="0"/>
    <n v="0"/>
    <n v="0"/>
    <s v="No"/>
    <n v="0"/>
    <x v="31"/>
    <s v="359-9832"/>
    <s v="Female"/>
    <n v="34"/>
    <s v="No"/>
    <s v="No"/>
    <s v="No"/>
    <n v="0"/>
    <s v="No"/>
    <x v="0"/>
    <x v="0"/>
    <n v="12"/>
    <n v="362"/>
    <x v="0"/>
    <x v="0"/>
  </r>
  <r>
    <s v="6466-UGTL"/>
    <x v="0"/>
    <n v="2"/>
    <n v="10"/>
    <n v="25.7"/>
    <n v="0"/>
    <n v="0"/>
    <s v="No"/>
    <s v="no"/>
    <n v="0"/>
    <n v="0"/>
    <n v="2"/>
    <s v="Yes"/>
    <n v="0"/>
    <x v="3"/>
    <s v="330-3590"/>
    <s v="Female"/>
    <n v="35"/>
    <s v="No"/>
    <s v="No"/>
    <s v="No"/>
    <n v="0"/>
    <s v="No"/>
    <x v="0"/>
    <x v="0"/>
    <n v="44"/>
    <n v="88"/>
    <x v="0"/>
    <x v="0"/>
  </r>
  <r>
    <s v="5339-RIAE"/>
    <x v="0"/>
    <n v="74"/>
    <n v="375"/>
    <n v="958.9"/>
    <n v="296"/>
    <n v="925"/>
    <s v="Yes"/>
    <s v="yes"/>
    <n v="0"/>
    <n v="0"/>
    <n v="0"/>
    <s v="No"/>
    <n v="0"/>
    <x v="21"/>
    <s v="328-4407"/>
    <s v="Female"/>
    <n v="47"/>
    <s v="No"/>
    <s v="No"/>
    <s v="No"/>
    <n v="0"/>
    <s v="No"/>
    <x v="2"/>
    <x v="2"/>
    <n v="17"/>
    <n v="1220"/>
    <x v="0"/>
    <x v="0"/>
  </r>
  <r>
    <s v="0697-EVSZ"/>
    <x v="0"/>
    <n v="62"/>
    <n v="401"/>
    <n v="998.5"/>
    <n v="0"/>
    <n v="0"/>
    <s v="No"/>
    <s v="no"/>
    <n v="0"/>
    <n v="0"/>
    <n v="37"/>
    <s v="Yes"/>
    <n v="0"/>
    <x v="39"/>
    <s v="315-8552"/>
    <s v="Female"/>
    <n v="32"/>
    <s v="No"/>
    <s v="No"/>
    <s v="No"/>
    <n v="0"/>
    <s v="Yes"/>
    <x v="1"/>
    <x v="0"/>
    <n v="24"/>
    <n v="1482"/>
    <x v="0"/>
    <x v="0"/>
  </r>
  <r>
    <s v="3478-XDKQ"/>
    <x v="0"/>
    <n v="54"/>
    <n v="239"/>
    <n v="810.2"/>
    <n v="0"/>
    <n v="0"/>
    <s v="No"/>
    <s v="no"/>
    <n v="0"/>
    <n v="0"/>
    <n v="2"/>
    <s v="Yes"/>
    <n v="0"/>
    <x v="31"/>
    <s v="318-6181"/>
    <s v="Female"/>
    <n v="72"/>
    <s v="No"/>
    <s v="Yes"/>
    <s v="No"/>
    <n v="0"/>
    <s v="Yes"/>
    <x v="1"/>
    <x v="0"/>
    <n v="42"/>
    <n v="2255"/>
    <x v="0"/>
    <x v="0"/>
  </r>
  <r>
    <s v="3137-UHYB"/>
    <x v="0"/>
    <n v="5"/>
    <n v="22"/>
    <n v="70.599999999999994"/>
    <n v="0"/>
    <n v="0"/>
    <s v="No"/>
    <s v="no"/>
    <n v="0"/>
    <n v="0"/>
    <n v="5"/>
    <s v="Yes"/>
    <n v="0"/>
    <x v="6"/>
    <s v="349-5568"/>
    <s v="Female"/>
    <n v="48"/>
    <s v="No"/>
    <s v="No"/>
    <s v="No"/>
    <n v="0"/>
    <s v="No"/>
    <x v="0"/>
    <x v="2"/>
    <n v="39"/>
    <n v="211"/>
    <x v="0"/>
    <x v="0"/>
  </r>
  <r>
    <s v="0163-JCUD"/>
    <x v="0"/>
    <n v="55"/>
    <n v="296"/>
    <n v="656.4"/>
    <n v="0"/>
    <n v="0"/>
    <s v="No"/>
    <s v="no"/>
    <n v="0"/>
    <n v="0"/>
    <n v="1"/>
    <s v="Yes"/>
    <n v="0"/>
    <x v="23"/>
    <s v="261-9016"/>
    <s v="Male"/>
    <n v="81"/>
    <s v="No"/>
    <s v="Yes"/>
    <s v="No"/>
    <n v="0"/>
    <s v="No"/>
    <x v="0"/>
    <x v="0"/>
    <n v="9"/>
    <n v="480"/>
    <x v="0"/>
    <x v="0"/>
  </r>
  <r>
    <s v="1673-RRII"/>
    <x v="0"/>
    <n v="41"/>
    <n v="240"/>
    <n v="531.9"/>
    <n v="0"/>
    <n v="0"/>
    <s v="No"/>
    <s v="no"/>
    <n v="0"/>
    <n v="0"/>
    <n v="5"/>
    <s v="Yes"/>
    <n v="0"/>
    <x v="7"/>
    <s v="274-4573"/>
    <s v="Female"/>
    <n v="44"/>
    <s v="No"/>
    <s v="No"/>
    <s v="No"/>
    <n v="0"/>
    <s v="Yes"/>
    <x v="1"/>
    <x v="2"/>
    <n v="51"/>
    <n v="2076"/>
    <x v="0"/>
    <x v="0"/>
  </r>
  <r>
    <s v="2448-FWMY"/>
    <x v="0"/>
    <n v="63"/>
    <n v="333"/>
    <n v="1008.7"/>
    <n v="0"/>
    <n v="0"/>
    <s v="No"/>
    <s v="no"/>
    <n v="0"/>
    <n v="0"/>
    <n v="10"/>
    <s v="Yes"/>
    <n v="0"/>
    <x v="23"/>
    <s v="363-3929"/>
    <s v="Female"/>
    <n v="41"/>
    <s v="No"/>
    <s v="No"/>
    <s v="No"/>
    <n v="0"/>
    <s v="Yes"/>
    <x v="2"/>
    <x v="2"/>
    <n v="28"/>
    <n v="1785"/>
    <x v="0"/>
    <x v="0"/>
  </r>
  <r>
    <s v="5336-AFDU"/>
    <x v="0"/>
    <n v="27"/>
    <n v="90"/>
    <n v="272.2"/>
    <n v="0"/>
    <n v="0"/>
    <s v="No"/>
    <s v="no"/>
    <n v="0"/>
    <n v="0"/>
    <n v="4"/>
    <s v="Yes"/>
    <n v="0"/>
    <x v="8"/>
    <s v="295-1378"/>
    <s v="Male"/>
    <n v="48"/>
    <s v="No"/>
    <s v="No"/>
    <s v="No"/>
    <n v="0"/>
    <s v="No"/>
    <x v="1"/>
    <x v="0"/>
    <n v="53"/>
    <n v="1431"/>
    <x v="0"/>
    <x v="0"/>
  </r>
  <r>
    <s v="3643-DOCA"/>
    <x v="0"/>
    <n v="71"/>
    <n v="171"/>
    <n v="496.6"/>
    <n v="0"/>
    <n v="0"/>
    <s v="No"/>
    <s v="no"/>
    <n v="0"/>
    <n v="0"/>
    <n v="2"/>
    <s v="No"/>
    <n v="38"/>
    <x v="16"/>
    <s v="335-4331"/>
    <s v="Female"/>
    <n v="68"/>
    <s v="No"/>
    <s v="Yes"/>
    <s v="No"/>
    <n v="0"/>
    <s v="Yes"/>
    <x v="2"/>
    <x v="2"/>
    <n v="52"/>
    <n v="3657"/>
    <x v="0"/>
    <x v="0"/>
  </r>
  <r>
    <s v="3860-BYHK"/>
    <x v="0"/>
    <n v="47"/>
    <n v="330"/>
    <n v="751.6"/>
    <n v="0"/>
    <n v="0"/>
    <s v="No"/>
    <s v="no"/>
    <n v="0"/>
    <n v="0"/>
    <n v="27"/>
    <s v="Yes"/>
    <n v="0"/>
    <x v="26"/>
    <s v="276-5484"/>
    <s v="Female"/>
    <n v="20"/>
    <s v="Yes"/>
    <s v="No"/>
    <s v="No"/>
    <n v="0"/>
    <s v="Yes"/>
    <x v="2"/>
    <x v="0"/>
    <n v="63"/>
    <n v="2963"/>
    <x v="0"/>
    <x v="0"/>
  </r>
  <r>
    <s v="2475-QKWJ"/>
    <x v="0"/>
    <n v="23"/>
    <n v="145"/>
    <n v="317.60000000000002"/>
    <n v="0"/>
    <n v="0"/>
    <s v="No"/>
    <s v="no"/>
    <n v="0"/>
    <n v="0"/>
    <n v="3"/>
    <s v="Yes"/>
    <n v="0"/>
    <x v="48"/>
    <s v="328-1592"/>
    <s v="Female"/>
    <n v="36"/>
    <s v="No"/>
    <s v="No"/>
    <s v="No"/>
    <n v="0"/>
    <s v="Yes"/>
    <x v="0"/>
    <x v="2"/>
    <n v="60"/>
    <n v="1351"/>
    <x v="0"/>
    <x v="0"/>
  </r>
  <r>
    <s v="6014-SKSQ"/>
    <x v="0"/>
    <n v="13"/>
    <n v="52"/>
    <n v="172"/>
    <n v="0"/>
    <n v="0"/>
    <s v="No"/>
    <s v="no"/>
    <n v="0"/>
    <n v="0"/>
    <n v="10"/>
    <s v="Yes"/>
    <n v="0"/>
    <x v="30"/>
    <s v="328-4346"/>
    <s v="Female"/>
    <n v="56"/>
    <s v="No"/>
    <s v="No"/>
    <s v="No"/>
    <n v="0"/>
    <s v="No"/>
    <x v="0"/>
    <x v="0"/>
    <n v="37"/>
    <n v="490"/>
    <x v="0"/>
    <x v="0"/>
  </r>
  <r>
    <s v="7779-QQSF"/>
    <x v="0"/>
    <n v="1"/>
    <n v="2"/>
    <n v="5"/>
    <n v="0"/>
    <n v="0"/>
    <s v="No"/>
    <s v="no"/>
    <n v="0"/>
    <n v="0"/>
    <n v="0"/>
    <s v="No"/>
    <n v="0"/>
    <x v="1"/>
    <s v="355-6566"/>
    <s v="Male"/>
    <n v="25"/>
    <s v="Yes"/>
    <s v="No"/>
    <s v="No"/>
    <n v="0"/>
    <s v="No"/>
    <x v="0"/>
    <x v="2"/>
    <n v="11"/>
    <n v="11"/>
    <x v="0"/>
    <x v="0"/>
  </r>
  <r>
    <s v="4809-TVPO"/>
    <x v="0"/>
    <n v="22"/>
    <n v="129"/>
    <n v="258.3"/>
    <n v="0"/>
    <n v="0"/>
    <s v="No"/>
    <s v="no"/>
    <n v="0"/>
    <n v="0"/>
    <n v="2"/>
    <s v="Yes"/>
    <n v="0"/>
    <x v="20"/>
    <s v="348-3193"/>
    <s v="Male"/>
    <n v="65"/>
    <s v="No"/>
    <s v="Yes"/>
    <s v="No"/>
    <n v="0"/>
    <s v="Yes"/>
    <x v="0"/>
    <x v="2"/>
    <n v="36"/>
    <n v="777"/>
    <x v="0"/>
    <x v="0"/>
  </r>
  <r>
    <s v="6378-HGUY"/>
    <x v="0"/>
    <n v="49"/>
    <n v="71"/>
    <n v="197.3"/>
    <n v="0"/>
    <n v="0"/>
    <s v="No"/>
    <s v="no"/>
    <n v="0"/>
    <n v="0"/>
    <n v="7"/>
    <s v="Yes"/>
    <n v="0"/>
    <x v="26"/>
    <s v="370-2017"/>
    <s v="Male"/>
    <n v="59"/>
    <s v="No"/>
    <s v="No"/>
    <s v="No"/>
    <n v="0"/>
    <s v="Yes"/>
    <x v="0"/>
    <x v="0"/>
    <n v="42"/>
    <n v="2076"/>
    <x v="0"/>
    <x v="0"/>
  </r>
  <r>
    <s v="1530-TLAD"/>
    <x v="0"/>
    <n v="36"/>
    <n v="106"/>
    <n v="254.3"/>
    <n v="0"/>
    <n v="0"/>
    <s v="No"/>
    <s v="no"/>
    <n v="0"/>
    <n v="0"/>
    <n v="0"/>
    <s v="No"/>
    <n v="0"/>
    <x v="42"/>
    <s v="390-5576"/>
    <s v="Male"/>
    <n v="41"/>
    <s v="No"/>
    <s v="No"/>
    <s v="No"/>
    <n v="0"/>
    <s v="No"/>
    <x v="1"/>
    <x v="2"/>
    <n v="8"/>
    <n v="283"/>
    <x v="0"/>
    <x v="0"/>
  </r>
  <r>
    <s v="3559-UGUG"/>
    <x v="0"/>
    <n v="2"/>
    <n v="8"/>
    <n v="18.8"/>
    <n v="0"/>
    <n v="0"/>
    <s v="No"/>
    <s v="no"/>
    <n v="0"/>
    <n v="0"/>
    <n v="5"/>
    <s v="Yes"/>
    <n v="0"/>
    <x v="6"/>
    <s v="337-9175"/>
    <s v="Female"/>
    <n v="66"/>
    <s v="No"/>
    <s v="Yes"/>
    <s v="No"/>
    <n v="0"/>
    <s v="No"/>
    <x v="0"/>
    <x v="2"/>
    <n v="29"/>
    <n v="61"/>
    <x v="0"/>
    <x v="0"/>
  </r>
  <r>
    <s v="9591-UMDL"/>
    <x v="0"/>
    <n v="16"/>
    <n v="60"/>
    <n v="113.1"/>
    <n v="0"/>
    <n v="0"/>
    <s v="No"/>
    <s v="no"/>
    <n v="0"/>
    <n v="0"/>
    <n v="3"/>
    <s v="No"/>
    <n v="57"/>
    <x v="15"/>
    <s v="281-2831"/>
    <s v="Male"/>
    <n v="58"/>
    <s v="No"/>
    <s v="No"/>
    <s v="No"/>
    <n v="0"/>
    <s v="No"/>
    <x v="0"/>
    <x v="0"/>
    <n v="40"/>
    <n v="649"/>
    <x v="0"/>
    <x v="0"/>
  </r>
  <r>
    <s v="2544-JENS"/>
    <x v="0"/>
    <n v="26"/>
    <n v="67"/>
    <n v="184.1"/>
    <n v="0"/>
    <n v="0"/>
    <s v="No"/>
    <s v="no"/>
    <n v="0"/>
    <n v="0"/>
    <n v="15"/>
    <s v="Yes"/>
    <n v="0"/>
    <x v="19"/>
    <s v="265-5998"/>
    <s v="Female"/>
    <n v="48"/>
    <s v="No"/>
    <s v="No"/>
    <s v="No"/>
    <n v="0"/>
    <s v="No"/>
    <x v="0"/>
    <x v="2"/>
    <n v="40"/>
    <n v="1057"/>
    <x v="0"/>
    <x v="0"/>
  </r>
  <r>
    <s v="9174-OYZD"/>
    <x v="0"/>
    <n v="43"/>
    <n v="57"/>
    <n v="170.1"/>
    <n v="0"/>
    <n v="0"/>
    <s v="No"/>
    <s v="no"/>
    <n v="0"/>
    <n v="0"/>
    <n v="4"/>
    <s v="Yes"/>
    <n v="0"/>
    <x v="9"/>
    <s v="284-6784"/>
    <s v="Male"/>
    <n v="56"/>
    <s v="No"/>
    <s v="No"/>
    <s v="No"/>
    <n v="0"/>
    <s v="Yes"/>
    <x v="0"/>
    <x v="0"/>
    <n v="61"/>
    <n v="2573"/>
    <x v="0"/>
    <x v="0"/>
  </r>
  <r>
    <s v="6270-GJSV"/>
    <x v="0"/>
    <n v="10"/>
    <n v="51"/>
    <n v="144.9"/>
    <n v="0"/>
    <n v="0"/>
    <s v="No"/>
    <s v="no"/>
    <n v="0"/>
    <n v="0"/>
    <n v="2"/>
    <s v="Yes"/>
    <n v="0"/>
    <x v="49"/>
    <s v="343-1709"/>
    <s v="Male"/>
    <n v="33"/>
    <s v="No"/>
    <s v="No"/>
    <s v="No"/>
    <n v="0"/>
    <s v="No"/>
    <x v="0"/>
    <x v="2"/>
    <n v="31"/>
    <n v="320"/>
    <x v="0"/>
    <x v="0"/>
  </r>
  <r>
    <s v="3739-AWKE"/>
    <x v="0"/>
    <n v="63"/>
    <n v="114"/>
    <n v="250.2"/>
    <n v="0"/>
    <n v="0"/>
    <s v="No"/>
    <s v="no"/>
    <n v="0"/>
    <n v="0"/>
    <n v="14"/>
    <s v="Yes"/>
    <n v="0"/>
    <x v="10"/>
    <s v="301-4992"/>
    <s v="Female"/>
    <n v="21"/>
    <s v="Yes"/>
    <s v="No"/>
    <s v="No"/>
    <n v="0"/>
    <s v="No"/>
    <x v="1"/>
    <x v="0"/>
    <n v="49"/>
    <n v="3074"/>
    <x v="0"/>
    <x v="0"/>
  </r>
  <r>
    <s v="4638-MOIL"/>
    <x v="0"/>
    <n v="66"/>
    <n v="164"/>
    <n v="462.2"/>
    <n v="0"/>
    <n v="0"/>
    <s v="No"/>
    <s v="no"/>
    <n v="0"/>
    <n v="0"/>
    <n v="9"/>
    <s v="No"/>
    <n v="13"/>
    <x v="15"/>
    <s v="367-8074"/>
    <s v="Female"/>
    <n v="42"/>
    <s v="No"/>
    <s v="No"/>
    <s v="No"/>
    <n v="0"/>
    <s v="No"/>
    <x v="2"/>
    <x v="2"/>
    <n v="40"/>
    <n v="2644"/>
    <x v="0"/>
    <x v="0"/>
  </r>
  <r>
    <s v="7057-QIDO"/>
    <x v="0"/>
    <n v="11"/>
    <n v="59"/>
    <n v="118.4"/>
    <n v="0"/>
    <n v="0"/>
    <s v="No"/>
    <s v="no"/>
    <n v="0"/>
    <n v="0"/>
    <n v="13"/>
    <s v="Yes"/>
    <n v="0"/>
    <x v="39"/>
    <s v="329-1641"/>
    <s v="Male"/>
    <n v="40"/>
    <s v="No"/>
    <s v="No"/>
    <s v="No"/>
    <n v="0"/>
    <s v="Yes"/>
    <x v="1"/>
    <x v="0"/>
    <n v="61"/>
    <n v="653"/>
    <x v="0"/>
    <x v="0"/>
  </r>
  <r>
    <s v="3326-XQTL"/>
    <x v="0"/>
    <n v="7"/>
    <n v="12"/>
    <n v="33.299999999999997"/>
    <n v="0"/>
    <n v="0"/>
    <s v="No"/>
    <s v="no"/>
    <n v="0"/>
    <n v="0"/>
    <n v="5"/>
    <s v="Yes"/>
    <n v="0"/>
    <x v="34"/>
    <s v="412-3628"/>
    <s v="Female"/>
    <n v="41"/>
    <s v="No"/>
    <s v="No"/>
    <s v="No"/>
    <n v="0"/>
    <s v="Yes"/>
    <x v="0"/>
    <x v="0"/>
    <n v="21"/>
    <n v="142"/>
    <x v="0"/>
    <x v="0"/>
  </r>
  <r>
    <s v="8539-WSYE"/>
    <x v="0"/>
    <n v="2"/>
    <n v="8"/>
    <n v="18.2"/>
    <n v="0"/>
    <n v="0"/>
    <s v="No"/>
    <s v="no"/>
    <n v="0"/>
    <n v="0"/>
    <n v="6"/>
    <s v="Yes"/>
    <n v="0"/>
    <x v="19"/>
    <s v="291-7331"/>
    <s v="Female"/>
    <n v="54"/>
    <s v="No"/>
    <s v="No"/>
    <s v="No"/>
    <n v="0"/>
    <s v="No"/>
    <x v="0"/>
    <x v="2"/>
    <n v="49"/>
    <n v="89"/>
    <x v="0"/>
    <x v="0"/>
  </r>
  <r>
    <s v="5858-GSUF"/>
    <x v="0"/>
    <n v="9"/>
    <n v="33"/>
    <n v="75.7"/>
    <n v="0"/>
    <n v="0"/>
    <s v="No"/>
    <s v="no"/>
    <n v="0"/>
    <n v="0"/>
    <n v="18"/>
    <s v="Yes"/>
    <n v="0"/>
    <x v="24"/>
    <s v="369-1235"/>
    <s v="Female"/>
    <n v="28"/>
    <s v="Yes"/>
    <s v="No"/>
    <s v="No"/>
    <n v="0"/>
    <s v="No"/>
    <x v="0"/>
    <x v="0"/>
    <n v="26"/>
    <n v="246"/>
    <x v="0"/>
    <x v="0"/>
  </r>
  <r>
    <s v="0218-VNWX"/>
    <x v="0"/>
    <n v="64"/>
    <n v="176"/>
    <n v="512.9"/>
    <n v="0"/>
    <n v="0"/>
    <s v="No"/>
    <s v="no"/>
    <n v="0"/>
    <n v="0"/>
    <n v="8"/>
    <s v="Yes"/>
    <n v="0"/>
    <x v="37"/>
    <s v="324-2719"/>
    <s v="Female"/>
    <n v="55"/>
    <s v="No"/>
    <s v="No"/>
    <s v="No"/>
    <n v="0"/>
    <s v="Yes"/>
    <x v="2"/>
    <x v="2"/>
    <n v="28"/>
    <n v="1798"/>
    <x v="0"/>
    <x v="0"/>
  </r>
  <r>
    <s v="4583-CIEG"/>
    <x v="0"/>
    <n v="71"/>
    <n v="198"/>
    <n v="426.8"/>
    <n v="0"/>
    <n v="0"/>
    <s v="No"/>
    <s v="no"/>
    <n v="0"/>
    <n v="0"/>
    <n v="9"/>
    <s v="Yes"/>
    <n v="0"/>
    <x v="32"/>
    <s v="268-7087"/>
    <s v="Male"/>
    <n v="25"/>
    <s v="Yes"/>
    <s v="No"/>
    <s v="No"/>
    <n v="0"/>
    <s v="Yes"/>
    <x v="2"/>
    <x v="0"/>
    <n v="19"/>
    <n v="1351"/>
    <x v="0"/>
    <x v="0"/>
  </r>
  <r>
    <s v="6281-DTIL"/>
    <x v="0"/>
    <n v="68"/>
    <n v="468"/>
    <n v="1092.3"/>
    <n v="0"/>
    <n v="0"/>
    <s v="No"/>
    <s v="no"/>
    <n v="0"/>
    <n v="0"/>
    <n v="3"/>
    <s v="Yes"/>
    <n v="0"/>
    <x v="9"/>
    <s v="250-9693"/>
    <s v="Male"/>
    <n v="63"/>
    <s v="No"/>
    <s v="No"/>
    <s v="No"/>
    <n v="0"/>
    <s v="No"/>
    <x v="2"/>
    <x v="0"/>
    <n v="48"/>
    <n v="3288"/>
    <x v="0"/>
    <x v="0"/>
  </r>
  <r>
    <s v="8795-HUTO"/>
    <x v="0"/>
    <n v="22"/>
    <n v="42"/>
    <n v="109.9"/>
    <n v="0"/>
    <n v="0"/>
    <s v="No"/>
    <s v="no"/>
    <n v="0"/>
    <n v="0"/>
    <n v="0"/>
    <s v="No"/>
    <n v="0"/>
    <x v="26"/>
    <s v="260-3621"/>
    <s v="Female"/>
    <n v="21"/>
    <s v="Yes"/>
    <s v="No"/>
    <s v="No"/>
    <n v="0"/>
    <s v="No"/>
    <x v="2"/>
    <x v="2"/>
    <n v="10"/>
    <n v="212"/>
    <x v="0"/>
    <x v="0"/>
  </r>
  <r>
    <s v="1811-MQNE"/>
    <x v="0"/>
    <n v="64"/>
    <n v="289"/>
    <n v="705.4"/>
    <n v="0"/>
    <n v="0"/>
    <s v="No"/>
    <s v="no"/>
    <n v="0"/>
    <n v="0"/>
    <n v="0"/>
    <s v="No"/>
    <n v="0"/>
    <x v="20"/>
    <s v="363-3938"/>
    <s v="Male"/>
    <n v="62"/>
    <s v="No"/>
    <s v="No"/>
    <s v="No"/>
    <n v="0"/>
    <s v="No"/>
    <x v="2"/>
    <x v="0"/>
    <n v="12"/>
    <n v="755"/>
    <x v="0"/>
    <x v="0"/>
  </r>
  <r>
    <s v="7520-LMIM"/>
    <x v="0"/>
    <n v="63"/>
    <n v="416"/>
    <n v="945.6"/>
    <n v="0"/>
    <n v="0"/>
    <s v="No"/>
    <s v="no"/>
    <n v="0"/>
    <n v="0"/>
    <n v="2"/>
    <s v="Yes"/>
    <n v="0"/>
    <x v="16"/>
    <s v="345-10681"/>
    <s v="Male"/>
    <n v="73"/>
    <s v="No"/>
    <s v="Yes"/>
    <s v="No"/>
    <n v="0"/>
    <s v="Yes"/>
    <x v="0"/>
    <x v="0"/>
    <n v="65"/>
    <n v="4126"/>
    <x v="0"/>
    <x v="0"/>
  </r>
  <r>
    <s v="1001-EIBL"/>
    <x v="0"/>
    <n v="9"/>
    <n v="43"/>
    <n v="110.1"/>
    <n v="0"/>
    <n v="0"/>
    <s v="No"/>
    <s v="no"/>
    <n v="0"/>
    <n v="0"/>
    <n v="0"/>
    <s v="No"/>
    <n v="0"/>
    <x v="40"/>
    <s v="329-6573"/>
    <s v="Female"/>
    <n v="23"/>
    <s v="Yes"/>
    <s v="No"/>
    <s v="No"/>
    <n v="0"/>
    <s v="No"/>
    <x v="1"/>
    <x v="2"/>
    <n v="8"/>
    <n v="69"/>
    <x v="0"/>
    <x v="0"/>
  </r>
  <r>
    <s v="8377-ENWJ"/>
    <x v="0"/>
    <n v="33"/>
    <n v="88"/>
    <n v="196.4"/>
    <n v="0"/>
    <n v="0"/>
    <s v="No"/>
    <s v="no"/>
    <n v="0"/>
    <n v="0"/>
    <n v="35"/>
    <s v="Yes"/>
    <n v="0"/>
    <x v="20"/>
    <s v="344-5486"/>
    <s v="Female"/>
    <n v="20"/>
    <s v="Yes"/>
    <s v="No"/>
    <s v="No"/>
    <n v="0"/>
    <s v="No"/>
    <x v="0"/>
    <x v="0"/>
    <n v="26"/>
    <n v="857"/>
    <x v="0"/>
    <x v="0"/>
  </r>
  <r>
    <s v="1523-UCHP"/>
    <x v="0"/>
    <n v="25"/>
    <n v="45"/>
    <n v="152.6"/>
    <n v="0"/>
    <n v="0"/>
    <s v="No"/>
    <s v="no"/>
    <n v="0"/>
    <n v="0"/>
    <n v="4"/>
    <s v="Yes"/>
    <n v="0"/>
    <x v="15"/>
    <s v="357-4197"/>
    <s v="Male"/>
    <n v="37"/>
    <s v="No"/>
    <s v="No"/>
    <s v="No"/>
    <n v="0"/>
    <s v="No"/>
    <x v="0"/>
    <x v="2"/>
    <n v="44"/>
    <n v="1116"/>
    <x v="0"/>
    <x v="0"/>
  </r>
  <r>
    <s v="4232-XFQN"/>
    <x v="0"/>
    <n v="8"/>
    <n v="14"/>
    <n v="40.299999999999997"/>
    <n v="0"/>
    <n v="0"/>
    <s v="No"/>
    <s v="no"/>
    <n v="0"/>
    <n v="0"/>
    <n v="9"/>
    <s v="No"/>
    <n v="14"/>
    <x v="26"/>
    <s v="299-5839"/>
    <s v="Female"/>
    <n v="58"/>
    <s v="No"/>
    <s v="No"/>
    <s v="No"/>
    <n v="0"/>
    <s v="No"/>
    <x v="1"/>
    <x v="0"/>
    <n v="36"/>
    <n v="287"/>
    <x v="0"/>
    <x v="0"/>
  </r>
  <r>
    <s v="7791-ICML"/>
    <x v="0"/>
    <n v="36"/>
    <n v="275"/>
    <n v="502.6"/>
    <n v="0"/>
    <n v="0"/>
    <s v="No"/>
    <s v="no"/>
    <n v="0"/>
    <n v="0"/>
    <n v="3"/>
    <s v="Yes"/>
    <n v="0"/>
    <x v="47"/>
    <s v="288-9176"/>
    <s v="Female"/>
    <n v="79"/>
    <s v="No"/>
    <s v="Yes"/>
    <s v="No"/>
    <n v="0"/>
    <s v="No"/>
    <x v="0"/>
    <x v="2"/>
    <n v="55"/>
    <n v="1969"/>
    <x v="0"/>
    <x v="0"/>
  </r>
  <r>
    <s v="3911-MFVF"/>
    <x v="0"/>
    <n v="54"/>
    <n v="274"/>
    <n v="649.20000000000005"/>
    <n v="0"/>
    <n v="0"/>
    <s v="No"/>
    <s v="no"/>
    <n v="0"/>
    <n v="0"/>
    <n v="1"/>
    <s v="Yes"/>
    <n v="0"/>
    <x v="10"/>
    <s v="333-3466"/>
    <s v="Male"/>
    <n v="76"/>
    <s v="No"/>
    <s v="Yes"/>
    <s v="No"/>
    <n v="0"/>
    <s v="Yes"/>
    <x v="1"/>
    <x v="0"/>
    <n v="35"/>
    <n v="1920"/>
    <x v="0"/>
    <x v="0"/>
  </r>
  <r>
    <s v="6930-XRIX"/>
    <x v="0"/>
    <n v="57"/>
    <n v="147"/>
    <n v="396.9"/>
    <n v="0"/>
    <n v="0"/>
    <s v="No"/>
    <s v="no"/>
    <n v="0"/>
    <n v="0"/>
    <n v="7"/>
    <s v="Yes"/>
    <n v="0"/>
    <x v="23"/>
    <s v="276-5511"/>
    <s v="Female"/>
    <n v="54"/>
    <s v="No"/>
    <s v="No"/>
    <s v="No"/>
    <n v="0"/>
    <s v="No"/>
    <x v="0"/>
    <x v="0"/>
    <n v="40"/>
    <n v="2250"/>
    <x v="0"/>
    <x v="0"/>
  </r>
  <r>
    <s v="8421-GCFC"/>
    <x v="0"/>
    <n v="71"/>
    <n v="457"/>
    <n v="1070.7"/>
    <n v="0"/>
    <n v="0"/>
    <s v="No"/>
    <s v="no"/>
    <n v="0"/>
    <n v="0"/>
    <n v="5"/>
    <s v="Yes"/>
    <n v="0"/>
    <x v="30"/>
    <s v="413-3970"/>
    <s v="Female"/>
    <n v="39"/>
    <s v="No"/>
    <s v="No"/>
    <s v="No"/>
    <n v="0"/>
    <s v="No"/>
    <x v="2"/>
    <x v="0"/>
    <n v="36"/>
    <n v="2579"/>
    <x v="0"/>
    <x v="0"/>
  </r>
  <r>
    <s v="7199-OHNQ"/>
    <x v="0"/>
    <n v="52"/>
    <n v="179"/>
    <n v="314.60000000000002"/>
    <n v="0"/>
    <n v="0"/>
    <s v="No"/>
    <s v="no"/>
    <n v="0"/>
    <n v="0"/>
    <n v="8"/>
    <s v="No"/>
    <n v="25"/>
    <x v="34"/>
    <s v="301-9082"/>
    <s v="Male"/>
    <n v="58"/>
    <s v="No"/>
    <s v="No"/>
    <s v="No"/>
    <n v="0"/>
    <s v="Yes"/>
    <x v="2"/>
    <x v="0"/>
    <n v="50"/>
    <n v="2618"/>
    <x v="0"/>
    <x v="0"/>
  </r>
  <r>
    <s v="6975-XJQZ"/>
    <x v="0"/>
    <n v="61"/>
    <n v="319"/>
    <n v="852.8"/>
    <n v="0"/>
    <n v="0"/>
    <s v="No"/>
    <s v="no"/>
    <n v="0"/>
    <n v="0"/>
    <n v="2"/>
    <s v="Yes"/>
    <n v="0"/>
    <x v="9"/>
    <s v="412-5342"/>
    <s v="Female"/>
    <n v="71"/>
    <s v="No"/>
    <s v="Yes"/>
    <s v="No"/>
    <n v="0"/>
    <s v="No"/>
    <x v="1"/>
    <x v="0"/>
    <n v="46"/>
    <n v="2786"/>
    <x v="0"/>
    <x v="0"/>
  </r>
  <r>
    <s v="3518-KZSV"/>
    <x v="0"/>
    <n v="38"/>
    <n v="91"/>
    <n v="225.7"/>
    <n v="0"/>
    <n v="0"/>
    <s v="No"/>
    <s v="no"/>
    <n v="0"/>
    <n v="0"/>
    <n v="2"/>
    <s v="Yes"/>
    <n v="0"/>
    <x v="49"/>
    <s v="274-2462"/>
    <s v="Female"/>
    <n v="60"/>
    <s v="No"/>
    <s v="No"/>
    <s v="No"/>
    <n v="0"/>
    <s v="Yes"/>
    <x v="0"/>
    <x v="2"/>
    <n v="32"/>
    <n v="1199"/>
    <x v="0"/>
    <x v="0"/>
  </r>
  <r>
    <s v="9959-NXUV"/>
    <x v="0"/>
    <n v="17"/>
    <n v="80"/>
    <n v="149.4"/>
    <n v="0"/>
    <n v="0"/>
    <s v="No"/>
    <s v="no"/>
    <n v="0"/>
    <n v="0"/>
    <n v="10"/>
    <s v="Yes"/>
    <n v="0"/>
    <x v="3"/>
    <s v="372-7265"/>
    <s v="Female"/>
    <n v="28"/>
    <s v="Yes"/>
    <s v="No"/>
    <s v="No"/>
    <n v="0"/>
    <s v="No"/>
    <x v="1"/>
    <x v="2"/>
    <n v="25"/>
    <n v="408"/>
    <x v="0"/>
    <x v="0"/>
  </r>
  <r>
    <s v="5450-TPGV"/>
    <x v="0"/>
    <n v="63"/>
    <n v="235"/>
    <n v="821.2"/>
    <n v="0"/>
    <n v="0"/>
    <s v="No"/>
    <s v="no"/>
    <n v="0"/>
    <n v="0"/>
    <n v="5"/>
    <s v="Yes"/>
    <n v="0"/>
    <x v="42"/>
    <s v="384-7288"/>
    <s v="Female"/>
    <n v="68"/>
    <s v="No"/>
    <s v="Yes"/>
    <s v="No"/>
    <n v="0"/>
    <s v="Yes"/>
    <x v="1"/>
    <x v="0"/>
    <n v="29"/>
    <n v="1852"/>
    <x v="0"/>
    <x v="0"/>
  </r>
  <r>
    <s v="9231-CCPV"/>
    <x v="0"/>
    <n v="2"/>
    <n v="9"/>
    <n v="18.2"/>
    <n v="0"/>
    <n v="0"/>
    <s v="No"/>
    <s v="no"/>
    <n v="0"/>
    <n v="0"/>
    <n v="8"/>
    <s v="Yes"/>
    <n v="0"/>
    <x v="41"/>
    <s v="302-4326"/>
    <s v="Male"/>
    <n v="75"/>
    <s v="No"/>
    <s v="Yes"/>
    <s v="No"/>
    <n v="0"/>
    <s v="No"/>
    <x v="0"/>
    <x v="0"/>
    <n v="30"/>
    <n v="60"/>
    <x v="0"/>
    <x v="0"/>
  </r>
  <r>
    <s v="8256-XCBD"/>
    <x v="0"/>
    <n v="56"/>
    <n v="121"/>
    <n v="336.1"/>
    <n v="0"/>
    <n v="0"/>
    <s v="No"/>
    <s v="no"/>
    <n v="0"/>
    <n v="0"/>
    <n v="7"/>
    <s v="Yes"/>
    <n v="0"/>
    <x v="40"/>
    <s v="262-4763"/>
    <s v="Female"/>
    <n v="53"/>
    <s v="No"/>
    <s v="No"/>
    <s v="No"/>
    <n v="0"/>
    <s v="No"/>
    <x v="1"/>
    <x v="0"/>
    <n v="26"/>
    <n v="1437"/>
    <x v="0"/>
    <x v="0"/>
  </r>
  <r>
    <s v="8582-RUWH"/>
    <x v="0"/>
    <n v="71"/>
    <n v="325"/>
    <n v="776.1"/>
    <n v="0"/>
    <n v="0"/>
    <s v="No"/>
    <s v="no"/>
    <n v="0"/>
    <n v="0"/>
    <n v="6"/>
    <s v="Yes"/>
    <n v="0"/>
    <x v="2"/>
    <s v="317-6052"/>
    <s v="Male"/>
    <n v="47"/>
    <s v="No"/>
    <s v="No"/>
    <s v="No"/>
    <n v="0"/>
    <s v="No"/>
    <x v="2"/>
    <x v="0"/>
    <n v="15"/>
    <n v="1038"/>
    <x v="0"/>
    <x v="0"/>
  </r>
  <r>
    <s v="2451-UROH"/>
    <x v="0"/>
    <n v="31"/>
    <n v="172"/>
    <n v="501.2"/>
    <n v="124"/>
    <n v="341"/>
    <s v="Yes"/>
    <s v="yes"/>
    <n v="0"/>
    <n v="0"/>
    <n v="2"/>
    <s v="Yes"/>
    <n v="0"/>
    <x v="40"/>
    <s v="317-6711"/>
    <s v="Male"/>
    <n v="46"/>
    <s v="No"/>
    <s v="No"/>
    <s v="No"/>
    <n v="0"/>
    <s v="Yes"/>
    <x v="1"/>
    <x v="2"/>
    <n v="31"/>
    <n v="982"/>
    <x v="0"/>
    <x v="0"/>
  </r>
  <r>
    <s v="9763-VVKT"/>
    <x v="0"/>
    <n v="68"/>
    <n v="356"/>
    <n v="749.6"/>
    <n v="272"/>
    <n v="829.6"/>
    <s v="Yes"/>
    <s v="yes"/>
    <n v="0"/>
    <n v="0"/>
    <n v="7"/>
    <s v="Yes"/>
    <n v="0"/>
    <x v="6"/>
    <s v="296-7350"/>
    <s v="Male"/>
    <n v="82"/>
    <s v="No"/>
    <s v="Yes"/>
    <s v="No"/>
    <n v="0"/>
    <s v="No"/>
    <x v="0"/>
    <x v="2"/>
    <n v="45"/>
    <n v="3091"/>
    <x v="0"/>
    <x v="0"/>
  </r>
  <r>
    <s v="8411-LLFB"/>
    <x v="0"/>
    <n v="33"/>
    <n v="68"/>
    <n v="231.3"/>
    <n v="0"/>
    <n v="0"/>
    <s v="No"/>
    <s v="no"/>
    <n v="0"/>
    <n v="0"/>
    <n v="5"/>
    <s v="Yes"/>
    <n v="0"/>
    <x v="29"/>
    <s v="349-4029"/>
    <s v="Male"/>
    <n v="62"/>
    <s v="No"/>
    <s v="No"/>
    <s v="No"/>
    <n v="0"/>
    <s v="No"/>
    <x v="1"/>
    <x v="0"/>
    <n v="40"/>
    <n v="1309"/>
    <x v="0"/>
    <x v="0"/>
  </r>
  <r>
    <s v="5055-JVSR"/>
    <x v="0"/>
    <n v="21"/>
    <n v="79"/>
    <n v="193.2"/>
    <n v="0"/>
    <n v="0"/>
    <s v="No"/>
    <s v="no"/>
    <n v="0"/>
    <n v="0"/>
    <n v="36"/>
    <s v="No"/>
    <n v="62"/>
    <x v="43"/>
    <s v="328-6113"/>
    <s v="Female"/>
    <n v="25"/>
    <s v="Yes"/>
    <s v="No"/>
    <s v="No"/>
    <n v="0"/>
    <s v="No"/>
    <x v="2"/>
    <x v="2"/>
    <n v="43"/>
    <n v="933"/>
    <x v="0"/>
    <x v="0"/>
  </r>
  <r>
    <s v="6433-CEGP"/>
    <x v="0"/>
    <n v="52"/>
    <n v="310"/>
    <n v="726.9"/>
    <n v="0"/>
    <n v="0"/>
    <s v="No"/>
    <s v="no"/>
    <n v="0"/>
    <n v="0"/>
    <n v="1"/>
    <s v="Yes"/>
    <n v="0"/>
    <x v="3"/>
    <s v="289-3970"/>
    <s v="Male"/>
    <n v="41"/>
    <s v="No"/>
    <s v="No"/>
    <s v="No"/>
    <n v="0"/>
    <s v="Yes"/>
    <x v="1"/>
    <x v="0"/>
    <n v="24"/>
    <n v="1254"/>
    <x v="0"/>
    <x v="0"/>
  </r>
  <r>
    <s v="0687-ITRC"/>
    <x v="0"/>
    <n v="41"/>
    <n v="172"/>
    <n v="527"/>
    <n v="0"/>
    <n v="0"/>
    <s v="No"/>
    <s v="no"/>
    <n v="0"/>
    <n v="0"/>
    <n v="3"/>
    <s v="Yes"/>
    <n v="0"/>
    <x v="29"/>
    <s v="357-4012"/>
    <s v="Female"/>
    <n v="66"/>
    <s v="No"/>
    <s v="Yes"/>
    <s v="No"/>
    <n v="0"/>
    <s v="No"/>
    <x v="1"/>
    <x v="0"/>
    <n v="17"/>
    <n v="700"/>
    <x v="0"/>
    <x v="0"/>
  </r>
  <r>
    <s v="1241-AHQZ"/>
    <x v="0"/>
    <n v="40"/>
    <n v="178"/>
    <n v="477.8"/>
    <n v="0"/>
    <n v="0"/>
    <s v="No"/>
    <s v="no"/>
    <n v="0"/>
    <n v="0"/>
    <n v="0"/>
    <s v="No"/>
    <n v="0"/>
    <x v="28"/>
    <s v="329-9734"/>
    <s v="Male"/>
    <n v="45"/>
    <s v="No"/>
    <s v="No"/>
    <s v="No"/>
    <n v="0"/>
    <s v="No"/>
    <x v="2"/>
    <x v="2"/>
    <n v="10"/>
    <n v="416"/>
    <x v="0"/>
    <x v="0"/>
  </r>
  <r>
    <s v="0415-GLIG"/>
    <x v="0"/>
    <n v="18"/>
    <n v="85"/>
    <n v="161.4"/>
    <n v="0"/>
    <n v="0"/>
    <s v="No"/>
    <s v="no"/>
    <n v="0"/>
    <n v="0"/>
    <n v="0"/>
    <s v="No"/>
    <n v="0"/>
    <x v="18"/>
    <s v="356-2535"/>
    <s v="Male"/>
    <n v="38"/>
    <s v="No"/>
    <s v="No"/>
    <s v="No"/>
    <n v="0"/>
    <s v="No"/>
    <x v="2"/>
    <x v="2"/>
    <n v="11"/>
    <n v="202"/>
    <x v="0"/>
    <x v="0"/>
  </r>
  <r>
    <s v="2310-LYCQ"/>
    <x v="0"/>
    <n v="35"/>
    <n v="55"/>
    <n v="139.69999999999999"/>
    <n v="0"/>
    <n v="0"/>
    <s v="No"/>
    <s v="no"/>
    <n v="0"/>
    <n v="0"/>
    <n v="8"/>
    <s v="Yes"/>
    <n v="0"/>
    <x v="16"/>
    <s v="297-1899"/>
    <s v="Male"/>
    <n v="27"/>
    <s v="Yes"/>
    <s v="No"/>
    <s v="No"/>
    <n v="0"/>
    <s v="Yes"/>
    <x v="0"/>
    <x v="2"/>
    <n v="27"/>
    <n v="955"/>
    <x v="0"/>
    <x v="0"/>
  </r>
  <r>
    <s v="8579-JXKU"/>
    <x v="0"/>
    <n v="70"/>
    <n v="168"/>
    <n v="491.5"/>
    <n v="0"/>
    <n v="0"/>
    <s v="No"/>
    <s v="no"/>
    <n v="0"/>
    <n v="0"/>
    <n v="6"/>
    <s v="Yes"/>
    <n v="0"/>
    <x v="44"/>
    <s v="405-8600"/>
    <s v="Female"/>
    <n v="64"/>
    <s v="No"/>
    <s v="No"/>
    <s v="No"/>
    <n v="0"/>
    <s v="Yes"/>
    <x v="2"/>
    <x v="0"/>
    <n v="46"/>
    <n v="3201"/>
    <x v="0"/>
    <x v="0"/>
  </r>
  <r>
    <s v="8488-JTOK"/>
    <x v="0"/>
    <n v="33"/>
    <n v="66"/>
    <n v="230.3"/>
    <n v="0"/>
    <n v="0"/>
    <s v="No"/>
    <s v="no"/>
    <n v="0"/>
    <n v="0"/>
    <n v="6"/>
    <s v="Yes"/>
    <n v="0"/>
    <x v="18"/>
    <s v="383-7293"/>
    <s v="Female"/>
    <n v="32"/>
    <s v="No"/>
    <s v="No"/>
    <s v="No"/>
    <n v="0"/>
    <s v="Yes"/>
    <x v="0"/>
    <x v="0"/>
    <n v="65"/>
    <n v="2135"/>
    <x v="0"/>
    <x v="0"/>
  </r>
  <r>
    <s v="4640-NWXT"/>
    <x v="0"/>
    <n v="8"/>
    <n v="41"/>
    <n v="100.2"/>
    <n v="0"/>
    <n v="0"/>
    <s v="No"/>
    <s v="no"/>
    <n v="0"/>
    <n v="0"/>
    <n v="0"/>
    <s v="No"/>
    <n v="0"/>
    <x v="6"/>
    <s v="302-7818"/>
    <s v="Female"/>
    <n v="60"/>
    <s v="No"/>
    <s v="No"/>
    <s v="No"/>
    <n v="0"/>
    <s v="No"/>
    <x v="0"/>
    <x v="0"/>
    <n v="7"/>
    <n v="57"/>
    <x v="0"/>
    <x v="0"/>
  </r>
  <r>
    <s v="8639-XYGP"/>
    <x v="0"/>
    <n v="4"/>
    <n v="26"/>
    <n v="60.9"/>
    <n v="0"/>
    <n v="0"/>
    <s v="No"/>
    <s v="no"/>
    <n v="0"/>
    <n v="0"/>
    <n v="5"/>
    <s v="Yes"/>
    <n v="0"/>
    <x v="21"/>
    <s v="287-7883"/>
    <s v="Male"/>
    <n v="42"/>
    <s v="No"/>
    <s v="No"/>
    <s v="No"/>
    <n v="0"/>
    <s v="No"/>
    <x v="0"/>
    <x v="0"/>
    <n v="50"/>
    <n v="202"/>
    <x v="0"/>
    <x v="0"/>
  </r>
  <r>
    <s v="0807-XWGX"/>
    <x v="0"/>
    <n v="61"/>
    <n v="355"/>
    <n v="850.8"/>
    <n v="0"/>
    <n v="0"/>
    <s v="No"/>
    <s v="no"/>
    <n v="0"/>
    <n v="0"/>
    <n v="1"/>
    <s v="Yes"/>
    <n v="0"/>
    <x v="44"/>
    <s v="298-2418"/>
    <s v="Male"/>
    <n v="60"/>
    <s v="No"/>
    <s v="No"/>
    <s v="No"/>
    <n v="0"/>
    <s v="Yes"/>
    <x v="1"/>
    <x v="2"/>
    <n v="45"/>
    <n v="2752"/>
    <x v="0"/>
    <x v="0"/>
  </r>
  <r>
    <s v="9595-DXJY"/>
    <x v="0"/>
    <n v="1"/>
    <n v="4"/>
    <n v="12"/>
    <n v="0"/>
    <n v="0"/>
    <s v="No"/>
    <s v="no"/>
    <n v="0"/>
    <n v="0"/>
    <n v="0"/>
    <s v="No"/>
    <n v="0"/>
    <x v="17"/>
    <s v="294-4043"/>
    <s v="Male"/>
    <n v="38"/>
    <s v="No"/>
    <s v="No"/>
    <s v="No"/>
    <n v="0"/>
    <s v="No"/>
    <x v="0"/>
    <x v="2"/>
    <n v="12"/>
    <n v="12"/>
    <x v="0"/>
    <x v="0"/>
  </r>
  <r>
    <s v="5874-SVDB"/>
    <x v="0"/>
    <n v="14"/>
    <n v="76"/>
    <n v="184"/>
    <n v="0"/>
    <n v="0"/>
    <s v="No"/>
    <s v="no"/>
    <n v="0"/>
    <n v="0"/>
    <n v="20"/>
    <s v="Yes"/>
    <n v="0"/>
    <x v="2"/>
    <s v="309-2865"/>
    <s v="Male"/>
    <n v="20"/>
    <s v="Yes"/>
    <s v="No"/>
    <s v="No"/>
    <n v="0"/>
    <s v="No"/>
    <x v="0"/>
    <x v="0"/>
    <n v="42"/>
    <n v="588"/>
    <x v="0"/>
    <x v="0"/>
  </r>
  <r>
    <s v="5607-GNBZ"/>
    <x v="0"/>
    <n v="39"/>
    <n v="204"/>
    <n v="353.2"/>
    <n v="0"/>
    <n v="0"/>
    <s v="No"/>
    <s v="no"/>
    <n v="0"/>
    <n v="0"/>
    <n v="5"/>
    <s v="Yes"/>
    <n v="0"/>
    <x v="18"/>
    <s v="375-9198"/>
    <s v="Female"/>
    <n v="35"/>
    <s v="No"/>
    <s v="No"/>
    <s v="No"/>
    <n v="0"/>
    <s v="No"/>
    <x v="0"/>
    <x v="2"/>
    <n v="31"/>
    <n v="1198"/>
    <x v="0"/>
    <x v="0"/>
  </r>
  <r>
    <s v="9710-GTGX"/>
    <x v="0"/>
    <n v="60"/>
    <n v="181"/>
    <n v="361.2"/>
    <n v="0"/>
    <n v="0"/>
    <s v="No"/>
    <s v="no"/>
    <n v="0"/>
    <n v="0"/>
    <n v="13"/>
    <s v="No"/>
    <n v="13"/>
    <x v="45"/>
    <s v="335-5381"/>
    <s v="Male"/>
    <n v="21"/>
    <s v="Yes"/>
    <s v="No"/>
    <s v="No"/>
    <n v="0"/>
    <s v="No"/>
    <x v="0"/>
    <x v="0"/>
    <n v="29"/>
    <n v="1752"/>
    <x v="0"/>
    <x v="0"/>
  </r>
  <r>
    <s v="6978-RZEW"/>
    <x v="0"/>
    <n v="50"/>
    <n v="225"/>
    <n v="594.6"/>
    <n v="0"/>
    <n v="0"/>
    <s v="No"/>
    <s v="no"/>
    <n v="0"/>
    <n v="0"/>
    <n v="4"/>
    <s v="Yes"/>
    <n v="0"/>
    <x v="32"/>
    <s v="255-4111"/>
    <s v="Male"/>
    <n v="68"/>
    <s v="No"/>
    <s v="Yes"/>
    <s v="No"/>
    <n v="0"/>
    <s v="No"/>
    <x v="0"/>
    <x v="2"/>
    <n v="15"/>
    <n v="731"/>
    <x v="0"/>
    <x v="0"/>
  </r>
  <r>
    <s v="3853-YTYX"/>
    <x v="0"/>
    <n v="50"/>
    <n v="148"/>
    <n v="302.3"/>
    <n v="0"/>
    <n v="0"/>
    <s v="No"/>
    <s v="no"/>
    <n v="0"/>
    <n v="0"/>
    <n v="8"/>
    <s v="Yes"/>
    <n v="0"/>
    <x v="41"/>
    <s v="242-2882"/>
    <s v="Male"/>
    <n v="47"/>
    <s v="No"/>
    <s v="No"/>
    <s v="No"/>
    <n v="0"/>
    <s v="No"/>
    <x v="0"/>
    <x v="2"/>
    <n v="53"/>
    <n v="2679"/>
    <x v="0"/>
    <x v="0"/>
  </r>
  <r>
    <s v="1003-DTWA"/>
    <x v="0"/>
    <n v="59"/>
    <n v="458"/>
    <n v="889.3"/>
    <n v="0"/>
    <n v="0"/>
    <s v="No"/>
    <s v="no"/>
    <n v="0"/>
    <n v="0"/>
    <n v="13"/>
    <s v="Yes"/>
    <n v="0"/>
    <x v="48"/>
    <s v="332-3177"/>
    <s v="Male"/>
    <n v="29"/>
    <s v="Yes"/>
    <s v="No"/>
    <s v="No"/>
    <n v="0"/>
    <s v="No"/>
    <x v="1"/>
    <x v="2"/>
    <n v="27"/>
    <n v="1591"/>
    <x v="0"/>
    <x v="0"/>
  </r>
  <r>
    <s v="0993-VKYV"/>
    <x v="0"/>
    <n v="49"/>
    <n v="101"/>
    <n v="343.7"/>
    <n v="0"/>
    <n v="0"/>
    <s v="No"/>
    <s v="no"/>
    <n v="0"/>
    <n v="0"/>
    <n v="6"/>
    <s v="No"/>
    <n v="64"/>
    <x v="8"/>
    <s v="364-2112"/>
    <s v="Male"/>
    <n v="74"/>
    <s v="No"/>
    <s v="Yes"/>
    <s v="No"/>
    <n v="0"/>
    <s v="No"/>
    <x v="0"/>
    <x v="0"/>
    <n v="24"/>
    <n v="1182"/>
    <x v="0"/>
    <x v="0"/>
  </r>
  <r>
    <s v="6951-PXIQ"/>
    <x v="0"/>
    <n v="19"/>
    <n v="86"/>
    <n v="299.3"/>
    <n v="0"/>
    <n v="0"/>
    <s v="No"/>
    <s v="no"/>
    <n v="0"/>
    <n v="0"/>
    <n v="4"/>
    <s v="Yes"/>
    <n v="0"/>
    <x v="47"/>
    <s v="289-6397"/>
    <s v="Male"/>
    <n v="67"/>
    <s v="No"/>
    <s v="Yes"/>
    <s v="No"/>
    <n v="0"/>
    <s v="No"/>
    <x v="0"/>
    <x v="2"/>
    <n v="46"/>
    <n v="864"/>
    <x v="0"/>
    <x v="0"/>
  </r>
  <r>
    <s v="6064-BNHE"/>
    <x v="0"/>
    <n v="10"/>
    <n v="45"/>
    <n v="73.3"/>
    <n v="0"/>
    <n v="0"/>
    <s v="No"/>
    <s v="no"/>
    <n v="0"/>
    <n v="0"/>
    <n v="7"/>
    <s v="Yes"/>
    <n v="0"/>
    <x v="2"/>
    <s v="296-6182"/>
    <s v="Male"/>
    <n v="22"/>
    <s v="Yes"/>
    <s v="No"/>
    <s v="No"/>
    <n v="0"/>
    <s v="No"/>
    <x v="0"/>
    <x v="0"/>
    <n v="39"/>
    <n v="408"/>
    <x v="0"/>
    <x v="0"/>
  </r>
  <r>
    <s v="9740-OETE"/>
    <x v="0"/>
    <n v="14"/>
    <n v="66"/>
    <n v="172.5"/>
    <n v="0"/>
    <n v="0"/>
    <s v="No"/>
    <s v="no"/>
    <n v="0"/>
    <n v="0"/>
    <n v="5"/>
    <s v="Yes"/>
    <n v="0"/>
    <x v="3"/>
    <s v="318-9062"/>
    <s v="Male"/>
    <n v="61"/>
    <s v="No"/>
    <s v="No"/>
    <s v="No"/>
    <n v="0"/>
    <s v="No"/>
    <x v="1"/>
    <x v="0"/>
    <n v="20"/>
    <n v="284"/>
    <x v="0"/>
    <x v="0"/>
  </r>
  <r>
    <s v="1003-KLHR"/>
    <x v="0"/>
    <n v="33"/>
    <n v="227"/>
    <n v="526.20000000000005"/>
    <n v="0"/>
    <n v="0"/>
    <s v="No"/>
    <s v="no"/>
    <n v="0"/>
    <n v="0"/>
    <n v="0"/>
    <s v="No"/>
    <n v="0"/>
    <x v="32"/>
    <s v="315-10058"/>
    <s v="Male"/>
    <n v="46"/>
    <s v="No"/>
    <s v="No"/>
    <s v="No"/>
    <n v="0"/>
    <s v="No"/>
    <x v="2"/>
    <x v="0"/>
    <n v="10"/>
    <n v="320"/>
    <x v="0"/>
    <x v="0"/>
  </r>
  <r>
    <s v="0366-YFPL"/>
    <x v="0"/>
    <n v="6"/>
    <n v="20"/>
    <n v="57.3"/>
    <n v="0"/>
    <n v="0"/>
    <s v="No"/>
    <s v="no"/>
    <n v="0"/>
    <n v="0"/>
    <n v="0"/>
    <s v="No"/>
    <n v="0"/>
    <x v="19"/>
    <s v="330-4195"/>
    <s v="Female"/>
    <n v="59"/>
    <s v="No"/>
    <s v="No"/>
    <s v="No"/>
    <n v="0"/>
    <s v="No"/>
    <x v="2"/>
    <x v="2"/>
    <n v="11"/>
    <n v="70"/>
    <x v="0"/>
    <x v="0"/>
  </r>
  <r>
    <s v="0134-OPOO"/>
    <x v="0"/>
    <n v="72"/>
    <n v="405"/>
    <n v="939.9"/>
    <n v="0"/>
    <n v="0"/>
    <s v="No"/>
    <s v="no"/>
    <n v="0"/>
    <n v="0"/>
    <n v="2"/>
    <s v="Yes"/>
    <n v="0"/>
    <x v="14"/>
    <s v="392-8896"/>
    <s v="Male"/>
    <n v="71"/>
    <s v="No"/>
    <s v="Yes"/>
    <s v="No"/>
    <n v="0"/>
    <s v="Yes"/>
    <x v="2"/>
    <x v="0"/>
    <n v="47"/>
    <n v="3385"/>
    <x v="0"/>
    <x v="0"/>
  </r>
  <r>
    <s v="7460-IECC"/>
    <x v="0"/>
    <n v="60"/>
    <n v="244"/>
    <n v="659.3"/>
    <n v="0"/>
    <n v="0"/>
    <s v="No"/>
    <s v="no"/>
    <n v="0"/>
    <n v="0"/>
    <n v="7"/>
    <s v="Yes"/>
    <n v="0"/>
    <x v="15"/>
    <s v="376-1885"/>
    <s v="Female"/>
    <n v="33"/>
    <s v="No"/>
    <s v="No"/>
    <s v="No"/>
    <n v="0"/>
    <s v="Yes"/>
    <x v="2"/>
    <x v="2"/>
    <n v="51"/>
    <n v="3078"/>
    <x v="0"/>
    <x v="0"/>
  </r>
  <r>
    <s v="3849-PYYT"/>
    <x v="0"/>
    <n v="37"/>
    <n v="102"/>
    <n v="296.60000000000002"/>
    <n v="0"/>
    <n v="0"/>
    <s v="No"/>
    <s v="no"/>
    <n v="0"/>
    <n v="0"/>
    <n v="2"/>
    <s v="Yes"/>
    <n v="0"/>
    <x v="38"/>
    <s v="309-6369"/>
    <s v="Male"/>
    <n v="41"/>
    <s v="No"/>
    <s v="No"/>
    <s v="No"/>
    <n v="0"/>
    <s v="Yes"/>
    <x v="1"/>
    <x v="0"/>
    <n v="31"/>
    <n v="1151"/>
    <x v="0"/>
    <x v="0"/>
  </r>
  <r>
    <s v="8223-LEEH"/>
    <x v="0"/>
    <n v="65"/>
    <n v="221"/>
    <n v="777.3"/>
    <n v="0"/>
    <n v="0"/>
    <s v="No"/>
    <s v="no"/>
    <n v="0"/>
    <n v="0"/>
    <n v="4"/>
    <s v="Yes"/>
    <n v="0"/>
    <x v="33"/>
    <s v="311-7504"/>
    <s v="Male"/>
    <n v="43"/>
    <s v="No"/>
    <s v="No"/>
    <s v="No"/>
    <n v="0"/>
    <s v="No"/>
    <x v="0"/>
    <x v="2"/>
    <n v="29"/>
    <n v="1851"/>
    <x v="0"/>
    <x v="0"/>
  </r>
  <r>
    <s v="7522-TTZC"/>
    <x v="0"/>
    <n v="60"/>
    <n v="399"/>
    <n v="846.2"/>
    <n v="0"/>
    <n v="0"/>
    <s v="No"/>
    <s v="no"/>
    <n v="0"/>
    <n v="0"/>
    <n v="3"/>
    <s v="Yes"/>
    <n v="0"/>
    <x v="47"/>
    <s v="295-1969"/>
    <s v="Female"/>
    <n v="53"/>
    <s v="No"/>
    <s v="No"/>
    <s v="No"/>
    <n v="0"/>
    <s v="No"/>
    <x v="2"/>
    <x v="0"/>
    <n v="58"/>
    <n v="3533"/>
    <x v="0"/>
    <x v="0"/>
  </r>
  <r>
    <s v="7420-ENKB"/>
    <x v="0"/>
    <n v="27"/>
    <n v="93"/>
    <n v="189.6"/>
    <n v="108"/>
    <n v="194.4"/>
    <s v="Yes"/>
    <s v="yes"/>
    <n v="0"/>
    <n v="0"/>
    <n v="0"/>
    <s v="No"/>
    <n v="0"/>
    <x v="21"/>
    <s v="326-4541"/>
    <s v="Male"/>
    <n v="32"/>
    <s v="No"/>
    <s v="No"/>
    <s v="No"/>
    <n v="0"/>
    <s v="No"/>
    <x v="1"/>
    <x v="2"/>
    <n v="11"/>
    <n v="297"/>
    <x v="0"/>
    <x v="0"/>
  </r>
  <r>
    <s v="4023-WWDF"/>
    <x v="0"/>
    <n v="24"/>
    <n v="101"/>
    <n v="244.6"/>
    <n v="0"/>
    <n v="0"/>
    <s v="No"/>
    <s v="no"/>
    <n v="0"/>
    <n v="0"/>
    <n v="0"/>
    <s v="No"/>
    <n v="0"/>
    <x v="49"/>
    <s v="342-2143"/>
    <s v="Male"/>
    <n v="31"/>
    <s v="No"/>
    <s v="No"/>
    <s v="No"/>
    <n v="0"/>
    <s v="No"/>
    <x v="2"/>
    <x v="2"/>
    <n v="11"/>
    <n v="272"/>
    <x v="0"/>
    <x v="0"/>
  </r>
  <r>
    <s v="7472-RJNC"/>
    <x v="0"/>
    <n v="17"/>
    <n v="78"/>
    <n v="239.7"/>
    <n v="0"/>
    <n v="0"/>
    <s v="No"/>
    <s v="no"/>
    <n v="0"/>
    <n v="0"/>
    <n v="5"/>
    <s v="Yes"/>
    <n v="0"/>
    <x v="14"/>
    <s v="348-8096"/>
    <s v="Male"/>
    <n v="32"/>
    <s v="No"/>
    <s v="No"/>
    <s v="No"/>
    <n v="0"/>
    <s v="Yes"/>
    <x v="1"/>
    <x v="0"/>
    <n v="28"/>
    <n v="476"/>
    <x v="0"/>
    <x v="0"/>
  </r>
  <r>
    <s v="4952-NMOL"/>
    <x v="0"/>
    <n v="52"/>
    <n v="123"/>
    <n v="312.39999999999998"/>
    <n v="0"/>
    <n v="0"/>
    <s v="No"/>
    <s v="no"/>
    <n v="0"/>
    <n v="0"/>
    <n v="4"/>
    <s v="Yes"/>
    <n v="0"/>
    <x v="24"/>
    <s v="284-7122"/>
    <s v="Male"/>
    <n v="36"/>
    <s v="No"/>
    <s v="No"/>
    <s v="No"/>
    <n v="0"/>
    <s v="Yes"/>
    <x v="0"/>
    <x v="0"/>
    <n v="42"/>
    <n v="2164"/>
    <x v="0"/>
    <x v="0"/>
  </r>
  <r>
    <s v="2425-CAPZ"/>
    <x v="0"/>
    <n v="1"/>
    <n v="2"/>
    <n v="5"/>
    <n v="0"/>
    <n v="0"/>
    <s v="No"/>
    <s v="no"/>
    <n v="0"/>
    <n v="0"/>
    <n v="0"/>
    <s v="No"/>
    <n v="0"/>
    <x v="21"/>
    <s v="281-2578"/>
    <s v="Male"/>
    <n v="22"/>
    <s v="Yes"/>
    <s v="No"/>
    <s v="No"/>
    <n v="0"/>
    <s v="No"/>
    <x v="0"/>
    <x v="2"/>
    <n v="9"/>
    <n v="9"/>
    <x v="0"/>
    <x v="0"/>
  </r>
  <r>
    <s v="2263-HCPL"/>
    <x v="0"/>
    <n v="22"/>
    <n v="65"/>
    <n v="153.6"/>
    <n v="0"/>
    <n v="0"/>
    <s v="No"/>
    <s v="no"/>
    <n v="0"/>
    <n v="0"/>
    <n v="1"/>
    <s v="Yes"/>
    <n v="0"/>
    <x v="14"/>
    <s v="306-9536"/>
    <s v="Female"/>
    <n v="37"/>
    <s v="No"/>
    <s v="No"/>
    <s v="No"/>
    <n v="0"/>
    <s v="No"/>
    <x v="2"/>
    <x v="2"/>
    <n v="15"/>
    <n v="326"/>
    <x v="0"/>
    <x v="0"/>
  </r>
  <r>
    <s v="6661-EIBV"/>
    <x v="0"/>
    <n v="64"/>
    <n v="292"/>
    <n v="967.4"/>
    <n v="0"/>
    <n v="0"/>
    <s v="No"/>
    <s v="no"/>
    <n v="0"/>
    <n v="0"/>
    <n v="37"/>
    <s v="Yes"/>
    <n v="0"/>
    <x v="9"/>
    <s v="386-5642"/>
    <s v="Female"/>
    <n v="23"/>
    <s v="Yes"/>
    <s v="No"/>
    <s v="No"/>
    <n v="0"/>
    <s v="Yes"/>
    <x v="1"/>
    <x v="0"/>
    <n v="45"/>
    <n v="2886"/>
    <x v="0"/>
    <x v="0"/>
  </r>
  <r>
    <s v="3518-XCQZ"/>
    <x v="0"/>
    <n v="11"/>
    <n v="34"/>
    <n v="79.099999999999994"/>
    <n v="0"/>
    <n v="0"/>
    <s v="No"/>
    <s v="no"/>
    <n v="0"/>
    <n v="0"/>
    <n v="9"/>
    <s v="Yes"/>
    <n v="0"/>
    <x v="31"/>
    <s v="257-2241"/>
    <s v="Male"/>
    <n v="23"/>
    <s v="Yes"/>
    <s v="No"/>
    <s v="No"/>
    <n v="0"/>
    <s v="Yes"/>
    <x v="0"/>
    <x v="0"/>
    <n v="21"/>
    <n v="238"/>
    <x v="0"/>
    <x v="0"/>
  </r>
  <r>
    <s v="5304-FPDD"/>
    <x v="0"/>
    <n v="73"/>
    <n v="111"/>
    <n v="293.39999999999998"/>
    <n v="0"/>
    <n v="0"/>
    <s v="No"/>
    <s v="no"/>
    <n v="0"/>
    <n v="0"/>
    <n v="3"/>
    <s v="No"/>
    <n v="91"/>
    <x v="44"/>
    <s v="345-4666"/>
    <s v="Male"/>
    <n v="32"/>
    <s v="No"/>
    <s v="No"/>
    <s v="No"/>
    <n v="0"/>
    <s v="Yes"/>
    <x v="2"/>
    <x v="0"/>
    <n v="25"/>
    <n v="1848"/>
    <x v="0"/>
    <x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x v="30"/>
    <s v="293-7266"/>
    <s v="Female"/>
    <n v="33"/>
    <s v="No"/>
    <s v="No"/>
    <s v="No"/>
    <n v="0"/>
    <s v="No"/>
    <x v="0"/>
    <x v="0"/>
    <n v="22"/>
    <n v="974"/>
    <x v="0"/>
    <x v="0"/>
  </r>
  <r>
    <s v="9665-PHYO"/>
    <x v="0"/>
    <n v="15"/>
    <n v="80"/>
    <n v="166.2"/>
    <n v="0"/>
    <n v="0"/>
    <s v="No"/>
    <s v="no"/>
    <n v="0"/>
    <n v="0"/>
    <n v="8"/>
    <s v="Yes"/>
    <n v="0"/>
    <x v="7"/>
    <s v="334-6497"/>
    <s v="Female"/>
    <n v="64"/>
    <s v="No"/>
    <s v="No"/>
    <s v="No"/>
    <n v="0"/>
    <s v="Yes"/>
    <x v="1"/>
    <x v="2"/>
    <n v="25"/>
    <n v="383"/>
    <x v="0"/>
    <x v="0"/>
  </r>
  <r>
    <s v="1765-DPOZ"/>
    <x v="0"/>
    <n v="64"/>
    <n v="81"/>
    <n v="254.7"/>
    <n v="0"/>
    <n v="0"/>
    <s v="No"/>
    <s v="no"/>
    <n v="0"/>
    <n v="0"/>
    <n v="4"/>
    <s v="Yes"/>
    <n v="0"/>
    <x v="29"/>
    <s v="345-9038"/>
    <s v="Male"/>
    <n v="73"/>
    <s v="No"/>
    <s v="Yes"/>
    <s v="No"/>
    <n v="0"/>
    <s v="No"/>
    <x v="1"/>
    <x v="0"/>
    <n v="24"/>
    <n v="1503"/>
    <x v="0"/>
    <x v="0"/>
  </r>
  <r>
    <s v="9879-PIWX"/>
    <x v="0"/>
    <n v="26"/>
    <n v="80"/>
    <n v="204.2"/>
    <n v="0"/>
    <n v="0"/>
    <s v="No"/>
    <s v="no"/>
    <n v="0"/>
    <n v="0"/>
    <n v="5"/>
    <s v="Yes"/>
    <n v="0"/>
    <x v="44"/>
    <s v="372-9875"/>
    <s v="Female"/>
    <n v="36"/>
    <s v="No"/>
    <s v="No"/>
    <s v="No"/>
    <n v="0"/>
    <s v="No"/>
    <x v="0"/>
    <x v="0"/>
    <n v="33"/>
    <n v="846"/>
    <x v="0"/>
    <x v="0"/>
  </r>
  <r>
    <s v="5691-TANG"/>
    <x v="0"/>
    <n v="18"/>
    <n v="91"/>
    <n v="217.9"/>
    <n v="0"/>
    <n v="0"/>
    <s v="No"/>
    <s v="no"/>
    <n v="0"/>
    <n v="0"/>
    <n v="0"/>
    <s v="No"/>
    <n v="0"/>
    <x v="30"/>
    <s v="239-4903"/>
    <s v="Female"/>
    <n v="74"/>
    <s v="No"/>
    <s v="Yes"/>
    <s v="No"/>
    <n v="0"/>
    <s v="No"/>
    <x v="1"/>
    <x v="0"/>
    <n v="9"/>
    <n v="171"/>
    <x v="0"/>
    <x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x v="47"/>
    <s v="373-2133"/>
    <s v="Male"/>
    <n v="71"/>
    <s v="No"/>
    <s v="Yes"/>
    <s v="No"/>
    <n v="0"/>
    <s v="No"/>
    <x v="0"/>
    <x v="0"/>
    <n v="49"/>
    <n v="1375"/>
    <x v="0"/>
    <x v="0"/>
  </r>
  <r>
    <s v="5445-UARX"/>
    <x v="0"/>
    <n v="54"/>
    <n v="100"/>
    <n v="215.3"/>
    <n v="0"/>
    <n v="0"/>
    <s v="No"/>
    <s v="no"/>
    <n v="0"/>
    <n v="0"/>
    <n v="9"/>
    <s v="Yes"/>
    <n v="0"/>
    <x v="28"/>
    <s v="342-3930"/>
    <s v="Female"/>
    <n v="69"/>
    <s v="No"/>
    <s v="Yes"/>
    <s v="No"/>
    <n v="0"/>
    <s v="No"/>
    <x v="1"/>
    <x v="2"/>
    <n v="41"/>
    <n v="2184"/>
    <x v="0"/>
    <x v="0"/>
  </r>
  <r>
    <s v="6925-GXRA"/>
    <x v="0"/>
    <n v="1"/>
    <n v="5"/>
    <n v="16"/>
    <n v="0"/>
    <n v="0"/>
    <s v="No"/>
    <s v="no"/>
    <n v="0"/>
    <n v="0"/>
    <n v="10"/>
    <s v="Yes"/>
    <n v="0"/>
    <x v="48"/>
    <s v="303-6638"/>
    <s v="Male"/>
    <n v="48"/>
    <s v="No"/>
    <s v="No"/>
    <s v="No"/>
    <n v="0"/>
    <s v="No"/>
    <x v="0"/>
    <x v="2"/>
    <n v="15"/>
    <n v="15"/>
    <x v="0"/>
    <x v="0"/>
  </r>
  <r>
    <s v="0936-ABLQ"/>
    <x v="0"/>
    <n v="27"/>
    <n v="123"/>
    <n v="268.2"/>
    <n v="0"/>
    <n v="0"/>
    <s v="No"/>
    <s v="no"/>
    <n v="0"/>
    <n v="0"/>
    <n v="5"/>
    <s v="No"/>
    <n v="33"/>
    <x v="30"/>
    <s v="284-3638"/>
    <s v="Female"/>
    <n v="34"/>
    <s v="No"/>
    <s v="No"/>
    <s v="No"/>
    <n v="0"/>
    <s v="No"/>
    <x v="0"/>
    <x v="0"/>
    <n v="37"/>
    <n v="981"/>
    <x v="0"/>
    <x v="0"/>
  </r>
  <r>
    <s v="9966-MDPN"/>
    <x v="0"/>
    <n v="32"/>
    <n v="157"/>
    <n v="446.7"/>
    <n v="0"/>
    <n v="0"/>
    <s v="No"/>
    <s v="no"/>
    <n v="0"/>
    <n v="0"/>
    <n v="2"/>
    <s v="Yes"/>
    <n v="0"/>
    <x v="35"/>
    <s v="257-2739"/>
    <s v="Female"/>
    <n v="59"/>
    <s v="No"/>
    <s v="No"/>
    <s v="No"/>
    <n v="0"/>
    <s v="No"/>
    <x v="1"/>
    <x v="0"/>
    <n v="28"/>
    <n v="883"/>
    <x v="0"/>
    <x v="0"/>
  </r>
  <r>
    <s v="2066-QUMI"/>
    <x v="0"/>
    <n v="25"/>
    <n v="152"/>
    <n v="349.2"/>
    <n v="0"/>
    <n v="0"/>
    <s v="No"/>
    <s v="no"/>
    <n v="0"/>
    <n v="0"/>
    <n v="4"/>
    <s v="Yes"/>
    <n v="0"/>
    <x v="22"/>
    <s v="379-7172"/>
    <s v="Male"/>
    <n v="58"/>
    <s v="No"/>
    <s v="No"/>
    <s v="No"/>
    <n v="0"/>
    <s v="No"/>
    <x v="0"/>
    <x v="0"/>
    <n v="19"/>
    <n v="465"/>
    <x v="0"/>
    <x v="0"/>
  </r>
  <r>
    <s v="1126-YMHU"/>
    <x v="0"/>
    <n v="71"/>
    <n v="119"/>
    <n v="353.5"/>
    <n v="284"/>
    <n v="695.8"/>
    <s v="Yes"/>
    <s v="yes"/>
    <n v="0"/>
    <n v="0"/>
    <n v="7"/>
    <s v="Yes"/>
    <n v="0"/>
    <x v="17"/>
    <s v="305-9891"/>
    <s v="Male"/>
    <n v="84"/>
    <s v="No"/>
    <s v="Yes"/>
    <s v="No"/>
    <n v="0"/>
    <s v="Yes"/>
    <x v="2"/>
    <x v="0"/>
    <n v="20"/>
    <n v="1437"/>
    <x v="0"/>
    <x v="0"/>
  </r>
  <r>
    <s v="1397-TDZI"/>
    <x v="0"/>
    <n v="64"/>
    <n v="158"/>
    <n v="572.79999999999995"/>
    <n v="0"/>
    <n v="0"/>
    <s v="No"/>
    <s v="no"/>
    <n v="0"/>
    <n v="0"/>
    <n v="26"/>
    <s v="No"/>
    <n v="12"/>
    <x v="46"/>
    <s v="294-2775"/>
    <s v="Female"/>
    <n v="22"/>
    <s v="Yes"/>
    <s v="No"/>
    <s v="No"/>
    <n v="0"/>
    <s v="No"/>
    <x v="1"/>
    <x v="0"/>
    <n v="42"/>
    <n v="2652"/>
    <x v="0"/>
    <x v="0"/>
  </r>
  <r>
    <s v="3370-INNU"/>
    <x v="0"/>
    <n v="21"/>
    <n v="77"/>
    <n v="188.4"/>
    <n v="84"/>
    <n v="266.7"/>
    <s v="Yes"/>
    <s v="yes"/>
    <n v="0"/>
    <n v="0"/>
    <n v="0"/>
    <s v="No"/>
    <n v="0"/>
    <x v="31"/>
    <s v="249-4518"/>
    <s v="Male"/>
    <n v="35"/>
    <s v="No"/>
    <s v="No"/>
    <s v="No"/>
    <n v="0"/>
    <s v="No"/>
    <x v="1"/>
    <x v="2"/>
    <n v="7"/>
    <n v="144"/>
    <x v="0"/>
    <x v="0"/>
  </r>
  <r>
    <s v="6405-MYGN"/>
    <x v="0"/>
    <n v="33"/>
    <n v="139"/>
    <n v="498.1"/>
    <n v="0"/>
    <n v="0"/>
    <s v="No"/>
    <s v="no"/>
    <n v="0"/>
    <n v="0"/>
    <n v="6"/>
    <s v="Yes"/>
    <n v="0"/>
    <x v="36"/>
    <s v="318-10362"/>
    <s v="Female"/>
    <n v="47"/>
    <s v="No"/>
    <s v="No"/>
    <s v="No"/>
    <n v="0"/>
    <s v="No"/>
    <x v="0"/>
    <x v="0"/>
    <n v="53"/>
    <n v="1774"/>
    <x v="0"/>
    <x v="0"/>
  </r>
  <r>
    <s v="7373-HXZP"/>
    <x v="0"/>
    <n v="57"/>
    <n v="348"/>
    <n v="919.1"/>
    <n v="0"/>
    <n v="0"/>
    <s v="No"/>
    <s v="no"/>
    <n v="0"/>
    <n v="0"/>
    <n v="9"/>
    <s v="Yes"/>
    <n v="0"/>
    <x v="38"/>
    <s v="262-3488"/>
    <s v="Female"/>
    <n v="60"/>
    <s v="No"/>
    <s v="No"/>
    <s v="No"/>
    <n v="0"/>
    <s v="Yes"/>
    <x v="0"/>
    <x v="0"/>
    <n v="41"/>
    <n v="2339"/>
    <x v="0"/>
    <x v="0"/>
  </r>
  <r>
    <s v="2193-BCLL"/>
    <x v="0"/>
    <n v="10"/>
    <n v="31"/>
    <n v="85.9"/>
    <n v="0"/>
    <n v="0"/>
    <s v="No"/>
    <s v="no"/>
    <n v="0"/>
    <n v="0"/>
    <n v="7"/>
    <s v="No"/>
    <n v="24"/>
    <x v="23"/>
    <s v="256-3746"/>
    <s v="Male"/>
    <n v="52"/>
    <s v="No"/>
    <s v="No"/>
    <s v="No"/>
    <n v="0"/>
    <s v="Yes"/>
    <x v="0"/>
    <x v="0"/>
    <n v="36"/>
    <n v="346"/>
    <x v="0"/>
    <x v="0"/>
  </r>
  <r>
    <s v="0006-WNVG"/>
    <x v="0"/>
    <n v="5"/>
    <n v="10"/>
    <n v="28.6"/>
    <n v="0"/>
    <n v="0"/>
    <s v="No"/>
    <s v="no"/>
    <n v="0"/>
    <n v="0"/>
    <n v="0"/>
    <s v="No"/>
    <n v="0"/>
    <x v="47"/>
    <s v="365-3328"/>
    <s v="Male"/>
    <n v="28"/>
    <s v="Yes"/>
    <s v="No"/>
    <s v="No"/>
    <n v="0"/>
    <s v="No"/>
    <x v="0"/>
    <x v="2"/>
    <n v="13"/>
    <n v="62"/>
    <x v="0"/>
    <x v="0"/>
  </r>
  <r>
    <s v="7361-ZSCI"/>
    <x v="0"/>
    <n v="60"/>
    <n v="354"/>
    <n v="840.4"/>
    <n v="0"/>
    <n v="0"/>
    <s v="No"/>
    <s v="no"/>
    <n v="0"/>
    <n v="0"/>
    <n v="15"/>
    <s v="Yes"/>
    <n v="0"/>
    <x v="22"/>
    <s v="364-5597"/>
    <s v="Male"/>
    <n v="39"/>
    <s v="No"/>
    <s v="No"/>
    <s v="No"/>
    <n v="0"/>
    <s v="No"/>
    <x v="0"/>
    <x v="0"/>
    <n v="65"/>
    <n v="3923"/>
    <x v="0"/>
    <x v="0"/>
  </r>
  <r>
    <s v="4202-KAFH"/>
    <x v="0"/>
    <n v="16"/>
    <n v="50"/>
    <n v="110"/>
    <n v="0"/>
    <n v="0"/>
    <s v="No"/>
    <s v="no"/>
    <n v="0"/>
    <n v="0"/>
    <n v="4"/>
    <s v="Yes"/>
    <n v="0"/>
    <x v="44"/>
    <s v="336-10248"/>
    <s v="Male"/>
    <n v="51"/>
    <s v="No"/>
    <s v="No"/>
    <s v="No"/>
    <n v="0"/>
    <s v="No"/>
    <x v="0"/>
    <x v="0"/>
    <n v="43"/>
    <n v="680"/>
    <x v="0"/>
    <x v="0"/>
  </r>
  <r>
    <s v="9362-UZAV"/>
    <x v="0"/>
    <n v="4"/>
    <n v="20"/>
    <n v="37.799999999999997"/>
    <n v="16"/>
    <n v="47.6"/>
    <s v="Yes"/>
    <s v="yes"/>
    <n v="0"/>
    <n v="0"/>
    <n v="1"/>
    <s v="No"/>
    <n v="5"/>
    <x v="24"/>
    <s v="317-3350"/>
    <s v="Female"/>
    <n v="57"/>
    <s v="No"/>
    <s v="No"/>
    <s v="No"/>
    <n v="0"/>
    <s v="No"/>
    <x v="0"/>
    <x v="2"/>
    <n v="15"/>
    <n v="58"/>
    <x v="0"/>
    <x v="0"/>
  </r>
  <r>
    <s v="5630-LEZR"/>
    <x v="0"/>
    <n v="34"/>
    <n v="178"/>
    <n v="548.4"/>
    <n v="0"/>
    <n v="0"/>
    <s v="No"/>
    <s v="no"/>
    <n v="0"/>
    <n v="0"/>
    <n v="2"/>
    <s v="Yes"/>
    <n v="0"/>
    <x v="30"/>
    <s v="350-1944"/>
    <s v="Female"/>
    <n v="30"/>
    <s v="No"/>
    <s v="No"/>
    <s v="No"/>
    <n v="0"/>
    <s v="No"/>
    <x v="1"/>
    <x v="2"/>
    <n v="24"/>
    <n v="824"/>
    <x v="0"/>
    <x v="0"/>
  </r>
  <r>
    <s v="1854-XWVH"/>
    <x v="0"/>
    <n v="69"/>
    <n v="340"/>
    <n v="971.8"/>
    <n v="0"/>
    <n v="0"/>
    <s v="No"/>
    <s v="no"/>
    <n v="0"/>
    <n v="0"/>
    <n v="5"/>
    <s v="Yes"/>
    <n v="0"/>
    <x v="29"/>
    <s v="327-2051"/>
    <s v="Male"/>
    <n v="41"/>
    <s v="No"/>
    <s v="No"/>
    <s v="No"/>
    <n v="0"/>
    <s v="Yes"/>
    <x v="2"/>
    <x v="2"/>
    <n v="42"/>
    <n v="2910"/>
    <x v="0"/>
    <x v="0"/>
  </r>
  <r>
    <s v="2370-YJDI"/>
    <x v="0"/>
    <n v="9"/>
    <n v="35"/>
    <n v="90.7"/>
    <n v="36"/>
    <n v="110.7"/>
    <s v="Yes"/>
    <s v="yes"/>
    <n v="0"/>
    <n v="0"/>
    <n v="1"/>
    <s v="Yes"/>
    <n v="0"/>
    <x v="43"/>
    <s v="349-6916"/>
    <s v="Female"/>
    <n v="70"/>
    <s v="No"/>
    <s v="Yes"/>
    <s v="No"/>
    <n v="0"/>
    <s v="Yes"/>
    <x v="0"/>
    <x v="0"/>
    <n v="56"/>
    <n v="509"/>
    <x v="0"/>
    <x v="0"/>
  </r>
  <r>
    <s v="4905-BAJQ"/>
    <x v="0"/>
    <n v="21"/>
    <n v="31"/>
    <n v="84.9"/>
    <n v="0"/>
    <n v="0"/>
    <s v="No"/>
    <s v="no"/>
    <n v="0"/>
    <n v="0"/>
    <n v="8"/>
    <s v="Yes"/>
    <n v="0"/>
    <x v="19"/>
    <s v="312-3187"/>
    <s v="Female"/>
    <n v="32"/>
    <s v="No"/>
    <s v="No"/>
    <s v="No"/>
    <n v="0"/>
    <s v="No"/>
    <x v="0"/>
    <x v="2"/>
    <n v="21"/>
    <n v="441"/>
    <x v="0"/>
    <x v="0"/>
  </r>
  <r>
    <s v="9825-ZMBS"/>
    <x v="0"/>
    <n v="2"/>
    <n v="16"/>
    <n v="30.4"/>
    <n v="8"/>
    <n v="22.6"/>
    <s v="Yes"/>
    <s v="yes"/>
    <n v="0"/>
    <n v="0"/>
    <n v="0"/>
    <s v="No"/>
    <n v="0"/>
    <x v="21"/>
    <s v="253-7174"/>
    <s v="Female"/>
    <n v="42"/>
    <s v="No"/>
    <s v="No"/>
    <s v="No"/>
    <n v="0"/>
    <s v="No"/>
    <x v="0"/>
    <x v="2"/>
    <n v="10"/>
    <n v="20"/>
    <x v="0"/>
    <x v="0"/>
  </r>
  <r>
    <s v="2553-XTKU"/>
    <x v="0"/>
    <n v="72"/>
    <n v="185"/>
    <n v="577.4"/>
    <n v="0"/>
    <n v="0"/>
    <s v="No"/>
    <s v="no"/>
    <n v="0"/>
    <n v="0"/>
    <n v="13"/>
    <s v="No"/>
    <n v="34"/>
    <x v="0"/>
    <s v="287-10609"/>
    <s v="Male"/>
    <n v="48"/>
    <s v="No"/>
    <s v="No"/>
    <s v="No"/>
    <n v="0"/>
    <s v="Yes"/>
    <x v="2"/>
    <x v="0"/>
    <n v="48"/>
    <n v="3491"/>
    <x v="0"/>
    <x v="0"/>
  </r>
  <r>
    <s v="4829-DRXX"/>
    <x v="0"/>
    <n v="71"/>
    <n v="116"/>
    <n v="284.60000000000002"/>
    <n v="284"/>
    <n v="915.9"/>
    <s v="Yes"/>
    <s v="yes"/>
    <n v="0"/>
    <n v="0"/>
    <n v="7"/>
    <s v="Yes"/>
    <n v="0"/>
    <x v="46"/>
    <s v="321-6461"/>
    <s v="Male"/>
    <n v="53"/>
    <s v="No"/>
    <s v="No"/>
    <s v="No"/>
    <n v="0"/>
    <s v="Yes"/>
    <x v="2"/>
    <x v="2"/>
    <n v="47"/>
    <n v="3310"/>
    <x v="0"/>
    <x v="0"/>
  </r>
  <r>
    <s v="1665-JDFF"/>
    <x v="0"/>
    <n v="54"/>
    <n v="74"/>
    <n v="215.6"/>
    <n v="0"/>
    <n v="0"/>
    <s v="No"/>
    <s v="no"/>
    <n v="0"/>
    <n v="0"/>
    <n v="1"/>
    <s v="Yes"/>
    <n v="0"/>
    <x v="32"/>
    <s v="394-4349"/>
    <s v="Female"/>
    <n v="66"/>
    <s v="No"/>
    <s v="Yes"/>
    <s v="No"/>
    <n v="0"/>
    <s v="No"/>
    <x v="1"/>
    <x v="2"/>
    <n v="47"/>
    <n v="2515"/>
    <x v="0"/>
    <x v="0"/>
  </r>
  <r>
    <s v="6994-UIIQ"/>
    <x v="0"/>
    <n v="68"/>
    <n v="297"/>
    <n v="955.2"/>
    <n v="0"/>
    <n v="0"/>
    <s v="No"/>
    <s v="no"/>
    <n v="0"/>
    <n v="0"/>
    <n v="5"/>
    <s v="Yes"/>
    <n v="0"/>
    <x v="1"/>
    <s v="272-10219"/>
    <s v="Female"/>
    <n v="61"/>
    <s v="No"/>
    <s v="No"/>
    <s v="No"/>
    <n v="0"/>
    <s v="Yes"/>
    <x v="2"/>
    <x v="2"/>
    <n v="55"/>
    <n v="3769"/>
    <x v="0"/>
    <x v="0"/>
  </r>
  <r>
    <s v="8384-PQLU"/>
    <x v="0"/>
    <n v="21"/>
    <n v="104"/>
    <n v="257.2"/>
    <n v="0"/>
    <n v="0"/>
    <s v="No"/>
    <s v="no"/>
    <n v="0"/>
    <n v="0"/>
    <n v="0"/>
    <s v="No"/>
    <n v="0"/>
    <x v="33"/>
    <s v="327-7144"/>
    <s v="Female"/>
    <n v="48"/>
    <s v="No"/>
    <s v="No"/>
    <s v="No"/>
    <n v="0"/>
    <s v="No"/>
    <x v="1"/>
    <x v="2"/>
    <n v="11"/>
    <n v="241"/>
    <x v="0"/>
    <x v="0"/>
  </r>
  <r>
    <s v="5451-KILF"/>
    <x v="0"/>
    <n v="63"/>
    <n v="240"/>
    <n v="759.3"/>
    <n v="0"/>
    <n v="0"/>
    <s v="No"/>
    <s v="no"/>
    <n v="0"/>
    <n v="0"/>
    <n v="9"/>
    <s v="Yes"/>
    <n v="0"/>
    <x v="13"/>
    <s v="355-6638"/>
    <s v="Male"/>
    <n v="75"/>
    <s v="No"/>
    <s v="Yes"/>
    <s v="No"/>
    <n v="0"/>
    <s v="No"/>
    <x v="0"/>
    <x v="0"/>
    <n v="61"/>
    <n v="3851"/>
    <x v="0"/>
    <x v="0"/>
  </r>
  <r>
    <s v="9663-FZPP"/>
    <x v="0"/>
    <n v="74"/>
    <n v="181"/>
    <n v="444.5"/>
    <n v="0"/>
    <n v="0"/>
    <s v="No"/>
    <s v="no"/>
    <n v="0"/>
    <n v="0"/>
    <n v="0"/>
    <s v="No"/>
    <n v="0"/>
    <x v="21"/>
    <s v="292-1923"/>
    <s v="Female"/>
    <n v="40"/>
    <s v="No"/>
    <s v="No"/>
    <s v="No"/>
    <n v="0"/>
    <s v="No"/>
    <x v="2"/>
    <x v="2"/>
    <n v="12"/>
    <n v="881"/>
    <x v="0"/>
    <x v="0"/>
  </r>
  <r>
    <s v="6652-BAVP"/>
    <x v="0"/>
    <n v="25"/>
    <n v="93"/>
    <n v="202.8"/>
    <n v="0"/>
    <n v="0"/>
    <s v="No"/>
    <s v="no"/>
    <n v="0"/>
    <n v="0"/>
    <n v="1"/>
    <s v="Yes"/>
    <n v="0"/>
    <x v="46"/>
    <s v="331-3044"/>
    <s v="Male"/>
    <n v="50"/>
    <s v="No"/>
    <s v="No"/>
    <s v="No"/>
    <n v="0"/>
    <s v="No"/>
    <x v="1"/>
    <x v="2"/>
    <n v="35"/>
    <n v="881"/>
    <x v="0"/>
    <x v="0"/>
  </r>
  <r>
    <s v="8835-TSPE"/>
    <x v="0"/>
    <n v="15"/>
    <n v="34"/>
    <n v="74.599999999999994"/>
    <n v="0"/>
    <n v="0"/>
    <s v="No"/>
    <s v="no"/>
    <n v="0"/>
    <n v="0"/>
    <n v="0"/>
    <s v="No"/>
    <n v="0"/>
    <x v="8"/>
    <s v="404-9055"/>
    <s v="Male"/>
    <n v="27"/>
    <s v="Yes"/>
    <s v="No"/>
    <s v="No"/>
    <n v="0"/>
    <s v="No"/>
    <x v="0"/>
    <x v="0"/>
    <n v="12"/>
    <n v="173"/>
    <x v="0"/>
    <x v="0"/>
  </r>
  <r>
    <s v="1364-KTKD"/>
    <x v="0"/>
    <n v="71"/>
    <n v="280"/>
    <n v="706.6"/>
    <n v="0"/>
    <n v="0"/>
    <s v="No"/>
    <s v="no"/>
    <n v="0"/>
    <n v="0"/>
    <n v="10"/>
    <s v="Yes"/>
    <n v="0"/>
    <x v="29"/>
    <s v="316-7118"/>
    <s v="Male"/>
    <n v="37"/>
    <s v="No"/>
    <s v="No"/>
    <s v="No"/>
    <n v="0"/>
    <s v="Yes"/>
    <x v="2"/>
    <x v="0"/>
    <n v="41"/>
    <n v="2890"/>
    <x v="0"/>
    <x v="0"/>
  </r>
  <r>
    <s v="3302-MMKE"/>
    <x v="0"/>
    <n v="69"/>
    <n v="355"/>
    <n v="890.8"/>
    <n v="0"/>
    <n v="0"/>
    <s v="No"/>
    <s v="no"/>
    <n v="0"/>
    <n v="0"/>
    <n v="35"/>
    <s v="No"/>
    <n v="22"/>
    <x v="35"/>
    <s v="248-4436"/>
    <s v="Male"/>
    <n v="25"/>
    <s v="Yes"/>
    <s v="No"/>
    <s v="No"/>
    <n v="0"/>
    <s v="Yes"/>
    <x v="1"/>
    <x v="0"/>
    <n v="40"/>
    <n v="2720"/>
    <x v="0"/>
    <x v="0"/>
  </r>
  <r>
    <s v="4545-IVDM"/>
    <x v="0"/>
    <n v="56"/>
    <n v="167"/>
    <n v="616.79999999999995"/>
    <n v="0"/>
    <n v="0"/>
    <s v="No"/>
    <s v="no"/>
    <n v="0"/>
    <n v="0"/>
    <n v="1"/>
    <s v="Yes"/>
    <n v="0"/>
    <x v="7"/>
    <s v="313-2901"/>
    <s v="Female"/>
    <n v="65"/>
    <s v="No"/>
    <s v="Yes"/>
    <s v="No"/>
    <n v="0"/>
    <s v="Yes"/>
    <x v="2"/>
    <x v="2"/>
    <n v="42"/>
    <n v="2335"/>
    <x v="0"/>
    <x v="0"/>
  </r>
  <r>
    <s v="4273-XQXD"/>
    <x v="0"/>
    <n v="72"/>
    <n v="95"/>
    <n v="288"/>
    <n v="0"/>
    <n v="0"/>
    <s v="No"/>
    <s v="no"/>
    <n v="0"/>
    <n v="0"/>
    <n v="1"/>
    <s v="Yes"/>
    <n v="0"/>
    <x v="30"/>
    <s v="365-6131"/>
    <s v="Male"/>
    <n v="73"/>
    <s v="No"/>
    <s v="Yes"/>
    <s v="No"/>
    <n v="0"/>
    <s v="Yes"/>
    <x v="2"/>
    <x v="2"/>
    <n v="69"/>
    <n v="4941"/>
    <x v="0"/>
    <x v="0"/>
  </r>
  <r>
    <s v="4934-KHCH"/>
    <x v="0"/>
    <n v="15"/>
    <n v="51"/>
    <n v="176.5"/>
    <n v="0"/>
    <n v="0"/>
    <s v="No"/>
    <s v="no"/>
    <n v="0"/>
    <n v="0"/>
    <n v="6"/>
    <s v="Yes"/>
    <n v="0"/>
    <x v="14"/>
    <s v="397-1783"/>
    <s v="Male"/>
    <n v="47"/>
    <s v="No"/>
    <s v="No"/>
    <s v="No"/>
    <n v="0"/>
    <s v="No"/>
    <x v="0"/>
    <x v="2"/>
    <n v="44"/>
    <n v="653"/>
    <x v="0"/>
    <x v="0"/>
  </r>
  <r>
    <s v="3842-ICOT"/>
    <x v="0"/>
    <n v="5"/>
    <n v="25"/>
    <n v="54.7"/>
    <n v="0"/>
    <n v="0"/>
    <s v="No"/>
    <s v="no"/>
    <n v="0"/>
    <n v="0"/>
    <n v="3"/>
    <s v="Yes"/>
    <n v="0"/>
    <x v="17"/>
    <s v="358-2859"/>
    <s v="Male"/>
    <n v="54"/>
    <s v="No"/>
    <s v="No"/>
    <s v="No"/>
    <n v="0"/>
    <s v="No"/>
    <x v="0"/>
    <x v="2"/>
    <n v="47"/>
    <n v="235"/>
    <x v="0"/>
    <x v="0"/>
  </r>
  <r>
    <s v="9418-HNDJ"/>
    <x v="0"/>
    <n v="3"/>
    <n v="9"/>
    <n v="18.600000000000001"/>
    <n v="0"/>
    <n v="0"/>
    <s v="No"/>
    <s v="no"/>
    <n v="0"/>
    <n v="0"/>
    <n v="0"/>
    <s v="No"/>
    <n v="0"/>
    <x v="21"/>
    <s v="286-4335"/>
    <s v="Female"/>
    <n v="41"/>
    <s v="No"/>
    <s v="No"/>
    <s v="No"/>
    <n v="0"/>
    <s v="No"/>
    <x v="0"/>
    <x v="2"/>
    <n v="11"/>
    <n v="34"/>
    <x v="0"/>
    <x v="0"/>
  </r>
  <r>
    <s v="4297-GPDF"/>
    <x v="0"/>
    <n v="47"/>
    <n v="255"/>
    <n v="605.70000000000005"/>
    <n v="0"/>
    <n v="0"/>
    <s v="No"/>
    <s v="no"/>
    <n v="0"/>
    <n v="0"/>
    <n v="7"/>
    <s v="Yes"/>
    <n v="0"/>
    <x v="16"/>
    <s v="351-4237"/>
    <s v="Female"/>
    <n v="33"/>
    <s v="No"/>
    <s v="No"/>
    <s v="No"/>
    <n v="0"/>
    <s v="Yes"/>
    <x v="1"/>
    <x v="2"/>
    <n v="46"/>
    <n v="2147"/>
    <x v="0"/>
    <x v="0"/>
  </r>
  <r>
    <s v="3299-ZGGY"/>
    <x v="0"/>
    <n v="25"/>
    <n v="213"/>
    <n v="331.4"/>
    <n v="0"/>
    <n v="0"/>
    <s v="No"/>
    <s v="no"/>
    <n v="0"/>
    <n v="0"/>
    <n v="16"/>
    <s v="Yes"/>
    <n v="0"/>
    <x v="0"/>
    <s v="273-2749"/>
    <s v="Male"/>
    <n v="19"/>
    <s v="Yes"/>
    <s v="No"/>
    <s v="No"/>
    <n v="0"/>
    <s v="No"/>
    <x v="0"/>
    <x v="2"/>
    <n v="30"/>
    <n v="769"/>
    <x v="0"/>
    <x v="0"/>
  </r>
  <r>
    <s v="3250-UEZC"/>
    <x v="0"/>
    <n v="12"/>
    <n v="54"/>
    <n v="130"/>
    <n v="0"/>
    <n v="0"/>
    <s v="No"/>
    <s v="no"/>
    <n v="0"/>
    <n v="0"/>
    <n v="0"/>
    <s v="No"/>
    <n v="0"/>
    <x v="1"/>
    <s v="281-2737"/>
    <s v="Female"/>
    <n v="67"/>
    <s v="No"/>
    <s v="Yes"/>
    <s v="No"/>
    <n v="0"/>
    <s v="No"/>
    <x v="0"/>
    <x v="0"/>
    <n v="8"/>
    <n v="91"/>
    <x v="0"/>
    <x v="0"/>
  </r>
  <r>
    <s v="8534-RQIW"/>
    <x v="0"/>
    <n v="62"/>
    <n v="479"/>
    <n v="871.6"/>
    <n v="0"/>
    <n v="0"/>
    <s v="No"/>
    <s v="no"/>
    <n v="0"/>
    <n v="0"/>
    <n v="0"/>
    <s v="No"/>
    <n v="0"/>
    <x v="2"/>
    <s v="314-1922"/>
    <s v="Female"/>
    <n v="29"/>
    <s v="Yes"/>
    <s v="No"/>
    <s v="No"/>
    <n v="0"/>
    <s v="No"/>
    <x v="1"/>
    <x v="2"/>
    <n v="11"/>
    <n v="667"/>
    <x v="0"/>
    <x v="0"/>
  </r>
  <r>
    <s v="2379-LATS"/>
    <x v="0"/>
    <n v="7"/>
    <n v="14"/>
    <n v="33.700000000000003"/>
    <n v="0"/>
    <n v="0"/>
    <s v="No"/>
    <s v="no"/>
    <n v="0"/>
    <n v="0"/>
    <n v="14"/>
    <s v="Yes"/>
    <n v="0"/>
    <x v="45"/>
    <s v="333-5587"/>
    <s v="Female"/>
    <n v="22"/>
    <s v="Yes"/>
    <s v="No"/>
    <s v="No"/>
    <n v="0"/>
    <s v="No"/>
    <x v="1"/>
    <x v="2"/>
    <n v="59"/>
    <n v="397"/>
    <x v="0"/>
    <x v="0"/>
  </r>
  <r>
    <s v="5986-WTUC"/>
    <x v="0"/>
    <n v="73"/>
    <n v="115"/>
    <n v="291.5"/>
    <n v="0"/>
    <n v="0"/>
    <s v="No"/>
    <s v="no"/>
    <n v="0"/>
    <n v="0"/>
    <n v="7"/>
    <s v="Yes"/>
    <n v="0"/>
    <x v="47"/>
    <s v="311-3768"/>
    <s v="Female"/>
    <n v="69"/>
    <s v="No"/>
    <s v="Yes"/>
    <s v="No"/>
    <n v="0"/>
    <s v="Yes"/>
    <x v="2"/>
    <x v="2"/>
    <n v="53"/>
    <n v="3880"/>
    <x v="0"/>
    <x v="0"/>
  </r>
  <r>
    <s v="5538-VZYF"/>
    <x v="0"/>
    <n v="15"/>
    <n v="23"/>
    <n v="61.9"/>
    <n v="0"/>
    <n v="0"/>
    <s v="No"/>
    <s v="no"/>
    <n v="0"/>
    <n v="0"/>
    <n v="4"/>
    <s v="Yes"/>
    <n v="0"/>
    <x v="38"/>
    <s v="301-10964"/>
    <s v="Male"/>
    <n v="72"/>
    <s v="No"/>
    <s v="Yes"/>
    <s v="No"/>
    <n v="0"/>
    <s v="No"/>
    <x v="0"/>
    <x v="0"/>
    <n v="33"/>
    <n v="517"/>
    <x v="0"/>
    <x v="0"/>
  </r>
  <r>
    <s v="8501-UOBN"/>
    <x v="0"/>
    <n v="25"/>
    <n v="65"/>
    <n v="151.80000000000001"/>
    <n v="0"/>
    <n v="0"/>
    <s v="No"/>
    <s v="no"/>
    <n v="0"/>
    <n v="0"/>
    <n v="2"/>
    <s v="Yes"/>
    <n v="0"/>
    <x v="20"/>
    <s v="323-9054"/>
    <s v="Male"/>
    <n v="48"/>
    <s v="No"/>
    <s v="No"/>
    <s v="No"/>
    <n v="0"/>
    <s v="Yes"/>
    <x v="0"/>
    <x v="2"/>
    <n v="36"/>
    <n v="923"/>
    <x v="0"/>
    <x v="0"/>
  </r>
  <r>
    <s v="6699-XAVU"/>
    <x v="0"/>
    <n v="27"/>
    <n v="125"/>
    <n v="318.7"/>
    <n v="0"/>
    <n v="0"/>
    <s v="No"/>
    <s v="yes"/>
    <n v="0"/>
    <n v="0"/>
    <n v="0"/>
    <s v="No"/>
    <n v="0"/>
    <x v="15"/>
    <s v="271-10397"/>
    <s v="Male"/>
    <n v="60"/>
    <s v="No"/>
    <s v="No"/>
    <s v="No"/>
    <n v="0"/>
    <s v="No"/>
    <x v="1"/>
    <x v="2"/>
    <n v="10"/>
    <n v="265"/>
    <x v="0"/>
    <x v="0"/>
  </r>
  <r>
    <s v="2468-TYQP"/>
    <x v="0"/>
    <n v="71"/>
    <n v="171"/>
    <n v="354.6"/>
    <n v="0"/>
    <n v="0"/>
    <s v="No"/>
    <s v="yes"/>
    <n v="0"/>
    <n v="0"/>
    <n v="3"/>
    <s v="Yes"/>
    <n v="0"/>
    <x v="13"/>
    <s v="317-7570"/>
    <s v="Male"/>
    <n v="39"/>
    <s v="No"/>
    <s v="No"/>
    <s v="No"/>
    <n v="0"/>
    <s v="No"/>
    <x v="1"/>
    <x v="2"/>
    <n v="21"/>
    <n v="1515"/>
    <x v="0"/>
    <x v="0"/>
  </r>
  <r>
    <s v="9363-DSTY"/>
    <x v="0"/>
    <n v="54"/>
    <n v="169"/>
    <n v="431.3"/>
    <n v="0"/>
    <n v="0"/>
    <s v="No"/>
    <s v="no"/>
    <n v="0"/>
    <n v="0"/>
    <n v="0"/>
    <s v="No"/>
    <n v="0"/>
    <x v="36"/>
    <s v="339-9034"/>
    <s v="Male"/>
    <n v="36"/>
    <s v="No"/>
    <s v="No"/>
    <s v="No"/>
    <n v="0"/>
    <s v="No"/>
    <x v="2"/>
    <x v="2"/>
    <n v="11"/>
    <n v="612"/>
    <x v="0"/>
    <x v="0"/>
  </r>
  <r>
    <s v="2028-YRYF"/>
    <x v="0"/>
    <n v="24"/>
    <n v="138"/>
    <n v="385.2"/>
    <n v="0"/>
    <n v="0"/>
    <s v="No"/>
    <s v="yes"/>
    <n v="0"/>
    <n v="0"/>
    <n v="14"/>
    <s v="Yes"/>
    <n v="0"/>
    <x v="8"/>
    <s v="305-9636"/>
    <s v="Male"/>
    <n v="30"/>
    <s v="No"/>
    <s v="No"/>
    <s v="No"/>
    <n v="0"/>
    <s v="No"/>
    <x v="0"/>
    <x v="2"/>
    <n v="40"/>
    <n v="973"/>
    <x v="0"/>
    <x v="0"/>
  </r>
  <r>
    <s v="4313-VUMB"/>
    <x v="0"/>
    <n v="3"/>
    <n v="23"/>
    <n v="51.3"/>
    <n v="0"/>
    <n v="0"/>
    <s v="No"/>
    <s v="no"/>
    <n v="0"/>
    <n v="0"/>
    <n v="4"/>
    <s v="No"/>
    <n v="17"/>
    <x v="6"/>
    <s v="362-1483"/>
    <s v="Female"/>
    <n v="77"/>
    <s v="No"/>
    <s v="Yes"/>
    <s v="No"/>
    <n v="0"/>
    <s v="No"/>
    <x v="0"/>
    <x v="0"/>
    <n v="31"/>
    <n v="99"/>
    <x v="0"/>
    <x v="0"/>
  </r>
  <r>
    <s v="7717-GEOE"/>
    <x v="0"/>
    <n v="59"/>
    <n v="134"/>
    <n v="411.6"/>
    <n v="0"/>
    <n v="0"/>
    <s v="No"/>
    <s v="no"/>
    <n v="0"/>
    <n v="0"/>
    <n v="1"/>
    <s v="Yes"/>
    <n v="0"/>
    <x v="15"/>
    <s v="295-2769"/>
    <s v="Male"/>
    <n v="49"/>
    <s v="No"/>
    <s v="No"/>
    <s v="No"/>
    <n v="0"/>
    <s v="No"/>
    <x v="1"/>
    <x v="0"/>
    <n v="47"/>
    <n v="2760"/>
    <x v="0"/>
    <x v="0"/>
  </r>
  <r>
    <s v="9747-LBQN"/>
    <x v="0"/>
    <n v="2"/>
    <n v="6"/>
    <n v="13.9"/>
    <n v="0"/>
    <n v="0"/>
    <s v="No"/>
    <s v="no"/>
    <n v="0"/>
    <n v="0"/>
    <n v="0"/>
    <s v="No"/>
    <n v="0"/>
    <x v="11"/>
    <s v="339-6880"/>
    <s v="Female"/>
    <n v="58"/>
    <s v="No"/>
    <s v="No"/>
    <s v="No"/>
    <n v="0"/>
    <s v="No"/>
    <x v="0"/>
    <x v="2"/>
    <n v="9"/>
    <n v="17"/>
    <x v="0"/>
    <x v="0"/>
  </r>
  <r>
    <s v="8827-HLMC"/>
    <x v="0"/>
    <n v="6"/>
    <n v="39"/>
    <n v="97.9"/>
    <n v="0"/>
    <n v="0"/>
    <s v="No"/>
    <s v="yes"/>
    <n v="0"/>
    <n v="0"/>
    <n v="0"/>
    <s v="No"/>
    <n v="0"/>
    <x v="29"/>
    <s v="348-8144"/>
    <s v="Female"/>
    <n v="68"/>
    <s v="No"/>
    <s v="Yes"/>
    <s v="No"/>
    <n v="0"/>
    <s v="No"/>
    <x v="0"/>
    <x v="2"/>
    <n v="10"/>
    <n v="61"/>
    <x v="0"/>
    <x v="0"/>
  </r>
  <r>
    <s v="9771-IUBS"/>
    <x v="0"/>
    <n v="27"/>
    <n v="152"/>
    <n v="347.1"/>
    <n v="0"/>
    <n v="0"/>
    <s v="No"/>
    <s v="no"/>
    <n v="0"/>
    <n v="0"/>
    <n v="0"/>
    <s v="Yes"/>
    <n v="0"/>
    <x v="17"/>
    <s v="298-10094"/>
    <s v="Female"/>
    <n v="47"/>
    <s v="No"/>
    <s v="No"/>
    <s v="No"/>
    <n v="0"/>
    <s v="No"/>
    <x v="0"/>
    <x v="2"/>
    <n v="42"/>
    <n v="1135"/>
    <x v="0"/>
    <x v="0"/>
  </r>
  <r>
    <s v="6910-TLAY"/>
    <x v="0"/>
    <n v="37"/>
    <n v="86"/>
    <n v="222.9"/>
    <n v="0"/>
    <n v="0"/>
    <s v="No"/>
    <s v="no"/>
    <n v="0"/>
    <n v="0"/>
    <n v="0"/>
    <s v="No"/>
    <n v="0"/>
    <x v="25"/>
    <s v="317-7515"/>
    <s v="Male"/>
    <n v="36"/>
    <s v="No"/>
    <s v="No"/>
    <s v="No"/>
    <n v="0"/>
    <s v="No"/>
    <x v="2"/>
    <x v="2"/>
    <n v="7"/>
    <n v="241"/>
    <x v="0"/>
    <x v="0"/>
  </r>
  <r>
    <s v="5613-BFKE"/>
    <x v="0"/>
    <n v="27"/>
    <n v="164"/>
    <n v="372.1"/>
    <n v="0"/>
    <n v="0"/>
    <s v="No"/>
    <s v="yes"/>
    <n v="0"/>
    <n v="0"/>
    <n v="4"/>
    <s v="Yes"/>
    <n v="0"/>
    <x v="18"/>
    <s v="382-5890"/>
    <s v="Female"/>
    <n v="34"/>
    <s v="No"/>
    <s v="No"/>
    <s v="No"/>
    <n v="0"/>
    <s v="Yes"/>
    <x v="0"/>
    <x v="2"/>
    <n v="11"/>
    <n v="300"/>
    <x v="0"/>
    <x v="0"/>
  </r>
  <r>
    <s v="3117-TDWJ"/>
    <x v="0"/>
    <n v="67"/>
    <n v="368"/>
    <n v="1003"/>
    <n v="0"/>
    <n v="0"/>
    <s v="No"/>
    <s v="no"/>
    <n v="0"/>
    <n v="0"/>
    <n v="0"/>
    <s v="No"/>
    <n v="0"/>
    <x v="20"/>
    <s v="394-2587"/>
    <s v="Female"/>
    <n v="68"/>
    <s v="No"/>
    <s v="Yes"/>
    <s v="No"/>
    <n v="0"/>
    <s v="No"/>
    <x v="2"/>
    <x v="2"/>
    <n v="10"/>
    <n v="674"/>
    <x v="0"/>
    <x v="0"/>
  </r>
  <r>
    <s v="2020-TYDB"/>
    <x v="0"/>
    <n v="44"/>
    <n v="195"/>
    <n v="440.5"/>
    <n v="0"/>
    <n v="0"/>
    <s v="No"/>
    <s v="no"/>
    <n v="0"/>
    <n v="0"/>
    <n v="0"/>
    <s v="No"/>
    <n v="0"/>
    <x v="3"/>
    <s v="327-1621"/>
    <s v="Female"/>
    <n v="51"/>
    <s v="No"/>
    <s v="No"/>
    <s v="No"/>
    <n v="0"/>
    <s v="No"/>
    <x v="1"/>
    <x v="0"/>
    <n v="7"/>
    <n v="306"/>
    <x v="0"/>
    <x v="0"/>
  </r>
  <r>
    <s v="2224-KZPS"/>
    <x v="0"/>
    <n v="73"/>
    <n v="149"/>
    <n v="364"/>
    <n v="0"/>
    <n v="0"/>
    <s v="No"/>
    <s v="no"/>
    <n v="0"/>
    <n v="0"/>
    <n v="2"/>
    <s v="No"/>
    <n v="0"/>
    <x v="1"/>
    <s v="272-7521"/>
    <s v="Male"/>
    <n v="41"/>
    <s v="No"/>
    <s v="No"/>
    <s v="No"/>
    <n v="0"/>
    <s v="Yes"/>
    <x v="2"/>
    <x v="2"/>
    <n v="48"/>
    <n v="3460"/>
    <x v="0"/>
    <x v="0"/>
  </r>
  <r>
    <s v="1602-AUQD"/>
    <x v="0"/>
    <n v="45"/>
    <n v="72"/>
    <n v="272.2"/>
    <n v="0"/>
    <n v="0"/>
    <s v="No"/>
    <s v="no"/>
    <n v="0"/>
    <n v="0"/>
    <n v="1"/>
    <s v="Yes"/>
    <n v="0"/>
    <x v="3"/>
    <s v="284-3553"/>
    <s v="Female"/>
    <n v="55"/>
    <s v="No"/>
    <s v="No"/>
    <s v="No"/>
    <n v="0"/>
    <s v="No"/>
    <x v="1"/>
    <x v="2"/>
    <n v="20"/>
    <n v="917"/>
    <x v="0"/>
    <x v="0"/>
  </r>
  <r>
    <s v="1068-ERNO"/>
    <x v="0"/>
    <n v="1"/>
    <n v="4"/>
    <n v="12"/>
    <n v="0"/>
    <n v="0"/>
    <s v="No"/>
    <s v="no"/>
    <n v="0"/>
    <n v="0"/>
    <n v="1"/>
    <s v="Yes"/>
    <n v="0"/>
    <x v="4"/>
    <s v="319-9074"/>
    <s v="Female"/>
    <n v="44"/>
    <s v="No"/>
    <s v="No"/>
    <s v="No"/>
    <n v="0"/>
    <s v="No"/>
    <x v="0"/>
    <x v="0"/>
    <n v="36"/>
    <n v="36"/>
    <x v="0"/>
    <x v="0"/>
  </r>
  <r>
    <s v="6598-SAVZ"/>
    <x v="0"/>
    <n v="37"/>
    <n v="261"/>
    <n v="593.4"/>
    <n v="0"/>
    <n v="0"/>
    <s v="No"/>
    <s v="yes"/>
    <n v="0"/>
    <n v="0"/>
    <n v="2"/>
    <s v="Yes"/>
    <n v="0"/>
    <x v="47"/>
    <s v="324-6722"/>
    <s v="Female"/>
    <n v="50"/>
    <s v="No"/>
    <s v="No"/>
    <s v="No"/>
    <n v="0"/>
    <s v="Yes"/>
    <x v="1"/>
    <x v="0"/>
    <n v="39"/>
    <n v="1450"/>
    <x v="0"/>
    <x v="0"/>
  </r>
  <r>
    <s v="2948-OPRS"/>
    <x v="0"/>
    <n v="28"/>
    <n v="164"/>
    <n v="413.3"/>
    <n v="0"/>
    <n v="0"/>
    <s v="No"/>
    <s v="no"/>
    <n v="0"/>
    <n v="0"/>
    <n v="11"/>
    <s v="Yes"/>
    <n v="0"/>
    <x v="0"/>
    <s v="288-5724"/>
    <s v="Female"/>
    <n v="73"/>
    <s v="No"/>
    <s v="Yes"/>
    <s v="No"/>
    <n v="0"/>
    <s v="Yes"/>
    <x v="0"/>
    <x v="0"/>
    <n v="39"/>
    <n v="1063"/>
    <x v="0"/>
    <x v="0"/>
  </r>
  <r>
    <s v="8496-VKGH"/>
    <x v="0"/>
    <n v="38"/>
    <n v="119"/>
    <n v="307.8"/>
    <n v="0"/>
    <n v="0"/>
    <s v="No"/>
    <s v="no"/>
    <n v="0"/>
    <n v="0"/>
    <n v="5"/>
    <s v="No"/>
    <n v="49"/>
    <x v="32"/>
    <s v="269-2902"/>
    <s v="Female"/>
    <n v="24"/>
    <s v="Yes"/>
    <s v="No"/>
    <s v="No"/>
    <n v="0"/>
    <s v="Yes"/>
    <x v="0"/>
    <x v="0"/>
    <n v="35"/>
    <n v="1342"/>
    <x v="0"/>
    <x v="0"/>
  </r>
  <r>
    <s v="3999-FFYZ"/>
    <x v="0"/>
    <n v="36"/>
    <n v="206"/>
    <n v="466.5"/>
    <n v="144"/>
    <n v="309.60000000000002"/>
    <s v="Yes"/>
    <s v="yes"/>
    <n v="0"/>
    <n v="0"/>
    <n v="2"/>
    <s v="Yes"/>
    <n v="0"/>
    <x v="1"/>
    <s v="222-1569"/>
    <s v="Female"/>
    <n v="75"/>
    <s v="No"/>
    <s v="Yes"/>
    <s v="No"/>
    <n v="0"/>
    <s v="No"/>
    <x v="0"/>
    <x v="0"/>
    <n v="48"/>
    <n v="1723"/>
    <x v="0"/>
    <x v="0"/>
  </r>
  <r>
    <s v="5085-SHZM"/>
    <x v="0"/>
    <n v="60"/>
    <n v="221"/>
    <n v="603.20000000000005"/>
    <n v="240"/>
    <n v="498"/>
    <s v="Yes"/>
    <s v="yes"/>
    <n v="0"/>
    <n v="0"/>
    <n v="6"/>
    <s v="Yes"/>
    <n v="0"/>
    <x v="41"/>
    <s v="269-9256"/>
    <s v="Female"/>
    <n v="31"/>
    <s v="No"/>
    <s v="No"/>
    <s v="No"/>
    <n v="0"/>
    <s v="No"/>
    <x v="2"/>
    <x v="2"/>
    <n v="55"/>
    <n v="3329"/>
    <x v="0"/>
    <x v="0"/>
  </r>
  <r>
    <s v="8170-IKAL"/>
    <x v="0"/>
    <n v="26"/>
    <n v="150"/>
    <n v="365.7"/>
    <n v="0"/>
    <n v="0"/>
    <s v="No"/>
    <s v="no"/>
    <n v="0"/>
    <n v="0"/>
    <n v="0"/>
    <s v="No"/>
    <n v="0"/>
    <x v="19"/>
    <s v="290-1121"/>
    <s v="Male"/>
    <n v="45"/>
    <s v="No"/>
    <s v="No"/>
    <s v="No"/>
    <n v="0"/>
    <s v="No"/>
    <x v="2"/>
    <x v="2"/>
    <n v="7"/>
    <n v="189"/>
    <x v="0"/>
    <x v="0"/>
  </r>
  <r>
    <s v="3732-IJJW"/>
    <x v="0"/>
    <n v="2"/>
    <n v="6"/>
    <n v="13.6"/>
    <n v="8"/>
    <n v="18.2"/>
    <s v="Yes"/>
    <s v="yes"/>
    <n v="0"/>
    <n v="0"/>
    <n v="8"/>
    <s v="Yes"/>
    <n v="0"/>
    <x v="2"/>
    <s v="199-9888"/>
    <s v="Female"/>
    <n v="71"/>
    <s v="No"/>
    <s v="Yes"/>
    <s v="No"/>
    <n v="0"/>
    <s v="No"/>
    <x v="0"/>
    <x v="0"/>
    <n v="16"/>
    <n v="32"/>
    <x v="0"/>
    <x v="0"/>
  </r>
  <r>
    <s v="1090-KZZG"/>
    <x v="0"/>
    <n v="7"/>
    <n v="23"/>
    <n v="58.9"/>
    <n v="0"/>
    <n v="0"/>
    <s v="No"/>
    <s v="no"/>
    <n v="0"/>
    <n v="0"/>
    <n v="0"/>
    <s v="No"/>
    <n v="0"/>
    <x v="15"/>
    <s v="210-4770"/>
    <s v="Male"/>
    <n v="58"/>
    <s v="No"/>
    <s v="No"/>
    <s v="No"/>
    <n v="0"/>
    <s v="No"/>
    <x v="0"/>
    <x v="2"/>
    <n v="9"/>
    <n v="66"/>
    <x v="0"/>
    <x v="0"/>
  </r>
  <r>
    <s v="5458-ZIBQ"/>
    <x v="0"/>
    <n v="36"/>
    <n v="73"/>
    <n v="177.6"/>
    <n v="144"/>
    <n v="475.2"/>
    <s v="Yes"/>
    <s v="yes"/>
    <n v="0"/>
    <n v="0"/>
    <n v="2"/>
    <s v="No"/>
    <n v="38"/>
    <x v="3"/>
    <s v="165-8665"/>
    <s v="Female"/>
    <n v="53"/>
    <s v="No"/>
    <s v="No"/>
    <s v="No"/>
    <n v="0"/>
    <s v="No"/>
    <x v="1"/>
    <x v="2"/>
    <n v="27"/>
    <n v="971"/>
    <x v="0"/>
    <x v="0"/>
  </r>
  <r>
    <s v="4779-SFPP"/>
    <x v="0"/>
    <n v="12"/>
    <n v="56"/>
    <n v="159.30000000000001"/>
    <n v="0"/>
    <n v="0"/>
    <s v="No"/>
    <s v="no"/>
    <n v="0"/>
    <n v="0"/>
    <n v="9"/>
    <s v="Yes"/>
    <n v="0"/>
    <x v="4"/>
    <s v="204-900"/>
    <s v="Female"/>
    <n v="32"/>
    <s v="No"/>
    <s v="No"/>
    <s v="No"/>
    <n v="0"/>
    <s v="No"/>
    <x v="0"/>
    <x v="0"/>
    <n v="13"/>
    <n v="161"/>
    <x v="0"/>
    <x v="0"/>
  </r>
  <r>
    <s v="7972-XKEQ"/>
    <x v="0"/>
    <n v="61"/>
    <n v="218"/>
    <n v="728.5"/>
    <n v="0"/>
    <n v="0"/>
    <s v="No"/>
    <s v="no"/>
    <n v="0"/>
    <n v="0"/>
    <n v="0"/>
    <s v="Yes"/>
    <n v="0"/>
    <x v="39"/>
    <s v="291-8573"/>
    <s v="Female"/>
    <n v="59"/>
    <s v="No"/>
    <s v="No"/>
    <s v="No"/>
    <n v="0"/>
    <s v="No"/>
    <x v="2"/>
    <x v="0"/>
    <n v="17"/>
    <n v="1032"/>
    <x v="0"/>
    <x v="0"/>
  </r>
  <r>
    <s v="2844-RVRY"/>
    <x v="0"/>
    <n v="70"/>
    <n v="111"/>
    <n v="279.5"/>
    <n v="0"/>
    <n v="0"/>
    <s v="No"/>
    <s v="no"/>
    <n v="0"/>
    <n v="0"/>
    <n v="4"/>
    <s v="Yes"/>
    <n v="0"/>
    <x v="7"/>
    <s v="221-9485"/>
    <s v="Male"/>
    <n v="50"/>
    <s v="No"/>
    <s v="No"/>
    <s v="No"/>
    <n v="0"/>
    <s v="No"/>
    <x v="2"/>
    <x v="2"/>
    <n v="58"/>
    <n v="4041"/>
    <x v="0"/>
    <x v="0"/>
  </r>
  <r>
    <s v="7787-TFEI"/>
    <x v="0"/>
    <n v="44"/>
    <n v="161"/>
    <n v="393.7"/>
    <n v="0"/>
    <n v="0"/>
    <s v="No"/>
    <s v="no"/>
    <n v="0"/>
    <n v="0"/>
    <n v="2"/>
    <s v="Yes"/>
    <n v="0"/>
    <x v="8"/>
    <s v="296-3295"/>
    <s v="Male"/>
    <n v="61"/>
    <s v="No"/>
    <s v="No"/>
    <s v="No"/>
    <n v="0"/>
    <s v="Yes"/>
    <x v="1"/>
    <x v="0"/>
    <n v="22"/>
    <n v="970"/>
    <x v="0"/>
    <x v="0"/>
  </r>
  <r>
    <s v="9831-DAXP"/>
    <x v="0"/>
    <n v="44"/>
    <n v="218"/>
    <n v="618.9"/>
    <n v="0"/>
    <n v="0"/>
    <s v="No"/>
    <s v="no"/>
    <n v="0"/>
    <n v="0"/>
    <n v="6"/>
    <s v="Yes"/>
    <n v="0"/>
    <x v="9"/>
    <s v="281-3675"/>
    <s v="Female"/>
    <n v="41"/>
    <s v="No"/>
    <s v="No"/>
    <s v="No"/>
    <n v="0"/>
    <s v="Yes"/>
    <x v="0"/>
    <x v="2"/>
    <n v="21"/>
    <n v="950"/>
    <x v="0"/>
    <x v="0"/>
  </r>
  <r>
    <s v="2980-WFLV"/>
    <x v="0"/>
    <n v="71"/>
    <n v="260"/>
    <n v="989.7"/>
    <n v="0"/>
    <n v="0"/>
    <s v="No"/>
    <s v="no"/>
    <n v="0"/>
    <n v="0"/>
    <n v="6"/>
    <s v="Yes"/>
    <n v="0"/>
    <x v="42"/>
    <s v="388-7314"/>
    <s v="Male"/>
    <n v="57"/>
    <s v="No"/>
    <s v="No"/>
    <s v="No"/>
    <n v="0"/>
    <s v="Yes"/>
    <x v="2"/>
    <x v="2"/>
    <n v="43"/>
    <n v="3031"/>
    <x v="0"/>
    <x v="0"/>
  </r>
  <r>
    <s v="9998-HXKO"/>
    <x v="1"/>
    <n v="2"/>
    <n v="11"/>
    <n v="22.1"/>
    <n v="0"/>
    <n v="0"/>
    <s v="No"/>
    <s v="no"/>
    <n v="0"/>
    <n v="0"/>
    <n v="7"/>
    <s v="Yes"/>
    <n v="0"/>
    <x v="32"/>
    <s v="358-1921"/>
    <s v="Male"/>
    <n v="36"/>
    <s v="No"/>
    <s v="No"/>
    <s v="No"/>
    <n v="0"/>
    <s v="No"/>
    <x v="0"/>
    <x v="2"/>
    <n v="34"/>
    <n v="69"/>
    <x v="1"/>
    <x v="1"/>
  </r>
  <r>
    <s v="4441-WTBT"/>
    <x v="1"/>
    <n v="10"/>
    <n v="33"/>
    <n v="114.9"/>
    <n v="0"/>
    <n v="0"/>
    <s v="No"/>
    <s v="no"/>
    <n v="0"/>
    <n v="0"/>
    <n v="17"/>
    <s v="Yes"/>
    <n v="0"/>
    <x v="26"/>
    <s v="356-2992"/>
    <s v="Female"/>
    <n v="23"/>
    <s v="Yes"/>
    <s v="No"/>
    <s v="No"/>
    <n v="0"/>
    <s v="Yes"/>
    <x v="0"/>
    <x v="2"/>
    <n v="34"/>
    <n v="321"/>
    <x v="1"/>
    <x v="1"/>
  </r>
  <r>
    <s v="7160-LCLC"/>
    <x v="1"/>
    <n v="1"/>
    <n v="2"/>
    <n v="6"/>
    <n v="0"/>
    <n v="0"/>
    <s v="No"/>
    <s v="no"/>
    <n v="0"/>
    <n v="0"/>
    <n v="2"/>
    <s v="No"/>
    <n v="11"/>
    <x v="42"/>
    <s v="396-5800"/>
    <s v="Male"/>
    <n v="75"/>
    <s v="No"/>
    <s v="Yes"/>
    <s v="No"/>
    <n v="0"/>
    <s v="Yes"/>
    <x v="0"/>
    <x v="0"/>
    <n v="15"/>
    <n v="15"/>
    <x v="2"/>
    <x v="2"/>
  </r>
  <r>
    <s v="3404-PVOS"/>
    <x v="1"/>
    <n v="1"/>
    <n v="8"/>
    <n v="15"/>
    <n v="0"/>
    <n v="0"/>
    <s v="No"/>
    <s v="no"/>
    <n v="0"/>
    <n v="0"/>
    <n v="0"/>
    <s v="No"/>
    <n v="0"/>
    <x v="16"/>
    <s v="358-1958"/>
    <s v="Male"/>
    <n v="32"/>
    <s v="No"/>
    <s v="No"/>
    <s v="No"/>
    <n v="0"/>
    <s v="No"/>
    <x v="0"/>
    <x v="2"/>
    <n v="11"/>
    <n v="11"/>
    <x v="1"/>
    <x v="1"/>
  </r>
  <r>
    <s v="5053-TIAA"/>
    <x v="1"/>
    <n v="1"/>
    <n v="7"/>
    <n v="15"/>
    <n v="264"/>
    <n v="811.8"/>
    <s v="Yes"/>
    <s v="no"/>
    <n v="162.4"/>
    <n v="0"/>
    <n v="15"/>
    <s v="Yes"/>
    <n v="0"/>
    <x v="39"/>
    <s v="418-6412"/>
    <s v="Male"/>
    <n v="29"/>
    <s v="Yes"/>
    <s v="No"/>
    <s v="No"/>
    <n v="0"/>
    <s v="No"/>
    <x v="0"/>
    <x v="0"/>
    <n v="15"/>
    <n v="15"/>
    <x v="1"/>
    <x v="3"/>
  </r>
  <r>
    <s v="0536-HHVP"/>
    <x v="1"/>
    <n v="17"/>
    <n v="114"/>
    <n v="236.5"/>
    <n v="24"/>
    <n v="73.8"/>
    <s v="Yes"/>
    <s v="no"/>
    <n v="18.5"/>
    <n v="0"/>
    <n v="14"/>
    <s v="Yes"/>
    <n v="0"/>
    <x v="50"/>
    <s v="410-7789"/>
    <s v="Female"/>
    <n v="20"/>
    <s v="Yes"/>
    <s v="No"/>
    <s v="No"/>
    <n v="0"/>
    <s v="No"/>
    <x v="0"/>
    <x v="2"/>
    <n v="24"/>
    <n v="398"/>
    <x v="1"/>
    <x v="4"/>
  </r>
  <r>
    <s v="9770-VPWI"/>
    <x v="1"/>
    <n v="5"/>
    <n v="16"/>
    <n v="48.7"/>
    <n v="28"/>
    <n v="44.8"/>
    <s v="Yes"/>
    <s v="no"/>
    <n v="22.4"/>
    <n v="5"/>
    <n v="0"/>
    <s v="No"/>
    <n v="0"/>
    <x v="16"/>
    <s v="327-3954"/>
    <s v="Male"/>
    <n v="29"/>
    <s v="Yes"/>
    <s v="No"/>
    <s v="No"/>
    <n v="0"/>
    <s v="No"/>
    <x v="0"/>
    <x v="2"/>
    <n v="8"/>
    <n v="41"/>
    <x v="3"/>
    <x v="5"/>
  </r>
  <r>
    <s v="4132-IHWC"/>
    <x v="1"/>
    <n v="69"/>
    <n v="433"/>
    <n v="1107.2"/>
    <n v="16"/>
    <n v="54"/>
    <s v="Yes"/>
    <s v="no"/>
    <n v="27"/>
    <n v="5"/>
    <n v="9"/>
    <s v="Yes"/>
    <n v="0"/>
    <x v="36"/>
    <s v="397-4976"/>
    <s v="Male"/>
    <n v="26"/>
    <s v="Yes"/>
    <s v="No"/>
    <s v="No"/>
    <n v="0"/>
    <s v="Yes"/>
    <x v="2"/>
    <x v="0"/>
    <n v="41"/>
    <n v="2850"/>
    <x v="1"/>
    <x v="3"/>
  </r>
  <r>
    <s v="8198-RCTF"/>
    <x v="1"/>
    <n v="26"/>
    <n v="63"/>
    <n v="153.9"/>
    <n v="0"/>
    <n v="0"/>
    <s v="No"/>
    <s v="no"/>
    <n v="426.2"/>
    <n v="1"/>
    <n v="24"/>
    <s v="Yes"/>
    <n v="0"/>
    <x v="27"/>
    <s v="355-2909"/>
    <s v="Female"/>
    <n v="27"/>
    <s v="Yes"/>
    <s v="No"/>
    <s v="No"/>
    <n v="0"/>
    <s v="Yes"/>
    <x v="0"/>
    <x v="2"/>
    <n v="29"/>
    <n v="741"/>
    <x v="3"/>
    <x v="5"/>
  </r>
  <r>
    <s v="8570-SXEK"/>
    <x v="1"/>
    <n v="1"/>
    <n v="2"/>
    <n v="6"/>
    <n v="151.19999999999999"/>
    <n v="325.08"/>
    <s v="Yes"/>
    <s v="no"/>
    <n v="15.5"/>
    <n v="0"/>
    <n v="4"/>
    <s v="Yes"/>
    <n v="0"/>
    <x v="9"/>
    <s v="400-3446"/>
    <s v="Male"/>
    <n v="68"/>
    <s v="No"/>
    <s v="Yes"/>
    <s v="No"/>
    <n v="0"/>
    <s v="No"/>
    <x v="0"/>
    <x v="0"/>
    <n v="17"/>
    <n v="17"/>
    <x v="4"/>
    <x v="6"/>
  </r>
  <r>
    <s v="8833-XHNY"/>
    <x v="1"/>
    <n v="2"/>
    <n v="8"/>
    <n v="18.3"/>
    <n v="252"/>
    <n v="522.9"/>
    <s v="Yes"/>
    <s v="no"/>
    <n v="75.8"/>
    <n v="5"/>
    <n v="1"/>
    <s v="Yes"/>
    <n v="0"/>
    <x v="21"/>
    <s v="411-5859"/>
    <s v="Male"/>
    <n v="44"/>
    <s v="No"/>
    <s v="No"/>
    <s v="No"/>
    <n v="0"/>
    <s v="No"/>
    <x v="0"/>
    <x v="0"/>
    <n v="16"/>
    <n v="29"/>
    <x v="2"/>
    <x v="7"/>
  </r>
  <r>
    <s v="3028-WEEF"/>
    <x v="1"/>
    <n v="8"/>
    <n v="19"/>
    <n v="63.4"/>
    <n v="0"/>
    <n v="0"/>
    <s v="No"/>
    <s v="no"/>
    <n v="84.8"/>
    <n v="1"/>
    <n v="9"/>
    <s v="Yes"/>
    <n v="0"/>
    <x v="20"/>
    <s v="374-3534"/>
    <s v="Female"/>
    <n v="51"/>
    <s v="No"/>
    <s v="No"/>
    <s v="No"/>
    <n v="0"/>
    <s v="No"/>
    <x v="0"/>
    <x v="0"/>
    <n v="45"/>
    <n v="358"/>
    <x v="2"/>
    <x v="7"/>
  </r>
  <r>
    <s v="0941-DZOC"/>
    <x v="1"/>
    <n v="1"/>
    <n v="6"/>
    <n v="14"/>
    <n v="0"/>
    <n v="0"/>
    <s v="No"/>
    <s v="yes"/>
    <n v="0"/>
    <n v="0"/>
    <n v="5"/>
    <s v="Yes"/>
    <n v="0"/>
    <x v="31"/>
    <s v="380-3561"/>
    <s v="Male"/>
    <n v="67"/>
    <s v="No"/>
    <s v="Yes"/>
    <s v="No"/>
    <n v="0"/>
    <s v="No"/>
    <x v="0"/>
    <x v="0"/>
    <n v="29"/>
    <n v="29"/>
    <x v="1"/>
    <x v="3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x v="16"/>
    <s v="390-7434"/>
    <s v="Male"/>
    <n v="70"/>
    <s v="No"/>
    <s v="Yes"/>
    <s v="No"/>
    <n v="0"/>
    <s v="Yes"/>
    <x v="0"/>
    <x v="0"/>
    <n v="20"/>
    <n v="1148"/>
    <x v="4"/>
    <x v="8"/>
  </r>
  <r>
    <s v="1875-TWXL"/>
    <x v="1"/>
    <n v="53"/>
    <n v="264"/>
    <n v="632.6"/>
    <n v="151.19999999999999"/>
    <n v="498.96"/>
    <s v="Yes"/>
    <s v="no"/>
    <n v="22.3"/>
    <n v="0"/>
    <n v="15"/>
    <s v="Yes"/>
    <n v="0"/>
    <x v="23"/>
    <s v="397-5060"/>
    <s v="Female"/>
    <n v="26"/>
    <s v="Yes"/>
    <s v="No"/>
    <s v="No"/>
    <n v="0"/>
    <s v="Yes"/>
    <x v="1"/>
    <x v="0"/>
    <n v="54"/>
    <n v="2861"/>
    <x v="1"/>
    <x v="3"/>
  </r>
  <r>
    <s v="4348-HBUG"/>
    <x v="1"/>
    <n v="1"/>
    <n v="6"/>
    <n v="14"/>
    <n v="0"/>
    <n v="0"/>
    <s v="No"/>
    <s v="yes"/>
    <n v="0"/>
    <n v="3"/>
    <n v="14"/>
    <s v="Yes"/>
    <n v="0"/>
    <x v="3"/>
    <s v="355-5009"/>
    <s v="Female"/>
    <n v="52"/>
    <s v="No"/>
    <s v="No"/>
    <s v="No"/>
    <n v="0"/>
    <s v="No"/>
    <x v="0"/>
    <x v="0"/>
    <n v="19"/>
    <n v="19"/>
    <x v="1"/>
    <x v="3"/>
  </r>
  <r>
    <s v="4113-HFIV"/>
    <x v="1"/>
    <n v="1"/>
    <n v="3"/>
    <n v="8"/>
    <n v="0"/>
    <n v="0"/>
    <s v="No"/>
    <s v="no"/>
    <n v="24.8"/>
    <n v="1"/>
    <n v="10"/>
    <s v="Yes"/>
    <n v="0"/>
    <x v="33"/>
    <s v="333-3221"/>
    <s v="Female"/>
    <n v="32"/>
    <s v="No"/>
    <s v="No"/>
    <s v="No"/>
    <n v="0"/>
    <s v="No"/>
    <x v="0"/>
    <x v="0"/>
    <n v="14"/>
    <n v="14"/>
    <x v="4"/>
    <x v="9"/>
  </r>
  <r>
    <s v="9593-ALKB"/>
    <x v="1"/>
    <n v="2"/>
    <n v="8"/>
    <n v="22"/>
    <n v="0"/>
    <n v="0"/>
    <s v="No"/>
    <s v="no"/>
    <n v="179"/>
    <n v="3"/>
    <n v="8"/>
    <s v="Yes"/>
    <n v="0"/>
    <x v="15"/>
    <s v="411-2284"/>
    <s v="Male"/>
    <n v="21"/>
    <s v="Yes"/>
    <s v="No"/>
    <s v="No"/>
    <n v="0"/>
    <s v="No"/>
    <x v="0"/>
    <x v="2"/>
    <n v="20"/>
    <n v="37"/>
    <x v="2"/>
    <x v="7"/>
  </r>
  <r>
    <s v="7208-YLRW"/>
    <x v="1"/>
    <n v="4"/>
    <n v="15"/>
    <n v="32.299999999999997"/>
    <n v="0"/>
    <n v="0"/>
    <s v="No"/>
    <s v="no"/>
    <n v="199"/>
    <n v="5"/>
    <n v="11"/>
    <s v="Yes"/>
    <n v="0"/>
    <x v="38"/>
    <s v="345-3934"/>
    <s v="Male"/>
    <n v="54"/>
    <s v="No"/>
    <s v="No"/>
    <s v="No"/>
    <n v="0"/>
    <s v="No"/>
    <x v="0"/>
    <x v="2"/>
    <n v="18"/>
    <n v="63"/>
    <x v="1"/>
    <x v="1"/>
  </r>
  <r>
    <s v="0803-WVCJ"/>
    <x v="1"/>
    <n v="1"/>
    <n v="3"/>
    <n v="7"/>
    <n v="0"/>
    <n v="0"/>
    <s v="No"/>
    <s v="no"/>
    <n v="135.30000000000001"/>
    <n v="1"/>
    <n v="15"/>
    <s v="Yes"/>
    <n v="0"/>
    <x v="5"/>
    <s v="403-6419"/>
    <s v="Female"/>
    <n v="22"/>
    <s v="Yes"/>
    <s v="No"/>
    <s v="No"/>
    <n v="0"/>
    <s v="No"/>
    <x v="0"/>
    <x v="2"/>
    <n v="31"/>
    <n v="31"/>
    <x v="4"/>
    <x v="10"/>
  </r>
  <r>
    <s v="1855-HKRM"/>
    <x v="1"/>
    <n v="2"/>
    <n v="11"/>
    <n v="25.2"/>
    <n v="0"/>
    <n v="0"/>
    <s v="No"/>
    <s v="no"/>
    <n v="90.8"/>
    <n v="1"/>
    <n v="37"/>
    <s v="Yes"/>
    <n v="0"/>
    <x v="28"/>
    <s v="374-9107"/>
    <s v="Male"/>
    <n v="22"/>
    <s v="Yes"/>
    <s v="No"/>
    <s v="No"/>
    <n v="0"/>
    <s v="No"/>
    <x v="0"/>
    <x v="2"/>
    <n v="25"/>
    <n v="52"/>
    <x v="5"/>
    <x v="11"/>
  </r>
  <r>
    <s v="5031-ZBSA"/>
    <x v="1"/>
    <n v="14"/>
    <n v="38"/>
    <n v="130"/>
    <n v="0"/>
    <n v="0"/>
    <s v="No"/>
    <s v="no"/>
    <n v="3.7"/>
    <n v="1"/>
    <n v="15"/>
    <s v="Yes"/>
    <n v="0"/>
    <x v="36"/>
    <s v="348-1359"/>
    <s v="Male"/>
    <n v="63"/>
    <s v="No"/>
    <s v="No"/>
    <s v="No"/>
    <n v="0"/>
    <s v="No"/>
    <x v="0"/>
    <x v="0"/>
    <n v="40"/>
    <n v="574"/>
    <x v="1"/>
    <x v="3"/>
  </r>
  <r>
    <s v="7967-MCTP"/>
    <x v="1"/>
    <n v="1"/>
    <n v="2"/>
    <n v="7"/>
    <n v="0"/>
    <n v="0"/>
    <s v="No"/>
    <s v="no"/>
    <n v="45.9"/>
    <n v="1"/>
    <n v="5"/>
    <s v="Yes"/>
    <n v="0"/>
    <x v="16"/>
    <s v="354-7339"/>
    <s v="Male"/>
    <n v="40"/>
    <s v="No"/>
    <s v="No"/>
    <s v="No"/>
    <n v="0"/>
    <s v="No"/>
    <x v="0"/>
    <x v="2"/>
    <n v="28"/>
    <n v="28"/>
    <x v="3"/>
    <x v="5"/>
  </r>
  <r>
    <s v="6236-FNFH"/>
    <x v="1"/>
    <n v="2"/>
    <n v="3"/>
    <n v="8.4"/>
    <n v="0"/>
    <n v="0"/>
    <s v="No"/>
    <s v="no"/>
    <n v="13"/>
    <n v="0"/>
    <n v="11"/>
    <s v="Yes"/>
    <n v="0"/>
    <x v="32"/>
    <s v="365-2153"/>
    <s v="Female"/>
    <n v="46"/>
    <s v="No"/>
    <s v="No"/>
    <s v="No"/>
    <n v="0"/>
    <s v="No"/>
    <x v="0"/>
    <x v="0"/>
    <n v="39"/>
    <n v="82"/>
    <x v="4"/>
    <x v="6"/>
  </r>
  <r>
    <s v="5377-TZAV"/>
    <x v="1"/>
    <n v="1"/>
    <n v="3"/>
    <n v="8"/>
    <n v="0"/>
    <n v="0"/>
    <s v="No"/>
    <s v="no"/>
    <n v="94.3"/>
    <n v="3"/>
    <n v="3"/>
    <s v="Yes"/>
    <n v="0"/>
    <x v="40"/>
    <s v="345-6043"/>
    <s v="Male"/>
    <n v="82"/>
    <s v="No"/>
    <s v="Yes"/>
    <s v="No"/>
    <n v="0"/>
    <s v="No"/>
    <x v="0"/>
    <x v="0"/>
    <n v="19"/>
    <n v="19"/>
    <x v="4"/>
    <x v="12"/>
  </r>
  <r>
    <s v="8708-PTFP"/>
    <x v="1"/>
    <n v="2"/>
    <n v="8"/>
    <n v="14.4"/>
    <n v="0"/>
    <n v="0"/>
    <s v="No"/>
    <s v="yes"/>
    <n v="0"/>
    <n v="0"/>
    <n v="4"/>
    <s v="Yes"/>
    <n v="0"/>
    <x v="0"/>
    <s v="386-4170"/>
    <s v="Female"/>
    <n v="40"/>
    <s v="No"/>
    <s v="No"/>
    <s v="No"/>
    <n v="0"/>
    <s v="No"/>
    <x v="0"/>
    <x v="2"/>
    <n v="16"/>
    <n v="29"/>
    <x v="5"/>
    <x v="13"/>
  </r>
  <r>
    <s v="0456-YCYY"/>
    <x v="1"/>
    <n v="3"/>
    <n v="5"/>
    <n v="12.9"/>
    <n v="25.2"/>
    <n v="77.489999999999995"/>
    <s v="Yes"/>
    <s v="no"/>
    <n v="13.8"/>
    <n v="2"/>
    <n v="9"/>
    <s v="Yes"/>
    <n v="0"/>
    <x v="28"/>
    <s v="396-4460"/>
    <s v="Male"/>
    <n v="71"/>
    <s v="No"/>
    <s v="Yes"/>
    <s v="No"/>
    <n v="0"/>
    <s v="Yes"/>
    <x v="0"/>
    <x v="0"/>
    <n v="25"/>
    <n v="81"/>
    <x v="5"/>
    <x v="14"/>
  </r>
  <r>
    <s v="5879-XLWM"/>
    <x v="1"/>
    <n v="13"/>
    <n v="85"/>
    <n v="191.4"/>
    <n v="29.4"/>
    <n v="47.04"/>
    <s v="Yes"/>
    <s v="no"/>
    <n v="16.5"/>
    <n v="4"/>
    <n v="4"/>
    <s v="No"/>
    <n v="6"/>
    <x v="13"/>
    <s v="334-2730"/>
    <s v="Male"/>
    <n v="66"/>
    <s v="No"/>
    <s v="Yes"/>
    <s v="No"/>
    <n v="0"/>
    <s v="Yes"/>
    <x v="0"/>
    <x v="0"/>
    <n v="44"/>
    <n v="560"/>
    <x v="1"/>
    <x v="3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x v="2"/>
    <s v="389-1475"/>
    <s v="Male"/>
    <n v="55"/>
    <s v="No"/>
    <s v="No"/>
    <s v="No"/>
    <n v="0"/>
    <s v="No"/>
    <x v="2"/>
    <x v="2"/>
    <n v="11"/>
    <n v="633"/>
    <x v="5"/>
    <x v="11"/>
  </r>
  <r>
    <s v="2144-GJXU"/>
    <x v="1"/>
    <n v="16"/>
    <n v="85"/>
    <n v="224"/>
    <n v="0"/>
    <n v="0"/>
    <s v="No"/>
    <s v="no"/>
    <n v="29.8"/>
    <n v="3"/>
    <n v="5"/>
    <s v="Yes"/>
    <n v="0"/>
    <x v="48"/>
    <s v="410-3390"/>
    <s v="Female"/>
    <n v="66"/>
    <s v="No"/>
    <s v="Yes"/>
    <s v="No"/>
    <n v="0"/>
    <s v="No"/>
    <x v="0"/>
    <x v="0"/>
    <n v="50"/>
    <n v="805"/>
    <x v="1"/>
    <x v="3"/>
  </r>
  <r>
    <s v="9971-YEZD"/>
    <x v="1"/>
    <n v="1"/>
    <n v="3"/>
    <n v="9"/>
    <n v="0"/>
    <n v="0"/>
    <s v="No"/>
    <s v="no"/>
    <n v="14.6"/>
    <n v="1"/>
    <n v="7"/>
    <s v="Yes"/>
    <n v="0"/>
    <x v="41"/>
    <s v="331-6229"/>
    <s v="Male"/>
    <n v="64"/>
    <s v="No"/>
    <s v="No"/>
    <s v="No"/>
    <n v="0"/>
    <s v="No"/>
    <x v="0"/>
    <x v="0"/>
    <n v="12"/>
    <n v="12"/>
    <x v="4"/>
    <x v="8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x v="48"/>
    <s v="339-9631"/>
    <s v="Male"/>
    <n v="29"/>
    <s v="Yes"/>
    <s v="No"/>
    <s v="No"/>
    <n v="0"/>
    <s v="No"/>
    <x v="0"/>
    <x v="2"/>
    <n v="35"/>
    <n v="35"/>
    <x v="3"/>
    <x v="5"/>
  </r>
  <r>
    <s v="1193-SLDB"/>
    <x v="1"/>
    <n v="5"/>
    <n v="12"/>
    <n v="28.2"/>
    <n v="0"/>
    <n v="0"/>
    <s v="No"/>
    <s v="no"/>
    <n v="21"/>
    <n v="0"/>
    <n v="8"/>
    <s v="Yes"/>
    <n v="0"/>
    <x v="30"/>
    <s v="369-4384"/>
    <s v="Male"/>
    <n v="55"/>
    <s v="No"/>
    <s v="No"/>
    <s v="No"/>
    <n v="0"/>
    <s v="No"/>
    <x v="0"/>
    <x v="0"/>
    <n v="38"/>
    <n v="180"/>
    <x v="4"/>
    <x v="6"/>
  </r>
  <r>
    <s v="6654-VJTW"/>
    <x v="1"/>
    <n v="54"/>
    <n v="286"/>
    <n v="856.7"/>
    <n v="0"/>
    <n v="0"/>
    <s v="No"/>
    <s v="yes"/>
    <n v="0"/>
    <n v="4"/>
    <n v="10"/>
    <s v="Yes"/>
    <n v="0"/>
    <x v="50"/>
    <s v="416-3915"/>
    <s v="Female"/>
    <n v="20"/>
    <s v="Yes"/>
    <s v="No"/>
    <s v="No"/>
    <n v="0"/>
    <s v="Yes"/>
    <x v="0"/>
    <x v="0"/>
    <n v="62"/>
    <n v="3315"/>
    <x v="2"/>
    <x v="7"/>
  </r>
  <r>
    <s v="3795-BATD"/>
    <x v="1"/>
    <n v="19"/>
    <n v="114"/>
    <n v="299.3"/>
    <n v="0"/>
    <n v="0"/>
    <s v="No"/>
    <s v="no"/>
    <n v="8"/>
    <n v="1"/>
    <n v="9"/>
    <s v="Yes"/>
    <n v="0"/>
    <x v="44"/>
    <s v="362-7318"/>
    <s v="Male"/>
    <n v="56"/>
    <s v="No"/>
    <s v="No"/>
    <s v="No"/>
    <n v="0"/>
    <s v="Yes"/>
    <x v="0"/>
    <x v="2"/>
    <n v="54"/>
    <n v="1002"/>
    <x v="2"/>
    <x v="7"/>
  </r>
  <r>
    <s v="8406-NANY"/>
    <x v="1"/>
    <n v="1"/>
    <n v="4"/>
    <n v="14"/>
    <n v="158.76"/>
    <n v="523.90800000000002"/>
    <s v="Yes"/>
    <s v="no"/>
    <n v="313.3"/>
    <n v="4"/>
    <n v="6"/>
    <s v="No"/>
    <n v="6"/>
    <x v="0"/>
    <s v="352-8202"/>
    <s v="Male"/>
    <n v="40"/>
    <s v="No"/>
    <s v="No"/>
    <s v="No"/>
    <n v="0"/>
    <s v="No"/>
    <x v="0"/>
    <x v="0"/>
    <n v="31"/>
    <n v="31"/>
    <x v="2"/>
    <x v="7"/>
  </r>
  <r>
    <s v="8289-YYQE"/>
    <x v="1"/>
    <n v="8"/>
    <n v="36"/>
    <n v="114"/>
    <n v="0"/>
    <n v="0"/>
    <s v="No"/>
    <s v="no"/>
    <n v="42.7"/>
    <n v="0"/>
    <n v="1"/>
    <s v="Yes"/>
    <n v="0"/>
    <x v="41"/>
    <s v="335-5882"/>
    <s v="Male"/>
    <n v="70"/>
    <s v="No"/>
    <s v="Yes"/>
    <s v="No"/>
    <n v="0"/>
    <s v="No"/>
    <x v="0"/>
    <x v="0"/>
    <n v="37"/>
    <n v="303"/>
    <x v="4"/>
    <x v="10"/>
  </r>
  <r>
    <s v="1259-PAGJ"/>
    <x v="1"/>
    <n v="10"/>
    <n v="23"/>
    <n v="77.7"/>
    <n v="0"/>
    <n v="0"/>
    <s v="No"/>
    <s v="no"/>
    <n v="104.5"/>
    <n v="5"/>
    <n v="3"/>
    <s v="Yes"/>
    <n v="0"/>
    <x v="17"/>
    <s v="352-6976"/>
    <s v="Male"/>
    <n v="33"/>
    <s v="No"/>
    <s v="No"/>
    <s v="No"/>
    <n v="0"/>
    <s v="No"/>
    <x v="0"/>
    <x v="2"/>
    <n v="27"/>
    <n v="260"/>
    <x v="1"/>
    <x v="1"/>
  </r>
  <r>
    <s v="7507-BFJR"/>
    <x v="1"/>
    <n v="23"/>
    <n v="117"/>
    <n v="337.6"/>
    <n v="0"/>
    <n v="0"/>
    <s v="No"/>
    <s v="no"/>
    <n v="213.1"/>
    <n v="3"/>
    <n v="4"/>
    <s v="Yes"/>
    <n v="0"/>
    <x v="47"/>
    <s v="393-6733"/>
    <s v="Male"/>
    <n v="74"/>
    <s v="No"/>
    <s v="Yes"/>
    <s v="No"/>
    <n v="0"/>
    <s v="No"/>
    <x v="0"/>
    <x v="0"/>
    <n v="50"/>
    <n v="1126"/>
    <x v="1"/>
    <x v="1"/>
  </r>
  <r>
    <s v="5598-YIKV"/>
    <x v="1"/>
    <n v="1"/>
    <n v="4"/>
    <n v="11"/>
    <n v="0"/>
    <n v="0"/>
    <s v="No"/>
    <s v="no"/>
    <n v="187"/>
    <n v="2"/>
    <n v="13"/>
    <s v="Yes"/>
    <n v="0"/>
    <x v="28"/>
    <s v="412-4399"/>
    <s v="Female"/>
    <n v="21"/>
    <s v="Yes"/>
    <s v="No"/>
    <s v="No"/>
    <n v="0"/>
    <s v="No"/>
    <x v="0"/>
    <x v="2"/>
    <n v="26"/>
    <n v="26"/>
    <x v="1"/>
    <x v="1"/>
  </r>
  <r>
    <s v="1753-LLGC"/>
    <x v="1"/>
    <n v="4"/>
    <n v="20"/>
    <n v="45.6"/>
    <n v="0"/>
    <n v="0"/>
    <s v="No"/>
    <s v="no"/>
    <n v="76.3"/>
    <n v="5"/>
    <n v="1"/>
    <s v="Yes"/>
    <n v="0"/>
    <x v="42"/>
    <s v="416-1676"/>
    <s v="Female"/>
    <n v="79"/>
    <s v="No"/>
    <s v="Yes"/>
    <s v="No"/>
    <n v="0"/>
    <s v="No"/>
    <x v="0"/>
    <x v="0"/>
    <n v="53"/>
    <n v="222"/>
    <x v="1"/>
    <x v="1"/>
  </r>
  <r>
    <s v="8967-ZTRX"/>
    <x v="1"/>
    <n v="31"/>
    <n v="146"/>
    <n v="399.8"/>
    <n v="0"/>
    <n v="0"/>
    <s v="No"/>
    <s v="no"/>
    <n v="13.5"/>
    <n v="4"/>
    <n v="5"/>
    <s v="Yes"/>
    <n v="0"/>
    <x v="8"/>
    <s v="419-1714"/>
    <s v="Male"/>
    <n v="73"/>
    <s v="No"/>
    <s v="Yes"/>
    <s v="No"/>
    <n v="0"/>
    <s v="No"/>
    <x v="0"/>
    <x v="0"/>
    <n v="48"/>
    <n v="1478"/>
    <x v="3"/>
    <x v="5"/>
  </r>
  <r>
    <s v="1151-RZCI"/>
    <x v="1"/>
    <n v="5"/>
    <n v="26"/>
    <n v="67"/>
    <n v="0"/>
    <n v="0"/>
    <s v="No"/>
    <s v="no"/>
    <n v="3.1"/>
    <n v="5"/>
    <n v="10"/>
    <s v="No"/>
    <n v="17"/>
    <x v="7"/>
    <s v="359-5890"/>
    <s v="Male"/>
    <n v="33"/>
    <s v="No"/>
    <s v="No"/>
    <s v="No"/>
    <n v="0"/>
    <s v="No"/>
    <x v="0"/>
    <x v="0"/>
    <n v="40"/>
    <n v="208"/>
    <x v="1"/>
    <x v="1"/>
  </r>
  <r>
    <s v="2239-SOGT"/>
    <x v="1"/>
    <n v="38"/>
    <n v="204"/>
    <n v="533.29999999999995"/>
    <n v="0"/>
    <n v="0"/>
    <s v="No"/>
    <s v="no"/>
    <n v="38.5"/>
    <n v="1"/>
    <n v="10"/>
    <s v="Yes"/>
    <n v="0"/>
    <x v="4"/>
    <s v="329-3222"/>
    <s v="Female"/>
    <n v="53"/>
    <s v="No"/>
    <s v="No"/>
    <s v="No"/>
    <n v="0"/>
    <s v="No"/>
    <x v="1"/>
    <x v="2"/>
    <n v="35"/>
    <n v="1333"/>
    <x v="2"/>
    <x v="7"/>
  </r>
  <r>
    <s v="7890-EXWN"/>
    <x v="1"/>
    <n v="24"/>
    <n v="110"/>
    <n v="311.39999999999998"/>
    <n v="0"/>
    <n v="0"/>
    <s v="No"/>
    <s v="no"/>
    <n v="20.5"/>
    <n v="5"/>
    <n v="2"/>
    <s v="Yes"/>
    <n v="0"/>
    <x v="7"/>
    <s v="363-5819"/>
    <s v="Male"/>
    <n v="82"/>
    <s v="No"/>
    <s v="Yes"/>
    <s v="No"/>
    <n v="0"/>
    <s v="Yes"/>
    <x v="0"/>
    <x v="0"/>
    <n v="43"/>
    <n v="1033"/>
    <x v="1"/>
    <x v="1"/>
  </r>
  <r>
    <s v="1557-GSPG"/>
    <x v="1"/>
    <n v="53"/>
    <n v="90"/>
    <n v="316.60000000000002"/>
    <n v="0"/>
    <n v="0"/>
    <s v="No"/>
    <s v="no"/>
    <n v="49.5"/>
    <n v="0"/>
    <n v="1"/>
    <s v="Yes"/>
    <n v="0"/>
    <x v="19"/>
    <s v="330-7483"/>
    <s v="Female"/>
    <n v="67"/>
    <s v="No"/>
    <s v="Yes"/>
    <s v="No"/>
    <n v="0"/>
    <s v="No"/>
    <x v="1"/>
    <x v="0"/>
    <n v="51"/>
    <n v="2702"/>
    <x v="1"/>
    <x v="1"/>
  </r>
  <r>
    <s v="3015-DALS"/>
    <x v="1"/>
    <n v="2"/>
    <n v="3"/>
    <n v="7.9"/>
    <n v="0"/>
    <n v="0"/>
    <s v="No"/>
    <s v="no"/>
    <n v="0"/>
    <n v="3"/>
    <n v="3"/>
    <s v="Yes"/>
    <n v="0"/>
    <x v="18"/>
    <s v="359-5160"/>
    <s v="Female"/>
    <n v="79"/>
    <s v="No"/>
    <s v="Yes"/>
    <s v="No"/>
    <n v="0"/>
    <s v="No"/>
    <x v="0"/>
    <x v="0"/>
    <n v="38"/>
    <n v="75"/>
    <x v="2"/>
    <x v="7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x v="44"/>
    <s v="365-8779"/>
    <s v="Female"/>
    <n v="29"/>
    <s v="Yes"/>
    <s v="No"/>
    <s v="No"/>
    <n v="0"/>
    <s v="No"/>
    <x v="0"/>
    <x v="0"/>
    <n v="45"/>
    <n v="310"/>
    <x v="1"/>
    <x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x v="39"/>
    <s v="407-2750"/>
    <s v="Female"/>
    <n v="58"/>
    <s v="No"/>
    <s v="No"/>
    <s v="No"/>
    <n v="0"/>
    <s v="Yes"/>
    <x v="0"/>
    <x v="2"/>
    <n v="51"/>
    <n v="98"/>
    <x v="1"/>
    <x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x v="37"/>
    <s v="396-8265"/>
    <s v="Male"/>
    <n v="61"/>
    <s v="No"/>
    <s v="No"/>
    <s v="No"/>
    <n v="0"/>
    <s v="Yes"/>
    <x v="1"/>
    <x v="0"/>
    <n v="26"/>
    <n v="1827"/>
    <x v="1"/>
    <x v="1"/>
  </r>
  <r>
    <s v="4425-UNOK"/>
    <x v="1"/>
    <n v="46"/>
    <n v="196"/>
    <n v="682.6"/>
    <n v="0"/>
    <n v="0"/>
    <s v="No"/>
    <s v="no"/>
    <n v="12.5"/>
    <n v="2"/>
    <n v="30"/>
    <s v="Yes"/>
    <n v="0"/>
    <x v="11"/>
    <s v="397-4304"/>
    <s v="Female"/>
    <n v="26"/>
    <s v="Yes"/>
    <s v="No"/>
    <s v="No"/>
    <n v="0"/>
    <s v="Yes"/>
    <x v="2"/>
    <x v="0"/>
    <n v="65"/>
    <n v="2956"/>
    <x v="1"/>
    <x v="1"/>
  </r>
  <r>
    <s v="3110-PUWY"/>
    <x v="1"/>
    <n v="64"/>
    <n v="272"/>
    <n v="702.4"/>
    <n v="0"/>
    <n v="0"/>
    <s v="No"/>
    <s v="no"/>
    <n v="20.399999999999999"/>
    <n v="2"/>
    <n v="3"/>
    <s v="Yes"/>
    <n v="0"/>
    <x v="43"/>
    <s v="336-5406"/>
    <s v="Male"/>
    <n v="59"/>
    <s v="No"/>
    <s v="No"/>
    <s v="No"/>
    <n v="0"/>
    <s v="Yes"/>
    <x v="0"/>
    <x v="0"/>
    <n v="63"/>
    <n v="4051"/>
    <x v="1"/>
    <x v="1"/>
  </r>
  <r>
    <s v="7912-TRXF"/>
    <x v="1"/>
    <n v="2"/>
    <n v="9"/>
    <n v="20.5"/>
    <n v="277.83"/>
    <n v="576.49725000000001"/>
    <s v="Yes"/>
    <s v="no"/>
    <n v="27.3"/>
    <n v="0"/>
    <n v="4"/>
    <s v="Yes"/>
    <n v="0"/>
    <x v="22"/>
    <s v="408-6089"/>
    <s v="Female"/>
    <n v="50"/>
    <s v="No"/>
    <s v="No"/>
    <s v="No"/>
    <n v="0"/>
    <s v="No"/>
    <x v="0"/>
    <x v="0"/>
    <n v="58"/>
    <n v="109"/>
    <x v="2"/>
    <x v="7"/>
  </r>
  <r>
    <s v="7403-HTOY"/>
    <x v="1"/>
    <n v="4"/>
    <n v="6"/>
    <n v="17.5"/>
    <n v="0"/>
    <n v="0"/>
    <s v="No"/>
    <s v="no"/>
    <n v="22.1"/>
    <n v="3"/>
    <n v="6"/>
    <s v="Yes"/>
    <n v="0"/>
    <x v="43"/>
    <s v="337-8078"/>
    <s v="Male"/>
    <n v="26"/>
    <s v="Yes"/>
    <s v="No"/>
    <s v="No"/>
    <n v="0"/>
    <s v="Yes"/>
    <x v="0"/>
    <x v="0"/>
    <n v="47"/>
    <n v="205"/>
    <x v="1"/>
    <x v="1"/>
  </r>
  <r>
    <s v="4058-REIE"/>
    <x v="1"/>
    <n v="20"/>
    <n v="69"/>
    <n v="220.6"/>
    <n v="0"/>
    <n v="0"/>
    <s v="No"/>
    <s v="yes"/>
    <n v="0"/>
    <n v="3"/>
    <n v="2"/>
    <s v="Yes"/>
    <n v="0"/>
    <x v="40"/>
    <s v="402-1942"/>
    <s v="Female"/>
    <n v="82"/>
    <s v="No"/>
    <s v="Yes"/>
    <s v="No"/>
    <n v="0"/>
    <s v="No"/>
    <x v="0"/>
    <x v="0"/>
    <n v="18"/>
    <n v="370"/>
    <x v="1"/>
    <x v="1"/>
  </r>
  <r>
    <s v="6819-ORJV"/>
    <x v="1"/>
    <n v="11"/>
    <n v="31"/>
    <n v="63.3"/>
    <n v="0"/>
    <n v="0"/>
    <s v="No"/>
    <s v="no"/>
    <n v="5.6"/>
    <n v="0"/>
    <n v="3"/>
    <s v="Yes"/>
    <n v="0"/>
    <x v="38"/>
    <s v="371-7917"/>
    <s v="Female"/>
    <n v="39"/>
    <s v="No"/>
    <s v="No"/>
    <s v="No"/>
    <n v="0"/>
    <s v="No"/>
    <x v="0"/>
    <x v="0"/>
    <n v="43"/>
    <n v="456"/>
    <x v="1"/>
    <x v="1"/>
  </r>
  <r>
    <s v="9976-AHJN"/>
    <x v="1"/>
    <n v="26"/>
    <n v="110"/>
    <n v="235.6"/>
    <n v="0"/>
    <n v="0"/>
    <s v="No"/>
    <s v="yes"/>
    <n v="0"/>
    <n v="4"/>
    <n v="4"/>
    <s v="No"/>
    <n v="51"/>
    <x v="12"/>
    <s v="393-7892"/>
    <s v="Male"/>
    <n v="76"/>
    <s v="No"/>
    <s v="Yes"/>
    <s v="No"/>
    <n v="0"/>
    <s v="No"/>
    <x v="0"/>
    <x v="2"/>
    <n v="16"/>
    <n v="428"/>
    <x v="1"/>
    <x v="1"/>
  </r>
  <r>
    <s v="0756-BGMW"/>
    <x v="1"/>
    <n v="5"/>
    <n v="6"/>
    <n v="20.399999999999999"/>
    <n v="0"/>
    <n v="0"/>
    <s v="No"/>
    <s v="no"/>
    <n v="22.4"/>
    <n v="2"/>
    <n v="4"/>
    <s v="Yes"/>
    <n v="0"/>
    <x v="10"/>
    <s v="343-5709"/>
    <s v="Male"/>
    <n v="52"/>
    <s v="No"/>
    <s v="No"/>
    <s v="No"/>
    <n v="0"/>
    <s v="Yes"/>
    <x v="0"/>
    <x v="0"/>
    <n v="57"/>
    <n v="291"/>
    <x v="1"/>
    <x v="1"/>
  </r>
  <r>
    <s v="1144-ETJW"/>
    <x v="1"/>
    <n v="2"/>
    <n v="5"/>
    <n v="12.7"/>
    <n v="0"/>
    <n v="0"/>
    <s v="No"/>
    <s v="no"/>
    <n v="109.7"/>
    <n v="0"/>
    <n v="14"/>
    <s v="Yes"/>
    <n v="0"/>
    <x v="33"/>
    <s v="385-5722"/>
    <s v="Male"/>
    <n v="24"/>
    <s v="Yes"/>
    <s v="No"/>
    <s v="No"/>
    <n v="0"/>
    <s v="No"/>
    <x v="0"/>
    <x v="0"/>
    <n v="57"/>
    <n v="121"/>
    <x v="1"/>
    <x v="1"/>
  </r>
  <r>
    <s v="8080-ZOAB"/>
    <x v="1"/>
    <n v="24"/>
    <n v="151"/>
    <n v="366.8"/>
    <n v="0"/>
    <n v="0"/>
    <s v="No"/>
    <s v="no"/>
    <n v="149.19999999999999"/>
    <n v="3"/>
    <n v="3"/>
    <s v="Yes"/>
    <n v="0"/>
    <x v="49"/>
    <s v="363-3515"/>
    <s v="Female"/>
    <n v="47"/>
    <s v="No"/>
    <s v="No"/>
    <s v="No"/>
    <n v="0"/>
    <s v="Yes"/>
    <x v="0"/>
    <x v="0"/>
    <n v="35"/>
    <n v="866"/>
    <x v="1"/>
    <x v="1"/>
  </r>
  <r>
    <s v="8843-SRMY"/>
    <x v="1"/>
    <n v="1"/>
    <n v="3"/>
    <n v="6"/>
    <n v="0"/>
    <n v="0"/>
    <s v="No"/>
    <s v="no"/>
    <n v="78.5"/>
    <n v="4"/>
    <n v="30"/>
    <s v="Yes"/>
    <n v="0"/>
    <x v="17"/>
    <s v="348-7437"/>
    <s v="Male"/>
    <n v="28"/>
    <s v="Yes"/>
    <s v="No"/>
    <s v="No"/>
    <n v="0"/>
    <s v="No"/>
    <x v="0"/>
    <x v="2"/>
    <n v="20"/>
    <n v="20"/>
    <x v="1"/>
    <x v="1"/>
  </r>
  <r>
    <s v="7772-ASRX"/>
    <x v="1"/>
    <n v="1"/>
    <n v="2"/>
    <n v="8"/>
    <n v="0"/>
    <n v="0"/>
    <s v="No"/>
    <s v="yes"/>
    <n v="0"/>
    <n v="1"/>
    <n v="6"/>
    <s v="Yes"/>
    <n v="0"/>
    <x v="36"/>
    <s v="355-6531"/>
    <s v="Male"/>
    <n v="62"/>
    <s v="No"/>
    <s v="No"/>
    <s v="No"/>
    <n v="0"/>
    <s v="No"/>
    <x v="0"/>
    <x v="2"/>
    <n v="48"/>
    <n v="48"/>
    <x v="1"/>
    <x v="1"/>
  </r>
  <r>
    <s v="8843-HNDV"/>
    <x v="1"/>
    <n v="11"/>
    <n v="38"/>
    <n v="107.6"/>
    <n v="0"/>
    <n v="0"/>
    <s v="No"/>
    <s v="no"/>
    <n v="7.1"/>
    <n v="3"/>
    <n v="0"/>
    <s v="No"/>
    <n v="0"/>
    <x v="0"/>
    <s v="346-8581"/>
    <s v="Male"/>
    <n v="84"/>
    <s v="No"/>
    <s v="Yes"/>
    <s v="No"/>
    <n v="0"/>
    <s v="No"/>
    <x v="0"/>
    <x v="1"/>
    <n v="12"/>
    <n v="127"/>
    <x v="1"/>
    <x v="1"/>
  </r>
  <r>
    <s v="2467-XGIS"/>
    <x v="1"/>
    <n v="57"/>
    <n v="217"/>
    <n v="855.7"/>
    <n v="0"/>
    <n v="0"/>
    <s v="No"/>
    <s v="no"/>
    <n v="4.0999999999999996"/>
    <n v="3"/>
    <n v="5"/>
    <s v="No"/>
    <n v="43"/>
    <x v="47"/>
    <s v="363-8824"/>
    <s v="Female"/>
    <n v="64"/>
    <s v="No"/>
    <s v="No"/>
    <s v="No"/>
    <n v="0"/>
    <s v="Yes"/>
    <x v="0"/>
    <x v="0"/>
    <n v="53"/>
    <n v="3017"/>
    <x v="1"/>
    <x v="1"/>
  </r>
  <r>
    <s v="3168-DHLL"/>
    <x v="1"/>
    <n v="34"/>
    <n v="161"/>
    <n v="477.9"/>
    <n v="0"/>
    <n v="0"/>
    <s v="No"/>
    <s v="no"/>
    <n v="40.5"/>
    <n v="1"/>
    <n v="4"/>
    <s v="Yes"/>
    <n v="0"/>
    <x v="23"/>
    <s v="328-6011"/>
    <s v="Female"/>
    <n v="67"/>
    <s v="No"/>
    <s v="Yes"/>
    <s v="No"/>
    <n v="0"/>
    <s v="No"/>
    <x v="0"/>
    <x v="2"/>
    <n v="31"/>
    <n v="1070"/>
    <x v="1"/>
    <x v="1"/>
  </r>
  <r>
    <s v="4711-EVEW"/>
    <x v="1"/>
    <n v="70"/>
    <n v="342"/>
    <n v="775.1"/>
    <n v="0"/>
    <n v="0"/>
    <s v="No"/>
    <s v="no"/>
    <n v="10.8"/>
    <n v="3"/>
    <n v="9"/>
    <s v="Yes"/>
    <n v="0"/>
    <x v="31"/>
    <s v="410-4023"/>
    <s v="Male"/>
    <n v="29"/>
    <s v="Yes"/>
    <s v="No"/>
    <s v="No"/>
    <n v="0"/>
    <s v="Yes"/>
    <x v="0"/>
    <x v="2"/>
    <n v="65"/>
    <n v="4555"/>
    <x v="1"/>
    <x v="1"/>
  </r>
  <r>
    <s v="5415-CNJH"/>
    <x v="1"/>
    <n v="1"/>
    <n v="5"/>
    <n v="13"/>
    <n v="0"/>
    <n v="0"/>
    <s v="No"/>
    <s v="yes"/>
    <n v="0"/>
    <n v="0"/>
    <n v="0"/>
    <s v="No"/>
    <n v="0"/>
    <x v="4"/>
    <s v="349-4369"/>
    <s v="Female"/>
    <n v="63"/>
    <s v="No"/>
    <s v="No"/>
    <s v="No"/>
    <n v="0"/>
    <s v="No"/>
    <x v="0"/>
    <x v="2"/>
    <n v="8"/>
    <n v="8"/>
    <x v="1"/>
    <x v="1"/>
  </r>
  <r>
    <s v="0944-PIYZ"/>
    <x v="1"/>
    <n v="1"/>
    <n v="6"/>
    <n v="13"/>
    <n v="0"/>
    <n v="0"/>
    <s v="No"/>
    <s v="no"/>
    <n v="0"/>
    <n v="4"/>
    <n v="0"/>
    <s v="No"/>
    <n v="0"/>
    <x v="9"/>
    <s v="351-4288"/>
    <s v="Male"/>
    <n v="50"/>
    <s v="No"/>
    <s v="No"/>
    <s v="No"/>
    <n v="0"/>
    <s v="No"/>
    <x v="0"/>
    <x v="2"/>
    <n v="7"/>
    <n v="7"/>
    <x v="1"/>
    <x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x v="23"/>
    <s v="422-5874"/>
    <s v="Male"/>
    <n v="82"/>
    <s v="No"/>
    <s v="Yes"/>
    <s v="No"/>
    <n v="0"/>
    <s v="No"/>
    <x v="0"/>
    <x v="0"/>
    <n v="49"/>
    <n v="141"/>
    <x v="1"/>
    <x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x v="29"/>
    <s v="372-8048"/>
    <s v="Female"/>
    <n v="23"/>
    <s v="Yes"/>
    <s v="No"/>
    <s v="No"/>
    <n v="0"/>
    <s v="No"/>
    <x v="0"/>
    <x v="0"/>
    <n v="47"/>
    <n v="1048"/>
    <x v="1"/>
    <x v="3"/>
  </r>
  <r>
    <s v="0936-LTQE"/>
    <x v="1"/>
    <n v="1"/>
    <n v="3"/>
    <n v="12"/>
    <n v="31.765229999999999"/>
    <n v="50.824368"/>
    <s v="Yes"/>
    <s v="no"/>
    <n v="10.7"/>
    <n v="0"/>
    <n v="4"/>
    <s v="No"/>
    <n v="12"/>
    <x v="34"/>
    <s v="356-3646"/>
    <s v="Female"/>
    <n v="85"/>
    <s v="No"/>
    <s v="Yes"/>
    <s v="No"/>
    <n v="0"/>
    <s v="Yes"/>
    <x v="0"/>
    <x v="0"/>
    <n v="45"/>
    <n v="45"/>
    <x v="4"/>
    <x v="6"/>
  </r>
  <r>
    <s v="3517-EVLO"/>
    <x v="1"/>
    <n v="61"/>
    <n v="141"/>
    <n v="426.7"/>
    <n v="0"/>
    <n v="0"/>
    <s v="No"/>
    <s v="no"/>
    <n v="21.9"/>
    <n v="4"/>
    <n v="0"/>
    <s v="No"/>
    <n v="0"/>
    <x v="0"/>
    <s v="365-5979"/>
    <s v="Female"/>
    <n v="22"/>
    <s v="Yes"/>
    <s v="No"/>
    <s v="No"/>
    <n v="0"/>
    <s v="No"/>
    <x v="0"/>
    <x v="2"/>
    <n v="13"/>
    <n v="771"/>
    <x v="5"/>
    <x v="14"/>
  </r>
  <r>
    <s v="3993-MIVK"/>
    <x v="1"/>
    <n v="11"/>
    <n v="66"/>
    <n v="137.19999999999999"/>
    <n v="0"/>
    <n v="0"/>
    <s v="No"/>
    <s v="no"/>
    <n v="12.9"/>
    <n v="5"/>
    <n v="4"/>
    <s v="Yes"/>
    <n v="0"/>
    <x v="11"/>
    <s v="411-7390"/>
    <s v="Male"/>
    <n v="53"/>
    <s v="No"/>
    <s v="No"/>
    <s v="No"/>
    <n v="0"/>
    <s v="No"/>
    <x v="0"/>
    <x v="0"/>
    <n v="18"/>
    <n v="209"/>
    <x v="1"/>
    <x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x v="9"/>
    <s v="390-5470"/>
    <s v="Female"/>
    <n v="20"/>
    <s v="Yes"/>
    <s v="No"/>
    <s v="No"/>
    <n v="0"/>
    <s v="Yes"/>
    <x v="0"/>
    <x v="0"/>
    <n v="59"/>
    <n v="3594"/>
    <x v="2"/>
    <x v="7"/>
  </r>
  <r>
    <s v="6608-GMUC"/>
    <x v="1"/>
    <n v="1"/>
    <n v="3"/>
    <n v="5"/>
    <n v="0"/>
    <n v="0"/>
    <s v="No"/>
    <s v="no"/>
    <n v="13.9"/>
    <n v="5"/>
    <n v="3"/>
    <s v="Yes"/>
    <n v="0"/>
    <x v="9"/>
    <s v="414-4803"/>
    <s v="Female"/>
    <n v="58"/>
    <s v="No"/>
    <s v="No"/>
    <s v="No"/>
    <n v="0"/>
    <s v="No"/>
    <x v="0"/>
    <x v="2"/>
    <n v="46"/>
    <n v="46"/>
    <x v="1"/>
    <x v="3"/>
  </r>
  <r>
    <s v="0052-KHBI"/>
    <x v="1"/>
    <n v="27"/>
    <n v="91"/>
    <n v="302.3"/>
    <n v="0"/>
    <n v="0"/>
    <s v="No"/>
    <s v="no"/>
    <n v="0"/>
    <n v="3"/>
    <n v="3"/>
    <s v="Yes"/>
    <n v="0"/>
    <x v="15"/>
    <s v="328-7209"/>
    <s v="Female"/>
    <n v="56"/>
    <s v="No"/>
    <s v="No"/>
    <s v="No"/>
    <n v="0"/>
    <s v="No"/>
    <x v="0"/>
    <x v="0"/>
    <n v="29"/>
    <n v="798"/>
    <x v="1"/>
    <x v="3"/>
  </r>
  <r>
    <s v="0225-SXMU"/>
    <x v="1"/>
    <n v="4"/>
    <n v="13"/>
    <n v="22.9"/>
    <n v="0"/>
    <n v="0"/>
    <s v="No"/>
    <s v="no"/>
    <n v="3.5"/>
    <n v="4"/>
    <n v="10"/>
    <s v="Yes"/>
    <n v="0"/>
    <x v="1"/>
    <s v="392-3813"/>
    <s v="Male"/>
    <n v="23"/>
    <s v="Yes"/>
    <s v="No"/>
    <s v="No"/>
    <n v="0"/>
    <s v="Yes"/>
    <x v="0"/>
    <x v="0"/>
    <n v="37"/>
    <n v="141"/>
    <x v="1"/>
    <x v="3"/>
  </r>
  <r>
    <s v="4913-MEPW"/>
    <x v="1"/>
    <n v="7"/>
    <n v="29"/>
    <n v="94.4"/>
    <n v="0"/>
    <n v="0"/>
    <s v="No"/>
    <s v="no"/>
    <n v="0"/>
    <n v="3"/>
    <n v="1"/>
    <s v="No"/>
    <n v="5"/>
    <x v="34"/>
    <s v="337-6898"/>
    <s v="Male"/>
    <n v="59"/>
    <s v="No"/>
    <s v="No"/>
    <s v="No"/>
    <n v="0"/>
    <s v="No"/>
    <x v="0"/>
    <x v="0"/>
    <n v="63"/>
    <n v="424"/>
    <x v="1"/>
    <x v="3"/>
  </r>
  <r>
    <s v="2039-OJSL"/>
    <x v="1"/>
    <n v="13"/>
    <n v="27"/>
    <n v="78.8"/>
    <n v="0"/>
    <n v="0"/>
    <s v="No"/>
    <s v="no"/>
    <n v="47.1"/>
    <n v="0"/>
    <n v="5"/>
    <s v="Yes"/>
    <n v="0"/>
    <x v="41"/>
    <s v="369-6880"/>
    <s v="Female"/>
    <n v="64"/>
    <s v="No"/>
    <s v="No"/>
    <s v="No"/>
    <n v="0"/>
    <s v="No"/>
    <x v="0"/>
    <x v="0"/>
    <n v="23"/>
    <n v="299"/>
    <x v="1"/>
    <x v="3"/>
  </r>
  <r>
    <s v="8067-GPHE"/>
    <x v="1"/>
    <n v="1"/>
    <n v="6"/>
    <n v="14"/>
    <n v="0"/>
    <n v="0"/>
    <s v="No"/>
    <s v="no"/>
    <n v="92.1"/>
    <n v="5"/>
    <n v="11"/>
    <s v="Yes"/>
    <n v="0"/>
    <x v="34"/>
    <s v="345-3451"/>
    <s v="Male"/>
    <n v="25"/>
    <s v="Yes"/>
    <s v="No"/>
    <s v="No"/>
    <n v="0"/>
    <s v="No"/>
    <x v="0"/>
    <x v="0"/>
    <n v="25"/>
    <n v="25"/>
    <x v="1"/>
    <x v="3"/>
  </r>
  <r>
    <s v="1672-YRMP"/>
    <x v="1"/>
    <n v="1"/>
    <n v="4"/>
    <n v="10"/>
    <n v="0"/>
    <n v="0"/>
    <s v="No"/>
    <s v="no"/>
    <n v="235"/>
    <n v="5"/>
    <n v="2"/>
    <s v="Yes"/>
    <n v="0"/>
    <x v="24"/>
    <s v="421-3528"/>
    <s v="Female"/>
    <n v="56"/>
    <s v="No"/>
    <s v="No"/>
    <s v="No"/>
    <n v="0"/>
    <s v="No"/>
    <x v="0"/>
    <x v="0"/>
    <n v="35"/>
    <n v="35"/>
    <x v="1"/>
    <x v="3"/>
  </r>
  <r>
    <s v="6961-ALKT"/>
    <x v="1"/>
    <n v="23"/>
    <n v="71"/>
    <n v="232"/>
    <n v="0"/>
    <n v="0"/>
    <s v="No"/>
    <s v="no"/>
    <n v="103.1"/>
    <n v="2"/>
    <n v="5"/>
    <s v="Yes"/>
    <n v="0"/>
    <x v="21"/>
    <s v="329-9046"/>
    <s v="Male"/>
    <n v="50"/>
    <s v="No"/>
    <s v="No"/>
    <s v="No"/>
    <n v="0"/>
    <s v="No"/>
    <x v="0"/>
    <x v="0"/>
    <n v="27"/>
    <n v="632"/>
    <x v="1"/>
    <x v="3"/>
  </r>
  <r>
    <s v="8154-DHII"/>
    <x v="1"/>
    <n v="5"/>
    <n v="12"/>
    <n v="28.3"/>
    <n v="0"/>
    <n v="0"/>
    <s v="No"/>
    <s v="no"/>
    <n v="0"/>
    <n v="3"/>
    <n v="3"/>
    <s v="Yes"/>
    <n v="0"/>
    <x v="16"/>
    <s v="393-4086"/>
    <s v="Male"/>
    <n v="65"/>
    <s v="No"/>
    <s v="Yes"/>
    <s v="No"/>
    <n v="0"/>
    <s v="No"/>
    <x v="0"/>
    <x v="0"/>
    <n v="44"/>
    <n v="208"/>
    <x v="1"/>
    <x v="1"/>
  </r>
  <r>
    <s v="5146-QZLL"/>
    <x v="1"/>
    <n v="14"/>
    <n v="84"/>
    <n v="216.3"/>
    <n v="0"/>
    <n v="0"/>
    <s v="No"/>
    <s v="no"/>
    <n v="7.5"/>
    <n v="3"/>
    <n v="9"/>
    <s v="Yes"/>
    <n v="0"/>
    <x v="7"/>
    <s v="400-1367"/>
    <s v="Female"/>
    <n v="39"/>
    <s v="No"/>
    <s v="No"/>
    <s v="No"/>
    <n v="0"/>
    <s v="No"/>
    <x v="0"/>
    <x v="0"/>
    <n v="33"/>
    <n v="472"/>
    <x v="1"/>
    <x v="3"/>
  </r>
  <r>
    <s v="4273-VKWW"/>
    <x v="1"/>
    <n v="47"/>
    <n v="222"/>
    <n v="520.9"/>
    <n v="0"/>
    <n v="0"/>
    <s v="No"/>
    <s v="no"/>
    <n v="4.3"/>
    <n v="4"/>
    <n v="15"/>
    <s v="No"/>
    <n v="74"/>
    <x v="34"/>
    <s v="396-3068"/>
    <s v="Female"/>
    <n v="30"/>
    <s v="No"/>
    <s v="No"/>
    <s v="No"/>
    <n v="0"/>
    <s v="Yes"/>
    <x v="0"/>
    <x v="0"/>
    <n v="17"/>
    <n v="806"/>
    <x v="5"/>
    <x v="11"/>
  </r>
  <r>
    <s v="2287-QQND"/>
    <x v="1"/>
    <n v="8"/>
    <n v="13"/>
    <n v="32.6"/>
    <n v="0"/>
    <n v="0"/>
    <s v="No"/>
    <s v="no"/>
    <n v="70.8"/>
    <n v="3"/>
    <n v="8"/>
    <s v="Yes"/>
    <n v="0"/>
    <x v="18"/>
    <s v="395-1962"/>
    <s v="Female"/>
    <n v="31"/>
    <s v="No"/>
    <s v="No"/>
    <s v="No"/>
    <n v="0"/>
    <s v="No"/>
    <x v="0"/>
    <x v="0"/>
    <n v="55"/>
    <n v="449"/>
    <x v="4"/>
    <x v="9"/>
  </r>
  <r>
    <s v="5800-ELVI"/>
    <x v="1"/>
    <n v="1"/>
    <n v="3"/>
    <n v="6"/>
    <n v="0"/>
    <n v="0"/>
    <s v="No"/>
    <s v="no"/>
    <n v="11.3"/>
    <n v="0"/>
    <n v="1"/>
    <s v="Yes"/>
    <n v="0"/>
    <x v="5"/>
    <s v="361-5277"/>
    <s v="Male"/>
    <n v="35"/>
    <s v="No"/>
    <s v="No"/>
    <s v="No"/>
    <n v="0"/>
    <s v="No"/>
    <x v="0"/>
    <x v="0"/>
    <n v="39"/>
    <n v="39"/>
    <x v="1"/>
    <x v="3"/>
  </r>
  <r>
    <s v="8710-BSFN"/>
    <x v="1"/>
    <n v="2"/>
    <n v="12"/>
    <n v="30"/>
    <n v="0"/>
    <n v="0"/>
    <s v="No"/>
    <s v="yes"/>
    <n v="0"/>
    <n v="4"/>
    <n v="10"/>
    <s v="Yes"/>
    <n v="0"/>
    <x v="38"/>
    <s v="376-8573"/>
    <s v="Female"/>
    <n v="28"/>
    <s v="Yes"/>
    <s v="No"/>
    <s v="No"/>
    <n v="0"/>
    <s v="No"/>
    <x v="0"/>
    <x v="0"/>
    <n v="43"/>
    <n v="80"/>
    <x v="3"/>
    <x v="5"/>
  </r>
  <r>
    <s v="2285-BZCN"/>
    <x v="1"/>
    <n v="21"/>
    <n v="81"/>
    <n v="206.5"/>
    <n v="0"/>
    <n v="0"/>
    <s v="No"/>
    <s v="yes"/>
    <n v="0"/>
    <n v="5"/>
    <n v="5"/>
    <s v="Yes"/>
    <n v="0"/>
    <x v="42"/>
    <s v="390-7328"/>
    <s v="Male"/>
    <n v="55"/>
    <s v="No"/>
    <s v="No"/>
    <s v="No"/>
    <n v="0"/>
    <s v="Yes"/>
    <x v="1"/>
    <x v="0"/>
    <n v="22"/>
    <n v="446"/>
    <x v="4"/>
    <x v="6"/>
  </r>
  <r>
    <s v="2090-LCCO"/>
    <x v="1"/>
    <n v="5"/>
    <n v="28"/>
    <n v="64.5"/>
    <n v="0"/>
    <n v="0"/>
    <s v="No"/>
    <s v="yes"/>
    <n v="0"/>
    <n v="0"/>
    <n v="5"/>
    <s v="Yes"/>
    <n v="0"/>
    <x v="38"/>
    <s v="343-1965"/>
    <s v="Female"/>
    <n v="74"/>
    <s v="No"/>
    <s v="Yes"/>
    <s v="No"/>
    <n v="0"/>
    <s v="No"/>
    <x v="0"/>
    <x v="0"/>
    <n v="15"/>
    <n v="71"/>
    <x v="4"/>
    <x v="12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x v="3"/>
    <s v="378-8019"/>
    <s v="Female"/>
    <n v="53"/>
    <s v="No"/>
    <s v="No"/>
    <s v="No"/>
    <n v="0"/>
    <s v="Yes"/>
    <x v="0"/>
    <x v="0"/>
    <n v="64"/>
    <n v="798"/>
    <x v="5"/>
    <x v="13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x v="43"/>
    <s v="378-7733"/>
    <s v="Female"/>
    <n v="74"/>
    <s v="No"/>
    <s v="Yes"/>
    <s v="No"/>
    <n v="0"/>
    <s v="Yes"/>
    <x v="0"/>
    <x v="0"/>
    <n v="49"/>
    <n v="935"/>
    <x v="1"/>
    <x v="3"/>
  </r>
  <r>
    <s v="3868-VFRU"/>
    <x v="1"/>
    <n v="2"/>
    <n v="9"/>
    <n v="28.5"/>
    <n v="0"/>
    <n v="0"/>
    <s v="No"/>
    <s v="no"/>
    <n v="23"/>
    <n v="5"/>
    <n v="10"/>
    <s v="Yes"/>
    <n v="0"/>
    <x v="2"/>
    <s v="405-3916"/>
    <s v="Male"/>
    <n v="53"/>
    <s v="No"/>
    <s v="No"/>
    <s v="No"/>
    <n v="0"/>
    <s v="No"/>
    <x v="0"/>
    <x v="0"/>
    <n v="53"/>
    <n v="94"/>
    <x v="2"/>
    <x v="7"/>
  </r>
  <r>
    <s v="5494-DMWB"/>
    <x v="1"/>
    <n v="6"/>
    <n v="29"/>
    <n v="87.5"/>
    <n v="0"/>
    <n v="0"/>
    <s v="No"/>
    <s v="no"/>
    <n v="33.799999999999997"/>
    <n v="3"/>
    <n v="12"/>
    <s v="Yes"/>
    <n v="0"/>
    <x v="0"/>
    <s v="407-2081"/>
    <s v="Female"/>
    <n v="62"/>
    <s v="No"/>
    <s v="No"/>
    <s v="No"/>
    <n v="0"/>
    <s v="No"/>
    <x v="0"/>
    <x v="0"/>
    <n v="34"/>
    <n v="212"/>
    <x v="5"/>
    <x v="1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x v="26"/>
    <s v="346-5611"/>
    <s v="Female"/>
    <n v="77"/>
    <s v="No"/>
    <s v="Yes"/>
    <s v="No"/>
    <n v="0"/>
    <s v="No"/>
    <x v="0"/>
    <x v="0"/>
    <n v="44"/>
    <n v="197"/>
    <x v="4"/>
    <x v="9"/>
  </r>
  <r>
    <s v="8965-IZMK"/>
    <x v="1"/>
    <n v="39"/>
    <n v="144"/>
    <n v="276"/>
    <n v="0"/>
    <n v="0"/>
    <s v="No"/>
    <s v="no"/>
    <n v="24.3"/>
    <n v="0"/>
    <n v="2"/>
    <s v="Yes"/>
    <n v="0"/>
    <x v="7"/>
    <s v="421-1469"/>
    <s v="Male"/>
    <n v="53"/>
    <s v="No"/>
    <s v="No"/>
    <s v="No"/>
    <n v="0"/>
    <s v="Yes"/>
    <x v="0"/>
    <x v="0"/>
    <n v="46"/>
    <n v="1797"/>
    <x v="1"/>
    <x v="3"/>
  </r>
  <r>
    <s v="8329-FWCZ"/>
    <x v="1"/>
    <n v="26"/>
    <n v="81"/>
    <n v="205.3"/>
    <n v="0"/>
    <n v="0"/>
    <s v="No"/>
    <s v="no"/>
    <n v="0"/>
    <n v="5"/>
    <n v="6"/>
    <s v="Yes"/>
    <n v="0"/>
    <x v="33"/>
    <s v="357-2735"/>
    <s v="Female"/>
    <n v="85"/>
    <s v="No"/>
    <s v="Yes"/>
    <s v="No"/>
    <n v="0"/>
    <s v="No"/>
    <x v="0"/>
    <x v="0"/>
    <n v="27"/>
    <n v="700"/>
    <x v="3"/>
    <x v="5"/>
  </r>
  <r>
    <s v="3582-YKVE"/>
    <x v="1"/>
    <n v="23"/>
    <n v="51"/>
    <n v="93"/>
    <n v="0"/>
    <n v="0"/>
    <s v="No"/>
    <s v="no"/>
    <n v="6.2"/>
    <n v="1"/>
    <n v="5"/>
    <s v="Yes"/>
    <n v="0"/>
    <x v="2"/>
    <s v="364-1969"/>
    <s v="Female"/>
    <n v="46"/>
    <s v="No"/>
    <s v="No"/>
    <s v="No"/>
    <n v="0"/>
    <s v="No"/>
    <x v="0"/>
    <x v="0"/>
    <n v="35"/>
    <n v="808"/>
    <x v="4"/>
    <x v="6"/>
  </r>
  <r>
    <s v="2532-FVSD"/>
    <x v="1"/>
    <n v="35"/>
    <n v="112"/>
    <n v="208.7"/>
    <n v="0"/>
    <n v="0"/>
    <s v="No"/>
    <s v="no"/>
    <n v="0"/>
    <n v="4"/>
    <n v="10"/>
    <s v="No"/>
    <n v="7"/>
    <x v="13"/>
    <s v="390-4152"/>
    <s v="Male"/>
    <n v="24"/>
    <s v="Yes"/>
    <s v="No"/>
    <s v="No"/>
    <n v="0"/>
    <s v="Yes"/>
    <x v="0"/>
    <x v="0"/>
    <n v="42"/>
    <n v="1457"/>
    <x v="2"/>
    <x v="10"/>
  </r>
  <r>
    <s v="4423-TKZM"/>
    <x v="1"/>
    <n v="1"/>
    <n v="5"/>
    <n v="11"/>
    <n v="0"/>
    <n v="0"/>
    <s v="No"/>
    <s v="no"/>
    <n v="49.4"/>
    <n v="2"/>
    <n v="10"/>
    <s v="Yes"/>
    <n v="0"/>
    <x v="15"/>
    <s v="373-6784"/>
    <s v="Female"/>
    <n v="49"/>
    <s v="No"/>
    <s v="No"/>
    <s v="No"/>
    <n v="0"/>
    <s v="No"/>
    <x v="0"/>
    <x v="0"/>
    <n v="55"/>
    <n v="55"/>
    <x v="2"/>
    <x v="7"/>
  </r>
  <r>
    <s v="3399-AZDC"/>
    <x v="1"/>
    <n v="10"/>
    <n v="34"/>
    <n v="77.5"/>
    <n v="0"/>
    <n v="0"/>
    <s v="No"/>
    <s v="no"/>
    <n v="96.8"/>
    <n v="4"/>
    <n v="2"/>
    <s v="Yes"/>
    <n v="0"/>
    <x v="46"/>
    <s v="393-3300"/>
    <s v="Male"/>
    <n v="36"/>
    <s v="No"/>
    <s v="No"/>
    <s v="No"/>
    <n v="0"/>
    <s v="No"/>
    <x v="0"/>
    <x v="0"/>
    <n v="40"/>
    <n v="386"/>
    <x v="2"/>
    <x v="7"/>
  </r>
  <r>
    <s v="2210-QVLG"/>
    <x v="1"/>
    <n v="13"/>
    <n v="53"/>
    <n v="91.7"/>
    <n v="0"/>
    <n v="0"/>
    <s v="No"/>
    <s v="no"/>
    <n v="164.5"/>
    <n v="4"/>
    <n v="9"/>
    <s v="Yes"/>
    <n v="0"/>
    <x v="20"/>
    <s v="391-7661"/>
    <s v="Male"/>
    <n v="50"/>
    <s v="No"/>
    <s v="No"/>
    <s v="No"/>
    <n v="0"/>
    <s v="No"/>
    <x v="0"/>
    <x v="2"/>
    <n v="16"/>
    <n v="214"/>
    <x v="4"/>
    <x v="10"/>
  </r>
  <r>
    <s v="5770-GEAA"/>
    <x v="1"/>
    <n v="38"/>
    <n v="148"/>
    <n v="454.1"/>
    <n v="0"/>
    <n v="0"/>
    <s v="No"/>
    <s v="yes"/>
    <n v="0"/>
    <n v="0"/>
    <n v="10"/>
    <s v="Yes"/>
    <n v="0"/>
    <x v="22"/>
    <s v="418-6455"/>
    <s v="Male"/>
    <n v="32"/>
    <s v="No"/>
    <s v="No"/>
    <s v="No"/>
    <n v="0"/>
    <s v="No"/>
    <x v="0"/>
    <x v="2"/>
    <n v="49"/>
    <n v="1871"/>
    <x v="1"/>
    <x v="3"/>
  </r>
  <r>
    <s v="1540-PTXX"/>
    <x v="1"/>
    <n v="32"/>
    <n v="127"/>
    <n v="355.4"/>
    <n v="0"/>
    <n v="0"/>
    <s v="No"/>
    <s v="no"/>
    <n v="0"/>
    <n v="0"/>
    <n v="11"/>
    <s v="Yes"/>
    <n v="0"/>
    <x v="33"/>
    <s v="376-5908"/>
    <s v="Male"/>
    <n v="30"/>
    <s v="No"/>
    <s v="No"/>
    <s v="No"/>
    <n v="0"/>
    <s v="No"/>
    <x v="0"/>
    <x v="0"/>
    <n v="45"/>
    <n v="1439"/>
    <x v="1"/>
    <x v="3"/>
  </r>
  <r>
    <s v="4519-JHXU"/>
    <x v="1"/>
    <n v="35"/>
    <n v="197"/>
    <n v="492.6"/>
    <n v="0"/>
    <n v="0"/>
    <s v="No"/>
    <s v="no"/>
    <n v="6.3"/>
    <n v="3"/>
    <n v="9"/>
    <s v="Yes"/>
    <n v="0"/>
    <x v="36"/>
    <s v="329-1955"/>
    <s v="Female"/>
    <n v="47"/>
    <s v="No"/>
    <s v="No"/>
    <s v="No"/>
    <n v="0"/>
    <s v="Yes"/>
    <x v="0"/>
    <x v="0"/>
    <n v="48"/>
    <n v="1701"/>
    <x v="1"/>
    <x v="4"/>
  </r>
  <r>
    <s v="8905-SNVM"/>
    <x v="1"/>
    <n v="56"/>
    <n v="246"/>
    <n v="671.7"/>
    <n v="0"/>
    <n v="0"/>
    <s v="No"/>
    <s v="no"/>
    <n v="9"/>
    <n v="4"/>
    <n v="2"/>
    <s v="No"/>
    <n v="40"/>
    <x v="42"/>
    <s v="410-7108"/>
    <s v="Male"/>
    <n v="48"/>
    <s v="No"/>
    <s v="No"/>
    <s v="No"/>
    <n v="0"/>
    <s v="No"/>
    <x v="1"/>
    <x v="2"/>
    <n v="48"/>
    <n v="2695"/>
    <x v="1"/>
    <x v="15"/>
  </r>
  <r>
    <s v="8924-KKGL"/>
    <x v="1"/>
    <n v="12"/>
    <n v="41"/>
    <n v="110.6"/>
    <n v="0"/>
    <n v="0"/>
    <s v="No"/>
    <s v="no"/>
    <n v="44.6"/>
    <n v="1"/>
    <n v="0"/>
    <s v="No"/>
    <n v="0"/>
    <x v="36"/>
    <s v="353-6007"/>
    <s v="Female"/>
    <n v="51"/>
    <s v="No"/>
    <s v="No"/>
    <s v="No"/>
    <n v="0"/>
    <s v="No"/>
    <x v="0"/>
    <x v="2"/>
    <n v="8"/>
    <n v="102"/>
    <x v="1"/>
    <x v="1"/>
  </r>
  <r>
    <s v="1885-MMAT"/>
    <x v="1"/>
    <n v="1"/>
    <n v="6"/>
    <n v="14"/>
    <n v="0"/>
    <n v="0"/>
    <s v="No"/>
    <s v="no"/>
    <n v="11.9"/>
    <n v="2"/>
    <n v="17"/>
    <s v="Yes"/>
    <n v="0"/>
    <x v="48"/>
    <s v="416-1557"/>
    <s v="Female"/>
    <n v="28"/>
    <s v="Yes"/>
    <s v="No"/>
    <s v="No"/>
    <n v="0"/>
    <s v="No"/>
    <x v="0"/>
    <x v="1"/>
    <n v="47"/>
    <n v="47"/>
    <x v="1"/>
    <x v="3"/>
  </r>
  <r>
    <s v="5348-LNSV"/>
    <x v="1"/>
    <n v="4"/>
    <n v="14"/>
    <n v="31"/>
    <n v="0"/>
    <n v="0"/>
    <s v="No"/>
    <s v="no"/>
    <n v="0"/>
    <n v="4"/>
    <n v="6"/>
    <s v="Yes"/>
    <n v="0"/>
    <x v="33"/>
    <s v="356-7217"/>
    <s v="Female"/>
    <n v="79"/>
    <s v="No"/>
    <s v="Yes"/>
    <s v="No"/>
    <n v="0"/>
    <s v="Yes"/>
    <x v="0"/>
    <x v="0"/>
    <n v="31"/>
    <n v="120"/>
    <x v="1"/>
    <x v="3"/>
  </r>
  <r>
    <s v="7152-QHZN"/>
    <x v="1"/>
    <n v="1"/>
    <n v="8"/>
    <n v="14"/>
    <n v="0"/>
    <n v="0"/>
    <s v="No"/>
    <s v="no"/>
    <n v="0"/>
    <n v="0"/>
    <n v="4"/>
    <s v="Yes"/>
    <n v="0"/>
    <x v="21"/>
    <s v="373-6379"/>
    <s v="Female"/>
    <n v="66"/>
    <s v="No"/>
    <s v="Yes"/>
    <s v="No"/>
    <n v="0"/>
    <s v="No"/>
    <x v="0"/>
    <x v="0"/>
    <n v="37"/>
    <n v="37"/>
    <x v="1"/>
    <x v="3"/>
  </r>
  <r>
    <s v="4399-SJLY"/>
    <x v="1"/>
    <n v="12"/>
    <n v="68"/>
    <n v="173.7"/>
    <n v="0"/>
    <n v="0"/>
    <s v="No"/>
    <s v="no"/>
    <n v="0"/>
    <n v="2"/>
    <n v="15"/>
    <s v="Yes"/>
    <n v="0"/>
    <x v="50"/>
    <s v="360-2690"/>
    <s v="Female"/>
    <n v="56"/>
    <s v="No"/>
    <s v="No"/>
    <s v="No"/>
    <n v="0"/>
    <s v="Yes"/>
    <x v="0"/>
    <x v="1"/>
    <n v="22"/>
    <n v="254"/>
    <x v="1"/>
    <x v="4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x v="25"/>
    <s v="371-5556"/>
    <s v="Female"/>
    <n v="75"/>
    <s v="No"/>
    <s v="Yes"/>
    <s v="No"/>
    <n v="0"/>
    <s v="Yes"/>
    <x v="0"/>
    <x v="0"/>
    <n v="52"/>
    <n v="3367"/>
    <x v="3"/>
    <x v="5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x v="48"/>
    <s v="334-5337"/>
    <s v="Male"/>
    <n v="35"/>
    <s v="No"/>
    <s v="No"/>
    <s v="No"/>
    <n v="0"/>
    <s v="No"/>
    <x v="0"/>
    <x v="0"/>
    <n v="18"/>
    <n v="151"/>
    <x v="1"/>
    <x v="15"/>
  </r>
  <r>
    <s v="6302-WHGJ"/>
    <x v="1"/>
    <n v="10"/>
    <n v="40"/>
    <n v="132.6"/>
    <n v="0"/>
    <n v="0"/>
    <s v="No"/>
    <s v="no"/>
    <n v="18.100000000000001"/>
    <n v="1"/>
    <n v="17"/>
    <s v="Yes"/>
    <n v="0"/>
    <x v="37"/>
    <s v="334-8817"/>
    <s v="Female"/>
    <n v="20"/>
    <s v="Yes"/>
    <s v="No"/>
    <s v="No"/>
    <n v="0"/>
    <s v="Yes"/>
    <x v="0"/>
    <x v="1"/>
    <n v="33"/>
    <n v="340"/>
    <x v="1"/>
    <x v="15"/>
  </r>
  <r>
    <s v="8809-BLER"/>
    <x v="1"/>
    <n v="7"/>
    <n v="37"/>
    <n v="89.4"/>
    <n v="0"/>
    <n v="0"/>
    <s v="No"/>
    <s v="no"/>
    <n v="23.6"/>
    <n v="3"/>
    <n v="0"/>
    <s v="No"/>
    <n v="0"/>
    <x v="35"/>
    <s v="392-5512"/>
    <s v="Female"/>
    <n v="29"/>
    <s v="Yes"/>
    <s v="No"/>
    <s v="No"/>
    <n v="0"/>
    <s v="No"/>
    <x v="0"/>
    <x v="0"/>
    <n v="7"/>
    <n v="51"/>
    <x v="3"/>
    <x v="5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x v="18"/>
    <s v="372-6497"/>
    <s v="Male"/>
    <n v="72"/>
    <s v="No"/>
    <s v="Yes"/>
    <s v="No"/>
    <n v="0"/>
    <s v="No"/>
    <x v="0"/>
    <x v="2"/>
    <n v="34"/>
    <n v="1705"/>
    <x v="1"/>
    <x v="1"/>
  </r>
  <r>
    <s v="8161-UXWU"/>
    <x v="1"/>
    <n v="42"/>
    <n v="223"/>
    <n v="550.29999999999995"/>
    <n v="0"/>
    <n v="0"/>
    <s v="No"/>
    <s v="no"/>
    <n v="15.3"/>
    <n v="5"/>
    <n v="2"/>
    <s v="Yes"/>
    <n v="0"/>
    <x v="9"/>
    <s v="417-8617"/>
    <s v="Male"/>
    <n v="82"/>
    <s v="No"/>
    <s v="Yes"/>
    <s v="No"/>
    <n v="0"/>
    <s v="Yes"/>
    <x v="0"/>
    <x v="0"/>
    <n v="50"/>
    <n v="2110"/>
    <x v="1"/>
    <x v="1"/>
  </r>
  <r>
    <s v="7438-VLMJ"/>
    <x v="1"/>
    <n v="66"/>
    <n v="221"/>
    <n v="728.4"/>
    <n v="0"/>
    <n v="0"/>
    <s v="No"/>
    <s v="no"/>
    <n v="0"/>
    <n v="0"/>
    <n v="5"/>
    <s v="Yes"/>
    <n v="0"/>
    <x v="10"/>
    <s v="328-8147"/>
    <s v="Female"/>
    <n v="20"/>
    <s v="Yes"/>
    <s v="No"/>
    <s v="No"/>
    <n v="0"/>
    <s v="Yes"/>
    <x v="0"/>
    <x v="0"/>
    <n v="45"/>
    <n v="3001"/>
    <x v="1"/>
    <x v="3"/>
  </r>
  <r>
    <s v="0770-ZYFP"/>
    <x v="1"/>
    <n v="55"/>
    <n v="154"/>
    <n v="443.4"/>
    <n v="0"/>
    <n v="0"/>
    <s v="No"/>
    <s v="no"/>
    <n v="9.6999999999999993"/>
    <n v="2"/>
    <n v="6"/>
    <s v="Yes"/>
    <n v="0"/>
    <x v="39"/>
    <s v="347-9421"/>
    <s v="Male"/>
    <n v="85"/>
    <s v="No"/>
    <s v="Yes"/>
    <s v="No"/>
    <n v="0"/>
    <s v="Yes"/>
    <x v="1"/>
    <x v="0"/>
    <n v="36"/>
    <n v="1980"/>
    <x v="1"/>
    <x v="4"/>
  </r>
  <r>
    <s v="4658-EGQF"/>
    <x v="1"/>
    <n v="10"/>
    <n v="46"/>
    <n v="100.3"/>
    <n v="0"/>
    <n v="0"/>
    <s v="No"/>
    <s v="no"/>
    <n v="0"/>
    <n v="2"/>
    <n v="41"/>
    <s v="No"/>
    <n v="50"/>
    <x v="44"/>
    <s v="419-3167"/>
    <s v="Male"/>
    <n v="26"/>
    <s v="Yes"/>
    <s v="No"/>
    <s v="No"/>
    <n v="0"/>
    <s v="No"/>
    <x v="0"/>
    <x v="0"/>
    <n v="41"/>
    <n v="410"/>
    <x v="1"/>
    <x v="15"/>
  </r>
  <r>
    <s v="3367-ERGM"/>
    <x v="1"/>
    <n v="45"/>
    <n v="237"/>
    <n v="534.1"/>
    <n v="0"/>
    <n v="0"/>
    <s v="No"/>
    <s v="no"/>
    <n v="34.6"/>
    <n v="2"/>
    <n v="10"/>
    <s v="Yes"/>
    <n v="0"/>
    <x v="26"/>
    <s v="416-5341"/>
    <s v="Female"/>
    <n v="61"/>
    <s v="No"/>
    <s v="No"/>
    <s v="No"/>
    <n v="0"/>
    <s v="No"/>
    <x v="0"/>
    <x v="0"/>
    <n v="27"/>
    <n v="1180"/>
    <x v="2"/>
    <x v="7"/>
  </r>
  <r>
    <s v="2023-SSWZ"/>
    <x v="1"/>
    <n v="1"/>
    <n v="5"/>
    <n v="13"/>
    <n v="0"/>
    <n v="0"/>
    <s v="No"/>
    <s v="no"/>
    <n v="101.6"/>
    <n v="0"/>
    <n v="9"/>
    <s v="Yes"/>
    <n v="0"/>
    <x v="13"/>
    <s v="368-8600"/>
    <s v="Male"/>
    <n v="37"/>
    <s v="No"/>
    <s v="No"/>
    <s v="No"/>
    <n v="0"/>
    <s v="No"/>
    <x v="0"/>
    <x v="0"/>
    <n v="39"/>
    <n v="39"/>
    <x v="1"/>
    <x v="3"/>
  </r>
  <r>
    <s v="3563-BJVC"/>
    <x v="1"/>
    <n v="20"/>
    <n v="113"/>
    <n v="261.2"/>
    <n v="0"/>
    <n v="0"/>
    <s v="No"/>
    <s v="no"/>
    <n v="259.10000000000002"/>
    <n v="0"/>
    <n v="3"/>
    <s v="Yes"/>
    <n v="0"/>
    <x v="39"/>
    <s v="360-2107"/>
    <s v="Male"/>
    <n v="80"/>
    <s v="No"/>
    <s v="Yes"/>
    <s v="No"/>
    <n v="0"/>
    <s v="No"/>
    <x v="0"/>
    <x v="0"/>
    <n v="49"/>
    <n v="975"/>
    <x v="1"/>
    <x v="3"/>
  </r>
  <r>
    <s v="0846-JCRG"/>
    <x v="1"/>
    <n v="1"/>
    <n v="3"/>
    <n v="13"/>
    <n v="0"/>
    <n v="0"/>
    <s v="No"/>
    <s v="no"/>
    <n v="0"/>
    <n v="0"/>
    <n v="7"/>
    <s v="Yes"/>
    <n v="0"/>
    <x v="3"/>
    <s v="405-9384"/>
    <s v="Male"/>
    <n v="55"/>
    <s v="No"/>
    <s v="No"/>
    <s v="No"/>
    <n v="0"/>
    <s v="No"/>
    <x v="0"/>
    <x v="1"/>
    <n v="27"/>
    <n v="27"/>
    <x v="1"/>
    <x v="4"/>
  </r>
  <r>
    <s v="6554-AINB"/>
    <x v="1"/>
    <n v="2"/>
    <n v="11"/>
    <n v="10.8"/>
    <n v="0"/>
    <n v="0"/>
    <s v="No"/>
    <s v="no"/>
    <n v="0"/>
    <n v="3"/>
    <n v="5"/>
    <s v="Yes"/>
    <n v="0"/>
    <x v="22"/>
    <s v="331-3174"/>
    <s v="Female"/>
    <n v="74"/>
    <s v="No"/>
    <s v="Yes"/>
    <s v="No"/>
    <n v="0"/>
    <s v="No"/>
    <x v="0"/>
    <x v="0"/>
    <n v="51"/>
    <n v="92"/>
    <x v="3"/>
    <x v="5"/>
  </r>
  <r>
    <s v="7889-HMJX"/>
    <x v="1"/>
    <n v="3"/>
    <n v="9"/>
    <n v="22.4"/>
    <n v="0"/>
    <n v="0"/>
    <s v="No"/>
    <s v="no"/>
    <n v="11"/>
    <n v="4"/>
    <n v="15"/>
    <s v="Yes"/>
    <n v="0"/>
    <x v="6"/>
    <s v="333-8180"/>
    <s v="Female"/>
    <n v="29"/>
    <s v="Yes"/>
    <s v="No"/>
    <s v="No"/>
    <n v="0"/>
    <s v="No"/>
    <x v="0"/>
    <x v="0"/>
    <n v="31"/>
    <n v="100"/>
    <x v="1"/>
    <x v="4"/>
  </r>
  <r>
    <s v="5361-RZVA"/>
    <x v="1"/>
    <n v="1"/>
    <n v="3"/>
    <n v="9"/>
    <n v="0"/>
    <n v="0"/>
    <s v="No"/>
    <s v="no"/>
    <n v="6.3"/>
    <n v="0"/>
    <n v="16"/>
    <s v="No"/>
    <n v="6"/>
    <x v="47"/>
    <s v="357-2679"/>
    <s v="Female"/>
    <n v="25"/>
    <s v="Yes"/>
    <s v="No"/>
    <s v="No"/>
    <n v="0"/>
    <s v="Yes"/>
    <x v="0"/>
    <x v="1"/>
    <n v="26"/>
    <n v="26"/>
    <x v="1"/>
    <x v="15"/>
  </r>
  <r>
    <s v="8305-HRMP"/>
    <x v="1"/>
    <n v="8"/>
    <n v="28"/>
    <n v="58.5"/>
    <n v="0"/>
    <n v="0"/>
    <s v="No"/>
    <s v="no"/>
    <n v="46.8"/>
    <n v="0"/>
    <n v="0"/>
    <s v="No"/>
    <n v="0"/>
    <x v="27"/>
    <s v="341-4103"/>
    <s v="Female"/>
    <n v="71"/>
    <s v="No"/>
    <s v="Yes"/>
    <s v="No"/>
    <n v="0"/>
    <s v="No"/>
    <x v="0"/>
    <x v="0"/>
    <n v="13"/>
    <n v="108"/>
    <x v="3"/>
    <x v="5"/>
  </r>
  <r>
    <s v="6883-SUNS"/>
    <x v="1"/>
    <n v="2"/>
    <n v="12"/>
    <n v="25.3"/>
    <n v="0"/>
    <n v="0"/>
    <s v="No"/>
    <s v="no"/>
    <n v="22.5"/>
    <n v="1"/>
    <n v="0"/>
    <s v="No"/>
    <n v="0"/>
    <x v="26"/>
    <s v="392-9342"/>
    <s v="Male"/>
    <n v="43"/>
    <s v="No"/>
    <s v="No"/>
    <s v="No"/>
    <n v="0"/>
    <s v="No"/>
    <x v="1"/>
    <x v="1"/>
    <n v="7"/>
    <n v="13"/>
    <x v="3"/>
    <x v="5"/>
  </r>
  <r>
    <s v="0375-HYRG"/>
    <x v="1"/>
    <n v="4"/>
    <n v="14"/>
    <n v="47.5"/>
    <n v="0"/>
    <n v="0"/>
    <s v="No"/>
    <s v="no"/>
    <n v="0"/>
    <n v="1"/>
    <n v="4"/>
    <s v="Yes"/>
    <n v="0"/>
    <x v="39"/>
    <s v="405-4920"/>
    <s v="Female"/>
    <n v="47"/>
    <s v="No"/>
    <s v="No"/>
    <s v="No"/>
    <n v="0"/>
    <s v="No"/>
    <x v="0"/>
    <x v="1"/>
    <n v="16"/>
    <n v="64"/>
    <x v="1"/>
    <x v="1"/>
  </r>
  <r>
    <s v="4543-TATV"/>
    <x v="1"/>
    <n v="2"/>
    <n v="10"/>
    <n v="20.8"/>
    <n v="0"/>
    <n v="0"/>
    <s v="No"/>
    <s v="no"/>
    <n v="0"/>
    <n v="0"/>
    <n v="9"/>
    <s v="Yes"/>
    <n v="0"/>
    <x v="23"/>
    <s v="368-8283"/>
    <s v="Female"/>
    <n v="56"/>
    <s v="No"/>
    <s v="No"/>
    <s v="No"/>
    <n v="0"/>
    <s v="No"/>
    <x v="0"/>
    <x v="0"/>
    <n v="31"/>
    <n v="65"/>
    <x v="1"/>
    <x v="1"/>
  </r>
  <r>
    <s v="7208-YRCL"/>
    <x v="1"/>
    <n v="4"/>
    <n v="10"/>
    <n v="25.1"/>
    <n v="0"/>
    <n v="0"/>
    <s v="No"/>
    <s v="no"/>
    <n v="0"/>
    <n v="2"/>
    <n v="5"/>
    <s v="Yes"/>
    <n v="0"/>
    <x v="25"/>
    <s v="358-8025"/>
    <s v="Female"/>
    <n v="46"/>
    <s v="No"/>
    <s v="No"/>
    <s v="No"/>
    <n v="0"/>
    <s v="No"/>
    <x v="0"/>
    <x v="1"/>
    <n v="26"/>
    <n v="108"/>
    <x v="1"/>
    <x v="3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x v="13"/>
    <s v="386-5303"/>
    <s v="Female"/>
    <n v="25"/>
    <s v="Yes"/>
    <s v="No"/>
    <s v="No"/>
    <n v="0"/>
    <s v="No"/>
    <x v="0"/>
    <x v="1"/>
    <n v="35"/>
    <n v="35"/>
    <x v="1"/>
    <x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x v="44"/>
    <s v="345-5338"/>
    <s v="Male"/>
    <n v="73"/>
    <s v="No"/>
    <s v="Yes"/>
    <s v="No"/>
    <n v="0"/>
    <s v="No"/>
    <x v="0"/>
    <x v="0"/>
    <n v="28"/>
    <n v="1446"/>
    <x v="1"/>
    <x v="1"/>
  </r>
  <r>
    <s v="8713-IDFY"/>
    <x v="1"/>
    <n v="2"/>
    <n v="6"/>
    <n v="16.100000000000001"/>
    <n v="0"/>
    <n v="0"/>
    <s v="No"/>
    <s v="no"/>
    <n v="34.4"/>
    <n v="5"/>
    <n v="25"/>
    <s v="Yes"/>
    <n v="0"/>
    <x v="36"/>
    <s v="375-3003"/>
    <s v="Female"/>
    <n v="21"/>
    <s v="Yes"/>
    <s v="No"/>
    <s v="No"/>
    <n v="0"/>
    <s v="No"/>
    <x v="0"/>
    <x v="0"/>
    <n v="15"/>
    <n v="26"/>
    <x v="1"/>
    <x v="1"/>
  </r>
  <r>
    <s v="1234-RYYB"/>
    <x v="1"/>
    <n v="1"/>
    <n v="4"/>
    <n v="10"/>
    <n v="0"/>
    <n v="0"/>
    <s v="No"/>
    <s v="no"/>
    <n v="16.8"/>
    <n v="3"/>
    <n v="1"/>
    <s v="Yes"/>
    <n v="0"/>
    <x v="0"/>
    <s v="377-7107"/>
    <s v="Male"/>
    <n v="47"/>
    <s v="No"/>
    <s v="No"/>
    <s v="No"/>
    <n v="0"/>
    <s v="No"/>
    <x v="0"/>
    <x v="0"/>
    <n v="50"/>
    <n v="50"/>
    <x v="1"/>
    <x v="3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x v="11"/>
    <s v="393-7522"/>
    <s v="Male"/>
    <n v="74"/>
    <s v="No"/>
    <s v="Yes"/>
    <s v="No"/>
    <n v="0"/>
    <s v="No"/>
    <x v="0"/>
    <x v="0"/>
    <n v="31"/>
    <n v="57"/>
    <x v="1"/>
    <x v="1"/>
  </r>
  <r>
    <s v="3914-NBTO"/>
    <x v="1"/>
    <n v="4"/>
    <n v="19"/>
    <n v="46.9"/>
    <n v="0"/>
    <n v="0"/>
    <s v="No"/>
    <s v="no"/>
    <n v="36.4"/>
    <n v="2"/>
    <n v="3"/>
    <s v="Yes"/>
    <n v="0"/>
    <x v="32"/>
    <s v="420-8242"/>
    <s v="Female"/>
    <n v="61"/>
    <s v="No"/>
    <s v="No"/>
    <s v="No"/>
    <n v="0"/>
    <s v="No"/>
    <x v="0"/>
    <x v="2"/>
    <n v="44"/>
    <n v="158"/>
    <x v="1"/>
    <x v="1"/>
  </r>
  <r>
    <s v="8947-TZTF"/>
    <x v="1"/>
    <n v="3"/>
    <n v="16"/>
    <n v="50.3"/>
    <n v="0"/>
    <n v="0"/>
    <s v="No"/>
    <s v="no"/>
    <n v="0"/>
    <n v="0"/>
    <n v="13"/>
    <s v="Yes"/>
    <n v="0"/>
    <x v="30"/>
    <s v="404-9539"/>
    <s v="Male"/>
    <n v="25"/>
    <s v="Yes"/>
    <s v="No"/>
    <s v="No"/>
    <n v="0"/>
    <s v="Yes"/>
    <x v="0"/>
    <x v="0"/>
    <n v="24"/>
    <n v="82"/>
    <x v="1"/>
    <x v="1"/>
  </r>
  <r>
    <s v="9338-LAGF"/>
    <x v="1"/>
    <n v="25"/>
    <n v="68"/>
    <n v="201.9"/>
    <n v="0"/>
    <n v="0"/>
    <s v="No"/>
    <s v="no"/>
    <n v="4.5999999999999996"/>
    <n v="3"/>
    <n v="4"/>
    <s v="Yes"/>
    <n v="0"/>
    <x v="50"/>
    <s v="346-2530"/>
    <s v="Female"/>
    <n v="52"/>
    <s v="No"/>
    <s v="No"/>
    <s v="No"/>
    <n v="0"/>
    <s v="No"/>
    <x v="0"/>
    <x v="0"/>
    <n v="27"/>
    <n v="681"/>
    <x v="1"/>
    <x v="1"/>
  </r>
  <r>
    <s v="3594-GLHQ"/>
    <x v="1"/>
    <n v="1"/>
    <n v="4"/>
    <n v="13"/>
    <n v="0"/>
    <n v="0"/>
    <s v="No"/>
    <s v="no"/>
    <n v="0"/>
    <n v="3"/>
    <n v="0"/>
    <s v="No"/>
    <n v="0"/>
    <x v="45"/>
    <s v="358-1912"/>
    <s v="Male"/>
    <n v="29"/>
    <s v="Yes"/>
    <s v="No"/>
    <s v="No"/>
    <n v="0"/>
    <s v="No"/>
    <x v="0"/>
    <x v="1"/>
    <n v="9"/>
    <n v="9"/>
    <x v="1"/>
    <x v="1"/>
  </r>
  <r>
    <s v="7134-HCPD"/>
    <x v="1"/>
    <n v="4"/>
    <n v="31"/>
    <n v="62.1"/>
    <n v="0"/>
    <n v="0"/>
    <s v="No"/>
    <s v="no"/>
    <n v="24.7"/>
    <n v="3"/>
    <n v="10"/>
    <s v="Yes"/>
    <n v="0"/>
    <x v="37"/>
    <s v="385-4715"/>
    <s v="Female"/>
    <n v="47"/>
    <s v="No"/>
    <s v="No"/>
    <s v="No"/>
    <n v="0"/>
    <s v="No"/>
    <x v="0"/>
    <x v="0"/>
    <n v="42"/>
    <n v="185"/>
    <x v="1"/>
    <x v="1"/>
  </r>
  <r>
    <s v="6175-PMDT"/>
    <x v="1"/>
    <n v="3"/>
    <n v="12"/>
    <n v="37.4"/>
    <n v="0"/>
    <n v="0"/>
    <s v="No"/>
    <s v="no"/>
    <n v="160.9"/>
    <n v="2"/>
    <n v="30"/>
    <s v="Yes"/>
    <n v="0"/>
    <x v="24"/>
    <s v="414-2695"/>
    <s v="Male"/>
    <n v="28"/>
    <s v="Yes"/>
    <s v="No"/>
    <s v="No"/>
    <n v="0"/>
    <s v="No"/>
    <x v="0"/>
    <x v="0"/>
    <n v="20"/>
    <n v="62"/>
    <x v="2"/>
    <x v="7"/>
  </r>
  <r>
    <s v="4431-PMPF"/>
    <x v="1"/>
    <n v="33"/>
    <n v="61"/>
    <n v="164.3"/>
    <n v="0"/>
    <n v="0"/>
    <s v="No"/>
    <s v="no"/>
    <n v="246.1"/>
    <n v="2"/>
    <n v="3"/>
    <s v="Yes"/>
    <n v="0"/>
    <x v="23"/>
    <s v="331-5999"/>
    <s v="Male"/>
    <n v="69"/>
    <s v="No"/>
    <s v="Yes"/>
    <s v="No"/>
    <n v="0"/>
    <s v="No"/>
    <x v="0"/>
    <x v="0"/>
    <n v="48"/>
    <n v="1574"/>
    <x v="2"/>
    <x v="10"/>
  </r>
  <r>
    <s v="9605-MMZC"/>
    <x v="1"/>
    <n v="30"/>
    <n v="179"/>
    <n v="421.1"/>
    <n v="0"/>
    <n v="0"/>
    <s v="No"/>
    <s v="no"/>
    <n v="0"/>
    <n v="4"/>
    <n v="10"/>
    <s v="Yes"/>
    <n v="0"/>
    <x v="40"/>
    <s v="382-4084"/>
    <s v="Female"/>
    <n v="74"/>
    <s v="No"/>
    <s v="Yes"/>
    <s v="No"/>
    <n v="0"/>
    <s v="Yes"/>
    <x v="0"/>
    <x v="2"/>
    <n v="60"/>
    <n v="1799"/>
    <x v="1"/>
    <x v="1"/>
  </r>
  <r>
    <s v="7340-EHPV"/>
    <x v="1"/>
    <n v="45"/>
    <n v="100"/>
    <n v="271.10000000000002"/>
    <n v="0"/>
    <n v="0"/>
    <s v="No"/>
    <s v="no"/>
    <n v="0"/>
    <n v="3"/>
    <n v="17"/>
    <s v="Yes"/>
    <n v="0"/>
    <x v="25"/>
    <s v="353-8363"/>
    <s v="Female"/>
    <n v="29"/>
    <s v="Yes"/>
    <s v="No"/>
    <s v="No"/>
    <n v="0"/>
    <s v="Yes"/>
    <x v="0"/>
    <x v="0"/>
    <n v="41"/>
    <n v="1845"/>
    <x v="1"/>
    <x v="1"/>
  </r>
  <r>
    <s v="6404-DLRI"/>
    <x v="1"/>
    <n v="10"/>
    <n v="29"/>
    <n v="71.599999999999994"/>
    <n v="0"/>
    <n v="0"/>
    <s v="No"/>
    <s v="no"/>
    <n v="10.4"/>
    <n v="3"/>
    <n v="7"/>
    <s v="Yes"/>
    <n v="0"/>
    <x v="42"/>
    <s v="394-6577"/>
    <s v="Male"/>
    <n v="55"/>
    <s v="No"/>
    <s v="No"/>
    <s v="No"/>
    <n v="0"/>
    <s v="No"/>
    <x v="0"/>
    <x v="0"/>
    <n v="37"/>
    <n v="374"/>
    <x v="1"/>
    <x v="1"/>
  </r>
  <r>
    <s v="4786-DMMG"/>
    <x v="1"/>
    <n v="19"/>
    <n v="86"/>
    <n v="224.4"/>
    <n v="0"/>
    <n v="0"/>
    <s v="No"/>
    <s v="no"/>
    <n v="9"/>
    <n v="0"/>
    <n v="3"/>
    <s v="No"/>
    <n v="78"/>
    <x v="23"/>
    <s v="401-8377"/>
    <s v="Male"/>
    <n v="70"/>
    <s v="No"/>
    <s v="Yes"/>
    <s v="No"/>
    <n v="0"/>
    <s v="Yes"/>
    <x v="0"/>
    <x v="0"/>
    <n v="41"/>
    <n v="766"/>
    <x v="1"/>
    <x v="1"/>
  </r>
  <r>
    <s v="3056-FUKO"/>
    <x v="1"/>
    <n v="15"/>
    <n v="57"/>
    <n v="147.80000000000001"/>
    <n v="0"/>
    <n v="0"/>
    <s v="No"/>
    <s v="no"/>
    <n v="55.6"/>
    <n v="4"/>
    <n v="7"/>
    <s v="Yes"/>
    <n v="0"/>
    <x v="15"/>
    <s v="380-7624"/>
    <s v="Female"/>
    <n v="40"/>
    <s v="No"/>
    <s v="No"/>
    <s v="No"/>
    <n v="0"/>
    <s v="No"/>
    <x v="0"/>
    <x v="0"/>
    <n v="47"/>
    <n v="690"/>
    <x v="2"/>
    <x v="7"/>
  </r>
  <r>
    <s v="0368-DVTQ"/>
    <x v="1"/>
    <n v="21"/>
    <n v="146"/>
    <n v="320.60000000000002"/>
    <n v="0"/>
    <n v="0"/>
    <s v="No"/>
    <s v="no"/>
    <n v="21.4"/>
    <n v="4"/>
    <n v="1"/>
    <s v="Yes"/>
    <n v="0"/>
    <x v="46"/>
    <s v="345-6515"/>
    <s v="Female"/>
    <n v="37"/>
    <s v="No"/>
    <s v="No"/>
    <s v="No"/>
    <n v="0"/>
    <s v="No"/>
    <x v="0"/>
    <x v="0"/>
    <n v="35"/>
    <n v="743"/>
    <x v="1"/>
    <x v="3"/>
  </r>
  <r>
    <s v="6822-DEXO"/>
    <x v="1"/>
    <n v="3"/>
    <n v="9"/>
    <n v="26.7"/>
    <n v="0"/>
    <n v="0"/>
    <s v="No"/>
    <s v="yes"/>
    <n v="0"/>
    <n v="1"/>
    <n v="3"/>
    <s v="Yes"/>
    <n v="0"/>
    <x v="25"/>
    <s v="406-1349"/>
    <s v="Male"/>
    <n v="34"/>
    <s v="No"/>
    <s v="No"/>
    <s v="No"/>
    <n v="0"/>
    <s v="No"/>
    <x v="0"/>
    <x v="0"/>
    <n v="33"/>
    <n v="97"/>
    <x v="1"/>
    <x v="3"/>
  </r>
  <r>
    <s v="5646-PIYI"/>
    <x v="1"/>
    <n v="15"/>
    <n v="39"/>
    <n v="77.400000000000006"/>
    <n v="0"/>
    <n v="0"/>
    <s v="No"/>
    <s v="yes"/>
    <n v="0"/>
    <n v="4"/>
    <n v="4"/>
    <s v="Yes"/>
    <n v="0"/>
    <x v="22"/>
    <s v="339-6637"/>
    <s v="Male"/>
    <n v="48"/>
    <s v="No"/>
    <s v="No"/>
    <s v="No"/>
    <n v="0"/>
    <s v="No"/>
    <x v="0"/>
    <x v="0"/>
    <n v="31"/>
    <n v="483"/>
    <x v="1"/>
    <x v="3"/>
  </r>
  <r>
    <s v="1332-SICA"/>
    <x v="1"/>
    <n v="1"/>
    <n v="4"/>
    <n v="10"/>
    <n v="0"/>
    <n v="0"/>
    <s v="No"/>
    <s v="no"/>
    <n v="0"/>
    <n v="1"/>
    <n v="0"/>
    <s v="No"/>
    <n v="0"/>
    <x v="7"/>
    <s v="356-3403"/>
    <s v="Female"/>
    <n v="48"/>
    <s v="No"/>
    <s v="No"/>
    <s v="No"/>
    <n v="0"/>
    <s v="No"/>
    <x v="0"/>
    <x v="1"/>
    <n v="11"/>
    <n v="11"/>
    <x v="3"/>
    <x v="5"/>
  </r>
  <r>
    <s v="4937-AWGZ"/>
    <x v="1"/>
    <n v="5"/>
    <n v="21"/>
    <n v="46"/>
    <n v="10"/>
    <n v="38.5"/>
    <s v="Yes"/>
    <s v="yes"/>
    <n v="0"/>
    <n v="4"/>
    <n v="14"/>
    <s v="Yes"/>
    <n v="0"/>
    <x v="19"/>
    <s v="371-9457"/>
    <s v="Female"/>
    <n v="36"/>
    <s v="No"/>
    <s v="No"/>
    <s v="No"/>
    <n v="0"/>
    <s v="Yes"/>
    <x v="0"/>
    <x v="1"/>
    <n v="45"/>
    <n v="231"/>
    <x v="1"/>
    <x v="4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x v="23"/>
    <s v="391-8087"/>
    <s v="Male"/>
    <n v="26"/>
    <s v="Yes"/>
    <s v="No"/>
    <s v="No"/>
    <n v="0"/>
    <s v="Yes"/>
    <x v="1"/>
    <x v="0"/>
    <n v="63"/>
    <n v="1989"/>
    <x v="1"/>
    <x v="1"/>
  </r>
  <r>
    <s v="7468-USBC"/>
    <x v="1"/>
    <n v="2"/>
    <n v="9"/>
    <n v="29.3"/>
    <n v="8"/>
    <n v="11.6"/>
    <s v="Yes"/>
    <s v="yes"/>
    <n v="0"/>
    <n v="5"/>
    <n v="7"/>
    <s v="Yes"/>
    <n v="0"/>
    <x v="49"/>
    <s v="378-4013"/>
    <s v="Male"/>
    <n v="41"/>
    <s v="No"/>
    <s v="No"/>
    <s v="No"/>
    <n v="0"/>
    <s v="No"/>
    <x v="0"/>
    <x v="0"/>
    <n v="47"/>
    <n v="105"/>
    <x v="1"/>
    <x v="1"/>
  </r>
  <r>
    <s v="3237-RFQK"/>
    <x v="1"/>
    <n v="2"/>
    <n v="5"/>
    <n v="13.8"/>
    <n v="8"/>
    <n v="20.2"/>
    <s v="Yes"/>
    <s v="yes"/>
    <n v="0"/>
    <n v="4"/>
    <n v="5"/>
    <s v="Yes"/>
    <n v="0"/>
    <x v="49"/>
    <s v="359-3618"/>
    <s v="Male"/>
    <n v="67"/>
    <s v="No"/>
    <s v="Yes"/>
    <s v="No"/>
    <n v="0"/>
    <s v="No"/>
    <x v="0"/>
    <x v="0"/>
    <n v="18"/>
    <n v="36"/>
    <x v="1"/>
    <x v="3"/>
  </r>
  <r>
    <s v="7675-RGES"/>
    <x v="1"/>
    <n v="1"/>
    <n v="6"/>
    <n v="15"/>
    <n v="0"/>
    <n v="0"/>
    <s v="No"/>
    <s v="yes"/>
    <n v="0"/>
    <n v="3"/>
    <n v="12"/>
    <s v="Yes"/>
    <n v="0"/>
    <x v="0"/>
    <s v="342-3678"/>
    <s v="Female"/>
    <n v="40"/>
    <s v="No"/>
    <s v="No"/>
    <s v="No"/>
    <n v="0"/>
    <s v="No"/>
    <x v="0"/>
    <x v="0"/>
    <n v="18"/>
    <n v="18"/>
    <x v="1"/>
    <x v="1"/>
  </r>
  <r>
    <s v="4232-DXOF"/>
    <x v="1"/>
    <n v="44"/>
    <n v="79"/>
    <n v="265.89999999999998"/>
    <n v="0"/>
    <n v="0"/>
    <s v="No"/>
    <s v="no"/>
    <n v="13.8"/>
    <n v="3"/>
    <n v="10"/>
    <s v="Yes"/>
    <n v="0"/>
    <x v="48"/>
    <s v="390-5686"/>
    <s v="Female"/>
    <n v="69"/>
    <s v="No"/>
    <s v="Yes"/>
    <s v="No"/>
    <n v="0"/>
    <s v="Yes"/>
    <x v="1"/>
    <x v="0"/>
    <n v="46"/>
    <n v="2057"/>
    <x v="1"/>
    <x v="1"/>
  </r>
  <r>
    <s v="5419-BCAW"/>
    <x v="1"/>
    <n v="63"/>
    <n v="252"/>
    <n v="443.2"/>
    <n v="0"/>
    <n v="0"/>
    <s v="No"/>
    <s v="no"/>
    <n v="0"/>
    <n v="1"/>
    <n v="3"/>
    <s v="Yes"/>
    <n v="0"/>
    <x v="16"/>
    <s v="331-9861"/>
    <s v="Male"/>
    <n v="56"/>
    <s v="No"/>
    <s v="No"/>
    <s v="No"/>
    <n v="0"/>
    <s v="Yes"/>
    <x v="1"/>
    <x v="0"/>
    <n v="61"/>
    <n v="3885"/>
    <x v="3"/>
    <x v="16"/>
  </r>
  <r>
    <s v="0149-EZUH"/>
    <x v="1"/>
    <n v="11"/>
    <n v="33"/>
    <n v="75.2"/>
    <n v="0"/>
    <n v="0"/>
    <s v="No"/>
    <s v="no"/>
    <n v="5.8"/>
    <n v="4"/>
    <n v="15"/>
    <s v="No"/>
    <n v="49"/>
    <x v="38"/>
    <s v="402-9558"/>
    <s v="Female"/>
    <n v="36"/>
    <s v="No"/>
    <s v="No"/>
    <s v="No"/>
    <n v="0"/>
    <s v="No"/>
    <x v="0"/>
    <x v="0"/>
    <n v="43"/>
    <n v="465"/>
    <x v="1"/>
    <x v="3"/>
  </r>
  <r>
    <s v="3419-WASD"/>
    <x v="1"/>
    <n v="6"/>
    <n v="20"/>
    <n v="68.8"/>
    <n v="0"/>
    <n v="0"/>
    <s v="No"/>
    <s v="no"/>
    <n v="0"/>
    <n v="1"/>
    <n v="7"/>
    <s v="Yes"/>
    <n v="0"/>
    <x v="39"/>
    <s v="398-8385"/>
    <s v="Male"/>
    <n v="59"/>
    <s v="No"/>
    <s v="No"/>
    <s v="No"/>
    <n v="0"/>
    <s v="No"/>
    <x v="0"/>
    <x v="0"/>
    <n v="52"/>
    <n v="301"/>
    <x v="3"/>
    <x v="16"/>
  </r>
  <r>
    <s v="7964-EPFF"/>
    <x v="1"/>
    <n v="41"/>
    <n v="120"/>
    <n v="406"/>
    <n v="0"/>
    <n v="0"/>
    <s v="No"/>
    <s v="yes"/>
    <n v="0"/>
    <n v="5"/>
    <n v="1"/>
    <s v="Yes"/>
    <n v="0"/>
    <x v="1"/>
    <s v="327-5525"/>
    <s v="Male"/>
    <n v="58"/>
    <s v="No"/>
    <s v="No"/>
    <s v="No"/>
    <n v="0"/>
    <s v="No"/>
    <x v="0"/>
    <x v="0"/>
    <n v="37"/>
    <n v="1518"/>
    <x v="1"/>
    <x v="3"/>
  </r>
  <r>
    <s v="6145-SWCU"/>
    <x v="1"/>
    <n v="1"/>
    <n v="2"/>
    <n v="4"/>
    <n v="0"/>
    <n v="0"/>
    <s v="No"/>
    <s v="no"/>
    <n v="229.2"/>
    <n v="4"/>
    <n v="10"/>
    <s v="Yes"/>
    <n v="0"/>
    <x v="44"/>
    <s v="363-8244"/>
    <s v="Male"/>
    <n v="27"/>
    <s v="Yes"/>
    <s v="No"/>
    <s v="No"/>
    <n v="0"/>
    <s v="No"/>
    <x v="0"/>
    <x v="0"/>
    <n v="46"/>
    <n v="46"/>
    <x v="3"/>
    <x v="5"/>
  </r>
  <r>
    <s v="0921-WYVG"/>
    <x v="1"/>
    <n v="58"/>
    <n v="371"/>
    <n v="816"/>
    <n v="0"/>
    <n v="0"/>
    <s v="No"/>
    <s v="no"/>
    <n v="116.9"/>
    <n v="2"/>
    <n v="16"/>
    <s v="Yes"/>
    <n v="0"/>
    <x v="12"/>
    <s v="419-9104"/>
    <s v="Male"/>
    <n v="22"/>
    <s v="Yes"/>
    <s v="No"/>
    <s v="No"/>
    <n v="0"/>
    <s v="Yes"/>
    <x v="1"/>
    <x v="0"/>
    <n v="42"/>
    <n v="2423"/>
    <x v="1"/>
    <x v="1"/>
  </r>
  <r>
    <s v="8301-ZUSY"/>
    <x v="1"/>
    <n v="70"/>
    <n v="209"/>
    <n v="418.3"/>
    <n v="0"/>
    <n v="0"/>
    <s v="No"/>
    <s v="no"/>
    <n v="0"/>
    <n v="5"/>
    <n v="14"/>
    <s v="Yes"/>
    <n v="0"/>
    <x v="42"/>
    <s v="363-1560"/>
    <s v="Male"/>
    <n v="25"/>
    <s v="Yes"/>
    <s v="No"/>
    <s v="No"/>
    <n v="0"/>
    <s v="No"/>
    <x v="2"/>
    <x v="2"/>
    <n v="67"/>
    <n v="4653"/>
    <x v="3"/>
    <x v="16"/>
  </r>
  <r>
    <s v="0684-OGXF"/>
    <x v="1"/>
    <n v="2"/>
    <n v="9"/>
    <n v="24.9"/>
    <n v="0"/>
    <n v="0"/>
    <s v="No"/>
    <s v="no"/>
    <n v="0"/>
    <n v="3"/>
    <n v="9"/>
    <s v="Yes"/>
    <n v="0"/>
    <x v="1"/>
    <s v="342-9480"/>
    <s v="Female"/>
    <n v="66"/>
    <s v="No"/>
    <s v="Yes"/>
    <s v="No"/>
    <n v="0"/>
    <s v="Yes"/>
    <x v="0"/>
    <x v="1"/>
    <n v="35"/>
    <n v="73"/>
    <x v="3"/>
    <x v="16"/>
  </r>
  <r>
    <s v="3907-MYYM"/>
    <x v="1"/>
    <n v="21"/>
    <n v="64"/>
    <n v="166.7"/>
    <n v="0"/>
    <n v="0"/>
    <s v="No"/>
    <s v="no"/>
    <n v="14.9"/>
    <n v="3"/>
    <n v="20"/>
    <s v="No"/>
    <n v="40"/>
    <x v="33"/>
    <s v="343-1538"/>
    <s v="Male"/>
    <n v="24"/>
    <s v="Yes"/>
    <s v="No"/>
    <s v="No"/>
    <n v="0"/>
    <s v="Yes"/>
    <x v="0"/>
    <x v="0"/>
    <n v="61"/>
    <n v="1277"/>
    <x v="3"/>
    <x v="16"/>
  </r>
  <r>
    <s v="4881-JTZT"/>
    <x v="1"/>
    <n v="16"/>
    <n v="66"/>
    <n v="159.9"/>
    <n v="0"/>
    <n v="0"/>
    <s v="No"/>
    <s v="no"/>
    <n v="4.3"/>
    <n v="3"/>
    <n v="5"/>
    <s v="Yes"/>
    <n v="0"/>
    <x v="2"/>
    <s v="421-2955"/>
    <s v="Female"/>
    <n v="44"/>
    <s v="No"/>
    <s v="No"/>
    <s v="No"/>
    <n v="0"/>
    <s v="Yes"/>
    <x v="0"/>
    <x v="2"/>
    <n v="43"/>
    <n v="686"/>
    <x v="3"/>
    <x v="5"/>
  </r>
  <r>
    <s v="6335-SWMI"/>
    <x v="1"/>
    <n v="7"/>
    <n v="15"/>
    <n v="33.700000000000003"/>
    <n v="0"/>
    <n v="0"/>
    <s v="No"/>
    <s v="yes"/>
    <n v="0"/>
    <n v="5"/>
    <n v="3"/>
    <s v="Yes"/>
    <n v="0"/>
    <x v="13"/>
    <s v="331-6629"/>
    <s v="Male"/>
    <n v="71"/>
    <s v="No"/>
    <s v="Yes"/>
    <s v="No"/>
    <n v="0"/>
    <s v="No"/>
    <x v="0"/>
    <x v="0"/>
    <n v="48"/>
    <n v="326"/>
    <x v="1"/>
    <x v="1"/>
  </r>
  <r>
    <s v="2535-FWOQ"/>
    <x v="1"/>
    <n v="60"/>
    <n v="101"/>
    <n v="239.8"/>
    <n v="0"/>
    <n v="0"/>
    <s v="No"/>
    <s v="no"/>
    <n v="20.3"/>
    <n v="1"/>
    <n v="17"/>
    <s v="Yes"/>
    <n v="0"/>
    <x v="50"/>
    <s v="414-6638"/>
    <s v="Male"/>
    <n v="23"/>
    <s v="Yes"/>
    <s v="No"/>
    <s v="No"/>
    <n v="0"/>
    <s v="Yes"/>
    <x v="1"/>
    <x v="0"/>
    <n v="47"/>
    <n v="2804"/>
    <x v="2"/>
    <x v="2"/>
  </r>
  <r>
    <s v="6991-XJBB"/>
    <x v="1"/>
    <n v="52"/>
    <n v="325"/>
    <n v="671.9"/>
    <n v="0"/>
    <n v="0"/>
    <s v="No"/>
    <s v="yes"/>
    <n v="0"/>
    <n v="3"/>
    <n v="4"/>
    <s v="Yes"/>
    <n v="0"/>
    <x v="10"/>
    <s v="409-4447"/>
    <s v="Female"/>
    <n v="56"/>
    <s v="No"/>
    <s v="No"/>
    <s v="No"/>
    <n v="0"/>
    <s v="No"/>
    <x v="1"/>
    <x v="0"/>
    <n v="49"/>
    <n v="2533"/>
    <x v="2"/>
    <x v="2"/>
  </r>
  <r>
    <s v="4972-HQJE"/>
    <x v="1"/>
    <n v="4"/>
    <n v="25"/>
    <n v="52"/>
    <n v="0"/>
    <n v="0"/>
    <s v="No"/>
    <s v="no"/>
    <n v="0"/>
    <n v="2"/>
    <n v="9"/>
    <s v="Yes"/>
    <n v="0"/>
    <x v="42"/>
    <s v="381-5047"/>
    <s v="Female"/>
    <n v="69"/>
    <s v="No"/>
    <s v="Yes"/>
    <s v="No"/>
    <n v="0"/>
    <s v="No"/>
    <x v="0"/>
    <x v="0"/>
    <n v="26"/>
    <n v="98"/>
    <x v="2"/>
    <x v="2"/>
  </r>
  <r>
    <s v="4322-NPES"/>
    <x v="1"/>
    <n v="1"/>
    <n v="2"/>
    <n v="4"/>
    <n v="0"/>
    <n v="0"/>
    <s v="No"/>
    <s v="yes"/>
    <n v="0"/>
    <n v="3"/>
    <n v="2"/>
    <s v="Yes"/>
    <n v="0"/>
    <x v="46"/>
    <s v="341-2603"/>
    <s v="Male"/>
    <n v="44"/>
    <s v="No"/>
    <s v="No"/>
    <s v="No"/>
    <n v="0"/>
    <s v="No"/>
    <x v="0"/>
    <x v="1"/>
    <n v="24"/>
    <n v="24"/>
    <x v="1"/>
    <x v="3"/>
  </r>
  <r>
    <s v="6131-MJRE"/>
    <x v="1"/>
    <n v="55"/>
    <n v="245"/>
    <n v="550.9"/>
    <n v="9.5"/>
    <n v="36.575000000000003"/>
    <s v="Yes"/>
    <s v="no"/>
    <n v="12.2"/>
    <n v="1"/>
    <n v="2"/>
    <s v="No"/>
    <n v="37"/>
    <x v="8"/>
    <s v="351-9537"/>
    <s v="Female"/>
    <n v="70"/>
    <s v="No"/>
    <s v="Yes"/>
    <s v="No"/>
    <n v="0"/>
    <s v="Yes"/>
    <x v="1"/>
    <x v="0"/>
    <n v="59"/>
    <n v="3274"/>
    <x v="1"/>
    <x v="4"/>
  </r>
  <r>
    <s v="8582-OMPU"/>
    <x v="1"/>
    <n v="12"/>
    <n v="56"/>
    <n v="150.69999999999999"/>
    <n v="0"/>
    <n v="0"/>
    <s v="No"/>
    <s v="yes"/>
    <n v="0"/>
    <n v="4"/>
    <n v="0"/>
    <s v="No"/>
    <n v="0"/>
    <x v="23"/>
    <s v="366-9538"/>
    <s v="Female"/>
    <n v="57"/>
    <s v="No"/>
    <s v="No"/>
    <s v="No"/>
    <n v="0"/>
    <s v="No"/>
    <x v="1"/>
    <x v="0"/>
    <n v="11"/>
    <n v="129"/>
    <x v="3"/>
    <x v="5"/>
  </r>
  <r>
    <s v="1351-ERSV"/>
    <x v="1"/>
    <n v="1"/>
    <n v="4"/>
    <n v="11"/>
    <n v="7.6"/>
    <n v="11.02"/>
    <s v="Yes"/>
    <s v="no"/>
    <n v="5.5"/>
    <n v="3"/>
    <n v="13"/>
    <s v="Yes"/>
    <n v="0"/>
    <x v="49"/>
    <s v="393-9918"/>
    <s v="Male"/>
    <n v="23"/>
    <s v="Yes"/>
    <s v="No"/>
    <s v="No"/>
    <n v="0"/>
    <s v="No"/>
    <x v="0"/>
    <x v="0"/>
    <n v="54"/>
    <n v="54"/>
    <x v="2"/>
    <x v="7"/>
  </r>
  <r>
    <s v="7157-CWTR"/>
    <x v="1"/>
    <n v="64"/>
    <n v="146"/>
    <n v="320.2"/>
    <n v="7.6"/>
    <n v="19.190000000000001"/>
    <s v="Yes"/>
    <s v="no"/>
    <n v="4.8"/>
    <n v="2"/>
    <n v="5"/>
    <s v="Yes"/>
    <n v="0"/>
    <x v="5"/>
    <s v="402-2377"/>
    <s v="Female"/>
    <n v="40"/>
    <s v="No"/>
    <s v="No"/>
    <s v="No"/>
    <n v="0"/>
    <s v="Yes"/>
    <x v="1"/>
    <x v="0"/>
    <n v="46"/>
    <n v="2920"/>
    <x v="1"/>
    <x v="1"/>
  </r>
  <r>
    <s v="8759-QETC"/>
    <x v="1"/>
    <n v="1"/>
    <n v="3"/>
    <n v="7"/>
    <n v="0"/>
    <n v="0"/>
    <s v="No"/>
    <s v="no"/>
    <n v="0"/>
    <n v="0"/>
    <n v="7"/>
    <s v="Yes"/>
    <n v="0"/>
    <x v="34"/>
    <s v="333-3531"/>
    <s v="Male"/>
    <n v="62"/>
    <s v="No"/>
    <s v="No"/>
    <s v="No"/>
    <n v="0"/>
    <s v="No"/>
    <x v="0"/>
    <x v="0"/>
    <n v="18"/>
    <n v="18"/>
    <x v="1"/>
    <x v="3"/>
  </r>
  <r>
    <s v="2236-LFDS"/>
    <x v="1"/>
    <n v="20"/>
    <n v="33"/>
    <n v="79.5"/>
    <n v="0"/>
    <n v="0"/>
    <s v="No"/>
    <s v="no"/>
    <n v="32.9"/>
    <n v="4"/>
    <n v="5"/>
    <s v="Yes"/>
    <n v="0"/>
    <x v="27"/>
    <s v="350-1422"/>
    <s v="Male"/>
    <n v="68"/>
    <s v="No"/>
    <s v="Yes"/>
    <s v="No"/>
    <n v="0"/>
    <s v="No"/>
    <x v="0"/>
    <x v="0"/>
    <n v="40"/>
    <n v="797"/>
    <x v="1"/>
    <x v="3"/>
  </r>
  <r>
    <s v="1169-ORTI"/>
    <x v="1"/>
    <n v="3"/>
    <n v="10"/>
    <n v="29.1"/>
    <n v="0"/>
    <n v="0"/>
    <s v="No"/>
    <s v="no"/>
    <n v="0"/>
    <n v="4"/>
    <n v="7"/>
    <s v="Yes"/>
    <n v="0"/>
    <x v="2"/>
    <s v="385-8406"/>
    <s v="Female"/>
    <n v="59"/>
    <s v="No"/>
    <s v="No"/>
    <s v="No"/>
    <n v="0"/>
    <s v="No"/>
    <x v="0"/>
    <x v="0"/>
    <n v="52"/>
    <n v="168"/>
    <x v="1"/>
    <x v="3"/>
  </r>
  <r>
    <s v="1877-QGZE"/>
    <x v="1"/>
    <n v="22"/>
    <n v="136"/>
    <n v="244.6"/>
    <n v="0"/>
    <n v="0"/>
    <s v="No"/>
    <s v="no"/>
    <n v="4.2"/>
    <n v="5"/>
    <n v="3"/>
    <s v="No"/>
    <n v="23"/>
    <x v="47"/>
    <s v="380-7277"/>
    <s v="Male"/>
    <n v="50"/>
    <s v="No"/>
    <s v="No"/>
    <s v="No"/>
    <n v="0"/>
    <s v="No"/>
    <x v="0"/>
    <x v="2"/>
    <n v="42"/>
    <n v="934"/>
    <x v="1"/>
    <x v="4"/>
  </r>
  <r>
    <s v="8630-CTDU"/>
    <x v="1"/>
    <n v="4"/>
    <n v="27"/>
    <n v="63.4"/>
    <n v="0"/>
    <n v="0"/>
    <s v="No"/>
    <s v="no"/>
    <n v="0"/>
    <n v="2"/>
    <n v="1"/>
    <s v="Yes"/>
    <n v="0"/>
    <x v="20"/>
    <s v="352-1798"/>
    <s v="Male"/>
    <n v="49"/>
    <s v="No"/>
    <s v="No"/>
    <s v="No"/>
    <n v="0"/>
    <s v="Yes"/>
    <x v="0"/>
    <x v="1"/>
    <n v="39"/>
    <n v="156"/>
    <x v="1"/>
    <x v="15"/>
  </r>
  <r>
    <s v="7712-HYWS"/>
    <x v="1"/>
    <n v="59"/>
    <n v="402"/>
    <n v="951"/>
    <n v="0"/>
    <n v="0"/>
    <s v="No"/>
    <s v="no"/>
    <n v="0"/>
    <n v="3"/>
    <n v="17"/>
    <s v="Yes"/>
    <n v="0"/>
    <x v="20"/>
    <s v="337-7163"/>
    <s v="Male"/>
    <n v="24"/>
    <s v="Yes"/>
    <s v="No"/>
    <s v="No"/>
    <n v="0"/>
    <s v="No"/>
    <x v="1"/>
    <x v="0"/>
    <n v="39"/>
    <n v="2298"/>
    <x v="1"/>
    <x v="15"/>
  </r>
  <r>
    <s v="2208-PXKF"/>
    <x v="1"/>
    <n v="60"/>
    <n v="320"/>
    <n v="893.9"/>
    <n v="0"/>
    <n v="0"/>
    <s v="No"/>
    <s v="no"/>
    <n v="108.9"/>
    <n v="5"/>
    <n v="2"/>
    <s v="Yes"/>
    <n v="0"/>
    <x v="19"/>
    <s v="387-3332"/>
    <s v="Female"/>
    <n v="62"/>
    <s v="No"/>
    <s v="No"/>
    <s v="No"/>
    <n v="0"/>
    <s v="No"/>
    <x v="0"/>
    <x v="0"/>
    <n v="21"/>
    <n v="1265"/>
    <x v="1"/>
    <x v="15"/>
  </r>
  <r>
    <s v="4158-RXXZ"/>
    <x v="1"/>
    <n v="15"/>
    <n v="77"/>
    <n v="225.9"/>
    <n v="0"/>
    <n v="0"/>
    <s v="No"/>
    <s v="no"/>
    <n v="222.1"/>
    <n v="4"/>
    <n v="2"/>
    <s v="Yes"/>
    <n v="0"/>
    <x v="10"/>
    <s v="379-4257"/>
    <s v="Female"/>
    <n v="52"/>
    <s v="No"/>
    <s v="No"/>
    <s v="No"/>
    <n v="0"/>
    <s v="Yes"/>
    <x v="0"/>
    <x v="0"/>
    <n v="70"/>
    <n v="1052"/>
    <x v="1"/>
    <x v="1"/>
  </r>
  <r>
    <s v="2960-ISNM"/>
    <x v="1"/>
    <n v="9"/>
    <n v="58"/>
    <n v="151.6"/>
    <n v="0"/>
    <n v="0"/>
    <s v="No"/>
    <s v="no"/>
    <n v="0"/>
    <n v="4"/>
    <n v="1"/>
    <s v="Yes"/>
    <n v="0"/>
    <x v="25"/>
    <s v="422-5865"/>
    <s v="Male"/>
    <n v="57"/>
    <s v="No"/>
    <s v="No"/>
    <s v="No"/>
    <n v="0"/>
    <s v="Yes"/>
    <x v="0"/>
    <x v="0"/>
    <n v="62"/>
    <n v="588"/>
    <x v="1"/>
    <x v="1"/>
  </r>
  <r>
    <s v="1120-ZIKN"/>
    <x v="1"/>
    <n v="6"/>
    <n v="26"/>
    <n v="59.3"/>
    <n v="0"/>
    <n v="0"/>
    <s v="No"/>
    <s v="no"/>
    <n v="0"/>
    <n v="4"/>
    <n v="8"/>
    <s v="Yes"/>
    <n v="0"/>
    <x v="42"/>
    <s v="343-9946"/>
    <s v="Female"/>
    <n v="39"/>
    <s v="No"/>
    <s v="No"/>
    <s v="No"/>
    <n v="0"/>
    <s v="Yes"/>
    <x v="0"/>
    <x v="0"/>
    <n v="40"/>
    <n v="235"/>
    <x v="1"/>
    <x v="3"/>
  </r>
  <r>
    <s v="5527-RIAL"/>
    <x v="1"/>
    <n v="62"/>
    <n v="416"/>
    <n v="741.8"/>
    <n v="0"/>
    <n v="0"/>
    <s v="No"/>
    <s v="no"/>
    <n v="7.1"/>
    <n v="0"/>
    <n v="8"/>
    <s v="No"/>
    <n v="0"/>
    <x v="28"/>
    <s v="386-9141"/>
    <s v="Female"/>
    <n v="51"/>
    <s v="No"/>
    <s v="No"/>
    <s v="No"/>
    <n v="0"/>
    <s v="Yes"/>
    <x v="0"/>
    <x v="0"/>
    <n v="54"/>
    <n v="3335"/>
    <x v="5"/>
    <x v="11"/>
  </r>
  <r>
    <s v="5317-TKJY"/>
    <x v="1"/>
    <n v="48"/>
    <n v="228"/>
    <n v="483.2"/>
    <n v="0"/>
    <n v="0"/>
    <s v="No"/>
    <s v="no"/>
    <n v="4"/>
    <n v="5"/>
    <n v="3"/>
    <s v="Yes"/>
    <n v="0"/>
    <x v="16"/>
    <s v="327-3053"/>
    <s v="Male"/>
    <n v="53"/>
    <s v="No"/>
    <s v="No"/>
    <s v="No"/>
    <n v="0"/>
    <s v="Yes"/>
    <x v="0"/>
    <x v="0"/>
    <n v="44"/>
    <n v="2117"/>
    <x v="5"/>
    <x v="11"/>
  </r>
  <r>
    <s v="4876-LSUC"/>
    <x v="1"/>
    <n v="1"/>
    <n v="8"/>
    <n v="16"/>
    <n v="0"/>
    <n v="0"/>
    <s v="No"/>
    <s v="yes"/>
    <n v="0"/>
    <n v="2"/>
    <n v="6"/>
    <s v="Yes"/>
    <n v="0"/>
    <x v="2"/>
    <s v="397-8772"/>
    <s v="Female"/>
    <n v="42"/>
    <s v="No"/>
    <s v="No"/>
    <s v="No"/>
    <n v="0"/>
    <s v="No"/>
    <x v="0"/>
    <x v="0"/>
    <n v="8"/>
    <n v="8"/>
    <x v="5"/>
    <x v="11"/>
  </r>
  <r>
    <s v="2174-JBVF"/>
    <x v="1"/>
    <n v="11"/>
    <n v="52"/>
    <n v="113.3"/>
    <n v="0"/>
    <n v="0"/>
    <s v="No"/>
    <s v="no"/>
    <n v="7.7"/>
    <n v="2"/>
    <n v="12"/>
    <s v="Yes"/>
    <n v="0"/>
    <x v="25"/>
    <s v="379-8248"/>
    <s v="Female"/>
    <n v="62"/>
    <s v="No"/>
    <s v="No"/>
    <s v="No"/>
    <n v="0"/>
    <s v="No"/>
    <x v="0"/>
    <x v="0"/>
    <n v="51"/>
    <n v="581"/>
    <x v="5"/>
    <x v="11"/>
  </r>
  <r>
    <s v="4044-NTXM"/>
    <x v="1"/>
    <n v="9"/>
    <n v="47"/>
    <n v="122.1"/>
    <n v="0"/>
    <n v="0"/>
    <s v="No"/>
    <s v="no"/>
    <n v="0"/>
    <n v="2"/>
    <n v="27"/>
    <s v="Yes"/>
    <n v="0"/>
    <x v="47"/>
    <s v="370-5527"/>
    <s v="Female"/>
    <n v="29"/>
    <s v="Yes"/>
    <s v="No"/>
    <s v="No"/>
    <n v="0"/>
    <s v="Yes"/>
    <x v="0"/>
    <x v="2"/>
    <n v="50"/>
    <n v="467"/>
    <x v="5"/>
    <x v="11"/>
  </r>
  <r>
    <s v="6425-HFFL"/>
    <x v="1"/>
    <n v="17"/>
    <n v="34"/>
    <n v="103.9"/>
    <n v="0"/>
    <n v="0"/>
    <s v="No"/>
    <s v="no"/>
    <n v="0"/>
    <n v="4"/>
    <n v="7"/>
    <s v="Yes"/>
    <n v="0"/>
    <x v="50"/>
    <s v="393-8736"/>
    <s v="Male"/>
    <n v="35"/>
    <s v="No"/>
    <s v="No"/>
    <s v="No"/>
    <n v="0"/>
    <s v="No"/>
    <x v="0"/>
    <x v="0"/>
    <n v="32"/>
    <n v="549"/>
    <x v="5"/>
    <x v="11"/>
  </r>
  <r>
    <s v="3823-OYMR"/>
    <x v="1"/>
    <n v="9"/>
    <n v="32"/>
    <n v="64"/>
    <n v="0"/>
    <n v="0"/>
    <s v="No"/>
    <s v="no"/>
    <n v="0"/>
    <n v="0"/>
    <n v="5"/>
    <s v="Yes"/>
    <n v="0"/>
    <x v="3"/>
    <s v="418-9036"/>
    <s v="Male"/>
    <n v="69"/>
    <s v="No"/>
    <s v="Yes"/>
    <s v="No"/>
    <n v="0"/>
    <s v="Yes"/>
    <x v="0"/>
    <x v="0"/>
    <n v="60"/>
    <n v="545"/>
    <x v="1"/>
    <x v="3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x v="32"/>
    <s v="406-1247"/>
    <s v="Male"/>
    <n v="67"/>
    <s v="No"/>
    <s v="Yes"/>
    <s v="No"/>
    <n v="0"/>
    <s v="No"/>
    <x v="0"/>
    <x v="0"/>
    <n v="45"/>
    <n v="426"/>
    <x v="1"/>
    <x v="3"/>
  </r>
  <r>
    <s v="0619-DRLS"/>
    <x v="1"/>
    <n v="1"/>
    <n v="2"/>
    <n v="4"/>
    <n v="0"/>
    <n v="0"/>
    <s v="No"/>
    <s v="no"/>
    <n v="0"/>
    <n v="4"/>
    <n v="3"/>
    <s v="Yes"/>
    <n v="0"/>
    <x v="2"/>
    <s v="404-4611"/>
    <s v="Male"/>
    <n v="80"/>
    <s v="No"/>
    <s v="Yes"/>
    <s v="No"/>
    <n v="0"/>
    <s v="No"/>
    <x v="0"/>
    <x v="0"/>
    <n v="34"/>
    <n v="34"/>
    <x v="5"/>
    <x v="11"/>
  </r>
  <r>
    <s v="1505-RGNO"/>
    <x v="1"/>
    <n v="3"/>
    <n v="6"/>
    <n v="12.9"/>
    <n v="7.22"/>
    <n v="10.468999999999999"/>
    <s v="Yes"/>
    <s v="no"/>
    <n v="5.2"/>
    <n v="5"/>
    <n v="6"/>
    <s v="Yes"/>
    <n v="0"/>
    <x v="34"/>
    <s v="350-9228"/>
    <s v="Female"/>
    <n v="72"/>
    <s v="No"/>
    <s v="Yes"/>
    <s v="No"/>
    <n v="0"/>
    <s v="No"/>
    <x v="0"/>
    <x v="0"/>
    <n v="52"/>
    <n v="134"/>
    <x v="4"/>
    <x v="9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x v="31"/>
    <s v="407-5774"/>
    <s v="Female"/>
    <n v="40"/>
    <s v="No"/>
    <s v="No"/>
    <s v="No"/>
    <n v="0"/>
    <s v="Yes"/>
    <x v="0"/>
    <x v="0"/>
    <n v="41"/>
    <n v="476"/>
    <x v="1"/>
    <x v="3"/>
  </r>
  <r>
    <s v="7760-PAHH"/>
    <x v="1"/>
    <n v="4"/>
    <n v="21"/>
    <n v="51.1"/>
    <n v="0"/>
    <n v="0"/>
    <s v="No"/>
    <s v="yes"/>
    <n v="0"/>
    <n v="2"/>
    <n v="4"/>
    <s v="Yes"/>
    <n v="0"/>
    <x v="37"/>
    <s v="368-7555"/>
    <s v="Female"/>
    <n v="66"/>
    <s v="No"/>
    <s v="Yes"/>
    <s v="No"/>
    <n v="0"/>
    <s v="No"/>
    <x v="0"/>
    <x v="0"/>
    <n v="51"/>
    <n v="216"/>
    <x v="1"/>
    <x v="3"/>
  </r>
  <r>
    <s v="4368-IOMO"/>
    <x v="1"/>
    <n v="5"/>
    <n v="38"/>
    <n v="82.4"/>
    <n v="0"/>
    <n v="0"/>
    <s v="No"/>
    <s v="no"/>
    <n v="20.8"/>
    <n v="3"/>
    <n v="5"/>
    <s v="Yes"/>
    <n v="0"/>
    <x v="35"/>
    <s v="337-1506"/>
    <s v="Female"/>
    <n v="55"/>
    <s v="No"/>
    <s v="No"/>
    <s v="No"/>
    <n v="0"/>
    <s v="No"/>
    <x v="0"/>
    <x v="0"/>
    <n v="27"/>
    <n v="149"/>
    <x v="4"/>
    <x v="6"/>
  </r>
  <r>
    <s v="3425-HLPW"/>
    <x v="1"/>
    <n v="3"/>
    <n v="4"/>
    <n v="11.6"/>
    <n v="0"/>
    <n v="0"/>
    <s v="No"/>
    <s v="no"/>
    <n v="0"/>
    <n v="1"/>
    <n v="12"/>
    <s v="Yes"/>
    <n v="0"/>
    <x v="46"/>
    <s v="366-7069"/>
    <s v="Female"/>
    <n v="31"/>
    <s v="No"/>
    <s v="No"/>
    <s v="No"/>
    <n v="0"/>
    <s v="No"/>
    <x v="0"/>
    <x v="0"/>
    <n v="29"/>
    <n v="84"/>
    <x v="2"/>
    <x v="7"/>
  </r>
  <r>
    <s v="2463-VEZT"/>
    <x v="1"/>
    <n v="34"/>
    <n v="111"/>
    <n v="274.3"/>
    <n v="0"/>
    <n v="0"/>
    <s v="No"/>
    <s v="no"/>
    <n v="3.2"/>
    <n v="0"/>
    <n v="5"/>
    <s v="No"/>
    <n v="54"/>
    <x v="7"/>
    <s v="354-7025"/>
    <s v="Male"/>
    <n v="76"/>
    <s v="No"/>
    <s v="Yes"/>
    <s v="No"/>
    <n v="0"/>
    <s v="Yes"/>
    <x v="0"/>
    <x v="0"/>
    <n v="64"/>
    <n v="2195"/>
    <x v="2"/>
    <x v="7"/>
  </r>
  <r>
    <s v="4126-AUXC"/>
    <x v="1"/>
    <n v="2"/>
    <n v="7"/>
    <n v="15.2"/>
    <n v="0"/>
    <n v="0"/>
    <s v="No"/>
    <s v="no"/>
    <n v="0"/>
    <n v="3"/>
    <n v="3"/>
    <s v="Yes"/>
    <n v="0"/>
    <x v="43"/>
    <s v="330-5462"/>
    <s v="Male"/>
    <n v="77"/>
    <s v="No"/>
    <s v="Yes"/>
    <s v="No"/>
    <n v="0"/>
    <s v="No"/>
    <x v="0"/>
    <x v="2"/>
    <n v="16"/>
    <n v="30"/>
    <x v="2"/>
    <x v="7"/>
  </r>
  <r>
    <s v="6231-YBKI"/>
    <x v="1"/>
    <n v="1"/>
    <n v="5"/>
    <n v="11"/>
    <n v="0"/>
    <n v="0"/>
    <s v="No"/>
    <s v="no"/>
    <n v="0"/>
    <n v="1"/>
    <n v="18"/>
    <s v="Yes"/>
    <n v="0"/>
    <x v="40"/>
    <s v="389-6790"/>
    <s v="Male"/>
    <n v="23"/>
    <s v="Yes"/>
    <s v="No"/>
    <s v="No"/>
    <n v="0"/>
    <s v="No"/>
    <x v="0"/>
    <x v="2"/>
    <n v="27"/>
    <n v="27"/>
    <x v="2"/>
    <x v="7"/>
  </r>
  <r>
    <s v="4261-MXMC"/>
    <x v="1"/>
    <n v="1"/>
    <n v="2"/>
    <n v="4"/>
    <n v="0"/>
    <n v="0"/>
    <s v="No"/>
    <s v="no"/>
    <n v="137.9"/>
    <n v="2"/>
    <n v="3"/>
    <s v="Yes"/>
    <n v="0"/>
    <x v="6"/>
    <s v="353-1941"/>
    <s v="Male"/>
    <n v="35"/>
    <s v="No"/>
    <s v="No"/>
    <s v="No"/>
    <n v="0"/>
    <s v="No"/>
    <x v="0"/>
    <x v="1"/>
    <n v="26"/>
    <n v="26"/>
    <x v="4"/>
    <x v="17"/>
  </r>
  <r>
    <s v="3494-DYGO"/>
    <x v="1"/>
    <n v="8"/>
    <n v="56"/>
    <n v="116.2"/>
    <n v="0"/>
    <n v="0"/>
    <s v="No"/>
    <s v="no"/>
    <n v="84.4"/>
    <n v="3"/>
    <n v="5"/>
    <s v="Yes"/>
    <n v="0"/>
    <x v="16"/>
    <s v="328-1522"/>
    <s v="Male"/>
    <n v="70"/>
    <s v="No"/>
    <s v="Yes"/>
    <s v="No"/>
    <n v="0"/>
    <s v="No"/>
    <x v="0"/>
    <x v="2"/>
    <n v="45"/>
    <n v="377"/>
    <x v="1"/>
    <x v="3"/>
  </r>
  <r>
    <s v="1871-TBWX"/>
    <x v="1"/>
    <n v="6"/>
    <n v="17"/>
    <n v="52.5"/>
    <n v="0"/>
    <n v="0"/>
    <s v="No"/>
    <s v="no"/>
    <n v="0"/>
    <n v="2"/>
    <n v="0"/>
    <s v="No"/>
    <n v="0"/>
    <x v="32"/>
    <s v="408-4529"/>
    <s v="Male"/>
    <n v="51"/>
    <s v="No"/>
    <s v="No"/>
    <s v="No"/>
    <n v="0"/>
    <s v="No"/>
    <x v="0"/>
    <x v="0"/>
    <n v="7"/>
    <n v="43"/>
    <x v="3"/>
    <x v="5"/>
  </r>
  <r>
    <s v="5330-DBKT"/>
    <x v="1"/>
    <n v="2"/>
    <n v="3"/>
    <n v="9.1"/>
    <n v="0"/>
    <n v="0"/>
    <s v="No"/>
    <s v="no"/>
    <n v="0"/>
    <n v="5"/>
    <n v="9"/>
    <s v="Yes"/>
    <n v="0"/>
    <x v="11"/>
    <s v="372-4835"/>
    <s v="Female"/>
    <n v="61"/>
    <s v="No"/>
    <s v="No"/>
    <s v="No"/>
    <n v="0"/>
    <s v="No"/>
    <x v="0"/>
    <x v="0"/>
    <n v="40"/>
    <n v="73"/>
    <x v="1"/>
    <x v="15"/>
  </r>
  <r>
    <s v="4155-NFJO"/>
    <x v="1"/>
    <n v="1"/>
    <n v="6"/>
    <n v="13"/>
    <n v="0"/>
    <n v="0"/>
    <s v="No"/>
    <s v="no"/>
    <n v="8.9"/>
    <n v="1"/>
    <n v="17"/>
    <s v="No"/>
    <n v="35"/>
    <x v="8"/>
    <s v="334-6605"/>
    <s v="Female"/>
    <n v="29"/>
    <s v="Yes"/>
    <s v="No"/>
    <s v="No"/>
    <n v="0"/>
    <s v="No"/>
    <x v="0"/>
    <x v="0"/>
    <n v="54"/>
    <n v="54"/>
    <x v="1"/>
    <x v="1"/>
  </r>
  <r>
    <s v="3855-UUZN"/>
    <x v="1"/>
    <n v="45"/>
    <n v="106"/>
    <n v="224"/>
    <n v="0"/>
    <n v="0"/>
    <s v="No"/>
    <s v="no"/>
    <n v="3.8"/>
    <n v="5"/>
    <n v="6"/>
    <s v="Yes"/>
    <n v="0"/>
    <x v="1"/>
    <s v="328-2110"/>
    <s v="Male"/>
    <n v="78"/>
    <s v="No"/>
    <s v="Yes"/>
    <s v="No"/>
    <n v="0"/>
    <s v="No"/>
    <x v="0"/>
    <x v="0"/>
    <n v="19"/>
    <n v="853"/>
    <x v="1"/>
    <x v="3"/>
  </r>
  <r>
    <s v="8238-JOYM"/>
    <x v="1"/>
    <n v="70"/>
    <n v="325"/>
    <n v="836.5"/>
    <n v="0"/>
    <n v="0"/>
    <s v="No"/>
    <s v="no"/>
    <n v="0"/>
    <n v="0"/>
    <n v="13"/>
    <s v="Yes"/>
    <n v="0"/>
    <x v="44"/>
    <s v="332-6181"/>
    <s v="Male"/>
    <n v="29"/>
    <s v="Yes"/>
    <s v="No"/>
    <s v="No"/>
    <n v="0"/>
    <s v="Yes"/>
    <x v="2"/>
    <x v="0"/>
    <n v="71"/>
    <n v="4921"/>
    <x v="1"/>
    <x v="3"/>
  </r>
  <r>
    <s v="6291-RVVM"/>
    <x v="1"/>
    <n v="1"/>
    <n v="2"/>
    <n v="4"/>
    <n v="0"/>
    <n v="0"/>
    <s v="No"/>
    <s v="no"/>
    <n v="9.1999999999999993"/>
    <n v="1"/>
    <n v="14"/>
    <s v="Yes"/>
    <n v="0"/>
    <x v="37"/>
    <s v="330-5255"/>
    <s v="Male"/>
    <n v="55"/>
    <s v="No"/>
    <s v="No"/>
    <s v="No"/>
    <n v="0"/>
    <s v="No"/>
    <x v="0"/>
    <x v="0"/>
    <n v="46"/>
    <n v="46"/>
    <x v="1"/>
    <x v="4"/>
  </r>
  <r>
    <s v="5066-VNJW"/>
    <x v="1"/>
    <n v="62"/>
    <n v="253"/>
    <n v="738.3"/>
    <n v="0"/>
    <n v="0"/>
    <s v="No"/>
    <s v="no"/>
    <n v="0"/>
    <n v="4"/>
    <n v="3"/>
    <s v="Yes"/>
    <n v="0"/>
    <x v="8"/>
    <s v="394-7447"/>
    <s v="Male"/>
    <n v="74"/>
    <s v="No"/>
    <s v="Yes"/>
    <s v="No"/>
    <n v="0"/>
    <s v="Yes"/>
    <x v="1"/>
    <x v="0"/>
    <n v="56"/>
    <n v="3426"/>
    <x v="1"/>
    <x v="3"/>
  </r>
  <r>
    <s v="7806-BBUB"/>
    <x v="1"/>
    <n v="1"/>
    <n v="6"/>
    <n v="15"/>
    <n v="0"/>
    <n v="0"/>
    <s v="No"/>
    <s v="no"/>
    <n v="0"/>
    <n v="1"/>
    <n v="4"/>
    <s v="Yes"/>
    <n v="0"/>
    <x v="28"/>
    <s v="344-7470"/>
    <s v="Male"/>
    <n v="44"/>
    <s v="No"/>
    <s v="No"/>
    <s v="No"/>
    <n v="0"/>
    <s v="No"/>
    <x v="0"/>
    <x v="0"/>
    <n v="58"/>
    <n v="58"/>
    <x v="1"/>
    <x v="4"/>
  </r>
  <r>
    <s v="4632-UWHX"/>
    <x v="1"/>
    <n v="33"/>
    <n v="51"/>
    <n v="230.7"/>
    <n v="0"/>
    <n v="0"/>
    <s v="No"/>
    <s v="yes"/>
    <n v="0"/>
    <n v="0"/>
    <n v="4"/>
    <s v="Yes"/>
    <n v="0"/>
    <x v="6"/>
    <s v="345-9140"/>
    <s v="Female"/>
    <n v="73"/>
    <s v="No"/>
    <s v="Yes"/>
    <s v="No"/>
    <n v="0"/>
    <s v="No"/>
    <x v="0"/>
    <x v="0"/>
    <n v="38"/>
    <n v="1256"/>
    <x v="1"/>
    <x v="15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x v="34"/>
    <s v="379-8805"/>
    <s v="Female"/>
    <n v="30"/>
    <s v="No"/>
    <s v="No"/>
    <s v="No"/>
    <n v="0"/>
    <s v="No"/>
    <x v="0"/>
    <x v="2"/>
    <n v="37"/>
    <n v="1252"/>
    <x v="1"/>
    <x v="15"/>
  </r>
  <r>
    <s v="4589-QBTU"/>
    <x v="1"/>
    <n v="35"/>
    <n v="152"/>
    <n v="345.2"/>
    <n v="0"/>
    <n v="0"/>
    <s v="No"/>
    <s v="no"/>
    <n v="0"/>
    <n v="5"/>
    <n v="7"/>
    <s v="Yes"/>
    <n v="0"/>
    <x v="13"/>
    <s v="348-2150"/>
    <s v="Female"/>
    <n v="59"/>
    <s v="No"/>
    <s v="No"/>
    <s v="No"/>
    <n v="0"/>
    <s v="No"/>
    <x v="0"/>
    <x v="2"/>
    <n v="27"/>
    <n v="935"/>
    <x v="1"/>
    <x v="15"/>
  </r>
  <r>
    <s v="0663-LWLM"/>
    <x v="1"/>
    <n v="5"/>
    <n v="16"/>
    <n v="40.5"/>
    <n v="6.859"/>
    <n v="9.9455500000000008"/>
    <s v="Yes"/>
    <s v="no"/>
    <n v="3.3"/>
    <n v="2"/>
    <n v="12"/>
    <s v="Yes"/>
    <n v="0"/>
    <x v="40"/>
    <s v="417-9128"/>
    <s v="Female"/>
    <n v="69"/>
    <s v="No"/>
    <s v="Yes"/>
    <s v="No"/>
    <n v="0"/>
    <s v="No"/>
    <x v="0"/>
    <x v="0"/>
    <n v="55"/>
    <n v="247"/>
    <x v="1"/>
    <x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x v="24"/>
    <s v="387-9137"/>
    <s v="Female"/>
    <n v="45"/>
    <s v="No"/>
    <s v="No"/>
    <s v="No"/>
    <n v="0"/>
    <s v="Yes"/>
    <x v="0"/>
    <x v="0"/>
    <n v="50"/>
    <n v="344"/>
    <x v="1"/>
    <x v="1"/>
  </r>
  <r>
    <s v="3961-CXXF"/>
    <x v="1"/>
    <n v="25"/>
    <n v="103"/>
    <n v="250.9"/>
    <n v="0"/>
    <n v="0"/>
    <s v="No"/>
    <s v="no"/>
    <n v="0"/>
    <n v="3"/>
    <n v="5"/>
    <s v="Yes"/>
    <n v="0"/>
    <x v="45"/>
    <s v="372-3987"/>
    <s v="Male"/>
    <n v="80"/>
    <s v="No"/>
    <s v="Yes"/>
    <s v="No"/>
    <n v="0"/>
    <s v="No"/>
    <x v="0"/>
    <x v="0"/>
    <n v="42"/>
    <n v="1046"/>
    <x v="1"/>
    <x v="3"/>
  </r>
  <r>
    <s v="4388-KBKF"/>
    <x v="1"/>
    <n v="18"/>
    <n v="88"/>
    <n v="268.5"/>
    <n v="0"/>
    <n v="0"/>
    <s v="No"/>
    <s v="no"/>
    <n v="11.9"/>
    <n v="4"/>
    <n v="10"/>
    <s v="Yes"/>
    <n v="0"/>
    <x v="23"/>
    <s v="405-9217"/>
    <s v="Female"/>
    <n v="32"/>
    <s v="No"/>
    <s v="No"/>
    <s v="No"/>
    <n v="0"/>
    <s v="No"/>
    <x v="0"/>
    <x v="0"/>
    <n v="35"/>
    <n v="635"/>
    <x v="1"/>
    <x v="4"/>
  </r>
  <r>
    <s v="5031-CUMQ"/>
    <x v="1"/>
    <n v="2"/>
    <n v="2"/>
    <n v="6.9"/>
    <n v="0"/>
    <n v="0"/>
    <s v="No"/>
    <s v="no"/>
    <n v="0"/>
    <n v="3"/>
    <n v="13"/>
    <s v="Yes"/>
    <n v="0"/>
    <x v="6"/>
    <s v="340-9200"/>
    <s v="Female"/>
    <n v="28"/>
    <s v="Yes"/>
    <s v="No"/>
    <s v="No"/>
    <n v="0"/>
    <s v="No"/>
    <x v="0"/>
    <x v="0"/>
    <n v="38"/>
    <n v="66"/>
    <x v="1"/>
    <x v="3"/>
  </r>
  <r>
    <s v="9141-DZMH"/>
    <x v="1"/>
    <n v="32"/>
    <n v="58"/>
    <n v="161"/>
    <n v="0"/>
    <n v="0"/>
    <s v="No"/>
    <s v="no"/>
    <n v="3.8"/>
    <n v="2"/>
    <n v="7"/>
    <s v="No"/>
    <n v="59"/>
    <x v="2"/>
    <s v="339-9026"/>
    <s v="Male"/>
    <n v="38"/>
    <s v="No"/>
    <s v="No"/>
    <s v="No"/>
    <n v="0"/>
    <s v="No"/>
    <x v="0"/>
    <x v="2"/>
    <n v="65"/>
    <n v="2096"/>
    <x v="1"/>
    <x v="1"/>
  </r>
  <r>
    <s v="6200-GDMN"/>
    <x v="1"/>
    <n v="17"/>
    <n v="130"/>
    <n v="241.5"/>
    <n v="0"/>
    <n v="0"/>
    <s v="No"/>
    <s v="no"/>
    <n v="0"/>
    <n v="0"/>
    <n v="4"/>
    <s v="Yes"/>
    <n v="0"/>
    <x v="1"/>
    <s v="342-6316"/>
    <s v="Male"/>
    <n v="57"/>
    <s v="No"/>
    <s v="No"/>
    <s v="No"/>
    <n v="0"/>
    <s v="Yes"/>
    <x v="0"/>
    <x v="0"/>
    <n v="31"/>
    <n v="534"/>
    <x v="1"/>
    <x v="3"/>
  </r>
  <r>
    <s v="8726-LCML"/>
    <x v="1"/>
    <n v="13"/>
    <n v="76"/>
    <n v="194.7"/>
    <n v="0"/>
    <n v="0"/>
    <s v="No"/>
    <s v="no"/>
    <n v="0"/>
    <n v="2"/>
    <n v="7"/>
    <s v="Yes"/>
    <n v="0"/>
    <x v="41"/>
    <s v="336-5920"/>
    <s v="Male"/>
    <n v="27"/>
    <s v="Yes"/>
    <s v="No"/>
    <s v="No"/>
    <n v="0"/>
    <s v="No"/>
    <x v="1"/>
    <x v="2"/>
    <n v="33"/>
    <n v="429"/>
    <x v="1"/>
    <x v="3"/>
  </r>
  <r>
    <s v="5611-FQLF"/>
    <x v="1"/>
    <n v="8"/>
    <n v="41"/>
    <n v="122.2"/>
    <n v="0"/>
    <n v="0"/>
    <s v="No"/>
    <s v="no"/>
    <n v="131"/>
    <n v="2"/>
    <n v="7"/>
    <s v="Yes"/>
    <n v="0"/>
    <x v="41"/>
    <s v="338-7683"/>
    <s v="Male"/>
    <n v="80"/>
    <s v="No"/>
    <s v="Yes"/>
    <s v="No"/>
    <n v="0"/>
    <s v="Yes"/>
    <x v="0"/>
    <x v="0"/>
    <n v="56"/>
    <n v="457"/>
    <x v="3"/>
    <x v="5"/>
  </r>
  <r>
    <s v="8026-UNPP"/>
    <x v="1"/>
    <n v="25"/>
    <n v="89"/>
    <n v="222.5"/>
    <n v="0"/>
    <n v="0"/>
    <s v="No"/>
    <s v="no"/>
    <n v="133.6"/>
    <n v="1"/>
    <n v="5"/>
    <s v="Yes"/>
    <n v="0"/>
    <x v="0"/>
    <s v="369-9465"/>
    <s v="Male"/>
    <n v="60"/>
    <s v="No"/>
    <s v="No"/>
    <s v="No"/>
    <n v="0"/>
    <s v="No"/>
    <x v="0"/>
    <x v="0"/>
    <n v="29"/>
    <n v="707"/>
    <x v="1"/>
    <x v="4"/>
  </r>
  <r>
    <s v="9403-UEGH"/>
    <x v="1"/>
    <n v="3"/>
    <n v="6"/>
    <n v="18.600000000000001"/>
    <n v="0"/>
    <n v="0"/>
    <s v="No"/>
    <s v="no"/>
    <n v="0"/>
    <n v="2"/>
    <n v="1"/>
    <s v="Yes"/>
    <n v="0"/>
    <x v="28"/>
    <s v="337-3769"/>
    <s v="Female"/>
    <n v="72"/>
    <s v="No"/>
    <s v="Yes"/>
    <s v="No"/>
    <n v="0"/>
    <s v="No"/>
    <x v="0"/>
    <x v="1"/>
    <n v="57"/>
    <n v="177"/>
    <x v="3"/>
    <x v="5"/>
  </r>
  <r>
    <s v="5581-BEMN"/>
    <x v="1"/>
    <n v="8"/>
    <n v="30"/>
    <n v="79.3"/>
    <n v="0"/>
    <n v="0"/>
    <s v="No"/>
    <s v="no"/>
    <n v="0"/>
    <n v="4"/>
    <n v="2"/>
    <s v="Yes"/>
    <n v="0"/>
    <x v="36"/>
    <s v="384-3101"/>
    <s v="Female"/>
    <n v="68"/>
    <s v="No"/>
    <s v="Yes"/>
    <s v="No"/>
    <n v="0"/>
    <s v="Yes"/>
    <x v="0"/>
    <x v="0"/>
    <n v="55"/>
    <n v="438"/>
    <x v="1"/>
    <x v="3"/>
  </r>
  <r>
    <s v="9961-JNUE"/>
    <x v="1"/>
    <n v="38"/>
    <n v="123"/>
    <n v="341.3"/>
    <n v="0"/>
    <n v="0"/>
    <s v="No"/>
    <s v="no"/>
    <n v="5.0999999999999996"/>
    <n v="4"/>
    <n v="3"/>
    <s v="No"/>
    <n v="20"/>
    <x v="4"/>
    <s v="333-9826"/>
    <s v="Male"/>
    <n v="47"/>
    <s v="No"/>
    <s v="No"/>
    <s v="No"/>
    <n v="0"/>
    <s v="No"/>
    <x v="0"/>
    <x v="0"/>
    <n v="46"/>
    <n v="1736"/>
    <x v="1"/>
    <x v="15"/>
  </r>
  <r>
    <s v="0034-TMPR"/>
    <x v="1"/>
    <n v="14"/>
    <n v="18"/>
    <n v="56"/>
    <n v="0"/>
    <n v="0"/>
    <s v="No"/>
    <s v="no"/>
    <n v="4.9000000000000004"/>
    <n v="3"/>
    <n v="6"/>
    <s v="Yes"/>
    <n v="0"/>
    <x v="47"/>
    <s v="411-8549"/>
    <s v="Male"/>
    <n v="71"/>
    <s v="No"/>
    <s v="Yes"/>
    <s v="No"/>
    <n v="0"/>
    <s v="No"/>
    <x v="0"/>
    <x v="2"/>
    <n v="39"/>
    <n v="549"/>
    <x v="1"/>
    <x v="15"/>
  </r>
  <r>
    <s v="5245-JWLC"/>
    <x v="1"/>
    <n v="34"/>
    <n v="115"/>
    <n v="303"/>
    <n v="0"/>
    <n v="0"/>
    <s v="No"/>
    <s v="no"/>
    <n v="0"/>
    <n v="5"/>
    <n v="2"/>
    <s v="Yes"/>
    <n v="0"/>
    <x v="0"/>
    <s v="371-6990"/>
    <s v="Male"/>
    <n v="40"/>
    <s v="No"/>
    <s v="No"/>
    <s v="No"/>
    <n v="0"/>
    <s v="No"/>
    <x v="0"/>
    <x v="0"/>
    <n v="35"/>
    <n v="1174"/>
    <x v="2"/>
    <x v="7"/>
  </r>
  <r>
    <s v="9095-FZBA"/>
    <x v="1"/>
    <n v="1"/>
    <n v="4"/>
    <n v="11"/>
    <n v="0"/>
    <n v="0"/>
    <s v="No"/>
    <s v="no"/>
    <n v="17.399999999999999"/>
    <n v="1"/>
    <n v="0"/>
    <s v="No"/>
    <n v="0"/>
    <x v="17"/>
    <s v="381-4565"/>
    <s v="Female"/>
    <n v="48"/>
    <s v="No"/>
    <s v="No"/>
    <s v="No"/>
    <n v="0"/>
    <s v="No"/>
    <x v="0"/>
    <x v="1"/>
    <n v="8"/>
    <n v="8"/>
    <x v="1"/>
    <x v="1"/>
  </r>
  <r>
    <s v="2490-MRXZ"/>
    <x v="1"/>
    <n v="12"/>
    <n v="31"/>
    <n v="72.400000000000006"/>
    <n v="0"/>
    <n v="0"/>
    <s v="No"/>
    <s v="no"/>
    <n v="0"/>
    <n v="2"/>
    <n v="3"/>
    <s v="Yes"/>
    <n v="0"/>
    <x v="28"/>
    <s v="357-9832"/>
    <s v="Male"/>
    <n v="82"/>
    <s v="No"/>
    <s v="Yes"/>
    <s v="No"/>
    <n v="0"/>
    <s v="Yes"/>
    <x v="0"/>
    <x v="0"/>
    <n v="26"/>
    <n v="318"/>
    <x v="1"/>
    <x v="3"/>
  </r>
  <r>
    <s v="0525-VIVB"/>
    <x v="1"/>
    <n v="5"/>
    <n v="10"/>
    <n v="26.7"/>
    <n v="0"/>
    <n v="0"/>
    <s v="No"/>
    <s v="no"/>
    <n v="0"/>
    <n v="3"/>
    <n v="1"/>
    <s v="Yes"/>
    <n v="0"/>
    <x v="14"/>
    <s v="353-4296"/>
    <s v="Female"/>
    <n v="53"/>
    <s v="No"/>
    <s v="No"/>
    <s v="No"/>
    <n v="0"/>
    <s v="Yes"/>
    <x v="0"/>
    <x v="0"/>
    <n v="14"/>
    <n v="77"/>
    <x v="1"/>
    <x v="4"/>
  </r>
  <r>
    <s v="8856-XDIV"/>
    <x v="1"/>
    <n v="38"/>
    <n v="286"/>
    <n v="496.3"/>
    <n v="0"/>
    <n v="0"/>
    <s v="No"/>
    <s v="no"/>
    <n v="0"/>
    <n v="3"/>
    <n v="5"/>
    <s v="Yes"/>
    <n v="0"/>
    <x v="43"/>
    <s v="362-8331"/>
    <s v="Male"/>
    <n v="62"/>
    <s v="No"/>
    <s v="No"/>
    <s v="No"/>
    <n v="0"/>
    <s v="No"/>
    <x v="0"/>
    <x v="0"/>
    <n v="39"/>
    <n v="1482"/>
    <x v="1"/>
    <x v="15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x v="0"/>
    <s v="383-1431"/>
    <s v="Female"/>
    <n v="26"/>
    <s v="Yes"/>
    <s v="No"/>
    <s v="No"/>
    <n v="0"/>
    <s v="No"/>
    <x v="0"/>
    <x v="0"/>
    <n v="40"/>
    <n v="207"/>
    <x v="1"/>
    <x v="1"/>
  </r>
  <r>
    <s v="2695-LGED"/>
    <x v="1"/>
    <n v="10"/>
    <n v="111"/>
    <n v="147.4"/>
    <n v="0"/>
    <n v="0"/>
    <s v="No"/>
    <s v="no"/>
    <n v="0"/>
    <n v="1"/>
    <n v="5"/>
    <s v="Yes"/>
    <n v="0"/>
    <x v="3"/>
    <s v="332-2258"/>
    <s v="Female"/>
    <n v="43"/>
    <s v="No"/>
    <s v="No"/>
    <s v="No"/>
    <n v="0"/>
    <s v="No"/>
    <x v="0"/>
    <x v="1"/>
    <n v="34"/>
    <n v="335"/>
    <x v="1"/>
    <x v="3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x v="18"/>
    <s v="375-8304"/>
    <s v="Male"/>
    <n v="48"/>
    <s v="No"/>
    <s v="No"/>
    <s v="No"/>
    <n v="0"/>
    <s v="No"/>
    <x v="0"/>
    <x v="0"/>
    <n v="34"/>
    <n v="71"/>
    <x v="1"/>
    <x v="3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x v="33"/>
    <s v="340-5580"/>
    <s v="Male"/>
    <n v="23"/>
    <s v="Yes"/>
    <s v="No"/>
    <s v="No"/>
    <n v="0"/>
    <s v="No"/>
    <x v="0"/>
    <x v="0"/>
    <n v="51"/>
    <n v="1102"/>
    <x v="1"/>
    <x v="4"/>
  </r>
  <r>
    <s v="5645-IHNU"/>
    <x v="1"/>
    <n v="24"/>
    <n v="45"/>
    <n v="120.5"/>
    <n v="0"/>
    <n v="0"/>
    <s v="No"/>
    <s v="no"/>
    <n v="0"/>
    <n v="0"/>
    <n v="1"/>
    <s v="Yes"/>
    <n v="0"/>
    <x v="6"/>
    <s v="349-4762"/>
    <s v="Female"/>
    <n v="62"/>
    <s v="No"/>
    <s v="No"/>
    <s v="No"/>
    <n v="0"/>
    <s v="No"/>
    <x v="0"/>
    <x v="0"/>
    <n v="48"/>
    <n v="1159"/>
    <x v="1"/>
    <x v="4"/>
  </r>
  <r>
    <s v="2978-AOXZ"/>
    <x v="1"/>
    <n v="49"/>
    <n v="391"/>
    <n v="686"/>
    <n v="0"/>
    <n v="0"/>
    <s v="No"/>
    <s v="no"/>
    <n v="14.1"/>
    <n v="1"/>
    <n v="7"/>
    <s v="Yes"/>
    <n v="0"/>
    <x v="48"/>
    <s v="396-6775"/>
    <s v="Male"/>
    <n v="58"/>
    <s v="No"/>
    <s v="No"/>
    <s v="No"/>
    <n v="0"/>
    <s v="No"/>
    <x v="0"/>
    <x v="0"/>
    <n v="38"/>
    <n v="1874"/>
    <x v="1"/>
    <x v="4"/>
  </r>
  <r>
    <s v="3343-ULTF"/>
    <x v="1"/>
    <n v="2"/>
    <n v="9"/>
    <n v="18.7"/>
    <n v="0"/>
    <n v="0"/>
    <s v="No"/>
    <s v="no"/>
    <n v="0"/>
    <n v="2"/>
    <n v="12"/>
    <s v="Yes"/>
    <n v="0"/>
    <x v="28"/>
    <s v="379-7779"/>
    <s v="Female"/>
    <n v="45"/>
    <s v="No"/>
    <s v="No"/>
    <s v="No"/>
    <n v="0"/>
    <s v="No"/>
    <x v="0"/>
    <x v="0"/>
    <n v="43"/>
    <n v="90"/>
    <x v="1"/>
    <x v="3"/>
  </r>
  <r>
    <s v="5922-OCEG"/>
    <x v="1"/>
    <n v="2"/>
    <n v="7"/>
    <n v="14.9"/>
    <n v="0"/>
    <n v="0"/>
    <s v="No"/>
    <s v="no"/>
    <n v="2.9"/>
    <n v="1"/>
    <n v="4"/>
    <s v="No"/>
    <n v="13"/>
    <x v="48"/>
    <s v="408-8650"/>
    <s v="Female"/>
    <n v="45"/>
    <s v="No"/>
    <s v="No"/>
    <s v="No"/>
    <n v="0"/>
    <s v="No"/>
    <x v="0"/>
    <x v="2"/>
    <n v="25"/>
    <n v="46"/>
    <x v="1"/>
    <x v="3"/>
  </r>
  <r>
    <s v="3639-LUCC"/>
    <x v="1"/>
    <n v="7"/>
    <n v="24"/>
    <n v="58.2"/>
    <n v="0"/>
    <n v="0"/>
    <s v="No"/>
    <s v="no"/>
    <n v="0"/>
    <n v="5"/>
    <n v="6"/>
    <s v="Yes"/>
    <n v="0"/>
    <x v="6"/>
    <s v="407-9244"/>
    <s v="Male"/>
    <n v="31"/>
    <s v="No"/>
    <s v="No"/>
    <s v="No"/>
    <n v="0"/>
    <s v="Yes"/>
    <x v="0"/>
    <x v="0"/>
    <n v="53"/>
    <n v="385"/>
    <x v="1"/>
    <x v="3"/>
  </r>
  <r>
    <s v="4278-FLRA"/>
    <x v="1"/>
    <n v="40"/>
    <n v="218"/>
    <n v="474.5"/>
    <n v="0"/>
    <n v="0"/>
    <s v="No"/>
    <s v="no"/>
    <n v="0"/>
    <n v="0"/>
    <n v="30"/>
    <s v="Yes"/>
    <n v="0"/>
    <x v="6"/>
    <s v="344-7197"/>
    <s v="Female"/>
    <n v="25"/>
    <s v="Yes"/>
    <s v="No"/>
    <s v="No"/>
    <n v="0"/>
    <s v="Yes"/>
    <x v="0"/>
    <x v="0"/>
    <n v="70"/>
    <n v="2757"/>
    <x v="1"/>
    <x v="1"/>
  </r>
  <r>
    <s v="3161-IDYE"/>
    <x v="1"/>
    <n v="2"/>
    <n v="9"/>
    <n v="23.3"/>
    <n v="0"/>
    <n v="0"/>
    <s v="No"/>
    <s v="yes"/>
    <n v="0"/>
    <n v="0"/>
    <n v="5"/>
    <s v="Yes"/>
    <n v="0"/>
    <x v="31"/>
    <s v="406-4604"/>
    <s v="Male"/>
    <n v="49"/>
    <s v="No"/>
    <s v="No"/>
    <s v="No"/>
    <n v="0"/>
    <s v="No"/>
    <x v="0"/>
    <x v="0"/>
    <n v="51"/>
    <n v="108"/>
    <x v="1"/>
    <x v="1"/>
  </r>
  <r>
    <s v="3178-POPI"/>
    <x v="1"/>
    <n v="13"/>
    <n v="23"/>
    <n v="50.6"/>
    <n v="0"/>
    <n v="0"/>
    <s v="No"/>
    <s v="no"/>
    <n v="95.2"/>
    <n v="3"/>
    <n v="4"/>
    <s v="Yes"/>
    <n v="0"/>
    <x v="39"/>
    <s v="360-1852"/>
    <s v="Female"/>
    <n v="78"/>
    <s v="No"/>
    <s v="Yes"/>
    <s v="No"/>
    <n v="0"/>
    <s v="Yes"/>
    <x v="0"/>
    <x v="0"/>
    <n v="39"/>
    <n v="488"/>
    <x v="1"/>
    <x v="3"/>
  </r>
  <r>
    <s v="1933-RXVO"/>
    <x v="1"/>
    <n v="12"/>
    <n v="38"/>
    <n v="116.8"/>
    <n v="0"/>
    <n v="0"/>
    <s v="No"/>
    <s v="no"/>
    <n v="0"/>
    <n v="5"/>
    <n v="9"/>
    <s v="Yes"/>
    <n v="0"/>
    <x v="32"/>
    <s v="421-7270"/>
    <s v="Female"/>
    <n v="66"/>
    <s v="No"/>
    <s v="Yes"/>
    <s v="No"/>
    <n v="0"/>
    <s v="No"/>
    <x v="0"/>
    <x v="0"/>
    <n v="33"/>
    <n v="391"/>
    <x v="3"/>
    <x v="5"/>
  </r>
  <r>
    <s v="6029-PZHP"/>
    <x v="1"/>
    <n v="16"/>
    <n v="55"/>
    <n v="161.5"/>
    <n v="0"/>
    <n v="0"/>
    <s v="No"/>
    <s v="no"/>
    <n v="0"/>
    <n v="2"/>
    <n v="4"/>
    <s v="Yes"/>
    <n v="0"/>
    <x v="36"/>
    <s v="337-4101"/>
    <s v="Male"/>
    <n v="79"/>
    <s v="No"/>
    <s v="Yes"/>
    <s v="No"/>
    <n v="0"/>
    <s v="Yes"/>
    <x v="0"/>
    <x v="2"/>
    <n v="59"/>
    <n v="946"/>
    <x v="1"/>
    <x v="15"/>
  </r>
  <r>
    <s v="1039-GDDV"/>
    <x v="1"/>
    <n v="24"/>
    <n v="124"/>
    <n v="337.4"/>
    <n v="0"/>
    <n v="0"/>
    <s v="No"/>
    <s v="no"/>
    <n v="4.8"/>
    <n v="1"/>
    <n v="2"/>
    <s v="No"/>
    <n v="77"/>
    <x v="37"/>
    <s v="344-4691"/>
    <s v="Male"/>
    <n v="61"/>
    <s v="No"/>
    <s v="No"/>
    <s v="No"/>
    <n v="0"/>
    <s v="No"/>
    <x v="1"/>
    <x v="0"/>
    <n v="54"/>
    <n v="1296"/>
    <x v="1"/>
    <x v="1"/>
  </r>
  <r>
    <s v="3285-BECI"/>
    <x v="1"/>
    <n v="3"/>
    <n v="8"/>
    <n v="18"/>
    <n v="0"/>
    <n v="0"/>
    <s v="No"/>
    <s v="no"/>
    <n v="6.9"/>
    <n v="1"/>
    <n v="17"/>
    <s v="Yes"/>
    <n v="0"/>
    <x v="32"/>
    <s v="332-5084"/>
    <s v="Male"/>
    <n v="23"/>
    <s v="Yes"/>
    <s v="No"/>
    <s v="No"/>
    <n v="0"/>
    <s v="Yes"/>
    <x v="0"/>
    <x v="1"/>
    <n v="22"/>
    <n v="67"/>
    <x v="1"/>
    <x v="3"/>
  </r>
  <r>
    <s v="2473-PMJM"/>
    <x v="1"/>
    <n v="4"/>
    <n v="26"/>
    <n v="61.5"/>
    <n v="0"/>
    <n v="0"/>
    <s v="No"/>
    <s v="no"/>
    <n v="0"/>
    <n v="0"/>
    <n v="9"/>
    <s v="Yes"/>
    <n v="0"/>
    <x v="2"/>
    <s v="362-1146"/>
    <s v="Female"/>
    <n v="57"/>
    <s v="No"/>
    <s v="No"/>
    <s v="No"/>
    <n v="0"/>
    <s v="Yes"/>
    <x v="0"/>
    <x v="0"/>
    <n v="63"/>
    <n v="257"/>
    <x v="1"/>
    <x v="3"/>
  </r>
  <r>
    <s v="6773-GWCW"/>
    <x v="1"/>
    <n v="36"/>
    <n v="200"/>
    <n v="503.5"/>
    <n v="0"/>
    <n v="0"/>
    <s v="No"/>
    <s v="no"/>
    <n v="8.3000000000000007"/>
    <n v="5"/>
    <n v="7"/>
    <s v="Yes"/>
    <n v="0"/>
    <x v="5"/>
    <s v="387-6716"/>
    <s v="Female"/>
    <n v="66"/>
    <s v="No"/>
    <s v="Yes"/>
    <s v="No"/>
    <n v="0"/>
    <s v="Yes"/>
    <x v="0"/>
    <x v="2"/>
    <n v="44"/>
    <n v="1572"/>
    <x v="1"/>
    <x v="4"/>
  </r>
  <r>
    <s v="4790-WGIY"/>
    <x v="1"/>
    <n v="20"/>
    <n v="109"/>
    <n v="259"/>
    <n v="0"/>
    <n v="0"/>
    <s v="No"/>
    <s v="no"/>
    <n v="0"/>
    <n v="5"/>
    <n v="12"/>
    <s v="Yes"/>
    <n v="0"/>
    <x v="12"/>
    <s v="362-5111"/>
    <s v="Female"/>
    <n v="27"/>
    <s v="Yes"/>
    <s v="No"/>
    <s v="No"/>
    <n v="0"/>
    <s v="No"/>
    <x v="1"/>
    <x v="2"/>
    <n v="25"/>
    <n v="506"/>
    <x v="1"/>
    <x v="4"/>
  </r>
  <r>
    <s v="4875-FXIJ"/>
    <x v="1"/>
    <n v="41"/>
    <n v="236"/>
    <n v="567.79999999999995"/>
    <n v="0"/>
    <n v="0"/>
    <s v="No"/>
    <s v="no"/>
    <n v="0"/>
    <n v="5"/>
    <n v="5"/>
    <s v="Yes"/>
    <n v="0"/>
    <x v="39"/>
    <s v="400-1636"/>
    <s v="Male"/>
    <n v="69"/>
    <s v="No"/>
    <s v="Yes"/>
    <s v="No"/>
    <n v="0"/>
    <s v="Yes"/>
    <x v="0"/>
    <x v="0"/>
    <n v="56"/>
    <n v="2288"/>
    <x v="3"/>
    <x v="5"/>
  </r>
  <r>
    <s v="0450-ZWGZ"/>
    <x v="1"/>
    <n v="7"/>
    <n v="48"/>
    <n v="116.7"/>
    <n v="0"/>
    <n v="0"/>
    <s v="No"/>
    <s v="no"/>
    <n v="0"/>
    <n v="5"/>
    <n v="36"/>
    <s v="No"/>
    <n v="6"/>
    <x v="8"/>
    <s v="389-2747"/>
    <s v="Male"/>
    <n v="23"/>
    <s v="Yes"/>
    <s v="No"/>
    <s v="No"/>
    <n v="0"/>
    <s v="Yes"/>
    <x v="0"/>
    <x v="1"/>
    <n v="30"/>
    <n v="218"/>
    <x v="1"/>
    <x v="15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x v="41"/>
    <s v="333-3447"/>
    <s v="Female"/>
    <n v="55"/>
    <s v="No"/>
    <s v="No"/>
    <s v="No"/>
    <n v="0"/>
    <s v="No"/>
    <x v="0"/>
    <x v="0"/>
    <n v="26"/>
    <n v="375"/>
    <x v="1"/>
    <x v="15"/>
  </r>
  <r>
    <s v="9376-TYQS"/>
    <x v="1"/>
    <n v="11"/>
    <n v="36"/>
    <n v="76.3"/>
    <n v="0"/>
    <n v="0"/>
    <s v="No"/>
    <s v="no"/>
    <n v="0"/>
    <n v="4"/>
    <n v="9"/>
    <s v="Yes"/>
    <n v="0"/>
    <x v="3"/>
    <s v="341-3044"/>
    <s v="Female"/>
    <n v="70"/>
    <s v="No"/>
    <s v="Yes"/>
    <s v="No"/>
    <n v="0"/>
    <s v="Yes"/>
    <x v="0"/>
    <x v="0"/>
    <n v="49"/>
    <n v="539"/>
    <x v="1"/>
    <x v="15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x v="14"/>
    <s v="353-6300"/>
    <s v="Male"/>
    <n v="41"/>
    <s v="No"/>
    <s v="No"/>
    <s v="No"/>
    <n v="0"/>
    <s v="No"/>
    <x v="0"/>
    <x v="0"/>
    <n v="19"/>
    <n v="19"/>
    <x v="2"/>
    <x v="7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x v="6"/>
    <s v="352-6833"/>
    <s v="Female"/>
    <n v="31"/>
    <s v="No"/>
    <s v="No"/>
    <s v="No"/>
    <n v="0"/>
    <s v="No"/>
    <x v="0"/>
    <x v="0"/>
    <n v="54"/>
    <n v="111"/>
    <x v="1"/>
    <x v="1"/>
  </r>
  <r>
    <s v="8858-SSOV"/>
    <x v="1"/>
    <n v="12"/>
    <n v="36"/>
    <n v="96.3"/>
    <n v="0"/>
    <n v="0"/>
    <s v="No"/>
    <s v="yes"/>
    <n v="0"/>
    <n v="1"/>
    <n v="3"/>
    <s v="Yes"/>
    <n v="0"/>
    <x v="20"/>
    <s v="420-2000"/>
    <s v="Male"/>
    <n v="58"/>
    <s v="No"/>
    <s v="No"/>
    <s v="No"/>
    <n v="0"/>
    <s v="Yes"/>
    <x v="0"/>
    <x v="1"/>
    <n v="34"/>
    <n v="414"/>
    <x v="1"/>
    <x v="3"/>
  </r>
  <r>
    <s v="3737-SGBB"/>
    <x v="1"/>
    <n v="3"/>
    <n v="10"/>
    <n v="19.5"/>
    <n v="0"/>
    <n v="0"/>
    <s v="No"/>
    <s v="no"/>
    <n v="17.8"/>
    <n v="5"/>
    <n v="2"/>
    <s v="Yes"/>
    <n v="0"/>
    <x v="0"/>
    <s v="347-7773"/>
    <s v="Female"/>
    <n v="71"/>
    <s v="No"/>
    <s v="Yes"/>
    <s v="No"/>
    <n v="0"/>
    <s v="No"/>
    <x v="0"/>
    <x v="0"/>
    <n v="50"/>
    <n v="140"/>
    <x v="3"/>
    <x v="16"/>
  </r>
  <r>
    <s v="0074-DECN"/>
    <x v="1"/>
    <n v="1"/>
    <n v="2"/>
    <n v="7"/>
    <n v="0"/>
    <n v="0"/>
    <s v="No"/>
    <s v="yes"/>
    <n v="0"/>
    <n v="1"/>
    <n v="2"/>
    <s v="No"/>
    <n v="43"/>
    <x v="28"/>
    <s v="354-2189"/>
    <s v="Male"/>
    <n v="44"/>
    <s v="No"/>
    <s v="No"/>
    <s v="No"/>
    <n v="0"/>
    <s v="No"/>
    <x v="0"/>
    <x v="1"/>
    <n v="12"/>
    <n v="12"/>
    <x v="3"/>
    <x v="16"/>
  </r>
  <r>
    <s v="0328-TCIE"/>
    <x v="1"/>
    <n v="12"/>
    <n v="46"/>
    <n v="140.69999999999999"/>
    <n v="0"/>
    <n v="0"/>
    <s v="No"/>
    <s v="no"/>
    <n v="6.8"/>
    <n v="5"/>
    <n v="2"/>
    <s v="Yes"/>
    <n v="0"/>
    <x v="23"/>
    <s v="334-1311"/>
    <s v="Female"/>
    <n v="55"/>
    <s v="No"/>
    <s v="No"/>
    <s v="No"/>
    <n v="0"/>
    <s v="No"/>
    <x v="0"/>
    <x v="0"/>
    <n v="33"/>
    <n v="381"/>
    <x v="3"/>
    <x v="5"/>
  </r>
  <r>
    <s v="9599-LFDU"/>
    <x v="1"/>
    <n v="59"/>
    <n v="125"/>
    <n v="237.7"/>
    <n v="0"/>
    <n v="0"/>
    <s v="No"/>
    <s v="no"/>
    <n v="0"/>
    <n v="0"/>
    <n v="10"/>
    <s v="Yes"/>
    <n v="0"/>
    <x v="9"/>
    <s v="396-4311"/>
    <s v="Male"/>
    <n v="36"/>
    <s v="No"/>
    <s v="No"/>
    <s v="No"/>
    <n v="0"/>
    <s v="No"/>
    <x v="1"/>
    <x v="0"/>
    <n v="57"/>
    <n v="3391"/>
    <x v="3"/>
    <x v="5"/>
  </r>
  <r>
    <s v="4905-NDDL"/>
    <x v="1"/>
    <n v="1"/>
    <n v="4"/>
    <n v="11"/>
    <n v="0"/>
    <n v="0"/>
    <s v="No"/>
    <s v="no"/>
    <n v="0"/>
    <n v="1"/>
    <n v="0"/>
    <s v="No"/>
    <n v="0"/>
    <x v="8"/>
    <s v="344-9966"/>
    <s v="Male"/>
    <n v="31"/>
    <s v="No"/>
    <s v="No"/>
    <s v="No"/>
    <n v="0"/>
    <s v="No"/>
    <x v="0"/>
    <x v="0"/>
    <n v="10"/>
    <n v="10"/>
    <x v="3"/>
    <x v="5"/>
  </r>
  <r>
    <s v="9995-AOUC"/>
    <x v="1"/>
    <n v="6"/>
    <n v="18"/>
    <n v="48.7"/>
    <n v="0"/>
    <n v="0"/>
    <s v="No"/>
    <s v="no"/>
    <n v="0"/>
    <n v="1"/>
    <n v="3"/>
    <s v="Yes"/>
    <n v="0"/>
    <x v="14"/>
    <s v="356-7580"/>
    <s v="Female"/>
    <n v="59"/>
    <s v="No"/>
    <s v="No"/>
    <s v="No"/>
    <n v="0"/>
    <s v="Yes"/>
    <x v="0"/>
    <x v="2"/>
    <n v="39"/>
    <n v="240"/>
    <x v="1"/>
    <x v="3"/>
  </r>
  <r>
    <s v="3446-SRZQ"/>
    <x v="1"/>
    <n v="15"/>
    <n v="63"/>
    <n v="168.7"/>
    <n v="0"/>
    <n v="0"/>
    <s v="No"/>
    <s v="no"/>
    <n v="180.9"/>
    <n v="5"/>
    <n v="2"/>
    <s v="Yes"/>
    <n v="0"/>
    <x v="22"/>
    <s v="350-9313"/>
    <s v="Male"/>
    <n v="41"/>
    <s v="No"/>
    <s v="No"/>
    <s v="No"/>
    <n v="0"/>
    <s v="Yes"/>
    <x v="0"/>
    <x v="0"/>
    <n v="61"/>
    <n v="932"/>
    <x v="3"/>
    <x v="16"/>
  </r>
  <r>
    <s v="8976-RWJP"/>
    <x v="1"/>
    <n v="21"/>
    <n v="79"/>
    <n v="226.4"/>
    <n v="0"/>
    <n v="0"/>
    <s v="No"/>
    <s v="no"/>
    <n v="0"/>
    <n v="3"/>
    <n v="5"/>
    <s v="Yes"/>
    <n v="0"/>
    <x v="24"/>
    <s v="392-4929"/>
    <s v="Male"/>
    <n v="85"/>
    <s v="No"/>
    <s v="Yes"/>
    <s v="No"/>
    <n v="0"/>
    <s v="Yes"/>
    <x v="0"/>
    <x v="0"/>
    <n v="38"/>
    <n v="782"/>
    <x v="1"/>
    <x v="3"/>
  </r>
  <r>
    <s v="1433-GJWF"/>
    <x v="1"/>
    <n v="1"/>
    <n v="3"/>
    <n v="8"/>
    <n v="0"/>
    <n v="0"/>
    <s v="No"/>
    <s v="no"/>
    <n v="0"/>
    <n v="1"/>
    <n v="20"/>
    <s v="No"/>
    <n v="9"/>
    <x v="35"/>
    <s v="406-8599"/>
    <s v="Female"/>
    <n v="19"/>
    <s v="Yes"/>
    <s v="No"/>
    <s v="No"/>
    <n v="0"/>
    <s v="No"/>
    <x v="0"/>
    <x v="0"/>
    <n v="39"/>
    <n v="39"/>
    <x v="3"/>
    <x v="5"/>
  </r>
  <r>
    <s v="5692-OHZW"/>
    <x v="1"/>
    <n v="7"/>
    <n v="11"/>
    <n v="39.4"/>
    <n v="14"/>
    <n v="50.4"/>
    <s v="Yes"/>
    <s v="yes"/>
    <n v="0"/>
    <n v="2"/>
    <n v="7"/>
    <s v="Yes"/>
    <n v="0"/>
    <x v="20"/>
    <s v="358-4576"/>
    <s v="Male"/>
    <n v="34"/>
    <s v="No"/>
    <s v="No"/>
    <s v="No"/>
    <n v="0"/>
    <s v="Yes"/>
    <x v="0"/>
    <x v="0"/>
    <n v="45"/>
    <n v="294"/>
    <x v="1"/>
    <x v="1"/>
  </r>
  <r>
    <s v="8400-NAYB"/>
    <x v="1"/>
    <n v="52"/>
    <n v="68"/>
    <n v="258.2"/>
    <n v="0"/>
    <n v="0"/>
    <s v="No"/>
    <s v="no"/>
    <n v="4.4000000000000004"/>
    <n v="3"/>
    <n v="2"/>
    <s v="Yes"/>
    <n v="0"/>
    <x v="2"/>
    <s v="385-3111"/>
    <s v="Male"/>
    <n v="47"/>
    <s v="No"/>
    <s v="No"/>
    <s v="No"/>
    <n v="0"/>
    <s v="No"/>
    <x v="1"/>
    <x v="0"/>
    <n v="45"/>
    <n v="2331"/>
    <x v="2"/>
    <x v="2"/>
  </r>
  <r>
    <s v="5778-CDIC"/>
    <x v="1"/>
    <n v="1"/>
    <n v="7"/>
    <n v="16"/>
    <n v="0"/>
    <n v="0"/>
    <s v="No"/>
    <s v="no"/>
    <n v="0"/>
    <n v="5"/>
    <n v="19"/>
    <s v="Yes"/>
    <n v="0"/>
    <x v="32"/>
    <s v="419-6133"/>
    <s v="Male"/>
    <n v="28"/>
    <s v="Yes"/>
    <s v="No"/>
    <s v="No"/>
    <n v="0"/>
    <s v="No"/>
    <x v="0"/>
    <x v="0"/>
    <n v="33"/>
    <n v="33"/>
    <x v="2"/>
    <x v="2"/>
  </r>
  <r>
    <s v="5126-FVXO"/>
    <x v="1"/>
    <n v="1"/>
    <n v="2"/>
    <n v="5"/>
    <n v="0"/>
    <n v="0"/>
    <s v="No"/>
    <s v="no"/>
    <n v="6.3"/>
    <n v="3"/>
    <n v="1"/>
    <s v="Yes"/>
    <n v="0"/>
    <x v="12"/>
    <s v="363-6896"/>
    <s v="Female"/>
    <n v="33"/>
    <s v="No"/>
    <s v="No"/>
    <s v="No"/>
    <n v="0"/>
    <s v="No"/>
    <x v="0"/>
    <x v="0"/>
    <n v="32"/>
    <n v="32"/>
    <x v="2"/>
    <x v="2"/>
  </r>
  <r>
    <s v="9091-PBKJ"/>
    <x v="1"/>
    <n v="17"/>
    <n v="84"/>
    <n v="233.3"/>
    <n v="0"/>
    <n v="0"/>
    <s v="No"/>
    <s v="no"/>
    <n v="0"/>
    <n v="2"/>
    <n v="3"/>
    <s v="Yes"/>
    <n v="0"/>
    <x v="3"/>
    <s v="408-3269"/>
    <s v="Male"/>
    <n v="62"/>
    <s v="No"/>
    <s v="No"/>
    <s v="No"/>
    <n v="0"/>
    <s v="No"/>
    <x v="0"/>
    <x v="0"/>
    <n v="35"/>
    <n v="580"/>
    <x v="1"/>
    <x v="4"/>
  </r>
  <r>
    <s v="3062-LMKL"/>
    <x v="1"/>
    <n v="11"/>
    <n v="57"/>
    <n v="156.30000000000001"/>
    <n v="0"/>
    <n v="0"/>
    <s v="No"/>
    <s v="no"/>
    <n v="0"/>
    <n v="1"/>
    <n v="2"/>
    <s v="Yes"/>
    <n v="0"/>
    <x v="49"/>
    <s v="408-9463"/>
    <s v="Female"/>
    <n v="60"/>
    <s v="No"/>
    <s v="No"/>
    <s v="No"/>
    <n v="0"/>
    <s v="No"/>
    <x v="0"/>
    <x v="0"/>
    <n v="38"/>
    <n v="427"/>
    <x v="1"/>
    <x v="3"/>
  </r>
  <r>
    <s v="1229-MHLH"/>
    <x v="1"/>
    <n v="18"/>
    <n v="60"/>
    <n v="160.4"/>
    <n v="0"/>
    <n v="0"/>
    <s v="No"/>
    <s v="no"/>
    <n v="0"/>
    <n v="0"/>
    <n v="4"/>
    <s v="No"/>
    <n v="19"/>
    <x v="28"/>
    <s v="421-2659"/>
    <s v="Male"/>
    <n v="62"/>
    <s v="No"/>
    <s v="No"/>
    <s v="No"/>
    <n v="0"/>
    <s v="No"/>
    <x v="0"/>
    <x v="0"/>
    <n v="50"/>
    <n v="889"/>
    <x v="1"/>
    <x v="3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x v="14"/>
    <s v="383-2017"/>
    <s v="Female"/>
    <n v="36"/>
    <s v="No"/>
    <s v="No"/>
    <s v="No"/>
    <n v="0"/>
    <s v="No"/>
    <x v="0"/>
    <x v="0"/>
    <n v="50"/>
    <n v="155"/>
    <x v="1"/>
    <x v="4"/>
  </r>
  <r>
    <s v="0454-FERN"/>
    <x v="1"/>
    <n v="25"/>
    <n v="75"/>
    <n v="201.7"/>
    <n v="0"/>
    <n v="0"/>
    <s v="No"/>
    <s v="no"/>
    <n v="0"/>
    <n v="2"/>
    <n v="1"/>
    <s v="Yes"/>
    <n v="0"/>
    <x v="0"/>
    <s v="401-5012"/>
    <s v="Male"/>
    <n v="43"/>
    <s v="No"/>
    <s v="No"/>
    <s v="No"/>
    <n v="0"/>
    <s v="No"/>
    <x v="0"/>
    <x v="2"/>
    <n v="42"/>
    <n v="1064"/>
    <x v="2"/>
    <x v="7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x v="7"/>
    <s v="341-4570"/>
    <s v="Female"/>
    <n v="29"/>
    <s v="Yes"/>
    <s v="No"/>
    <s v="No"/>
    <n v="0"/>
    <s v="No"/>
    <x v="0"/>
    <x v="0"/>
    <n v="27"/>
    <n v="52"/>
    <x v="2"/>
    <x v="7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x v="43"/>
    <s v="366-6991"/>
    <s v="Male"/>
    <n v="50"/>
    <s v="No"/>
    <s v="No"/>
    <s v="No"/>
    <n v="0"/>
    <s v="No"/>
    <x v="0"/>
    <x v="2"/>
    <n v="23"/>
    <n v="23"/>
    <x v="2"/>
    <x v="7"/>
  </r>
  <r>
    <s v="5739-YBPF"/>
    <x v="1"/>
    <n v="16"/>
    <n v="69"/>
    <n v="113.5"/>
    <n v="0"/>
    <n v="0"/>
    <s v="No"/>
    <s v="no"/>
    <n v="0"/>
    <n v="3"/>
    <n v="15"/>
    <s v="Yes"/>
    <n v="0"/>
    <x v="31"/>
    <s v="377-7399"/>
    <s v="Female"/>
    <n v="35"/>
    <s v="No"/>
    <s v="No"/>
    <s v="No"/>
    <n v="0"/>
    <s v="No"/>
    <x v="0"/>
    <x v="0"/>
    <n v="33"/>
    <n v="534"/>
    <x v="2"/>
    <x v="7"/>
  </r>
  <r>
    <s v="2325-JKUT"/>
    <x v="1"/>
    <n v="33"/>
    <n v="67"/>
    <n v="196.5"/>
    <n v="0"/>
    <n v="0"/>
    <s v="No"/>
    <s v="no"/>
    <n v="0"/>
    <n v="2"/>
    <n v="2"/>
    <s v="Yes"/>
    <n v="0"/>
    <x v="0"/>
    <s v="369-5449"/>
    <s v="Male"/>
    <n v="39"/>
    <s v="No"/>
    <s v="No"/>
    <s v="No"/>
    <n v="0"/>
    <s v="No"/>
    <x v="0"/>
    <x v="0"/>
    <n v="39"/>
    <n v="1279"/>
    <x v="2"/>
    <x v="7"/>
  </r>
  <r>
    <s v="8751-DTMW"/>
    <x v="1"/>
    <n v="3"/>
    <n v="25"/>
    <n v="44.5"/>
    <n v="0"/>
    <n v="0"/>
    <s v="No"/>
    <s v="no"/>
    <n v="0"/>
    <n v="2"/>
    <n v="5"/>
    <s v="No"/>
    <n v="5"/>
    <x v="12"/>
    <s v="339-6968"/>
    <s v="Male"/>
    <n v="43"/>
    <s v="No"/>
    <s v="No"/>
    <s v="No"/>
    <n v="0"/>
    <s v="No"/>
    <x v="0"/>
    <x v="0"/>
    <n v="41"/>
    <n v="123"/>
    <x v="1"/>
    <x v="1"/>
  </r>
  <r>
    <s v="8643-YRPN"/>
    <x v="1"/>
    <n v="16"/>
    <n v="50"/>
    <n v="143.1"/>
    <n v="64"/>
    <n v="129.6"/>
    <s v="Yes"/>
    <s v="yes"/>
    <n v="0"/>
    <n v="5"/>
    <n v="3"/>
    <s v="Yes"/>
    <n v="0"/>
    <x v="1"/>
    <s v="365-5682"/>
    <s v="Female"/>
    <n v="81"/>
    <s v="No"/>
    <s v="Yes"/>
    <s v="No"/>
    <n v="0"/>
    <s v="No"/>
    <x v="0"/>
    <x v="0"/>
    <n v="47"/>
    <n v="744"/>
    <x v="2"/>
    <x v="7"/>
  </r>
  <r>
    <s v="9170-NYEH"/>
    <x v="1"/>
    <n v="1"/>
    <n v="6"/>
    <n v="14"/>
    <n v="16"/>
    <n v="51.6"/>
    <s v="Yes"/>
    <s v="no"/>
    <n v="12.9"/>
    <n v="5"/>
    <n v="9"/>
    <s v="Yes"/>
    <n v="0"/>
    <x v="39"/>
    <s v="384-5907"/>
    <s v="Male"/>
    <n v="48"/>
    <s v="No"/>
    <s v="No"/>
    <s v="No"/>
    <n v="0"/>
    <s v="No"/>
    <x v="0"/>
    <x v="0"/>
    <n v="25"/>
    <n v="25"/>
    <x v="2"/>
    <x v="10"/>
  </r>
  <r>
    <s v="3345-CWXW"/>
    <x v="1"/>
    <n v="15"/>
    <n v="44"/>
    <n v="134.19999999999999"/>
    <n v="224"/>
    <n v="476"/>
    <s v="Yes"/>
    <s v="no"/>
    <n v="95.2"/>
    <n v="1"/>
    <n v="0"/>
    <s v="No"/>
    <n v="0"/>
    <x v="46"/>
    <s v="373-2903"/>
    <s v="Female"/>
    <n v="50"/>
    <s v="No"/>
    <s v="No"/>
    <s v="No"/>
    <n v="0"/>
    <s v="No"/>
    <x v="0"/>
    <x v="0"/>
    <n v="8"/>
    <n v="113"/>
    <x v="5"/>
    <x v="14"/>
  </r>
  <r>
    <s v="6014-KDYR"/>
    <x v="1"/>
    <n v="11"/>
    <n v="26"/>
    <n v="65.8"/>
    <n v="88"/>
    <n v="127.6"/>
    <s v="Yes"/>
    <s v="yes"/>
    <n v="0"/>
    <n v="0"/>
    <n v="1"/>
    <s v="Yes"/>
    <n v="0"/>
    <x v="48"/>
    <s v="368-2074"/>
    <s v="Female"/>
    <n v="45"/>
    <s v="No"/>
    <s v="No"/>
    <s v="No"/>
    <n v="0"/>
    <s v="No"/>
    <x v="0"/>
    <x v="0"/>
    <n v="31"/>
    <n v="344"/>
    <x v="1"/>
    <x v="3"/>
  </r>
  <r>
    <s v="3011-XSEU"/>
    <x v="1"/>
    <n v="1"/>
    <n v="4"/>
    <n v="11"/>
    <n v="16"/>
    <n v="53.6"/>
    <s v="Yes"/>
    <s v="no"/>
    <n v="13.4"/>
    <n v="0"/>
    <n v="18"/>
    <s v="Yes"/>
    <n v="0"/>
    <x v="18"/>
    <s v="328-5050"/>
    <s v="Male"/>
    <n v="25"/>
    <s v="Yes"/>
    <s v="No"/>
    <s v="No"/>
    <n v="0"/>
    <s v="No"/>
    <x v="0"/>
    <x v="2"/>
    <n v="30"/>
    <n v="30"/>
    <x v="1"/>
    <x v="3"/>
  </r>
  <r>
    <s v="4390-JIZZ"/>
    <x v="1"/>
    <n v="1"/>
    <n v="5"/>
    <n v="12"/>
    <n v="144"/>
    <n v="453.6"/>
    <s v="Yes"/>
    <s v="no"/>
    <n v="90.7"/>
    <n v="0"/>
    <n v="5"/>
    <s v="Yes"/>
    <n v="0"/>
    <x v="9"/>
    <s v="420-7301"/>
    <s v="Female"/>
    <n v="51"/>
    <s v="No"/>
    <s v="No"/>
    <s v="No"/>
    <n v="0"/>
    <s v="No"/>
    <x v="0"/>
    <x v="0"/>
    <n v="25"/>
    <n v="25"/>
    <x v="1"/>
    <x v="3"/>
  </r>
  <r>
    <s v="7986-ZPAI"/>
    <x v="1"/>
    <n v="7"/>
    <n v="39"/>
    <n v="99"/>
    <n v="0"/>
    <n v="0"/>
    <s v="No"/>
    <s v="yes"/>
    <n v="0"/>
    <n v="2"/>
    <n v="3"/>
    <s v="No"/>
    <n v="3"/>
    <x v="4"/>
    <s v="381-2460"/>
    <s v="Female"/>
    <n v="58"/>
    <s v="No"/>
    <s v="No"/>
    <s v="No"/>
    <n v="0"/>
    <s v="No"/>
    <x v="0"/>
    <x v="0"/>
    <n v="35"/>
    <n v="229"/>
    <x v="1"/>
    <x v="3"/>
  </r>
  <r>
    <s v="2346-FUIP"/>
    <x v="1"/>
    <n v="2"/>
    <n v="5"/>
    <n v="15.3"/>
    <n v="4"/>
    <n v="13.3"/>
    <s v="Yes"/>
    <s v="no"/>
    <n v="4.4000000000000004"/>
    <n v="1"/>
    <n v="6"/>
    <s v="Yes"/>
    <n v="0"/>
    <x v="14"/>
    <s v="373-5670"/>
    <s v="Female"/>
    <n v="51"/>
    <s v="No"/>
    <s v="No"/>
    <s v="No"/>
    <n v="0"/>
    <s v="No"/>
    <x v="0"/>
    <x v="0"/>
    <n v="16"/>
    <n v="31"/>
    <x v="4"/>
    <x v="6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x v="14"/>
    <s v="373-7690"/>
    <s v="Female"/>
    <n v="78"/>
    <s v="No"/>
    <s v="Yes"/>
    <s v="No"/>
    <n v="0"/>
    <s v="No"/>
    <x v="1"/>
    <x v="2"/>
    <n v="60"/>
    <n v="2805"/>
    <x v="1"/>
    <x v="3"/>
  </r>
  <r>
    <s v="2466-VACQ"/>
    <x v="1"/>
    <n v="68"/>
    <n v="107"/>
    <n v="273.60000000000002"/>
    <n v="16"/>
    <n v="40.4"/>
    <s v="Yes"/>
    <s v="no"/>
    <n v="13.5"/>
    <n v="1"/>
    <n v="12"/>
    <s v="Yes"/>
    <n v="0"/>
    <x v="19"/>
    <s v="351-7005"/>
    <s v="Female"/>
    <n v="67"/>
    <s v="No"/>
    <s v="Yes"/>
    <s v="No"/>
    <n v="0"/>
    <s v="No"/>
    <x v="0"/>
    <x v="0"/>
    <n v="35"/>
    <n v="2397"/>
    <x v="1"/>
    <x v="3"/>
  </r>
  <r>
    <s v="8214-HDWF"/>
    <x v="1"/>
    <n v="59"/>
    <n v="192"/>
    <n v="468.3"/>
    <n v="224"/>
    <n v="481.6"/>
    <s v="Yes"/>
    <s v="no"/>
    <n v="160.5"/>
    <n v="4"/>
    <n v="9"/>
    <s v="Yes"/>
    <n v="0"/>
    <x v="32"/>
    <s v="411-1810"/>
    <s v="Male"/>
    <n v="46"/>
    <s v="No"/>
    <s v="No"/>
    <s v="No"/>
    <n v="0"/>
    <s v="Yes"/>
    <x v="1"/>
    <x v="0"/>
    <n v="60"/>
    <n v="3521"/>
    <x v="4"/>
    <x v="6"/>
  </r>
  <r>
    <s v="1653-DTWM"/>
    <x v="1"/>
    <n v="8"/>
    <n v="48"/>
    <n v="121"/>
    <n v="120"/>
    <n v="231"/>
    <s v="Yes"/>
    <s v="no"/>
    <n v="57.8"/>
    <n v="2"/>
    <n v="5"/>
    <s v="Yes"/>
    <n v="0"/>
    <x v="11"/>
    <s v="388-6479"/>
    <s v="Male"/>
    <n v="72"/>
    <s v="No"/>
    <s v="Yes"/>
    <s v="No"/>
    <n v="0"/>
    <s v="No"/>
    <x v="0"/>
    <x v="0"/>
    <n v="42"/>
    <n v="318"/>
    <x v="4"/>
    <x v="6"/>
  </r>
  <r>
    <s v="8388-DFRE"/>
    <x v="1"/>
    <n v="8"/>
    <n v="45"/>
    <n v="126.6"/>
    <n v="84"/>
    <n v="403.2"/>
    <s v="Yes"/>
    <s v="no"/>
    <n v="80.599999999999994"/>
    <n v="2"/>
    <n v="11"/>
    <s v="Yes"/>
    <n v="0"/>
    <x v="3"/>
    <s v="393-4843"/>
    <s v="Male"/>
    <n v="22"/>
    <s v="Yes"/>
    <s v="No"/>
    <s v="No"/>
    <n v="0"/>
    <s v="No"/>
    <x v="0"/>
    <x v="0"/>
    <n v="41"/>
    <n v="346"/>
    <x v="4"/>
    <x v="6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x v="23"/>
    <s v="348-7409"/>
    <s v="Male"/>
    <n v="34"/>
    <s v="No"/>
    <s v="No"/>
    <s v="No"/>
    <n v="0"/>
    <s v="No"/>
    <x v="0"/>
    <x v="0"/>
    <n v="28"/>
    <n v="171"/>
    <x v="4"/>
    <x v="6"/>
  </r>
  <r>
    <s v="7795-QKXX"/>
    <x v="1"/>
    <n v="11"/>
    <n v="41"/>
    <n v="109.8"/>
    <n v="84"/>
    <n v="277.2"/>
    <s v="Yes"/>
    <s v="no"/>
    <n v="92.4"/>
    <n v="1"/>
    <n v="10"/>
    <s v="Yes"/>
    <n v="0"/>
    <x v="31"/>
    <s v="394-4520"/>
    <s v="Female"/>
    <n v="44"/>
    <s v="No"/>
    <s v="No"/>
    <s v="No"/>
    <n v="0"/>
    <s v="No"/>
    <x v="0"/>
    <x v="0"/>
    <n v="24"/>
    <n v="259"/>
    <x v="1"/>
    <x v="3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x v="10"/>
    <s v="373-4274"/>
    <s v="Male"/>
    <n v="71"/>
    <s v="No"/>
    <s v="Yes"/>
    <s v="No"/>
    <n v="0"/>
    <s v="No"/>
    <x v="0"/>
    <x v="0"/>
    <n v="43"/>
    <n v="676"/>
    <x v="1"/>
    <x v="3"/>
  </r>
  <r>
    <s v="1556-USEI"/>
    <x v="1"/>
    <n v="70"/>
    <n v="283"/>
    <n v="773.7"/>
    <n v="4"/>
    <n v="14.1"/>
    <s v="Yes"/>
    <s v="no"/>
    <n v="2.8"/>
    <n v="2"/>
    <n v="26"/>
    <s v="Yes"/>
    <n v="0"/>
    <x v="9"/>
    <s v="395-9215"/>
    <s v="Female"/>
    <n v="33"/>
    <s v="No"/>
    <s v="No"/>
    <s v="No"/>
    <n v="0"/>
    <s v="Yes"/>
    <x v="1"/>
    <x v="2"/>
    <n v="73"/>
    <n v="5129"/>
    <x v="4"/>
    <x v="6"/>
  </r>
  <r>
    <s v="0051-DWVS"/>
    <x v="1"/>
    <n v="15"/>
    <n v="48"/>
    <n v="103.5"/>
    <n v="296"/>
    <n v="777"/>
    <s v="Yes"/>
    <s v="no"/>
    <n v="259"/>
    <n v="4"/>
    <n v="4"/>
    <s v="Yes"/>
    <n v="0"/>
    <x v="26"/>
    <s v="347-3958"/>
    <s v="Male"/>
    <n v="73"/>
    <s v="No"/>
    <s v="Yes"/>
    <s v="No"/>
    <n v="0"/>
    <s v="No"/>
    <x v="0"/>
    <x v="0"/>
    <n v="36"/>
    <n v="534"/>
    <x v="4"/>
    <x v="6"/>
  </r>
  <r>
    <s v="8002-KJGJ"/>
    <x v="1"/>
    <n v="18"/>
    <n v="41"/>
    <n v="91.2"/>
    <n v="0"/>
    <n v="0"/>
    <s v="No"/>
    <s v="yes"/>
    <n v="0"/>
    <n v="4"/>
    <n v="14"/>
    <s v="Yes"/>
    <n v="0"/>
    <x v="6"/>
    <s v="389-2540"/>
    <s v="Female"/>
    <n v="29"/>
    <s v="Yes"/>
    <s v="No"/>
    <s v="No"/>
    <n v="0"/>
    <s v="No"/>
    <x v="0"/>
    <x v="0"/>
    <n v="53"/>
    <n v="968"/>
    <x v="2"/>
    <x v="7"/>
  </r>
  <r>
    <s v="0621-FMCQ"/>
    <x v="1"/>
    <n v="33"/>
    <n v="117"/>
    <n v="229.9"/>
    <n v="4"/>
    <n v="10"/>
    <s v="Yes"/>
    <s v="no"/>
    <n v="2.5"/>
    <n v="0"/>
    <n v="5"/>
    <s v="Yes"/>
    <n v="0"/>
    <x v="30"/>
    <s v="399-3083"/>
    <s v="Female"/>
    <n v="34"/>
    <s v="No"/>
    <s v="No"/>
    <s v="No"/>
    <n v="0"/>
    <s v="No"/>
    <x v="0"/>
    <x v="0"/>
    <n v="55"/>
    <n v="1806"/>
    <x v="2"/>
    <x v="7"/>
  </r>
  <r>
    <s v="7125-DGJC"/>
    <x v="1"/>
    <n v="47"/>
    <n v="353"/>
    <n v="701.7"/>
    <n v="192"/>
    <n v="609.6"/>
    <s v="Yes"/>
    <s v="no"/>
    <n v="121.9"/>
    <n v="3"/>
    <n v="4"/>
    <s v="No"/>
    <n v="0"/>
    <x v="47"/>
    <s v="389-2114"/>
    <s v="Male"/>
    <n v="58"/>
    <s v="No"/>
    <s v="No"/>
    <s v="No"/>
    <n v="0"/>
    <s v="Yes"/>
    <x v="0"/>
    <x v="0"/>
    <n v="59"/>
    <n v="2751"/>
    <x v="1"/>
    <x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x v="30"/>
    <s v="335-4414"/>
    <s v="Female"/>
    <n v="48"/>
    <s v="No"/>
    <s v="No"/>
    <s v="No"/>
    <n v="0"/>
    <s v="Yes"/>
    <x v="1"/>
    <x v="0"/>
    <n v="34"/>
    <n v="1324"/>
    <x v="4"/>
    <x v="10"/>
  </r>
  <r>
    <s v="0501-RQTP"/>
    <x v="1"/>
    <n v="1"/>
    <n v="6"/>
    <n v="15"/>
    <n v="4"/>
    <n v="10.8"/>
    <s v="Yes"/>
    <s v="no"/>
    <n v="2.7"/>
    <n v="4"/>
    <n v="0"/>
    <s v="No"/>
    <n v="0"/>
    <x v="22"/>
    <s v="352-7234"/>
    <s v="Male"/>
    <n v="45"/>
    <s v="No"/>
    <s v="No"/>
    <s v="No"/>
    <n v="0"/>
    <s v="No"/>
    <x v="0"/>
    <x v="2"/>
    <n v="8"/>
    <n v="8"/>
    <x v="4"/>
    <x v="17"/>
  </r>
  <r>
    <s v="5947-IHMM"/>
    <x v="1"/>
    <n v="4"/>
    <n v="10"/>
    <n v="22.5"/>
    <n v="80"/>
    <n v="224"/>
    <s v="Yes"/>
    <s v="no"/>
    <n v="74.7"/>
    <n v="5"/>
    <n v="0"/>
    <s v="No"/>
    <n v="0"/>
    <x v="26"/>
    <s v="392-3315"/>
    <s v="Female"/>
    <n v="33"/>
    <s v="No"/>
    <s v="No"/>
    <s v="No"/>
    <n v="0"/>
    <s v="No"/>
    <x v="0"/>
    <x v="2"/>
    <n v="11"/>
    <n v="42"/>
    <x v="5"/>
    <x v="14"/>
  </r>
  <r>
    <s v="2046-VRMT"/>
    <x v="1"/>
    <n v="1"/>
    <n v="4"/>
    <n v="12"/>
    <n v="4"/>
    <n v="12.3"/>
    <s v="Yes"/>
    <s v="no"/>
    <n v="2.5"/>
    <n v="4"/>
    <n v="5"/>
    <s v="Yes"/>
    <n v="0"/>
    <x v="45"/>
    <s v="382-5401"/>
    <s v="Female"/>
    <n v="80"/>
    <s v="No"/>
    <s v="Yes"/>
    <s v="No"/>
    <n v="0"/>
    <s v="No"/>
    <x v="0"/>
    <x v="0"/>
    <n v="40"/>
    <n v="40"/>
    <x v="3"/>
    <x v="5"/>
  </r>
  <r>
    <s v="1264-QMKN"/>
    <x v="1"/>
    <n v="60"/>
    <n v="310"/>
    <n v="659"/>
    <n v="196"/>
    <n v="681.1"/>
    <s v="Yes"/>
    <s v="no"/>
    <n v="227"/>
    <n v="5"/>
    <n v="2"/>
    <s v="Yes"/>
    <n v="0"/>
    <x v="7"/>
    <s v="411-4714"/>
    <s v="Male"/>
    <n v="32"/>
    <s v="No"/>
    <s v="No"/>
    <s v="No"/>
    <n v="0"/>
    <s v="Yes"/>
    <x v="1"/>
    <x v="0"/>
    <n v="34"/>
    <n v="2021"/>
    <x v="1"/>
    <x v="15"/>
  </r>
  <r>
    <s v="9728-NKFJ"/>
    <x v="1"/>
    <n v="1"/>
    <n v="3"/>
    <n v="8"/>
    <n v="8"/>
    <n v="27"/>
    <s v="Yes"/>
    <s v="no"/>
    <n v="9"/>
    <n v="1"/>
    <n v="1"/>
    <s v="Yes"/>
    <n v="0"/>
    <x v="0"/>
    <s v="379-8681"/>
    <s v="Female"/>
    <n v="79"/>
    <s v="No"/>
    <s v="Yes"/>
    <s v="No"/>
    <n v="0"/>
    <s v="No"/>
    <x v="0"/>
    <x v="0"/>
    <n v="15"/>
    <n v="15"/>
    <x v="1"/>
    <x v="1"/>
  </r>
  <r>
    <s v="7866-HCTO"/>
    <x v="1"/>
    <n v="2"/>
    <n v="12"/>
    <n v="23.6"/>
    <n v="8"/>
    <n v="20.399999999999999"/>
    <s v="Yes"/>
    <s v="no"/>
    <n v="6.8"/>
    <n v="2"/>
    <n v="1"/>
    <s v="No"/>
    <n v="19"/>
    <x v="25"/>
    <s v="409-7034"/>
    <s v="Male"/>
    <n v="43"/>
    <s v="No"/>
    <s v="No"/>
    <s v="No"/>
    <n v="0"/>
    <s v="No"/>
    <x v="0"/>
    <x v="2"/>
    <n v="19"/>
    <n v="40"/>
    <x v="1"/>
    <x v="3"/>
  </r>
  <r>
    <s v="7292-PDJJ"/>
    <x v="1"/>
    <n v="1"/>
    <n v="6"/>
    <n v="14"/>
    <n v="4"/>
    <n v="14.1"/>
    <s v="Yes"/>
    <s v="no"/>
    <n v="4.7"/>
    <n v="0"/>
    <n v="0"/>
    <s v="No"/>
    <n v="0"/>
    <x v="9"/>
    <s v="347-1870"/>
    <s v="Male"/>
    <n v="38"/>
    <s v="No"/>
    <s v="No"/>
    <s v="No"/>
    <n v="0"/>
    <s v="No"/>
    <x v="0"/>
    <x v="2"/>
    <n v="10"/>
    <n v="10"/>
    <x v="5"/>
    <x v="14"/>
  </r>
  <r>
    <s v="2470-WZJM"/>
    <x v="1"/>
    <n v="68"/>
    <n v="408"/>
    <n v="883.2"/>
    <n v="0"/>
    <n v="0"/>
    <s v="No"/>
    <s v="yes"/>
    <n v="0"/>
    <n v="4"/>
    <n v="26"/>
    <s v="Yes"/>
    <n v="0"/>
    <x v="30"/>
    <s v="374-9576"/>
    <s v="Male"/>
    <n v="28"/>
    <s v="Yes"/>
    <s v="No"/>
    <s v="No"/>
    <n v="0"/>
    <s v="Yes"/>
    <x v="0"/>
    <x v="2"/>
    <n v="47"/>
    <n v="3176"/>
    <x v="1"/>
    <x v="3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x v="13"/>
    <s v="396-5790"/>
    <s v="Male"/>
    <n v="62"/>
    <s v="No"/>
    <s v="No"/>
    <s v="No"/>
    <n v="0"/>
    <s v="No"/>
    <x v="0"/>
    <x v="2"/>
    <n v="34"/>
    <n v="106"/>
    <x v="1"/>
    <x v="3"/>
  </r>
  <r>
    <s v="7277-BTWZ"/>
    <x v="1"/>
    <n v="14"/>
    <n v="75"/>
    <n v="216.4"/>
    <n v="0"/>
    <n v="0"/>
    <s v="No"/>
    <s v="yes"/>
    <n v="0"/>
    <n v="2"/>
    <n v="6"/>
    <s v="Yes"/>
    <n v="0"/>
    <x v="48"/>
    <s v="403-9167"/>
    <s v="Female"/>
    <n v="48"/>
    <s v="No"/>
    <s v="No"/>
    <s v="No"/>
    <n v="0"/>
    <s v="Yes"/>
    <x v="0"/>
    <x v="0"/>
    <n v="42"/>
    <n v="612"/>
    <x v="1"/>
    <x v="1"/>
  </r>
  <r>
    <s v="6277-EIKM"/>
    <x v="1"/>
    <n v="11"/>
    <n v="48"/>
    <n v="139.4"/>
    <n v="16"/>
    <n v="34.799999999999997"/>
    <s v="Yes"/>
    <s v="no"/>
    <n v="11.6"/>
    <n v="4"/>
    <n v="1"/>
    <s v="Yes"/>
    <n v="0"/>
    <x v="8"/>
    <s v="357-5801"/>
    <s v="Male"/>
    <n v="41"/>
    <s v="No"/>
    <s v="No"/>
    <s v="No"/>
    <n v="0"/>
    <s v="No"/>
    <x v="0"/>
    <x v="0"/>
    <n v="33"/>
    <n v="349"/>
    <x v="1"/>
    <x v="3"/>
  </r>
  <r>
    <s v="0996-BPST"/>
    <x v="1"/>
    <n v="19"/>
    <n v="50"/>
    <n v="129.9"/>
    <n v="196"/>
    <n v="735"/>
    <s v="Yes"/>
    <s v="no"/>
    <n v="245"/>
    <n v="0"/>
    <n v="12"/>
    <s v="Yes"/>
    <n v="0"/>
    <x v="22"/>
    <s v="406-2213"/>
    <s v="Female"/>
    <n v="46"/>
    <s v="No"/>
    <s v="No"/>
    <s v="No"/>
    <n v="0"/>
    <s v="No"/>
    <x v="0"/>
    <x v="0"/>
    <n v="55"/>
    <n v="1012"/>
    <x v="1"/>
    <x v="15"/>
  </r>
  <r>
    <s v="8389-RTBE"/>
    <x v="1"/>
    <n v="9"/>
    <n v="18"/>
    <n v="56.4"/>
    <n v="24"/>
    <n v="82.8"/>
    <s v="Yes"/>
    <s v="no"/>
    <n v="16.600000000000001"/>
    <n v="2"/>
    <n v="13"/>
    <s v="No"/>
    <n v="17"/>
    <x v="8"/>
    <s v="414-1496"/>
    <s v="Female"/>
    <n v="37"/>
    <s v="No"/>
    <s v="No"/>
    <s v="No"/>
    <n v="0"/>
    <s v="No"/>
    <x v="0"/>
    <x v="0"/>
    <n v="62"/>
    <n v="580"/>
    <x v="1"/>
    <x v="15"/>
  </r>
  <r>
    <s v="7986-FVUK"/>
    <x v="1"/>
    <n v="14"/>
    <n v="109"/>
    <n v="176.4"/>
    <n v="20"/>
    <n v="40.5"/>
    <s v="Yes"/>
    <s v="no"/>
    <n v="13.5"/>
    <n v="4"/>
    <n v="8"/>
    <s v="Yes"/>
    <n v="0"/>
    <x v="50"/>
    <s v="349-7291"/>
    <s v="Female"/>
    <n v="70"/>
    <s v="No"/>
    <s v="Yes"/>
    <s v="No"/>
    <n v="0"/>
    <s v="No"/>
    <x v="0"/>
    <x v="0"/>
    <n v="55"/>
    <n v="740"/>
    <x v="1"/>
    <x v="1"/>
  </r>
  <r>
    <s v="9865-PETU"/>
    <x v="1"/>
    <n v="4"/>
    <n v="6"/>
    <n v="21"/>
    <n v="68"/>
    <n v="251.6"/>
    <s v="Yes"/>
    <s v="no"/>
    <n v="50.3"/>
    <n v="2"/>
    <n v="12"/>
    <s v="Yes"/>
    <n v="0"/>
    <x v="25"/>
    <s v="385-1985"/>
    <s v="Male"/>
    <n v="30"/>
    <s v="No"/>
    <s v="No"/>
    <s v="No"/>
    <n v="0"/>
    <s v="No"/>
    <x v="0"/>
    <x v="0"/>
    <n v="37"/>
    <n v="154"/>
    <x v="1"/>
    <x v="1"/>
  </r>
  <r>
    <s v="3700-WJCG"/>
    <x v="1"/>
    <n v="3"/>
    <n v="27"/>
    <n v="47.5"/>
    <n v="32"/>
    <n v="117.6"/>
    <s v="Yes"/>
    <s v="no"/>
    <n v="58.8"/>
    <n v="0"/>
    <n v="8"/>
    <s v="Yes"/>
    <n v="0"/>
    <x v="3"/>
    <s v="329-7102"/>
    <s v="Male"/>
    <n v="42"/>
    <s v="No"/>
    <s v="No"/>
    <s v="No"/>
    <n v="0"/>
    <s v="No"/>
    <x v="0"/>
    <x v="0"/>
    <n v="35"/>
    <n v="118"/>
    <x v="1"/>
    <x v="3"/>
  </r>
  <r>
    <s v="0614-UYAE"/>
    <x v="1"/>
    <n v="60"/>
    <n v="223"/>
    <n v="537.70000000000005"/>
    <n v="112"/>
    <n v="389.2"/>
    <s v="Yes"/>
    <s v="no"/>
    <n v="97.3"/>
    <n v="0"/>
    <n v="17"/>
    <s v="Yes"/>
    <n v="0"/>
    <x v="31"/>
    <s v="398-1959"/>
    <s v="Male"/>
    <n v="25"/>
    <s v="Yes"/>
    <s v="No"/>
    <s v="No"/>
    <n v="0"/>
    <s v="No"/>
    <x v="0"/>
    <x v="0"/>
    <n v="27"/>
    <n v="1618"/>
    <x v="1"/>
    <x v="4"/>
  </r>
  <r>
    <s v="1872-KSLW"/>
    <x v="1"/>
    <n v="10"/>
    <n v="46"/>
    <n v="123.6"/>
    <n v="80"/>
    <n v="240"/>
    <s v="Yes"/>
    <s v="no"/>
    <n v="48"/>
    <n v="4"/>
    <n v="7"/>
    <s v="Yes"/>
    <n v="0"/>
    <x v="6"/>
    <s v="408-7015"/>
    <s v="Male"/>
    <n v="61"/>
    <s v="No"/>
    <s v="No"/>
    <s v="No"/>
    <n v="0"/>
    <s v="No"/>
    <x v="0"/>
    <x v="0"/>
    <n v="53"/>
    <n v="500"/>
    <x v="1"/>
    <x v="15"/>
  </r>
  <r>
    <s v="5049-ATEA"/>
    <x v="1"/>
    <n v="1"/>
    <n v="3"/>
    <n v="7"/>
    <n v="16"/>
    <n v="66.400000000000006"/>
    <s v="Yes"/>
    <s v="no"/>
    <n v="13.3"/>
    <n v="1"/>
    <n v="6"/>
    <s v="Yes"/>
    <n v="0"/>
    <x v="49"/>
    <s v="391-5442"/>
    <s v="Female"/>
    <n v="74"/>
    <s v="No"/>
    <s v="Yes"/>
    <s v="No"/>
    <n v="0"/>
    <s v="No"/>
    <x v="0"/>
    <x v="0"/>
    <n v="51"/>
    <n v="51"/>
    <x v="1"/>
    <x v="1"/>
  </r>
  <r>
    <s v="8235-ATDB"/>
    <x v="1"/>
    <n v="5"/>
    <n v="9"/>
    <n v="24.8"/>
    <n v="112"/>
    <n v="238"/>
    <s v="Yes"/>
    <s v="no"/>
    <n v="79.3"/>
    <n v="3"/>
    <n v="7"/>
    <s v="No"/>
    <n v="5"/>
    <x v="1"/>
    <s v="405-3097"/>
    <s v="Male"/>
    <n v="38"/>
    <s v="No"/>
    <s v="No"/>
    <s v="No"/>
    <n v="0"/>
    <s v="Yes"/>
    <x v="1"/>
    <x v="2"/>
    <n v="24"/>
    <n v="117"/>
    <x v="1"/>
    <x v="3"/>
  </r>
  <r>
    <s v="9486-APOG"/>
    <x v="1"/>
    <n v="1"/>
    <n v="6"/>
    <n v="14"/>
    <n v="4"/>
    <n v="12.5"/>
    <s v="Yes"/>
    <s v="no"/>
    <n v="2.5"/>
    <n v="2"/>
    <n v="1"/>
    <s v="Yes"/>
    <n v="0"/>
    <x v="8"/>
    <s v="418-3017"/>
    <s v="Female"/>
    <n v="55"/>
    <s v="No"/>
    <s v="No"/>
    <s v="No"/>
    <n v="0"/>
    <s v="No"/>
    <x v="0"/>
    <x v="0"/>
    <n v="26"/>
    <n v="26"/>
    <x v="1"/>
    <x v="3"/>
  </r>
  <r>
    <s v="4668-DZEM"/>
    <x v="1"/>
    <n v="22"/>
    <n v="72"/>
    <n v="157.1"/>
    <n v="44"/>
    <n v="126.5"/>
    <s v="Yes"/>
    <s v="no"/>
    <n v="25.3"/>
    <n v="0"/>
    <n v="13"/>
    <s v="Yes"/>
    <n v="0"/>
    <x v="47"/>
    <s v="367-3648"/>
    <s v="Female"/>
    <n v="19"/>
    <s v="Yes"/>
    <s v="No"/>
    <s v="No"/>
    <n v="0"/>
    <s v="No"/>
    <x v="0"/>
    <x v="0"/>
    <n v="38"/>
    <n v="847"/>
    <x v="1"/>
    <x v="4"/>
  </r>
  <r>
    <s v="4989-KKTB"/>
    <x v="1"/>
    <n v="34"/>
    <n v="125"/>
    <n v="512.1"/>
    <n v="16"/>
    <n v="43.6"/>
    <s v="Yes"/>
    <s v="no"/>
    <n v="21.8"/>
    <n v="0"/>
    <n v="2"/>
    <s v="Yes"/>
    <n v="0"/>
    <x v="1"/>
    <s v="367-9495"/>
    <s v="Female"/>
    <n v="80"/>
    <s v="No"/>
    <s v="Yes"/>
    <s v="No"/>
    <n v="0"/>
    <s v="Yes"/>
    <x v="0"/>
    <x v="0"/>
    <n v="55"/>
    <n v="1885"/>
    <x v="1"/>
    <x v="3"/>
  </r>
  <r>
    <s v="2083-SPHH"/>
    <x v="1"/>
    <n v="41"/>
    <n v="224"/>
    <n v="493.3"/>
    <n v="212"/>
    <n v="689"/>
    <s v="Yes"/>
    <s v="no"/>
    <n v="172.3"/>
    <n v="4"/>
    <n v="10"/>
    <s v="Yes"/>
    <n v="0"/>
    <x v="31"/>
    <s v="368-5647"/>
    <s v="Male"/>
    <n v="33"/>
    <s v="No"/>
    <s v="No"/>
    <s v="No"/>
    <n v="0"/>
    <s v="Yes"/>
    <x v="1"/>
    <x v="0"/>
    <n v="28"/>
    <n v="1170"/>
    <x v="1"/>
    <x v="4"/>
  </r>
  <r>
    <s v="8600-YQVP"/>
    <x v="1"/>
    <n v="63"/>
    <n v="177"/>
    <n v="375.1"/>
    <n v="0"/>
    <n v="0"/>
    <s v="No"/>
    <s v="yes"/>
    <n v="0"/>
    <n v="3"/>
    <n v="6"/>
    <s v="Yes"/>
    <n v="0"/>
    <x v="20"/>
    <s v="412-1076"/>
    <s v="Female"/>
    <n v="42"/>
    <s v="No"/>
    <s v="No"/>
    <s v="No"/>
    <n v="0"/>
    <s v="Yes"/>
    <x v="1"/>
    <x v="2"/>
    <n v="46"/>
    <n v="2885"/>
    <x v="1"/>
    <x v="3"/>
  </r>
  <r>
    <s v="7289-BUQV"/>
    <x v="1"/>
    <n v="4"/>
    <n v="14"/>
    <n v="39.9"/>
    <n v="112"/>
    <n v="372.4"/>
    <s v="Yes"/>
    <s v="no"/>
    <n v="124.1"/>
    <n v="5"/>
    <n v="5"/>
    <s v="Yes"/>
    <n v="0"/>
    <x v="22"/>
    <s v="417-5813"/>
    <s v="Female"/>
    <n v="63"/>
    <s v="No"/>
    <s v="No"/>
    <s v="No"/>
    <n v="0"/>
    <s v="Yes"/>
    <x v="0"/>
    <x v="2"/>
    <n v="43"/>
    <n v="190"/>
    <x v="1"/>
    <x v="3"/>
  </r>
  <r>
    <s v="3772-TDDC"/>
    <x v="1"/>
    <n v="16"/>
    <n v="33"/>
    <n v="110.6"/>
    <n v="8"/>
    <n v="21.2"/>
    <s v="Yes"/>
    <s v="no"/>
    <n v="5.3"/>
    <n v="3"/>
    <n v="28"/>
    <s v="No"/>
    <n v="44"/>
    <x v="12"/>
    <s v="421-8535"/>
    <s v="Female"/>
    <n v="29"/>
    <s v="Yes"/>
    <s v="No"/>
    <s v="No"/>
    <n v="0"/>
    <s v="No"/>
    <x v="0"/>
    <x v="0"/>
    <n v="22"/>
    <n v="351"/>
    <x v="1"/>
    <x v="15"/>
  </r>
  <r>
    <s v="9848-BXBL"/>
    <x v="1"/>
    <n v="1"/>
    <n v="6"/>
    <n v="15"/>
    <n v="4"/>
    <n v="12.8"/>
    <s v="Yes"/>
    <s v="no"/>
    <n v="4.3"/>
    <n v="4"/>
    <n v="17"/>
    <s v="Yes"/>
    <n v="0"/>
    <x v="39"/>
    <s v="366-5829"/>
    <s v="Female"/>
    <n v="20"/>
    <s v="Yes"/>
    <s v="No"/>
    <s v="No"/>
    <n v="0"/>
    <s v="No"/>
    <x v="0"/>
    <x v="0"/>
    <n v="27"/>
    <n v="27"/>
    <x v="1"/>
    <x v="1"/>
  </r>
  <r>
    <s v="8889-JYZU"/>
    <x v="1"/>
    <n v="2"/>
    <n v="7"/>
    <n v="20"/>
    <n v="56"/>
    <n v="155.4"/>
    <s v="Yes"/>
    <s v="no"/>
    <n v="51.8"/>
    <n v="2"/>
    <n v="4"/>
    <s v="Yes"/>
    <n v="0"/>
    <x v="14"/>
    <s v="401-1454"/>
    <s v="Female"/>
    <n v="82"/>
    <s v="No"/>
    <s v="Yes"/>
    <s v="No"/>
    <n v="0"/>
    <s v="No"/>
    <x v="0"/>
    <x v="0"/>
    <n v="46"/>
    <n v="85"/>
    <x v="2"/>
    <x v="10"/>
  </r>
  <r>
    <s v="0667-KDKU"/>
    <x v="1"/>
    <n v="16"/>
    <n v="52"/>
    <n v="186.2"/>
    <n v="4"/>
    <n v="13.1"/>
    <s v="Yes"/>
    <s v="no"/>
    <n v="2.6"/>
    <n v="3"/>
    <n v="6"/>
    <s v="Yes"/>
    <n v="0"/>
    <x v="39"/>
    <s v="353-3492"/>
    <s v="Female"/>
    <n v="35"/>
    <s v="No"/>
    <s v="No"/>
    <s v="No"/>
    <n v="0"/>
    <s v="Yes"/>
    <x v="0"/>
    <x v="0"/>
    <n v="36"/>
    <n v="553"/>
    <x v="1"/>
    <x v="3"/>
  </r>
  <r>
    <s v="3025-XUAO"/>
    <x v="1"/>
    <n v="9"/>
    <n v="27"/>
    <n v="78.099999999999994"/>
    <n v="16"/>
    <n v="26.8"/>
    <s v="Yes"/>
    <s v="no"/>
    <n v="6.7"/>
    <n v="2"/>
    <n v="9"/>
    <s v="Yes"/>
    <n v="0"/>
    <x v="28"/>
    <s v="360-7404"/>
    <s v="Male"/>
    <n v="71"/>
    <s v="No"/>
    <s v="Yes"/>
    <s v="No"/>
    <n v="0"/>
    <s v="No"/>
    <x v="0"/>
    <x v="2"/>
    <n v="51"/>
    <n v="440"/>
    <x v="3"/>
    <x v="5"/>
  </r>
  <r>
    <s v="9380-STXW"/>
    <x v="1"/>
    <n v="15"/>
    <n v="135"/>
    <n v="208.3"/>
    <n v="0"/>
    <n v="0"/>
    <s v="No"/>
    <s v="yes"/>
    <n v="0"/>
    <n v="1"/>
    <n v="6"/>
    <s v="Yes"/>
    <n v="0"/>
    <x v="25"/>
    <s v="412-3726"/>
    <s v="Male"/>
    <n v="60"/>
    <s v="No"/>
    <s v="No"/>
    <s v="No"/>
    <n v="0"/>
    <s v="Yes"/>
    <x v="0"/>
    <x v="0"/>
    <n v="67"/>
    <n v="996"/>
    <x v="1"/>
    <x v="15"/>
  </r>
  <r>
    <s v="2428-RJUE"/>
    <x v="1"/>
    <n v="1"/>
    <n v="5"/>
    <n v="11"/>
    <n v="0"/>
    <n v="0"/>
    <s v="No"/>
    <s v="yes"/>
    <n v="0"/>
    <n v="4"/>
    <n v="2"/>
    <s v="Yes"/>
    <n v="0"/>
    <x v="41"/>
    <s v="410-5455"/>
    <s v="Male"/>
    <n v="40"/>
    <s v="No"/>
    <s v="No"/>
    <s v="No"/>
    <n v="0"/>
    <s v="No"/>
    <x v="0"/>
    <x v="0"/>
    <n v="29"/>
    <n v="29"/>
    <x v="1"/>
    <x v="1"/>
  </r>
  <r>
    <s v="4734-LFVJ"/>
    <x v="1"/>
    <n v="11"/>
    <n v="51"/>
    <n v="102"/>
    <n v="80"/>
    <n v="238"/>
    <s v="Yes"/>
    <s v="no"/>
    <n v="79.3"/>
    <n v="4"/>
    <n v="21"/>
    <s v="No"/>
    <n v="64"/>
    <x v="31"/>
    <s v="350-9720"/>
    <s v="Male"/>
    <n v="20"/>
    <s v="Yes"/>
    <s v="No"/>
    <s v="No"/>
    <n v="0"/>
    <s v="No"/>
    <x v="0"/>
    <x v="2"/>
    <n v="46"/>
    <n v="521"/>
    <x v="1"/>
    <x v="3"/>
  </r>
  <r>
    <s v="3407-ZQGN"/>
    <x v="1"/>
    <n v="2"/>
    <n v="6"/>
    <n v="14.8"/>
    <n v="52"/>
    <n v="13"/>
    <s v="Yes"/>
    <s v="no"/>
    <n v="4.3"/>
    <n v="4"/>
    <n v="1"/>
    <s v="Yes"/>
    <n v="0"/>
    <x v="24"/>
    <s v="333-7460"/>
    <s v="Female"/>
    <n v="54"/>
    <s v="No"/>
    <s v="No"/>
    <s v="No"/>
    <n v="0"/>
    <s v="Yes"/>
    <x v="0"/>
    <x v="0"/>
    <n v="38"/>
    <n v="81"/>
    <x v="1"/>
    <x v="3"/>
  </r>
  <r>
    <s v="8718-OEDV"/>
    <x v="1"/>
    <n v="5"/>
    <n v="34"/>
    <n v="69.400000000000006"/>
    <n v="116"/>
    <n v="368.3"/>
    <s v="Yes"/>
    <s v="no"/>
    <n v="184.2"/>
    <n v="3"/>
    <n v="2"/>
    <s v="Yes"/>
    <n v="0"/>
    <x v="8"/>
    <s v="386-6535"/>
    <s v="Female"/>
    <n v="75"/>
    <s v="No"/>
    <s v="Yes"/>
    <s v="No"/>
    <n v="0"/>
    <s v="Yes"/>
    <x v="0"/>
    <x v="2"/>
    <n v="44"/>
    <n v="204"/>
    <x v="1"/>
    <x v="3"/>
  </r>
  <r>
    <s v="2219-SVUF"/>
    <x v="1"/>
    <n v="4"/>
    <n v="7"/>
    <n v="16.5"/>
    <n v="12"/>
    <n v="45"/>
    <s v="Yes"/>
    <s v="no"/>
    <n v="11.3"/>
    <n v="5"/>
    <n v="38"/>
    <s v="Yes"/>
    <n v="0"/>
    <x v="18"/>
    <s v="335-8836"/>
    <s v="Male"/>
    <n v="30"/>
    <s v="No"/>
    <s v="No"/>
    <s v="No"/>
    <n v="0"/>
    <s v="No"/>
    <x v="0"/>
    <x v="2"/>
    <n v="51"/>
    <n v="209"/>
    <x v="1"/>
    <x v="4"/>
  </r>
  <r>
    <s v="7407-KMDX"/>
    <x v="1"/>
    <n v="15"/>
    <n v="57"/>
    <n v="122.8"/>
    <n v="156"/>
    <n v="503.1"/>
    <s v="Yes"/>
    <s v="no"/>
    <n v="100.6"/>
    <n v="4"/>
    <n v="5"/>
    <s v="Yes"/>
    <n v="0"/>
    <x v="47"/>
    <s v="330-1175"/>
    <s v="Female"/>
    <n v="59"/>
    <s v="No"/>
    <s v="No"/>
    <s v="No"/>
    <n v="0"/>
    <s v="No"/>
    <x v="0"/>
    <x v="0"/>
    <n v="45"/>
    <n v="686"/>
    <x v="1"/>
    <x v="3"/>
  </r>
  <r>
    <s v="5058-KIOU"/>
    <x v="1"/>
    <n v="1"/>
    <n v="4"/>
    <n v="12"/>
    <n v="8"/>
    <n v="17.600000000000001"/>
    <s v="Yes"/>
    <s v="no"/>
    <n v="4.4000000000000004"/>
    <n v="5"/>
    <n v="0"/>
    <s v="No"/>
    <n v="0"/>
    <x v="20"/>
    <s v="349-6464"/>
    <s v="Male"/>
    <n v="57"/>
    <s v="No"/>
    <s v="No"/>
    <s v="No"/>
    <n v="0"/>
    <s v="No"/>
    <x v="0"/>
    <x v="0"/>
    <n v="10"/>
    <n v="10"/>
    <x v="3"/>
    <x v="16"/>
  </r>
  <r>
    <s v="3080-NRIP"/>
    <x v="1"/>
    <n v="5"/>
    <n v="23"/>
    <n v="44.8"/>
    <n v="4"/>
    <n v="14.4"/>
    <s v="Yes"/>
    <s v="no"/>
    <n v="3.6"/>
    <n v="1"/>
    <n v="7"/>
    <s v="Yes"/>
    <n v="0"/>
    <x v="39"/>
    <s v="361-8288"/>
    <s v="Male"/>
    <n v="29"/>
    <s v="Yes"/>
    <s v="No"/>
    <s v="No"/>
    <n v="0"/>
    <s v="Yes"/>
    <x v="0"/>
    <x v="0"/>
    <n v="36"/>
    <n v="180"/>
    <x v="1"/>
    <x v="3"/>
  </r>
  <r>
    <s v="6086-FDXF"/>
    <x v="1"/>
    <n v="4"/>
    <n v="10"/>
    <n v="31.9"/>
    <n v="40"/>
    <n v="125"/>
    <s v="Yes"/>
    <s v="no"/>
    <n v="25"/>
    <n v="4"/>
    <n v="14"/>
    <s v="No"/>
    <n v="27"/>
    <x v="7"/>
    <s v="370-7546"/>
    <s v="Female"/>
    <n v="21"/>
    <s v="Yes"/>
    <s v="No"/>
    <s v="No"/>
    <n v="0"/>
    <s v="No"/>
    <x v="0"/>
    <x v="0"/>
    <n v="34"/>
    <n v="137"/>
    <x v="1"/>
    <x v="3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x v="4"/>
    <s v="333-9728"/>
    <s v="Male"/>
    <n v="27"/>
    <s v="Yes"/>
    <s v="No"/>
    <s v="No"/>
    <n v="0"/>
    <s v="No"/>
    <x v="0"/>
    <x v="0"/>
    <n v="58"/>
    <n v="2038"/>
    <x v="1"/>
    <x v="1"/>
  </r>
  <r>
    <s v="5557-IGGS"/>
    <x v="1"/>
    <n v="12"/>
    <n v="48"/>
    <n v="144.6"/>
    <n v="0"/>
    <n v="0"/>
    <s v="No"/>
    <s v="yes"/>
    <n v="0"/>
    <n v="5"/>
    <n v="4"/>
    <s v="Yes"/>
    <n v="0"/>
    <x v="20"/>
    <s v="400-7002"/>
    <s v="Male"/>
    <n v="39"/>
    <s v="No"/>
    <s v="No"/>
    <s v="No"/>
    <n v="0"/>
    <s v="No"/>
    <x v="0"/>
    <x v="2"/>
    <n v="29"/>
    <n v="355"/>
    <x v="1"/>
    <x v="1"/>
  </r>
  <r>
    <s v="3230-GUHN"/>
    <x v="1"/>
    <n v="24"/>
    <n v="105"/>
    <n v="268.2"/>
    <n v="0"/>
    <n v="0"/>
    <s v="No"/>
    <s v="yes"/>
    <n v="0"/>
    <n v="1"/>
    <n v="5"/>
    <s v="Yes"/>
    <n v="0"/>
    <x v="13"/>
    <s v="395-7435"/>
    <s v="Female"/>
    <n v="34"/>
    <s v="No"/>
    <s v="No"/>
    <s v="No"/>
    <n v="0"/>
    <s v="Yes"/>
    <x v="0"/>
    <x v="0"/>
    <n v="50"/>
    <n v="1214"/>
    <x v="1"/>
    <x v="3"/>
  </r>
  <r>
    <s v="6567-NVEU"/>
    <x v="1"/>
    <n v="62"/>
    <n v="162"/>
    <n v="432.4"/>
    <n v="56"/>
    <n v="145.6"/>
    <s v="Yes"/>
    <s v="no"/>
    <n v="72.8"/>
    <n v="3"/>
    <n v="4"/>
    <s v="Yes"/>
    <n v="0"/>
    <x v="4"/>
    <s v="405-7467"/>
    <s v="Male"/>
    <n v="56"/>
    <s v="No"/>
    <s v="No"/>
    <s v="No"/>
    <n v="0"/>
    <s v="No"/>
    <x v="1"/>
    <x v="0"/>
    <n v="41"/>
    <n v="2542"/>
    <x v="1"/>
    <x v="4"/>
  </r>
  <r>
    <s v="6893-XFBQ"/>
    <x v="1"/>
    <n v="42"/>
    <n v="217"/>
    <n v="581.20000000000005"/>
    <n v="236"/>
    <n v="737.5"/>
    <s v="Yes"/>
    <s v="no"/>
    <n v="184.4"/>
    <n v="2"/>
    <n v="24"/>
    <s v="Yes"/>
    <n v="0"/>
    <x v="50"/>
    <s v="379-8526"/>
    <s v="Male"/>
    <n v="21"/>
    <s v="Yes"/>
    <s v="No"/>
    <s v="No"/>
    <n v="0"/>
    <s v="Yes"/>
    <x v="0"/>
    <x v="0"/>
    <n v="58"/>
    <n v="2426"/>
    <x v="1"/>
    <x v="3"/>
  </r>
  <r>
    <s v="5210-JTGK"/>
    <x v="1"/>
    <n v="22"/>
    <n v="153"/>
    <n v="344.6"/>
    <n v="92"/>
    <n v="174.8"/>
    <s v="Yes"/>
    <s v="no"/>
    <n v="35"/>
    <n v="0"/>
    <n v="3"/>
    <s v="No"/>
    <n v="64"/>
    <x v="39"/>
    <s v="401-5586"/>
    <s v="Male"/>
    <n v="69"/>
    <s v="No"/>
    <s v="Yes"/>
    <s v="No"/>
    <n v="0"/>
    <s v="No"/>
    <x v="0"/>
    <x v="0"/>
    <n v="62"/>
    <n v="1340"/>
    <x v="1"/>
    <x v="1"/>
  </r>
  <r>
    <s v="1896-JWOH"/>
    <x v="1"/>
    <n v="2"/>
    <n v="6"/>
    <n v="16.8"/>
    <n v="4"/>
    <n v="9.6999999999999993"/>
    <s v="Yes"/>
    <s v="no"/>
    <n v="3.2"/>
    <n v="2"/>
    <n v="10"/>
    <s v="Yes"/>
    <n v="0"/>
    <x v="47"/>
    <s v="377-9178"/>
    <s v="Female"/>
    <n v="46"/>
    <s v="No"/>
    <s v="No"/>
    <s v="No"/>
    <n v="0"/>
    <s v="No"/>
    <x v="0"/>
    <x v="2"/>
    <n v="27"/>
    <n v="51"/>
    <x v="1"/>
    <x v="3"/>
  </r>
  <r>
    <s v="6674-IPEO"/>
    <x v="1"/>
    <n v="20"/>
    <n v="102"/>
    <n v="261.7"/>
    <n v="272"/>
    <n v="625.6"/>
    <s v="Yes"/>
    <s v="no"/>
    <n v="312.8"/>
    <n v="0"/>
    <n v="5"/>
    <s v="Yes"/>
    <n v="0"/>
    <x v="6"/>
    <s v="422-7728"/>
    <s v="Male"/>
    <n v="79"/>
    <s v="No"/>
    <s v="Yes"/>
    <s v="No"/>
    <n v="0"/>
    <s v="No"/>
    <x v="0"/>
    <x v="0"/>
    <n v="51"/>
    <n v="1017"/>
    <x v="1"/>
    <x v="3"/>
  </r>
  <r>
    <s v="2916-OPPI"/>
    <x v="1"/>
    <n v="7"/>
    <n v="34"/>
    <n v="88.1"/>
    <n v="4"/>
    <n v="11.1"/>
    <s v="Yes"/>
    <s v="no"/>
    <n v="3.7"/>
    <n v="5"/>
    <n v="0"/>
    <s v="No"/>
    <n v="0"/>
    <x v="5"/>
    <s v="398-7978"/>
    <s v="Female"/>
    <n v="43"/>
    <s v="No"/>
    <s v="No"/>
    <s v="No"/>
    <n v="0"/>
    <s v="No"/>
    <x v="1"/>
    <x v="2"/>
    <n v="10"/>
    <n v="73"/>
    <x v="5"/>
    <x v="14"/>
  </r>
  <r>
    <s v="5105-VSLF"/>
    <x v="1"/>
    <n v="15"/>
    <n v="81"/>
    <n v="227.4"/>
    <n v="28"/>
    <n v="86.8"/>
    <s v="Yes"/>
    <s v="no"/>
    <n v="17.399999999999999"/>
    <n v="5"/>
    <n v="5"/>
    <s v="Yes"/>
    <n v="0"/>
    <x v="14"/>
    <s v="339-4636"/>
    <s v="Male"/>
    <n v="75"/>
    <s v="No"/>
    <s v="Yes"/>
    <s v="No"/>
    <n v="0"/>
    <s v="No"/>
    <x v="0"/>
    <x v="0"/>
    <n v="27"/>
    <n v="406"/>
    <x v="3"/>
    <x v="5"/>
  </r>
  <r>
    <s v="1088-RDOQ"/>
    <x v="1"/>
    <n v="1"/>
    <n v="4"/>
    <n v="11"/>
    <n v="36"/>
    <n v="97.2"/>
    <s v="Yes"/>
    <s v="no"/>
    <n v="48.6"/>
    <n v="2"/>
    <n v="4"/>
    <s v="Yes"/>
    <n v="0"/>
    <x v="20"/>
    <s v="338-1840"/>
    <s v="Male"/>
    <n v="67"/>
    <s v="No"/>
    <s v="Yes"/>
    <s v="No"/>
    <n v="0"/>
    <s v="No"/>
    <x v="0"/>
    <x v="0"/>
    <n v="50"/>
    <n v="50"/>
    <x v="1"/>
    <x v="3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x v="28"/>
    <s v="355-7895"/>
    <s v="Male"/>
    <n v="66"/>
    <s v="No"/>
    <s v="Yes"/>
    <s v="No"/>
    <n v="0"/>
    <s v="Yes"/>
    <x v="0"/>
    <x v="0"/>
    <n v="34"/>
    <n v="582"/>
    <x v="1"/>
    <x v="15"/>
  </r>
  <r>
    <s v="4120-LSAS"/>
    <x v="1"/>
    <n v="1"/>
    <n v="3"/>
    <n v="8"/>
    <n v="8"/>
    <n v="23"/>
    <s v="Yes"/>
    <s v="no"/>
    <n v="11.5"/>
    <n v="0"/>
    <n v="5"/>
    <s v="No"/>
    <n v="9"/>
    <x v="34"/>
    <s v="362-7604"/>
    <s v="Female"/>
    <n v="73"/>
    <s v="No"/>
    <s v="Yes"/>
    <s v="No"/>
    <n v="0"/>
    <s v="No"/>
    <x v="0"/>
    <x v="1"/>
    <n v="10"/>
    <n v="10"/>
    <x v="1"/>
    <x v="3"/>
  </r>
  <r>
    <s v="3760-KQYS"/>
    <x v="1"/>
    <n v="2"/>
    <n v="10"/>
    <n v="25.5"/>
    <n v="104"/>
    <n v="332.8"/>
    <s v="Yes"/>
    <s v="no"/>
    <n v="66.599999999999994"/>
    <n v="4"/>
    <n v="7"/>
    <s v="Yes"/>
    <n v="0"/>
    <x v="47"/>
    <s v="398-8578"/>
    <s v="Female"/>
    <n v="53"/>
    <s v="No"/>
    <s v="No"/>
    <s v="No"/>
    <n v="0"/>
    <s v="No"/>
    <x v="0"/>
    <x v="0"/>
    <n v="16"/>
    <n v="27"/>
    <x v="1"/>
    <x v="15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x v="49"/>
    <s v="340-6339"/>
    <s v="Female"/>
    <n v="44"/>
    <s v="No"/>
    <s v="No"/>
    <s v="No"/>
    <n v="0"/>
    <s v="Yes"/>
    <x v="0"/>
    <x v="0"/>
    <n v="35"/>
    <n v="1011"/>
    <x v="1"/>
    <x v="1"/>
  </r>
  <r>
    <s v="9524-FGIL"/>
    <x v="1"/>
    <n v="2"/>
    <n v="6"/>
    <n v="16.899999999999999"/>
    <n v="4"/>
    <n v="15.6"/>
    <s v="Yes"/>
    <s v="no"/>
    <n v="3.9"/>
    <n v="5"/>
    <n v="4"/>
    <s v="Yes"/>
    <n v="0"/>
    <x v="5"/>
    <s v="377-1273"/>
    <s v="Male"/>
    <n v="55"/>
    <s v="No"/>
    <s v="No"/>
    <s v="No"/>
    <n v="0"/>
    <s v="Yes"/>
    <x v="0"/>
    <x v="2"/>
    <n v="59"/>
    <n v="124"/>
    <x v="1"/>
    <x v="1"/>
  </r>
  <r>
    <s v="7874-NXFM"/>
    <x v="1"/>
    <n v="14"/>
    <n v="59"/>
    <n v="190.6"/>
    <n v="0"/>
    <n v="0"/>
    <s v="No"/>
    <s v="yes"/>
    <n v="0"/>
    <n v="3"/>
    <n v="5"/>
    <s v="Yes"/>
    <n v="0"/>
    <x v="25"/>
    <s v="400-2181"/>
    <s v="Female"/>
    <n v="41"/>
    <s v="No"/>
    <s v="No"/>
    <s v="No"/>
    <n v="0"/>
    <s v="Yes"/>
    <x v="0"/>
    <x v="0"/>
    <n v="27"/>
    <n v="368"/>
    <x v="3"/>
    <x v="16"/>
  </r>
  <r>
    <s v="2782-OASB"/>
    <x v="1"/>
    <n v="8"/>
    <n v="68"/>
    <n v="113.8"/>
    <n v="52"/>
    <n v="219.7"/>
    <s v="Yes"/>
    <s v="no"/>
    <n v="109.9"/>
    <n v="0"/>
    <n v="3"/>
    <s v="Yes"/>
    <n v="0"/>
    <x v="3"/>
    <s v="341-7686"/>
    <s v="Male"/>
    <n v="60"/>
    <s v="No"/>
    <s v="No"/>
    <s v="No"/>
    <n v="0"/>
    <s v="No"/>
    <x v="0"/>
    <x v="0"/>
    <n v="38"/>
    <n v="305"/>
    <x v="3"/>
    <x v="16"/>
  </r>
  <r>
    <s v="0328-MGTB"/>
    <x v="1"/>
    <n v="5"/>
    <n v="17"/>
    <n v="51.9"/>
    <n v="4"/>
    <n v="7.8"/>
    <s v="Yes"/>
    <s v="no"/>
    <n v="2.6"/>
    <n v="1"/>
    <n v="3"/>
    <s v="Yes"/>
    <n v="0"/>
    <x v="21"/>
    <s v="393-3507"/>
    <s v="Female"/>
    <n v="53"/>
    <s v="No"/>
    <s v="No"/>
    <s v="No"/>
    <n v="0"/>
    <s v="No"/>
    <x v="0"/>
    <x v="0"/>
    <n v="44"/>
    <n v="208"/>
    <x v="3"/>
    <x v="16"/>
  </r>
  <r>
    <s v="6704-AGYM"/>
    <x v="1"/>
    <n v="64"/>
    <n v="282"/>
    <n v="703.4"/>
    <n v="244"/>
    <n v="799.1"/>
    <s v="Yes"/>
    <s v="no"/>
    <n v="199.8"/>
    <n v="2"/>
    <n v="7"/>
    <s v="No"/>
    <n v="20"/>
    <x v="9"/>
    <s v="402-1556"/>
    <s v="Female"/>
    <n v="54"/>
    <s v="No"/>
    <s v="No"/>
    <s v="No"/>
    <n v="0"/>
    <s v="Yes"/>
    <x v="1"/>
    <x v="0"/>
    <n v="66"/>
    <n v="4204"/>
    <x v="3"/>
    <x v="5"/>
  </r>
  <r>
    <s v="7429-GPCO"/>
    <x v="1"/>
    <n v="1"/>
    <n v="2"/>
    <n v="5"/>
    <n v="96"/>
    <n v="314.39999999999998"/>
    <s v="Yes"/>
    <s v="no"/>
    <n v="62.9"/>
    <n v="0"/>
    <n v="6"/>
    <s v="Yes"/>
    <n v="0"/>
    <x v="47"/>
    <s v="339-2734"/>
    <s v="Male"/>
    <n v="56"/>
    <s v="No"/>
    <s v="No"/>
    <s v="No"/>
    <n v="0"/>
    <s v="No"/>
    <x v="0"/>
    <x v="2"/>
    <n v="16"/>
    <n v="16"/>
    <x v="3"/>
    <x v="5"/>
  </r>
  <r>
    <s v="0750-KZHP"/>
    <x v="1"/>
    <n v="54"/>
    <n v="393"/>
    <n v="870.1"/>
    <n v="136"/>
    <n v="554.20000000000005"/>
    <s v="Yes"/>
    <s v="no"/>
    <n v="110.8"/>
    <n v="4"/>
    <n v="2"/>
    <s v="Yes"/>
    <n v="0"/>
    <x v="16"/>
    <s v="350-7227"/>
    <s v="Female"/>
    <n v="47"/>
    <s v="No"/>
    <s v="No"/>
    <s v="No"/>
    <n v="0"/>
    <s v="Yes"/>
    <x v="1"/>
    <x v="0"/>
    <n v="44"/>
    <n v="2380"/>
    <x v="3"/>
    <x v="5"/>
  </r>
  <r>
    <s v="3115-ONXY"/>
    <x v="1"/>
    <n v="1"/>
    <n v="6"/>
    <n v="15"/>
    <n v="284"/>
    <n v="930.1"/>
    <s v="Yes"/>
    <s v="no"/>
    <n v="186"/>
    <n v="4"/>
    <n v="17"/>
    <s v="Yes"/>
    <n v="0"/>
    <x v="42"/>
    <s v="384-6654"/>
    <s v="Female"/>
    <n v="20"/>
    <s v="Yes"/>
    <s v="No"/>
    <s v="No"/>
    <n v="0"/>
    <s v="No"/>
    <x v="0"/>
    <x v="0"/>
    <n v="59"/>
    <n v="59"/>
    <x v="3"/>
    <x v="16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x v="44"/>
    <s v="391-8124"/>
    <s v="Female"/>
    <n v="42"/>
    <s v="No"/>
    <s v="No"/>
    <s v="No"/>
    <n v="0"/>
    <s v="Yes"/>
    <x v="0"/>
    <x v="2"/>
    <n v="48"/>
    <n v="779"/>
    <x v="3"/>
    <x v="16"/>
  </r>
  <r>
    <s v="4504-TAXX"/>
    <x v="1"/>
    <n v="1"/>
    <n v="1"/>
    <n v="4"/>
    <n v="56"/>
    <n v="149.80000000000001"/>
    <s v="Yes"/>
    <s v="no"/>
    <n v="49.9"/>
    <n v="5"/>
    <n v="7"/>
    <s v="Yes"/>
    <n v="0"/>
    <x v="19"/>
    <s v="377-8266"/>
    <s v="Male"/>
    <n v="57"/>
    <s v="No"/>
    <s v="No"/>
    <s v="No"/>
    <n v="0"/>
    <s v="No"/>
    <x v="0"/>
    <x v="0"/>
    <n v="34"/>
    <n v="34"/>
    <x v="1"/>
    <x v="3"/>
  </r>
  <r>
    <s v="7963-VKVH"/>
    <x v="1"/>
    <n v="9"/>
    <n v="38"/>
    <n v="113.1"/>
    <n v="40"/>
    <n v="129"/>
    <s v="Yes"/>
    <s v="no"/>
    <n v="32.299999999999997"/>
    <n v="5"/>
    <n v="7"/>
    <s v="Yes"/>
    <n v="0"/>
    <x v="8"/>
    <s v="348-9145"/>
    <s v="Male"/>
    <n v="76"/>
    <s v="No"/>
    <s v="Yes"/>
    <s v="No"/>
    <n v="0"/>
    <s v="No"/>
    <x v="0"/>
    <x v="0"/>
    <n v="54"/>
    <n v="510"/>
    <x v="1"/>
    <x v="1"/>
  </r>
  <r>
    <s v="2796-LQVD"/>
    <x v="1"/>
    <n v="3"/>
    <n v="7"/>
    <n v="22.6"/>
    <n v="0"/>
    <n v="0"/>
    <s v="No"/>
    <s v="no"/>
    <n v="0"/>
    <n v="1"/>
    <n v="1"/>
    <s v="No"/>
    <n v="6"/>
    <x v="19"/>
    <s v="352-4541"/>
    <s v="Female"/>
    <n v="73"/>
    <s v="No"/>
    <s v="Yes"/>
    <s v="No"/>
    <n v="0"/>
    <s v="No"/>
    <x v="0"/>
    <x v="0"/>
    <n v="24"/>
    <n v="68"/>
    <x v="1"/>
    <x v="1"/>
  </r>
  <r>
    <s v="2584-HBVQ"/>
    <x v="1"/>
    <n v="67"/>
    <n v="104"/>
    <n v="269.8"/>
    <n v="0"/>
    <n v="0"/>
    <s v="No"/>
    <s v="no"/>
    <n v="0"/>
    <n v="3"/>
    <n v="13"/>
    <s v="Yes"/>
    <n v="0"/>
    <x v="39"/>
    <s v="332-7607"/>
    <s v="Male"/>
    <n v="66"/>
    <s v="No"/>
    <s v="Yes"/>
    <s v="No"/>
    <n v="0"/>
    <s v="Yes"/>
    <x v="0"/>
    <x v="0"/>
    <n v="38"/>
    <n v="2538"/>
    <x v="2"/>
    <x v="2"/>
  </r>
  <r>
    <s v="7146-VPOA"/>
    <x v="1"/>
    <n v="17"/>
    <n v="70"/>
    <n v="138.30000000000001"/>
    <n v="0"/>
    <n v="0"/>
    <s v="No"/>
    <s v="no"/>
    <n v="0"/>
    <n v="0"/>
    <n v="4"/>
    <s v="Yes"/>
    <n v="0"/>
    <x v="31"/>
    <s v="384-1549"/>
    <s v="Female"/>
    <n v="37"/>
    <s v="No"/>
    <s v="No"/>
    <s v="No"/>
    <n v="0"/>
    <s v="Yes"/>
    <x v="1"/>
    <x v="0"/>
    <n v="43"/>
    <n v="743"/>
    <x v="1"/>
    <x v="3"/>
  </r>
  <r>
    <s v="5531-FXZN"/>
    <x v="1"/>
    <n v="7"/>
    <n v="48"/>
    <n v="111.9"/>
    <n v="0"/>
    <n v="0"/>
    <s v="No"/>
    <s v="no"/>
    <n v="0"/>
    <n v="1"/>
    <n v="11"/>
    <s v="Yes"/>
    <n v="0"/>
    <x v="50"/>
    <s v="352-8508"/>
    <s v="Female"/>
    <n v="58"/>
    <s v="No"/>
    <s v="No"/>
    <s v="No"/>
    <n v="0"/>
    <s v="No"/>
    <x v="0"/>
    <x v="2"/>
    <n v="37"/>
    <n v="258"/>
    <x v="2"/>
    <x v="2"/>
  </r>
  <r>
    <s v="8258-IYWV"/>
    <x v="1"/>
    <n v="12"/>
    <n v="24"/>
    <n v="47.2"/>
    <n v="0"/>
    <n v="0"/>
    <s v="No"/>
    <s v="no"/>
    <n v="0"/>
    <n v="4"/>
    <n v="4"/>
    <s v="Yes"/>
    <n v="0"/>
    <x v="35"/>
    <s v="404-1002"/>
    <s v="Male"/>
    <n v="74"/>
    <s v="No"/>
    <s v="Yes"/>
    <s v="No"/>
    <n v="0"/>
    <s v="No"/>
    <x v="0"/>
    <x v="0"/>
    <n v="39"/>
    <n v="459"/>
    <x v="1"/>
    <x v="1"/>
  </r>
  <r>
    <s v="2907-ZUIM"/>
    <x v="1"/>
    <n v="43"/>
    <n v="94"/>
    <n v="217.1"/>
    <n v="0"/>
    <n v="0"/>
    <s v="No"/>
    <s v="no"/>
    <n v="0"/>
    <n v="5"/>
    <n v="4"/>
    <s v="Yes"/>
    <n v="0"/>
    <x v="47"/>
    <s v="410-5192"/>
    <s v="Female"/>
    <n v="57"/>
    <s v="No"/>
    <s v="No"/>
    <s v="No"/>
    <n v="0"/>
    <s v="No"/>
    <x v="0"/>
    <x v="2"/>
    <n v="45"/>
    <n v="1959"/>
    <x v="1"/>
    <x v="1"/>
  </r>
  <r>
    <s v="5145-LGKL"/>
    <x v="1"/>
    <n v="2"/>
    <n v="7"/>
    <n v="17.7"/>
    <n v="0"/>
    <n v="0"/>
    <s v="No"/>
    <s v="no"/>
    <n v="0"/>
    <n v="2"/>
    <n v="2"/>
    <s v="Yes"/>
    <n v="0"/>
    <x v="32"/>
    <s v="395-6030"/>
    <s v="Male"/>
    <n v="71"/>
    <s v="No"/>
    <s v="Yes"/>
    <s v="No"/>
    <n v="0"/>
    <s v="No"/>
    <x v="0"/>
    <x v="0"/>
    <n v="27"/>
    <n v="61"/>
    <x v="1"/>
    <x v="1"/>
  </r>
  <r>
    <s v="3236-UCZA"/>
    <x v="1"/>
    <n v="1"/>
    <n v="6"/>
    <n v="14"/>
    <n v="0"/>
    <n v="0"/>
    <s v="No"/>
    <s v="no"/>
    <n v="0"/>
    <n v="4"/>
    <n v="4"/>
    <s v="No"/>
    <n v="6"/>
    <x v="24"/>
    <s v="402-4501"/>
    <s v="Male"/>
    <n v="82"/>
    <s v="No"/>
    <s v="Yes"/>
    <s v="No"/>
    <n v="0"/>
    <s v="Yes"/>
    <x v="0"/>
    <x v="0"/>
    <n v="58"/>
    <n v="58"/>
    <x v="1"/>
    <x v="1"/>
  </r>
  <r>
    <s v="2765-ZVMY"/>
    <x v="1"/>
    <n v="31"/>
    <n v="81"/>
    <n v="183.2"/>
    <n v="0"/>
    <n v="0"/>
    <s v="No"/>
    <s v="yes"/>
    <n v="0"/>
    <n v="5"/>
    <n v="6"/>
    <s v="Yes"/>
    <n v="0"/>
    <x v="8"/>
    <s v="400-3343"/>
    <s v="Male"/>
    <n v="32"/>
    <s v="No"/>
    <s v="No"/>
    <s v="No"/>
    <n v="0"/>
    <s v="No"/>
    <x v="0"/>
    <x v="0"/>
    <n v="35"/>
    <n v="1070"/>
    <x v="1"/>
    <x v="1"/>
  </r>
  <r>
    <s v="2865-ZOYK"/>
    <x v="1"/>
    <n v="15"/>
    <n v="101"/>
    <n v="215.4"/>
    <n v="0"/>
    <n v="0"/>
    <s v="No"/>
    <s v="no"/>
    <n v="0"/>
    <n v="3"/>
    <n v="13"/>
    <s v="Yes"/>
    <n v="0"/>
    <x v="3"/>
    <s v="353-2450"/>
    <s v="Female"/>
    <n v="55"/>
    <s v="No"/>
    <s v="No"/>
    <s v="No"/>
    <n v="0"/>
    <s v="No"/>
    <x v="0"/>
    <x v="0"/>
    <n v="23"/>
    <n v="349"/>
    <x v="1"/>
    <x v="1"/>
  </r>
  <r>
    <s v="3314-XRFV"/>
    <x v="1"/>
    <n v="13"/>
    <n v="64"/>
    <n v="144.4"/>
    <n v="0"/>
    <n v="0"/>
    <s v="No"/>
    <s v="no"/>
    <n v="0"/>
    <n v="4"/>
    <n v="1"/>
    <s v="Yes"/>
    <n v="0"/>
    <x v="33"/>
    <s v="334-9182"/>
    <s v="Male"/>
    <n v="73"/>
    <s v="No"/>
    <s v="Yes"/>
    <s v="No"/>
    <n v="0"/>
    <s v="No"/>
    <x v="0"/>
    <x v="0"/>
    <n v="49"/>
    <n v="647"/>
    <x v="1"/>
    <x v="1"/>
  </r>
  <r>
    <s v="0471-LINO"/>
    <x v="1"/>
    <n v="68"/>
    <n v="115"/>
    <n v="338.6"/>
    <n v="0"/>
    <n v="0"/>
    <s v="No"/>
    <s v="no"/>
    <n v="0"/>
    <n v="2"/>
    <n v="3"/>
    <s v="Yes"/>
    <n v="0"/>
    <x v="33"/>
    <s v="362-9411"/>
    <s v="Male"/>
    <n v="37"/>
    <s v="No"/>
    <s v="No"/>
    <s v="No"/>
    <n v="0"/>
    <s v="Yes"/>
    <x v="1"/>
    <x v="0"/>
    <n v="29"/>
    <n v="1989"/>
    <x v="1"/>
    <x v="1"/>
  </r>
  <r>
    <s v="8404-HDTO"/>
    <x v="1"/>
    <n v="24"/>
    <n v="42"/>
    <n v="96.8"/>
    <n v="0"/>
    <n v="0"/>
    <s v="No"/>
    <s v="no"/>
    <n v="0"/>
    <n v="0"/>
    <n v="6"/>
    <s v="Yes"/>
    <n v="0"/>
    <x v="9"/>
    <s v="376-7207"/>
    <s v="Female"/>
    <n v="74"/>
    <s v="No"/>
    <s v="Yes"/>
    <s v="No"/>
    <n v="0"/>
    <s v="No"/>
    <x v="0"/>
    <x v="0"/>
    <n v="46"/>
    <n v="1108"/>
    <x v="1"/>
    <x v="1"/>
  </r>
  <r>
    <s v="1251-IRYQ"/>
    <x v="1"/>
    <n v="35"/>
    <n v="135"/>
    <n v="175.2"/>
    <n v="0"/>
    <n v="0"/>
    <s v="No"/>
    <s v="no"/>
    <n v="0"/>
    <n v="2"/>
    <n v="6"/>
    <s v="Yes"/>
    <n v="0"/>
    <x v="11"/>
    <s v="370-9533"/>
    <s v="Female"/>
    <n v="35"/>
    <s v="No"/>
    <s v="No"/>
    <s v="No"/>
    <n v="0"/>
    <s v="No"/>
    <x v="0"/>
    <x v="0"/>
    <n v="46"/>
    <n v="1621"/>
    <x v="1"/>
    <x v="1"/>
  </r>
  <r>
    <s v="8901-MBJL"/>
    <x v="1"/>
    <n v="56"/>
    <n v="196"/>
    <n v="392.5"/>
    <n v="0"/>
    <n v="0"/>
    <s v="No"/>
    <s v="no"/>
    <n v="0"/>
    <n v="4"/>
    <n v="24"/>
    <s v="No"/>
    <n v="60"/>
    <x v="4"/>
    <s v="366-6248"/>
    <s v="Female"/>
    <n v="21"/>
    <s v="Yes"/>
    <s v="No"/>
    <s v="No"/>
    <n v="0"/>
    <s v="No"/>
    <x v="1"/>
    <x v="0"/>
    <n v="59"/>
    <n v="3294"/>
    <x v="1"/>
    <x v="1"/>
  </r>
  <r>
    <s v="5308-DGIF"/>
    <x v="1"/>
    <n v="9"/>
    <n v="22"/>
    <n v="60.6"/>
    <n v="0"/>
    <n v="0"/>
    <s v="No"/>
    <s v="no"/>
    <n v="0"/>
    <n v="2"/>
    <n v="5"/>
    <s v="Yes"/>
    <n v="0"/>
    <x v="22"/>
    <s v="369-3756"/>
    <s v="Female"/>
    <n v="49"/>
    <s v="No"/>
    <s v="No"/>
    <s v="No"/>
    <n v="0"/>
    <s v="Yes"/>
    <x v="0"/>
    <x v="0"/>
    <n v="48"/>
    <n v="420"/>
    <x v="1"/>
    <x v="1"/>
  </r>
  <r>
    <s v="5725-EIGQ"/>
    <x v="1"/>
    <n v="17"/>
    <n v="34"/>
    <n v="85.7"/>
    <n v="0"/>
    <n v="0"/>
    <s v="No"/>
    <s v="no"/>
    <n v="0"/>
    <n v="4"/>
    <n v="2"/>
    <s v="Yes"/>
    <n v="0"/>
    <x v="22"/>
    <s v="380-3161"/>
    <s v="Female"/>
    <n v="77"/>
    <s v="No"/>
    <s v="Yes"/>
    <s v="No"/>
    <n v="0"/>
    <s v="Yes"/>
    <x v="0"/>
    <x v="0"/>
    <n v="39"/>
    <n v="661"/>
    <x v="1"/>
    <x v="1"/>
  </r>
  <r>
    <s v="9515-FYOF"/>
    <x v="1"/>
    <n v="48"/>
    <n v="165"/>
    <n v="335.3"/>
    <n v="0"/>
    <n v="0"/>
    <s v="No"/>
    <s v="no"/>
    <n v="0"/>
    <n v="5"/>
    <n v="1"/>
    <s v="Yes"/>
    <n v="0"/>
    <x v="37"/>
    <s v="360-8135"/>
    <s v="Male"/>
    <n v="59"/>
    <s v="No"/>
    <s v="No"/>
    <s v="No"/>
    <n v="0"/>
    <s v="Yes"/>
    <x v="1"/>
    <x v="2"/>
    <n v="36"/>
    <n v="1730"/>
    <x v="2"/>
    <x v="7"/>
  </r>
  <r>
    <s v="6840-JQVM"/>
    <x v="1"/>
    <n v="17"/>
    <n v="30"/>
    <n v="68.400000000000006"/>
    <n v="0"/>
    <n v="0"/>
    <s v="No"/>
    <s v="no"/>
    <n v="0"/>
    <n v="0"/>
    <n v="0"/>
    <s v="Yes"/>
    <n v="0"/>
    <x v="21"/>
    <s v="376-1000"/>
    <s v="Male"/>
    <n v="66"/>
    <s v="No"/>
    <s v="Yes"/>
    <s v="No"/>
    <n v="0"/>
    <s v="No"/>
    <x v="0"/>
    <x v="0"/>
    <n v="30"/>
    <n v="511"/>
    <x v="1"/>
    <x v="1"/>
  </r>
  <r>
    <s v="5441-MHBB"/>
    <x v="1"/>
    <n v="33"/>
    <n v="96"/>
    <n v="261.39999999999998"/>
    <n v="0"/>
    <n v="0"/>
    <s v="No"/>
    <s v="no"/>
    <n v="0"/>
    <n v="4"/>
    <n v="15"/>
    <s v="Yes"/>
    <n v="0"/>
    <x v="3"/>
    <s v="355-3814"/>
    <s v="Female"/>
    <n v="25"/>
    <s v="Yes"/>
    <s v="No"/>
    <s v="No"/>
    <n v="0"/>
    <s v="Yes"/>
    <x v="0"/>
    <x v="2"/>
    <n v="49"/>
    <n v="1597"/>
    <x v="1"/>
    <x v="1"/>
  </r>
  <r>
    <s v="1098-PAMC"/>
    <x v="1"/>
    <n v="42"/>
    <n v="87"/>
    <n v="292.8"/>
    <n v="0"/>
    <n v="0"/>
    <s v="No"/>
    <s v="no"/>
    <n v="0"/>
    <n v="5"/>
    <n v="3"/>
    <s v="Yes"/>
    <n v="0"/>
    <x v="47"/>
    <s v="375-2098"/>
    <s v="Female"/>
    <n v="76"/>
    <s v="No"/>
    <s v="Yes"/>
    <s v="No"/>
    <n v="0"/>
    <s v="No"/>
    <x v="0"/>
    <x v="0"/>
    <n v="54"/>
    <n v="2278"/>
    <x v="1"/>
    <x v="1"/>
  </r>
  <r>
    <s v="0259-JFWD"/>
    <x v="1"/>
    <n v="11"/>
    <n v="55"/>
    <n v="131.1"/>
    <n v="0"/>
    <n v="0"/>
    <s v="No"/>
    <s v="no"/>
    <n v="0"/>
    <n v="2"/>
    <n v="4"/>
    <s v="No"/>
    <n v="23"/>
    <x v="2"/>
    <s v="356-4558"/>
    <s v="Male"/>
    <n v="65"/>
    <s v="No"/>
    <s v="Yes"/>
    <s v="No"/>
    <n v="0"/>
    <s v="No"/>
    <x v="0"/>
    <x v="0"/>
    <n v="37"/>
    <n v="410"/>
    <x v="1"/>
    <x v="1"/>
  </r>
  <r>
    <s v="5393-HSVT"/>
    <x v="1"/>
    <n v="1"/>
    <n v="4"/>
    <n v="12"/>
    <n v="0"/>
    <n v="0"/>
    <s v="No"/>
    <s v="no"/>
    <n v="0"/>
    <n v="1"/>
    <n v="20"/>
    <s v="Yes"/>
    <n v="0"/>
    <x v="17"/>
    <s v="332-8103"/>
    <s v="Female"/>
    <n v="29"/>
    <s v="Yes"/>
    <s v="No"/>
    <s v="No"/>
    <n v="0"/>
    <s v="No"/>
    <x v="0"/>
    <x v="2"/>
    <n v="42"/>
    <n v="42"/>
    <x v="1"/>
    <x v="1"/>
  </r>
  <r>
    <s v="8022-IYTZ"/>
    <x v="1"/>
    <n v="1"/>
    <n v="5"/>
    <n v="9"/>
    <n v="0"/>
    <n v="0"/>
    <s v="No"/>
    <s v="yes"/>
    <n v="0"/>
    <n v="2"/>
    <n v="5"/>
    <s v="Yes"/>
    <n v="0"/>
    <x v="47"/>
    <s v="406-9926"/>
    <s v="Male"/>
    <n v="69"/>
    <s v="No"/>
    <s v="Yes"/>
    <s v="No"/>
    <n v="0"/>
    <s v="No"/>
    <x v="0"/>
    <x v="0"/>
    <n v="34"/>
    <n v="34"/>
    <x v="1"/>
    <x v="1"/>
  </r>
  <r>
    <s v="8137-OXUW"/>
    <x v="1"/>
    <n v="3"/>
    <n v="16"/>
    <n v="39.5"/>
    <n v="0"/>
    <n v="0"/>
    <s v="No"/>
    <s v="no"/>
    <n v="0"/>
    <n v="2"/>
    <n v="10"/>
    <s v="Yes"/>
    <n v="0"/>
    <x v="29"/>
    <s v="350-6473"/>
    <s v="Female"/>
    <n v="19"/>
    <s v="Yes"/>
    <s v="No"/>
    <s v="No"/>
    <n v="0"/>
    <s v="No"/>
    <x v="0"/>
    <x v="2"/>
    <n v="18"/>
    <n v="54"/>
    <x v="5"/>
    <x v="18"/>
  </r>
  <r>
    <s v="9900-FDLV"/>
    <x v="1"/>
    <n v="50"/>
    <n v="163"/>
    <n v="453.8"/>
    <n v="0"/>
    <n v="0"/>
    <s v="No"/>
    <s v="no"/>
    <n v="0"/>
    <n v="4"/>
    <n v="3"/>
    <s v="Yes"/>
    <n v="0"/>
    <x v="31"/>
    <s v="347-4982"/>
    <s v="Male"/>
    <n v="40"/>
    <s v="No"/>
    <s v="No"/>
    <s v="No"/>
    <n v="0"/>
    <s v="Yes"/>
    <x v="0"/>
    <x v="2"/>
    <n v="43"/>
    <n v="2143"/>
    <x v="5"/>
    <x v="18"/>
  </r>
  <r>
    <s v="5690-ODWA"/>
    <x v="1"/>
    <n v="5"/>
    <n v="31"/>
    <n v="74.5"/>
    <n v="0"/>
    <n v="0"/>
    <s v="No"/>
    <s v="yes"/>
    <n v="0"/>
    <n v="0"/>
    <n v="1"/>
    <s v="Yes"/>
    <n v="0"/>
    <x v="41"/>
    <s v="395-7923"/>
    <s v="Male"/>
    <n v="31"/>
    <s v="No"/>
    <s v="No"/>
    <s v="No"/>
    <n v="0"/>
    <s v="No"/>
    <x v="0"/>
    <x v="0"/>
    <n v="39"/>
    <n v="182"/>
    <x v="1"/>
    <x v="3"/>
  </r>
  <r>
    <s v="1824-PKQW"/>
    <x v="1"/>
    <n v="51"/>
    <n v="334"/>
    <n v="813.6"/>
    <n v="0"/>
    <n v="0"/>
    <s v="No"/>
    <s v="no"/>
    <n v="0"/>
    <n v="0"/>
    <n v="3"/>
    <s v="Yes"/>
    <n v="0"/>
    <x v="3"/>
    <s v="351-8398"/>
    <s v="Male"/>
    <n v="47"/>
    <s v="No"/>
    <s v="No"/>
    <s v="No"/>
    <n v="0"/>
    <s v="No"/>
    <x v="0"/>
    <x v="0"/>
    <n v="50"/>
    <n v="2536"/>
    <x v="1"/>
    <x v="3"/>
  </r>
  <r>
    <s v="0534-HKWQ"/>
    <x v="1"/>
    <n v="46"/>
    <n v="71"/>
    <n v="183.2"/>
    <n v="0"/>
    <n v="0"/>
    <s v="No"/>
    <s v="no"/>
    <n v="0"/>
    <n v="5"/>
    <n v="2"/>
    <s v="No"/>
    <n v="44"/>
    <x v="11"/>
    <s v="329-2204"/>
    <s v="Female"/>
    <n v="55"/>
    <s v="No"/>
    <s v="No"/>
    <s v="No"/>
    <n v="0"/>
    <s v="No"/>
    <x v="0"/>
    <x v="0"/>
    <n v="32"/>
    <n v="1484"/>
    <x v="5"/>
    <x v="18"/>
  </r>
  <r>
    <s v="6110-TLUE"/>
    <x v="1"/>
    <n v="1"/>
    <n v="2"/>
    <n v="5"/>
    <n v="0"/>
    <n v="0"/>
    <s v="No"/>
    <s v="no"/>
    <n v="0"/>
    <n v="0"/>
    <n v="6"/>
    <s v="Yes"/>
    <n v="0"/>
    <x v="14"/>
    <s v="389-5988"/>
    <s v="Male"/>
    <n v="72"/>
    <s v="No"/>
    <s v="Yes"/>
    <s v="No"/>
    <n v="0"/>
    <s v="Yes"/>
    <x v="0"/>
    <x v="1"/>
    <n v="20"/>
    <n v="20"/>
    <x v="1"/>
    <x v="1"/>
  </r>
  <r>
    <s v="4427-DAAE"/>
    <x v="1"/>
    <n v="40"/>
    <n v="182"/>
    <n v="485.4"/>
    <n v="0"/>
    <n v="0"/>
    <s v="No"/>
    <s v="no"/>
    <n v="0"/>
    <n v="0"/>
    <n v="2"/>
    <s v="Yes"/>
    <n v="0"/>
    <x v="25"/>
    <s v="400-3197"/>
    <s v="Female"/>
    <n v="40"/>
    <s v="No"/>
    <s v="No"/>
    <s v="No"/>
    <n v="0"/>
    <s v="Yes"/>
    <x v="0"/>
    <x v="0"/>
    <n v="64"/>
    <n v="2602"/>
    <x v="5"/>
    <x v="18"/>
  </r>
  <r>
    <s v="0170-MZAM"/>
    <x v="1"/>
    <n v="30"/>
    <n v="90"/>
    <n v="241.7"/>
    <n v="0"/>
    <n v="0"/>
    <s v="No"/>
    <s v="no"/>
    <n v="0"/>
    <n v="2"/>
    <n v="4"/>
    <s v="Yes"/>
    <n v="0"/>
    <x v="3"/>
    <s v="384-5343"/>
    <s v="Female"/>
    <n v="40"/>
    <s v="No"/>
    <s v="No"/>
    <s v="No"/>
    <n v="0"/>
    <s v="No"/>
    <x v="0"/>
    <x v="0"/>
    <n v="47"/>
    <n v="1435"/>
    <x v="5"/>
    <x v="18"/>
  </r>
  <r>
    <s v="3085-LHIC"/>
    <x v="1"/>
    <n v="27"/>
    <n v="70"/>
    <n v="269.10000000000002"/>
    <n v="0"/>
    <n v="0"/>
    <s v="No"/>
    <s v="no"/>
    <n v="0"/>
    <n v="4"/>
    <n v="3"/>
    <s v="Yes"/>
    <n v="0"/>
    <x v="47"/>
    <s v="398-8122"/>
    <s v="Female"/>
    <n v="34"/>
    <s v="No"/>
    <s v="No"/>
    <s v="No"/>
    <n v="0"/>
    <s v="No"/>
    <x v="0"/>
    <x v="0"/>
    <n v="26"/>
    <n v="688"/>
    <x v="2"/>
    <x v="7"/>
  </r>
  <r>
    <s v="2745-BGCB"/>
    <x v="1"/>
    <n v="1"/>
    <n v="5"/>
    <n v="13"/>
    <n v="0"/>
    <n v="0"/>
    <s v="No"/>
    <s v="no"/>
    <n v="0"/>
    <n v="4"/>
    <n v="4"/>
    <s v="Yes"/>
    <n v="0"/>
    <x v="8"/>
    <s v="380-8727"/>
    <s v="Female"/>
    <n v="34"/>
    <s v="No"/>
    <s v="No"/>
    <s v="No"/>
    <n v="0"/>
    <s v="No"/>
    <x v="0"/>
    <x v="0"/>
    <n v="18"/>
    <n v="18"/>
    <x v="2"/>
    <x v="7"/>
  </r>
  <r>
    <s v="3990-MCLL"/>
    <x v="1"/>
    <n v="3"/>
    <n v="8"/>
    <n v="18.600000000000001"/>
    <n v="0"/>
    <n v="0"/>
    <s v="No"/>
    <s v="no"/>
    <n v="0"/>
    <n v="2"/>
    <n v="4"/>
    <s v="Yes"/>
    <n v="0"/>
    <x v="48"/>
    <s v="365-8114"/>
    <s v="Male"/>
    <n v="45"/>
    <s v="No"/>
    <s v="No"/>
    <s v="No"/>
    <n v="0"/>
    <s v="No"/>
    <x v="0"/>
    <x v="0"/>
    <n v="55"/>
    <n v="171"/>
    <x v="2"/>
    <x v="7"/>
  </r>
  <r>
    <s v="8309-IQCR"/>
    <x v="1"/>
    <n v="65"/>
    <n v="146"/>
    <n v="516.6"/>
    <n v="0"/>
    <n v="0"/>
    <s v="No"/>
    <s v="no"/>
    <n v="0"/>
    <n v="1"/>
    <n v="6"/>
    <s v="No"/>
    <n v="79"/>
    <x v="19"/>
    <s v="374-1981"/>
    <s v="Female"/>
    <n v="44"/>
    <s v="No"/>
    <s v="No"/>
    <s v="No"/>
    <n v="0"/>
    <s v="Yes"/>
    <x v="1"/>
    <x v="2"/>
    <n v="60"/>
    <n v="3860"/>
    <x v="1"/>
    <x v="3"/>
  </r>
  <r>
    <s v="9543-RJPY"/>
    <x v="1"/>
    <n v="21"/>
    <n v="101"/>
    <n v="274"/>
    <n v="0"/>
    <n v="0"/>
    <s v="No"/>
    <s v="no"/>
    <n v="0"/>
    <n v="4"/>
    <n v="12"/>
    <s v="Yes"/>
    <n v="0"/>
    <x v="23"/>
    <s v="333-5101"/>
    <s v="Female"/>
    <n v="22"/>
    <s v="Yes"/>
    <s v="No"/>
    <s v="No"/>
    <n v="0"/>
    <s v="Yes"/>
    <x v="0"/>
    <x v="0"/>
    <n v="59"/>
    <n v="1251"/>
    <x v="3"/>
    <x v="5"/>
  </r>
  <r>
    <s v="5397-XQQM"/>
    <x v="1"/>
    <n v="1"/>
    <n v="6"/>
    <n v="16"/>
    <n v="0"/>
    <n v="0"/>
    <s v="No"/>
    <s v="no"/>
    <n v="0"/>
    <n v="5"/>
    <n v="5"/>
    <s v="Yes"/>
    <n v="0"/>
    <x v="42"/>
    <s v="384-5004"/>
    <s v="Male"/>
    <n v="63"/>
    <s v="No"/>
    <s v="No"/>
    <s v="No"/>
    <n v="0"/>
    <s v="Yes"/>
    <x v="0"/>
    <x v="0"/>
    <n v="34"/>
    <n v="34"/>
    <x v="1"/>
    <x v="3"/>
  </r>
  <r>
    <s v="6125-EDRV"/>
    <x v="1"/>
    <n v="4"/>
    <n v="27"/>
    <n v="60.4"/>
    <n v="0"/>
    <n v="0"/>
    <s v="No"/>
    <s v="no"/>
    <n v="0"/>
    <n v="3"/>
    <n v="1"/>
    <s v="Yes"/>
    <n v="0"/>
    <x v="7"/>
    <s v="417-4063"/>
    <s v="Male"/>
    <n v="38"/>
    <s v="No"/>
    <s v="No"/>
    <s v="No"/>
    <n v="0"/>
    <s v="Yes"/>
    <x v="0"/>
    <x v="0"/>
    <n v="33"/>
    <n v="133"/>
    <x v="3"/>
    <x v="5"/>
  </r>
  <r>
    <s v="5317-BRZN"/>
    <x v="1"/>
    <n v="9"/>
    <n v="26"/>
    <n v="60.3"/>
    <n v="0"/>
    <n v="0"/>
    <s v="No"/>
    <s v="no"/>
    <n v="0"/>
    <n v="3"/>
    <n v="19"/>
    <s v="Yes"/>
    <n v="0"/>
    <x v="32"/>
    <s v="397-8162"/>
    <s v="Female"/>
    <n v="25"/>
    <s v="Yes"/>
    <s v="No"/>
    <s v="No"/>
    <n v="0"/>
    <s v="No"/>
    <x v="0"/>
    <x v="2"/>
    <n v="33"/>
    <n v="288"/>
    <x v="3"/>
    <x v="5"/>
  </r>
  <r>
    <s v="2727-ZPCO"/>
    <x v="1"/>
    <n v="1"/>
    <n v="3"/>
    <n v="10"/>
    <n v="0"/>
    <n v="0"/>
    <s v="No"/>
    <s v="no"/>
    <n v="0"/>
    <n v="1"/>
    <n v="6"/>
    <s v="Yes"/>
    <n v="0"/>
    <x v="33"/>
    <s v="397-8011"/>
    <s v="Male"/>
    <n v="48"/>
    <s v="No"/>
    <s v="No"/>
    <s v="No"/>
    <n v="0"/>
    <s v="No"/>
    <x v="0"/>
    <x v="0"/>
    <n v="25"/>
    <n v="25"/>
    <x v="3"/>
    <x v="5"/>
  </r>
  <r>
    <s v="2445-DVET"/>
    <x v="1"/>
    <n v="1"/>
    <n v="2"/>
    <n v="7"/>
    <n v="0"/>
    <n v="0"/>
    <s v="No"/>
    <s v="no"/>
    <n v="0"/>
    <n v="1"/>
    <n v="5"/>
    <s v="Yes"/>
    <n v="0"/>
    <x v="9"/>
    <s v="341-8719"/>
    <s v="Female"/>
    <n v="77"/>
    <s v="No"/>
    <s v="Yes"/>
    <s v="No"/>
    <n v="0"/>
    <s v="No"/>
    <x v="0"/>
    <x v="0"/>
    <n v="39"/>
    <n v="39"/>
    <x v="1"/>
    <x v="3"/>
  </r>
  <r>
    <s v="3113-DBEI"/>
    <x v="1"/>
    <n v="9"/>
    <n v="22"/>
    <n v="64.599999999999994"/>
    <n v="0"/>
    <n v="0"/>
    <s v="No"/>
    <s v="no"/>
    <n v="0"/>
    <n v="3"/>
    <n v="7"/>
    <s v="No"/>
    <n v="7"/>
    <x v="22"/>
    <s v="351-2773"/>
    <s v="Male"/>
    <n v="52"/>
    <s v="No"/>
    <s v="No"/>
    <s v="No"/>
    <n v="0"/>
    <s v="No"/>
    <x v="0"/>
    <x v="0"/>
    <n v="25"/>
    <n v="227"/>
    <x v="1"/>
    <x v="3"/>
  </r>
  <r>
    <s v="3867-PRSF"/>
    <x v="1"/>
    <n v="1"/>
    <n v="4"/>
    <n v="11"/>
    <n v="0"/>
    <n v="0"/>
    <s v="No"/>
    <s v="no"/>
    <n v="0"/>
    <n v="3"/>
    <n v="0"/>
    <s v="No"/>
    <n v="0"/>
    <x v="34"/>
    <s v="334-5029"/>
    <s v="Female"/>
    <n v="58"/>
    <s v="No"/>
    <s v="No"/>
    <s v="No"/>
    <n v="0"/>
    <s v="No"/>
    <x v="0"/>
    <x v="2"/>
    <n v="10"/>
    <n v="10"/>
    <x v="3"/>
    <x v="5"/>
  </r>
  <r>
    <s v="6399-HUHA"/>
    <x v="1"/>
    <n v="1"/>
    <n v="6"/>
    <n v="14"/>
    <n v="0"/>
    <n v="0"/>
    <s v="No"/>
    <s v="no"/>
    <n v="0"/>
    <n v="0"/>
    <n v="3"/>
    <s v="Yes"/>
    <n v="0"/>
    <x v="32"/>
    <s v="330-4978"/>
    <s v="Male"/>
    <n v="54"/>
    <s v="No"/>
    <s v="No"/>
    <s v="No"/>
    <n v="0"/>
    <s v="No"/>
    <x v="0"/>
    <x v="0"/>
    <n v="36"/>
    <n v="36"/>
    <x v="3"/>
    <x v="5"/>
  </r>
  <r>
    <s v="1374-XEQS"/>
    <x v="1"/>
    <n v="2"/>
    <n v="11"/>
    <n v="23.2"/>
    <n v="0"/>
    <n v="0"/>
    <s v="No"/>
    <s v="no"/>
    <n v="0"/>
    <n v="5"/>
    <n v="3"/>
    <s v="Yes"/>
    <n v="0"/>
    <x v="50"/>
    <s v="334-5263"/>
    <s v="Female"/>
    <n v="54"/>
    <s v="No"/>
    <s v="No"/>
    <s v="No"/>
    <n v="0"/>
    <s v="No"/>
    <x v="0"/>
    <x v="0"/>
    <n v="43"/>
    <n v="90"/>
    <x v="2"/>
    <x v="7"/>
  </r>
  <r>
    <s v="4944-ODJP"/>
    <x v="1"/>
    <n v="3"/>
    <n v="6"/>
    <n v="12.5"/>
    <n v="0"/>
    <n v="0"/>
    <s v="No"/>
    <s v="no"/>
    <n v="0"/>
    <n v="5"/>
    <n v="15"/>
    <s v="Yes"/>
    <n v="0"/>
    <x v="0"/>
    <s v="392-5605"/>
    <s v="Female"/>
    <n v="46"/>
    <s v="No"/>
    <s v="No"/>
    <s v="No"/>
    <n v="0"/>
    <s v="No"/>
    <x v="0"/>
    <x v="0"/>
    <n v="56"/>
    <n v="176"/>
    <x v="1"/>
    <x v="3"/>
  </r>
  <r>
    <s v="4501-CUTW"/>
    <x v="1"/>
    <n v="13"/>
    <n v="76"/>
    <n v="209.6"/>
    <n v="0"/>
    <n v="0"/>
    <s v="No"/>
    <s v="no"/>
    <n v="0"/>
    <n v="0"/>
    <n v="5"/>
    <s v="Yes"/>
    <n v="0"/>
    <x v="25"/>
    <s v="374-1213"/>
    <s v="Male"/>
    <n v="43"/>
    <s v="No"/>
    <s v="No"/>
    <s v="No"/>
    <n v="0"/>
    <s v="No"/>
    <x v="0"/>
    <x v="0"/>
    <n v="56"/>
    <n v="740"/>
    <x v="3"/>
    <x v="5"/>
  </r>
  <r>
    <s v="8749-FMVJ"/>
    <x v="1"/>
    <n v="41"/>
    <n v="116"/>
    <n v="290"/>
    <n v="0"/>
    <n v="0"/>
    <s v="No"/>
    <s v="no"/>
    <n v="0"/>
    <n v="2"/>
    <n v="8"/>
    <s v="Yes"/>
    <n v="0"/>
    <x v="1"/>
    <s v="364-4927"/>
    <s v="Female"/>
    <n v="64"/>
    <s v="No"/>
    <s v="No"/>
    <s v="No"/>
    <n v="0"/>
    <s v="Yes"/>
    <x v="0"/>
    <x v="0"/>
    <n v="38"/>
    <n v="1586"/>
    <x v="3"/>
    <x v="5"/>
  </r>
  <r>
    <s v="8407-LHGI"/>
    <x v="1"/>
    <n v="13"/>
    <n v="100"/>
    <n v="212.4"/>
    <n v="0"/>
    <n v="0"/>
    <s v="No"/>
    <s v="no"/>
    <n v="0"/>
    <n v="3"/>
    <n v="1"/>
    <s v="No"/>
    <n v="87"/>
    <x v="49"/>
    <s v="329-3458"/>
    <s v="Male"/>
    <n v="72"/>
    <s v="No"/>
    <s v="Yes"/>
    <s v="No"/>
    <n v="0"/>
    <s v="No"/>
    <x v="0"/>
    <x v="0"/>
    <n v="58"/>
    <n v="763"/>
    <x v="1"/>
    <x v="3"/>
  </r>
  <r>
    <s v="3717-CYYJ"/>
    <x v="1"/>
    <n v="2"/>
    <n v="7"/>
    <n v="16.399999999999999"/>
    <n v="0"/>
    <n v="0"/>
    <s v="No"/>
    <s v="no"/>
    <n v="0"/>
    <n v="5"/>
    <n v="11"/>
    <s v="Yes"/>
    <n v="0"/>
    <x v="10"/>
    <s v="331-3842"/>
    <s v="Male"/>
    <n v="32"/>
    <s v="No"/>
    <s v="No"/>
    <s v="No"/>
    <n v="0"/>
    <s v="No"/>
    <x v="0"/>
    <x v="0"/>
    <n v="37"/>
    <n v="67"/>
    <x v="3"/>
    <x v="5"/>
  </r>
  <r>
    <s v="1230-EIWA"/>
    <x v="1"/>
    <n v="19"/>
    <n v="63"/>
    <n v="194"/>
    <n v="0"/>
    <n v="0"/>
    <s v="No"/>
    <s v="no"/>
    <n v="0"/>
    <n v="3"/>
    <n v="0"/>
    <s v="No"/>
    <n v="0"/>
    <x v="41"/>
    <s v="344-4970"/>
    <s v="Female"/>
    <n v="42"/>
    <s v="No"/>
    <s v="No"/>
    <s v="No"/>
    <n v="0"/>
    <s v="No"/>
    <x v="1"/>
    <x v="0"/>
    <n v="11"/>
    <n v="211"/>
    <x v="3"/>
    <x v="5"/>
  </r>
  <r>
    <s v="9398-HRMV"/>
    <x v="1"/>
    <n v="1"/>
    <n v="8"/>
    <n v="16"/>
    <n v="0"/>
    <n v="0"/>
    <s v="No"/>
    <s v="no"/>
    <n v="0"/>
    <n v="3"/>
    <n v="5"/>
    <s v="Yes"/>
    <n v="0"/>
    <x v="13"/>
    <s v="391-2022"/>
    <s v="Male"/>
    <n v="58"/>
    <s v="No"/>
    <s v="No"/>
    <s v="No"/>
    <n v="0"/>
    <s v="No"/>
    <x v="0"/>
    <x v="0"/>
    <n v="47"/>
    <n v="47"/>
    <x v="1"/>
    <x v="3"/>
  </r>
  <r>
    <s v="8672-DRXJ"/>
    <x v="1"/>
    <n v="4"/>
    <n v="15"/>
    <n v="41.9"/>
    <n v="0"/>
    <n v="0"/>
    <s v="No"/>
    <s v="yes"/>
    <n v="0"/>
    <n v="4"/>
    <n v="0"/>
    <s v="No"/>
    <n v="0"/>
    <x v="44"/>
    <s v="420-6465"/>
    <s v="Female"/>
    <n v="38"/>
    <s v="No"/>
    <s v="No"/>
    <s v="No"/>
    <n v="0"/>
    <s v="No"/>
    <x v="0"/>
    <x v="2"/>
    <n v="9"/>
    <n v="35"/>
    <x v="3"/>
    <x v="5"/>
  </r>
  <r>
    <s v="3845-KEVP"/>
    <x v="1"/>
    <n v="39"/>
    <n v="171"/>
    <n v="503.7"/>
    <n v="0"/>
    <n v="0"/>
    <s v="No"/>
    <s v="no"/>
    <n v="0"/>
    <n v="2"/>
    <n v="8"/>
    <s v="Yes"/>
    <n v="0"/>
    <x v="21"/>
    <s v="409-5519"/>
    <s v="Female"/>
    <n v="26"/>
    <s v="Yes"/>
    <s v="No"/>
    <s v="No"/>
    <n v="0"/>
    <s v="Yes"/>
    <x v="0"/>
    <x v="2"/>
    <n v="29"/>
    <n v="1136"/>
    <x v="3"/>
    <x v="5"/>
  </r>
  <r>
    <s v="0532-IOSX"/>
    <x v="1"/>
    <n v="12"/>
    <n v="71"/>
    <n v="169.8"/>
    <n v="0"/>
    <n v="0"/>
    <s v="No"/>
    <s v="no"/>
    <n v="0"/>
    <n v="3"/>
    <n v="5"/>
    <s v="Yes"/>
    <n v="0"/>
    <x v="37"/>
    <s v="328-3402"/>
    <s v="Female"/>
    <n v="35"/>
    <s v="No"/>
    <s v="No"/>
    <s v="No"/>
    <n v="0"/>
    <s v="No"/>
    <x v="0"/>
    <x v="0"/>
    <n v="32"/>
    <n v="394"/>
    <x v="3"/>
    <x v="5"/>
  </r>
  <r>
    <s v="2491-UVYW"/>
    <x v="1"/>
    <n v="20"/>
    <n v="64"/>
    <n v="137.5"/>
    <n v="0"/>
    <n v="0"/>
    <s v="No"/>
    <s v="no"/>
    <n v="0"/>
    <n v="5"/>
    <n v="9"/>
    <s v="No"/>
    <n v="38"/>
    <x v="18"/>
    <s v="341-8412"/>
    <s v="Female"/>
    <n v="20"/>
    <s v="Yes"/>
    <s v="No"/>
    <s v="No"/>
    <n v="0"/>
    <s v="Yes"/>
    <x v="0"/>
    <x v="2"/>
    <n v="58"/>
    <n v="1141"/>
    <x v="3"/>
    <x v="5"/>
  </r>
  <r>
    <s v="9776-JHCF"/>
    <x v="1"/>
    <n v="10"/>
    <n v="23"/>
    <n v="49.3"/>
    <n v="0"/>
    <n v="0"/>
    <s v="No"/>
    <s v="no"/>
    <n v="0"/>
    <n v="4"/>
    <n v="7"/>
    <s v="Yes"/>
    <n v="0"/>
    <x v="49"/>
    <s v="372-1824"/>
    <s v="Female"/>
    <n v="38"/>
    <s v="No"/>
    <s v="No"/>
    <s v="No"/>
    <n v="0"/>
    <s v="No"/>
    <x v="0"/>
    <x v="0"/>
    <n v="59"/>
    <n v="580"/>
    <x v="3"/>
    <x v="5"/>
  </r>
  <r>
    <s v="4115-JHUK"/>
    <x v="1"/>
    <n v="1"/>
    <n v="7"/>
    <n v="15"/>
    <n v="0"/>
    <n v="0"/>
    <s v="No"/>
    <s v="no"/>
    <n v="0"/>
    <n v="5"/>
    <n v="3"/>
    <s v="Yes"/>
    <n v="0"/>
    <x v="49"/>
    <s v="348-1706"/>
    <s v="Female"/>
    <n v="61"/>
    <s v="No"/>
    <s v="No"/>
    <s v="No"/>
    <n v="0"/>
    <s v="Yes"/>
    <x v="0"/>
    <x v="0"/>
    <n v="31"/>
    <n v="31"/>
    <x v="3"/>
    <x v="5"/>
  </r>
  <r>
    <s v="6176-BUQQ"/>
    <x v="1"/>
    <n v="21"/>
    <n v="29"/>
    <n v="84.7"/>
    <n v="0"/>
    <n v="0"/>
    <s v="No"/>
    <s v="no"/>
    <n v="0"/>
    <n v="1"/>
    <n v="4"/>
    <s v="Yes"/>
    <n v="0"/>
    <x v="14"/>
    <s v="415-6145"/>
    <s v="Female"/>
    <n v="55"/>
    <s v="No"/>
    <s v="No"/>
    <s v="No"/>
    <n v="0"/>
    <s v="No"/>
    <x v="0"/>
    <x v="0"/>
    <n v="34"/>
    <n v="714"/>
    <x v="1"/>
    <x v="3"/>
  </r>
  <r>
    <s v="3243-RJCF"/>
    <x v="1"/>
    <n v="31"/>
    <n v="167"/>
    <n v="435.2"/>
    <n v="0"/>
    <n v="0"/>
    <s v="No"/>
    <s v="no"/>
    <n v="0"/>
    <n v="3"/>
    <n v="6"/>
    <s v="Yes"/>
    <n v="0"/>
    <x v="28"/>
    <s v="373-3731"/>
    <s v="Male"/>
    <n v="67"/>
    <s v="No"/>
    <s v="Yes"/>
    <s v="No"/>
    <n v="0"/>
    <s v="No"/>
    <x v="0"/>
    <x v="0"/>
    <n v="30"/>
    <n v="926"/>
    <x v="3"/>
    <x v="5"/>
  </r>
  <r>
    <s v="8197-UIEU"/>
    <x v="1"/>
    <n v="31"/>
    <n v="76"/>
    <n v="187.2"/>
    <n v="0"/>
    <n v="0"/>
    <s v="No"/>
    <s v="no"/>
    <n v="0"/>
    <n v="0"/>
    <n v="2"/>
    <s v="Yes"/>
    <n v="0"/>
    <x v="1"/>
    <s v="396-6247"/>
    <s v="Male"/>
    <n v="81"/>
    <s v="No"/>
    <s v="Yes"/>
    <s v="No"/>
    <n v="0"/>
    <s v="No"/>
    <x v="0"/>
    <x v="0"/>
    <n v="36"/>
    <n v="1119"/>
    <x v="1"/>
    <x v="3"/>
  </r>
  <r>
    <s v="4886-BAFO"/>
    <x v="1"/>
    <n v="31"/>
    <n v="197"/>
    <n v="436.3"/>
    <n v="0"/>
    <n v="0"/>
    <s v="No"/>
    <s v="no"/>
    <n v="0"/>
    <n v="5"/>
    <n v="9"/>
    <s v="Yes"/>
    <n v="0"/>
    <x v="1"/>
    <s v="396-9462"/>
    <s v="Female"/>
    <n v="43"/>
    <s v="No"/>
    <s v="No"/>
    <s v="No"/>
    <n v="0"/>
    <s v="No"/>
    <x v="0"/>
    <x v="2"/>
    <n v="47"/>
    <n v="1477"/>
    <x v="3"/>
    <x v="5"/>
  </r>
  <r>
    <s v="9621-MCGM"/>
    <x v="1"/>
    <n v="19"/>
    <n v="98"/>
    <n v="270"/>
    <n v="0"/>
    <n v="0"/>
    <s v="No"/>
    <s v="no"/>
    <n v="0"/>
    <n v="3"/>
    <n v="7"/>
    <s v="No"/>
    <n v="56"/>
    <x v="21"/>
    <s v="396-9279"/>
    <s v="Male"/>
    <n v="50"/>
    <s v="No"/>
    <s v="No"/>
    <s v="No"/>
    <n v="0"/>
    <s v="No"/>
    <x v="0"/>
    <x v="2"/>
    <n v="44"/>
    <n v="842"/>
    <x v="3"/>
    <x v="5"/>
  </r>
  <r>
    <s v="1113-HDJO"/>
    <x v="1"/>
    <n v="57"/>
    <n v="210"/>
    <n v="458.9"/>
    <n v="0"/>
    <n v="0"/>
    <s v="No"/>
    <s v="no"/>
    <n v="0"/>
    <n v="4"/>
    <n v="1"/>
    <s v="Yes"/>
    <n v="0"/>
    <x v="25"/>
    <s v="398-4538"/>
    <s v="Male"/>
    <n v="67"/>
    <s v="No"/>
    <s v="Yes"/>
    <s v="No"/>
    <n v="0"/>
    <s v="No"/>
    <x v="0"/>
    <x v="0"/>
    <n v="26"/>
    <n v="1514"/>
    <x v="3"/>
    <x v="5"/>
  </r>
  <r>
    <s v="4011-FESI"/>
    <x v="1"/>
    <n v="1"/>
    <n v="3"/>
    <n v="8"/>
    <n v="0"/>
    <n v="0"/>
    <s v="No"/>
    <s v="no"/>
    <n v="0"/>
    <n v="5"/>
    <n v="4"/>
    <s v="Yes"/>
    <n v="0"/>
    <x v="2"/>
    <s v="408-1340"/>
    <s v="Male"/>
    <n v="76"/>
    <s v="No"/>
    <s v="Yes"/>
    <s v="No"/>
    <n v="0"/>
    <s v="No"/>
    <x v="0"/>
    <x v="0"/>
    <n v="24"/>
    <n v="24"/>
    <x v="3"/>
    <x v="5"/>
  </r>
  <r>
    <s v="6440-SFZJ"/>
    <x v="1"/>
    <n v="22"/>
    <n v="131"/>
    <n v="309.5"/>
    <n v="0"/>
    <n v="0"/>
    <s v="No"/>
    <s v="no"/>
    <n v="0"/>
    <n v="0"/>
    <n v="0"/>
    <s v="Yes"/>
    <n v="0"/>
    <x v="19"/>
    <s v="358-7379"/>
    <s v="Male"/>
    <n v="43"/>
    <s v="No"/>
    <s v="No"/>
    <s v="No"/>
    <n v="0"/>
    <s v="No"/>
    <x v="0"/>
    <x v="0"/>
    <n v="53"/>
    <n v="1180"/>
    <x v="1"/>
    <x v="3"/>
  </r>
  <r>
    <s v="1172-PSYO"/>
    <x v="1"/>
    <n v="1"/>
    <n v="4"/>
    <n v="10"/>
    <n v="0"/>
    <n v="0"/>
    <s v="No"/>
    <s v="yes"/>
    <n v="0"/>
    <n v="5"/>
    <n v="0"/>
    <s v="No"/>
    <n v="0"/>
    <x v="14"/>
    <s v="397-1766"/>
    <s v="Male"/>
    <n v="61"/>
    <s v="No"/>
    <s v="No"/>
    <s v="No"/>
    <n v="0"/>
    <s v="No"/>
    <x v="0"/>
    <x v="0"/>
    <n v="11"/>
    <n v="11"/>
    <x v="3"/>
    <x v="5"/>
  </r>
  <r>
    <s v="8210-YLXP"/>
    <x v="1"/>
    <n v="64"/>
    <n v="441"/>
    <n v="957.8"/>
    <n v="0"/>
    <n v="0"/>
    <s v="No"/>
    <s v="no"/>
    <n v="0"/>
    <n v="0"/>
    <n v="1"/>
    <s v="Yes"/>
    <n v="0"/>
    <x v="23"/>
    <s v="395-1898"/>
    <s v="Male"/>
    <n v="51"/>
    <s v="No"/>
    <s v="No"/>
    <s v="No"/>
    <n v="0"/>
    <s v="Yes"/>
    <x v="2"/>
    <x v="0"/>
    <n v="57"/>
    <n v="3641"/>
    <x v="3"/>
    <x v="5"/>
  </r>
  <r>
    <s v="5957-GNOP"/>
    <x v="1"/>
    <n v="9"/>
    <n v="39"/>
    <n v="97.2"/>
    <n v="0"/>
    <n v="0"/>
    <s v="No"/>
    <s v="no"/>
    <n v="0"/>
    <n v="5"/>
    <n v="35"/>
    <s v="Yes"/>
    <n v="0"/>
    <x v="48"/>
    <s v="342-4122"/>
    <s v="Male"/>
    <n v="30"/>
    <s v="No"/>
    <s v="No"/>
    <s v="No"/>
    <n v="0"/>
    <s v="No"/>
    <x v="0"/>
    <x v="0"/>
    <n v="21"/>
    <n v="183"/>
    <x v="3"/>
    <x v="5"/>
  </r>
  <r>
    <s v="3903-EJCW"/>
    <x v="1"/>
    <n v="2"/>
    <n v="10"/>
    <n v="19.600000000000001"/>
    <n v="0"/>
    <n v="0"/>
    <s v="No"/>
    <s v="no"/>
    <n v="0"/>
    <n v="0"/>
    <n v="2"/>
    <s v="No"/>
    <n v="5"/>
    <x v="2"/>
    <s v="383-6095"/>
    <s v="Female"/>
    <n v="35"/>
    <s v="No"/>
    <s v="No"/>
    <s v="No"/>
    <n v="0"/>
    <s v="No"/>
    <x v="0"/>
    <x v="0"/>
    <n v="15"/>
    <n v="29"/>
    <x v="3"/>
    <x v="5"/>
  </r>
  <r>
    <s v="6427-RUJP"/>
    <x v="1"/>
    <n v="1"/>
    <n v="7"/>
    <n v="15"/>
    <n v="0"/>
    <n v="0"/>
    <s v="No"/>
    <s v="no"/>
    <n v="0"/>
    <n v="4"/>
    <n v="5"/>
    <s v="Yes"/>
    <n v="0"/>
    <x v="0"/>
    <s v="413-1061"/>
    <s v="Male"/>
    <n v="50"/>
    <s v="No"/>
    <s v="No"/>
    <s v="No"/>
    <n v="0"/>
    <s v="No"/>
    <x v="0"/>
    <x v="2"/>
    <n v="21"/>
    <n v="21"/>
    <x v="3"/>
    <x v="5"/>
  </r>
  <r>
    <s v="5188-QOGI"/>
    <x v="1"/>
    <n v="1"/>
    <n v="1"/>
    <n v="5"/>
    <n v="0"/>
    <n v="0"/>
    <s v="No"/>
    <s v="no"/>
    <n v="0"/>
    <n v="1"/>
    <n v="35"/>
    <s v="Yes"/>
    <n v="0"/>
    <x v="37"/>
    <s v="343-5347"/>
    <s v="Female"/>
    <n v="29"/>
    <s v="Yes"/>
    <s v="No"/>
    <s v="No"/>
    <n v="0"/>
    <s v="No"/>
    <x v="0"/>
    <x v="0"/>
    <n v="22"/>
    <n v="22"/>
    <x v="3"/>
    <x v="5"/>
  </r>
  <r>
    <s v="7581-HOEB"/>
    <x v="1"/>
    <n v="1"/>
    <n v="4"/>
    <n v="10"/>
    <n v="0"/>
    <n v="0"/>
    <s v="No"/>
    <s v="no"/>
    <n v="0"/>
    <n v="2"/>
    <n v="9"/>
    <s v="Yes"/>
    <n v="0"/>
    <x v="44"/>
    <s v="376-4861"/>
    <s v="Male"/>
    <n v="80"/>
    <s v="No"/>
    <s v="Yes"/>
    <s v="No"/>
    <n v="0"/>
    <s v="Yes"/>
    <x v="0"/>
    <x v="0"/>
    <n v="27"/>
    <n v="27"/>
    <x v="2"/>
    <x v="10"/>
  </r>
  <r>
    <s v="6615-ZYUQ"/>
    <x v="1"/>
    <n v="39"/>
    <n v="184"/>
    <n v="630.1"/>
    <n v="0"/>
    <n v="0"/>
    <s v="No"/>
    <s v="no"/>
    <n v="0"/>
    <n v="0"/>
    <n v="9"/>
    <s v="Yes"/>
    <n v="0"/>
    <x v="10"/>
    <s v="419-7415"/>
    <s v="Female"/>
    <n v="65"/>
    <s v="No"/>
    <s v="No"/>
    <s v="No"/>
    <n v="0"/>
    <s v="No"/>
    <x v="0"/>
    <x v="2"/>
    <n v="35"/>
    <n v="1372"/>
    <x v="3"/>
    <x v="5"/>
  </r>
  <r>
    <s v="1599-ACJB"/>
    <x v="1"/>
    <n v="20"/>
    <n v="37"/>
    <n v="98.4"/>
    <n v="0"/>
    <n v="0"/>
    <s v="No"/>
    <s v="no"/>
    <n v="0"/>
    <n v="2"/>
    <n v="11"/>
    <s v="Yes"/>
    <n v="0"/>
    <x v="44"/>
    <s v="333-2906"/>
    <s v="Female"/>
    <n v="34"/>
    <s v="No"/>
    <s v="No"/>
    <s v="No"/>
    <n v="0"/>
    <s v="No"/>
    <x v="0"/>
    <x v="0"/>
    <n v="38"/>
    <n v="752"/>
    <x v="3"/>
    <x v="5"/>
  </r>
  <r>
    <s v="2977-SBBW"/>
    <x v="1"/>
    <n v="51"/>
    <n v="239"/>
    <n v="660.8"/>
    <n v="0"/>
    <n v="0"/>
    <s v="No"/>
    <s v="no"/>
    <n v="0"/>
    <n v="2"/>
    <n v="2"/>
    <s v="No"/>
    <n v="34"/>
    <x v="13"/>
    <s v="360-7477"/>
    <s v="Male"/>
    <n v="45"/>
    <s v="No"/>
    <s v="No"/>
    <s v="No"/>
    <n v="0"/>
    <s v="No"/>
    <x v="0"/>
    <x v="0"/>
    <n v="36"/>
    <n v="1810"/>
    <x v="3"/>
    <x v="5"/>
  </r>
  <r>
    <s v="9966-SNEI"/>
    <x v="1"/>
    <n v="1"/>
    <n v="5"/>
    <n v="12"/>
    <n v="0"/>
    <n v="0"/>
    <s v="No"/>
    <s v="yes"/>
    <n v="0"/>
    <n v="3"/>
    <n v="10"/>
    <s v="Yes"/>
    <n v="0"/>
    <x v="19"/>
    <s v="417-3999"/>
    <s v="Female"/>
    <n v="25"/>
    <s v="Yes"/>
    <s v="No"/>
    <s v="No"/>
    <n v="0"/>
    <s v="No"/>
    <x v="0"/>
    <x v="2"/>
    <n v="30"/>
    <n v="30"/>
    <x v="3"/>
    <x v="5"/>
  </r>
  <r>
    <s v="8434-SEID"/>
    <x v="1"/>
    <n v="3"/>
    <n v="14"/>
    <n v="29.5"/>
    <n v="0"/>
    <n v="0"/>
    <s v="No"/>
    <s v="yes"/>
    <n v="0"/>
    <n v="2"/>
    <n v="1"/>
    <s v="Yes"/>
    <n v="0"/>
    <x v="14"/>
    <s v="383-2901"/>
    <s v="Female"/>
    <n v="53"/>
    <s v="No"/>
    <s v="No"/>
    <s v="No"/>
    <n v="0"/>
    <s v="No"/>
    <x v="0"/>
    <x v="0"/>
    <n v="53"/>
    <n v="156"/>
    <x v="3"/>
    <x v="5"/>
  </r>
  <r>
    <s v="2738-LIKF"/>
    <x v="1"/>
    <n v="1"/>
    <n v="8"/>
    <n v="15"/>
    <n v="0"/>
    <n v="0"/>
    <s v="No"/>
    <s v="no"/>
    <n v="0"/>
    <n v="5"/>
    <n v="5"/>
    <s v="Yes"/>
    <n v="0"/>
    <x v="9"/>
    <s v="336-9901"/>
    <s v="Male"/>
    <n v="41"/>
    <s v="No"/>
    <s v="No"/>
    <s v="No"/>
    <n v="0"/>
    <s v="No"/>
    <x v="0"/>
    <x v="0"/>
    <n v="25"/>
    <n v="25"/>
    <x v="3"/>
    <x v="5"/>
  </r>
  <r>
    <s v="1588-JEHL"/>
    <x v="1"/>
    <n v="2"/>
    <n v="10"/>
    <n v="28.9"/>
    <n v="0"/>
    <n v="0"/>
    <s v="No"/>
    <s v="no"/>
    <n v="0"/>
    <n v="1"/>
    <n v="15"/>
    <s v="Yes"/>
    <n v="0"/>
    <x v="47"/>
    <s v="406-3069"/>
    <s v="Male"/>
    <n v="59"/>
    <s v="No"/>
    <s v="No"/>
    <s v="No"/>
    <n v="0"/>
    <s v="No"/>
    <x v="0"/>
    <x v="0"/>
    <n v="40"/>
    <n v="76"/>
    <x v="3"/>
    <x v="5"/>
  </r>
  <r>
    <s v="8682-IUUE"/>
    <x v="1"/>
    <n v="36"/>
    <n v="170"/>
    <n v="436.2"/>
    <n v="0"/>
    <n v="0"/>
    <s v="No"/>
    <s v="no"/>
    <n v="0"/>
    <n v="2"/>
    <n v="4"/>
    <s v="Yes"/>
    <n v="0"/>
    <x v="11"/>
    <s v="347-9769"/>
    <s v="Female"/>
    <n v="69"/>
    <s v="No"/>
    <s v="Yes"/>
    <s v="No"/>
    <n v="0"/>
    <s v="No"/>
    <x v="0"/>
    <x v="0"/>
    <n v="67"/>
    <n v="2423"/>
    <x v="3"/>
    <x v="5"/>
  </r>
  <r>
    <s v="5604-JBZP"/>
    <x v="1"/>
    <n v="16"/>
    <n v="123"/>
    <n v="230.1"/>
    <n v="0"/>
    <n v="0"/>
    <s v="No"/>
    <s v="yes"/>
    <n v="0"/>
    <n v="2"/>
    <n v="9"/>
    <s v="Yes"/>
    <n v="0"/>
    <x v="17"/>
    <s v="405-4109"/>
    <s v="Female"/>
    <n v="34"/>
    <s v="No"/>
    <s v="No"/>
    <s v="No"/>
    <n v="0"/>
    <s v="No"/>
    <x v="0"/>
    <x v="0"/>
    <n v="43"/>
    <n v="699"/>
    <x v="1"/>
    <x v="3"/>
  </r>
  <r>
    <s v="2803-RSUC"/>
    <x v="1"/>
    <n v="1"/>
    <n v="4"/>
    <n v="10"/>
    <n v="0"/>
    <n v="0"/>
    <s v="No"/>
    <s v="no"/>
    <n v="0"/>
    <n v="3"/>
    <n v="0"/>
    <s v="No"/>
    <n v="0"/>
    <x v="1"/>
    <s v="412-2947"/>
    <s v="Female"/>
    <n v="33"/>
    <s v="No"/>
    <s v="No"/>
    <s v="No"/>
    <n v="0"/>
    <s v="No"/>
    <x v="0"/>
    <x v="0"/>
    <n v="11"/>
    <n v="11"/>
    <x v="3"/>
    <x v="5"/>
  </r>
  <r>
    <s v="9370-UKHS"/>
    <x v="1"/>
    <n v="1"/>
    <n v="5"/>
    <n v="15"/>
    <n v="0"/>
    <n v="0"/>
    <s v="No"/>
    <s v="no"/>
    <n v="0"/>
    <n v="3"/>
    <n v="5"/>
    <s v="Yes"/>
    <n v="0"/>
    <x v="26"/>
    <s v="363-3571"/>
    <s v="Female"/>
    <n v="77"/>
    <s v="No"/>
    <s v="Yes"/>
    <s v="No"/>
    <n v="0"/>
    <s v="No"/>
    <x v="0"/>
    <x v="2"/>
    <n v="30"/>
    <n v="30"/>
    <x v="1"/>
    <x v="3"/>
  </r>
  <r>
    <s v="5763-AFJN"/>
    <x v="1"/>
    <n v="30"/>
    <n v="130"/>
    <n v="394"/>
    <n v="0"/>
    <n v="0"/>
    <s v="No"/>
    <s v="no"/>
    <n v="0"/>
    <n v="1"/>
    <n v="6"/>
    <s v="Yes"/>
    <n v="0"/>
    <x v="1"/>
    <s v="356-3448"/>
    <s v="Male"/>
    <n v="76"/>
    <s v="No"/>
    <s v="Yes"/>
    <s v="No"/>
    <n v="0"/>
    <s v="No"/>
    <x v="0"/>
    <x v="0"/>
    <n v="20"/>
    <n v="597"/>
    <x v="3"/>
    <x v="5"/>
  </r>
  <r>
    <s v="3446-VRVY"/>
    <x v="1"/>
    <n v="5"/>
    <n v="9"/>
    <n v="24"/>
    <n v="0"/>
    <n v="0"/>
    <s v="No"/>
    <s v="no"/>
    <n v="0"/>
    <n v="3"/>
    <n v="10"/>
    <s v="Yes"/>
    <n v="0"/>
    <x v="8"/>
    <s v="335-2019"/>
    <s v="Female"/>
    <n v="67"/>
    <s v="No"/>
    <s v="Yes"/>
    <s v="No"/>
    <n v="0"/>
    <s v="No"/>
    <x v="0"/>
    <x v="0"/>
    <n v="44"/>
    <n v="210"/>
    <x v="3"/>
    <x v="5"/>
  </r>
  <r>
    <s v="7383-CPZC"/>
    <x v="1"/>
    <n v="54"/>
    <n v="250"/>
    <n v="596.79999999999995"/>
    <n v="0"/>
    <n v="0"/>
    <s v="No"/>
    <s v="no"/>
    <n v="0"/>
    <n v="0"/>
    <n v="17"/>
    <s v="Yes"/>
    <n v="0"/>
    <x v="30"/>
    <s v="352-6068"/>
    <s v="Male"/>
    <n v="23"/>
    <s v="Yes"/>
    <s v="No"/>
    <s v="No"/>
    <n v="0"/>
    <s v="No"/>
    <x v="0"/>
    <x v="0"/>
    <n v="47"/>
    <n v="2554"/>
    <x v="3"/>
    <x v="5"/>
  </r>
  <r>
    <s v="0376-XCOY"/>
    <x v="1"/>
    <n v="46"/>
    <n v="230"/>
    <n v="501"/>
    <n v="0"/>
    <n v="0"/>
    <s v="No"/>
    <s v="no"/>
    <n v="0"/>
    <n v="2"/>
    <n v="2"/>
    <s v="Yes"/>
    <n v="0"/>
    <x v="32"/>
    <s v="422-9964"/>
    <s v="Female"/>
    <n v="52"/>
    <s v="No"/>
    <s v="No"/>
    <s v="No"/>
    <n v="0"/>
    <s v="Yes"/>
    <x v="0"/>
    <x v="0"/>
    <n v="56"/>
    <n v="2554"/>
    <x v="3"/>
    <x v="5"/>
  </r>
  <r>
    <s v="6795-YZRP"/>
    <x v="1"/>
    <n v="1"/>
    <n v="3"/>
    <n v="7"/>
    <n v="0"/>
    <n v="0"/>
    <s v="No"/>
    <s v="no"/>
    <n v="0"/>
    <n v="2"/>
    <n v="3"/>
    <s v="Yes"/>
    <n v="0"/>
    <x v="30"/>
    <s v="382-4932"/>
    <s v="Male"/>
    <n v="54"/>
    <s v="No"/>
    <s v="No"/>
    <s v="No"/>
    <n v="0"/>
    <s v="Yes"/>
    <x v="0"/>
    <x v="2"/>
    <n v="21"/>
    <n v="21"/>
    <x v="3"/>
    <x v="5"/>
  </r>
  <r>
    <s v="7614-VZDW"/>
    <x v="1"/>
    <n v="49"/>
    <n v="192"/>
    <n v="439.4"/>
    <n v="0"/>
    <n v="0"/>
    <s v="No"/>
    <s v="no"/>
    <n v="0"/>
    <n v="2"/>
    <n v="15"/>
    <s v="No"/>
    <n v="75"/>
    <x v="38"/>
    <s v="366-5640"/>
    <s v="Male"/>
    <n v="27"/>
    <s v="Yes"/>
    <s v="No"/>
    <s v="No"/>
    <n v="0"/>
    <s v="Yes"/>
    <x v="0"/>
    <x v="0"/>
    <n v="36"/>
    <n v="1749"/>
    <x v="3"/>
    <x v="5"/>
  </r>
  <r>
    <s v="3675-TPGD"/>
    <x v="1"/>
    <n v="48"/>
    <n v="462"/>
    <n v="715.3"/>
    <n v="0"/>
    <n v="0"/>
    <s v="No"/>
    <s v="no"/>
    <n v="0"/>
    <n v="0"/>
    <n v="1"/>
    <s v="Yes"/>
    <n v="0"/>
    <x v="17"/>
    <s v="356-2302"/>
    <s v="Male"/>
    <n v="46"/>
    <s v="No"/>
    <s v="No"/>
    <s v="No"/>
    <n v="0"/>
    <s v="Yes"/>
    <x v="0"/>
    <x v="0"/>
    <n v="55"/>
    <n v="2624"/>
    <x v="3"/>
    <x v="5"/>
  </r>
  <r>
    <s v="7194-CLRJ"/>
    <x v="1"/>
    <n v="34"/>
    <n v="70"/>
    <n v="168.5"/>
    <n v="0"/>
    <n v="0"/>
    <s v="No"/>
    <s v="no"/>
    <n v="0"/>
    <n v="1"/>
    <n v="0"/>
    <s v="No"/>
    <n v="0"/>
    <x v="45"/>
    <s v="345-9018"/>
    <s v="Female"/>
    <n v="44"/>
    <s v="No"/>
    <s v="No"/>
    <s v="No"/>
    <n v="0"/>
    <s v="No"/>
    <x v="0"/>
    <x v="2"/>
    <n v="9"/>
    <n v="303"/>
    <x v="3"/>
    <x v="5"/>
  </r>
  <r>
    <s v="7783-OAIM"/>
    <x v="1"/>
    <n v="3"/>
    <n v="17"/>
    <n v="49.9"/>
    <n v="0"/>
    <n v="0"/>
    <s v="No"/>
    <s v="no"/>
    <n v="0"/>
    <n v="3"/>
    <n v="1"/>
    <s v="Yes"/>
    <n v="0"/>
    <x v="50"/>
    <s v="401-7359"/>
    <s v="Female"/>
    <n v="64"/>
    <s v="No"/>
    <s v="No"/>
    <s v="No"/>
    <n v="0"/>
    <s v="No"/>
    <x v="0"/>
    <x v="0"/>
    <n v="31"/>
    <n v="98"/>
    <x v="3"/>
    <x v="5"/>
  </r>
  <r>
    <s v="9555-LTPC"/>
    <x v="1"/>
    <n v="8"/>
    <n v="16"/>
    <n v="42.2"/>
    <n v="0"/>
    <n v="0"/>
    <s v="No"/>
    <s v="no"/>
    <n v="0"/>
    <n v="4"/>
    <n v="5"/>
    <s v="Yes"/>
    <n v="0"/>
    <x v="50"/>
    <s v="406-8324"/>
    <s v="Male"/>
    <n v="39"/>
    <s v="No"/>
    <s v="No"/>
    <s v="No"/>
    <n v="0"/>
    <s v="No"/>
    <x v="0"/>
    <x v="1"/>
    <n v="9"/>
    <n v="72"/>
    <x v="3"/>
    <x v="5"/>
  </r>
  <r>
    <s v="0636-KCLF"/>
    <x v="1"/>
    <n v="2"/>
    <n v="10"/>
    <n v="27.6"/>
    <n v="0"/>
    <n v="0"/>
    <s v="No"/>
    <s v="no"/>
    <n v="0"/>
    <n v="3"/>
    <n v="1"/>
    <s v="Yes"/>
    <n v="0"/>
    <x v="15"/>
    <s v="333-9266"/>
    <s v="Female"/>
    <n v="44"/>
    <s v="No"/>
    <s v="No"/>
    <s v="No"/>
    <n v="0"/>
    <s v="No"/>
    <x v="0"/>
    <x v="0"/>
    <n v="36"/>
    <n v="71"/>
    <x v="1"/>
    <x v="1"/>
  </r>
  <r>
    <s v="2205-MYBK"/>
    <x v="1"/>
    <n v="65"/>
    <n v="301"/>
    <n v="582.1"/>
    <n v="0"/>
    <n v="0"/>
    <s v="No"/>
    <s v="no"/>
    <n v="0"/>
    <n v="3"/>
    <n v="18"/>
    <s v="Yes"/>
    <n v="0"/>
    <x v="9"/>
    <s v="364-9904"/>
    <s v="Male"/>
    <n v="29"/>
    <s v="Yes"/>
    <s v="No"/>
    <s v="No"/>
    <n v="0"/>
    <s v="No"/>
    <x v="0"/>
    <x v="0"/>
    <n v="61"/>
    <n v="3957"/>
    <x v="1"/>
    <x v="1"/>
  </r>
  <r>
    <s v="6487-BTYP"/>
    <x v="1"/>
    <n v="1"/>
    <n v="4"/>
    <n v="10"/>
    <n v="0"/>
    <n v="0"/>
    <s v="No"/>
    <s v="no"/>
    <n v="0"/>
    <n v="0"/>
    <n v="11"/>
    <s v="No"/>
    <n v="4"/>
    <x v="30"/>
    <s v="357-3187"/>
    <s v="Male"/>
    <n v="44"/>
    <s v="No"/>
    <s v="No"/>
    <s v="No"/>
    <n v="0"/>
    <s v="No"/>
    <x v="0"/>
    <x v="0"/>
    <n v="42"/>
    <n v="42"/>
    <x v="1"/>
    <x v="1"/>
  </r>
  <r>
    <s v="8082-DOLG"/>
    <x v="1"/>
    <n v="1"/>
    <n v="4"/>
    <n v="13"/>
    <n v="0"/>
    <n v="0"/>
    <s v="No"/>
    <s v="no"/>
    <n v="0"/>
    <n v="1"/>
    <n v="3"/>
    <s v="Yes"/>
    <n v="0"/>
    <x v="49"/>
    <s v="373-8483"/>
    <s v="Male"/>
    <n v="53"/>
    <s v="No"/>
    <s v="No"/>
    <s v="No"/>
    <n v="0"/>
    <s v="No"/>
    <x v="0"/>
    <x v="0"/>
    <n v="45"/>
    <n v="45"/>
    <x v="1"/>
    <x v="1"/>
  </r>
  <r>
    <s v="3127-ARSV"/>
    <x v="1"/>
    <n v="24"/>
    <n v="131"/>
    <n v="317.60000000000002"/>
    <n v="0"/>
    <n v="0"/>
    <s v="No"/>
    <s v="no"/>
    <n v="0"/>
    <n v="2"/>
    <n v="14"/>
    <s v="Yes"/>
    <n v="0"/>
    <x v="6"/>
    <s v="399-7268"/>
    <s v="Male"/>
    <n v="38"/>
    <s v="No"/>
    <s v="No"/>
    <s v="No"/>
    <n v="0"/>
    <s v="No"/>
    <x v="0"/>
    <x v="0"/>
    <n v="22"/>
    <n v="532"/>
    <x v="2"/>
    <x v="7"/>
  </r>
  <r>
    <s v="9449-EGMU"/>
    <x v="1"/>
    <n v="68"/>
    <n v="149"/>
    <n v="408.9"/>
    <n v="0"/>
    <n v="0"/>
    <s v="No"/>
    <s v="no"/>
    <n v="0"/>
    <n v="5"/>
    <n v="3"/>
    <s v="Yes"/>
    <n v="0"/>
    <x v="22"/>
    <s v="359-2197"/>
    <s v="Male"/>
    <n v="49"/>
    <s v="No"/>
    <s v="No"/>
    <s v="No"/>
    <n v="0"/>
    <s v="Yes"/>
    <x v="1"/>
    <x v="2"/>
    <n v="49"/>
    <n v="3310"/>
    <x v="1"/>
    <x v="1"/>
  </r>
  <r>
    <s v="6303-CXPN"/>
    <x v="1"/>
    <n v="7"/>
    <n v="26"/>
    <n v="56.9"/>
    <n v="0"/>
    <n v="0"/>
    <s v="No"/>
    <s v="no"/>
    <n v="0"/>
    <n v="1"/>
    <n v="7"/>
    <s v="Yes"/>
    <n v="0"/>
    <x v="26"/>
    <s v="393-4621"/>
    <s v="Female"/>
    <n v="38"/>
    <s v="No"/>
    <s v="No"/>
    <s v="No"/>
    <n v="0"/>
    <s v="No"/>
    <x v="0"/>
    <x v="0"/>
    <n v="36"/>
    <n v="258"/>
    <x v="1"/>
    <x v="1"/>
  </r>
  <r>
    <s v="5684-GYOW"/>
    <x v="1"/>
    <n v="11"/>
    <n v="43"/>
    <n v="154.19999999999999"/>
    <n v="0"/>
    <n v="0"/>
    <s v="No"/>
    <s v="no"/>
    <n v="0"/>
    <n v="1"/>
    <n v="15"/>
    <s v="Yes"/>
    <n v="0"/>
    <x v="37"/>
    <s v="403-2673"/>
    <s v="Male"/>
    <n v="38"/>
    <s v="No"/>
    <s v="No"/>
    <s v="No"/>
    <n v="0"/>
    <s v="No"/>
    <x v="0"/>
    <x v="0"/>
    <n v="35"/>
    <n v="381"/>
    <x v="1"/>
    <x v="1"/>
  </r>
  <r>
    <s v="4506-PCCZ"/>
    <x v="1"/>
    <n v="1"/>
    <n v="2"/>
    <n v="7"/>
    <n v="0"/>
    <n v="0"/>
    <s v="No"/>
    <s v="no"/>
    <n v="0"/>
    <n v="2"/>
    <n v="1"/>
    <s v="Yes"/>
    <n v="0"/>
    <x v="34"/>
    <s v="416-7679"/>
    <s v="Male"/>
    <n v="78"/>
    <s v="No"/>
    <s v="Yes"/>
    <s v="No"/>
    <n v="0"/>
    <s v="No"/>
    <x v="0"/>
    <x v="0"/>
    <n v="58"/>
    <n v="58"/>
    <x v="1"/>
    <x v="1"/>
  </r>
  <r>
    <s v="6994-ISVM"/>
    <x v="1"/>
    <n v="58"/>
    <n v="250"/>
    <n v="576.4"/>
    <n v="0"/>
    <n v="0"/>
    <s v="No"/>
    <s v="no"/>
    <n v="0"/>
    <n v="4"/>
    <n v="6"/>
    <s v="No"/>
    <n v="57"/>
    <x v="38"/>
    <s v="331-6270"/>
    <s v="Female"/>
    <n v="32"/>
    <s v="No"/>
    <s v="No"/>
    <s v="No"/>
    <n v="0"/>
    <s v="Yes"/>
    <x v="0"/>
    <x v="2"/>
    <n v="56"/>
    <n v="3224"/>
    <x v="1"/>
    <x v="1"/>
  </r>
  <r>
    <s v="1601-OBXY"/>
    <x v="1"/>
    <n v="14"/>
    <n v="76"/>
    <n v="193.9"/>
    <n v="0"/>
    <n v="0"/>
    <s v="No"/>
    <s v="no"/>
    <n v="0"/>
    <n v="4"/>
    <n v="2"/>
    <s v="Yes"/>
    <n v="0"/>
    <x v="45"/>
    <s v="339-6477"/>
    <s v="Female"/>
    <n v="68"/>
    <s v="No"/>
    <s v="Yes"/>
    <s v="No"/>
    <n v="0"/>
    <s v="No"/>
    <x v="0"/>
    <x v="0"/>
    <n v="35"/>
    <n v="489"/>
    <x v="1"/>
    <x v="1"/>
  </r>
  <r>
    <s v="5935-USEP"/>
    <x v="1"/>
    <n v="11"/>
    <n v="46"/>
    <n v="105.9"/>
    <n v="0"/>
    <n v="0"/>
    <s v="No"/>
    <s v="no"/>
    <n v="0"/>
    <n v="2"/>
    <n v="14"/>
    <s v="Yes"/>
    <n v="0"/>
    <x v="39"/>
    <s v="362-2787"/>
    <s v="Female"/>
    <n v="45"/>
    <s v="No"/>
    <s v="No"/>
    <s v="No"/>
    <n v="0"/>
    <s v="No"/>
    <x v="0"/>
    <x v="1"/>
    <n v="12"/>
    <n v="129"/>
    <x v="1"/>
    <x v="1"/>
  </r>
  <r>
    <s v="2841-LJMI"/>
    <x v="1"/>
    <n v="25"/>
    <n v="54"/>
    <n v="101.3"/>
    <n v="0"/>
    <n v="0"/>
    <s v="No"/>
    <s v="no"/>
    <n v="0"/>
    <n v="1"/>
    <n v="2"/>
    <s v="Yes"/>
    <n v="0"/>
    <x v="43"/>
    <s v="416-1845"/>
    <s v="Female"/>
    <n v="39"/>
    <s v="No"/>
    <s v="No"/>
    <s v="No"/>
    <n v="0"/>
    <s v="Yes"/>
    <x v="0"/>
    <x v="0"/>
    <n v="34"/>
    <n v="871"/>
    <x v="1"/>
    <x v="1"/>
  </r>
  <r>
    <s v="6273-XHIK"/>
    <x v="1"/>
    <n v="58"/>
    <n v="306"/>
    <n v="866.4"/>
    <n v="0"/>
    <n v="0"/>
    <s v="No"/>
    <s v="no"/>
    <n v="0"/>
    <n v="5"/>
    <n v="5"/>
    <s v="Yes"/>
    <n v="0"/>
    <x v="16"/>
    <s v="385-9657"/>
    <s v="Male"/>
    <n v="75"/>
    <s v="No"/>
    <s v="Yes"/>
    <s v="No"/>
    <n v="0"/>
    <s v="Yes"/>
    <x v="1"/>
    <x v="0"/>
    <n v="65"/>
    <n v="3753"/>
    <x v="1"/>
    <x v="1"/>
  </r>
  <r>
    <s v="5612-QHIR"/>
    <x v="1"/>
    <n v="16"/>
    <n v="58"/>
    <n v="159.30000000000001"/>
    <n v="0"/>
    <n v="0"/>
    <s v="No"/>
    <s v="no"/>
    <n v="0"/>
    <n v="0"/>
    <n v="1"/>
    <s v="Yes"/>
    <n v="0"/>
    <x v="44"/>
    <s v="415-1141"/>
    <s v="Female"/>
    <n v="81"/>
    <s v="No"/>
    <s v="Yes"/>
    <s v="No"/>
    <n v="0"/>
    <s v="No"/>
    <x v="0"/>
    <x v="0"/>
    <n v="47"/>
    <n v="750"/>
    <x v="3"/>
    <x v="5"/>
  </r>
  <r>
    <s v="5795-JZKS"/>
    <x v="1"/>
    <n v="1"/>
    <n v="2"/>
    <n v="7"/>
    <n v="0"/>
    <n v="0"/>
    <s v="No"/>
    <s v="no"/>
    <n v="0"/>
    <n v="0"/>
    <n v="1"/>
    <s v="Yes"/>
    <n v="0"/>
    <x v="36"/>
    <s v="357-7893"/>
    <s v="Female"/>
    <n v="36"/>
    <s v="No"/>
    <s v="No"/>
    <s v="No"/>
    <n v="0"/>
    <s v="No"/>
    <x v="0"/>
    <x v="0"/>
    <n v="25"/>
    <n v="25"/>
    <x v="1"/>
    <x v="1"/>
  </r>
  <r>
    <s v="2679-OHJL"/>
    <x v="1"/>
    <n v="1"/>
    <n v="2"/>
    <n v="6"/>
    <n v="0"/>
    <n v="0"/>
    <s v="No"/>
    <s v="no"/>
    <n v="0"/>
    <n v="3"/>
    <n v="5"/>
    <s v="No"/>
    <n v="3"/>
    <x v="34"/>
    <s v="381-1026"/>
    <s v="Female"/>
    <n v="78"/>
    <s v="No"/>
    <s v="Yes"/>
    <s v="No"/>
    <n v="0"/>
    <s v="No"/>
    <x v="0"/>
    <x v="0"/>
    <n v="37"/>
    <n v="37"/>
    <x v="1"/>
    <x v="1"/>
  </r>
  <r>
    <s v="9874-SWKH"/>
    <x v="1"/>
    <n v="2"/>
    <n v="4"/>
    <n v="8.6999999999999993"/>
    <n v="0"/>
    <n v="0"/>
    <s v="No"/>
    <s v="no"/>
    <n v="0"/>
    <n v="3"/>
    <n v="17"/>
    <s v="Yes"/>
    <n v="0"/>
    <x v="21"/>
    <s v="380-3974"/>
    <s v="Female"/>
    <n v="23"/>
    <s v="Yes"/>
    <s v="No"/>
    <s v="No"/>
    <n v="0"/>
    <s v="No"/>
    <x v="0"/>
    <x v="0"/>
    <n v="23"/>
    <n v="51"/>
    <x v="1"/>
    <x v="1"/>
  </r>
  <r>
    <s v="1144-VYWT"/>
    <x v="1"/>
    <n v="23"/>
    <n v="165"/>
    <n v="319.5"/>
    <n v="0"/>
    <n v="0"/>
    <s v="No"/>
    <s v="no"/>
    <n v="0"/>
    <n v="2"/>
    <n v="3"/>
    <s v="Yes"/>
    <n v="0"/>
    <x v="25"/>
    <s v="338-7232"/>
    <s v="Male"/>
    <n v="51"/>
    <s v="No"/>
    <s v="No"/>
    <s v="No"/>
    <n v="0"/>
    <s v="No"/>
    <x v="0"/>
    <x v="0"/>
    <n v="28"/>
    <n v="635"/>
    <x v="1"/>
    <x v="1"/>
  </r>
  <r>
    <s v="5426-DBAB"/>
    <x v="1"/>
    <n v="57"/>
    <n v="250"/>
    <n v="573.70000000000005"/>
    <n v="342"/>
    <n v="741"/>
    <s v="Yes"/>
    <s v="yes"/>
    <n v="0"/>
    <n v="5"/>
    <n v="4"/>
    <s v="Yes"/>
    <n v="0"/>
    <x v="23"/>
    <s v="344-5973"/>
    <s v="Female"/>
    <n v="38"/>
    <s v="No"/>
    <s v="No"/>
    <s v="No"/>
    <n v="0"/>
    <s v="Yes"/>
    <x v="2"/>
    <x v="0"/>
    <n v="53"/>
    <n v="3030"/>
    <x v="1"/>
    <x v="1"/>
  </r>
  <r>
    <s v="7920-ZYLE"/>
    <x v="1"/>
    <n v="24"/>
    <n v="112"/>
    <n v="361.4"/>
    <n v="0"/>
    <n v="0"/>
    <s v="No"/>
    <s v="no"/>
    <n v="0"/>
    <n v="2"/>
    <n v="15"/>
    <s v="Yes"/>
    <n v="0"/>
    <x v="27"/>
    <s v="335-2261"/>
    <s v="Male"/>
    <n v="25"/>
    <s v="Yes"/>
    <s v="No"/>
    <s v="No"/>
    <n v="0"/>
    <s v="Yes"/>
    <x v="0"/>
    <x v="1"/>
    <n v="46"/>
    <n v="1099"/>
    <x v="1"/>
    <x v="1"/>
  </r>
  <r>
    <s v="3385-ABGE"/>
    <x v="1"/>
    <n v="49"/>
    <n v="198"/>
    <n v="541.20000000000005"/>
    <n v="0"/>
    <n v="0"/>
    <s v="No"/>
    <s v="no"/>
    <n v="0"/>
    <n v="2"/>
    <n v="10"/>
    <s v="Yes"/>
    <n v="0"/>
    <x v="6"/>
    <s v="343-1458"/>
    <s v="Female"/>
    <n v="34"/>
    <s v="No"/>
    <s v="No"/>
    <s v="No"/>
    <n v="0"/>
    <s v="No"/>
    <x v="1"/>
    <x v="1"/>
    <n v="56"/>
    <n v="2735"/>
    <x v="2"/>
    <x v="10"/>
  </r>
  <r>
    <s v="4952-THCQ"/>
    <x v="1"/>
    <n v="5"/>
    <n v="25"/>
    <n v="61.5"/>
    <n v="0"/>
    <n v="0"/>
    <s v="No"/>
    <s v="no"/>
    <n v="0"/>
    <n v="5"/>
    <n v="17"/>
    <s v="Yes"/>
    <n v="0"/>
    <x v="21"/>
    <s v="415-4875"/>
    <s v="Male"/>
    <n v="27"/>
    <s v="Yes"/>
    <s v="No"/>
    <s v="No"/>
    <n v="0"/>
    <s v="No"/>
    <x v="0"/>
    <x v="0"/>
    <n v="18"/>
    <n v="85"/>
    <x v="1"/>
    <x v="1"/>
  </r>
  <r>
    <s v="2248-BSDE"/>
    <x v="1"/>
    <n v="2"/>
    <n v="9"/>
    <n v="27.1"/>
    <n v="0"/>
    <n v="0"/>
    <s v="No"/>
    <s v="no"/>
    <n v="0"/>
    <n v="2"/>
    <n v="2"/>
    <s v="No"/>
    <n v="6"/>
    <x v="24"/>
    <s v="381-2726"/>
    <s v="Male"/>
    <n v="56"/>
    <s v="No"/>
    <s v="No"/>
    <s v="No"/>
    <n v="0"/>
    <s v="No"/>
    <x v="0"/>
    <x v="0"/>
    <n v="48"/>
    <n v="108"/>
    <x v="1"/>
    <x v="1"/>
  </r>
  <r>
    <s v="3208-CIJJ"/>
    <x v="1"/>
    <n v="4"/>
    <n v="21"/>
    <n v="47"/>
    <n v="0"/>
    <n v="0"/>
    <s v="No"/>
    <s v="no"/>
    <n v="0"/>
    <n v="4"/>
    <n v="1"/>
    <s v="Yes"/>
    <n v="0"/>
    <x v="17"/>
    <s v="395-3852"/>
    <s v="Female"/>
    <n v="36"/>
    <s v="No"/>
    <s v="No"/>
    <s v="No"/>
    <n v="0"/>
    <s v="Yes"/>
    <x v="0"/>
    <x v="1"/>
    <n v="43"/>
    <n v="167"/>
    <x v="1"/>
    <x v="1"/>
  </r>
  <r>
    <s v="7642-VMZC"/>
    <x v="1"/>
    <n v="5"/>
    <n v="22"/>
    <n v="33"/>
    <n v="0"/>
    <n v="0"/>
    <s v="No"/>
    <s v="no"/>
    <n v="0"/>
    <n v="4"/>
    <n v="15"/>
    <s v="Yes"/>
    <n v="0"/>
    <x v="46"/>
    <s v="332-6958"/>
    <s v="Male"/>
    <n v="29"/>
    <s v="Yes"/>
    <s v="No"/>
    <s v="No"/>
    <n v="0"/>
    <s v="No"/>
    <x v="0"/>
    <x v="0"/>
    <n v="40"/>
    <n v="188"/>
    <x v="1"/>
    <x v="1"/>
  </r>
  <r>
    <s v="2818-PTHL"/>
    <x v="1"/>
    <n v="46"/>
    <n v="184"/>
    <n v="367.3"/>
    <n v="0"/>
    <n v="0"/>
    <s v="No"/>
    <s v="no"/>
    <n v="0"/>
    <n v="4"/>
    <n v="10"/>
    <s v="Yes"/>
    <n v="0"/>
    <x v="13"/>
    <s v="382-9447"/>
    <s v="Female"/>
    <n v="32"/>
    <s v="No"/>
    <s v="No"/>
    <s v="No"/>
    <n v="0"/>
    <s v="Yes"/>
    <x v="0"/>
    <x v="0"/>
    <n v="58"/>
    <n v="2665"/>
    <x v="1"/>
    <x v="1"/>
  </r>
  <r>
    <s v="8951-HHTR"/>
    <x v="1"/>
    <n v="10"/>
    <n v="40"/>
    <n v="115.3"/>
    <n v="0"/>
    <n v="0"/>
    <s v="No"/>
    <s v="no"/>
    <n v="0"/>
    <n v="4"/>
    <n v="4"/>
    <s v="Yes"/>
    <n v="0"/>
    <x v="4"/>
    <s v="332-8764"/>
    <s v="Female"/>
    <n v="55"/>
    <s v="No"/>
    <s v="No"/>
    <s v="No"/>
    <n v="0"/>
    <s v="No"/>
    <x v="0"/>
    <x v="0"/>
    <n v="43"/>
    <n v="415"/>
    <x v="1"/>
    <x v="1"/>
  </r>
  <r>
    <s v="2247-XWFH"/>
    <x v="1"/>
    <n v="1"/>
    <n v="3"/>
    <n v="9"/>
    <n v="0"/>
    <n v="0"/>
    <s v="No"/>
    <s v="no"/>
    <n v="0"/>
    <n v="4"/>
    <n v="20"/>
    <s v="Yes"/>
    <n v="0"/>
    <x v="7"/>
    <s v="410-5963"/>
    <s v="Female"/>
    <n v="30"/>
    <s v="No"/>
    <s v="No"/>
    <s v="No"/>
    <n v="0"/>
    <s v="No"/>
    <x v="0"/>
    <x v="1"/>
    <n v="28"/>
    <n v="28"/>
    <x v="1"/>
    <x v="1"/>
  </r>
  <r>
    <s v="3310-LBYD"/>
    <x v="1"/>
    <n v="68"/>
    <n v="403"/>
    <n v="946.9"/>
    <n v="0"/>
    <n v="0"/>
    <s v="No"/>
    <s v="no"/>
    <n v="0"/>
    <n v="0"/>
    <n v="1"/>
    <s v="Yes"/>
    <n v="0"/>
    <x v="38"/>
    <s v="399-6642"/>
    <s v="Male"/>
    <n v="59"/>
    <s v="No"/>
    <s v="No"/>
    <s v="No"/>
    <n v="0"/>
    <s v="Yes"/>
    <x v="1"/>
    <x v="0"/>
    <n v="69"/>
    <n v="4683"/>
    <x v="4"/>
    <x v="9"/>
  </r>
  <r>
    <s v="7905-WITA"/>
    <x v="1"/>
    <n v="5"/>
    <n v="32"/>
    <n v="59.6"/>
    <n v="0"/>
    <n v="0"/>
    <s v="No"/>
    <s v="no"/>
    <n v="0"/>
    <n v="0"/>
    <n v="3"/>
    <s v="No"/>
    <n v="5"/>
    <x v="17"/>
    <s v="386-8118"/>
    <s v="Female"/>
    <n v="72"/>
    <s v="No"/>
    <s v="Yes"/>
    <s v="No"/>
    <n v="0"/>
    <s v="No"/>
    <x v="0"/>
    <x v="0"/>
    <n v="33"/>
    <n v="152"/>
    <x v="1"/>
    <x v="1"/>
  </r>
  <r>
    <s v="8544-QSTN"/>
    <x v="1"/>
    <n v="67"/>
    <n v="469"/>
    <n v="1069.5"/>
    <n v="670"/>
    <n v="964.8"/>
    <s v="Yes"/>
    <s v="yes"/>
    <n v="0"/>
    <n v="0"/>
    <n v="2"/>
    <s v="Yes"/>
    <n v="0"/>
    <x v="17"/>
    <s v="374-8329"/>
    <s v="Male"/>
    <n v="30"/>
    <s v="No"/>
    <s v="No"/>
    <s v="No"/>
    <n v="0"/>
    <s v="No"/>
    <x v="1"/>
    <x v="2"/>
    <n v="40"/>
    <n v="2698"/>
    <x v="1"/>
    <x v="1"/>
  </r>
  <r>
    <s v="0533-DQZK"/>
    <x v="1"/>
    <n v="16"/>
    <n v="45"/>
    <n v="126.2"/>
    <n v="0"/>
    <n v="0"/>
    <s v="No"/>
    <s v="no"/>
    <n v="0"/>
    <n v="5"/>
    <n v="38"/>
    <s v="Yes"/>
    <n v="0"/>
    <x v="32"/>
    <s v="399-3840"/>
    <s v="Female"/>
    <n v="23"/>
    <s v="Yes"/>
    <s v="No"/>
    <s v="No"/>
    <n v="0"/>
    <s v="No"/>
    <x v="0"/>
    <x v="0"/>
    <n v="31"/>
    <n v="482"/>
    <x v="4"/>
    <x v="9"/>
  </r>
  <r>
    <s v="8893-FKLG"/>
    <x v="1"/>
    <n v="1"/>
    <n v="3"/>
    <n v="12"/>
    <n v="0"/>
    <n v="0"/>
    <s v="No"/>
    <s v="no"/>
    <n v="0"/>
    <n v="0"/>
    <n v="0"/>
    <s v="No"/>
    <n v="0"/>
    <x v="32"/>
    <s v="367-8692"/>
    <s v="Male"/>
    <n v="53"/>
    <s v="No"/>
    <s v="No"/>
    <s v="No"/>
    <n v="0"/>
    <s v="No"/>
    <x v="0"/>
    <x v="1"/>
    <n v="12"/>
    <n v="12"/>
    <x v="5"/>
    <x v="14"/>
  </r>
  <r>
    <s v="0041-BBWW"/>
    <x v="1"/>
    <n v="26"/>
    <n v="61"/>
    <n v="182.1"/>
    <n v="0"/>
    <n v="0"/>
    <s v="No"/>
    <s v="no"/>
    <n v="0"/>
    <n v="3"/>
    <n v="3"/>
    <s v="Yes"/>
    <n v="0"/>
    <x v="9"/>
    <s v="335-4888"/>
    <s v="Female"/>
    <n v="50"/>
    <s v="No"/>
    <s v="No"/>
    <s v="No"/>
    <n v="0"/>
    <s v="No"/>
    <x v="0"/>
    <x v="0"/>
    <n v="56"/>
    <n v="1465"/>
    <x v="2"/>
    <x v="7"/>
  </r>
  <r>
    <s v="9908-QUXM"/>
    <x v="1"/>
    <n v="22"/>
    <n v="34"/>
    <n v="87.2"/>
    <n v="0"/>
    <n v="0"/>
    <s v="No"/>
    <s v="no"/>
    <n v="0"/>
    <n v="5"/>
    <n v="6"/>
    <s v="Yes"/>
    <n v="0"/>
    <x v="40"/>
    <s v="344-2260"/>
    <s v="Male"/>
    <n v="47"/>
    <s v="No"/>
    <s v="No"/>
    <s v="No"/>
    <n v="0"/>
    <s v="No"/>
    <x v="0"/>
    <x v="0"/>
    <n v="30"/>
    <n v="644"/>
    <x v="4"/>
    <x v="9"/>
  </r>
  <r>
    <s v="3683-JLGS"/>
    <x v="1"/>
    <n v="21"/>
    <n v="53"/>
    <n v="125.8"/>
    <n v="0"/>
    <n v="0"/>
    <s v="No"/>
    <s v="no"/>
    <n v="0"/>
    <n v="4"/>
    <n v="2"/>
    <s v="Yes"/>
    <n v="0"/>
    <x v="1"/>
    <s v="347-1263"/>
    <s v="Male"/>
    <n v="84"/>
    <s v="No"/>
    <s v="Yes"/>
    <s v="No"/>
    <n v="0"/>
    <s v="Yes"/>
    <x v="0"/>
    <x v="0"/>
    <n v="40"/>
    <n v="837"/>
    <x v="4"/>
    <x v="9"/>
  </r>
  <r>
    <s v="4553-EGBN"/>
    <x v="1"/>
    <n v="49"/>
    <n v="128"/>
    <n v="292.60000000000002"/>
    <n v="0"/>
    <n v="0"/>
    <s v="No"/>
    <s v="no"/>
    <n v="0"/>
    <n v="5"/>
    <n v="30"/>
    <s v="No"/>
    <n v="50"/>
    <x v="31"/>
    <s v="418-4637"/>
    <s v="Male"/>
    <n v="26"/>
    <s v="Yes"/>
    <s v="No"/>
    <s v="No"/>
    <n v="0"/>
    <s v="Yes"/>
    <x v="0"/>
    <x v="0"/>
    <n v="35"/>
    <n v="1688"/>
    <x v="4"/>
    <x v="9"/>
  </r>
  <r>
    <s v="8199-QWBH"/>
    <x v="1"/>
    <n v="2"/>
    <n v="9"/>
    <n v="19.399999999999999"/>
    <n v="0"/>
    <n v="0"/>
    <s v="No"/>
    <s v="no"/>
    <n v="0"/>
    <n v="4"/>
    <n v="17"/>
    <s v="Yes"/>
    <n v="0"/>
    <x v="14"/>
    <s v="393-7322"/>
    <s v="Female"/>
    <n v="29"/>
    <s v="Yes"/>
    <s v="No"/>
    <s v="No"/>
    <n v="0"/>
    <s v="No"/>
    <x v="0"/>
    <x v="0"/>
    <n v="33"/>
    <n v="71"/>
    <x v="1"/>
    <x v="1"/>
  </r>
  <r>
    <s v="8265-KAPL"/>
    <x v="1"/>
    <n v="22"/>
    <n v="56"/>
    <n v="132"/>
    <n v="0"/>
    <n v="0"/>
    <s v="No"/>
    <s v="no"/>
    <n v="0"/>
    <n v="2"/>
    <n v="13"/>
    <s v="Yes"/>
    <n v="0"/>
    <x v="6"/>
    <s v="398-8588"/>
    <s v="Female"/>
    <n v="27"/>
    <s v="Yes"/>
    <s v="No"/>
    <s v="No"/>
    <n v="0"/>
    <s v="No"/>
    <x v="0"/>
    <x v="0"/>
    <n v="47"/>
    <n v="1044"/>
    <x v="4"/>
    <x v="9"/>
  </r>
  <r>
    <s v="6344-ZFMK"/>
    <x v="1"/>
    <n v="7"/>
    <n v="49"/>
    <n v="111.8"/>
    <n v="0"/>
    <n v="0"/>
    <s v="No"/>
    <s v="no"/>
    <n v="0"/>
    <n v="0"/>
    <n v="1"/>
    <s v="Yes"/>
    <n v="0"/>
    <x v="29"/>
    <s v="393-9677"/>
    <s v="Male"/>
    <n v="65"/>
    <s v="No"/>
    <s v="Yes"/>
    <s v="No"/>
    <n v="0"/>
    <s v="Yes"/>
    <x v="0"/>
    <x v="0"/>
    <n v="18"/>
    <n v="125"/>
    <x v="2"/>
    <x v="7"/>
  </r>
  <r>
    <s v="2004-EZCY"/>
    <x v="1"/>
    <n v="1"/>
    <n v="3"/>
    <n v="7"/>
    <n v="0"/>
    <n v="0"/>
    <s v="No"/>
    <s v="no"/>
    <n v="0"/>
    <n v="0"/>
    <n v="7"/>
    <s v="Yes"/>
    <n v="0"/>
    <x v="23"/>
    <s v="400-8375"/>
    <s v="Female"/>
    <n v="29"/>
    <s v="Yes"/>
    <s v="No"/>
    <s v="No"/>
    <n v="0"/>
    <s v="No"/>
    <x v="0"/>
    <x v="0"/>
    <n v="49"/>
    <n v="49"/>
    <x v="2"/>
    <x v="7"/>
  </r>
  <r>
    <s v="5657-UNOF"/>
    <x v="1"/>
    <n v="49"/>
    <n v="128"/>
    <n v="343.8"/>
    <n v="0"/>
    <n v="0"/>
    <s v="No"/>
    <s v="no"/>
    <n v="0"/>
    <n v="4"/>
    <n v="15"/>
    <s v="Yes"/>
    <n v="0"/>
    <x v="4"/>
    <s v="387-8201"/>
    <s v="Female"/>
    <n v="43"/>
    <s v="No"/>
    <s v="No"/>
    <s v="No"/>
    <n v="0"/>
    <s v="No"/>
    <x v="0"/>
    <x v="2"/>
    <n v="38"/>
    <n v="1856"/>
    <x v="2"/>
    <x v="7"/>
  </r>
  <r>
    <s v="4902-CEUB"/>
    <x v="1"/>
    <n v="43"/>
    <n v="258"/>
    <n v="680.6"/>
    <n v="0"/>
    <n v="0"/>
    <s v="No"/>
    <s v="no"/>
    <n v="0"/>
    <n v="4"/>
    <n v="5"/>
    <s v="Yes"/>
    <n v="0"/>
    <x v="24"/>
    <s v="345-2448"/>
    <s v="Female"/>
    <n v="65"/>
    <s v="No"/>
    <s v="No"/>
    <s v="No"/>
    <n v="0"/>
    <s v="No"/>
    <x v="0"/>
    <x v="2"/>
    <n v="40"/>
    <n v="1722"/>
    <x v="1"/>
    <x v="1"/>
  </r>
  <r>
    <s v="3835-TBQO"/>
    <x v="1"/>
    <n v="1"/>
    <n v="6"/>
    <n v="13"/>
    <n v="0"/>
    <n v="0"/>
    <s v="No"/>
    <s v="no"/>
    <n v="0"/>
    <n v="4"/>
    <n v="7"/>
    <s v="No"/>
    <n v="0"/>
    <x v="28"/>
    <s v="412-8769"/>
    <s v="Female"/>
    <n v="46"/>
    <s v="No"/>
    <s v="No"/>
    <s v="No"/>
    <n v="0"/>
    <s v="No"/>
    <x v="0"/>
    <x v="0"/>
    <n v="28"/>
    <n v="28"/>
    <x v="4"/>
    <x v="17"/>
  </r>
  <r>
    <s v="1225-WYVV"/>
    <x v="1"/>
    <n v="1"/>
    <n v="2"/>
    <n v="4"/>
    <n v="0"/>
    <n v="0"/>
    <s v="No"/>
    <s v="no"/>
    <n v="0"/>
    <n v="0"/>
    <n v="0"/>
    <s v="No"/>
    <n v="0"/>
    <x v="43"/>
    <s v="414-7942"/>
    <s v="Female"/>
    <n v="41"/>
    <s v="No"/>
    <s v="No"/>
    <s v="No"/>
    <n v="0"/>
    <s v="No"/>
    <x v="0"/>
    <x v="1"/>
    <n v="7"/>
    <n v="7"/>
    <x v="3"/>
    <x v="5"/>
  </r>
  <r>
    <s v="5146-MSLW"/>
    <x v="1"/>
    <n v="1"/>
    <n v="3"/>
    <n v="7"/>
    <n v="0"/>
    <n v="0"/>
    <s v="No"/>
    <s v="no"/>
    <n v="0"/>
    <n v="0"/>
    <n v="4"/>
    <s v="Yes"/>
    <n v="0"/>
    <x v="40"/>
    <s v="348-7071"/>
    <s v="Male"/>
    <n v="38"/>
    <s v="No"/>
    <s v="No"/>
    <s v="No"/>
    <n v="0"/>
    <s v="No"/>
    <x v="0"/>
    <x v="0"/>
    <n v="38"/>
    <n v="38"/>
    <x v="3"/>
    <x v="5"/>
  </r>
  <r>
    <s v="1389-XQWD"/>
    <x v="1"/>
    <n v="31"/>
    <n v="136"/>
    <n v="314.5"/>
    <n v="0"/>
    <n v="0"/>
    <s v="No"/>
    <s v="no"/>
    <n v="0"/>
    <n v="0"/>
    <n v="3"/>
    <s v="Yes"/>
    <n v="0"/>
    <x v="5"/>
    <s v="404-2942"/>
    <s v="Female"/>
    <n v="67"/>
    <s v="No"/>
    <s v="Yes"/>
    <s v="No"/>
    <n v="0"/>
    <s v="No"/>
    <x v="0"/>
    <x v="0"/>
    <n v="31"/>
    <n v="984"/>
    <x v="1"/>
    <x v="1"/>
  </r>
  <r>
    <s v="4632-EFZO"/>
    <x v="1"/>
    <n v="17"/>
    <n v="43"/>
    <n v="138.6"/>
    <n v="0"/>
    <n v="0"/>
    <s v="No"/>
    <s v="no"/>
    <n v="0"/>
    <n v="1"/>
    <n v="1"/>
    <s v="Yes"/>
    <n v="0"/>
    <x v="25"/>
    <s v="348-3581"/>
    <s v="Male"/>
    <n v="44"/>
    <s v="No"/>
    <s v="No"/>
    <s v="No"/>
    <n v="0"/>
    <s v="No"/>
    <x v="0"/>
    <x v="0"/>
    <n v="46"/>
    <n v="791"/>
    <x v="1"/>
    <x v="3"/>
  </r>
  <r>
    <s v="6933-QJFI"/>
    <x v="1"/>
    <n v="4"/>
    <n v="8"/>
    <n v="20.5"/>
    <n v="0"/>
    <n v="0"/>
    <s v="No"/>
    <s v="no"/>
    <n v="0"/>
    <n v="5"/>
    <n v="1"/>
    <s v="Yes"/>
    <n v="0"/>
    <x v="12"/>
    <s v="327-6764"/>
    <s v="Female"/>
    <n v="46"/>
    <s v="No"/>
    <s v="No"/>
    <s v="No"/>
    <n v="0"/>
    <s v="No"/>
    <x v="0"/>
    <x v="0"/>
    <n v="12"/>
    <n v="49"/>
    <x v="3"/>
    <x v="16"/>
  </r>
  <r>
    <s v="7182-AJTD"/>
    <x v="1"/>
    <n v="1"/>
    <n v="5"/>
    <n v="11"/>
    <n v="0"/>
    <n v="0"/>
    <s v="No"/>
    <s v="no"/>
    <n v="0"/>
    <n v="5"/>
    <n v="3"/>
    <s v="Yes"/>
    <n v="0"/>
    <x v="10"/>
    <s v="386-7337"/>
    <s v="Male"/>
    <n v="60"/>
    <s v="No"/>
    <s v="No"/>
    <s v="No"/>
    <n v="0"/>
    <s v="No"/>
    <x v="0"/>
    <x v="0"/>
    <n v="48"/>
    <n v="48"/>
    <x v="3"/>
    <x v="5"/>
  </r>
  <r>
    <s v="6766-MBGM"/>
    <x v="1"/>
    <n v="1"/>
    <n v="5"/>
    <n v="10"/>
    <n v="0"/>
    <n v="0"/>
    <s v="No"/>
    <s v="no"/>
    <n v="0"/>
    <n v="3"/>
    <n v="0"/>
    <s v="No"/>
    <n v="0"/>
    <x v="0"/>
    <s v="375-8505"/>
    <s v="Female"/>
    <n v="56"/>
    <s v="No"/>
    <s v="No"/>
    <s v="No"/>
    <n v="0"/>
    <s v="No"/>
    <x v="0"/>
    <x v="0"/>
    <n v="9"/>
    <n v="9"/>
    <x v="3"/>
    <x v="5"/>
  </r>
  <r>
    <s v="5549-LJPR"/>
    <x v="1"/>
    <n v="38"/>
    <n v="196"/>
    <n v="492"/>
    <n v="0"/>
    <n v="0"/>
    <s v="No"/>
    <s v="no"/>
    <n v="0"/>
    <n v="2"/>
    <n v="1"/>
    <s v="Yes"/>
    <n v="0"/>
    <x v="43"/>
    <s v="394-4548"/>
    <s v="Female"/>
    <n v="59"/>
    <s v="No"/>
    <s v="No"/>
    <s v="No"/>
    <n v="0"/>
    <s v="Yes"/>
    <x v="1"/>
    <x v="0"/>
    <n v="62"/>
    <n v="2347"/>
    <x v="3"/>
    <x v="5"/>
  </r>
  <r>
    <s v="5471-TCKN"/>
    <x v="1"/>
    <n v="7"/>
    <n v="54"/>
    <n v="117.8"/>
    <n v="0"/>
    <n v="0"/>
    <s v="No"/>
    <s v="no"/>
    <n v="0"/>
    <n v="5"/>
    <n v="5"/>
    <s v="Yes"/>
    <n v="0"/>
    <x v="45"/>
    <s v="366-2622"/>
    <s v="Female"/>
    <n v="31"/>
    <s v="No"/>
    <s v="No"/>
    <s v="No"/>
    <n v="0"/>
    <s v="No"/>
    <x v="0"/>
    <x v="2"/>
    <n v="47"/>
    <n v="350"/>
    <x v="1"/>
    <x v="3"/>
  </r>
  <r>
    <s v="0527-TLXB"/>
    <x v="1"/>
    <n v="3"/>
    <n v="12"/>
    <n v="35.4"/>
    <n v="0"/>
    <n v="0"/>
    <s v="No"/>
    <s v="no"/>
    <n v="0"/>
    <n v="0"/>
    <n v="6"/>
    <s v="Yes"/>
    <n v="0"/>
    <x v="6"/>
    <s v="416-7591"/>
    <s v="Female"/>
    <n v="43"/>
    <s v="No"/>
    <s v="No"/>
    <s v="No"/>
    <n v="0"/>
    <s v="No"/>
    <x v="0"/>
    <x v="0"/>
    <n v="44"/>
    <n v="143"/>
    <x v="3"/>
    <x v="16"/>
  </r>
  <r>
    <s v="8333-MMGL"/>
    <x v="1"/>
    <n v="1"/>
    <n v="5"/>
    <n v="12"/>
    <n v="0"/>
    <n v="0"/>
    <s v="No"/>
    <s v="no"/>
    <n v="0"/>
    <n v="0"/>
    <n v="26"/>
    <s v="Yes"/>
    <n v="0"/>
    <x v="20"/>
    <s v="367-1024"/>
    <s v="Male"/>
    <n v="29"/>
    <s v="Yes"/>
    <s v="No"/>
    <s v="No"/>
    <n v="0"/>
    <s v="Yes"/>
    <x v="0"/>
    <x v="0"/>
    <n v="25"/>
    <n v="25"/>
    <x v="3"/>
    <x v="16"/>
  </r>
  <r>
    <s v="4744-IIWQ"/>
    <x v="1"/>
    <n v="4"/>
    <n v="21"/>
    <n v="44.3"/>
    <n v="0"/>
    <n v="0"/>
    <s v="No"/>
    <s v="no"/>
    <n v="0"/>
    <n v="2"/>
    <n v="1"/>
    <s v="Yes"/>
    <n v="0"/>
    <x v="0"/>
    <s v="381-9367"/>
    <s v="Male"/>
    <n v="40"/>
    <s v="No"/>
    <s v="No"/>
    <s v="No"/>
    <n v="0"/>
    <s v="No"/>
    <x v="0"/>
    <x v="0"/>
    <n v="14"/>
    <n v="57"/>
    <x v="1"/>
    <x v="3"/>
  </r>
  <r>
    <s v="0968-PJPX"/>
    <x v="1"/>
    <n v="41"/>
    <n v="202"/>
    <n v="648.5"/>
    <n v="0"/>
    <n v="0"/>
    <s v="No"/>
    <s v="no"/>
    <n v="0"/>
    <n v="1"/>
    <n v="4"/>
    <s v="Yes"/>
    <n v="0"/>
    <x v="8"/>
    <s v="373-3538"/>
    <s v="Male"/>
    <n v="38"/>
    <s v="No"/>
    <s v="No"/>
    <s v="No"/>
    <n v="0"/>
    <s v="Yes"/>
    <x v="1"/>
    <x v="0"/>
    <n v="21"/>
    <n v="840"/>
    <x v="3"/>
    <x v="5"/>
  </r>
  <r>
    <s v="8737-SETI"/>
    <x v="1"/>
    <n v="1"/>
    <n v="3"/>
    <n v="7"/>
    <n v="0"/>
    <n v="0"/>
    <s v="No"/>
    <s v="no"/>
    <n v="0"/>
    <n v="2"/>
    <n v="6"/>
    <s v="No"/>
    <n v="0"/>
    <x v="47"/>
    <s v="380-3329"/>
    <s v="Male"/>
    <n v="41"/>
    <s v="No"/>
    <s v="No"/>
    <s v="No"/>
    <n v="0"/>
    <s v="No"/>
    <x v="0"/>
    <x v="0"/>
    <n v="34"/>
    <n v="34"/>
    <x v="3"/>
    <x v="5"/>
  </r>
  <r>
    <s v="3295-QHUA"/>
    <x v="1"/>
    <n v="51"/>
    <n v="227"/>
    <n v="714.4"/>
    <n v="0"/>
    <n v="0"/>
    <s v="No"/>
    <s v="no"/>
    <n v="0"/>
    <n v="0"/>
    <n v="12"/>
    <s v="Yes"/>
    <n v="0"/>
    <x v="33"/>
    <s v="334-7618"/>
    <s v="Male"/>
    <n v="22"/>
    <s v="Yes"/>
    <s v="No"/>
    <s v="No"/>
    <n v="0"/>
    <s v="No"/>
    <x v="1"/>
    <x v="0"/>
    <n v="47"/>
    <n v="2423"/>
    <x v="1"/>
    <x v="1"/>
  </r>
  <r>
    <s v="8734-WNFZ"/>
    <x v="1"/>
    <n v="1"/>
    <n v="2"/>
    <n v="7"/>
    <n v="0"/>
    <n v="0"/>
    <s v="No"/>
    <s v="no"/>
    <n v="0"/>
    <n v="4"/>
    <n v="3"/>
    <s v="Yes"/>
    <n v="0"/>
    <x v="28"/>
    <s v="368-6892"/>
    <s v="Female"/>
    <n v="77"/>
    <s v="No"/>
    <s v="Yes"/>
    <s v="No"/>
    <n v="0"/>
    <s v="No"/>
    <x v="0"/>
    <x v="0"/>
    <n v="46"/>
    <n v="46"/>
    <x v="3"/>
    <x v="16"/>
  </r>
  <r>
    <s v="9862-JSJV"/>
    <x v="1"/>
    <n v="32"/>
    <n v="185"/>
    <n v="478.1"/>
    <n v="0"/>
    <n v="0"/>
    <s v="No"/>
    <s v="no"/>
    <n v="0"/>
    <n v="0"/>
    <n v="14"/>
    <s v="Yes"/>
    <n v="0"/>
    <x v="8"/>
    <s v="384-2908"/>
    <s v="Female"/>
    <n v="61"/>
    <s v="No"/>
    <s v="No"/>
    <s v="No"/>
    <n v="0"/>
    <s v="No"/>
    <x v="0"/>
    <x v="2"/>
    <n v="33"/>
    <n v="1054"/>
    <x v="3"/>
    <x v="16"/>
  </r>
  <r>
    <s v="3382-KXJD"/>
    <x v="1"/>
    <n v="31"/>
    <n v="103"/>
    <n v="277.89999999999998"/>
    <n v="0"/>
    <n v="0"/>
    <s v="No"/>
    <s v="no"/>
    <n v="0"/>
    <n v="0"/>
    <n v="10"/>
    <s v="Yes"/>
    <n v="0"/>
    <x v="41"/>
    <s v="359-5731"/>
    <s v="Female"/>
    <n v="27"/>
    <s v="Yes"/>
    <s v="No"/>
    <s v="No"/>
    <n v="0"/>
    <s v="No"/>
    <x v="0"/>
    <x v="0"/>
    <n v="35"/>
    <n v="1088"/>
    <x v="2"/>
    <x v="7"/>
  </r>
  <r>
    <s v="1649-LSVH"/>
    <x v="1"/>
    <n v="2"/>
    <n v="9"/>
    <n v="25.1"/>
    <n v="0"/>
    <n v="0"/>
    <s v="No"/>
    <s v="no"/>
    <n v="0"/>
    <n v="0"/>
    <n v="14"/>
    <s v="Yes"/>
    <n v="0"/>
    <x v="26"/>
    <s v="373-2091"/>
    <s v="Female"/>
    <n v="29"/>
    <s v="Yes"/>
    <s v="No"/>
    <s v="No"/>
    <n v="0"/>
    <s v="No"/>
    <x v="0"/>
    <x v="0"/>
    <n v="31"/>
    <n v="70"/>
    <x v="3"/>
    <x v="5"/>
  </r>
  <r>
    <s v="4710-CFKL"/>
    <x v="1"/>
    <n v="2"/>
    <n v="13"/>
    <n v="29.7"/>
    <n v="0"/>
    <n v="0"/>
    <s v="No"/>
    <s v="no"/>
    <n v="0"/>
    <n v="4"/>
    <n v="3"/>
    <s v="Yes"/>
    <n v="0"/>
    <x v="6"/>
    <s v="393-5897"/>
    <s v="Female"/>
    <n v="40"/>
    <s v="No"/>
    <s v="No"/>
    <s v="No"/>
    <n v="0"/>
    <s v="Yes"/>
    <x v="0"/>
    <x v="0"/>
    <n v="39"/>
    <n v="83"/>
    <x v="1"/>
    <x v="3"/>
  </r>
  <r>
    <s v="1861-AZFB"/>
    <x v="1"/>
    <n v="30"/>
    <n v="113"/>
    <n v="366"/>
    <n v="0"/>
    <n v="0"/>
    <s v="No"/>
    <s v="no"/>
    <n v="0"/>
    <n v="5"/>
    <n v="6"/>
    <s v="No"/>
    <n v="25"/>
    <x v="0"/>
    <s v="384-4595"/>
    <s v="Male"/>
    <n v="72"/>
    <s v="No"/>
    <s v="Yes"/>
    <s v="No"/>
    <n v="0"/>
    <s v="Yes"/>
    <x v="0"/>
    <x v="0"/>
    <n v="39"/>
    <n v="1179"/>
    <x v="3"/>
    <x v="16"/>
  </r>
  <r>
    <s v="9926-ZTQQ"/>
    <x v="1"/>
    <n v="13"/>
    <n v="55"/>
    <n v="142.5"/>
    <n v="0"/>
    <n v="0"/>
    <s v="No"/>
    <s v="no"/>
    <n v="0"/>
    <n v="0"/>
    <n v="1"/>
    <s v="Yes"/>
    <n v="0"/>
    <x v="27"/>
    <s v="339-7602"/>
    <s v="Male"/>
    <n v="71"/>
    <s v="No"/>
    <s v="Yes"/>
    <s v="No"/>
    <n v="0"/>
    <s v="No"/>
    <x v="0"/>
    <x v="0"/>
    <n v="37"/>
    <n v="478"/>
    <x v="1"/>
    <x v="3"/>
  </r>
  <r>
    <s v="7466-VVCY"/>
    <x v="1"/>
    <n v="7"/>
    <n v="60"/>
    <n v="99.3"/>
    <n v="0"/>
    <n v="0"/>
    <s v="No"/>
    <s v="no"/>
    <n v="0"/>
    <n v="1"/>
    <n v="3"/>
    <s v="Yes"/>
    <n v="0"/>
    <x v="3"/>
    <s v="332-1109"/>
    <s v="Male"/>
    <n v="69"/>
    <s v="No"/>
    <s v="Yes"/>
    <s v="No"/>
    <n v="0"/>
    <s v="No"/>
    <x v="0"/>
    <x v="2"/>
    <n v="46"/>
    <n v="323"/>
    <x v="3"/>
    <x v="16"/>
  </r>
  <r>
    <s v="7698-NKTE"/>
    <x v="1"/>
    <n v="30"/>
    <n v="182"/>
    <n v="360.2"/>
    <n v="0"/>
    <n v="0"/>
    <s v="No"/>
    <s v="no"/>
    <n v="0"/>
    <n v="1"/>
    <n v="4"/>
    <s v="Yes"/>
    <n v="0"/>
    <x v="17"/>
    <s v="402-7372"/>
    <s v="Female"/>
    <n v="48"/>
    <s v="No"/>
    <s v="No"/>
    <s v="No"/>
    <n v="0"/>
    <s v="No"/>
    <x v="0"/>
    <x v="0"/>
    <n v="30"/>
    <n v="914"/>
    <x v="3"/>
    <x v="5"/>
  </r>
  <r>
    <s v="7493-SCAT"/>
    <x v="1"/>
    <n v="2"/>
    <n v="9"/>
    <n v="26.3"/>
    <n v="0"/>
    <n v="0"/>
    <s v="No"/>
    <s v="no"/>
    <n v="0"/>
    <n v="5"/>
    <n v="9"/>
    <s v="Yes"/>
    <n v="0"/>
    <x v="7"/>
    <s v="405-4606"/>
    <s v="Female"/>
    <n v="66"/>
    <s v="No"/>
    <s v="Yes"/>
    <s v="No"/>
    <n v="0"/>
    <s v="Yes"/>
    <x v="0"/>
    <x v="0"/>
    <n v="41"/>
    <n v="83"/>
    <x v="1"/>
    <x v="3"/>
  </r>
  <r>
    <s v="5221-AYGI"/>
    <x v="1"/>
    <n v="1"/>
    <n v="6"/>
    <n v="9"/>
    <n v="6"/>
    <n v="26.4"/>
    <s v="Yes"/>
    <s v="no"/>
    <n v="6.6"/>
    <n v="5"/>
    <n v="1"/>
    <s v="Yes"/>
    <n v="0"/>
    <x v="4"/>
    <s v="415-2865"/>
    <s v="Female"/>
    <n v="66"/>
    <s v="No"/>
    <s v="Yes"/>
    <s v="No"/>
    <n v="0"/>
    <s v="No"/>
    <x v="0"/>
    <x v="0"/>
    <n v="36"/>
    <n v="36"/>
    <x v="3"/>
    <x v="16"/>
  </r>
  <r>
    <s v="0105-WGRF"/>
    <x v="1"/>
    <n v="1"/>
    <n v="4"/>
    <n v="10"/>
    <n v="3"/>
    <n v="9"/>
    <s v="Yes"/>
    <s v="yes"/>
    <n v="0"/>
    <n v="5"/>
    <n v="5"/>
    <s v="No"/>
    <n v="0"/>
    <x v="44"/>
    <s v="351-1389"/>
    <s v="Male"/>
    <n v="64"/>
    <s v="No"/>
    <s v="No"/>
    <s v="No"/>
    <n v="0"/>
    <s v="No"/>
    <x v="0"/>
    <x v="0"/>
    <n v="50"/>
    <n v="50"/>
    <x v="3"/>
    <x v="16"/>
  </r>
  <r>
    <s v="1760-OQIZ"/>
    <x v="1"/>
    <n v="7"/>
    <n v="38"/>
    <n v="106.7"/>
    <n v="21"/>
    <n v="72.8"/>
    <s v="Yes"/>
    <s v="yes"/>
    <n v="0"/>
    <n v="0"/>
    <n v="4"/>
    <s v="Yes"/>
    <n v="0"/>
    <x v="12"/>
    <s v="351-2928"/>
    <s v="Male"/>
    <n v="72"/>
    <s v="No"/>
    <s v="Yes"/>
    <s v="No"/>
    <n v="0"/>
    <s v="No"/>
    <x v="0"/>
    <x v="2"/>
    <n v="35"/>
    <n v="234"/>
    <x v="3"/>
    <x v="16"/>
  </r>
  <r>
    <s v="9958-MWNB"/>
    <x v="1"/>
    <n v="67"/>
    <n v="408"/>
    <n v="672.2"/>
    <n v="8"/>
    <n v="31.6"/>
    <s v="Yes"/>
    <s v="no"/>
    <n v="7.9"/>
    <n v="4"/>
    <n v="4"/>
    <s v="Yes"/>
    <n v="0"/>
    <x v="40"/>
    <s v="358-3691"/>
    <s v="Male"/>
    <n v="62"/>
    <s v="No"/>
    <s v="No"/>
    <s v="No"/>
    <n v="0"/>
    <s v="Yes"/>
    <x v="1"/>
    <x v="0"/>
    <n v="52"/>
    <n v="3499"/>
    <x v="3"/>
    <x v="5"/>
  </r>
  <r>
    <s v="3856-DGSR"/>
    <x v="1"/>
    <n v="57"/>
    <n v="349"/>
    <n v="683.7"/>
    <n v="12"/>
    <n v="23.6"/>
    <s v="Yes"/>
    <s v="no"/>
    <n v="7.9"/>
    <n v="0"/>
    <n v="7"/>
    <s v="Yes"/>
    <n v="0"/>
    <x v="26"/>
    <s v="356-7208"/>
    <s v="Male"/>
    <n v="71"/>
    <s v="No"/>
    <s v="Yes"/>
    <s v="No"/>
    <n v="0"/>
    <s v="Yes"/>
    <x v="0"/>
    <x v="0"/>
    <n v="46"/>
    <n v="2604"/>
    <x v="3"/>
    <x v="5"/>
  </r>
  <r>
    <s v="8145-OYSE"/>
    <x v="1"/>
    <n v="7"/>
    <n v="46"/>
    <n v="95.3"/>
    <n v="81"/>
    <n v="77.400000000000006"/>
    <s v="Yes"/>
    <s v="no"/>
    <n v="15.5"/>
    <n v="2"/>
    <n v="9"/>
    <s v="Yes"/>
    <n v="0"/>
    <x v="28"/>
    <s v="333-5551"/>
    <s v="Female"/>
    <n v="67"/>
    <s v="No"/>
    <s v="Yes"/>
    <s v="No"/>
    <n v="0"/>
    <s v="Yes"/>
    <x v="0"/>
    <x v="0"/>
    <n v="54"/>
    <n v="368"/>
    <x v="3"/>
    <x v="5"/>
  </r>
  <r>
    <s v="1652-HWRA"/>
    <x v="1"/>
    <n v="1"/>
    <n v="4"/>
    <n v="10"/>
    <n v="4"/>
    <n v="12.1"/>
    <s v="Yes"/>
    <s v="no"/>
    <n v="6.1"/>
    <n v="0"/>
    <n v="12"/>
    <s v="Yes"/>
    <n v="0"/>
    <x v="44"/>
    <s v="362-6528"/>
    <s v="Female"/>
    <n v="75"/>
    <s v="No"/>
    <s v="Yes"/>
    <s v="No"/>
    <n v="0"/>
    <s v="Yes"/>
    <x v="0"/>
    <x v="0"/>
    <n v="65"/>
    <n v="65"/>
    <x v="3"/>
    <x v="16"/>
  </r>
  <r>
    <s v="3769-QVOY"/>
    <x v="1"/>
    <n v="14"/>
    <n v="34"/>
    <n v="82.1"/>
    <n v="2"/>
    <n v="10.1"/>
    <s v="Yes"/>
    <s v="no"/>
    <n v="2.5"/>
    <n v="4"/>
    <n v="13"/>
    <s v="No"/>
    <n v="4"/>
    <x v="47"/>
    <s v="347-6994"/>
    <s v="Female"/>
    <n v="68"/>
    <s v="No"/>
    <s v="Yes"/>
    <s v="No"/>
    <n v="0"/>
    <s v="No"/>
    <x v="0"/>
    <x v="0"/>
    <n v="40"/>
    <n v="541"/>
    <x v="3"/>
    <x v="16"/>
  </r>
  <r>
    <s v="6116-YFED"/>
    <x v="1"/>
    <n v="29"/>
    <n v="211"/>
    <n v="437.8"/>
    <n v="120"/>
    <n v="360"/>
    <s v="Yes"/>
    <s v="no"/>
    <n v="120"/>
    <n v="5"/>
    <n v="6"/>
    <s v="Yes"/>
    <n v="0"/>
    <x v="7"/>
    <s v="345-4473"/>
    <s v="Female"/>
    <n v="54"/>
    <s v="No"/>
    <s v="No"/>
    <s v="No"/>
    <n v="0"/>
    <s v="No"/>
    <x v="0"/>
    <x v="0"/>
    <n v="50"/>
    <n v="1461"/>
    <x v="3"/>
    <x v="16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x v="1"/>
    <s v="380-9990"/>
    <s v="Male"/>
    <n v="70"/>
    <s v="No"/>
    <s v="Yes"/>
    <s v="No"/>
    <n v="0"/>
    <s v="No"/>
    <x v="0"/>
    <x v="0"/>
    <n v="49"/>
    <n v="798"/>
    <x v="1"/>
    <x v="3"/>
  </r>
  <r>
    <s v="1621-HGTZ"/>
    <x v="1"/>
    <n v="11"/>
    <n v="73"/>
    <n v="126.9"/>
    <n v="1"/>
    <n v="13.2"/>
    <s v="Yes"/>
    <s v="no"/>
    <n v="4.4000000000000004"/>
    <n v="5"/>
    <n v="5"/>
    <s v="Yes"/>
    <n v="0"/>
    <x v="37"/>
    <s v="348-8679"/>
    <s v="Male"/>
    <n v="40"/>
    <s v="No"/>
    <s v="No"/>
    <s v="No"/>
    <n v="0"/>
    <s v="No"/>
    <x v="0"/>
    <x v="0"/>
    <n v="30"/>
    <n v="321"/>
    <x v="1"/>
    <x v="3"/>
  </r>
  <r>
    <s v="0547-XPJE"/>
    <x v="1"/>
    <n v="32"/>
    <n v="143"/>
    <n v="454.1"/>
    <n v="355"/>
    <n v="809.4"/>
    <s v="Yes"/>
    <s v="no"/>
    <n v="161.9"/>
    <n v="0"/>
    <n v="1"/>
    <s v="Yes"/>
    <n v="0"/>
    <x v="0"/>
    <s v="415-4051"/>
    <s v="Female"/>
    <n v="57"/>
    <s v="No"/>
    <s v="No"/>
    <s v="No"/>
    <n v="0"/>
    <s v="No"/>
    <x v="1"/>
    <x v="1"/>
    <n v="26"/>
    <n v="836"/>
    <x v="3"/>
    <x v="5"/>
  </r>
  <r>
    <s v="2687-DBFH"/>
    <x v="1"/>
    <n v="1"/>
    <n v="2"/>
    <n v="7"/>
    <n v="13"/>
    <n v="130"/>
    <s v="Yes"/>
    <s v="no"/>
    <n v="43.3"/>
    <n v="1"/>
    <n v="3"/>
    <s v="Yes"/>
    <n v="0"/>
    <x v="39"/>
    <s v="374-5301"/>
    <s v="Female"/>
    <n v="50"/>
    <s v="No"/>
    <s v="No"/>
    <s v="No"/>
    <n v="0"/>
    <s v="Yes"/>
    <x v="0"/>
    <x v="0"/>
    <n v="38"/>
    <n v="38"/>
    <x v="3"/>
    <x v="16"/>
  </r>
  <r>
    <s v="9826-CTMG"/>
    <x v="1"/>
    <n v="3"/>
    <n v="12"/>
    <n v="35.299999999999997"/>
    <n v="15"/>
    <n v="39"/>
    <s v="Yes"/>
    <s v="yes"/>
    <n v="0"/>
    <n v="4"/>
    <n v="29"/>
    <s v="Yes"/>
    <n v="0"/>
    <x v="36"/>
    <s v="408-4870"/>
    <s v="Female"/>
    <n v="33"/>
    <s v="No"/>
    <s v="No"/>
    <s v="No"/>
    <n v="0"/>
    <s v="Yes"/>
    <x v="0"/>
    <x v="2"/>
    <n v="40"/>
    <n v="108"/>
    <x v="3"/>
    <x v="16"/>
  </r>
  <r>
    <s v="1200-AKBJ"/>
    <x v="1"/>
    <n v="2"/>
    <n v="4"/>
    <n v="9.1"/>
    <n v="310"/>
    <n v="353.4"/>
    <s v="Yes"/>
    <s v="no"/>
    <n v="117.8"/>
    <n v="4"/>
    <n v="4"/>
    <s v="No"/>
    <n v="7"/>
    <x v="3"/>
    <s v="401-4778"/>
    <s v="Female"/>
    <n v="49"/>
    <s v="No"/>
    <s v="No"/>
    <s v="No"/>
    <n v="0"/>
    <s v="No"/>
    <x v="0"/>
    <x v="0"/>
    <n v="41"/>
    <n v="75"/>
    <x v="3"/>
    <x v="16"/>
  </r>
  <r>
    <s v="0921-VCXY"/>
    <x v="1"/>
    <n v="6"/>
    <n v="23"/>
    <n v="52"/>
    <n v="119"/>
    <n v="144.5"/>
    <s v="Yes"/>
    <s v="no"/>
    <n v="48.2"/>
    <n v="1"/>
    <n v="13"/>
    <s v="Yes"/>
    <n v="0"/>
    <x v="31"/>
    <s v="370-9563"/>
    <s v="Female"/>
    <n v="22"/>
    <s v="Yes"/>
    <s v="No"/>
    <s v="No"/>
    <n v="0"/>
    <s v="Yes"/>
    <x v="0"/>
    <x v="0"/>
    <n v="50"/>
    <n v="289"/>
    <x v="3"/>
    <x v="5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x v="43"/>
    <s v="333-5295"/>
    <s v="Male"/>
    <n v="58"/>
    <s v="No"/>
    <s v="No"/>
    <s v="No"/>
    <n v="0"/>
    <s v="Yes"/>
    <x v="0"/>
    <x v="1"/>
    <n v="42"/>
    <n v="519"/>
    <x v="3"/>
    <x v="5"/>
  </r>
  <r>
    <s v="0951-NZAM"/>
    <x v="1"/>
    <n v="1"/>
    <n v="4"/>
    <n v="7"/>
    <n v="114"/>
    <n v="410.4"/>
    <s v="Yes"/>
    <s v="no"/>
    <n v="205.2"/>
    <n v="0"/>
    <n v="5"/>
    <s v="Yes"/>
    <n v="0"/>
    <x v="43"/>
    <s v="340-3409"/>
    <s v="Female"/>
    <n v="46"/>
    <s v="No"/>
    <s v="No"/>
    <s v="No"/>
    <n v="0"/>
    <s v="No"/>
    <x v="0"/>
    <x v="1"/>
    <n v="26"/>
    <n v="26"/>
    <x v="1"/>
    <x v="3"/>
  </r>
  <r>
    <s v="5316-EYZL"/>
    <x v="1"/>
    <n v="3"/>
    <n v="6"/>
    <n v="22.9"/>
    <n v="32"/>
    <n v="164.8"/>
    <s v="Yes"/>
    <s v="no"/>
    <n v="33"/>
    <n v="2"/>
    <n v="7"/>
    <s v="Yes"/>
    <n v="0"/>
    <x v="43"/>
    <s v="397-5911"/>
    <s v="Female"/>
    <n v="70"/>
    <s v="No"/>
    <s v="Yes"/>
    <s v="No"/>
    <n v="0"/>
    <s v="Yes"/>
    <x v="0"/>
    <x v="0"/>
    <n v="56"/>
    <n v="142"/>
    <x v="3"/>
    <x v="16"/>
  </r>
  <r>
    <s v="7176-BXBW"/>
    <x v="1"/>
    <n v="23"/>
    <n v="25"/>
    <n v="93.4"/>
    <n v="0"/>
    <n v="0"/>
    <s v="No"/>
    <s v="no"/>
    <n v="0"/>
    <n v="3"/>
    <n v="9"/>
    <s v="Yes"/>
    <n v="0"/>
    <x v="18"/>
    <s v="340-8245"/>
    <s v="Male"/>
    <n v="30"/>
    <s v="No"/>
    <s v="No"/>
    <s v="No"/>
    <n v="0"/>
    <s v="No"/>
    <x v="0"/>
    <x v="0"/>
    <n v="55"/>
    <n v="1293"/>
    <x v="2"/>
    <x v="7"/>
  </r>
  <r>
    <s v="0839-FFVI"/>
    <x v="1"/>
    <n v="1"/>
    <n v="5"/>
    <n v="12"/>
    <n v="0"/>
    <n v="0"/>
    <s v="No"/>
    <s v="yes"/>
    <n v="0"/>
    <n v="3"/>
    <n v="3"/>
    <s v="Yes"/>
    <n v="0"/>
    <x v="34"/>
    <s v="376-4540"/>
    <s v="Male"/>
    <n v="40"/>
    <s v="No"/>
    <s v="No"/>
    <s v="No"/>
    <n v="0"/>
    <s v="No"/>
    <x v="0"/>
    <x v="0"/>
    <n v="47"/>
    <n v="47"/>
    <x v="3"/>
    <x v="16"/>
  </r>
  <r>
    <s v="1020-ZESJ"/>
    <x v="1"/>
    <n v="64"/>
    <n v="314"/>
    <n v="763.1"/>
    <n v="0"/>
    <n v="0"/>
    <s v="No"/>
    <s v="no"/>
    <n v="0"/>
    <n v="3"/>
    <n v="1"/>
    <s v="No"/>
    <n v="59"/>
    <x v="35"/>
    <s v="421-9846"/>
    <s v="Male"/>
    <n v="64"/>
    <s v="No"/>
    <s v="No"/>
    <s v="No"/>
    <n v="0"/>
    <s v="Yes"/>
    <x v="0"/>
    <x v="0"/>
    <n v="68"/>
    <n v="4303"/>
    <x v="3"/>
    <x v="5"/>
  </r>
  <r>
    <s v="9766-MMQY"/>
    <x v="1"/>
    <n v="16"/>
    <n v="25"/>
    <n v="96"/>
    <n v="0"/>
    <n v="0"/>
    <s v="No"/>
    <s v="no"/>
    <n v="0"/>
    <n v="5"/>
    <n v="10"/>
    <s v="Yes"/>
    <n v="0"/>
    <x v="46"/>
    <s v="376-4035"/>
    <s v="Female"/>
    <n v="47"/>
    <s v="No"/>
    <s v="No"/>
    <s v="No"/>
    <n v="0"/>
    <s v="Yes"/>
    <x v="0"/>
    <x v="2"/>
    <n v="40"/>
    <n v="637"/>
    <x v="1"/>
    <x v="3"/>
  </r>
  <r>
    <s v="0690-ZRHW"/>
    <x v="1"/>
    <n v="69"/>
    <n v="196"/>
    <n v="617.1"/>
    <n v="0"/>
    <n v="0"/>
    <s v="No"/>
    <s v="no"/>
    <n v="0"/>
    <n v="0"/>
    <n v="5"/>
    <s v="Yes"/>
    <n v="0"/>
    <x v="10"/>
    <s v="344-5206"/>
    <s v="Male"/>
    <n v="84"/>
    <s v="No"/>
    <s v="Yes"/>
    <s v="No"/>
    <n v="0"/>
    <s v="Yes"/>
    <x v="0"/>
    <x v="2"/>
    <n v="47"/>
    <n v="3212"/>
    <x v="1"/>
    <x v="3"/>
  </r>
  <r>
    <s v="4370-HGPR"/>
    <x v="1"/>
    <n v="1"/>
    <n v="9"/>
    <n v="16"/>
    <n v="0"/>
    <n v="0"/>
    <s v="No"/>
    <s v="no"/>
    <n v="0"/>
    <n v="3"/>
    <n v="3"/>
    <s v="Yes"/>
    <n v="0"/>
    <x v="21"/>
    <s v="328-7833"/>
    <s v="Male"/>
    <n v="41"/>
    <s v="No"/>
    <s v="No"/>
    <s v="No"/>
    <n v="0"/>
    <s v="No"/>
    <x v="0"/>
    <x v="1"/>
    <n v="33"/>
    <n v="33"/>
    <x v="1"/>
    <x v="3"/>
  </r>
  <r>
    <s v="8572-OAAB"/>
    <x v="1"/>
    <n v="54"/>
    <n v="324"/>
    <n v="803.4"/>
    <n v="0"/>
    <n v="0"/>
    <s v="No"/>
    <s v="no"/>
    <n v="0"/>
    <n v="0"/>
    <n v="15"/>
    <s v="Yes"/>
    <n v="0"/>
    <x v="28"/>
    <s v="351-6574"/>
    <s v="Male"/>
    <n v="29"/>
    <s v="Yes"/>
    <s v="No"/>
    <s v="No"/>
    <n v="0"/>
    <s v="Yes"/>
    <x v="0"/>
    <x v="0"/>
    <n v="51"/>
    <n v="2708"/>
    <x v="3"/>
    <x v="16"/>
  </r>
  <r>
    <s v="0323-DAFB"/>
    <x v="1"/>
    <n v="68"/>
    <n v="274"/>
    <n v="675.1"/>
    <n v="0"/>
    <n v="0"/>
    <s v="No"/>
    <s v="no"/>
    <n v="0"/>
    <n v="1"/>
    <n v="1"/>
    <s v="Yes"/>
    <n v="0"/>
    <x v="31"/>
    <s v="340-5678"/>
    <s v="Male"/>
    <n v="67"/>
    <s v="No"/>
    <s v="Yes"/>
    <s v="No"/>
    <n v="0"/>
    <s v="Yes"/>
    <x v="2"/>
    <x v="0"/>
    <n v="59"/>
    <n v="3971"/>
    <x v="3"/>
    <x v="16"/>
  </r>
  <r>
    <s v="5276-OHQK"/>
    <x v="1"/>
    <n v="13"/>
    <n v="74"/>
    <n v="181.9"/>
    <n v="0"/>
    <n v="0"/>
    <s v="No"/>
    <s v="no"/>
    <n v="0"/>
    <n v="0"/>
    <n v="2"/>
    <s v="Yes"/>
    <n v="0"/>
    <x v="34"/>
    <s v="342-8167"/>
    <s v="Female"/>
    <n v="45"/>
    <s v="No"/>
    <s v="No"/>
    <s v="No"/>
    <n v="0"/>
    <s v="Yes"/>
    <x v="0"/>
    <x v="0"/>
    <n v="17"/>
    <n v="216"/>
    <x v="3"/>
    <x v="5"/>
  </r>
  <r>
    <s v="3191-TYOU"/>
    <x v="1"/>
    <n v="4"/>
    <n v="10"/>
    <n v="33.799999999999997"/>
    <n v="0"/>
    <n v="0"/>
    <s v="No"/>
    <s v="no"/>
    <n v="0"/>
    <n v="3"/>
    <n v="10"/>
    <s v="No"/>
    <n v="5"/>
    <x v="23"/>
    <s v="375-9180"/>
    <s v="Female"/>
    <n v="61"/>
    <s v="No"/>
    <s v="No"/>
    <s v="No"/>
    <n v="0"/>
    <s v="No"/>
    <x v="0"/>
    <x v="0"/>
    <n v="46"/>
    <n v="172"/>
    <x v="1"/>
    <x v="3"/>
  </r>
  <r>
    <s v="7103-ALUO"/>
    <x v="1"/>
    <n v="12"/>
    <n v="24"/>
    <n v="47"/>
    <n v="0"/>
    <n v="0"/>
    <s v="No"/>
    <s v="no"/>
    <n v="0"/>
    <n v="4"/>
    <n v="4"/>
    <s v="Yes"/>
    <n v="0"/>
    <x v="3"/>
    <s v="362-9391"/>
    <s v="Male"/>
    <n v="47"/>
    <s v="No"/>
    <s v="No"/>
    <s v="No"/>
    <n v="0"/>
    <s v="Yes"/>
    <x v="0"/>
    <x v="0"/>
    <n v="48"/>
    <n v="562"/>
    <x v="3"/>
    <x v="5"/>
  </r>
  <r>
    <s v="9442-QSSH"/>
    <x v="1"/>
    <n v="1"/>
    <n v="8"/>
    <n v="16"/>
    <n v="0"/>
    <n v="0"/>
    <s v="No"/>
    <s v="no"/>
    <n v="0"/>
    <n v="5"/>
    <n v="1"/>
    <s v="Yes"/>
    <n v="0"/>
    <x v="23"/>
    <s v="386-8984"/>
    <s v="Male"/>
    <n v="45"/>
    <s v="No"/>
    <s v="No"/>
    <s v="No"/>
    <n v="0"/>
    <s v="No"/>
    <x v="0"/>
    <x v="0"/>
    <n v="16"/>
    <n v="16"/>
    <x v="1"/>
    <x v="3"/>
  </r>
  <r>
    <s v="1583-GYHR"/>
    <x v="1"/>
    <n v="53"/>
    <n v="391"/>
    <n v="854.5"/>
    <n v="0"/>
    <n v="0"/>
    <s v="No"/>
    <s v="no"/>
    <n v="0"/>
    <n v="2"/>
    <n v="24"/>
    <s v="Yes"/>
    <n v="0"/>
    <x v="2"/>
    <s v="358-1329"/>
    <s v="Female"/>
    <n v="23"/>
    <s v="Yes"/>
    <s v="No"/>
    <s v="No"/>
    <n v="0"/>
    <s v="Yes"/>
    <x v="1"/>
    <x v="0"/>
    <n v="42"/>
    <n v="2248"/>
    <x v="1"/>
    <x v="3"/>
  </r>
  <r>
    <s v="7879-YFUU"/>
    <x v="1"/>
    <n v="49"/>
    <n v="124"/>
    <n v="341.5"/>
    <n v="0"/>
    <n v="0"/>
    <s v="No"/>
    <s v="no"/>
    <n v="0"/>
    <n v="0"/>
    <n v="12"/>
    <s v="Yes"/>
    <n v="0"/>
    <x v="42"/>
    <s v="389-6955"/>
    <s v="Female"/>
    <n v="24"/>
    <s v="Yes"/>
    <s v="No"/>
    <s v="No"/>
    <n v="0"/>
    <s v="No"/>
    <x v="1"/>
    <x v="2"/>
    <n v="64"/>
    <n v="3100"/>
    <x v="3"/>
    <x v="16"/>
  </r>
  <r>
    <s v="6838-MIYP"/>
    <x v="1"/>
    <n v="2"/>
    <n v="15"/>
    <n v="27.1"/>
    <n v="0"/>
    <n v="0"/>
    <s v="No"/>
    <s v="no"/>
    <n v="0"/>
    <n v="1"/>
    <n v="3"/>
    <s v="Yes"/>
    <n v="0"/>
    <x v="36"/>
    <s v="361-5864"/>
    <s v="Male"/>
    <n v="38"/>
    <s v="No"/>
    <s v="No"/>
    <s v="No"/>
    <n v="0"/>
    <s v="No"/>
    <x v="0"/>
    <x v="0"/>
    <n v="21"/>
    <n v="40"/>
    <x v="3"/>
    <x v="5"/>
  </r>
  <r>
    <s v="2998-DARA"/>
    <x v="1"/>
    <n v="30"/>
    <n v="57"/>
    <n v="148.69999999999999"/>
    <n v="0"/>
    <n v="0"/>
    <s v="No"/>
    <s v="no"/>
    <n v="0"/>
    <n v="4"/>
    <n v="1"/>
    <s v="Yes"/>
    <n v="0"/>
    <x v="42"/>
    <s v="402-3634"/>
    <s v="Female"/>
    <n v="48"/>
    <s v="No"/>
    <s v="No"/>
    <s v="No"/>
    <n v="0"/>
    <s v="Yes"/>
    <x v="0"/>
    <x v="2"/>
    <n v="44"/>
    <n v="1308"/>
    <x v="1"/>
    <x v="3"/>
  </r>
  <r>
    <s v="6511-MYZT"/>
    <x v="1"/>
    <n v="15"/>
    <n v="46"/>
    <n v="106.1"/>
    <n v="0"/>
    <n v="0"/>
    <s v="No"/>
    <s v="no"/>
    <n v="0"/>
    <n v="5"/>
    <n v="1"/>
    <s v="No"/>
    <n v="38"/>
    <x v="15"/>
    <s v="348-4316"/>
    <s v="Female"/>
    <n v="69"/>
    <s v="No"/>
    <s v="Yes"/>
    <s v="No"/>
    <n v="0"/>
    <s v="Yes"/>
    <x v="0"/>
    <x v="0"/>
    <n v="47"/>
    <n v="711"/>
    <x v="1"/>
    <x v="1"/>
  </r>
  <r>
    <s v="7462-DSGJ"/>
    <x v="1"/>
    <n v="17"/>
    <n v="45"/>
    <n v="120.7"/>
    <n v="0"/>
    <n v="0"/>
    <s v="No"/>
    <s v="no"/>
    <n v="0"/>
    <n v="0"/>
    <n v="2"/>
    <s v="Yes"/>
    <n v="0"/>
    <x v="6"/>
    <s v="403-9468"/>
    <s v="Male"/>
    <n v="34"/>
    <s v="No"/>
    <s v="No"/>
    <s v="No"/>
    <n v="0"/>
    <s v="No"/>
    <x v="0"/>
    <x v="0"/>
    <n v="42"/>
    <n v="718"/>
    <x v="1"/>
    <x v="3"/>
  </r>
  <r>
    <s v="3053-IXVJ"/>
    <x v="1"/>
    <n v="53"/>
    <n v="127"/>
    <n v="315.60000000000002"/>
    <n v="0"/>
    <n v="0"/>
    <s v="No"/>
    <s v="no"/>
    <n v="0"/>
    <n v="2"/>
    <n v="2"/>
    <s v="Yes"/>
    <n v="0"/>
    <x v="20"/>
    <s v="335-3133"/>
    <s v="Female"/>
    <n v="72"/>
    <s v="No"/>
    <s v="Yes"/>
    <s v="No"/>
    <n v="0"/>
    <s v="Yes"/>
    <x v="1"/>
    <x v="0"/>
    <n v="63"/>
    <n v="3323"/>
    <x v="3"/>
    <x v="16"/>
  </r>
  <r>
    <s v="8265-OAHT"/>
    <x v="1"/>
    <n v="21"/>
    <n v="60"/>
    <n v="146.6"/>
    <n v="0"/>
    <n v="0"/>
    <s v="No"/>
    <s v="no"/>
    <n v="0"/>
    <n v="5"/>
    <n v="2"/>
    <s v="Yes"/>
    <n v="0"/>
    <x v="3"/>
    <s v="354-4752"/>
    <s v="Female"/>
    <n v="76"/>
    <s v="No"/>
    <s v="Yes"/>
    <s v="No"/>
    <n v="0"/>
    <s v="No"/>
    <x v="0"/>
    <x v="0"/>
    <n v="43"/>
    <n v="900"/>
    <x v="1"/>
    <x v="1"/>
  </r>
  <r>
    <s v="8684-BVFD"/>
    <x v="1"/>
    <n v="1"/>
    <n v="2"/>
    <n v="5"/>
    <n v="0"/>
    <n v="0"/>
    <s v="No"/>
    <s v="no"/>
    <n v="0"/>
    <n v="5"/>
    <n v="2"/>
    <s v="Yes"/>
    <n v="0"/>
    <x v="40"/>
    <s v="402-8930"/>
    <s v="Female"/>
    <n v="77"/>
    <s v="No"/>
    <s v="Yes"/>
    <s v="No"/>
    <n v="0"/>
    <s v="No"/>
    <x v="0"/>
    <x v="0"/>
    <n v="43"/>
    <n v="43"/>
    <x v="1"/>
    <x v="1"/>
  </r>
  <r>
    <s v="7314-SGEH"/>
    <x v="1"/>
    <n v="1"/>
    <n v="6"/>
    <n v="15"/>
    <n v="0"/>
    <n v="0"/>
    <s v="No"/>
    <s v="no"/>
    <n v="0"/>
    <n v="4"/>
    <n v="2"/>
    <s v="Yes"/>
    <n v="0"/>
    <x v="43"/>
    <s v="336-6533"/>
    <s v="Female"/>
    <n v="48"/>
    <s v="No"/>
    <s v="No"/>
    <s v="No"/>
    <n v="0"/>
    <s v="Yes"/>
    <x v="0"/>
    <x v="2"/>
    <n v="35"/>
    <n v="35"/>
    <x v="2"/>
    <x v="2"/>
  </r>
  <r>
    <s v="2955-ODZJ"/>
    <x v="1"/>
    <n v="34"/>
    <n v="169"/>
    <n v="343.7"/>
    <n v="27"/>
    <n v="243"/>
    <s v="Yes"/>
    <s v="no"/>
    <n v="60.8"/>
    <n v="1"/>
    <n v="2"/>
    <s v="No"/>
    <n v="33"/>
    <x v="23"/>
    <s v="396-6462"/>
    <s v="Female"/>
    <n v="59"/>
    <s v="No"/>
    <s v="No"/>
    <s v="No"/>
    <n v="0"/>
    <s v="No"/>
    <x v="0"/>
    <x v="0"/>
    <n v="42"/>
    <n v="1451"/>
    <x v="2"/>
    <x v="2"/>
  </r>
  <r>
    <s v="8472-OCWT"/>
    <x v="1"/>
    <n v="33"/>
    <n v="180"/>
    <n v="463.5"/>
    <n v="39"/>
    <n v="89.7"/>
    <s v="Yes"/>
    <s v="no"/>
    <n v="22.4"/>
    <n v="4"/>
    <n v="2"/>
    <s v="Yes"/>
    <n v="0"/>
    <x v="49"/>
    <s v="384-5335"/>
    <s v="Male"/>
    <n v="82"/>
    <s v="No"/>
    <s v="Yes"/>
    <s v="No"/>
    <n v="0"/>
    <s v="Yes"/>
    <x v="0"/>
    <x v="0"/>
    <n v="66"/>
    <n v="2184"/>
    <x v="2"/>
    <x v="2"/>
  </r>
  <r>
    <s v="7855-EFDT"/>
    <x v="1"/>
    <n v="33"/>
    <n v="139"/>
    <n v="267.5"/>
    <n v="264"/>
    <n v="396"/>
    <s v="Yes"/>
    <s v="no"/>
    <n v="132"/>
    <n v="5"/>
    <n v="18"/>
    <s v="Yes"/>
    <n v="0"/>
    <x v="12"/>
    <s v="346-5349"/>
    <s v="Female"/>
    <n v="22"/>
    <s v="Yes"/>
    <s v="No"/>
    <s v="No"/>
    <n v="0"/>
    <s v="Yes"/>
    <x v="1"/>
    <x v="1"/>
    <n v="56"/>
    <n v="1873"/>
    <x v="1"/>
    <x v="3"/>
  </r>
  <r>
    <s v="4247-EZUM"/>
    <x v="1"/>
    <n v="1"/>
    <n v="3"/>
    <n v="9"/>
    <n v="100"/>
    <n v="302.5"/>
    <s v="Yes"/>
    <s v="no"/>
    <n v="60.5"/>
    <n v="5"/>
    <n v="23"/>
    <s v="Yes"/>
    <n v="0"/>
    <x v="20"/>
    <s v="347-3406"/>
    <s v="Male"/>
    <n v="25"/>
    <s v="Yes"/>
    <s v="No"/>
    <s v="No"/>
    <n v="0"/>
    <s v="No"/>
    <x v="0"/>
    <x v="0"/>
    <n v="31"/>
    <n v="31"/>
    <x v="1"/>
    <x v="4"/>
  </r>
  <r>
    <s v="1875-GFTF"/>
    <x v="1"/>
    <n v="8"/>
    <n v="17"/>
    <n v="33"/>
    <n v="136"/>
    <n v="181.9"/>
    <s v="Yes"/>
    <s v="no"/>
    <n v="36.4"/>
    <n v="5"/>
    <n v="15"/>
    <s v="Yes"/>
    <n v="0"/>
    <x v="7"/>
    <s v="333-4594"/>
    <s v="Female"/>
    <n v="22"/>
    <s v="Yes"/>
    <s v="No"/>
    <s v="No"/>
    <n v="0"/>
    <s v="Yes"/>
    <x v="0"/>
    <x v="0"/>
    <n v="48"/>
    <n v="396"/>
    <x v="1"/>
    <x v="3"/>
  </r>
  <r>
    <s v="7577-BBUO"/>
    <x v="1"/>
    <n v="5"/>
    <n v="19"/>
    <n v="53.2"/>
    <n v="120"/>
    <n v="558"/>
    <s v="Yes"/>
    <s v="no"/>
    <n v="111.6"/>
    <n v="2"/>
    <n v="3"/>
    <s v="Yes"/>
    <n v="0"/>
    <x v="28"/>
    <s v="375-2522"/>
    <s v="Female"/>
    <n v="66"/>
    <s v="No"/>
    <s v="Yes"/>
    <s v="No"/>
    <n v="0"/>
    <s v="No"/>
    <x v="0"/>
    <x v="0"/>
    <n v="38"/>
    <n v="203"/>
    <x v="1"/>
    <x v="1"/>
  </r>
  <r>
    <s v="4610-OZDY"/>
    <x v="1"/>
    <n v="2"/>
    <n v="2"/>
    <n v="8"/>
    <n v="0"/>
    <n v="0"/>
    <s v="No"/>
    <s v="yes"/>
    <n v="0"/>
    <n v="1"/>
    <n v="5"/>
    <s v="Yes"/>
    <n v="0"/>
    <x v="9"/>
    <s v="388-2240"/>
    <s v="Female"/>
    <n v="28"/>
    <s v="Yes"/>
    <s v="No"/>
    <s v="No"/>
    <n v="0"/>
    <s v="No"/>
    <x v="0"/>
    <x v="0"/>
    <n v="45"/>
    <n v="91"/>
    <x v="1"/>
    <x v="1"/>
  </r>
  <r>
    <s v="4154-VIZI"/>
    <x v="1"/>
    <n v="43"/>
    <n v="91"/>
    <n v="215.4"/>
    <n v="180"/>
    <n v="255"/>
    <s v="Yes"/>
    <s v="no"/>
    <n v="85"/>
    <n v="5"/>
    <n v="2"/>
    <s v="No"/>
    <n v="31"/>
    <x v="22"/>
    <s v="373-4264"/>
    <s v="Female"/>
    <n v="59"/>
    <s v="No"/>
    <s v="No"/>
    <s v="No"/>
    <n v="0"/>
    <s v="No"/>
    <x v="1"/>
    <x v="1"/>
    <n v="12"/>
    <n v="504"/>
    <x v="1"/>
    <x v="3"/>
  </r>
  <r>
    <s v="7543-ULUN"/>
    <x v="1"/>
    <n v="39"/>
    <n v="118"/>
    <n v="269.5"/>
    <n v="4"/>
    <n v="12.8"/>
    <s v="Yes"/>
    <s v="no"/>
    <n v="3.2"/>
    <n v="2"/>
    <n v="10"/>
    <s v="Yes"/>
    <n v="0"/>
    <x v="35"/>
    <s v="354-5689"/>
    <s v="Female"/>
    <n v="63"/>
    <s v="No"/>
    <s v="No"/>
    <s v="No"/>
    <n v="0"/>
    <s v="No"/>
    <x v="0"/>
    <x v="2"/>
    <n v="55"/>
    <n v="2135"/>
    <x v="1"/>
    <x v="3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x v="39"/>
    <s v="416-7013"/>
    <s v="Female"/>
    <n v="41"/>
    <s v="No"/>
    <s v="No"/>
    <s v="No"/>
    <n v="0"/>
    <s v="Yes"/>
    <x v="2"/>
    <x v="0"/>
    <n v="46"/>
    <n v="2630"/>
    <x v="1"/>
    <x v="4"/>
  </r>
  <r>
    <s v="4098-TXZP"/>
    <x v="1"/>
    <n v="1"/>
    <n v="4"/>
    <n v="10"/>
    <n v="5"/>
    <n v="8.5"/>
    <s v="Yes"/>
    <s v="no"/>
    <n v="2.8"/>
    <n v="2"/>
    <n v="6"/>
    <s v="Yes"/>
    <n v="0"/>
    <x v="7"/>
    <s v="350-4297"/>
    <s v="Male"/>
    <n v="52"/>
    <s v="No"/>
    <s v="No"/>
    <s v="No"/>
    <n v="0"/>
    <s v="No"/>
    <x v="0"/>
    <x v="0"/>
    <n v="22"/>
    <n v="22"/>
    <x v="1"/>
    <x v="4"/>
  </r>
  <r>
    <s v="6871-TWPP"/>
    <x v="1"/>
    <n v="38"/>
    <n v="74"/>
    <n v="152.19999999999999"/>
    <n v="116"/>
    <n v="342.2"/>
    <s v="Yes"/>
    <s v="no"/>
    <n v="114.1"/>
    <n v="4"/>
    <n v="43"/>
    <s v="Yes"/>
    <n v="0"/>
    <x v="28"/>
    <s v="350-7114"/>
    <s v="Male"/>
    <n v="33"/>
    <s v="No"/>
    <s v="No"/>
    <s v="No"/>
    <n v="0"/>
    <s v="Yes"/>
    <x v="0"/>
    <x v="0"/>
    <n v="44"/>
    <n v="1681"/>
    <x v="1"/>
    <x v="3"/>
  </r>
  <r>
    <s v="5142-KBXL"/>
    <x v="1"/>
    <n v="2"/>
    <n v="6"/>
    <n v="15.5"/>
    <n v="12"/>
    <n v="41.7"/>
    <s v="Yes"/>
    <s v="no"/>
    <n v="10.4"/>
    <n v="5"/>
    <n v="2"/>
    <s v="Yes"/>
    <n v="0"/>
    <x v="29"/>
    <s v="372-2990"/>
    <s v="Male"/>
    <n v="64"/>
    <s v="No"/>
    <s v="No"/>
    <s v="No"/>
    <n v="0"/>
    <s v="No"/>
    <x v="0"/>
    <x v="2"/>
    <n v="10"/>
    <n v="20"/>
    <x v="1"/>
    <x v="15"/>
  </r>
  <r>
    <s v="0671-IGOJ"/>
    <x v="1"/>
    <n v="8"/>
    <n v="55"/>
    <n v="131.19999999999999"/>
    <n v="3"/>
    <n v="9.9"/>
    <s v="Yes"/>
    <s v="no"/>
    <n v="3.3"/>
    <n v="3"/>
    <n v="21"/>
    <s v="Yes"/>
    <n v="0"/>
    <x v="7"/>
    <s v="394-4260"/>
    <s v="Female"/>
    <n v="28"/>
    <s v="Yes"/>
    <s v="No"/>
    <s v="No"/>
    <n v="0"/>
    <s v="No"/>
    <x v="0"/>
    <x v="0"/>
    <n v="62"/>
    <n v="510"/>
    <x v="1"/>
    <x v="15"/>
  </r>
  <r>
    <s v="6693-FIOE"/>
    <x v="1"/>
    <n v="6"/>
    <n v="11"/>
    <n v="25.8"/>
    <n v="16"/>
    <n v="53.6"/>
    <s v="Yes"/>
    <s v="no"/>
    <n v="10.7"/>
    <n v="1"/>
    <n v="4"/>
    <s v="No"/>
    <n v="0"/>
    <x v="7"/>
    <s v="405-7204"/>
    <s v="Male"/>
    <n v="72"/>
    <s v="No"/>
    <s v="Yes"/>
    <s v="No"/>
    <n v="0"/>
    <s v="No"/>
    <x v="0"/>
    <x v="0"/>
    <n v="43"/>
    <n v="276"/>
    <x v="1"/>
    <x v="1"/>
  </r>
  <r>
    <s v="0315-NQKV"/>
    <x v="1"/>
    <n v="32"/>
    <n v="44"/>
    <n v="127.5"/>
    <n v="360"/>
    <n v="642"/>
    <s v="Yes"/>
    <s v="no"/>
    <n v="160.5"/>
    <n v="4"/>
    <n v="1"/>
    <s v="Yes"/>
    <n v="0"/>
    <x v="9"/>
    <s v="408-9572"/>
    <s v="Female"/>
    <n v="79"/>
    <s v="No"/>
    <s v="Yes"/>
    <s v="No"/>
    <n v="0"/>
    <s v="No"/>
    <x v="0"/>
    <x v="0"/>
    <n v="53"/>
    <n v="1677"/>
    <x v="1"/>
    <x v="1"/>
  </r>
  <r>
    <s v="7571-MUZE"/>
    <x v="1"/>
    <n v="17"/>
    <n v="106"/>
    <n v="220.6"/>
    <n v="152"/>
    <n v="224.2"/>
    <s v="Yes"/>
    <s v="no"/>
    <n v="74.7"/>
    <n v="2"/>
    <n v="3"/>
    <s v="Yes"/>
    <n v="0"/>
    <x v="41"/>
    <s v="384-9243"/>
    <s v="Female"/>
    <n v="53"/>
    <s v="No"/>
    <s v="No"/>
    <s v="No"/>
    <n v="0"/>
    <s v="No"/>
    <x v="0"/>
    <x v="2"/>
    <n v="41"/>
    <n v="700"/>
    <x v="1"/>
    <x v="3"/>
  </r>
  <r>
    <s v="1557-JJJV"/>
    <x v="1"/>
    <n v="15"/>
    <n v="62"/>
    <n v="116.8"/>
    <n v="33"/>
    <n v="129.80000000000001"/>
    <s v="Yes"/>
    <s v="no"/>
    <n v="43.3"/>
    <n v="2"/>
    <n v="4"/>
    <s v="Yes"/>
    <n v="0"/>
    <x v="26"/>
    <s v="359-7521"/>
    <s v="Female"/>
    <n v="85"/>
    <s v="No"/>
    <s v="Yes"/>
    <s v="No"/>
    <n v="0"/>
    <s v="Yes"/>
    <x v="0"/>
    <x v="0"/>
    <n v="55"/>
    <n v="805"/>
    <x v="4"/>
    <x v="9"/>
  </r>
  <r>
    <s v="2043-YDFI"/>
    <x v="1"/>
    <n v="27"/>
    <n v="57"/>
    <n v="134.19999999999999"/>
    <n v="9"/>
    <n v="7.1"/>
    <s v="Yes"/>
    <s v="no"/>
    <n v="1.8"/>
    <n v="5"/>
    <n v="12"/>
    <s v="Yes"/>
    <n v="0"/>
    <x v="46"/>
    <s v="379-6970"/>
    <s v="Male"/>
    <n v="56"/>
    <s v="No"/>
    <s v="No"/>
    <s v="No"/>
    <n v="0"/>
    <s v="No"/>
    <x v="1"/>
    <x v="0"/>
    <n v="62"/>
    <n v="1655"/>
    <x v="4"/>
    <x v="8"/>
  </r>
  <r>
    <s v="3173-YFAE"/>
    <x v="1"/>
    <n v="15"/>
    <n v="66"/>
    <n v="137.5"/>
    <n v="18"/>
    <n v="96"/>
    <s v="Yes"/>
    <s v="no"/>
    <n v="32"/>
    <n v="4"/>
    <n v="2"/>
    <s v="Yes"/>
    <n v="0"/>
    <x v="1"/>
    <s v="351-7807"/>
    <s v="Male"/>
    <n v="79"/>
    <s v="No"/>
    <s v="Yes"/>
    <s v="No"/>
    <n v="0"/>
    <s v="No"/>
    <x v="0"/>
    <x v="2"/>
    <n v="32"/>
    <n v="486"/>
    <x v="1"/>
    <x v="3"/>
  </r>
  <r>
    <s v="0636-QIHN"/>
    <x v="1"/>
    <n v="5"/>
    <n v="42"/>
    <n v="77.5"/>
    <n v="2"/>
    <n v="10.7"/>
    <s v="Yes"/>
    <s v="no"/>
    <n v="3.6"/>
    <n v="4"/>
    <n v="35"/>
    <s v="Yes"/>
    <n v="0"/>
    <x v="45"/>
    <s v="352-4534"/>
    <s v="Female"/>
    <n v="29"/>
    <s v="Yes"/>
    <s v="No"/>
    <s v="No"/>
    <n v="0"/>
    <s v="No"/>
    <x v="0"/>
    <x v="0"/>
    <n v="54"/>
    <n v="281"/>
    <x v="4"/>
    <x v="6"/>
  </r>
  <r>
    <s v="0878-XJKA"/>
    <x v="1"/>
    <n v="1"/>
    <n v="5"/>
    <n v="9"/>
    <n v="6"/>
    <n v="13.4"/>
    <s v="Yes"/>
    <s v="no"/>
    <n v="4.5"/>
    <n v="2"/>
    <n v="4"/>
    <s v="No"/>
    <n v="7"/>
    <x v="23"/>
    <s v="379-1336"/>
    <s v="Female"/>
    <n v="35"/>
    <s v="No"/>
    <s v="No"/>
    <s v="No"/>
    <n v="0"/>
    <s v="No"/>
    <x v="0"/>
    <x v="0"/>
    <n v="43"/>
    <n v="43"/>
    <x v="4"/>
    <x v="12"/>
  </r>
  <r>
    <s v="1225-LCEZ"/>
    <x v="1"/>
    <n v="1"/>
    <n v="1"/>
    <n v="4"/>
    <n v="14"/>
    <n v="86.8"/>
    <s v="Yes"/>
    <s v="no"/>
    <n v="43.4"/>
    <n v="4"/>
    <n v="2"/>
    <s v="Yes"/>
    <n v="0"/>
    <x v="36"/>
    <s v="354-7201"/>
    <s v="Male"/>
    <n v="51"/>
    <s v="No"/>
    <s v="No"/>
    <s v="No"/>
    <n v="0"/>
    <s v="No"/>
    <x v="0"/>
    <x v="0"/>
    <n v="16"/>
    <n v="16"/>
    <x v="5"/>
    <x v="13"/>
  </r>
  <r>
    <s v="9465-PPAJ"/>
    <x v="1"/>
    <n v="4"/>
    <n v="6"/>
    <n v="16.600000000000001"/>
    <n v="0"/>
    <n v="0"/>
    <s v="No"/>
    <s v="yes"/>
    <n v="0"/>
    <n v="3"/>
    <n v="19"/>
    <s v="Yes"/>
    <n v="0"/>
    <x v="3"/>
    <s v="332-6139"/>
    <s v="Male"/>
    <n v="28"/>
    <s v="Yes"/>
    <s v="No"/>
    <s v="No"/>
    <n v="0"/>
    <s v="No"/>
    <x v="0"/>
    <x v="0"/>
    <n v="26"/>
    <n v="106"/>
    <x v="5"/>
    <x v="14"/>
  </r>
  <r>
    <s v="0357-QWDW"/>
    <x v="1"/>
    <n v="52"/>
    <n v="183"/>
    <n v="471"/>
    <n v="0"/>
    <n v="0"/>
    <s v="No"/>
    <s v="no"/>
    <n v="0"/>
    <n v="3"/>
    <n v="5"/>
    <s v="Yes"/>
    <n v="0"/>
    <x v="1"/>
    <s v="329-8056"/>
    <s v="Female"/>
    <n v="44"/>
    <s v="No"/>
    <s v="No"/>
    <s v="No"/>
    <n v="0"/>
    <s v="No"/>
    <x v="0"/>
    <x v="2"/>
    <n v="43"/>
    <n v="2250"/>
    <x v="5"/>
    <x v="18"/>
  </r>
  <r>
    <s v="2074-VQGR"/>
    <x v="1"/>
    <n v="59"/>
    <n v="327"/>
    <n v="891"/>
    <n v="0"/>
    <n v="0"/>
    <s v="No"/>
    <s v="yes"/>
    <n v="0"/>
    <n v="4"/>
    <n v="3"/>
    <s v="Yes"/>
    <n v="0"/>
    <x v="44"/>
    <s v="350-2250"/>
    <s v="Male"/>
    <n v="75"/>
    <s v="No"/>
    <s v="Yes"/>
    <s v="No"/>
    <n v="0"/>
    <s v="No"/>
    <x v="0"/>
    <x v="0"/>
    <n v="40"/>
    <n v="2379"/>
    <x v="5"/>
    <x v="11"/>
  </r>
  <r>
    <s v="2381-HIOG"/>
    <x v="1"/>
    <n v="45"/>
    <n v="159"/>
    <n v="451"/>
    <n v="0"/>
    <n v="0"/>
    <s v="No"/>
    <s v="no"/>
    <n v="0"/>
    <n v="0"/>
    <n v="4"/>
    <s v="Yes"/>
    <n v="0"/>
    <x v="7"/>
    <s v="336-8010"/>
    <s v="Male"/>
    <n v="73"/>
    <s v="No"/>
    <s v="Yes"/>
    <s v="No"/>
    <n v="0"/>
    <s v="Yes"/>
    <x v="0"/>
    <x v="0"/>
    <n v="41"/>
    <n v="1851"/>
    <x v="4"/>
    <x v="9"/>
  </r>
  <r>
    <s v="0072-JUCY"/>
    <x v="1"/>
    <n v="13"/>
    <n v="37"/>
    <n v="146.6"/>
    <n v="0"/>
    <n v="0"/>
    <s v="No"/>
    <s v="no"/>
    <n v="0"/>
    <n v="4"/>
    <n v="6"/>
    <s v="Yes"/>
    <n v="0"/>
    <x v="20"/>
    <s v="358-4412"/>
    <s v="Female"/>
    <n v="47"/>
    <s v="No"/>
    <s v="No"/>
    <s v="No"/>
    <n v="0"/>
    <s v="Yes"/>
    <x v="0"/>
    <x v="0"/>
    <n v="52"/>
    <n v="696"/>
    <x v="1"/>
    <x v="3"/>
  </r>
  <r>
    <s v="8666-JGLU"/>
    <x v="1"/>
    <n v="31"/>
    <n v="125"/>
    <n v="248.4"/>
    <n v="0"/>
    <n v="0"/>
    <s v="No"/>
    <s v="no"/>
    <n v="0"/>
    <n v="0"/>
    <n v="2"/>
    <s v="No"/>
    <n v="6"/>
    <x v="1"/>
    <s v="393-5208"/>
    <s v="Male"/>
    <n v="58"/>
    <s v="No"/>
    <s v="No"/>
    <s v="No"/>
    <n v="0"/>
    <s v="Yes"/>
    <x v="0"/>
    <x v="0"/>
    <n v="25"/>
    <n v="778"/>
    <x v="3"/>
    <x v="5"/>
  </r>
  <r>
    <s v="0036-CPPU"/>
    <x v="1"/>
    <n v="13"/>
    <n v="32"/>
    <n v="103.9"/>
    <n v="0"/>
    <n v="0"/>
    <s v="No"/>
    <s v="no"/>
    <n v="0"/>
    <n v="0"/>
    <n v="18"/>
    <s v="Yes"/>
    <n v="0"/>
    <x v="11"/>
    <s v="344-9347"/>
    <s v="Male"/>
    <n v="30"/>
    <s v="No"/>
    <s v="No"/>
    <s v="No"/>
    <n v="0"/>
    <s v="No"/>
    <x v="0"/>
    <x v="0"/>
    <n v="26"/>
    <n v="340"/>
    <x v="4"/>
    <x v="6"/>
  </r>
  <r>
    <s v="1644-YNVV"/>
    <x v="1"/>
    <n v="35"/>
    <n v="209"/>
    <n v="419.8"/>
    <n v="0"/>
    <n v="0"/>
    <s v="No"/>
    <s v="no"/>
    <n v="0"/>
    <n v="4"/>
    <n v="4"/>
    <s v="Yes"/>
    <n v="0"/>
    <x v="41"/>
    <s v="393-4528"/>
    <s v="Male"/>
    <n v="51"/>
    <s v="No"/>
    <s v="No"/>
    <s v="No"/>
    <n v="0"/>
    <s v="No"/>
    <x v="0"/>
    <x v="2"/>
    <n v="26"/>
    <n v="923"/>
    <x v="2"/>
    <x v="10"/>
  </r>
  <r>
    <s v="6820-XDBO"/>
    <x v="1"/>
    <n v="2"/>
    <n v="21"/>
    <n v="40"/>
    <n v="0"/>
    <n v="0"/>
    <s v="No"/>
    <s v="no"/>
    <n v="0"/>
    <n v="0"/>
    <n v="1"/>
    <s v="Yes"/>
    <n v="0"/>
    <x v="33"/>
    <s v="347-6164"/>
    <s v="Male"/>
    <n v="59"/>
    <s v="No"/>
    <s v="No"/>
    <s v="No"/>
    <n v="0"/>
    <s v="No"/>
    <x v="0"/>
    <x v="0"/>
    <n v="45"/>
    <n v="112"/>
    <x v="2"/>
    <x v="7"/>
  </r>
  <r>
    <s v="1129-KZFF"/>
    <x v="1"/>
    <n v="1"/>
    <n v="2"/>
    <n v="5"/>
    <n v="0"/>
    <n v="0"/>
    <s v="No"/>
    <s v="no"/>
    <n v="0"/>
    <n v="2"/>
    <n v="11"/>
    <s v="Yes"/>
    <n v="0"/>
    <x v="26"/>
    <s v="421-9034"/>
    <s v="Male"/>
    <n v="28"/>
    <s v="Yes"/>
    <s v="No"/>
    <s v="No"/>
    <n v="0"/>
    <s v="No"/>
    <x v="0"/>
    <x v="1"/>
    <n v="26"/>
    <n v="26"/>
    <x v="2"/>
    <x v="7"/>
  </r>
  <r>
    <s v="9858-DDVK"/>
    <x v="1"/>
    <n v="24"/>
    <n v="146"/>
    <n v="341.4"/>
    <n v="0"/>
    <n v="0"/>
    <s v="No"/>
    <s v="no"/>
    <n v="0"/>
    <n v="0"/>
    <n v="2"/>
    <s v="Yes"/>
    <n v="0"/>
    <x v="26"/>
    <s v="356-4146"/>
    <s v="Female"/>
    <n v="77"/>
    <s v="No"/>
    <s v="Yes"/>
    <s v="No"/>
    <n v="0"/>
    <s v="No"/>
    <x v="0"/>
    <x v="0"/>
    <n v="37"/>
    <n v="907"/>
    <x v="4"/>
    <x v="10"/>
  </r>
  <r>
    <s v="7768-NOLR"/>
    <x v="1"/>
    <n v="16"/>
    <n v="105"/>
    <n v="246"/>
    <n v="0"/>
    <n v="0"/>
    <s v="No"/>
    <s v="no"/>
    <n v="0"/>
    <n v="0"/>
    <n v="5"/>
    <s v="Yes"/>
    <n v="0"/>
    <x v="19"/>
    <s v="336-1880"/>
    <s v="Female"/>
    <n v="64"/>
    <s v="No"/>
    <s v="No"/>
    <s v="No"/>
    <n v="0"/>
    <s v="No"/>
    <x v="0"/>
    <x v="0"/>
    <n v="34"/>
    <n v="564"/>
    <x v="4"/>
    <x v="17"/>
  </r>
  <r>
    <s v="3874-WIUP"/>
    <x v="1"/>
    <n v="1"/>
    <n v="5"/>
    <n v="16"/>
    <n v="0"/>
    <n v="0"/>
    <s v="No"/>
    <s v="yes"/>
    <n v="0"/>
    <n v="4"/>
    <n v="8"/>
    <s v="No"/>
    <n v="33"/>
    <x v="13"/>
    <s v="347-5843"/>
    <s v="Male"/>
    <n v="80"/>
    <s v="No"/>
    <s v="Yes"/>
    <s v="No"/>
    <n v="0"/>
    <s v="No"/>
    <x v="0"/>
    <x v="0"/>
    <n v="40"/>
    <n v="40"/>
    <x v="5"/>
    <x v="11"/>
  </r>
  <r>
    <s v="7611-MRCU"/>
    <x v="1"/>
    <n v="37"/>
    <n v="232"/>
    <n v="551.20000000000005"/>
    <n v="0"/>
    <n v="0"/>
    <s v="No"/>
    <s v="no"/>
    <n v="0"/>
    <n v="0"/>
    <n v="3"/>
    <s v="Yes"/>
    <n v="0"/>
    <x v="48"/>
    <s v="365-1664"/>
    <s v="Male"/>
    <n v="63"/>
    <s v="No"/>
    <s v="No"/>
    <s v="No"/>
    <n v="0"/>
    <s v="No"/>
    <x v="0"/>
    <x v="2"/>
    <n v="44"/>
    <n v="1605"/>
    <x v="4"/>
    <x v="9"/>
  </r>
  <r>
    <s v="6378-QWSY"/>
    <x v="1"/>
    <n v="1"/>
    <n v="5"/>
    <n v="13"/>
    <n v="0"/>
    <n v="0"/>
    <s v="No"/>
    <s v="yes"/>
    <n v="0"/>
    <n v="5"/>
    <n v="0"/>
    <s v="No"/>
    <n v="0"/>
    <x v="32"/>
    <s v="330-2635"/>
    <s v="Male"/>
    <n v="56"/>
    <s v="No"/>
    <s v="No"/>
    <s v="No"/>
    <n v="0"/>
    <s v="No"/>
    <x v="0"/>
    <x v="1"/>
    <n v="12"/>
    <n v="12"/>
    <x v="4"/>
    <x v="8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x v="30"/>
    <s v="344-3131"/>
    <s v="Female"/>
    <n v="45"/>
    <s v="No"/>
    <s v="No"/>
    <s v="No"/>
    <n v="0"/>
    <s v="No"/>
    <x v="0"/>
    <x v="0"/>
    <n v="34"/>
    <n v="327"/>
    <x v="3"/>
    <x v="5"/>
  </r>
  <r>
    <s v="4867-BPPI"/>
    <x v="1"/>
    <n v="8"/>
    <n v="24"/>
    <n v="84.8"/>
    <n v="236.25"/>
    <n v="434.7"/>
    <s v="Yes"/>
    <s v="no"/>
    <n v="86.9"/>
    <n v="0"/>
    <n v="2"/>
    <s v="Yes"/>
    <n v="0"/>
    <x v="21"/>
    <s v="378-4294"/>
    <s v="Female"/>
    <n v="37"/>
    <s v="No"/>
    <s v="No"/>
    <s v="No"/>
    <n v="0"/>
    <s v="No"/>
    <x v="0"/>
    <x v="0"/>
    <n v="39"/>
    <n v="328"/>
    <x v="1"/>
    <x v="3"/>
  </r>
  <r>
    <s v="0122-YFRD"/>
    <x v="1"/>
    <n v="45"/>
    <n v="182"/>
    <n v="400.7"/>
    <n v="225"/>
    <n v="414"/>
    <s v="Yes"/>
    <s v="no"/>
    <n v="138"/>
    <n v="5"/>
    <n v="3"/>
    <s v="Yes"/>
    <n v="0"/>
    <x v="22"/>
    <s v="343-9365"/>
    <s v="Male"/>
    <n v="76"/>
    <s v="No"/>
    <s v="Yes"/>
    <s v="No"/>
    <n v="0"/>
    <s v="Yes"/>
    <x v="1"/>
    <x v="2"/>
    <n v="23"/>
    <n v="1026"/>
    <x v="4"/>
    <x v="12"/>
  </r>
  <r>
    <s v="0714-OCZW"/>
    <x v="1"/>
    <n v="27"/>
    <n v="105"/>
    <n v="374.3"/>
    <n v="27"/>
    <n v="243"/>
    <s v="Yes"/>
    <s v="no"/>
    <n v="81"/>
    <n v="2"/>
    <n v="0"/>
    <s v="No"/>
    <n v="0"/>
    <x v="47"/>
    <s v="344-5181"/>
    <s v="Male"/>
    <n v="66"/>
    <s v="No"/>
    <s v="Yes"/>
    <s v="No"/>
    <n v="0"/>
    <s v="No"/>
    <x v="1"/>
    <x v="0"/>
    <n v="15"/>
    <n v="411"/>
    <x v="5"/>
    <x v="14"/>
  </r>
  <r>
    <s v="2096-XKFA"/>
    <x v="1"/>
    <n v="13"/>
    <n v="17"/>
    <n v="50.1"/>
    <n v="39"/>
    <n v="89.7"/>
    <s v="Yes"/>
    <s v="no"/>
    <n v="44.9"/>
    <n v="2"/>
    <n v="4"/>
    <s v="No"/>
    <n v="24"/>
    <x v="30"/>
    <s v="344-9620"/>
    <s v="Male"/>
    <n v="45"/>
    <s v="No"/>
    <s v="No"/>
    <s v="No"/>
    <n v="0"/>
    <s v="No"/>
    <x v="0"/>
    <x v="1"/>
    <n v="43"/>
    <n v="535"/>
    <x v="5"/>
    <x v="14"/>
  </r>
  <r>
    <s v="0684-GPKD"/>
    <x v="1"/>
    <n v="44"/>
    <n v="136"/>
    <n v="443.4"/>
    <n v="264"/>
    <n v="396"/>
    <s v="Yes"/>
    <s v="no"/>
    <n v="198"/>
    <n v="5"/>
    <n v="1"/>
    <s v="Yes"/>
    <n v="0"/>
    <x v="28"/>
    <s v="409-8802"/>
    <s v="Male"/>
    <n v="51"/>
    <s v="No"/>
    <s v="No"/>
    <s v="No"/>
    <n v="0"/>
    <s v="No"/>
    <x v="0"/>
    <x v="0"/>
    <n v="57"/>
    <n v="2533"/>
    <x v="5"/>
    <x v="18"/>
  </r>
  <r>
    <s v="9150-UVBS"/>
    <x v="1"/>
    <n v="25"/>
    <n v="90"/>
    <n v="225.6"/>
    <n v="100"/>
    <n v="302.5"/>
    <s v="Yes"/>
    <s v="no"/>
    <n v="75.599999999999994"/>
    <n v="0"/>
    <n v="4"/>
    <s v="Yes"/>
    <n v="0"/>
    <x v="49"/>
    <s v="389-7620"/>
    <s v="Male"/>
    <n v="70"/>
    <s v="No"/>
    <s v="Yes"/>
    <s v="No"/>
    <n v="0"/>
    <s v="Yes"/>
    <x v="0"/>
    <x v="2"/>
    <n v="61"/>
    <n v="1527"/>
    <x v="5"/>
    <x v="11"/>
  </r>
  <r>
    <s v="0727-AWQD"/>
    <x v="1"/>
    <n v="17"/>
    <n v="59"/>
    <n v="173.8"/>
    <n v="136"/>
    <n v="181.9"/>
    <s v="Yes"/>
    <s v="no"/>
    <n v="91"/>
    <n v="1"/>
    <n v="2"/>
    <s v="Yes"/>
    <n v="0"/>
    <x v="39"/>
    <s v="338-1724"/>
    <s v="Male"/>
    <n v="39"/>
    <s v="No"/>
    <s v="No"/>
    <s v="No"/>
    <n v="0"/>
    <s v="Yes"/>
    <x v="1"/>
    <x v="2"/>
    <n v="35"/>
    <n v="616"/>
    <x v="4"/>
    <x v="9"/>
  </r>
  <r>
    <s v="2184-QPSK"/>
    <x v="1"/>
    <n v="60"/>
    <n v="286"/>
    <n v="719.7"/>
    <n v="120"/>
    <n v="558"/>
    <s v="Yes"/>
    <s v="no"/>
    <n v="186"/>
    <n v="4"/>
    <n v="5"/>
    <s v="Yes"/>
    <n v="0"/>
    <x v="37"/>
    <s v="409-2983"/>
    <s v="Male"/>
    <n v="57"/>
    <s v="No"/>
    <s v="No"/>
    <s v="No"/>
    <n v="0"/>
    <s v="Yes"/>
    <x v="0"/>
    <x v="0"/>
    <n v="63"/>
    <n v="3785"/>
    <x v="4"/>
    <x v="8"/>
  </r>
  <r>
    <s v="5700-NGCZ"/>
    <x v="1"/>
    <n v="30"/>
    <n v="116"/>
    <n v="213.3"/>
    <n v="180"/>
    <n v="255"/>
    <s v="Yes"/>
    <s v="no"/>
    <n v="51"/>
    <n v="2"/>
    <n v="6"/>
    <s v="Yes"/>
    <n v="0"/>
    <x v="5"/>
    <s v="374-1836"/>
    <s v="Male"/>
    <n v="36"/>
    <s v="No"/>
    <s v="No"/>
    <s v="No"/>
    <n v="0"/>
    <s v="No"/>
    <x v="0"/>
    <x v="2"/>
    <n v="34"/>
    <n v="1043"/>
    <x v="3"/>
    <x v="5"/>
  </r>
  <r>
    <s v="6300-MVUZ"/>
    <x v="1"/>
    <n v="1"/>
    <n v="5"/>
    <n v="12"/>
    <n v="4"/>
    <n v="12.8"/>
    <s v="Yes"/>
    <s v="no"/>
    <n v="4.3"/>
    <n v="2"/>
    <n v="3"/>
    <s v="Yes"/>
    <n v="0"/>
    <x v="3"/>
    <s v="344-1970"/>
    <s v="Female"/>
    <n v="43"/>
    <s v="No"/>
    <s v="No"/>
    <s v="No"/>
    <n v="0"/>
    <s v="No"/>
    <x v="0"/>
    <x v="1"/>
    <n v="26"/>
    <n v="26"/>
    <x v="4"/>
    <x v="6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x v="23"/>
    <s v="417-2774"/>
    <s v="Male"/>
    <n v="84"/>
    <s v="No"/>
    <s v="Yes"/>
    <s v="No"/>
    <n v="0"/>
    <s v="No"/>
    <x v="0"/>
    <x v="0"/>
    <n v="35"/>
    <n v="1387"/>
    <x v="2"/>
    <x v="7"/>
  </r>
  <r>
    <s v="6445-TYWB"/>
    <x v="1"/>
    <n v="1"/>
    <n v="4"/>
    <n v="11"/>
    <n v="5"/>
    <n v="8.5"/>
    <s v="Yes"/>
    <s v="no"/>
    <n v="4.3"/>
    <n v="0"/>
    <n v="5"/>
    <s v="Yes"/>
    <n v="0"/>
    <x v="28"/>
    <s v="372-6920"/>
    <s v="Female"/>
    <n v="54"/>
    <s v="No"/>
    <s v="No"/>
    <s v="No"/>
    <n v="0"/>
    <s v="No"/>
    <x v="0"/>
    <x v="0"/>
    <n v="35"/>
    <n v="35"/>
    <x v="2"/>
    <x v="7"/>
  </r>
  <r>
    <s v="3252-VLNU"/>
    <x v="1"/>
    <n v="29"/>
    <n v="232"/>
    <n v="471"/>
    <n v="116"/>
    <n v="342.2"/>
    <s v="Yes"/>
    <s v="no"/>
    <n v="171.1"/>
    <n v="5"/>
    <n v="11"/>
    <s v="Yes"/>
    <n v="0"/>
    <x v="18"/>
    <s v="333-6575"/>
    <s v="Female"/>
    <n v="75"/>
    <s v="No"/>
    <s v="Yes"/>
    <s v="No"/>
    <n v="0"/>
    <s v="Yes"/>
    <x v="0"/>
    <x v="0"/>
    <n v="40"/>
    <n v="1178"/>
    <x v="2"/>
    <x v="7"/>
  </r>
  <r>
    <s v="9702-AOEB"/>
    <x v="1"/>
    <n v="3"/>
    <n v="20"/>
    <n v="42.7"/>
    <n v="12"/>
    <n v="41.7"/>
    <s v="Yes"/>
    <s v="no"/>
    <n v="10.4"/>
    <n v="2"/>
    <n v="6"/>
    <s v="Yes"/>
    <n v="0"/>
    <x v="39"/>
    <s v="353-5714"/>
    <s v="Male"/>
    <n v="68"/>
    <s v="No"/>
    <s v="Yes"/>
    <s v="No"/>
    <n v="0"/>
    <s v="No"/>
    <x v="0"/>
    <x v="0"/>
    <n v="37"/>
    <n v="113"/>
    <x v="1"/>
    <x v="3"/>
  </r>
  <r>
    <s v="6660-OJEU"/>
    <x v="1"/>
    <n v="1"/>
    <n v="7"/>
    <n v="15"/>
    <n v="3"/>
    <n v="9.9"/>
    <s v="Yes"/>
    <s v="no"/>
    <n v="5"/>
    <n v="1"/>
    <n v="2"/>
    <s v="Yes"/>
    <n v="0"/>
    <x v="13"/>
    <s v="373-4483"/>
    <s v="Male"/>
    <n v="74"/>
    <s v="No"/>
    <s v="Yes"/>
    <s v="No"/>
    <n v="0"/>
    <s v="No"/>
    <x v="0"/>
    <x v="0"/>
    <n v="26"/>
    <n v="26"/>
    <x v="1"/>
    <x v="3"/>
  </r>
  <r>
    <s v="0078-GGDI"/>
    <x v="1"/>
    <n v="60"/>
    <n v="292"/>
    <n v="952.2"/>
    <n v="360"/>
    <n v="642"/>
    <s v="Yes"/>
    <s v="no"/>
    <n v="128.4"/>
    <n v="1"/>
    <n v="12"/>
    <s v="Yes"/>
    <n v="0"/>
    <x v="31"/>
    <s v="380-2929"/>
    <s v="Male"/>
    <n v="47"/>
    <s v="No"/>
    <s v="No"/>
    <s v="No"/>
    <n v="0"/>
    <s v="Yes"/>
    <x v="0"/>
    <x v="0"/>
    <n v="50"/>
    <n v="2961"/>
    <x v="1"/>
    <x v="3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x v="7"/>
    <s v="380-6437"/>
    <s v="Male"/>
    <n v="39"/>
    <s v="No"/>
    <s v="No"/>
    <s v="No"/>
    <n v="0"/>
    <s v="No"/>
    <x v="0"/>
    <x v="0"/>
    <n v="26"/>
    <n v="268"/>
    <x v="4"/>
    <x v="12"/>
  </r>
  <r>
    <s v="1854-KBGI"/>
    <x v="1"/>
    <n v="1"/>
    <n v="6"/>
    <n v="13"/>
    <n v="9"/>
    <n v="7.1"/>
    <s v="Yes"/>
    <s v="no"/>
    <n v="3.6"/>
    <n v="2"/>
    <n v="35"/>
    <s v="Yes"/>
    <n v="0"/>
    <x v="24"/>
    <s v="407-2718"/>
    <s v="Female"/>
    <n v="25"/>
    <s v="Yes"/>
    <s v="No"/>
    <s v="No"/>
    <n v="0"/>
    <s v="No"/>
    <x v="0"/>
    <x v="1"/>
    <n v="31"/>
    <n v="31"/>
    <x v="5"/>
    <x v="13"/>
  </r>
  <r>
    <s v="8002-AYDG"/>
    <x v="1"/>
    <n v="67"/>
    <n v="108"/>
    <n v="268.8"/>
    <n v="0"/>
    <n v="0"/>
    <s v="No"/>
    <s v="yes"/>
    <n v="0"/>
    <n v="5"/>
    <n v="6"/>
    <s v="Yes"/>
    <n v="0"/>
    <x v="14"/>
    <s v="357-1938"/>
    <s v="Female"/>
    <n v="44"/>
    <s v="No"/>
    <s v="No"/>
    <s v="No"/>
    <n v="0"/>
    <s v="No"/>
    <x v="1"/>
    <x v="2"/>
    <n v="32"/>
    <n v="2167"/>
    <x v="5"/>
    <x v="14"/>
  </r>
  <r>
    <s v="1189-YCPM"/>
    <x v="1"/>
    <n v="1"/>
    <n v="6"/>
    <n v="15"/>
    <n v="2"/>
    <n v="10.7"/>
    <s v="Yes"/>
    <s v="no"/>
    <n v="2.1"/>
    <n v="1"/>
    <n v="0"/>
    <s v="No"/>
    <n v="0"/>
    <x v="29"/>
    <s v="395-6758"/>
    <s v="Female"/>
    <n v="26"/>
    <s v="Yes"/>
    <s v="No"/>
    <s v="No"/>
    <n v="0"/>
    <s v="No"/>
    <x v="0"/>
    <x v="2"/>
    <n v="8"/>
    <n v="8"/>
    <x v="5"/>
    <x v="11"/>
  </r>
  <r>
    <s v="6870-XSYK"/>
    <x v="1"/>
    <n v="33"/>
    <n v="164"/>
    <n v="463.3"/>
    <n v="0"/>
    <n v="0"/>
    <s v="No"/>
    <s v="yes"/>
    <n v="0"/>
    <n v="5"/>
    <n v="8"/>
    <s v="No"/>
    <n v="37"/>
    <x v="49"/>
    <s v="409-4671"/>
    <s v="Female"/>
    <n v="67"/>
    <s v="No"/>
    <s v="Yes"/>
    <s v="No"/>
    <n v="0"/>
    <s v="Yes"/>
    <x v="0"/>
    <x v="0"/>
    <n v="62"/>
    <n v="2045"/>
    <x v="4"/>
    <x v="9"/>
  </r>
  <r>
    <s v="0446-IVSF"/>
    <x v="1"/>
    <n v="2"/>
    <n v="6"/>
    <n v="17.899999999999999"/>
    <n v="6"/>
    <n v="13.4"/>
    <s v="Yes"/>
    <s v="no"/>
    <n v="3.4"/>
    <n v="3"/>
    <n v="17"/>
    <s v="Yes"/>
    <n v="0"/>
    <x v="14"/>
    <s v="402-3370"/>
    <s v="Male"/>
    <n v="23"/>
    <s v="Yes"/>
    <s v="No"/>
    <s v="No"/>
    <n v="0"/>
    <s v="No"/>
    <x v="0"/>
    <x v="2"/>
    <n v="43"/>
    <n v="86"/>
    <x v="4"/>
    <x v="8"/>
  </r>
  <r>
    <s v="5679-JRKI"/>
    <x v="1"/>
    <n v="7"/>
    <n v="37"/>
    <n v="80.5"/>
    <n v="14"/>
    <n v="86.8"/>
    <s v="Yes"/>
    <s v="no"/>
    <n v="43.4"/>
    <n v="3"/>
    <n v="1"/>
    <s v="Yes"/>
    <n v="0"/>
    <x v="28"/>
    <s v="371-5655"/>
    <s v="Male"/>
    <n v="68"/>
    <s v="No"/>
    <s v="Yes"/>
    <s v="No"/>
    <n v="0"/>
    <s v="Yes"/>
    <x v="0"/>
    <x v="0"/>
    <n v="45"/>
    <n v="299"/>
    <x v="3"/>
    <x v="5"/>
  </r>
  <r>
    <s v="4222-GZTM"/>
    <x v="1"/>
    <n v="1"/>
    <n v="3"/>
    <n v="8"/>
    <n v="7"/>
    <n v="12.6"/>
    <s v="Yes"/>
    <s v="no"/>
    <n v="3.2"/>
    <n v="4"/>
    <n v="17"/>
    <s v="Yes"/>
    <n v="0"/>
    <x v="41"/>
    <s v="337-1100"/>
    <s v="Male"/>
    <n v="23"/>
    <s v="Yes"/>
    <s v="No"/>
    <s v="No"/>
    <n v="0"/>
    <s v="No"/>
    <x v="0"/>
    <x v="0"/>
    <n v="45"/>
    <n v="45"/>
    <x v="4"/>
    <x v="6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x v="50"/>
    <s v="364-8128"/>
    <s v="Male"/>
    <n v="21"/>
    <s v="Yes"/>
    <s v="No"/>
    <s v="No"/>
    <n v="0"/>
    <s v="Yes"/>
    <x v="1"/>
    <x v="0"/>
    <n v="54"/>
    <n v="2813"/>
    <x v="2"/>
    <x v="7"/>
  </r>
  <r>
    <s v="8851-ACHB"/>
    <x v="1"/>
    <n v="21"/>
    <n v="31"/>
    <n v="103.5"/>
    <n v="84"/>
    <n v="256.2"/>
    <s v="Yes"/>
    <s v="no"/>
    <n v="128.1"/>
    <n v="1"/>
    <n v="2"/>
    <s v="Yes"/>
    <n v="0"/>
    <x v="39"/>
    <s v="356-7817"/>
    <s v="Male"/>
    <n v="66"/>
    <s v="No"/>
    <s v="Yes"/>
    <s v="No"/>
    <n v="0"/>
    <s v="No"/>
    <x v="0"/>
    <x v="0"/>
    <n v="27"/>
    <n v="555"/>
    <x v="2"/>
    <x v="7"/>
  </r>
  <r>
    <s v="1382-MJNN"/>
    <x v="1"/>
    <n v="47"/>
    <n v="119"/>
    <n v="284.60000000000002"/>
    <n v="0"/>
    <n v="0"/>
    <s v="No"/>
    <s v="yes"/>
    <n v="0"/>
    <n v="0"/>
    <n v="12"/>
    <s v="Yes"/>
    <n v="0"/>
    <x v="10"/>
    <s v="378-8029"/>
    <s v="Female"/>
    <n v="39"/>
    <s v="No"/>
    <s v="No"/>
    <s v="No"/>
    <n v="0"/>
    <s v="Yes"/>
    <x v="0"/>
    <x v="0"/>
    <n v="32"/>
    <n v="1540"/>
    <x v="2"/>
    <x v="7"/>
  </r>
  <r>
    <s v="9394-VEMU"/>
    <x v="1"/>
    <n v="33"/>
    <n v="223"/>
    <n v="364"/>
    <n v="231"/>
    <n v="349.8"/>
    <s v="Yes"/>
    <s v="no"/>
    <n v="70"/>
    <n v="1"/>
    <n v="6"/>
    <s v="No"/>
    <n v="21"/>
    <x v="24"/>
    <s v="386-4215"/>
    <s v="Female"/>
    <n v="55"/>
    <s v="No"/>
    <s v="No"/>
    <s v="No"/>
    <n v="0"/>
    <s v="No"/>
    <x v="0"/>
    <x v="0"/>
    <n v="47"/>
    <n v="1561"/>
    <x v="5"/>
    <x v="11"/>
  </r>
  <r>
    <s v="2004-BVVI"/>
    <x v="1"/>
    <n v="18"/>
    <n v="66"/>
    <n v="214.9"/>
    <n v="36"/>
    <n v="223.2"/>
    <s v="Yes"/>
    <s v="no"/>
    <n v="55.8"/>
    <n v="5"/>
    <n v="7"/>
    <s v="Yes"/>
    <n v="0"/>
    <x v="41"/>
    <s v="367-8156"/>
    <s v="Male"/>
    <n v="57"/>
    <s v="No"/>
    <s v="No"/>
    <s v="No"/>
    <n v="0"/>
    <s v="Yes"/>
    <x v="0"/>
    <x v="2"/>
    <n v="22"/>
    <n v="397"/>
    <x v="4"/>
    <x v="9"/>
  </r>
  <r>
    <s v="8289-PKJH"/>
    <x v="1"/>
    <n v="25"/>
    <n v="101"/>
    <n v="322.10000000000002"/>
    <n v="125"/>
    <n v="230"/>
    <s v="Yes"/>
    <s v="no"/>
    <n v="115"/>
    <n v="0"/>
    <n v="6"/>
    <s v="Yes"/>
    <n v="0"/>
    <x v="42"/>
    <s v="365-1688"/>
    <s v="Male"/>
    <n v="68"/>
    <s v="No"/>
    <s v="Yes"/>
    <s v="No"/>
    <n v="0"/>
    <s v="No"/>
    <x v="0"/>
    <x v="0"/>
    <n v="33"/>
    <n v="829"/>
    <x v="1"/>
    <x v="3"/>
  </r>
  <r>
    <s v="9217-QVNV"/>
    <x v="1"/>
    <n v="1"/>
    <n v="2"/>
    <n v="5"/>
    <n v="3"/>
    <n v="6.8"/>
    <s v="Yes"/>
    <s v="no"/>
    <n v="3.4"/>
    <n v="0"/>
    <n v="13"/>
    <s v="Yes"/>
    <n v="0"/>
    <x v="38"/>
    <s v="404-3592"/>
    <s v="Male"/>
    <n v="26"/>
    <s v="Yes"/>
    <s v="No"/>
    <s v="No"/>
    <n v="0"/>
    <s v="No"/>
    <x v="0"/>
    <x v="0"/>
    <n v="31"/>
    <n v="31"/>
    <x v="3"/>
    <x v="5"/>
  </r>
  <r>
    <s v="0338-URWA"/>
    <x v="1"/>
    <n v="4"/>
    <n v="10"/>
    <n v="32.6"/>
    <n v="20"/>
    <n v="40"/>
    <s v="Yes"/>
    <s v="no"/>
    <n v="13.3"/>
    <n v="3"/>
    <n v="7"/>
    <s v="Yes"/>
    <n v="0"/>
    <x v="12"/>
    <s v="415-2949"/>
    <s v="Female"/>
    <n v="68"/>
    <s v="No"/>
    <s v="Yes"/>
    <s v="No"/>
    <n v="0"/>
    <s v="No"/>
    <x v="0"/>
    <x v="2"/>
    <n v="32"/>
    <n v="132"/>
    <x v="1"/>
    <x v="3"/>
  </r>
  <r>
    <s v="2071-ZGIR"/>
    <x v="1"/>
    <n v="2"/>
    <n v="6"/>
    <n v="14.7"/>
    <n v="0"/>
    <n v="0"/>
    <s v="No"/>
    <s v="yes"/>
    <n v="0"/>
    <n v="1"/>
    <n v="17"/>
    <s v="Yes"/>
    <n v="0"/>
    <x v="26"/>
    <s v="382-2182"/>
    <s v="Male"/>
    <n v="21"/>
    <s v="Yes"/>
    <s v="No"/>
    <s v="No"/>
    <n v="0"/>
    <s v="Yes"/>
    <x v="0"/>
    <x v="0"/>
    <n v="20"/>
    <n v="37"/>
    <x v="4"/>
    <x v="12"/>
  </r>
  <r>
    <s v="6286-QCIS"/>
    <x v="1"/>
    <n v="19"/>
    <n v="32"/>
    <n v="75.2"/>
    <n v="38"/>
    <n v="20.9"/>
    <s v="Yes"/>
    <s v="no"/>
    <n v="7"/>
    <n v="1"/>
    <n v="3"/>
    <s v="No"/>
    <n v="59"/>
    <x v="3"/>
    <s v="383-3375"/>
    <s v="Female"/>
    <n v="62"/>
    <s v="No"/>
    <s v="No"/>
    <s v="No"/>
    <n v="0"/>
    <s v="No"/>
    <x v="0"/>
    <x v="0"/>
    <n v="63"/>
    <n v="1177"/>
    <x v="5"/>
    <x v="14"/>
  </r>
  <r>
    <s v="6215-KIUR"/>
    <x v="1"/>
    <n v="23"/>
    <n v="89"/>
    <n v="251.5"/>
    <n v="115"/>
    <n v="154.1"/>
    <s v="Yes"/>
    <s v="no"/>
    <n v="77.099999999999994"/>
    <n v="3"/>
    <n v="5"/>
    <s v="Yes"/>
    <n v="0"/>
    <x v="49"/>
    <s v="369-1929"/>
    <s v="Male"/>
    <n v="47"/>
    <s v="No"/>
    <s v="No"/>
    <s v="No"/>
    <n v="0"/>
    <s v="No"/>
    <x v="0"/>
    <x v="0"/>
    <n v="62"/>
    <n v="1411"/>
    <x v="5"/>
    <x v="18"/>
  </r>
  <r>
    <s v="7206-EOID"/>
    <x v="1"/>
    <n v="4"/>
    <n v="7"/>
    <n v="15.2"/>
    <n v="12"/>
    <n v="29.2"/>
    <s v="Yes"/>
    <s v="no"/>
    <n v="7.3"/>
    <n v="3"/>
    <n v="6"/>
    <s v="Yes"/>
    <n v="0"/>
    <x v="5"/>
    <s v="359-7426"/>
    <s v="Female"/>
    <n v="45"/>
    <s v="No"/>
    <s v="No"/>
    <s v="No"/>
    <n v="0"/>
    <s v="No"/>
    <x v="0"/>
    <x v="2"/>
    <n v="26"/>
    <n v="100"/>
    <x v="1"/>
    <x v="3"/>
  </r>
  <r>
    <s v="3555-DQZS"/>
    <x v="1"/>
    <n v="4"/>
    <n v="19"/>
    <n v="52.5"/>
    <n v="12"/>
    <n v="13.2"/>
    <s v="Yes"/>
    <s v="no"/>
    <n v="2.6"/>
    <n v="4"/>
    <n v="8"/>
    <s v="Yes"/>
    <n v="0"/>
    <x v="25"/>
    <s v="405-6559"/>
    <s v="Male"/>
    <n v="26"/>
    <s v="Yes"/>
    <s v="No"/>
    <s v="No"/>
    <n v="0"/>
    <s v="No"/>
    <x v="0"/>
    <x v="0"/>
    <n v="48"/>
    <n v="195"/>
    <x v="4"/>
    <x v="9"/>
  </r>
  <r>
    <s v="0594-WZZH"/>
    <x v="1"/>
    <n v="4"/>
    <n v="25"/>
    <n v="41"/>
    <n v="0"/>
    <n v="0"/>
    <s v="No"/>
    <s v="yes"/>
    <n v="0"/>
    <n v="5"/>
    <n v="2"/>
    <s v="Yes"/>
    <n v="0"/>
    <x v="35"/>
    <s v="354-5058"/>
    <s v="Male"/>
    <n v="58"/>
    <s v="No"/>
    <s v="No"/>
    <s v="No"/>
    <n v="0"/>
    <s v="No"/>
    <x v="0"/>
    <x v="2"/>
    <n v="17"/>
    <n v="71"/>
    <x v="1"/>
    <x v="3"/>
  </r>
  <r>
    <s v="9353-UQZL"/>
    <x v="1"/>
    <n v="8"/>
    <n v="41"/>
    <n v="98.7"/>
    <n v="32"/>
    <n v="105.6"/>
    <s v="Yes"/>
    <s v="no"/>
    <n v="21.1"/>
    <n v="4"/>
    <n v="6"/>
    <s v="Yes"/>
    <n v="0"/>
    <x v="47"/>
    <s v="342-5701"/>
    <s v="Female"/>
    <n v="65"/>
    <s v="No"/>
    <s v="Yes"/>
    <s v="No"/>
    <n v="0"/>
    <s v="No"/>
    <x v="0"/>
    <x v="2"/>
    <n v="30"/>
    <n v="229"/>
    <x v="3"/>
    <x v="5"/>
  </r>
  <r>
    <s v="3232-MGKL"/>
    <x v="1"/>
    <n v="18"/>
    <n v="85"/>
    <n v="258"/>
    <n v="18"/>
    <n v="180"/>
    <s v="Yes"/>
    <s v="no"/>
    <n v="45"/>
    <n v="0"/>
    <n v="5"/>
    <s v="Yes"/>
    <n v="0"/>
    <x v="34"/>
    <s v="404-3105"/>
    <s v="Male"/>
    <n v="65"/>
    <s v="No"/>
    <s v="No"/>
    <s v="No"/>
    <n v="0"/>
    <s v="Yes"/>
    <x v="0"/>
    <x v="0"/>
    <n v="37"/>
    <n v="691"/>
    <x v="4"/>
    <x v="6"/>
  </r>
  <r>
    <s v="7652-IZJG"/>
    <x v="1"/>
    <n v="5"/>
    <n v="36"/>
    <n v="83.7"/>
    <n v="10"/>
    <n v="50"/>
    <s v="Yes"/>
    <s v="no"/>
    <n v="12.5"/>
    <n v="4"/>
    <n v="1"/>
    <s v="No"/>
    <n v="6"/>
    <x v="17"/>
    <s v="350-4820"/>
    <s v="Male"/>
    <n v="59"/>
    <s v="No"/>
    <s v="No"/>
    <s v="No"/>
    <n v="0"/>
    <s v="No"/>
    <x v="0"/>
    <x v="0"/>
    <n v="34"/>
    <n v="177"/>
    <x v="2"/>
    <x v="7"/>
  </r>
  <r>
    <s v="9029-BBNS"/>
    <x v="1"/>
    <n v="7"/>
    <n v="20"/>
    <n v="58"/>
    <n v="49"/>
    <n v="49"/>
    <s v="Yes"/>
    <s v="no"/>
    <n v="9.8000000000000007"/>
    <n v="5"/>
    <n v="1"/>
    <s v="Yes"/>
    <n v="0"/>
    <x v="4"/>
    <s v="366-8382"/>
    <s v="Male"/>
    <n v="65"/>
    <s v="No"/>
    <s v="No"/>
    <s v="No"/>
    <n v="0"/>
    <s v="No"/>
    <x v="0"/>
    <x v="2"/>
    <n v="44"/>
    <n v="323"/>
    <x v="2"/>
    <x v="7"/>
  </r>
  <r>
    <s v="7545-ZNIK"/>
    <x v="1"/>
    <n v="1"/>
    <n v="6"/>
    <n v="9"/>
    <n v="13"/>
    <n v="12.1"/>
    <s v="Yes"/>
    <s v="no"/>
    <n v="2.4"/>
    <n v="3"/>
    <n v="3"/>
    <s v="Yes"/>
    <n v="0"/>
    <x v="47"/>
    <s v="363-3763"/>
    <s v="Female"/>
    <n v="50"/>
    <s v="No"/>
    <s v="No"/>
    <s v="No"/>
    <n v="0"/>
    <s v="No"/>
    <x v="0"/>
    <x v="2"/>
    <n v="26"/>
    <n v="26"/>
    <x v="2"/>
    <x v="7"/>
  </r>
  <r>
    <s v="0046-UGXS"/>
    <x v="1"/>
    <n v="2"/>
    <n v="9"/>
    <n v="19.899999999999999"/>
    <n v="6"/>
    <n v="26.4"/>
    <s v="Yes"/>
    <s v="no"/>
    <n v="5.3"/>
    <n v="1"/>
    <n v="10"/>
    <s v="Yes"/>
    <n v="0"/>
    <x v="3"/>
    <s v="381-7597"/>
    <s v="Male"/>
    <n v="19"/>
    <s v="Yes"/>
    <s v="No"/>
    <s v="No"/>
    <n v="0"/>
    <s v="Yes"/>
    <x v="0"/>
    <x v="0"/>
    <n v="48"/>
    <n v="95"/>
    <x v="1"/>
    <x v="3"/>
  </r>
  <r>
    <s v="7216-XVEJ"/>
    <x v="1"/>
    <n v="3"/>
    <n v="21"/>
    <n v="38.700000000000003"/>
    <n v="6"/>
    <n v="27"/>
    <s v="Yes"/>
    <s v="no"/>
    <n v="5.4"/>
    <n v="0"/>
    <n v="37"/>
    <s v="Yes"/>
    <n v="0"/>
    <x v="4"/>
    <s v="404-9775"/>
    <s v="Male"/>
    <n v="30"/>
    <s v="No"/>
    <s v="No"/>
    <s v="No"/>
    <n v="0"/>
    <s v="Yes"/>
    <x v="0"/>
    <x v="0"/>
    <n v="51"/>
    <n v="151"/>
    <x v="3"/>
    <x v="16"/>
  </r>
  <r>
    <s v="1908-AOEO"/>
    <x v="1"/>
    <n v="13"/>
    <n v="57"/>
    <n v="142.69999999999999"/>
    <n v="39"/>
    <n v="115.7"/>
    <s v="Yes"/>
    <s v="no"/>
    <n v="28.9"/>
    <n v="4"/>
    <n v="6"/>
    <s v="Yes"/>
    <n v="0"/>
    <x v="24"/>
    <s v="389-4608"/>
    <s v="Female"/>
    <n v="67"/>
    <s v="No"/>
    <s v="Yes"/>
    <s v="No"/>
    <n v="0"/>
    <s v="No"/>
    <x v="0"/>
    <x v="0"/>
    <n v="54"/>
    <n v="706"/>
    <x v="3"/>
    <x v="5"/>
  </r>
  <r>
    <s v="0254-BHJM"/>
    <x v="1"/>
    <n v="29"/>
    <n v="51"/>
    <n v="115.4"/>
    <n v="87"/>
    <n v="290"/>
    <s v="Yes"/>
    <s v="no"/>
    <n v="58"/>
    <n v="1"/>
    <n v="7"/>
    <s v="Yes"/>
    <n v="0"/>
    <x v="12"/>
    <s v="359-9223"/>
    <s v="Female"/>
    <n v="40"/>
    <s v="No"/>
    <s v="No"/>
    <s v="No"/>
    <n v="0"/>
    <s v="No"/>
    <x v="1"/>
    <x v="0"/>
    <n v="30"/>
    <n v="873"/>
    <x v="2"/>
    <x v="10"/>
  </r>
  <r>
    <s v="0067-BNMH"/>
    <x v="1"/>
    <n v="15"/>
    <n v="47"/>
    <n v="118.8"/>
    <n v="45"/>
    <n v="154.5"/>
    <s v="Yes"/>
    <s v="no"/>
    <n v="77.3"/>
    <n v="3"/>
    <n v="13"/>
    <s v="No"/>
    <n v="12"/>
    <x v="24"/>
    <s v="348-5569"/>
    <s v="Male"/>
    <n v="46"/>
    <s v="No"/>
    <s v="No"/>
    <s v="No"/>
    <n v="0"/>
    <s v="No"/>
    <x v="0"/>
    <x v="0"/>
    <n v="20"/>
    <n v="297"/>
    <x v="3"/>
    <x v="5"/>
  </r>
  <r>
    <s v="2731-WLVM"/>
    <x v="1"/>
    <n v="10"/>
    <n v="61"/>
    <n v="130.19999999999999"/>
    <n v="60"/>
    <n v="96"/>
    <s v="Yes"/>
    <s v="no"/>
    <n v="32"/>
    <n v="1"/>
    <n v="4"/>
    <s v="Yes"/>
    <n v="0"/>
    <x v="49"/>
    <s v="342-1960"/>
    <s v="Male"/>
    <n v="80"/>
    <s v="No"/>
    <s v="Yes"/>
    <s v="No"/>
    <n v="0"/>
    <s v="No"/>
    <x v="0"/>
    <x v="0"/>
    <n v="47"/>
    <n v="473"/>
    <x v="1"/>
    <x v="3"/>
  </r>
  <r>
    <s v="1558-OFCR"/>
    <x v="1"/>
    <n v="5"/>
    <n v="28"/>
    <n v="58.6"/>
    <n v="0"/>
    <n v="0"/>
    <s v="No"/>
    <s v="yes"/>
    <n v="0"/>
    <n v="5"/>
    <n v="5"/>
    <s v="Yes"/>
    <n v="0"/>
    <x v="48"/>
    <s v="409-2917"/>
    <s v="Male"/>
    <n v="43"/>
    <s v="No"/>
    <s v="No"/>
    <s v="No"/>
    <n v="0"/>
    <s v="No"/>
    <x v="0"/>
    <x v="0"/>
    <n v="50"/>
    <n v="244"/>
    <x v="3"/>
    <x v="16"/>
  </r>
  <r>
    <s v="7712-ECBS"/>
    <x v="1"/>
    <n v="2"/>
    <n v="5"/>
    <n v="11.9"/>
    <n v="8"/>
    <n v="17.399999999999999"/>
    <s v="Yes"/>
    <s v="no"/>
    <n v="3.5"/>
    <n v="1"/>
    <n v="2"/>
    <s v="Yes"/>
    <n v="0"/>
    <x v="25"/>
    <s v="357-7385"/>
    <s v="Female"/>
    <n v="42"/>
    <s v="No"/>
    <s v="No"/>
    <s v="No"/>
    <n v="0"/>
    <s v="No"/>
    <x v="0"/>
    <x v="0"/>
    <n v="29"/>
    <n v="58"/>
    <x v="3"/>
    <x v="16"/>
  </r>
  <r>
    <s v="7097-SRRX"/>
    <x v="1"/>
    <n v="1"/>
    <n v="5"/>
    <n v="14"/>
    <n v="1"/>
    <n v="10.3"/>
    <s v="Yes"/>
    <s v="no"/>
    <n v="2.1"/>
    <n v="0"/>
    <n v="6"/>
    <s v="Yes"/>
    <n v="0"/>
    <x v="50"/>
    <s v="361-9195"/>
    <s v="Female"/>
    <n v="56"/>
    <s v="No"/>
    <s v="No"/>
    <s v="No"/>
    <n v="0"/>
    <s v="No"/>
    <x v="0"/>
    <x v="2"/>
    <n v="20"/>
    <n v="20"/>
    <x v="3"/>
    <x v="5"/>
  </r>
  <r>
    <s v="6070-URPL"/>
    <x v="1"/>
    <n v="5"/>
    <n v="10"/>
    <n v="21.3"/>
    <n v="10"/>
    <n v="62"/>
    <s v="Yes"/>
    <s v="no"/>
    <n v="20.7"/>
    <n v="4"/>
    <n v="1"/>
    <s v="Yes"/>
    <n v="0"/>
    <x v="26"/>
    <s v="351-6366"/>
    <s v="Male"/>
    <n v="71"/>
    <s v="No"/>
    <s v="Yes"/>
    <s v="No"/>
    <n v="0"/>
    <s v="No"/>
    <x v="0"/>
    <x v="0"/>
    <n v="36"/>
    <n v="192"/>
    <x v="3"/>
    <x v="5"/>
  </r>
  <r>
    <s v="2444-MMZU"/>
    <x v="1"/>
    <n v="1"/>
    <n v="3"/>
    <n v="7"/>
    <n v="2"/>
    <n v="10.199999999999999"/>
    <s v="Yes"/>
    <s v="no"/>
    <n v="2.6"/>
    <n v="4"/>
    <n v="8"/>
    <s v="Yes"/>
    <n v="0"/>
    <x v="48"/>
    <s v="343-1347"/>
    <s v="Male"/>
    <n v="64"/>
    <s v="No"/>
    <s v="No"/>
    <s v="No"/>
    <n v="0"/>
    <s v="No"/>
    <x v="0"/>
    <x v="0"/>
    <n v="30"/>
    <n v="30"/>
    <x v="1"/>
    <x v="3"/>
  </r>
  <r>
    <s v="5962-QOLX"/>
    <x v="1"/>
    <n v="4"/>
    <n v="8"/>
    <n v="19.600000000000001"/>
    <n v="40"/>
    <n v="30.8"/>
    <s v="Yes"/>
    <s v="no"/>
    <n v="15.4"/>
    <n v="4"/>
    <n v="4"/>
    <s v="No"/>
    <n v="6"/>
    <x v="41"/>
    <s v="391-8677"/>
    <s v="Male"/>
    <n v="47"/>
    <s v="No"/>
    <s v="No"/>
    <s v="No"/>
    <n v="0"/>
    <s v="No"/>
    <x v="0"/>
    <x v="0"/>
    <n v="20"/>
    <n v="78"/>
    <x v="3"/>
    <x v="16"/>
  </r>
  <r>
    <s v="8874-YYVN"/>
    <x v="1"/>
    <n v="1"/>
    <n v="8"/>
    <n v="15"/>
    <n v="2"/>
    <n v="12.9"/>
    <s v="Yes"/>
    <s v="no"/>
    <n v="2.6"/>
    <n v="0"/>
    <n v="3"/>
    <s v="Yes"/>
    <n v="0"/>
    <x v="1"/>
    <s v="406-4158"/>
    <s v="Female"/>
    <n v="48"/>
    <s v="No"/>
    <s v="No"/>
    <s v="No"/>
    <n v="0"/>
    <s v="No"/>
    <x v="0"/>
    <x v="2"/>
    <n v="45"/>
    <n v="45"/>
    <x v="3"/>
    <x v="16"/>
  </r>
  <r>
    <s v="7986-KJMA"/>
    <x v="1"/>
    <n v="1"/>
    <n v="6"/>
    <n v="9"/>
    <n v="1"/>
    <n v="12.5"/>
    <s v="Yes"/>
    <s v="no"/>
    <n v="6.3"/>
    <n v="5"/>
    <n v="0"/>
    <s v="No"/>
    <n v="0"/>
    <x v="0"/>
    <s v="378-2432"/>
    <s v="Female"/>
    <n v="19"/>
    <s v="Yes"/>
    <s v="No"/>
    <s v="No"/>
    <n v="0"/>
    <s v="No"/>
    <x v="0"/>
    <x v="2"/>
    <n v="12"/>
    <n v="12"/>
    <x v="5"/>
    <x v="14"/>
  </r>
  <r>
    <s v="0535-VGOQ"/>
    <x v="1"/>
    <n v="10"/>
    <n v="39"/>
    <n v="85.5"/>
    <n v="70"/>
    <n v="105"/>
    <s v="Yes"/>
    <s v="no"/>
    <n v="35"/>
    <n v="3"/>
    <n v="1"/>
    <s v="Yes"/>
    <n v="0"/>
    <x v="45"/>
    <s v="332-3617"/>
    <s v="Female"/>
    <n v="71"/>
    <s v="No"/>
    <s v="Yes"/>
    <s v="No"/>
    <n v="0"/>
    <s v="No"/>
    <x v="0"/>
    <x v="0"/>
    <n v="14"/>
    <n v="134"/>
    <x v="2"/>
    <x v="19"/>
  </r>
  <r>
    <s v="6594-VGIQ"/>
    <x v="1"/>
    <n v="15"/>
    <n v="45"/>
    <n v="120.4"/>
    <n v="30"/>
    <n v="136.5"/>
    <s v="Yes"/>
    <s v="no"/>
    <n v="34.1"/>
    <n v="4"/>
    <n v="0"/>
    <s v="No"/>
    <n v="0"/>
    <x v="22"/>
    <s v="382-1227"/>
    <s v="Female"/>
    <n v="52"/>
    <s v="No"/>
    <s v="No"/>
    <s v="No"/>
    <n v="0"/>
    <s v="No"/>
    <x v="0"/>
    <x v="0"/>
    <n v="12"/>
    <n v="182"/>
    <x v="2"/>
    <x v="2"/>
  </r>
  <r>
    <s v="1231-RUXU"/>
    <x v="1"/>
    <n v="16"/>
    <n v="96"/>
    <n v="261.89999999999998"/>
    <n v="48"/>
    <n v="91.2"/>
    <s v="Yes"/>
    <s v="no"/>
    <n v="45.6"/>
    <n v="4"/>
    <n v="3"/>
    <s v="Yes"/>
    <n v="0"/>
    <x v="14"/>
    <s v="409-5749"/>
    <s v="Male"/>
    <n v="45"/>
    <s v="No"/>
    <s v="No"/>
    <s v="No"/>
    <n v="0"/>
    <s v="No"/>
    <x v="0"/>
    <x v="0"/>
    <n v="44"/>
    <n v="723"/>
    <x v="2"/>
    <x v="2"/>
  </r>
  <r>
    <s v="1941-VCPD"/>
    <x v="1"/>
    <n v="54"/>
    <n v="228"/>
    <n v="753"/>
    <n v="702"/>
    <n v="486"/>
    <s v="Yes"/>
    <s v="no"/>
    <n v="243"/>
    <n v="1"/>
    <n v="1"/>
    <s v="No"/>
    <n v="52"/>
    <x v="25"/>
    <s v="381-8422"/>
    <s v="Male"/>
    <n v="68"/>
    <s v="No"/>
    <s v="Yes"/>
    <s v="No"/>
    <n v="0"/>
    <s v="No"/>
    <x v="1"/>
    <x v="0"/>
    <n v="23"/>
    <n v="1253"/>
    <x v="2"/>
    <x v="2"/>
  </r>
  <r>
    <s v="5832-ZBRG"/>
    <x v="1"/>
    <n v="16"/>
    <n v="54"/>
    <n v="111"/>
    <n v="112"/>
    <n v="118.4"/>
    <s v="Yes"/>
    <s v="no"/>
    <n v="23.7"/>
    <n v="2"/>
    <n v="2"/>
    <s v="Yes"/>
    <n v="0"/>
    <x v="36"/>
    <s v="360-9005"/>
    <s v="Male"/>
    <n v="79"/>
    <s v="No"/>
    <s v="Yes"/>
    <s v="No"/>
    <n v="0"/>
    <s v="No"/>
    <x v="0"/>
    <x v="2"/>
    <n v="42"/>
    <n v="662"/>
    <x v="1"/>
    <x v="3"/>
  </r>
  <r>
    <s v="6910-USOR"/>
    <x v="1"/>
    <n v="9"/>
    <n v="47"/>
    <n v="97.8"/>
    <n v="36"/>
    <n v="76.5"/>
    <s v="Yes"/>
    <s v="no"/>
    <n v="15.3"/>
    <n v="0"/>
    <n v="12"/>
    <s v="Yes"/>
    <n v="0"/>
    <x v="27"/>
    <s v="346-5036"/>
    <s v="Male"/>
    <n v="28"/>
    <s v="Yes"/>
    <s v="No"/>
    <s v="No"/>
    <n v="0"/>
    <s v="No"/>
    <x v="0"/>
    <x v="0"/>
    <n v="48"/>
    <n v="429"/>
    <x v="1"/>
    <x v="4"/>
  </r>
  <r>
    <s v="8450-NBSE"/>
    <x v="1"/>
    <n v="25"/>
    <n v="75"/>
    <n v="225.8"/>
    <n v="100"/>
    <n v="282.5"/>
    <s v="Yes"/>
    <s v="no"/>
    <n v="94.2"/>
    <n v="2"/>
    <n v="4"/>
    <s v="Yes"/>
    <n v="0"/>
    <x v="36"/>
    <s v="328-7252"/>
    <s v="Female"/>
    <n v="51"/>
    <s v="No"/>
    <s v="No"/>
    <s v="No"/>
    <n v="0"/>
    <s v="Yes"/>
    <x v="1"/>
    <x v="2"/>
    <n v="42"/>
    <n v="1066"/>
    <x v="1"/>
    <x v="15"/>
  </r>
  <r>
    <s v="9137-WQCO"/>
    <x v="1"/>
    <n v="4"/>
    <n v="18"/>
    <n v="60.6"/>
    <n v="12"/>
    <n v="43.6"/>
    <s v="Yes"/>
    <s v="no"/>
    <n v="10.9"/>
    <n v="4"/>
    <n v="6"/>
    <s v="Yes"/>
    <n v="0"/>
    <x v="20"/>
    <s v="401-9665"/>
    <s v="Female"/>
    <n v="33"/>
    <s v="No"/>
    <s v="No"/>
    <s v="No"/>
    <n v="0"/>
    <s v="Yes"/>
    <x v="0"/>
    <x v="0"/>
    <n v="49"/>
    <n v="199"/>
    <x v="1"/>
    <x v="1"/>
  </r>
  <r>
    <s v="3574-RQDL"/>
    <x v="1"/>
    <n v="51"/>
    <n v="266"/>
    <n v="455.6"/>
    <n v="153"/>
    <n v="464.1"/>
    <s v="Yes"/>
    <s v="no"/>
    <n v="92.8"/>
    <n v="0"/>
    <n v="14"/>
    <s v="Yes"/>
    <n v="0"/>
    <x v="40"/>
    <s v="415-9553"/>
    <s v="Female"/>
    <n v="67"/>
    <s v="No"/>
    <s v="Yes"/>
    <s v="No"/>
    <n v="0"/>
    <s v="No"/>
    <x v="2"/>
    <x v="0"/>
    <n v="57"/>
    <n v="2909"/>
    <x v="1"/>
    <x v="3"/>
  </r>
  <r>
    <s v="4749-XRUZ"/>
    <x v="1"/>
    <n v="8"/>
    <n v="20"/>
    <n v="41.8"/>
    <n v="16"/>
    <n v="74.400000000000006"/>
    <s v="Yes"/>
    <s v="no"/>
    <n v="14.9"/>
    <n v="4"/>
    <n v="14"/>
    <s v="Yes"/>
    <n v="0"/>
    <x v="24"/>
    <s v="411-1261"/>
    <s v="Female"/>
    <n v="67"/>
    <s v="No"/>
    <s v="Yes"/>
    <s v="No"/>
    <n v="0"/>
    <s v="No"/>
    <x v="0"/>
    <x v="0"/>
    <n v="33"/>
    <n v="275"/>
    <x v="1"/>
    <x v="3"/>
  </r>
  <r>
    <s v="5833-ZJED"/>
    <x v="1"/>
    <n v="3"/>
    <n v="22"/>
    <n v="52.3"/>
    <n v="12"/>
    <n v="30"/>
    <s v="Yes"/>
    <s v="no"/>
    <n v="10"/>
    <n v="5"/>
    <n v="15"/>
    <s v="No"/>
    <n v="5"/>
    <x v="46"/>
    <s v="333-7869"/>
    <s v="Male"/>
    <n v="35"/>
    <s v="No"/>
    <s v="No"/>
    <s v="No"/>
    <n v="0"/>
    <s v="Yes"/>
    <x v="0"/>
    <x v="0"/>
    <n v="58"/>
    <n v="190"/>
    <x v="1"/>
    <x v="3"/>
  </r>
  <r>
    <s v="2953-OSWU"/>
    <x v="1"/>
    <n v="11"/>
    <n v="52"/>
    <n v="143.69999999999999"/>
    <n v="88"/>
    <n v="112.2"/>
    <s v="Yes"/>
    <s v="no"/>
    <n v="22.4"/>
    <n v="0"/>
    <n v="14"/>
    <s v="Yes"/>
    <n v="0"/>
    <x v="28"/>
    <s v="399-4800"/>
    <s v="Male"/>
    <n v="25"/>
    <s v="Yes"/>
    <s v="No"/>
    <s v="No"/>
    <n v="0"/>
    <s v="Yes"/>
    <x v="0"/>
    <x v="0"/>
    <n v="56"/>
    <n v="621"/>
    <x v="1"/>
    <x v="3"/>
  </r>
  <r>
    <s v="6071-CTCC"/>
    <x v="1"/>
    <n v="32"/>
    <n v="58"/>
    <n v="127.8"/>
    <n v="64"/>
    <n v="460.8"/>
    <s v="Yes"/>
    <s v="no"/>
    <n v="230.4"/>
    <n v="2"/>
    <n v="7"/>
    <s v="Yes"/>
    <n v="0"/>
    <x v="40"/>
    <s v="386-2970"/>
    <s v="Male"/>
    <n v="81"/>
    <s v="No"/>
    <s v="Yes"/>
    <s v="No"/>
    <n v="0"/>
    <s v="Yes"/>
    <x v="0"/>
    <x v="0"/>
    <n v="49"/>
    <n v="1562"/>
    <x v="3"/>
    <x v="5"/>
  </r>
  <r>
    <s v="9341-ULCR"/>
    <x v="1"/>
    <n v="11"/>
    <n v="69"/>
    <n v="161.69999999999999"/>
    <n v="44"/>
    <n v="100.1"/>
    <s v="Yes"/>
    <s v="no"/>
    <n v="50.1"/>
    <n v="5"/>
    <n v="8"/>
    <s v="Yes"/>
    <n v="0"/>
    <x v="15"/>
    <s v="348-7556"/>
    <s v="Male"/>
    <n v="51"/>
    <s v="No"/>
    <s v="No"/>
    <s v="No"/>
    <n v="0"/>
    <s v="No"/>
    <x v="1"/>
    <x v="0"/>
    <n v="9"/>
    <n v="98"/>
    <x v="1"/>
    <x v="15"/>
  </r>
  <r>
    <s v="0972-PBXC"/>
    <x v="1"/>
    <n v="66"/>
    <n v="204"/>
    <n v="529.70000000000005"/>
    <n v="396"/>
    <n v="726"/>
    <s v="Yes"/>
    <s v="no"/>
    <n v="242"/>
    <n v="3"/>
    <n v="43"/>
    <s v="Yes"/>
    <n v="0"/>
    <x v="16"/>
    <s v="413-6380"/>
    <s v="Male"/>
    <n v="25"/>
    <s v="Yes"/>
    <s v="No"/>
    <s v="No"/>
    <n v="0"/>
    <s v="No"/>
    <x v="1"/>
    <x v="0"/>
    <n v="48"/>
    <n v="3183"/>
    <x v="1"/>
    <x v="15"/>
  </r>
  <r>
    <s v="6075-HBUD"/>
    <x v="1"/>
    <n v="3"/>
    <n v="8"/>
    <n v="23.7"/>
    <n v="15"/>
    <n v="21.6"/>
    <s v="Yes"/>
    <s v="no"/>
    <n v="7.2"/>
    <n v="2"/>
    <n v="3"/>
    <s v="Yes"/>
    <n v="0"/>
    <x v="4"/>
    <s v="377-5441"/>
    <s v="Male"/>
    <n v="32"/>
    <s v="No"/>
    <s v="No"/>
    <s v="No"/>
    <n v="0"/>
    <s v="Yes"/>
    <x v="0"/>
    <x v="2"/>
    <n v="44"/>
    <n v="129"/>
    <x v="1"/>
    <x v="15"/>
  </r>
  <r>
    <s v="7075-RMQX"/>
    <x v="1"/>
    <n v="28"/>
    <n v="232"/>
    <n v="419.8"/>
    <n v="112"/>
    <n v="282.8"/>
    <s v="Yes"/>
    <s v="yes"/>
    <n v="0"/>
    <n v="1"/>
    <n v="5"/>
    <s v="Yes"/>
    <n v="0"/>
    <x v="33"/>
    <s v="357-5995"/>
    <s v="Male"/>
    <n v="46"/>
    <s v="No"/>
    <s v="No"/>
    <s v="No"/>
    <n v="0"/>
    <s v="No"/>
    <x v="0"/>
    <x v="2"/>
    <n v="49"/>
    <n v="1371"/>
    <x v="2"/>
    <x v="7"/>
  </r>
  <r>
    <s v="3689-QYNS"/>
    <x v="1"/>
    <n v="1"/>
    <n v="2"/>
    <n v="6"/>
    <n v="5"/>
    <n v="5.7"/>
    <s v="Yes"/>
    <s v="no"/>
    <n v="1.4"/>
    <n v="4"/>
    <n v="15"/>
    <s v="No"/>
    <n v="11"/>
    <x v="9"/>
    <s v="385-6175"/>
    <s v="Male"/>
    <n v="65"/>
    <s v="No"/>
    <s v="No"/>
    <s v="No"/>
    <n v="0"/>
    <s v="No"/>
    <x v="0"/>
    <x v="0"/>
    <n v="47"/>
    <n v="47"/>
    <x v="1"/>
    <x v="1"/>
  </r>
  <r>
    <s v="1728-XKGA"/>
    <x v="1"/>
    <n v="8"/>
    <n v="19"/>
    <n v="48.3"/>
    <n v="32"/>
    <n v="100.8"/>
    <s v="Yes"/>
    <s v="no"/>
    <n v="33.6"/>
    <n v="3"/>
    <n v="4"/>
    <s v="Yes"/>
    <n v="0"/>
    <x v="40"/>
    <s v="402-5509"/>
    <s v="Male"/>
    <n v="77"/>
    <s v="No"/>
    <s v="Yes"/>
    <s v="No"/>
    <n v="0"/>
    <s v="No"/>
    <x v="0"/>
    <x v="0"/>
    <n v="27"/>
    <n v="221"/>
    <x v="4"/>
    <x v="9"/>
  </r>
  <r>
    <s v="2110-KWXL"/>
    <x v="1"/>
    <n v="11"/>
    <n v="21"/>
    <n v="54"/>
    <n v="33"/>
    <n v="108.9"/>
    <s v="Yes"/>
    <s v="no"/>
    <n v="21.8"/>
    <n v="2"/>
    <n v="7"/>
    <s v="Yes"/>
    <n v="0"/>
    <x v="3"/>
    <s v="370-5001"/>
    <s v="Female"/>
    <n v="71"/>
    <s v="No"/>
    <s v="Yes"/>
    <s v="No"/>
    <n v="0"/>
    <s v="Yes"/>
    <x v="0"/>
    <x v="0"/>
    <n v="33"/>
    <n v="362"/>
    <x v="4"/>
    <x v="8"/>
  </r>
  <r>
    <s v="7360-FLBD"/>
    <x v="1"/>
    <n v="1"/>
    <n v="3"/>
    <n v="9"/>
    <n v="3"/>
    <n v="14.3"/>
    <s v="Yes"/>
    <s v="no"/>
    <n v="4.8"/>
    <n v="0"/>
    <n v="0"/>
    <s v="No"/>
    <n v="0"/>
    <x v="46"/>
    <s v="406-5003"/>
    <s v="Female"/>
    <n v="24"/>
    <s v="Yes"/>
    <s v="No"/>
    <s v="No"/>
    <n v="0"/>
    <s v="No"/>
    <x v="0"/>
    <x v="2"/>
    <n v="13"/>
    <n v="13"/>
    <x v="5"/>
    <x v="14"/>
  </r>
  <r>
    <s v="1049-WMVU"/>
    <x v="1"/>
    <n v="3"/>
    <n v="15"/>
    <n v="38.4"/>
    <n v="12"/>
    <n v="34.5"/>
    <s v="Yes"/>
    <s v="no"/>
    <n v="17.3"/>
    <n v="4"/>
    <n v="10"/>
    <s v="Yes"/>
    <n v="0"/>
    <x v="14"/>
    <s v="349-4397"/>
    <s v="Female"/>
    <n v="72"/>
    <s v="No"/>
    <s v="Yes"/>
    <s v="No"/>
    <n v="0"/>
    <s v="No"/>
    <x v="0"/>
    <x v="0"/>
    <n v="49"/>
    <n v="171"/>
    <x v="4"/>
    <x v="6"/>
  </r>
  <r>
    <s v="3425-YCVZ"/>
    <x v="1"/>
    <n v="1"/>
    <n v="5"/>
    <n v="15"/>
    <n v="3"/>
    <n v="13.1"/>
    <s v="Yes"/>
    <s v="no"/>
    <n v="4.4000000000000004"/>
    <n v="0"/>
    <n v="4"/>
    <s v="Yes"/>
    <n v="0"/>
    <x v="27"/>
    <s v="341-1916"/>
    <s v="Female"/>
    <n v="43"/>
    <s v="No"/>
    <s v="No"/>
    <s v="No"/>
    <n v="0"/>
    <s v="No"/>
    <x v="0"/>
    <x v="0"/>
    <n v="53"/>
    <n v="53"/>
    <x v="1"/>
    <x v="3"/>
  </r>
  <r>
    <s v="4783-ZCUV"/>
    <x v="1"/>
    <n v="7"/>
    <n v="14"/>
    <n v="32.5"/>
    <n v="42"/>
    <n v="84.7"/>
    <s v="Yes"/>
    <s v="no"/>
    <n v="21.2"/>
    <n v="4"/>
    <n v="14"/>
    <s v="No"/>
    <n v="5"/>
    <x v="19"/>
    <s v="381-2745"/>
    <s v="Male"/>
    <n v="42"/>
    <s v="No"/>
    <s v="No"/>
    <s v="No"/>
    <n v="0"/>
    <s v="No"/>
    <x v="0"/>
    <x v="0"/>
    <n v="43"/>
    <n v="278"/>
    <x v="1"/>
    <x v="3"/>
  </r>
  <r>
    <s v="5726-LHDO"/>
    <x v="1"/>
    <n v="5"/>
    <n v="12"/>
    <n v="40"/>
    <n v="10"/>
    <n v="44.5"/>
    <s v="Yes"/>
    <s v="no"/>
    <n v="8.9"/>
    <n v="5"/>
    <n v="5"/>
    <s v="Yes"/>
    <n v="0"/>
    <x v="14"/>
    <s v="381-4076"/>
    <s v="Female"/>
    <n v="51"/>
    <s v="No"/>
    <s v="No"/>
    <s v="No"/>
    <n v="0"/>
    <s v="No"/>
    <x v="0"/>
    <x v="0"/>
    <n v="59"/>
    <n v="294"/>
    <x v="5"/>
    <x v="14"/>
  </r>
  <r>
    <s v="5746-IXSU"/>
    <x v="1"/>
    <n v="14"/>
    <n v="65"/>
    <n v="157.9"/>
    <n v="28"/>
    <n v="158.19999999999999"/>
    <s v="Yes"/>
    <s v="no"/>
    <n v="52.7"/>
    <n v="1"/>
    <n v="8"/>
    <s v="Yes"/>
    <n v="0"/>
    <x v="46"/>
    <s v="412-7020"/>
    <s v="Male"/>
    <n v="22"/>
    <s v="Yes"/>
    <s v="No"/>
    <s v="No"/>
    <n v="0"/>
    <s v="No"/>
    <x v="0"/>
    <x v="0"/>
    <n v="42"/>
    <n v="608"/>
    <x v="1"/>
    <x v="3"/>
  </r>
  <r>
    <s v="0089-SSWE"/>
    <x v="1"/>
    <n v="25"/>
    <n v="37"/>
    <n v="99.8"/>
    <n v="125"/>
    <n v="172.5"/>
    <s v="Yes"/>
    <s v="no"/>
    <n v="34.5"/>
    <n v="0"/>
    <n v="4"/>
    <s v="Yes"/>
    <n v="0"/>
    <x v="32"/>
    <s v="337-1802"/>
    <s v="Male"/>
    <n v="40"/>
    <s v="No"/>
    <s v="No"/>
    <s v="No"/>
    <n v="0"/>
    <s v="No"/>
    <x v="0"/>
    <x v="0"/>
    <n v="48"/>
    <n v="1201"/>
    <x v="1"/>
    <x v="3"/>
  </r>
  <r>
    <s v="4172-XFEE"/>
    <x v="1"/>
    <n v="22"/>
    <n v="88"/>
    <n v="308.2"/>
    <n v="44"/>
    <n v="145.19999999999999"/>
    <s v="Yes"/>
    <s v="no"/>
    <n v="29"/>
    <n v="2"/>
    <n v="9"/>
    <s v="Yes"/>
    <n v="0"/>
    <x v="15"/>
    <s v="352-4182"/>
    <s v="Male"/>
    <n v="43"/>
    <s v="No"/>
    <s v="No"/>
    <s v="No"/>
    <n v="0"/>
    <s v="No"/>
    <x v="0"/>
    <x v="0"/>
    <n v="41"/>
    <n v="907"/>
    <x v="4"/>
    <x v="9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x v="3"/>
    <s v="333-8996"/>
    <s v="Female"/>
    <n v="61"/>
    <s v="No"/>
    <s v="No"/>
    <s v="No"/>
    <n v="0"/>
    <s v="No"/>
    <x v="0"/>
    <x v="0"/>
    <n v="43"/>
    <n v="2622"/>
    <x v="4"/>
    <x v="8"/>
  </r>
  <r>
    <s v="5951-TLKU"/>
    <x v="1"/>
    <n v="69"/>
    <n v="291"/>
    <n v="896.7"/>
    <n v="138"/>
    <n v="690"/>
    <s v="Yes"/>
    <s v="no"/>
    <n v="172.5"/>
    <n v="2"/>
    <n v="10"/>
    <s v="Yes"/>
    <n v="0"/>
    <x v="11"/>
    <s v="356-8621"/>
    <s v="Male"/>
    <n v="74"/>
    <s v="No"/>
    <s v="Yes"/>
    <s v="No"/>
    <n v="0"/>
    <s v="Yes"/>
    <x v="0"/>
    <x v="0"/>
    <n v="68"/>
    <n v="4658"/>
    <x v="1"/>
    <x v="3"/>
  </r>
  <r>
    <s v="5182-ZHCG"/>
    <x v="1"/>
    <n v="1"/>
    <n v="2"/>
    <n v="4"/>
    <n v="4"/>
    <n v="11.1"/>
    <s v="Yes"/>
    <s v="no"/>
    <n v="3.7"/>
    <n v="5"/>
    <n v="9"/>
    <s v="No"/>
    <n v="36"/>
    <x v="23"/>
    <s v="359-7255"/>
    <s v="Male"/>
    <n v="30"/>
    <s v="No"/>
    <s v="No"/>
    <s v="No"/>
    <n v="0"/>
    <s v="No"/>
    <x v="0"/>
    <x v="2"/>
    <n v="21"/>
    <n v="21"/>
    <x v="4"/>
    <x v="6"/>
  </r>
  <r>
    <s v="8083-RGFY"/>
    <x v="1"/>
    <n v="1"/>
    <n v="5"/>
    <n v="12"/>
    <n v="2"/>
    <n v="10.9"/>
    <s v="Yes"/>
    <s v="no"/>
    <n v="2.2000000000000002"/>
    <n v="5"/>
    <n v="3"/>
    <s v="Yes"/>
    <n v="0"/>
    <x v="45"/>
    <s v="419-5501"/>
    <s v="Female"/>
    <n v="85"/>
    <s v="No"/>
    <s v="Yes"/>
    <s v="No"/>
    <n v="0"/>
    <s v="No"/>
    <x v="0"/>
    <x v="0"/>
    <n v="26"/>
    <n v="26"/>
    <x v="1"/>
    <x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x v="16"/>
    <s v="344-6334"/>
    <s v="Female"/>
    <n v="70"/>
    <s v="No"/>
    <s v="Yes"/>
    <s v="No"/>
    <n v="0"/>
    <s v="No"/>
    <x v="0"/>
    <x v="0"/>
    <n v="43"/>
    <n v="2008"/>
    <x v="1"/>
    <x v="1"/>
  </r>
  <r>
    <s v="9340-HOSP"/>
    <x v="1"/>
    <n v="1"/>
    <n v="5"/>
    <n v="12"/>
    <n v="5"/>
    <n v="12.2"/>
    <s v="Yes"/>
    <s v="no"/>
    <n v="4.0999999999999996"/>
    <n v="1"/>
    <n v="13"/>
    <s v="Yes"/>
    <n v="0"/>
    <x v="23"/>
    <s v="400-1899"/>
    <s v="Female"/>
    <n v="42"/>
    <s v="No"/>
    <s v="No"/>
    <s v="No"/>
    <n v="0"/>
    <s v="No"/>
    <x v="0"/>
    <x v="0"/>
    <n v="29"/>
    <n v="29"/>
    <x v="2"/>
    <x v="10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x v="19"/>
    <s v="398-2148"/>
    <s v="Male"/>
    <n v="45"/>
    <s v="No"/>
    <s v="No"/>
    <s v="No"/>
    <n v="0"/>
    <s v="No"/>
    <x v="0"/>
    <x v="0"/>
    <n v="27"/>
    <n v="578"/>
    <x v="4"/>
    <x v="10"/>
  </r>
  <r>
    <s v="1153-YYDP"/>
    <x v="1"/>
    <n v="48"/>
    <n v="194"/>
    <n v="479.9"/>
    <n v="96"/>
    <n v="705.6"/>
    <s v="Yes"/>
    <s v="no"/>
    <n v="352.8"/>
    <n v="2"/>
    <n v="4"/>
    <s v="Yes"/>
    <n v="0"/>
    <x v="47"/>
    <s v="347-7675"/>
    <s v="Female"/>
    <n v="55"/>
    <s v="No"/>
    <s v="No"/>
    <s v="No"/>
    <n v="0"/>
    <s v="Yes"/>
    <x v="1"/>
    <x v="2"/>
    <n v="39"/>
    <n v="1851"/>
    <x v="4"/>
    <x v="17"/>
  </r>
  <r>
    <s v="3165-AFPH"/>
    <x v="1"/>
    <n v="1"/>
    <n v="3"/>
    <n v="6"/>
    <n v="5"/>
    <n v="7.9"/>
    <s v="Yes"/>
    <s v="no"/>
    <n v="2.6"/>
    <n v="2"/>
    <n v="2"/>
    <s v="Yes"/>
    <n v="0"/>
    <x v="40"/>
    <s v="361-7283"/>
    <s v="Female"/>
    <n v="70"/>
    <s v="No"/>
    <s v="Yes"/>
    <s v="No"/>
    <n v="0"/>
    <s v="No"/>
    <x v="0"/>
    <x v="0"/>
    <n v="27"/>
    <n v="27"/>
    <x v="1"/>
    <x v="3"/>
  </r>
  <r>
    <s v="1316-CXZB"/>
    <x v="1"/>
    <n v="25"/>
    <n v="164"/>
    <n v="348.7"/>
    <n v="225"/>
    <n v="260"/>
    <s v="Yes"/>
    <s v="yes"/>
    <n v="0"/>
    <n v="0"/>
    <n v="6"/>
    <s v="No"/>
    <n v="8"/>
    <x v="1"/>
    <s v="392-1547"/>
    <s v="Male"/>
    <n v="56"/>
    <s v="No"/>
    <s v="No"/>
    <s v="No"/>
    <n v="0"/>
    <s v="No"/>
    <x v="0"/>
    <x v="2"/>
    <n v="39"/>
    <n v="961"/>
    <x v="4"/>
    <x v="9"/>
  </r>
  <r>
    <s v="5206-CECI"/>
    <x v="1"/>
    <n v="20"/>
    <n v="37"/>
    <n v="122.7"/>
    <n v="20"/>
    <n v="256"/>
    <s v="Yes"/>
    <s v="no"/>
    <n v="51.2"/>
    <n v="4"/>
    <n v="1"/>
    <s v="Yes"/>
    <n v="0"/>
    <x v="1"/>
    <s v="378-8567"/>
    <s v="Male"/>
    <n v="34"/>
    <s v="No"/>
    <s v="No"/>
    <s v="No"/>
    <n v="0"/>
    <s v="No"/>
    <x v="0"/>
    <x v="2"/>
    <n v="45"/>
    <n v="918"/>
    <x v="4"/>
    <x v="8"/>
  </r>
  <r>
    <s v="0449-GWEW"/>
    <x v="1"/>
    <n v="18"/>
    <n v="66"/>
    <n v="210.4"/>
    <n v="36"/>
    <n v="142.19999999999999"/>
    <s v="Yes"/>
    <s v="no"/>
    <n v="28.4"/>
    <n v="1"/>
    <n v="3"/>
    <s v="Yes"/>
    <n v="0"/>
    <x v="34"/>
    <s v="406-7844"/>
    <s v="Male"/>
    <n v="55"/>
    <s v="No"/>
    <s v="No"/>
    <s v="No"/>
    <n v="0"/>
    <s v="No"/>
    <x v="0"/>
    <x v="0"/>
    <n v="39"/>
    <n v="684"/>
    <x v="3"/>
    <x v="5"/>
  </r>
  <r>
    <s v="2383-TBTM"/>
    <x v="1"/>
    <n v="1"/>
    <n v="3"/>
    <n v="9"/>
    <n v="0"/>
    <n v="0"/>
    <s v="No"/>
    <s v="yes"/>
    <n v="0"/>
    <n v="0"/>
    <n v="0"/>
    <s v="Yes"/>
    <n v="0"/>
    <x v="33"/>
    <s v="363-1413"/>
    <s v="Female"/>
    <n v="48"/>
    <s v="No"/>
    <s v="No"/>
    <s v="No"/>
    <n v="0"/>
    <s v="Yes"/>
    <x v="0"/>
    <x v="0"/>
    <n v="48"/>
    <n v="48"/>
    <x v="4"/>
    <x v="6"/>
  </r>
  <r>
    <s v="4487-TQQP"/>
    <x v="1"/>
    <n v="9"/>
    <n v="28"/>
    <n v="69.5"/>
    <n v="18"/>
    <n v="143.1"/>
    <s v="Yes"/>
    <s v="no"/>
    <n v="35.799999999999997"/>
    <n v="4"/>
    <n v="5"/>
    <s v="Yes"/>
    <n v="0"/>
    <x v="12"/>
    <s v="356-7239"/>
    <s v="Male"/>
    <n v="48"/>
    <s v="No"/>
    <s v="No"/>
    <s v="No"/>
    <n v="0"/>
    <s v="No"/>
    <x v="0"/>
    <x v="0"/>
    <n v="47"/>
    <n v="405"/>
    <x v="4"/>
    <x v="12"/>
  </r>
  <r>
    <s v="9331-GINT"/>
    <x v="1"/>
    <n v="28"/>
    <n v="165"/>
    <n v="451"/>
    <n v="56"/>
    <n v="285.60000000000002"/>
    <s v="Yes"/>
    <s v="no"/>
    <n v="95.2"/>
    <n v="4"/>
    <n v="7"/>
    <s v="Yes"/>
    <n v="0"/>
    <x v="1"/>
    <s v="328-8747"/>
    <s v="Female"/>
    <n v="46"/>
    <s v="No"/>
    <s v="No"/>
    <s v="No"/>
    <n v="0"/>
    <s v="No"/>
    <x v="0"/>
    <x v="2"/>
    <n v="37"/>
    <n v="1047"/>
    <x v="5"/>
    <x v="13"/>
  </r>
  <r>
    <s v="5845-WTCV"/>
    <x v="1"/>
    <n v="11"/>
    <n v="31"/>
    <n v="99.6"/>
    <n v="33"/>
    <n v="113.3"/>
    <s v="Yes"/>
    <s v="no"/>
    <n v="22.7"/>
    <n v="5"/>
    <n v="8"/>
    <s v="Yes"/>
    <n v="0"/>
    <x v="30"/>
    <s v="406-2866"/>
    <s v="Male"/>
    <n v="22"/>
    <s v="Yes"/>
    <s v="No"/>
    <s v="No"/>
    <n v="0"/>
    <s v="No"/>
    <x v="0"/>
    <x v="0"/>
    <n v="42"/>
    <n v="468"/>
    <x v="5"/>
    <x v="14"/>
  </r>
  <r>
    <s v="1754-GQXW"/>
    <x v="1"/>
    <n v="12"/>
    <n v="46"/>
    <n v="135.19999999999999"/>
    <n v="60"/>
    <n v="159.6"/>
    <s v="Yes"/>
    <s v="no"/>
    <n v="53.2"/>
    <n v="1"/>
    <n v="2"/>
    <s v="No"/>
    <n v="29"/>
    <x v="41"/>
    <s v="341-7296"/>
    <s v="Male"/>
    <n v="63"/>
    <s v="No"/>
    <s v="No"/>
    <s v="No"/>
    <n v="0"/>
    <s v="Yes"/>
    <x v="0"/>
    <x v="2"/>
    <n v="45"/>
    <n v="558"/>
    <x v="1"/>
    <x v="3"/>
  </r>
  <r>
    <s v="8385-RBJP"/>
    <x v="1"/>
    <n v="52"/>
    <n v="430"/>
    <n v="838.8"/>
    <n v="260"/>
    <n v="379.6"/>
    <s v="Yes"/>
    <s v="no"/>
    <n v="75.900000000000006"/>
    <n v="3"/>
    <n v="6"/>
    <s v="Yes"/>
    <n v="0"/>
    <x v="50"/>
    <s v="398-4431"/>
    <s v="Male"/>
    <n v="78"/>
    <s v="No"/>
    <s v="Yes"/>
    <s v="No"/>
    <n v="0"/>
    <s v="Yes"/>
    <x v="0"/>
    <x v="0"/>
    <n v="26"/>
    <n v="1368"/>
    <x v="5"/>
    <x v="11"/>
  </r>
  <r>
    <s v="0316-JBJW"/>
    <x v="1"/>
    <n v="43"/>
    <n v="121"/>
    <n v="298.7"/>
    <n v="0"/>
    <n v="0"/>
    <s v="No"/>
    <s v="yes"/>
    <n v="0"/>
    <n v="2"/>
    <n v="3"/>
    <s v="Yes"/>
    <n v="0"/>
    <x v="37"/>
    <s v="347-1640"/>
    <s v="Male"/>
    <n v="75"/>
    <s v="No"/>
    <s v="Yes"/>
    <s v="No"/>
    <n v="0"/>
    <s v="Yes"/>
    <x v="0"/>
    <x v="0"/>
    <n v="65"/>
    <n v="2790"/>
    <x v="4"/>
    <x v="9"/>
  </r>
  <r>
    <s v="8951-GWNC"/>
    <x v="1"/>
    <n v="21"/>
    <n v="73"/>
    <n v="211.6"/>
    <n v="84"/>
    <n v="205.8"/>
    <s v="Yes"/>
    <s v="no"/>
    <n v="51.5"/>
    <n v="5"/>
    <n v="8"/>
    <s v="Yes"/>
    <n v="0"/>
    <x v="18"/>
    <s v="400-7509"/>
    <s v="Female"/>
    <n v="61"/>
    <s v="No"/>
    <s v="No"/>
    <s v="No"/>
    <n v="0"/>
    <s v="Yes"/>
    <x v="0"/>
    <x v="0"/>
    <n v="70"/>
    <n v="1489"/>
    <x v="4"/>
    <x v="8"/>
  </r>
  <r>
    <s v="7989-FKBH"/>
    <x v="1"/>
    <n v="6"/>
    <n v="48"/>
    <n v="101.9"/>
    <n v="24"/>
    <n v="50.4"/>
    <s v="Yes"/>
    <s v="no"/>
    <n v="10.1"/>
    <n v="0"/>
    <n v="5"/>
    <s v="Yes"/>
    <n v="0"/>
    <x v="9"/>
    <s v="403-6225"/>
    <s v="Female"/>
    <n v="34"/>
    <s v="No"/>
    <s v="No"/>
    <s v="No"/>
    <n v="0"/>
    <s v="No"/>
    <x v="0"/>
    <x v="2"/>
    <n v="37"/>
    <n v="238"/>
    <x v="1"/>
    <x v="3"/>
  </r>
  <r>
    <s v="0193-XPLB"/>
    <x v="1"/>
    <n v="7"/>
    <n v="13"/>
    <n v="27.1"/>
    <n v="35"/>
    <n v="72.099999999999994"/>
    <s v="Yes"/>
    <s v="no"/>
    <n v="18"/>
    <n v="0"/>
    <n v="5"/>
    <s v="Yes"/>
    <n v="0"/>
    <x v="3"/>
    <s v="382-8274"/>
    <s v="Male"/>
    <n v="64"/>
    <s v="No"/>
    <s v="No"/>
    <s v="No"/>
    <n v="0"/>
    <s v="No"/>
    <x v="0"/>
    <x v="0"/>
    <n v="38"/>
    <n v="257"/>
    <x v="1"/>
    <x v="3"/>
  </r>
  <r>
    <s v="2344-UQWB"/>
    <x v="1"/>
    <n v="21"/>
    <n v="86"/>
    <n v="166.4"/>
    <n v="63"/>
    <n v="210"/>
    <s v="Yes"/>
    <s v="no"/>
    <n v="70"/>
    <n v="0"/>
    <n v="9"/>
    <s v="Yes"/>
    <n v="0"/>
    <x v="9"/>
    <s v="396-4254"/>
    <s v="Male"/>
    <n v="49"/>
    <s v="No"/>
    <s v="No"/>
    <s v="No"/>
    <n v="0"/>
    <s v="No"/>
    <x v="0"/>
    <x v="0"/>
    <n v="54"/>
    <n v="1116"/>
    <x v="2"/>
    <x v="7"/>
  </r>
  <r>
    <s v="8612-MHNZ"/>
    <x v="1"/>
    <n v="53"/>
    <n v="115"/>
    <n v="212.1"/>
    <n v="159"/>
    <n v="445.2"/>
    <s v="Yes"/>
    <s v="no"/>
    <n v="89"/>
    <n v="1"/>
    <n v="5"/>
    <s v="Yes"/>
    <n v="0"/>
    <x v="22"/>
    <s v="386-8943"/>
    <s v="Male"/>
    <n v="37"/>
    <s v="No"/>
    <s v="No"/>
    <s v="No"/>
    <n v="0"/>
    <s v="Yes"/>
    <x v="0"/>
    <x v="2"/>
    <n v="36"/>
    <n v="1926"/>
    <x v="2"/>
    <x v="10"/>
  </r>
  <r>
    <s v="1395-DQPW"/>
    <x v="1"/>
    <n v="5"/>
    <n v="18"/>
    <n v="52"/>
    <n v="60"/>
    <n v="32"/>
    <s v="Yes"/>
    <s v="no"/>
    <n v="8"/>
    <n v="3"/>
    <n v="3"/>
    <s v="Yes"/>
    <n v="0"/>
    <x v="49"/>
    <s v="329-8638"/>
    <s v="Male"/>
    <n v="72"/>
    <s v="No"/>
    <s v="Yes"/>
    <s v="No"/>
    <n v="0"/>
    <s v="No"/>
    <x v="0"/>
    <x v="2"/>
    <n v="35"/>
    <n v="165"/>
    <x v="5"/>
    <x v="11"/>
  </r>
  <r>
    <s v="1849-KPXX"/>
    <x v="1"/>
    <n v="63"/>
    <n v="247"/>
    <n v="501.9"/>
    <n v="315"/>
    <n v="655.20000000000005"/>
    <s v="Yes"/>
    <s v="no"/>
    <n v="218.4"/>
    <n v="5"/>
    <n v="3"/>
    <s v="Yes"/>
    <n v="0"/>
    <x v="12"/>
    <s v="391-2334"/>
    <s v="Female"/>
    <n v="31"/>
    <s v="No"/>
    <s v="No"/>
    <s v="No"/>
    <n v="0"/>
    <s v="Yes"/>
    <x v="0"/>
    <x v="0"/>
    <n v="60"/>
    <n v="3751"/>
    <x v="1"/>
    <x v="3"/>
  </r>
  <r>
    <s v="5616-IMBZ"/>
    <x v="1"/>
    <n v="28"/>
    <n v="141"/>
    <n v="450.3"/>
    <n v="168"/>
    <n v="196"/>
    <s v="Yes"/>
    <s v="no"/>
    <n v="65.3"/>
    <n v="5"/>
    <n v="9"/>
    <s v="Yes"/>
    <n v="0"/>
    <x v="31"/>
    <s v="373-8900"/>
    <s v="Male"/>
    <n v="56"/>
    <s v="No"/>
    <s v="No"/>
    <s v="No"/>
    <n v="0"/>
    <s v="No"/>
    <x v="0"/>
    <x v="2"/>
    <n v="46"/>
    <n v="1282"/>
    <x v="4"/>
    <x v="8"/>
  </r>
  <r>
    <s v="2493-OUPM"/>
    <x v="1"/>
    <n v="9"/>
    <n v="48"/>
    <n v="105.6"/>
    <n v="54"/>
    <n v="74.7"/>
    <s v="Yes"/>
    <s v="no"/>
    <n v="18.7"/>
    <n v="2"/>
    <n v="8"/>
    <s v="Yes"/>
    <n v="0"/>
    <x v="7"/>
    <s v="365-4387"/>
    <s v="Male"/>
    <n v="41"/>
    <s v="No"/>
    <s v="No"/>
    <s v="No"/>
    <n v="0"/>
    <s v="No"/>
    <x v="0"/>
    <x v="2"/>
    <n v="14"/>
    <n v="123"/>
    <x v="3"/>
    <x v="5"/>
  </r>
  <r>
    <s v="7274-CSTS"/>
    <x v="1"/>
    <n v="68"/>
    <n v="405"/>
    <n v="887.8"/>
    <n v="136"/>
    <n v="530.4"/>
    <s v="Yes"/>
    <s v="no"/>
    <n v="265.2"/>
    <n v="4"/>
    <n v="1"/>
    <s v="No"/>
    <n v="39"/>
    <x v="48"/>
    <s v="329-1410"/>
    <s v="Male"/>
    <n v="69"/>
    <s v="No"/>
    <s v="Yes"/>
    <s v="No"/>
    <n v="0"/>
    <s v="No"/>
    <x v="0"/>
    <x v="0"/>
    <n v="36"/>
    <n v="2429"/>
    <x v="1"/>
    <x v="3"/>
  </r>
  <r>
    <s v="7013-RSPJ"/>
    <x v="1"/>
    <n v="13"/>
    <n v="68"/>
    <n v="188.2"/>
    <n v="52"/>
    <n v="188.5"/>
    <s v="Yes"/>
    <s v="no"/>
    <n v="47.1"/>
    <n v="5"/>
    <n v="8"/>
    <s v="Yes"/>
    <n v="0"/>
    <x v="32"/>
    <s v="387-2799"/>
    <s v="Male"/>
    <n v="40"/>
    <s v="No"/>
    <s v="No"/>
    <s v="No"/>
    <n v="0"/>
    <s v="No"/>
    <x v="0"/>
    <x v="0"/>
    <n v="34"/>
    <n v="431"/>
    <x v="4"/>
    <x v="12"/>
  </r>
  <r>
    <s v="5372-YIZA"/>
    <x v="1"/>
    <n v="27"/>
    <n v="128"/>
    <n v="301.7"/>
    <n v="81"/>
    <n v="253.8"/>
    <s v="Yes"/>
    <s v="no"/>
    <n v="50.8"/>
    <n v="2"/>
    <n v="10"/>
    <s v="Yes"/>
    <n v="0"/>
    <x v="3"/>
    <s v="356-7511"/>
    <s v="Male"/>
    <n v="38"/>
    <s v="No"/>
    <s v="No"/>
    <s v="No"/>
    <n v="0"/>
    <s v="No"/>
    <x v="0"/>
    <x v="0"/>
    <n v="33"/>
    <n v="897"/>
    <x v="5"/>
    <x v="13"/>
  </r>
  <r>
    <s v="8115-PQOF"/>
    <x v="1"/>
    <n v="1"/>
    <n v="4"/>
    <n v="11"/>
    <n v="3"/>
    <n v="16.2"/>
    <s v="Yes"/>
    <s v="no"/>
    <n v="4.0999999999999996"/>
    <n v="1"/>
    <n v="5"/>
    <s v="Yes"/>
    <n v="0"/>
    <x v="4"/>
    <s v="343-4516"/>
    <s v="Male"/>
    <n v="43"/>
    <s v="No"/>
    <s v="No"/>
    <s v="No"/>
    <n v="0"/>
    <s v="No"/>
    <x v="0"/>
    <x v="1"/>
    <n v="57"/>
    <n v="57"/>
    <x v="1"/>
    <x v="3"/>
  </r>
  <r>
    <s v="2799-AJVS"/>
    <x v="1"/>
    <n v="14"/>
    <n v="53"/>
    <n v="96.8"/>
    <n v="98"/>
    <n v="138.6"/>
    <s v="Yes"/>
    <s v="no"/>
    <n v="46.2"/>
    <n v="2"/>
    <n v="6"/>
    <s v="Yes"/>
    <n v="0"/>
    <x v="2"/>
    <s v="338-7305"/>
    <s v="Male"/>
    <n v="71"/>
    <s v="No"/>
    <s v="Yes"/>
    <s v="No"/>
    <n v="0"/>
    <s v="No"/>
    <x v="0"/>
    <x v="0"/>
    <n v="34"/>
    <n v="469"/>
    <x v="5"/>
    <x v="18"/>
  </r>
  <r>
    <s v="7367-YWEP"/>
    <x v="1"/>
    <n v="31"/>
    <n v="76"/>
    <n v="153"/>
    <n v="155"/>
    <n v="437.1"/>
    <s v="Yes"/>
    <s v="no"/>
    <n v="109.3"/>
    <n v="0"/>
    <n v="2"/>
    <s v="Yes"/>
    <n v="0"/>
    <x v="20"/>
    <s v="401-3077"/>
    <s v="Female"/>
    <n v="67"/>
    <s v="No"/>
    <s v="Yes"/>
    <s v="No"/>
    <n v="0"/>
    <s v="No"/>
    <x v="0"/>
    <x v="0"/>
    <n v="38"/>
    <n v="1151"/>
    <x v="1"/>
    <x v="3"/>
  </r>
  <r>
    <s v="8128-DUDD"/>
    <x v="1"/>
    <n v="4"/>
    <n v="15"/>
    <n v="35.5"/>
    <n v="36"/>
    <n v="58.4"/>
    <s v="Yes"/>
    <s v="no"/>
    <n v="19.5"/>
    <n v="4"/>
    <n v="4"/>
    <s v="Yes"/>
    <n v="0"/>
    <x v="31"/>
    <s v="377-9520"/>
    <s v="Female"/>
    <n v="48"/>
    <s v="No"/>
    <s v="No"/>
    <s v="No"/>
    <n v="0"/>
    <s v="No"/>
    <x v="0"/>
    <x v="0"/>
    <n v="33"/>
    <n v="116"/>
    <x v="4"/>
    <x v="9"/>
  </r>
  <r>
    <s v="7499-PUBX"/>
    <x v="1"/>
    <n v="16"/>
    <n v="35"/>
    <n v="97.3"/>
    <n v="64"/>
    <n v="172.8"/>
    <s v="Yes"/>
    <s v="no"/>
    <n v="43.2"/>
    <n v="1"/>
    <n v="2"/>
    <s v="Yes"/>
    <n v="0"/>
    <x v="12"/>
    <s v="422-8333"/>
    <s v="Female"/>
    <n v="37"/>
    <s v="No"/>
    <s v="No"/>
    <s v="No"/>
    <n v="0"/>
    <s v="No"/>
    <x v="0"/>
    <x v="0"/>
    <n v="37"/>
    <n v="593"/>
    <x v="3"/>
    <x v="5"/>
  </r>
  <r>
    <s v="2308-MTIW"/>
    <x v="1"/>
    <n v="5"/>
    <n v="21"/>
    <n v="60.8"/>
    <n v="30"/>
    <n v="62.5"/>
    <s v="Yes"/>
    <s v="no"/>
    <n v="15.6"/>
    <n v="0"/>
    <n v="12"/>
    <s v="Yes"/>
    <n v="0"/>
    <x v="34"/>
    <s v="420-3028"/>
    <s v="Male"/>
    <n v="29"/>
    <s v="Yes"/>
    <s v="No"/>
    <s v="No"/>
    <n v="0"/>
    <s v="Yes"/>
    <x v="0"/>
    <x v="1"/>
    <n v="24"/>
    <n v="124"/>
    <x v="4"/>
    <x v="6"/>
  </r>
  <r>
    <s v="2712-DQPF"/>
    <x v="1"/>
    <n v="22"/>
    <n v="108"/>
    <n v="242.8"/>
    <n v="88"/>
    <n v="202.4"/>
    <s v="Yes"/>
    <s v="no"/>
    <n v="67.5"/>
    <n v="2"/>
    <n v="4"/>
    <s v="Yes"/>
    <n v="0"/>
    <x v="19"/>
    <s v="357-6348"/>
    <s v="Male"/>
    <n v="64"/>
    <s v="No"/>
    <s v="No"/>
    <s v="No"/>
    <n v="0"/>
    <s v="No"/>
    <x v="1"/>
    <x v="2"/>
    <n v="31"/>
    <n v="677"/>
    <x v="2"/>
    <x v="7"/>
  </r>
  <r>
    <s v="0530-GRDZ"/>
    <x v="1"/>
    <n v="1"/>
    <n v="2"/>
    <n v="5"/>
    <n v="5"/>
    <n v="14"/>
    <s v="Yes"/>
    <s v="no"/>
    <n v="3.5"/>
    <n v="2"/>
    <n v="1"/>
    <s v="Yes"/>
    <n v="0"/>
    <x v="24"/>
    <s v="386-1131"/>
    <s v="Male"/>
    <n v="57"/>
    <s v="No"/>
    <s v="No"/>
    <s v="No"/>
    <n v="0"/>
    <s v="No"/>
    <x v="0"/>
    <x v="0"/>
    <n v="44"/>
    <n v="44"/>
    <x v="2"/>
    <x v="7"/>
  </r>
  <r>
    <s v="9118-GMNG"/>
    <x v="1"/>
    <n v="48"/>
    <n v="181"/>
    <n v="484.8"/>
    <n v="0"/>
    <n v="0"/>
    <s v="No"/>
    <s v="yes"/>
    <n v="0"/>
    <n v="3"/>
    <n v="8"/>
    <s v="Yes"/>
    <n v="0"/>
    <x v="37"/>
    <s v="349-8391"/>
    <s v="Female"/>
    <n v="74"/>
    <s v="No"/>
    <s v="Yes"/>
    <s v="No"/>
    <n v="0"/>
    <s v="No"/>
    <x v="0"/>
    <x v="0"/>
    <n v="45"/>
    <n v="2189"/>
    <x v="2"/>
    <x v="10"/>
  </r>
  <r>
    <s v="8463-RZJX"/>
    <x v="1"/>
    <n v="1"/>
    <n v="6"/>
    <n v="14"/>
    <n v="8"/>
    <n v="11.2"/>
    <s v="Yes"/>
    <s v="no"/>
    <n v="2.2000000000000002"/>
    <n v="4"/>
    <n v="2"/>
    <s v="Yes"/>
    <n v="0"/>
    <x v="32"/>
    <s v="327-6989"/>
    <s v="Male"/>
    <n v="30"/>
    <s v="No"/>
    <s v="No"/>
    <s v="No"/>
    <n v="0"/>
    <s v="No"/>
    <x v="0"/>
    <x v="0"/>
    <n v="56"/>
    <n v="56"/>
    <x v="5"/>
    <x v="11"/>
  </r>
  <r>
    <s v="2407-JCHE"/>
    <x v="1"/>
    <n v="71"/>
    <n v="177"/>
    <n v="424.9"/>
    <n v="284"/>
    <n v="745.5"/>
    <s v="Yes"/>
    <s v="no"/>
    <n v="186.4"/>
    <n v="5"/>
    <n v="4"/>
    <s v="No"/>
    <n v="12"/>
    <x v="20"/>
    <s v="344-6404"/>
    <s v="Male"/>
    <n v="61"/>
    <s v="No"/>
    <s v="No"/>
    <s v="No"/>
    <n v="0"/>
    <s v="Yes"/>
    <x v="2"/>
    <x v="2"/>
    <n v="52"/>
    <n v="3706"/>
    <x v="4"/>
    <x v="9"/>
  </r>
  <r>
    <s v="7190-PDYI"/>
    <x v="1"/>
    <n v="46"/>
    <n v="302"/>
    <n v="592.1"/>
    <n v="92"/>
    <n v="381.8"/>
    <s v="Yes"/>
    <s v="no"/>
    <n v="190.9"/>
    <n v="5"/>
    <n v="5"/>
    <s v="Yes"/>
    <n v="0"/>
    <x v="19"/>
    <s v="343-1009"/>
    <s v="Male"/>
    <n v="55"/>
    <s v="No"/>
    <s v="No"/>
    <s v="No"/>
    <n v="0"/>
    <s v="No"/>
    <x v="0"/>
    <x v="0"/>
    <n v="15"/>
    <n v="702"/>
    <x v="4"/>
    <x v="8"/>
  </r>
  <r>
    <s v="9948-QZEE"/>
    <x v="1"/>
    <n v="3"/>
    <n v="8"/>
    <n v="20.7"/>
    <n v="6"/>
    <n v="27"/>
    <s v="Yes"/>
    <s v="no"/>
    <n v="9"/>
    <n v="2"/>
    <n v="3"/>
    <s v="Yes"/>
    <n v="0"/>
    <x v="20"/>
    <s v="365-3493"/>
    <s v="Female"/>
    <n v="78"/>
    <s v="No"/>
    <s v="Yes"/>
    <s v="No"/>
    <n v="0"/>
    <s v="Yes"/>
    <x v="0"/>
    <x v="0"/>
    <n v="11"/>
    <n v="28"/>
    <x v="3"/>
    <x v="5"/>
  </r>
  <r>
    <s v="7390-BAJP"/>
    <x v="1"/>
    <n v="1"/>
    <n v="2"/>
    <n v="6"/>
    <n v="2"/>
    <n v="8.5"/>
    <s v="Yes"/>
    <s v="no"/>
    <n v="2.1"/>
    <n v="4"/>
    <n v="9"/>
    <s v="Yes"/>
    <n v="0"/>
    <x v="33"/>
    <s v="376-7043"/>
    <s v="Female"/>
    <n v="31"/>
    <s v="No"/>
    <s v="No"/>
    <s v="No"/>
    <n v="0"/>
    <s v="No"/>
    <x v="0"/>
    <x v="2"/>
    <n v="17"/>
    <n v="17"/>
    <x v="4"/>
    <x v="6"/>
  </r>
  <r>
    <s v="0908-DEWH"/>
    <x v="1"/>
    <n v="31"/>
    <n v="68"/>
    <n v="153.69999999999999"/>
    <n v="155"/>
    <n v="396.8"/>
    <s v="Yes"/>
    <s v="no"/>
    <n v="198.4"/>
    <n v="2"/>
    <n v="3"/>
    <s v="Yes"/>
    <n v="0"/>
    <x v="16"/>
    <s v="417-9844"/>
    <s v="Female"/>
    <n v="57"/>
    <s v="No"/>
    <s v="No"/>
    <s v="No"/>
    <n v="0"/>
    <s v="No"/>
    <x v="0"/>
    <x v="0"/>
    <n v="40"/>
    <n v="1215"/>
    <x v="4"/>
    <x v="12"/>
  </r>
  <r>
    <s v="1799-DPSK"/>
    <x v="1"/>
    <n v="3"/>
    <n v="16"/>
    <n v="35.799999999999997"/>
    <n v="9"/>
    <n v="46.8"/>
    <s v="Yes"/>
    <s v="no"/>
    <n v="11.7"/>
    <n v="1"/>
    <n v="0"/>
    <s v="No"/>
    <n v="0"/>
    <x v="24"/>
    <s v="382-4943"/>
    <s v="Female"/>
    <n v="40"/>
    <s v="No"/>
    <s v="No"/>
    <s v="No"/>
    <n v="0"/>
    <s v="No"/>
    <x v="0"/>
    <x v="0"/>
    <n v="10"/>
    <n v="30"/>
    <x v="3"/>
    <x v="5"/>
  </r>
  <r>
    <s v="3718-RMCS"/>
    <x v="1"/>
    <n v="5"/>
    <n v="19"/>
    <n v="44.9"/>
    <n v="20"/>
    <n v="67.5"/>
    <s v="Yes"/>
    <s v="no"/>
    <n v="13.5"/>
    <n v="4"/>
    <n v="3"/>
    <s v="Yes"/>
    <n v="0"/>
    <x v="11"/>
    <s v="345-4589"/>
    <s v="Female"/>
    <n v="66"/>
    <s v="No"/>
    <s v="Yes"/>
    <s v="No"/>
    <n v="0"/>
    <s v="No"/>
    <x v="0"/>
    <x v="2"/>
    <n v="49"/>
    <n v="246"/>
    <x v="5"/>
    <x v="14"/>
  </r>
  <r>
    <s v="4288-DYBU"/>
    <x v="1"/>
    <n v="49"/>
    <n v="186"/>
    <n v="440.2"/>
    <n v="98"/>
    <n v="475.3"/>
    <s v="Yes"/>
    <s v="no"/>
    <n v="237.7"/>
    <n v="2"/>
    <n v="12"/>
    <s v="No"/>
    <n v="13"/>
    <x v="49"/>
    <s v="372-9852"/>
    <s v="Male"/>
    <n v="60"/>
    <s v="No"/>
    <s v="No"/>
    <s v="No"/>
    <n v="0"/>
    <s v="No"/>
    <x v="0"/>
    <x v="2"/>
    <n v="33"/>
    <n v="1615"/>
    <x v="5"/>
    <x v="18"/>
  </r>
  <r>
    <s v="5105-NZKR"/>
    <x v="1"/>
    <n v="17"/>
    <n v="77"/>
    <n v="218.2"/>
    <n v="136"/>
    <n v="120.7"/>
    <s v="Yes"/>
    <s v="no"/>
    <n v="40.200000000000003"/>
    <n v="3"/>
    <n v="7"/>
    <s v="Yes"/>
    <n v="0"/>
    <x v="41"/>
    <s v="339-5659"/>
    <s v="Female"/>
    <n v="54"/>
    <s v="No"/>
    <s v="No"/>
    <s v="No"/>
    <n v="0"/>
    <s v="Yes"/>
    <x v="1"/>
    <x v="1"/>
    <n v="19"/>
    <n v="325"/>
    <x v="5"/>
    <x v="11"/>
  </r>
  <r>
    <s v="3977-ZMPQ"/>
    <x v="1"/>
    <n v="23"/>
    <n v="110"/>
    <n v="326.8"/>
    <n v="138"/>
    <n v="285.2"/>
    <s v="Yes"/>
    <s v="no"/>
    <n v="71.3"/>
    <n v="0"/>
    <n v="15"/>
    <s v="Yes"/>
    <n v="0"/>
    <x v="26"/>
    <s v="343-5679"/>
    <s v="Male"/>
    <n v="71"/>
    <s v="No"/>
    <s v="Yes"/>
    <s v="No"/>
    <n v="0"/>
    <s v="Yes"/>
    <x v="0"/>
    <x v="0"/>
    <n v="37"/>
    <n v="854"/>
    <x v="4"/>
    <x v="9"/>
  </r>
  <r>
    <s v="2270-DZUO"/>
    <x v="1"/>
    <n v="7"/>
    <n v="31"/>
    <n v="72.5"/>
    <n v="28"/>
    <n v="70.7"/>
    <s v="Yes"/>
    <s v="no"/>
    <n v="14.1"/>
    <n v="3"/>
    <n v="2"/>
    <s v="Yes"/>
    <n v="0"/>
    <x v="30"/>
    <s v="422-3454"/>
    <s v="Male"/>
    <n v="57"/>
    <s v="No"/>
    <s v="No"/>
    <s v="No"/>
    <n v="0"/>
    <s v="No"/>
    <x v="0"/>
    <x v="0"/>
    <n v="34"/>
    <n v="226"/>
    <x v="4"/>
    <x v="8"/>
  </r>
  <r>
    <s v="4574-BXLQ"/>
    <x v="1"/>
    <n v="7"/>
    <n v="16"/>
    <n v="34.6"/>
    <n v="21"/>
    <n v="70"/>
    <s v="Yes"/>
    <s v="no"/>
    <n v="23.3"/>
    <n v="4"/>
    <n v="6"/>
    <s v="Yes"/>
    <n v="0"/>
    <x v="9"/>
    <s v="397-9251"/>
    <s v="Female"/>
    <n v="43"/>
    <s v="No"/>
    <s v="No"/>
    <s v="No"/>
    <n v="0"/>
    <s v="No"/>
    <x v="0"/>
    <x v="0"/>
    <n v="25"/>
    <n v="170"/>
    <x v="3"/>
    <x v="5"/>
  </r>
  <r>
    <s v="5321-VLWM"/>
    <x v="1"/>
    <n v="2"/>
    <n v="13"/>
    <n v="26.3"/>
    <n v="6"/>
    <n v="26.4"/>
    <s v="Yes"/>
    <s v="no"/>
    <n v="5.3"/>
    <n v="5"/>
    <n v="8"/>
    <s v="Yes"/>
    <n v="0"/>
    <x v="41"/>
    <s v="332-3804"/>
    <s v="Female"/>
    <n v="83"/>
    <s v="No"/>
    <s v="Yes"/>
    <s v="No"/>
    <n v="0"/>
    <s v="No"/>
    <x v="0"/>
    <x v="0"/>
    <n v="40"/>
    <n v="88"/>
    <x v="4"/>
    <x v="6"/>
  </r>
  <r>
    <s v="0070-ZOSH"/>
    <x v="1"/>
    <n v="4"/>
    <n v="31"/>
    <n v="60.9"/>
    <n v="8"/>
    <n v="31.6"/>
    <s v="Yes"/>
    <s v="no"/>
    <n v="6.3"/>
    <n v="2"/>
    <n v="12"/>
    <s v="Yes"/>
    <n v="0"/>
    <x v="3"/>
    <s v="421-1326"/>
    <s v="Female"/>
    <n v="49"/>
    <s v="No"/>
    <s v="No"/>
    <s v="No"/>
    <n v="0"/>
    <s v="No"/>
    <x v="0"/>
    <x v="0"/>
    <n v="42"/>
    <n v="161"/>
    <x v="2"/>
    <x v="10"/>
  </r>
  <r>
    <s v="3548-OHEG"/>
    <x v="1"/>
    <n v="4"/>
    <n v="11"/>
    <n v="30.7"/>
    <n v="12"/>
    <n v="23.6"/>
    <s v="Yes"/>
    <s v="no"/>
    <n v="7.9"/>
    <n v="0"/>
    <n v="6"/>
    <s v="No"/>
    <n v="5"/>
    <x v="6"/>
    <s v="371-9414"/>
    <s v="Male"/>
    <n v="51"/>
    <s v="No"/>
    <s v="No"/>
    <s v="No"/>
    <n v="0"/>
    <s v="No"/>
    <x v="0"/>
    <x v="0"/>
    <n v="44"/>
    <n v="169"/>
    <x v="2"/>
    <x v="7"/>
  </r>
  <r>
    <s v="4727-GTZB"/>
    <x v="1"/>
    <n v="3"/>
    <n v="5"/>
    <n v="15.3"/>
    <n v="0"/>
    <n v="0"/>
    <s v="No"/>
    <s v="yes"/>
    <n v="0"/>
    <n v="4"/>
    <n v="7"/>
    <s v="Yes"/>
    <n v="0"/>
    <x v="40"/>
    <s v="394-5753"/>
    <s v="Male"/>
    <n v="48"/>
    <s v="No"/>
    <s v="No"/>
    <s v="No"/>
    <n v="0"/>
    <s v="Yes"/>
    <x v="0"/>
    <x v="0"/>
    <n v="44"/>
    <n v="134"/>
    <x v="2"/>
    <x v="10"/>
  </r>
  <r>
    <s v="8743-NBTM"/>
    <x v="1"/>
    <n v="9"/>
    <n v="23"/>
    <n v="78.8"/>
    <n v="81"/>
    <n v="77.400000000000006"/>
    <s v="Yes"/>
    <s v="no"/>
    <n v="25.8"/>
    <n v="2"/>
    <n v="2"/>
    <s v="Yes"/>
    <n v="0"/>
    <x v="29"/>
    <s v="394-3171"/>
    <s v="Female"/>
    <n v="51"/>
    <s v="No"/>
    <s v="No"/>
    <s v="No"/>
    <n v="0"/>
    <s v="No"/>
    <x v="0"/>
    <x v="0"/>
    <n v="53"/>
    <n v="462"/>
    <x v="5"/>
    <x v="11"/>
  </r>
  <r>
    <s v="1536-FWUS"/>
    <x v="1"/>
    <n v="1"/>
    <n v="6"/>
    <n v="15"/>
    <n v="4"/>
    <n v="12.1"/>
    <s v="Yes"/>
    <s v="no"/>
    <n v="4"/>
    <n v="0"/>
    <n v="18"/>
    <s v="Yes"/>
    <n v="0"/>
    <x v="11"/>
    <s v="407-3949"/>
    <s v="Male"/>
    <n v="22"/>
    <s v="Yes"/>
    <s v="No"/>
    <s v="No"/>
    <n v="0"/>
    <s v="No"/>
    <x v="0"/>
    <x v="1"/>
    <n v="19"/>
    <n v="19"/>
    <x v="4"/>
    <x v="9"/>
  </r>
  <r>
    <s v="1229-SYLY"/>
    <x v="1"/>
    <n v="1"/>
    <n v="2"/>
    <n v="4"/>
    <n v="2"/>
    <n v="10.1"/>
    <s v="Yes"/>
    <s v="no"/>
    <n v="3.4"/>
    <n v="2"/>
    <n v="9"/>
    <s v="Yes"/>
    <n v="0"/>
    <x v="40"/>
    <s v="340-2239"/>
    <s v="Female"/>
    <n v="38"/>
    <s v="No"/>
    <s v="No"/>
    <s v="No"/>
    <n v="0"/>
    <s v="No"/>
    <x v="0"/>
    <x v="1"/>
    <n v="16"/>
    <n v="16"/>
    <x v="1"/>
    <x v="3"/>
  </r>
  <r>
    <s v="4561-QWIY"/>
    <x v="1"/>
    <n v="30"/>
    <n v="125"/>
    <n v="237.6"/>
    <n v="120"/>
    <n v="360"/>
    <s v="Yes"/>
    <s v="no"/>
    <n v="120"/>
    <n v="1"/>
    <n v="1"/>
    <s v="Yes"/>
    <n v="0"/>
    <x v="18"/>
    <s v="371-2155"/>
    <s v="Male"/>
    <n v="74"/>
    <s v="No"/>
    <s v="Yes"/>
    <s v="No"/>
    <n v="0"/>
    <s v="Yes"/>
    <x v="0"/>
    <x v="2"/>
    <n v="34"/>
    <n v="1012"/>
    <x v="3"/>
    <x v="5"/>
  </r>
  <r>
    <s v="0952-DZHO"/>
    <x v="1"/>
    <n v="6"/>
    <n v="38"/>
    <n v="85.3"/>
    <n v="54"/>
    <n v="75.599999999999994"/>
    <s v="Yes"/>
    <s v="no"/>
    <n v="15.1"/>
    <n v="3"/>
    <n v="14"/>
    <s v="Yes"/>
    <n v="0"/>
    <x v="36"/>
    <s v="406-7643"/>
    <s v="Female"/>
    <n v="23"/>
    <s v="Yes"/>
    <s v="No"/>
    <s v="No"/>
    <n v="0"/>
    <s v="No"/>
    <x v="0"/>
    <x v="0"/>
    <n v="34"/>
    <n v="191"/>
    <x v="4"/>
    <x v="6"/>
  </r>
  <r>
    <s v="4261-WUJC"/>
    <x v="1"/>
    <n v="1"/>
    <n v="5"/>
    <n v="16"/>
    <n v="1"/>
    <n v="13.2"/>
    <s v="Yes"/>
    <s v="no"/>
    <n v="6.6"/>
    <n v="4"/>
    <n v="0"/>
    <s v="No"/>
    <n v="0"/>
    <x v="44"/>
    <s v="415-8164"/>
    <s v="Female"/>
    <n v="67"/>
    <s v="No"/>
    <s v="Yes"/>
    <s v="No"/>
    <n v="0"/>
    <s v="No"/>
    <x v="0"/>
    <x v="0"/>
    <n v="10"/>
    <n v="10"/>
    <x v="4"/>
    <x v="12"/>
  </r>
  <r>
    <s v="6210-ZVCF"/>
    <x v="1"/>
    <n v="71"/>
    <n v="372"/>
    <n v="998.2"/>
    <n v="355"/>
    <n v="809.4"/>
    <s v="Yes"/>
    <s v="no"/>
    <n v="202.4"/>
    <n v="4"/>
    <n v="5"/>
    <s v="Yes"/>
    <n v="0"/>
    <x v="48"/>
    <s v="364-5126"/>
    <s v="Male"/>
    <n v="50"/>
    <s v="No"/>
    <s v="No"/>
    <s v="No"/>
    <n v="0"/>
    <s v="Yes"/>
    <x v="2"/>
    <x v="0"/>
    <n v="39"/>
    <n v="2780"/>
    <x v="5"/>
    <x v="13"/>
  </r>
  <r>
    <s v="8925-FNER"/>
    <x v="1"/>
    <n v="13"/>
    <n v="50"/>
    <n v="112.8"/>
    <n v="13"/>
    <n v="130"/>
    <s v="Yes"/>
    <s v="no"/>
    <n v="32.5"/>
    <n v="1"/>
    <n v="1"/>
    <s v="Yes"/>
    <n v="0"/>
    <x v="3"/>
    <s v="365-8831"/>
    <s v="Female"/>
    <n v="58"/>
    <s v="No"/>
    <s v="No"/>
    <s v="No"/>
    <n v="0"/>
    <s v="Yes"/>
    <x v="0"/>
    <x v="0"/>
    <n v="36"/>
    <n v="454"/>
    <x v="5"/>
    <x v="14"/>
  </r>
  <r>
    <s v="6452-ZPVQ"/>
    <x v="1"/>
    <n v="31"/>
    <n v="152"/>
    <n v="367"/>
    <n v="310"/>
    <n v="353.4"/>
    <s v="Yes"/>
    <s v="no"/>
    <n v="88.4"/>
    <n v="3"/>
    <n v="3"/>
    <s v="Yes"/>
    <n v="0"/>
    <x v="2"/>
    <s v="362-2356"/>
    <s v="Female"/>
    <n v="83"/>
    <s v="No"/>
    <s v="Yes"/>
    <s v="No"/>
    <n v="0"/>
    <s v="No"/>
    <x v="0"/>
    <x v="2"/>
    <n v="40"/>
    <n v="1219"/>
    <x v="5"/>
    <x v="18"/>
  </r>
  <r>
    <s v="0392-BBJJ"/>
    <x v="1"/>
    <n v="17"/>
    <n v="140"/>
    <n v="241.3"/>
    <n v="119"/>
    <n v="144.5"/>
    <s v="Yes"/>
    <s v="no"/>
    <n v="28.9"/>
    <n v="2"/>
    <n v="5"/>
    <s v="Yes"/>
    <n v="0"/>
    <x v="18"/>
    <s v="388-8797"/>
    <s v="Female"/>
    <n v="72"/>
    <s v="No"/>
    <s v="Yes"/>
    <s v="No"/>
    <n v="0"/>
    <s v="No"/>
    <x v="0"/>
    <x v="0"/>
    <n v="30"/>
    <n v="516"/>
    <x v="5"/>
    <x v="11"/>
  </r>
  <r>
    <s v="1055-BTWD"/>
    <x v="1"/>
    <n v="28"/>
    <n v="48"/>
    <n v="139.9"/>
    <n v="56"/>
    <n v="327.60000000000002"/>
    <s v="Yes"/>
    <s v="no"/>
    <n v="65.5"/>
    <n v="0"/>
    <n v="1"/>
    <s v="Yes"/>
    <n v="0"/>
    <x v="39"/>
    <s v="341-4873"/>
    <s v="Female"/>
    <n v="57"/>
    <s v="No"/>
    <s v="No"/>
    <s v="No"/>
    <n v="0"/>
    <s v="No"/>
    <x v="0"/>
    <x v="0"/>
    <n v="11"/>
    <n v="308"/>
    <x v="4"/>
    <x v="9"/>
  </r>
  <r>
    <s v="0003-PKVZ"/>
    <x v="1"/>
    <n v="38"/>
    <n v="215"/>
    <n v="562.70000000000005"/>
    <n v="114"/>
    <n v="410.4"/>
    <s v="Yes"/>
    <s v="no"/>
    <n v="82.1"/>
    <n v="2"/>
    <n v="1"/>
    <s v="Yes"/>
    <n v="0"/>
    <x v="3"/>
    <s v="341-8667"/>
    <s v="Female"/>
    <n v="72"/>
    <s v="No"/>
    <s v="Yes"/>
    <s v="No"/>
    <n v="0"/>
    <s v="No"/>
    <x v="0"/>
    <x v="0"/>
    <n v="64"/>
    <n v="2419"/>
    <x v="4"/>
    <x v="8"/>
  </r>
  <r>
    <s v="7771-YDED"/>
    <x v="1"/>
    <n v="16"/>
    <n v="35"/>
    <n v="81.8"/>
    <n v="32"/>
    <n v="164.8"/>
    <s v="Yes"/>
    <s v="no"/>
    <n v="82.4"/>
    <n v="3"/>
    <n v="4"/>
    <s v="No"/>
    <n v="38"/>
    <x v="32"/>
    <s v="338-9612"/>
    <s v="Female"/>
    <n v="55"/>
    <s v="No"/>
    <s v="No"/>
    <s v="No"/>
    <n v="0"/>
    <s v="No"/>
    <x v="0"/>
    <x v="0"/>
    <n v="32"/>
    <n v="515"/>
    <x v="3"/>
    <x v="5"/>
  </r>
  <r>
    <s v="0028-OJTA"/>
    <x v="1"/>
    <n v="1"/>
    <n v="7"/>
    <n v="14"/>
    <n v="3"/>
    <n v="13.3"/>
    <s v="Yes"/>
    <s v="no"/>
    <n v="4.4000000000000004"/>
    <n v="5"/>
    <n v="9"/>
    <s v="Yes"/>
    <n v="0"/>
    <x v="15"/>
    <s v="413-4811"/>
    <s v="Female"/>
    <n v="36"/>
    <s v="No"/>
    <s v="No"/>
    <s v="No"/>
    <n v="0"/>
    <s v="No"/>
    <x v="0"/>
    <x v="0"/>
    <n v="17"/>
    <n v="17"/>
    <x v="1"/>
    <x v="3"/>
  </r>
  <r>
    <s v="1318-ADXQ"/>
    <x v="1"/>
    <n v="3"/>
    <n v="17"/>
    <n v="40.5"/>
    <n v="15"/>
    <n v="21.3"/>
    <s v="Yes"/>
    <s v="no"/>
    <n v="5.3"/>
    <n v="5"/>
    <n v="3"/>
    <s v="Yes"/>
    <n v="0"/>
    <x v="41"/>
    <s v="354-4333"/>
    <s v="Male"/>
    <n v="68"/>
    <s v="No"/>
    <s v="Yes"/>
    <s v="No"/>
    <n v="0"/>
    <s v="No"/>
    <x v="0"/>
    <x v="0"/>
    <n v="17"/>
    <n v="43"/>
    <x v="2"/>
    <x v="7"/>
  </r>
  <r>
    <s v="5058-LOFO"/>
    <x v="1"/>
    <n v="2"/>
    <n v="5"/>
    <n v="15.2"/>
    <n v="8"/>
    <n v="21.4"/>
    <s v="Yes"/>
    <s v="no"/>
    <n v="5.4"/>
    <n v="5"/>
    <n v="4"/>
    <s v="Yes"/>
    <n v="0"/>
    <x v="19"/>
    <s v="368-3287"/>
    <s v="Male"/>
    <n v="73"/>
    <s v="No"/>
    <s v="Yes"/>
    <s v="No"/>
    <n v="0"/>
    <s v="Yes"/>
    <x v="0"/>
    <x v="2"/>
    <n v="48"/>
    <n v="91"/>
    <x v="2"/>
    <x v="10"/>
  </r>
  <r>
    <s v="8565-WWKG"/>
    <x v="1"/>
    <n v="1"/>
    <n v="7"/>
    <n v="16"/>
    <n v="4"/>
    <n v="12.8"/>
    <s v="Yes"/>
    <s v="no"/>
    <n v="3.2"/>
    <n v="0"/>
    <n v="0"/>
    <s v="No"/>
    <n v="0"/>
    <x v="44"/>
    <s v="367-8298"/>
    <s v="Male"/>
    <n v="43"/>
    <s v="No"/>
    <s v="No"/>
    <s v="No"/>
    <n v="0"/>
    <s v="No"/>
    <x v="0"/>
    <x v="1"/>
    <n v="10"/>
    <n v="10"/>
    <x v="5"/>
    <x v="14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x v="15"/>
    <s v="385-1423"/>
    <s v="Female"/>
    <n v="35"/>
    <s v="No"/>
    <s v="No"/>
    <s v="No"/>
    <n v="0"/>
    <s v="No"/>
    <x v="0"/>
    <x v="0"/>
    <n v="51"/>
    <n v="222"/>
    <x v="2"/>
    <x v="2"/>
  </r>
  <r>
    <s v="9286-LSDG"/>
    <x v="1"/>
    <n v="5"/>
    <n v="26"/>
    <n v="75"/>
    <n v="25"/>
    <n v="69.5"/>
    <s v="Yes"/>
    <s v="no"/>
    <n v="23.2"/>
    <n v="0"/>
    <n v="8"/>
    <s v="Yes"/>
    <n v="0"/>
    <x v="40"/>
    <s v="406-7670"/>
    <s v="Female"/>
    <n v="48"/>
    <s v="No"/>
    <s v="No"/>
    <s v="No"/>
    <n v="0"/>
    <s v="No"/>
    <x v="0"/>
    <x v="1"/>
    <n v="57"/>
    <n v="268"/>
    <x v="2"/>
    <x v="2"/>
  </r>
  <r>
    <s v="0927-NBKU"/>
    <x v="1"/>
    <n v="10"/>
    <n v="52"/>
    <n v="105.5"/>
    <n v="0"/>
    <n v="0"/>
    <s v="No"/>
    <s v="yes"/>
    <n v="0"/>
    <n v="3"/>
    <n v="13"/>
    <s v="No"/>
    <n v="6"/>
    <x v="21"/>
    <s v="416-3649"/>
    <s v="Male"/>
    <n v="55"/>
    <s v="No"/>
    <s v="No"/>
    <s v="No"/>
    <n v="0"/>
    <s v="No"/>
    <x v="0"/>
    <x v="1"/>
    <n v="18"/>
    <n v="177"/>
    <x v="1"/>
    <x v="3"/>
  </r>
  <r>
    <s v="0669-VISK"/>
    <x v="1"/>
    <n v="18"/>
    <n v="36"/>
    <n v="88.6"/>
    <n v="90"/>
    <n v="167.4"/>
    <s v="Yes"/>
    <s v="no"/>
    <n v="55.8"/>
    <n v="1"/>
    <n v="9"/>
    <s v="Yes"/>
    <n v="0"/>
    <x v="4"/>
    <s v="349-1726"/>
    <s v="Male"/>
    <n v="57"/>
    <s v="No"/>
    <s v="No"/>
    <s v="No"/>
    <n v="0"/>
    <s v="Yes"/>
    <x v="0"/>
    <x v="1"/>
    <n v="22"/>
    <n v="384"/>
    <x v="1"/>
    <x v="3"/>
  </r>
  <r>
    <s v="6276-QWUZ"/>
    <x v="1"/>
    <n v="26"/>
    <n v="73"/>
    <n v="280.89999999999998"/>
    <n v="130"/>
    <n v="319.8"/>
    <s v="Yes"/>
    <s v="no"/>
    <n v="106.6"/>
    <n v="5"/>
    <n v="1"/>
    <s v="Yes"/>
    <n v="0"/>
    <x v="25"/>
    <s v="381-2413"/>
    <s v="Male"/>
    <n v="53"/>
    <s v="No"/>
    <s v="No"/>
    <s v="No"/>
    <n v="0"/>
    <s v="No"/>
    <x v="0"/>
    <x v="0"/>
    <n v="42"/>
    <n v="1076"/>
    <x v="1"/>
    <x v="15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x v="20"/>
    <s v="378-6986"/>
    <s v="Male"/>
    <n v="75"/>
    <s v="No"/>
    <s v="Yes"/>
    <s v="No"/>
    <n v="0"/>
    <s v="No"/>
    <x v="0"/>
    <x v="0"/>
    <n v="35"/>
    <n v="575"/>
    <x v="1"/>
    <x v="1"/>
  </r>
  <r>
    <s v="0047-VZAS"/>
    <x v="1"/>
    <n v="52"/>
    <n v="310"/>
    <n v="620.5"/>
    <n v="260"/>
    <n v="717.6"/>
    <s v="Yes"/>
    <s v="no"/>
    <n v="179.4"/>
    <n v="2"/>
    <n v="7"/>
    <s v="Yes"/>
    <n v="0"/>
    <x v="15"/>
    <s v="382-6153"/>
    <s v="Male"/>
    <n v="39"/>
    <s v="No"/>
    <s v="No"/>
    <s v="No"/>
    <n v="0"/>
    <s v="No"/>
    <x v="0"/>
    <x v="0"/>
    <n v="55"/>
    <n v="2854"/>
    <x v="1"/>
    <x v="3"/>
  </r>
  <r>
    <s v="9569-HZIO"/>
    <x v="1"/>
    <n v="3"/>
    <n v="11"/>
    <n v="23.1"/>
    <n v="12"/>
    <n v="25.2"/>
    <s v="Yes"/>
    <s v="no"/>
    <n v="8.4"/>
    <n v="1"/>
    <n v="7"/>
    <s v="Yes"/>
    <n v="0"/>
    <x v="37"/>
    <s v="417-9278"/>
    <s v="Male"/>
    <n v="71"/>
    <s v="No"/>
    <s v="Yes"/>
    <s v="No"/>
    <n v="0"/>
    <s v="No"/>
    <x v="0"/>
    <x v="2"/>
    <n v="15"/>
    <n v="38"/>
    <x v="1"/>
    <x v="3"/>
  </r>
  <r>
    <s v="8713-JVYM"/>
    <x v="1"/>
    <n v="1"/>
    <n v="5"/>
    <n v="12"/>
    <n v="3"/>
    <n v="11.9"/>
    <s v="Yes"/>
    <s v="no"/>
    <n v="4"/>
    <n v="0"/>
    <n v="7"/>
    <s v="Yes"/>
    <n v="0"/>
    <x v="3"/>
    <s v="370-8786"/>
    <s v="Female"/>
    <n v="67"/>
    <s v="No"/>
    <s v="Yes"/>
    <s v="No"/>
    <n v="0"/>
    <s v="No"/>
    <x v="0"/>
    <x v="2"/>
    <n v="10"/>
    <n v="10"/>
    <x v="1"/>
    <x v="3"/>
  </r>
  <r>
    <s v="8624-CHNO"/>
    <x v="1"/>
    <n v="7"/>
    <n v="19"/>
    <n v="44"/>
    <n v="0"/>
    <n v="0"/>
    <s v="No"/>
    <s v="yes"/>
    <n v="0"/>
    <n v="1"/>
    <n v="8"/>
    <s v="No"/>
    <n v="6"/>
    <x v="49"/>
    <s v="396-4234"/>
    <s v="Female"/>
    <n v="51"/>
    <s v="No"/>
    <s v="No"/>
    <s v="No"/>
    <n v="0"/>
    <s v="No"/>
    <x v="0"/>
    <x v="0"/>
    <n v="19"/>
    <n v="138"/>
    <x v="1"/>
    <x v="4"/>
  </r>
  <r>
    <s v="1766-RWFR"/>
    <x v="1"/>
    <n v="42"/>
    <n v="90"/>
    <n v="210.8"/>
    <n v="42"/>
    <n v="562.79999999999995"/>
    <s v="Yes"/>
    <s v="no"/>
    <n v="187.6"/>
    <n v="4"/>
    <n v="4"/>
    <s v="Yes"/>
    <n v="0"/>
    <x v="12"/>
    <s v="380-3311"/>
    <s v="Female"/>
    <n v="67"/>
    <s v="No"/>
    <s v="Yes"/>
    <s v="No"/>
    <n v="0"/>
    <s v="Yes"/>
    <x v="0"/>
    <x v="2"/>
    <n v="31"/>
    <n v="1287"/>
    <x v="1"/>
    <x v="3"/>
  </r>
  <r>
    <s v="7550-EGRQ"/>
    <x v="1"/>
    <n v="22"/>
    <n v="75"/>
    <n v="237.1"/>
    <n v="44"/>
    <n v="248.6"/>
    <s v="Yes"/>
    <s v="no"/>
    <n v="124.3"/>
    <n v="2"/>
    <n v="25"/>
    <s v="Yes"/>
    <n v="0"/>
    <x v="29"/>
    <s v="354-8088"/>
    <s v="Female"/>
    <n v="24"/>
    <s v="Yes"/>
    <s v="No"/>
    <s v="No"/>
    <n v="0"/>
    <s v="No"/>
    <x v="1"/>
    <x v="0"/>
    <n v="34"/>
    <n v="732"/>
    <x v="1"/>
    <x v="15"/>
  </r>
  <r>
    <s v="8478-UJUI"/>
    <x v="1"/>
    <n v="51"/>
    <n v="172"/>
    <n v="253"/>
    <n v="0"/>
    <n v="0"/>
    <s v="No"/>
    <s v="yes"/>
    <n v="0"/>
    <n v="2"/>
    <n v="8"/>
    <s v="Yes"/>
    <n v="0"/>
    <x v="47"/>
    <s v="416-1536"/>
    <s v="Male"/>
    <n v="46"/>
    <s v="No"/>
    <s v="No"/>
    <s v="No"/>
    <n v="0"/>
    <s v="Yes"/>
    <x v="0"/>
    <x v="0"/>
    <n v="67"/>
    <n v="3371"/>
    <x v="1"/>
    <x v="15"/>
  </r>
  <r>
    <s v="7396-JTUO"/>
    <x v="1"/>
    <n v="1"/>
    <n v="3"/>
    <n v="10"/>
    <n v="0"/>
    <n v="0"/>
    <s v="No"/>
    <s v="yes"/>
    <n v="0"/>
    <n v="2"/>
    <n v="3"/>
    <s v="Yes"/>
    <n v="0"/>
    <x v="1"/>
    <s v="369-8574"/>
    <s v="Female"/>
    <n v="53"/>
    <s v="No"/>
    <s v="No"/>
    <s v="No"/>
    <n v="0"/>
    <s v="No"/>
    <x v="0"/>
    <x v="0"/>
    <n v="56"/>
    <n v="56"/>
    <x v="1"/>
    <x v="15"/>
  </r>
  <r>
    <s v="1260-QZEQ"/>
    <x v="1"/>
    <n v="7"/>
    <n v="27"/>
    <n v="97.7"/>
    <n v="28"/>
    <n v="86.1"/>
    <s v="Yes"/>
    <s v="no"/>
    <n v="28.7"/>
    <n v="3"/>
    <n v="6"/>
    <s v="Yes"/>
    <n v="0"/>
    <x v="36"/>
    <s v="370-9622"/>
    <s v="Female"/>
    <n v="36"/>
    <s v="No"/>
    <s v="No"/>
    <s v="No"/>
    <n v="0"/>
    <s v="No"/>
    <x v="0"/>
    <x v="0"/>
    <n v="40"/>
    <n v="281"/>
    <x v="1"/>
    <x v="1"/>
  </r>
  <r>
    <s v="7535-ZUIK"/>
    <x v="1"/>
    <n v="11"/>
    <n v="33"/>
    <n v="88.8"/>
    <n v="110"/>
    <n v="85.8"/>
    <s v="Yes"/>
    <s v="no"/>
    <n v="28.6"/>
    <n v="3"/>
    <n v="6"/>
    <s v="No"/>
    <n v="59"/>
    <x v="13"/>
    <s v="372-1115"/>
    <s v="Female"/>
    <n v="51"/>
    <s v="No"/>
    <s v="No"/>
    <s v="No"/>
    <n v="0"/>
    <s v="No"/>
    <x v="0"/>
    <x v="0"/>
    <n v="51"/>
    <n v="569"/>
    <x v="5"/>
    <x v="11"/>
  </r>
  <r>
    <s v="9985-QPZR"/>
    <x v="1"/>
    <n v="54"/>
    <n v="224"/>
    <n v="865.4"/>
    <n v="162"/>
    <n v="270"/>
    <s v="Yes"/>
    <s v="no"/>
    <n v="135"/>
    <n v="0"/>
    <n v="7"/>
    <s v="Yes"/>
    <n v="0"/>
    <x v="29"/>
    <s v="392-5716"/>
    <s v="Female"/>
    <n v="63"/>
    <s v="No"/>
    <s v="No"/>
    <s v="No"/>
    <n v="0"/>
    <s v="No"/>
    <x v="1"/>
    <x v="0"/>
    <n v="53"/>
    <n v="2883"/>
    <x v="4"/>
    <x v="9"/>
  </r>
  <r>
    <s v="1713-WJJK"/>
    <x v="1"/>
    <n v="1"/>
    <n v="2"/>
    <n v="4"/>
    <n v="0"/>
    <n v="0"/>
    <s v="No"/>
    <s v="yes"/>
    <n v="0"/>
    <n v="5"/>
    <n v="0"/>
    <s v="No"/>
    <n v="0"/>
    <x v="43"/>
    <s v="384-6132"/>
    <s v="Male"/>
    <n v="32"/>
    <s v="No"/>
    <s v="No"/>
    <s v="No"/>
    <n v="0"/>
    <s v="No"/>
    <x v="0"/>
    <x v="2"/>
    <n v="9"/>
    <n v="9"/>
    <x v="1"/>
    <x v="1"/>
  </r>
  <r>
    <s v="2565-PUSO"/>
    <x v="1"/>
    <n v="23"/>
    <n v="141"/>
    <n v="272.10000000000002"/>
    <n v="46"/>
    <n v="289.8"/>
    <s v="Yes"/>
    <s v="no"/>
    <n v="96.6"/>
    <n v="0"/>
    <n v="7"/>
    <s v="Yes"/>
    <n v="0"/>
    <x v="23"/>
    <s v="343-3399"/>
    <s v="Female"/>
    <n v="48"/>
    <s v="No"/>
    <s v="No"/>
    <s v="No"/>
    <n v="0"/>
    <s v="Yes"/>
    <x v="0"/>
    <x v="0"/>
    <n v="32"/>
    <n v="719"/>
    <x v="3"/>
    <x v="5"/>
  </r>
  <r>
    <s v="1208-XZTL"/>
    <x v="1"/>
    <n v="3"/>
    <n v="6"/>
    <n v="14.4"/>
    <n v="0"/>
    <n v="0"/>
    <s v="No"/>
    <s v="yes"/>
    <n v="0"/>
    <n v="3"/>
    <n v="26"/>
    <s v="Yes"/>
    <n v="0"/>
    <x v="46"/>
    <s v="334-6129"/>
    <s v="Male"/>
    <n v="25"/>
    <s v="Yes"/>
    <s v="No"/>
    <s v="No"/>
    <n v="0"/>
    <s v="No"/>
    <x v="0"/>
    <x v="2"/>
    <n v="32"/>
    <n v="91"/>
    <x v="4"/>
    <x v="6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x v="32"/>
    <s v="405-3533"/>
    <s v="Male"/>
    <n v="79"/>
    <s v="No"/>
    <s v="Yes"/>
    <s v="No"/>
    <n v="0"/>
    <s v="No"/>
    <x v="0"/>
    <x v="0"/>
    <n v="39"/>
    <n v="382"/>
    <x v="4"/>
    <x v="12"/>
  </r>
  <r>
    <s v="9547-WUSI"/>
    <x v="1"/>
    <n v="38"/>
    <n v="66"/>
    <n v="152"/>
    <n v="152"/>
    <n v="349.6"/>
    <s v="Yes"/>
    <s v="no"/>
    <n v="174.8"/>
    <n v="4"/>
    <n v="1"/>
    <s v="Yes"/>
    <n v="0"/>
    <x v="1"/>
    <s v="354-3040"/>
    <s v="Female"/>
    <n v="74"/>
    <s v="No"/>
    <s v="Yes"/>
    <s v="No"/>
    <n v="0"/>
    <s v="No"/>
    <x v="0"/>
    <x v="0"/>
    <n v="62"/>
    <n v="2349"/>
    <x v="5"/>
    <x v="13"/>
  </r>
  <r>
    <s v="2227-IPDU"/>
    <x v="1"/>
    <n v="31"/>
    <n v="155"/>
    <n v="403.5"/>
    <n v="62"/>
    <n v="430.9"/>
    <s v="Yes"/>
    <s v="no"/>
    <n v="86.2"/>
    <n v="0"/>
    <n v="4"/>
    <s v="No"/>
    <n v="25"/>
    <x v="23"/>
    <s v="388-8282"/>
    <s v="Male"/>
    <n v="49"/>
    <s v="No"/>
    <s v="No"/>
    <s v="No"/>
    <n v="0"/>
    <s v="No"/>
    <x v="0"/>
    <x v="0"/>
    <n v="48"/>
    <n v="1476"/>
    <x v="5"/>
    <x v="14"/>
  </r>
  <r>
    <s v="0988-JQKT"/>
    <x v="1"/>
    <n v="33"/>
    <n v="91"/>
    <n v="230.1"/>
    <n v="165"/>
    <n v="333.3"/>
    <s v="Yes"/>
    <s v="no"/>
    <n v="111.1"/>
    <n v="4"/>
    <n v="1"/>
    <s v="Yes"/>
    <n v="0"/>
    <x v="29"/>
    <s v="343-6643"/>
    <s v="Female"/>
    <n v="38"/>
    <s v="No"/>
    <s v="No"/>
    <s v="No"/>
    <n v="0"/>
    <s v="Yes"/>
    <x v="0"/>
    <x v="0"/>
    <n v="35"/>
    <n v="1146"/>
    <x v="5"/>
    <x v="18"/>
  </r>
  <r>
    <s v="6451-WYTB"/>
    <x v="1"/>
    <n v="28"/>
    <n v="75"/>
    <n v="279.10000000000002"/>
    <n v="168"/>
    <n v="308"/>
    <s v="Yes"/>
    <s v="no"/>
    <n v="154"/>
    <n v="3"/>
    <n v="8"/>
    <s v="Yes"/>
    <n v="0"/>
    <x v="7"/>
    <s v="408-1913"/>
    <s v="Male"/>
    <n v="39"/>
    <s v="No"/>
    <s v="No"/>
    <s v="No"/>
    <n v="0"/>
    <s v="No"/>
    <x v="0"/>
    <x v="0"/>
    <n v="39"/>
    <n v="1080"/>
    <x v="5"/>
    <x v="11"/>
  </r>
  <r>
    <s v="8370-JNTV"/>
    <x v="1"/>
    <n v="12"/>
    <n v="42"/>
    <n v="120.2"/>
    <n v="12"/>
    <n v="150"/>
    <s v="Yes"/>
    <s v="no"/>
    <n v="75"/>
    <n v="0"/>
    <n v="1"/>
    <s v="Yes"/>
    <n v="0"/>
    <x v="22"/>
    <s v="368-9073"/>
    <s v="Male"/>
    <n v="64"/>
    <s v="No"/>
    <s v="No"/>
    <s v="No"/>
    <n v="0"/>
    <s v="No"/>
    <x v="0"/>
    <x v="0"/>
    <n v="36"/>
    <n v="431"/>
    <x v="4"/>
    <x v="9"/>
  </r>
  <r>
    <s v="7942-VPWE"/>
    <x v="1"/>
    <n v="1"/>
    <n v="6"/>
    <n v="15"/>
    <n v="4"/>
    <n v="12.9"/>
    <s v="Yes"/>
    <s v="no"/>
    <n v="4.3"/>
    <n v="2"/>
    <n v="6"/>
    <s v="Yes"/>
    <n v="0"/>
    <x v="20"/>
    <s v="373-7974"/>
    <s v="Male"/>
    <n v="34"/>
    <s v="No"/>
    <s v="No"/>
    <s v="No"/>
    <n v="0"/>
    <s v="No"/>
    <x v="0"/>
    <x v="0"/>
    <n v="53"/>
    <n v="53"/>
    <x v="4"/>
    <x v="8"/>
  </r>
  <r>
    <s v="0400-SXPJ"/>
    <x v="1"/>
    <n v="32"/>
    <n v="115"/>
    <n v="349.9"/>
    <n v="256"/>
    <n v="470.4"/>
    <s v="Yes"/>
    <s v="no"/>
    <n v="117.6"/>
    <n v="2"/>
    <n v="12"/>
    <s v="Yes"/>
    <n v="0"/>
    <x v="36"/>
    <s v="371-4633"/>
    <s v="Male"/>
    <n v="36"/>
    <s v="No"/>
    <s v="No"/>
    <s v="No"/>
    <n v="0"/>
    <s v="No"/>
    <x v="0"/>
    <x v="0"/>
    <n v="29"/>
    <n v="930"/>
    <x v="3"/>
    <x v="5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x v="23"/>
    <s v="392-1105"/>
    <s v="Female"/>
    <n v="44"/>
    <s v="No"/>
    <s v="No"/>
    <s v="No"/>
    <n v="0"/>
    <s v="No"/>
    <x v="0"/>
    <x v="0"/>
    <n v="30"/>
    <n v="119"/>
    <x v="1"/>
    <x v="1"/>
  </r>
  <r>
    <s v="1739-NPSR"/>
    <x v="1"/>
    <n v="36"/>
    <n v="198"/>
    <n v="473.2"/>
    <n v="288"/>
    <n v="471.6"/>
    <s v="Yes"/>
    <s v="no"/>
    <n v="235.8"/>
    <n v="4"/>
    <n v="15"/>
    <s v="No"/>
    <n v="46"/>
    <x v="1"/>
    <s v="352-2270"/>
    <s v="Male"/>
    <n v="67"/>
    <s v="No"/>
    <s v="Yes"/>
    <s v="No"/>
    <n v="0"/>
    <s v="No"/>
    <x v="0"/>
    <x v="0"/>
    <n v="63"/>
    <n v="2297"/>
    <x v="2"/>
    <x v="7"/>
  </r>
  <r>
    <s v="3780-RAVF"/>
    <x v="1"/>
    <n v="19"/>
    <n v="78"/>
    <n v="167.2"/>
    <n v="57"/>
    <n v="207.1"/>
    <s v="Yes"/>
    <s v="no"/>
    <n v="103.6"/>
    <n v="0"/>
    <n v="26"/>
    <s v="Yes"/>
    <n v="0"/>
    <x v="0"/>
    <s v="404-5840"/>
    <s v="Male"/>
    <n v="32"/>
    <s v="No"/>
    <s v="No"/>
    <s v="No"/>
    <n v="0"/>
    <s v="No"/>
    <x v="1"/>
    <x v="0"/>
    <n v="39"/>
    <n v="729"/>
    <x v="2"/>
    <x v="10"/>
  </r>
  <r>
    <s v="1408-LEOW"/>
    <x v="1"/>
    <n v="1"/>
    <n v="5"/>
    <n v="10"/>
    <n v="3"/>
    <n v="12.3"/>
    <s v="Yes"/>
    <s v="no"/>
    <n v="2.5"/>
    <n v="1"/>
    <n v="6"/>
    <s v="Yes"/>
    <n v="0"/>
    <x v="2"/>
    <s v="371-1139"/>
    <s v="Female"/>
    <n v="45"/>
    <s v="No"/>
    <s v="No"/>
    <s v="No"/>
    <n v="0"/>
    <s v="No"/>
    <x v="0"/>
    <x v="2"/>
    <n v="42"/>
    <n v="42"/>
    <x v="2"/>
    <x v="7"/>
  </r>
  <r>
    <s v="7567-CCTC"/>
    <x v="1"/>
    <n v="1"/>
    <n v="4"/>
    <n v="10"/>
    <n v="4"/>
    <n v="10.4"/>
    <s v="Yes"/>
    <s v="no"/>
    <n v="3.5"/>
    <n v="3"/>
    <n v="2"/>
    <s v="Yes"/>
    <n v="0"/>
    <x v="27"/>
    <s v="417-1488"/>
    <s v="Female"/>
    <n v="72"/>
    <s v="No"/>
    <s v="Yes"/>
    <s v="No"/>
    <n v="0"/>
    <s v="No"/>
    <x v="0"/>
    <x v="0"/>
    <n v="30"/>
    <n v="30"/>
    <x v="4"/>
    <x v="10"/>
  </r>
  <r>
    <s v="1593-CSSC"/>
    <x v="1"/>
    <n v="30"/>
    <n v="58"/>
    <n v="148.19999999999999"/>
    <n v="0"/>
    <n v="0"/>
    <s v="No"/>
    <s v="yes"/>
    <n v="0"/>
    <n v="5"/>
    <n v="6"/>
    <s v="Yes"/>
    <n v="0"/>
    <x v="15"/>
    <s v="358-9898"/>
    <s v="Male"/>
    <n v="51"/>
    <s v="No"/>
    <s v="No"/>
    <s v="No"/>
    <n v="0"/>
    <s v="Yes"/>
    <x v="1"/>
    <x v="0"/>
    <n v="42"/>
    <n v="1232"/>
    <x v="4"/>
    <x v="17"/>
  </r>
  <r>
    <s v="8427-JUOD"/>
    <x v="1"/>
    <n v="4"/>
    <n v="15"/>
    <n v="35.299999999999997"/>
    <n v="28"/>
    <n v="46"/>
    <s v="Yes"/>
    <s v="no"/>
    <n v="23"/>
    <n v="5"/>
    <n v="5"/>
    <s v="Yes"/>
    <n v="0"/>
    <x v="22"/>
    <s v="373-7308"/>
    <s v="Female"/>
    <n v="34"/>
    <s v="No"/>
    <s v="No"/>
    <s v="No"/>
    <n v="0"/>
    <s v="No"/>
    <x v="0"/>
    <x v="0"/>
    <n v="29"/>
    <n v="115"/>
    <x v="1"/>
    <x v="1"/>
  </r>
  <r>
    <s v="5569-ETPJ"/>
    <x v="1"/>
    <n v="1"/>
    <n v="6"/>
    <n v="14"/>
    <n v="17"/>
    <n v="13.6"/>
    <s v="Yes"/>
    <s v="no"/>
    <n v="2.7"/>
    <n v="5"/>
    <n v="3"/>
    <s v="Yes"/>
    <n v="0"/>
    <x v="6"/>
    <s v="363-1123"/>
    <s v="Female"/>
    <n v="63"/>
    <s v="No"/>
    <s v="No"/>
    <s v="No"/>
    <n v="0"/>
    <s v="No"/>
    <x v="0"/>
    <x v="0"/>
    <n v="50"/>
    <n v="50"/>
    <x v="4"/>
    <x v="9"/>
  </r>
  <r>
    <s v="9886-GMFQ"/>
    <x v="1"/>
    <n v="9"/>
    <n v="45"/>
    <n v="103.8"/>
    <n v="36"/>
    <n v="104.4"/>
    <s v="Yes"/>
    <s v="no"/>
    <n v="20.9"/>
    <n v="1"/>
    <n v="6"/>
    <s v="No"/>
    <n v="25"/>
    <x v="17"/>
    <s v="397-9928"/>
    <s v="Male"/>
    <n v="49"/>
    <s v="No"/>
    <s v="No"/>
    <s v="No"/>
    <n v="0"/>
    <s v="Yes"/>
    <x v="0"/>
    <x v="2"/>
    <n v="19"/>
    <n v="163"/>
    <x v="4"/>
    <x v="8"/>
  </r>
  <r>
    <s v="4320-ISSC"/>
    <x v="1"/>
    <n v="2"/>
    <n v="6"/>
    <n v="16.600000000000001"/>
    <n v="12"/>
    <n v="31.8"/>
    <s v="Yes"/>
    <s v="no"/>
    <n v="15.9"/>
    <n v="5"/>
    <n v="2"/>
    <s v="Yes"/>
    <n v="0"/>
    <x v="25"/>
    <s v="378-6924"/>
    <s v="Female"/>
    <n v="62"/>
    <s v="No"/>
    <s v="No"/>
    <s v="No"/>
    <n v="0"/>
    <s v="No"/>
    <x v="0"/>
    <x v="0"/>
    <n v="32"/>
    <n v="66"/>
    <x v="3"/>
    <x v="5"/>
  </r>
  <r>
    <s v="8122-DPRC"/>
    <x v="1"/>
    <n v="9"/>
    <n v="46"/>
    <n v="126.4"/>
    <n v="18"/>
    <n v="103.5"/>
    <s v="Yes"/>
    <s v="no"/>
    <n v="20.7"/>
    <n v="3"/>
    <n v="7"/>
    <s v="Yes"/>
    <n v="0"/>
    <x v="20"/>
    <s v="409-1856"/>
    <s v="Female"/>
    <n v="81"/>
    <s v="No"/>
    <s v="Yes"/>
    <s v="No"/>
    <n v="0"/>
    <s v="No"/>
    <x v="0"/>
    <x v="0"/>
    <n v="52"/>
    <n v="472"/>
    <x v="1"/>
    <x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x v="1"/>
    <s v="368-8555"/>
    <s v="Male"/>
    <n v="19"/>
    <s v="Yes"/>
    <s v="No"/>
    <s v="No"/>
    <n v="0"/>
    <s v="No"/>
    <x v="0"/>
    <x v="0"/>
    <n v="56"/>
    <n v="221"/>
    <x v="4"/>
    <x v="12"/>
  </r>
  <r>
    <s v="9601-RKOY"/>
    <x v="1"/>
    <n v="36"/>
    <n v="87"/>
    <n v="213.6"/>
    <n v="252"/>
    <n v="536.4"/>
    <s v="Yes"/>
    <s v="no"/>
    <n v="134.1"/>
    <n v="2"/>
    <n v="6"/>
    <s v="Yes"/>
    <n v="0"/>
    <x v="1"/>
    <s v="347-6812"/>
    <s v="Male"/>
    <n v="78"/>
    <s v="No"/>
    <s v="Yes"/>
    <s v="No"/>
    <n v="0"/>
    <s v="Yes"/>
    <x v="1"/>
    <x v="2"/>
    <n v="36"/>
    <n v="1287"/>
    <x v="5"/>
    <x v="13"/>
  </r>
  <r>
    <s v="7738-XKDW"/>
    <x v="1"/>
    <n v="50"/>
    <n v="90"/>
    <n v="301.39999999999998"/>
    <n v="300"/>
    <n v="705"/>
    <s v="Yes"/>
    <s v="no"/>
    <n v="352.5"/>
    <n v="2"/>
    <n v="6"/>
    <s v="Yes"/>
    <n v="0"/>
    <x v="4"/>
    <s v="328-8230"/>
    <s v="Male"/>
    <n v="67"/>
    <s v="No"/>
    <s v="Yes"/>
    <s v="No"/>
    <n v="0"/>
    <s v="Yes"/>
    <x v="0"/>
    <x v="0"/>
    <n v="64"/>
    <n v="3193"/>
    <x v="5"/>
    <x v="14"/>
  </r>
  <r>
    <s v="2398-OLSH"/>
    <x v="1"/>
    <n v="1"/>
    <n v="3"/>
    <n v="11"/>
    <n v="4"/>
    <n v="13.7"/>
    <s v="Yes"/>
    <s v="no"/>
    <n v="4.5999999999999996"/>
    <n v="5"/>
    <n v="7"/>
    <s v="Yes"/>
    <n v="0"/>
    <x v="45"/>
    <s v="400-4344"/>
    <s v="Male"/>
    <n v="42"/>
    <s v="No"/>
    <s v="No"/>
    <s v="No"/>
    <n v="0"/>
    <s v="No"/>
    <x v="0"/>
    <x v="2"/>
    <n v="25"/>
    <n v="25"/>
    <x v="5"/>
    <x v="18"/>
  </r>
  <r>
    <s v="1799-PHFR"/>
    <x v="1"/>
    <n v="42"/>
    <n v="191"/>
    <n v="459.8"/>
    <n v="168"/>
    <n v="617.4"/>
    <s v="Yes"/>
    <s v="no"/>
    <n v="154.4"/>
    <n v="3"/>
    <n v="4"/>
    <s v="No"/>
    <n v="81"/>
    <x v="1"/>
    <s v="333-7803"/>
    <s v="Female"/>
    <n v="61"/>
    <s v="No"/>
    <s v="No"/>
    <s v="No"/>
    <n v="0"/>
    <s v="Yes"/>
    <x v="0"/>
    <x v="0"/>
    <n v="64"/>
    <n v="2695"/>
    <x v="5"/>
    <x v="11"/>
  </r>
  <r>
    <s v="5409-SVVB"/>
    <x v="1"/>
    <n v="12"/>
    <n v="22"/>
    <n v="61.3"/>
    <n v="0"/>
    <n v="0"/>
    <s v="No"/>
    <s v="yes"/>
    <n v="0"/>
    <n v="3"/>
    <n v="2"/>
    <s v="Yes"/>
    <n v="0"/>
    <x v="41"/>
    <s v="334-8769"/>
    <s v="Female"/>
    <n v="39"/>
    <s v="No"/>
    <s v="No"/>
    <s v="No"/>
    <n v="0"/>
    <s v="Yes"/>
    <x v="0"/>
    <x v="0"/>
    <n v="31"/>
    <n v="383"/>
    <x v="4"/>
    <x v="9"/>
  </r>
  <r>
    <s v="0752-BYBV"/>
    <x v="1"/>
    <n v="5"/>
    <n v="9"/>
    <n v="21.5"/>
    <n v="0"/>
    <n v="0"/>
    <s v="No"/>
    <s v="yes"/>
    <n v="0"/>
    <n v="5"/>
    <n v="13"/>
    <s v="Yes"/>
    <n v="0"/>
    <x v="2"/>
    <s v="293-9266"/>
    <s v="Female"/>
    <n v="66"/>
    <s v="No"/>
    <s v="Yes"/>
    <s v="No"/>
    <n v="0"/>
    <s v="No"/>
    <x v="0"/>
    <x v="2"/>
    <n v="43"/>
    <n v="231"/>
    <x v="4"/>
    <x v="8"/>
  </r>
  <r>
    <s v="3218-MOPK"/>
    <x v="1"/>
    <n v="11"/>
    <n v="98"/>
    <n v="175.2"/>
    <n v="44"/>
    <n v="111.1"/>
    <s v="Yes"/>
    <s v="no"/>
    <n v="22.2"/>
    <n v="4"/>
    <n v="21"/>
    <s v="Yes"/>
    <n v="0"/>
    <x v="4"/>
    <s v="303-10196"/>
    <s v="Male"/>
    <n v="30"/>
    <s v="No"/>
    <s v="No"/>
    <s v="No"/>
    <n v="0"/>
    <s v="No"/>
    <x v="0"/>
    <x v="2"/>
    <n v="35"/>
    <n v="385"/>
    <x v="3"/>
    <x v="5"/>
  </r>
  <r>
    <s v="4268-RAFJ"/>
    <x v="1"/>
    <n v="11"/>
    <n v="49"/>
    <n v="106.2"/>
    <n v="44"/>
    <n v="162.80000000000001"/>
    <s v="Yes"/>
    <s v="no"/>
    <n v="32.6"/>
    <n v="0"/>
    <n v="9"/>
    <s v="Yes"/>
    <n v="0"/>
    <x v="7"/>
    <s v="302-9202"/>
    <s v="Female"/>
    <n v="42"/>
    <s v="No"/>
    <s v="No"/>
    <s v="No"/>
    <n v="0"/>
    <s v="Yes"/>
    <x v="0"/>
    <x v="0"/>
    <n v="37"/>
    <n v="396"/>
    <x v="4"/>
    <x v="6"/>
  </r>
  <r>
    <s v="8875-NPDU"/>
    <x v="1"/>
    <n v="1"/>
    <n v="7"/>
    <n v="15"/>
    <n v="4"/>
    <n v="9.1"/>
    <s v="Yes"/>
    <s v="no"/>
    <n v="1.8"/>
    <n v="3"/>
    <n v="2"/>
    <s v="Yes"/>
    <n v="0"/>
    <x v="8"/>
    <s v="309-2967"/>
    <s v="Male"/>
    <n v="47"/>
    <s v="No"/>
    <s v="No"/>
    <s v="No"/>
    <n v="0"/>
    <s v="No"/>
    <x v="0"/>
    <x v="2"/>
    <n v="22"/>
    <n v="22"/>
    <x v="2"/>
    <x v="7"/>
  </r>
  <r>
    <s v="7598-PWCQ"/>
    <x v="1"/>
    <n v="15"/>
    <n v="58"/>
    <n v="201.2"/>
    <n v="60"/>
    <n v="165"/>
    <s v="Yes"/>
    <s v="no"/>
    <n v="33"/>
    <n v="4"/>
    <n v="2"/>
    <s v="No"/>
    <n v="23"/>
    <x v="26"/>
    <s v="313-3417"/>
    <s v="Female"/>
    <n v="35"/>
    <s v="No"/>
    <s v="No"/>
    <s v="No"/>
    <n v="0"/>
    <s v="No"/>
    <x v="0"/>
    <x v="2"/>
    <n v="35"/>
    <n v="537"/>
    <x v="2"/>
    <x v="7"/>
  </r>
  <r>
    <s v="1143-VJMY"/>
    <x v="1"/>
    <n v="1"/>
    <n v="4"/>
    <n v="12"/>
    <n v="4"/>
    <n v="14"/>
    <s v="Yes"/>
    <s v="no"/>
    <n v="7"/>
    <n v="0"/>
    <n v="14"/>
    <s v="Yes"/>
    <n v="0"/>
    <x v="9"/>
    <s v="288-2976"/>
    <s v="Female"/>
    <n v="24"/>
    <s v="Yes"/>
    <s v="No"/>
    <s v="No"/>
    <n v="0"/>
    <s v="No"/>
    <x v="0"/>
    <x v="2"/>
    <n v="41"/>
    <n v="41"/>
    <x v="5"/>
    <x v="11"/>
  </r>
  <r>
    <s v="5116-LBXE"/>
    <x v="1"/>
    <n v="13"/>
    <n v="64"/>
    <n v="127.5"/>
    <n v="52"/>
    <n v="204.1"/>
    <s v="Yes"/>
    <s v="no"/>
    <n v="102.1"/>
    <n v="1"/>
    <n v="9"/>
    <s v="Yes"/>
    <n v="0"/>
    <x v="39"/>
    <s v="334-7087"/>
    <s v="Male"/>
    <n v="41"/>
    <s v="No"/>
    <s v="No"/>
    <s v="No"/>
    <n v="0"/>
    <s v="Yes"/>
    <x v="0"/>
    <x v="0"/>
    <n v="42"/>
    <n v="530"/>
    <x v="3"/>
    <x v="5"/>
  </r>
  <r>
    <s v="0666-PMDU"/>
    <x v="1"/>
    <n v="1"/>
    <n v="4"/>
    <n v="8"/>
    <n v="4"/>
    <n v="12.1"/>
    <s v="Yes"/>
    <s v="no"/>
    <n v="2.4"/>
    <n v="1"/>
    <n v="12"/>
    <s v="Yes"/>
    <n v="0"/>
    <x v="50"/>
    <s v="371-8171"/>
    <s v="Female"/>
    <n v="21"/>
    <s v="Yes"/>
    <s v="No"/>
    <s v="No"/>
    <n v="0"/>
    <s v="No"/>
    <x v="0"/>
    <x v="0"/>
    <n v="34"/>
    <n v="34"/>
    <x v="4"/>
    <x v="6"/>
  </r>
  <r>
    <s v="1374-ZAHA"/>
    <x v="1"/>
    <n v="22"/>
    <n v="65"/>
    <n v="173.6"/>
    <n v="88"/>
    <n v="248.6"/>
    <s v="Yes"/>
    <s v="no"/>
    <n v="82.9"/>
    <n v="1"/>
    <n v="5"/>
    <s v="Yes"/>
    <n v="0"/>
    <x v="14"/>
    <s v="344-4010"/>
    <s v="Female"/>
    <n v="55"/>
    <s v="No"/>
    <s v="No"/>
    <s v="No"/>
    <n v="0"/>
    <s v="Yes"/>
    <x v="0"/>
    <x v="0"/>
    <n v="54"/>
    <n v="1176"/>
    <x v="4"/>
    <x v="12"/>
  </r>
  <r>
    <s v="6347-QZHF"/>
    <x v="1"/>
    <n v="2"/>
    <n v="10"/>
    <n v="23.1"/>
    <n v="8"/>
    <n v="20.8"/>
    <s v="Yes"/>
    <s v="no"/>
    <n v="10.4"/>
    <n v="2"/>
    <n v="5"/>
    <s v="Yes"/>
    <n v="0"/>
    <x v="18"/>
    <s v="277-10457"/>
    <s v="Female"/>
    <n v="74"/>
    <s v="No"/>
    <s v="Yes"/>
    <s v="No"/>
    <n v="0"/>
    <s v="No"/>
    <x v="0"/>
    <x v="2"/>
    <n v="41"/>
    <n v="86"/>
    <x v="5"/>
    <x v="14"/>
  </r>
  <r>
    <s v="2497-KMAR"/>
    <x v="1"/>
    <n v="2"/>
    <n v="10"/>
    <n v="22.8"/>
    <n v="0"/>
    <n v="0"/>
    <s v="No"/>
    <s v="yes"/>
    <n v="0"/>
    <n v="0"/>
    <n v="2"/>
    <s v="Yes"/>
    <n v="0"/>
    <x v="20"/>
    <s v="375-6983"/>
    <s v="Female"/>
    <n v="78"/>
    <s v="No"/>
    <s v="Yes"/>
    <s v="No"/>
    <n v="0"/>
    <s v="No"/>
    <x v="0"/>
    <x v="2"/>
    <n v="21"/>
    <n v="40"/>
    <x v="5"/>
    <x v="18"/>
  </r>
  <r>
    <s v="4845-FXAH"/>
    <x v="1"/>
    <n v="1"/>
    <n v="5"/>
    <n v="11"/>
    <n v="4"/>
    <n v="8.4"/>
    <s v="Yes"/>
    <s v="no"/>
    <n v="2.8"/>
    <n v="1"/>
    <n v="2"/>
    <s v="Yes"/>
    <n v="0"/>
    <x v="44"/>
    <s v="282-2100"/>
    <s v="Male"/>
    <n v="68"/>
    <s v="No"/>
    <s v="Yes"/>
    <s v="No"/>
    <n v="0"/>
    <s v="No"/>
    <x v="0"/>
    <x v="0"/>
    <n v="56"/>
    <n v="56"/>
    <x v="5"/>
    <x v="11"/>
  </r>
  <r>
    <s v="5928-MQLM"/>
    <x v="1"/>
    <n v="6"/>
    <n v="14"/>
    <n v="40.6"/>
    <n v="24"/>
    <n v="52.8"/>
    <s v="Yes"/>
    <s v="no"/>
    <n v="13.2"/>
    <n v="0"/>
    <n v="7"/>
    <s v="Yes"/>
    <n v="0"/>
    <x v="5"/>
    <s v="316-5710"/>
    <s v="Male"/>
    <n v="36"/>
    <s v="No"/>
    <s v="No"/>
    <s v="No"/>
    <n v="0"/>
    <s v="No"/>
    <x v="0"/>
    <x v="0"/>
    <n v="44"/>
    <n v="253"/>
    <x v="4"/>
    <x v="9"/>
  </r>
  <r>
    <s v="5109-IYDQ"/>
    <x v="1"/>
    <n v="4"/>
    <n v="15"/>
    <n v="48.5"/>
    <n v="16"/>
    <n v="31.2"/>
    <s v="Yes"/>
    <s v="no"/>
    <n v="10.4"/>
    <n v="4"/>
    <n v="12"/>
    <s v="Yes"/>
    <n v="0"/>
    <x v="36"/>
    <s v="376-6297"/>
    <s v="Female"/>
    <n v="25"/>
    <s v="Yes"/>
    <s v="No"/>
    <s v="No"/>
    <n v="0"/>
    <s v="Yes"/>
    <x v="0"/>
    <x v="0"/>
    <n v="41"/>
    <n v="181"/>
    <x v="4"/>
    <x v="8"/>
  </r>
  <r>
    <s v="9464-NAXE"/>
    <x v="1"/>
    <n v="12"/>
    <n v="19"/>
    <n v="59.8"/>
    <n v="48"/>
    <n v="148.80000000000001"/>
    <s v="Yes"/>
    <s v="no"/>
    <n v="49.6"/>
    <n v="5"/>
    <n v="8"/>
    <s v="Yes"/>
    <n v="0"/>
    <x v="26"/>
    <s v="332-5045"/>
    <s v="Male"/>
    <n v="42"/>
    <s v="No"/>
    <s v="No"/>
    <s v="No"/>
    <n v="0"/>
    <s v="No"/>
    <x v="0"/>
    <x v="0"/>
    <n v="34"/>
    <n v="401"/>
    <x v="3"/>
    <x v="5"/>
  </r>
  <r>
    <s v="3539-OYGC"/>
    <x v="1"/>
    <n v="4"/>
    <n v="16"/>
    <n v="31.9"/>
    <n v="16"/>
    <n v="59.2"/>
    <s v="Yes"/>
    <s v="no"/>
    <n v="29.6"/>
    <n v="2"/>
    <n v="26"/>
    <s v="No"/>
    <n v="26"/>
    <x v="9"/>
    <s v="363-8486"/>
    <s v="Female"/>
    <n v="29"/>
    <s v="Yes"/>
    <s v="No"/>
    <s v="No"/>
    <n v="0"/>
    <s v="No"/>
    <x v="0"/>
    <x v="0"/>
    <n v="33"/>
    <n v="131"/>
    <x v="4"/>
    <x v="6"/>
  </r>
  <r>
    <s v="7230-CCXL"/>
    <x v="1"/>
    <n v="3"/>
    <n v="8"/>
    <n v="23.9"/>
    <n v="12"/>
    <n v="21.3"/>
    <s v="Yes"/>
    <s v="no"/>
    <n v="7.1"/>
    <n v="5"/>
    <n v="6"/>
    <s v="Yes"/>
    <n v="0"/>
    <x v="28"/>
    <s v="312-9713"/>
    <s v="Female"/>
    <n v="45"/>
    <s v="No"/>
    <s v="No"/>
    <s v="No"/>
    <n v="0"/>
    <s v="No"/>
    <x v="0"/>
    <x v="2"/>
    <n v="25"/>
    <n v="74"/>
    <x v="2"/>
    <x v="7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x v="6"/>
    <s v="336-1924"/>
    <s v="Male"/>
    <n v="23"/>
    <s v="Yes"/>
    <s v="No"/>
    <s v="No"/>
    <n v="0"/>
    <s v="No"/>
    <x v="0"/>
    <x v="2"/>
    <n v="27"/>
    <n v="95"/>
    <x v="2"/>
    <x v="7"/>
  </r>
  <r>
    <s v="4023-ZNDW"/>
    <x v="1"/>
    <n v="54"/>
    <n v="312"/>
    <n v="816.9"/>
    <n v="216"/>
    <n v="496.8"/>
    <s v="Yes"/>
    <s v="no"/>
    <n v="165.6"/>
    <n v="2"/>
    <n v="2"/>
    <s v="Yes"/>
    <n v="0"/>
    <x v="28"/>
    <s v="265-9546"/>
    <s v="Male"/>
    <n v="74"/>
    <s v="No"/>
    <s v="Yes"/>
    <s v="No"/>
    <n v="0"/>
    <s v="No"/>
    <x v="0"/>
    <x v="0"/>
    <n v="63"/>
    <n v="3455"/>
    <x v="5"/>
    <x v="11"/>
  </r>
  <r>
    <s v="3331-ZJQI"/>
    <x v="1"/>
    <n v="69"/>
    <n v="530"/>
    <n v="1027.5999999999999"/>
    <n v="276"/>
    <n v="828"/>
    <s v="Yes"/>
    <s v="no"/>
    <n v="414"/>
    <n v="1"/>
    <n v="2"/>
    <s v="Yes"/>
    <n v="0"/>
    <x v="10"/>
    <s v="412-2753"/>
    <s v="Female"/>
    <n v="41"/>
    <s v="No"/>
    <s v="No"/>
    <s v="No"/>
    <n v="0"/>
    <s v="No"/>
    <x v="1"/>
    <x v="0"/>
    <n v="48"/>
    <n v="3258"/>
    <x v="4"/>
    <x v="9"/>
  </r>
  <r>
    <s v="7950-BMSP"/>
    <x v="1"/>
    <n v="10"/>
    <n v="51"/>
    <n v="125.4"/>
    <n v="40"/>
    <n v="99"/>
    <s v="Yes"/>
    <s v="no"/>
    <n v="33"/>
    <n v="2"/>
    <n v="1"/>
    <s v="Yes"/>
    <n v="0"/>
    <x v="15"/>
    <s v="249-1536"/>
    <s v="Male"/>
    <n v="53"/>
    <s v="No"/>
    <s v="No"/>
    <s v="No"/>
    <n v="0"/>
    <s v="No"/>
    <x v="0"/>
    <x v="0"/>
    <n v="49"/>
    <n v="472"/>
    <x v="3"/>
    <x v="5"/>
  </r>
  <r>
    <s v="5354-NCQC"/>
    <x v="1"/>
    <n v="1"/>
    <n v="5"/>
    <n v="15"/>
    <n v="4"/>
    <n v="10.5"/>
    <s v="Yes"/>
    <s v="no"/>
    <n v="2.1"/>
    <n v="0"/>
    <n v="8"/>
    <s v="No"/>
    <n v="5"/>
    <x v="38"/>
    <s v="333-9854"/>
    <s v="Male"/>
    <n v="54"/>
    <s v="No"/>
    <s v="No"/>
    <s v="No"/>
    <n v="0"/>
    <s v="No"/>
    <x v="0"/>
    <x v="0"/>
    <n v="39"/>
    <n v="39"/>
    <x v="4"/>
    <x v="6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x v="43"/>
    <s v="351-4486"/>
    <s v="Male"/>
    <n v="77"/>
    <s v="No"/>
    <s v="Yes"/>
    <s v="No"/>
    <n v="0"/>
    <s v="Yes"/>
    <x v="0"/>
    <x v="0"/>
    <n v="43"/>
    <n v="2176"/>
    <x v="4"/>
    <x v="12"/>
  </r>
  <r>
    <s v="8703-VUUT"/>
    <x v="1"/>
    <n v="24"/>
    <n v="87"/>
    <n v="189.4"/>
    <n v="96"/>
    <n v="151.19999999999999"/>
    <s v="Yes"/>
    <s v="no"/>
    <n v="30.2"/>
    <n v="1"/>
    <n v="8"/>
    <s v="Yes"/>
    <n v="0"/>
    <x v="40"/>
    <s v="309-6719"/>
    <s v="Male"/>
    <n v="47"/>
    <s v="No"/>
    <s v="No"/>
    <s v="No"/>
    <n v="0"/>
    <s v="Yes"/>
    <x v="0"/>
    <x v="0"/>
    <n v="47"/>
    <n v="1124"/>
    <x v="5"/>
    <x v="13"/>
  </r>
  <r>
    <s v="7751-FDEJ"/>
    <x v="1"/>
    <n v="18"/>
    <n v="41"/>
    <n v="124.8"/>
    <n v="72"/>
    <n v="230.4"/>
    <s v="Yes"/>
    <s v="no"/>
    <n v="57.6"/>
    <n v="1"/>
    <n v="5"/>
    <s v="Yes"/>
    <n v="0"/>
    <x v="16"/>
    <s v="288-2801"/>
    <s v="Male"/>
    <n v="51"/>
    <s v="No"/>
    <s v="No"/>
    <s v="No"/>
    <n v="0"/>
    <s v="No"/>
    <x v="0"/>
    <x v="0"/>
    <n v="62"/>
    <n v="1111"/>
    <x v="5"/>
    <x v="14"/>
  </r>
  <r>
    <s v="5544-MGCA"/>
    <x v="1"/>
    <n v="74"/>
    <n v="199"/>
    <n v="590.70000000000005"/>
    <n v="296"/>
    <n v="740"/>
    <s v="Yes"/>
    <s v="no"/>
    <n v="185"/>
    <n v="5"/>
    <n v="1"/>
    <s v="Yes"/>
    <n v="0"/>
    <x v="24"/>
    <s v="386-4286"/>
    <s v="Male"/>
    <n v="70"/>
    <s v="No"/>
    <s v="Yes"/>
    <s v="No"/>
    <n v="0"/>
    <s v="Yes"/>
    <x v="2"/>
    <x v="0"/>
    <n v="67"/>
    <n v="4977"/>
    <x v="5"/>
    <x v="18"/>
  </r>
  <r>
    <s v="8173-IKVF"/>
    <x v="1"/>
    <n v="1"/>
    <n v="6"/>
    <n v="15"/>
    <n v="4"/>
    <n v="10.8"/>
    <s v="Yes"/>
    <s v="no"/>
    <n v="2.2000000000000002"/>
    <n v="3"/>
    <n v="16"/>
    <s v="Yes"/>
    <n v="0"/>
    <x v="20"/>
    <s v="283-6262"/>
    <s v="Male"/>
    <n v="22"/>
    <s v="Yes"/>
    <s v="No"/>
    <s v="No"/>
    <n v="0"/>
    <s v="No"/>
    <x v="0"/>
    <x v="0"/>
    <n v="32"/>
    <n v="32"/>
    <x v="4"/>
    <x v="9"/>
  </r>
  <r>
    <s v="6961-VFFO"/>
    <x v="1"/>
    <n v="26"/>
    <n v="86"/>
    <n v="307.3"/>
    <n v="104"/>
    <n v="338"/>
    <s v="Yes"/>
    <s v="no"/>
    <n v="67.599999999999994"/>
    <n v="1"/>
    <n v="7"/>
    <s v="No"/>
    <n v="21"/>
    <x v="16"/>
    <s v="273-4924"/>
    <s v="Female"/>
    <n v="56"/>
    <s v="No"/>
    <s v="No"/>
    <s v="No"/>
    <n v="0"/>
    <s v="No"/>
    <x v="0"/>
    <x v="0"/>
    <n v="55"/>
    <n v="1421"/>
    <x v="4"/>
    <x v="8"/>
  </r>
  <r>
    <s v="5920-LAOX"/>
    <x v="1"/>
    <n v="7"/>
    <n v="33"/>
    <n v="77.8"/>
    <n v="28"/>
    <n v="73.5"/>
    <s v="Yes"/>
    <s v="no"/>
    <n v="18.399999999999999"/>
    <n v="5"/>
    <n v="13"/>
    <s v="Yes"/>
    <n v="0"/>
    <x v="12"/>
    <s v="319-5822"/>
    <s v="Male"/>
    <n v="25"/>
    <s v="Yes"/>
    <s v="No"/>
    <s v="No"/>
    <n v="0"/>
    <s v="No"/>
    <x v="0"/>
    <x v="2"/>
    <n v="41"/>
    <n v="291"/>
    <x v="3"/>
    <x v="5"/>
  </r>
  <r>
    <s v="5298-NPSU"/>
    <x v="1"/>
    <n v="5"/>
    <n v="15"/>
    <n v="34.4"/>
    <n v="20"/>
    <n v="50.5"/>
    <s v="Yes"/>
    <s v="no"/>
    <n v="10.1"/>
    <n v="5"/>
    <n v="3"/>
    <s v="Yes"/>
    <n v="0"/>
    <x v="21"/>
    <s v="316-6551"/>
    <s v="Male"/>
    <n v="76"/>
    <s v="No"/>
    <s v="Yes"/>
    <s v="No"/>
    <n v="0"/>
    <s v="No"/>
    <x v="0"/>
    <x v="0"/>
    <n v="37"/>
    <n v="184"/>
    <x v="4"/>
    <x v="6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x v="44"/>
    <s v="330-3211"/>
    <s v="Male"/>
    <n v="58"/>
    <s v="No"/>
    <s v="No"/>
    <s v="No"/>
    <n v="0"/>
    <s v="Yes"/>
    <x v="0"/>
    <x v="0"/>
    <n v="46"/>
    <n v="1957"/>
    <x v="2"/>
    <x v="7"/>
  </r>
  <r>
    <s v="6374-URXV"/>
    <x v="1"/>
    <n v="4"/>
    <n v="21"/>
    <n v="60.9"/>
    <n v="16"/>
    <n v="58.8"/>
    <s v="Yes"/>
    <s v="no"/>
    <n v="11.8"/>
    <n v="4"/>
    <n v="7"/>
    <s v="Yes"/>
    <n v="0"/>
    <x v="30"/>
    <s v="353-7496"/>
    <s v="Female"/>
    <n v="35"/>
    <s v="No"/>
    <s v="No"/>
    <s v="No"/>
    <n v="0"/>
    <s v="No"/>
    <x v="0"/>
    <x v="2"/>
    <n v="24"/>
    <n v="106"/>
    <x v="2"/>
    <x v="7"/>
  </r>
  <r>
    <s v="2579-TYFM"/>
    <x v="1"/>
    <n v="2"/>
    <n v="12"/>
    <n v="25"/>
    <n v="8"/>
    <n v="17"/>
    <s v="Yes"/>
    <s v="no"/>
    <n v="3.4"/>
    <n v="5"/>
    <n v="4"/>
    <s v="Yes"/>
    <n v="0"/>
    <x v="1"/>
    <s v="243-8305"/>
    <s v="Male"/>
    <n v="40"/>
    <s v="No"/>
    <s v="No"/>
    <s v="No"/>
    <n v="0"/>
    <s v="No"/>
    <x v="0"/>
    <x v="2"/>
    <n v="37"/>
    <n v="66"/>
    <x v="5"/>
    <x v="11"/>
  </r>
  <r>
    <s v="3043-HJLY"/>
    <x v="1"/>
    <n v="9"/>
    <n v="29"/>
    <n v="79.599999999999994"/>
    <n v="36"/>
    <n v="117"/>
    <s v="Yes"/>
    <s v="no"/>
    <n v="58.5"/>
    <n v="1"/>
    <n v="1"/>
    <s v="No"/>
    <n v="19"/>
    <x v="26"/>
    <s v="406-5101"/>
    <s v="Female"/>
    <n v="67"/>
    <s v="No"/>
    <s v="Yes"/>
    <s v="No"/>
    <n v="0"/>
    <s v="No"/>
    <x v="0"/>
    <x v="0"/>
    <n v="35"/>
    <n v="313"/>
    <x v="4"/>
    <x v="8"/>
  </r>
  <r>
    <s v="4503-QYOB"/>
    <x v="1"/>
    <n v="1"/>
    <n v="4"/>
    <n v="10"/>
    <n v="4"/>
    <n v="11.5"/>
    <s v="Yes"/>
    <s v="no"/>
    <n v="2.9"/>
    <n v="1"/>
    <n v="6"/>
    <s v="Yes"/>
    <n v="0"/>
    <x v="5"/>
    <s v="361-4830"/>
    <s v="Male"/>
    <n v="77"/>
    <s v="No"/>
    <s v="Yes"/>
    <s v="No"/>
    <n v="0"/>
    <s v="No"/>
    <x v="0"/>
    <x v="0"/>
    <n v="44"/>
    <n v="44"/>
    <x v="3"/>
    <x v="5"/>
  </r>
  <r>
    <s v="5499-BHPH"/>
    <x v="1"/>
    <n v="43"/>
    <n v="154"/>
    <n v="467.9"/>
    <n v="172"/>
    <n v="563.29999999999995"/>
    <s v="Yes"/>
    <s v="no"/>
    <n v="281.7"/>
    <n v="3"/>
    <n v="4"/>
    <s v="Yes"/>
    <n v="0"/>
    <x v="44"/>
    <s v="340-10108"/>
    <s v="Male"/>
    <n v="67"/>
    <s v="No"/>
    <s v="Yes"/>
    <s v="No"/>
    <n v="0"/>
    <s v="No"/>
    <x v="0"/>
    <x v="0"/>
    <n v="49"/>
    <n v="2075"/>
    <x v="4"/>
    <x v="6"/>
  </r>
  <r>
    <s v="2161-HMDR"/>
    <x v="1"/>
    <n v="1"/>
    <n v="2"/>
    <n v="4"/>
    <n v="4"/>
    <n v="8.5"/>
    <s v="Yes"/>
    <s v="no"/>
    <n v="4.3"/>
    <n v="3"/>
    <n v="0"/>
    <s v="No"/>
    <n v="0"/>
    <x v="18"/>
    <s v="320-6639"/>
    <s v="Female"/>
    <n v="52"/>
    <s v="No"/>
    <s v="No"/>
    <s v="No"/>
    <n v="0"/>
    <s v="No"/>
    <x v="0"/>
    <x v="2"/>
    <n v="11"/>
    <n v="11"/>
    <x v="4"/>
    <x v="12"/>
  </r>
  <r>
    <s v="2242-BBMU"/>
    <x v="1"/>
    <n v="3"/>
    <n v="7"/>
    <n v="22.8"/>
    <n v="12"/>
    <n v="46.8"/>
    <s v="Yes"/>
    <s v="no"/>
    <n v="11.7"/>
    <n v="2"/>
    <n v="8"/>
    <s v="Yes"/>
    <n v="0"/>
    <x v="14"/>
    <s v="313-4290"/>
    <s v="Male"/>
    <n v="25"/>
    <s v="Yes"/>
    <s v="No"/>
    <s v="No"/>
    <n v="0"/>
    <s v="No"/>
    <x v="0"/>
    <x v="0"/>
    <n v="22"/>
    <n v="63"/>
    <x v="5"/>
    <x v="13"/>
  </r>
  <r>
    <s v="2010-GZSF"/>
    <x v="1"/>
    <n v="69"/>
    <n v="151"/>
    <n v="412.9"/>
    <n v="0"/>
    <n v="0"/>
    <s v="No"/>
    <s v="yes"/>
    <n v="0"/>
    <n v="0"/>
    <n v="13"/>
    <s v="Yes"/>
    <n v="0"/>
    <x v="26"/>
    <s v="296-1643"/>
    <s v="Male"/>
    <n v="37"/>
    <s v="No"/>
    <s v="No"/>
    <s v="No"/>
    <n v="0"/>
    <s v="Yes"/>
    <x v="1"/>
    <x v="0"/>
    <n v="54"/>
    <n v="3716"/>
    <x v="5"/>
    <x v="14"/>
  </r>
  <r>
    <s v="6777-EWLX"/>
    <x v="1"/>
    <n v="11"/>
    <n v="72"/>
    <n v="149.69999999999999"/>
    <n v="44"/>
    <n v="115.5"/>
    <s v="Yes"/>
    <s v="no"/>
    <n v="28.9"/>
    <n v="5"/>
    <n v="3"/>
    <s v="Yes"/>
    <n v="0"/>
    <x v="9"/>
    <s v="287-5985"/>
    <s v="Female"/>
    <n v="83"/>
    <s v="No"/>
    <s v="Yes"/>
    <s v="No"/>
    <n v="0"/>
    <s v="No"/>
    <x v="0"/>
    <x v="2"/>
    <n v="51"/>
    <n v="547"/>
    <x v="5"/>
    <x v="18"/>
  </r>
  <r>
    <s v="8730-MTEW"/>
    <x v="1"/>
    <n v="51"/>
    <n v="110"/>
    <n v="360"/>
    <n v="204"/>
    <n v="499.8"/>
    <s v="Yes"/>
    <s v="no"/>
    <n v="125"/>
    <n v="1"/>
    <n v="1"/>
    <s v="No"/>
    <n v="33"/>
    <x v="37"/>
    <s v="294-3734"/>
    <s v="Female"/>
    <n v="65"/>
    <s v="No"/>
    <s v="No"/>
    <s v="No"/>
    <n v="0"/>
    <s v="Yes"/>
    <x v="0"/>
    <x v="0"/>
    <n v="53"/>
    <n v="2732"/>
    <x v="5"/>
    <x v="11"/>
  </r>
  <r>
    <s v="8120-URSH"/>
    <x v="1"/>
    <n v="5"/>
    <n v="33"/>
    <n v="70.7"/>
    <n v="20"/>
    <n v="72"/>
    <s v="Yes"/>
    <s v="no"/>
    <n v="14.4"/>
    <n v="2"/>
    <n v="7"/>
    <s v="Yes"/>
    <n v="0"/>
    <x v="39"/>
    <s v="381-8392"/>
    <s v="Male"/>
    <n v="78"/>
    <s v="No"/>
    <s v="Yes"/>
    <s v="No"/>
    <n v="0"/>
    <s v="Yes"/>
    <x v="0"/>
    <x v="0"/>
    <n v="22"/>
    <n v="104"/>
    <x v="4"/>
    <x v="9"/>
  </r>
  <r>
    <s v="9954-HCPF"/>
    <x v="1"/>
    <n v="1"/>
    <n v="4"/>
    <n v="10"/>
    <n v="4"/>
    <n v="10.5"/>
    <s v="Yes"/>
    <s v="no"/>
    <n v="2.6"/>
    <n v="1"/>
    <n v="1"/>
    <s v="Yes"/>
    <n v="0"/>
    <x v="17"/>
    <s v="348-7442"/>
    <s v="Male"/>
    <n v="61"/>
    <s v="No"/>
    <s v="No"/>
    <s v="No"/>
    <n v="0"/>
    <s v="No"/>
    <x v="0"/>
    <x v="0"/>
    <n v="45"/>
    <n v="45"/>
    <x v="1"/>
    <x v="1"/>
  </r>
  <r>
    <s v="3296-IGBF"/>
    <x v="1"/>
    <n v="17"/>
    <n v="64"/>
    <n v="173.8"/>
    <n v="68"/>
    <n v="132.6"/>
    <s v="Yes"/>
    <s v="no"/>
    <n v="66.3"/>
    <n v="3"/>
    <n v="0"/>
    <s v="No"/>
    <n v="0"/>
    <x v="20"/>
    <s v="352-8179"/>
    <s v="Male"/>
    <n v="38"/>
    <s v="No"/>
    <s v="No"/>
    <s v="No"/>
    <n v="0"/>
    <s v="No"/>
    <x v="0"/>
    <x v="2"/>
    <n v="10"/>
    <n v="174"/>
    <x v="5"/>
    <x v="14"/>
  </r>
  <r>
    <s v="9880-BJRX"/>
    <x v="1"/>
    <n v="15"/>
    <n v="71"/>
    <n v="195.2"/>
    <n v="60"/>
    <n v="210"/>
    <s v="Yes"/>
    <s v="no"/>
    <n v="52.5"/>
    <n v="2"/>
    <n v="10"/>
    <s v="Yes"/>
    <n v="0"/>
    <x v="35"/>
    <s v="343-6812"/>
    <s v="Female"/>
    <n v="25"/>
    <s v="Yes"/>
    <s v="No"/>
    <s v="No"/>
    <n v="0"/>
    <s v="Yes"/>
    <x v="0"/>
    <x v="0"/>
    <n v="36"/>
    <n v="537"/>
    <x v="4"/>
    <x v="6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x v="44"/>
    <s v="326-10849"/>
    <s v="Female"/>
    <n v="25"/>
    <s v="Yes"/>
    <s v="No"/>
    <s v="No"/>
    <n v="0"/>
    <s v="No"/>
    <x v="1"/>
    <x v="0"/>
    <n v="38"/>
    <n v="1722"/>
    <x v="2"/>
    <x v="7"/>
  </r>
  <r>
    <s v="0794-ADSL"/>
    <x v="1"/>
    <n v="10"/>
    <n v="65"/>
    <n v="155.4"/>
    <n v="40"/>
    <n v="147"/>
    <s v="Yes"/>
    <s v="no"/>
    <n v="73.5"/>
    <n v="4"/>
    <n v="3"/>
    <s v="Yes"/>
    <n v="0"/>
    <x v="36"/>
    <s v="305-3611"/>
    <s v="Male"/>
    <n v="57"/>
    <s v="No"/>
    <s v="No"/>
    <s v="No"/>
    <n v="0"/>
    <s v="No"/>
    <x v="0"/>
    <x v="2"/>
    <n v="25"/>
    <n v="244"/>
    <x v="2"/>
    <x v="7"/>
  </r>
  <r>
    <s v="7403-MNCG"/>
    <x v="1"/>
    <n v="32"/>
    <n v="130"/>
    <n v="354.1"/>
    <n v="128"/>
    <n v="412.8"/>
    <s v="Yes"/>
    <s v="yes"/>
    <n v="0"/>
    <n v="0"/>
    <n v="6"/>
    <s v="No"/>
    <n v="26"/>
    <x v="16"/>
    <s v="283-8321"/>
    <s v="Male"/>
    <n v="66"/>
    <s v="No"/>
    <s v="Yes"/>
    <s v="No"/>
    <n v="0"/>
    <s v="Yes"/>
    <x v="0"/>
    <x v="0"/>
    <n v="41"/>
    <n v="1312"/>
    <x v="2"/>
    <x v="7"/>
  </r>
  <r>
    <s v="1487-XYFA"/>
    <x v="1"/>
    <n v="33"/>
    <n v="95"/>
    <n v="330.9"/>
    <n v="132"/>
    <n v="188.1"/>
    <s v="Yes"/>
    <s v="no"/>
    <n v="62.7"/>
    <n v="2"/>
    <n v="13"/>
    <s v="Yes"/>
    <n v="0"/>
    <x v="42"/>
    <s v="325-7339"/>
    <s v="Male"/>
    <n v="44"/>
    <s v="No"/>
    <s v="No"/>
    <s v="No"/>
    <n v="0"/>
    <s v="No"/>
    <x v="0"/>
    <x v="0"/>
    <n v="48"/>
    <n v="1605"/>
    <x v="3"/>
    <x v="5"/>
  </r>
  <r>
    <s v="7380-HUUM"/>
    <x v="1"/>
    <n v="1"/>
    <n v="3"/>
    <n v="7"/>
    <n v="4"/>
    <n v="14"/>
    <s v="Yes"/>
    <s v="no"/>
    <n v="4.7"/>
    <n v="4"/>
    <n v="17"/>
    <s v="Yes"/>
    <n v="0"/>
    <x v="20"/>
    <s v="294-1636"/>
    <s v="Female"/>
    <n v="22"/>
    <s v="Yes"/>
    <s v="No"/>
    <s v="No"/>
    <n v="0"/>
    <s v="No"/>
    <x v="0"/>
    <x v="0"/>
    <n v="36"/>
    <n v="36"/>
    <x v="2"/>
    <x v="19"/>
  </r>
  <r>
    <s v="9417-ZKNM"/>
    <x v="1"/>
    <n v="20"/>
    <n v="45"/>
    <n v="122.1"/>
    <n v="80"/>
    <n v="108"/>
    <s v="Yes"/>
    <s v="no"/>
    <n v="27"/>
    <n v="4"/>
    <n v="6"/>
    <s v="Yes"/>
    <n v="0"/>
    <x v="40"/>
    <s v="271-2408"/>
    <s v="Male"/>
    <n v="48"/>
    <s v="No"/>
    <s v="No"/>
    <s v="No"/>
    <n v="0"/>
    <s v="No"/>
    <x v="0"/>
    <x v="0"/>
    <n v="37"/>
    <n v="760"/>
    <x v="2"/>
    <x v="2"/>
  </r>
  <r>
    <s v="4921-KJFA"/>
    <x v="1"/>
    <n v="26"/>
    <n v="79"/>
    <n v="181.6"/>
    <n v="104"/>
    <n v="371.8"/>
    <s v="Yes"/>
    <s v="no"/>
    <n v="93"/>
    <n v="0"/>
    <n v="7"/>
    <s v="Yes"/>
    <n v="0"/>
    <x v="26"/>
    <s v="312-10643"/>
    <s v="Male"/>
    <n v="37"/>
    <s v="No"/>
    <s v="No"/>
    <s v="No"/>
    <n v="0"/>
    <s v="No"/>
    <x v="0"/>
    <x v="0"/>
    <n v="29"/>
    <n v="752"/>
    <x v="2"/>
    <x v="2"/>
  </r>
  <r>
    <s v="3389-HQXG"/>
    <x v="1"/>
    <n v="6"/>
    <n v="7"/>
    <n v="22.4"/>
    <n v="24"/>
    <n v="77.400000000000006"/>
    <s v="Yes"/>
    <s v="no"/>
    <n v="15.5"/>
    <n v="4"/>
    <n v="3"/>
    <s v="Yes"/>
    <n v="0"/>
    <x v="37"/>
    <s v="297-6293"/>
    <s v="Male"/>
    <n v="72"/>
    <s v="No"/>
    <s v="Yes"/>
    <s v="No"/>
    <n v="0"/>
    <s v="No"/>
    <x v="0"/>
    <x v="0"/>
    <n v="60"/>
    <n v="335"/>
    <x v="2"/>
    <x v="2"/>
  </r>
  <r>
    <s v="2227-RTZU"/>
    <x v="1"/>
    <n v="1"/>
    <n v="3"/>
    <n v="6"/>
    <n v="4"/>
    <n v="14.5"/>
    <s v="Yes"/>
    <s v="no"/>
    <n v="7.3"/>
    <n v="0"/>
    <n v="1"/>
    <s v="Yes"/>
    <n v="0"/>
    <x v="17"/>
    <s v="275-4661"/>
    <s v="Male"/>
    <n v="65"/>
    <s v="No"/>
    <s v="Yes"/>
    <s v="No"/>
    <n v="0"/>
    <s v="No"/>
    <x v="0"/>
    <x v="0"/>
    <n v="33"/>
    <n v="33"/>
    <x v="1"/>
    <x v="3"/>
  </r>
  <r>
    <s v="1374-SPCR"/>
    <x v="1"/>
    <n v="13"/>
    <n v="29"/>
    <n v="67.400000000000006"/>
    <n v="52"/>
    <n v="130"/>
    <s v="Yes"/>
    <s v="yes"/>
    <n v="0"/>
    <n v="2"/>
    <n v="1"/>
    <s v="No"/>
    <n v="48"/>
    <x v="7"/>
    <s v="307-6475"/>
    <s v="Female"/>
    <n v="55"/>
    <s v="No"/>
    <s v="No"/>
    <s v="No"/>
    <n v="0"/>
    <s v="No"/>
    <x v="0"/>
    <x v="2"/>
    <n v="37"/>
    <n v="500"/>
    <x v="1"/>
    <x v="3"/>
  </r>
  <r>
    <s v="1095-AGSP"/>
    <x v="1"/>
    <n v="38"/>
    <n v="143"/>
    <n v="611.20000000000005"/>
    <n v="152"/>
    <n v="395.2"/>
    <s v="Yes"/>
    <s v="no"/>
    <n v="79"/>
    <n v="0"/>
    <n v="28"/>
    <s v="Yes"/>
    <n v="0"/>
    <x v="26"/>
    <s v="304-2250"/>
    <s v="Male"/>
    <n v="27"/>
    <s v="Yes"/>
    <s v="No"/>
    <s v="No"/>
    <n v="0"/>
    <s v="No"/>
    <x v="1"/>
    <x v="2"/>
    <n v="29"/>
    <n v="1100"/>
    <x v="2"/>
    <x v="7"/>
  </r>
  <r>
    <s v="1962-YKMW"/>
    <x v="1"/>
    <n v="6"/>
    <n v="37"/>
    <n v="83.8"/>
    <n v="24"/>
    <n v="63"/>
    <s v="Yes"/>
    <s v="no"/>
    <n v="31.5"/>
    <n v="3"/>
    <n v="20"/>
    <s v="Yes"/>
    <n v="0"/>
    <x v="24"/>
    <s v="304-3291"/>
    <s v="Male"/>
    <n v="27"/>
    <s v="Yes"/>
    <s v="No"/>
    <s v="No"/>
    <n v="0"/>
    <s v="Yes"/>
    <x v="0"/>
    <x v="2"/>
    <n v="16"/>
    <n v="90"/>
    <x v="1"/>
    <x v="3"/>
  </r>
  <r>
    <s v="7314-PRDD"/>
    <x v="1"/>
    <n v="9"/>
    <n v="17"/>
    <n v="46.2"/>
    <n v="36"/>
    <n v="107.1"/>
    <s v="Yes"/>
    <s v="yes"/>
    <n v="0"/>
    <n v="0"/>
    <n v="3"/>
    <s v="Yes"/>
    <n v="0"/>
    <x v="9"/>
    <s v="337-1914"/>
    <s v="Male"/>
    <n v="65"/>
    <s v="No"/>
    <s v="No"/>
    <s v="No"/>
    <n v="0"/>
    <s v="No"/>
    <x v="0"/>
    <x v="2"/>
    <n v="55"/>
    <n v="508"/>
    <x v="1"/>
    <x v="3"/>
  </r>
  <r>
    <s v="3218-FMUK"/>
    <x v="1"/>
    <n v="2"/>
    <n v="7"/>
    <n v="12.6"/>
    <n v="0"/>
    <n v="0"/>
    <s v="No"/>
    <s v="yes"/>
    <n v="0"/>
    <n v="0"/>
    <n v="5"/>
    <s v="Yes"/>
    <n v="0"/>
    <x v="0"/>
    <s v="370-4561"/>
    <s v="Female"/>
    <n v="43"/>
    <s v="No"/>
    <s v="No"/>
    <s v="No"/>
    <n v="0"/>
    <s v="No"/>
    <x v="0"/>
    <x v="0"/>
    <n v="36"/>
    <n v="76"/>
    <x v="1"/>
    <x v="4"/>
  </r>
  <r>
    <s v="3223-MGYR"/>
    <x v="1"/>
    <n v="1"/>
    <n v="2"/>
    <n v="6"/>
    <n v="4"/>
    <n v="9.6999999999999993"/>
    <s v="Yes"/>
    <s v="no"/>
    <n v="4.9000000000000004"/>
    <n v="1"/>
    <n v="4"/>
    <s v="Yes"/>
    <n v="0"/>
    <x v="31"/>
    <s v="364-1452"/>
    <s v="Female"/>
    <n v="42"/>
    <s v="No"/>
    <s v="No"/>
    <s v="No"/>
    <n v="0"/>
    <s v="No"/>
    <x v="0"/>
    <x v="0"/>
    <n v="26"/>
    <n v="26"/>
    <x v="1"/>
    <x v="4"/>
  </r>
  <r>
    <s v="3174-WPAC"/>
    <x v="1"/>
    <n v="8"/>
    <n v="35"/>
    <n v="86.5"/>
    <n v="32"/>
    <n v="61.6"/>
    <s v="Yes"/>
    <s v="no"/>
    <n v="30.8"/>
    <n v="3"/>
    <n v="17"/>
    <s v="No"/>
    <n v="6"/>
    <x v="28"/>
    <s v="317-5188"/>
    <s v="Male"/>
    <n v="33"/>
    <s v="No"/>
    <s v="No"/>
    <s v="No"/>
    <n v="0"/>
    <s v="No"/>
    <x v="0"/>
    <x v="2"/>
    <n v="43"/>
    <n v="339"/>
    <x v="1"/>
    <x v="4"/>
  </r>
  <r>
    <s v="7918-QDLF"/>
    <x v="1"/>
    <n v="2"/>
    <n v="8"/>
    <n v="18.2"/>
    <n v="8"/>
    <n v="25"/>
    <s v="Yes"/>
    <s v="no"/>
    <n v="6.3"/>
    <n v="3"/>
    <n v="7"/>
    <s v="Yes"/>
    <n v="0"/>
    <x v="33"/>
    <s v="323-3549"/>
    <s v="Female"/>
    <n v="72"/>
    <s v="No"/>
    <s v="Yes"/>
    <s v="No"/>
    <n v="0"/>
    <s v="No"/>
    <x v="0"/>
    <x v="0"/>
    <n v="24"/>
    <n v="40"/>
    <x v="1"/>
    <x v="15"/>
  </r>
  <r>
    <s v="1640-PIPY"/>
    <x v="1"/>
    <n v="3"/>
    <n v="15"/>
    <n v="44.8"/>
    <n v="12"/>
    <n v="40.5"/>
    <s v="Yes"/>
    <s v="no"/>
    <n v="20.3"/>
    <n v="1"/>
    <n v="17"/>
    <s v="Yes"/>
    <n v="0"/>
    <x v="11"/>
    <s v="281-8796"/>
    <s v="Female"/>
    <n v="21"/>
    <s v="Yes"/>
    <s v="No"/>
    <s v="No"/>
    <n v="0"/>
    <s v="No"/>
    <x v="0"/>
    <x v="0"/>
    <n v="29"/>
    <n v="87"/>
    <x v="1"/>
    <x v="15"/>
  </r>
  <r>
    <s v="7972-OLGE"/>
    <x v="1"/>
    <n v="49"/>
    <n v="262"/>
    <n v="787.8"/>
    <n v="196"/>
    <n v="710.5"/>
    <s v="Yes"/>
    <s v="no"/>
    <n v="142.1"/>
    <n v="2"/>
    <n v="7"/>
    <s v="Yes"/>
    <n v="0"/>
    <x v="14"/>
    <s v="390-3401"/>
    <s v="Male"/>
    <n v="77"/>
    <s v="No"/>
    <s v="Yes"/>
    <s v="No"/>
    <n v="0"/>
    <s v="Yes"/>
    <x v="0"/>
    <x v="0"/>
    <n v="47"/>
    <n v="2291"/>
    <x v="1"/>
    <x v="15"/>
  </r>
  <r>
    <s v="2894-KEDQ"/>
    <x v="1"/>
    <n v="2"/>
    <n v="6"/>
    <n v="15.9"/>
    <n v="8"/>
    <n v="31.2"/>
    <s v="Yes"/>
    <s v="no"/>
    <n v="15.6"/>
    <n v="0"/>
    <n v="3"/>
    <s v="Yes"/>
    <n v="0"/>
    <x v="48"/>
    <s v="332-4130"/>
    <s v="Male"/>
    <n v="37"/>
    <s v="No"/>
    <s v="No"/>
    <s v="No"/>
    <n v="0"/>
    <s v="No"/>
    <x v="0"/>
    <x v="2"/>
    <n v="20"/>
    <n v="35"/>
    <x v="1"/>
    <x v="1"/>
  </r>
  <r>
    <s v="8236-VPJM"/>
    <x v="1"/>
    <n v="40"/>
    <n v="272"/>
    <n v="641.6"/>
    <n v="160"/>
    <n v="432"/>
    <s v="Yes"/>
    <s v="no"/>
    <n v="86.4"/>
    <n v="1"/>
    <n v="1"/>
    <s v="Yes"/>
    <n v="0"/>
    <x v="30"/>
    <s v="327-5034"/>
    <s v="Male"/>
    <n v="62"/>
    <s v="No"/>
    <s v="No"/>
    <s v="No"/>
    <n v="0"/>
    <s v="No"/>
    <x v="0"/>
    <x v="0"/>
    <n v="36"/>
    <n v="1459"/>
    <x v="1"/>
    <x v="1"/>
  </r>
  <r>
    <s v="3661-QMLJ"/>
    <x v="1"/>
    <n v="12"/>
    <n v="26"/>
    <n v="69.8"/>
    <n v="48"/>
    <n v="90"/>
    <s v="Yes"/>
    <s v="no"/>
    <n v="22.5"/>
    <n v="0"/>
    <n v="24"/>
    <s v="Yes"/>
    <n v="0"/>
    <x v="29"/>
    <s v="322-3577"/>
    <s v="Female"/>
    <n v="26"/>
    <s v="Yes"/>
    <s v="No"/>
    <s v="No"/>
    <n v="0"/>
    <s v="Yes"/>
    <x v="0"/>
    <x v="0"/>
    <n v="66"/>
    <n v="764"/>
    <x v="5"/>
    <x v="11"/>
  </r>
  <r>
    <s v="9854-MLCW"/>
    <x v="1"/>
    <n v="26"/>
    <n v="175"/>
    <n v="384.4"/>
    <n v="104"/>
    <n v="343.2"/>
    <s v="Yes"/>
    <s v="no"/>
    <n v="85.8"/>
    <n v="4"/>
    <n v="9"/>
    <s v="No"/>
    <n v="50"/>
    <x v="43"/>
    <s v="375-7767"/>
    <s v="Male"/>
    <n v="69"/>
    <s v="No"/>
    <s v="Yes"/>
    <s v="No"/>
    <n v="0"/>
    <s v="Yes"/>
    <x v="0"/>
    <x v="0"/>
    <n v="43"/>
    <n v="1100"/>
    <x v="4"/>
    <x v="9"/>
  </r>
  <r>
    <s v="8989-HVSR"/>
    <x v="1"/>
    <n v="17"/>
    <n v="57"/>
    <n v="150.9"/>
    <n v="68"/>
    <n v="130.9"/>
    <s v="Yes"/>
    <s v="no"/>
    <n v="26.2"/>
    <n v="2"/>
    <n v="2"/>
    <s v="Yes"/>
    <n v="0"/>
    <x v="44"/>
    <s v="285-7858"/>
    <s v="Female"/>
    <n v="75"/>
    <s v="No"/>
    <s v="Yes"/>
    <s v="No"/>
    <n v="0"/>
    <s v="Yes"/>
    <x v="0"/>
    <x v="0"/>
    <n v="19"/>
    <n v="314"/>
    <x v="4"/>
    <x v="8"/>
  </r>
  <r>
    <s v="4941-UKSK"/>
    <x v="1"/>
    <n v="4"/>
    <n v="13"/>
    <n v="36.700000000000003"/>
    <n v="16"/>
    <n v="51.6"/>
    <s v="Yes"/>
    <s v="no"/>
    <n v="10.3"/>
    <n v="4"/>
    <n v="0"/>
    <s v="No"/>
    <n v="0"/>
    <x v="21"/>
    <s v="272-9919"/>
    <s v="Female"/>
    <n v="39"/>
    <s v="No"/>
    <s v="No"/>
    <s v="No"/>
    <n v="0"/>
    <s v="No"/>
    <x v="0"/>
    <x v="0"/>
    <n v="14"/>
    <n v="57"/>
    <x v="1"/>
    <x v="1"/>
  </r>
  <r>
    <s v="4849-VJQM"/>
    <x v="1"/>
    <n v="1"/>
    <n v="2"/>
    <n v="4"/>
    <n v="4"/>
    <n v="7.6"/>
    <s v="Yes"/>
    <s v="no"/>
    <n v="2.5"/>
    <n v="0"/>
    <n v="2"/>
    <s v="Yes"/>
    <n v="0"/>
    <x v="38"/>
    <s v="393-5251"/>
    <s v="Female"/>
    <n v="70"/>
    <s v="No"/>
    <s v="Yes"/>
    <s v="No"/>
    <n v="0"/>
    <s v="No"/>
    <x v="0"/>
    <x v="0"/>
    <n v="18"/>
    <n v="18"/>
    <x v="4"/>
    <x v="12"/>
  </r>
  <r>
    <s v="2524-PJAB"/>
    <x v="1"/>
    <n v="9"/>
    <n v="23"/>
    <n v="61.7"/>
    <n v="36"/>
    <n v="101.7"/>
    <s v="Yes"/>
    <s v="no"/>
    <n v="50.9"/>
    <n v="2"/>
    <n v="0"/>
    <s v="No"/>
    <n v="0"/>
    <x v="16"/>
    <s v="312-7414"/>
    <s v="Male"/>
    <n v="40"/>
    <s v="No"/>
    <s v="No"/>
    <s v="No"/>
    <n v="0"/>
    <s v="No"/>
    <x v="0"/>
    <x v="2"/>
    <n v="10"/>
    <n v="89"/>
    <x v="3"/>
    <x v="5"/>
  </r>
  <r>
    <s v="5469-QTTA"/>
    <x v="1"/>
    <n v="2"/>
    <n v="10"/>
    <n v="25.2"/>
    <n v="8"/>
    <n v="20.2"/>
    <s v="Yes"/>
    <s v="no"/>
    <n v="6.7"/>
    <n v="1"/>
    <n v="7"/>
    <s v="Yes"/>
    <n v="0"/>
    <x v="2"/>
    <s v="312-3135"/>
    <s v="Female"/>
    <n v="72"/>
    <s v="No"/>
    <s v="Yes"/>
    <s v="No"/>
    <n v="0"/>
    <s v="No"/>
    <x v="0"/>
    <x v="2"/>
    <n v="26"/>
    <n v="60"/>
    <x v="1"/>
    <x v="3"/>
  </r>
  <r>
    <s v="9667-DPKR"/>
    <x v="1"/>
    <n v="29"/>
    <n v="63"/>
    <n v="171.8"/>
    <n v="116"/>
    <n v="359.6"/>
    <s v="Yes"/>
    <s v="no"/>
    <n v="71.900000000000006"/>
    <n v="2"/>
    <n v="11"/>
    <s v="No"/>
    <n v="31"/>
    <x v="36"/>
    <s v="260-4666"/>
    <s v="Male"/>
    <n v="75"/>
    <s v="No"/>
    <s v="Yes"/>
    <s v="No"/>
    <n v="0"/>
    <s v="Yes"/>
    <x v="0"/>
    <x v="0"/>
    <n v="60"/>
    <n v="1719"/>
    <x v="5"/>
    <x v="18"/>
  </r>
  <r>
    <s v="2854-CTPM"/>
    <x v="1"/>
    <n v="1"/>
    <n v="5"/>
    <n v="16"/>
    <n v="0"/>
    <n v="0"/>
    <s v="No"/>
    <s v="yes"/>
    <n v="0"/>
    <n v="2"/>
    <n v="5"/>
    <s v="Yes"/>
    <n v="0"/>
    <x v="29"/>
    <s v="388-9308"/>
    <s v="Female"/>
    <n v="74"/>
    <s v="No"/>
    <s v="Yes"/>
    <s v="No"/>
    <n v="0"/>
    <s v="No"/>
    <x v="0"/>
    <x v="0"/>
    <n v="13"/>
    <n v="13"/>
    <x v="5"/>
    <x v="11"/>
  </r>
  <r>
    <s v="5828-GSCW"/>
    <x v="1"/>
    <n v="9"/>
    <n v="40"/>
    <n v="101.5"/>
    <n v="36"/>
    <n v="138.6"/>
    <s v="Yes"/>
    <s v="no"/>
    <n v="46.2"/>
    <n v="3"/>
    <n v="0"/>
    <s v="Yes"/>
    <n v="0"/>
    <x v="16"/>
    <s v="313-2671"/>
    <s v="Female"/>
    <n v="41"/>
    <s v="No"/>
    <s v="No"/>
    <s v="No"/>
    <n v="0"/>
    <s v="No"/>
    <x v="0"/>
    <x v="0"/>
    <n v="23"/>
    <n v="208"/>
    <x v="4"/>
    <x v="9"/>
  </r>
  <r>
    <s v="2539-PMGZ"/>
    <x v="1"/>
    <n v="49"/>
    <n v="82"/>
    <n v="243.8"/>
    <n v="196"/>
    <n v="504.7"/>
    <s v="Yes"/>
    <s v="no"/>
    <n v="168.2"/>
    <n v="3"/>
    <n v="3"/>
    <s v="Yes"/>
    <n v="0"/>
    <x v="44"/>
    <s v="288-8850"/>
    <s v="Female"/>
    <n v="57"/>
    <s v="No"/>
    <s v="No"/>
    <s v="No"/>
    <n v="0"/>
    <s v="No"/>
    <x v="0"/>
    <x v="0"/>
    <n v="56"/>
    <n v="2718"/>
    <x v="1"/>
    <x v="3"/>
  </r>
  <r>
    <s v="2968-SEBZ"/>
    <x v="1"/>
    <n v="1"/>
    <n v="2"/>
    <n v="5"/>
    <n v="4"/>
    <n v="8.6"/>
    <s v="Yes"/>
    <s v="no"/>
    <n v="4.3"/>
    <n v="4"/>
    <n v="2"/>
    <s v="Yes"/>
    <n v="0"/>
    <x v="23"/>
    <s v="388-9797"/>
    <s v="Female"/>
    <n v="39"/>
    <s v="No"/>
    <s v="No"/>
    <s v="No"/>
    <n v="0"/>
    <s v="No"/>
    <x v="0"/>
    <x v="0"/>
    <n v="49"/>
    <n v="49"/>
    <x v="4"/>
    <x v="20"/>
  </r>
  <r>
    <s v="6599-MMRU"/>
    <x v="1"/>
    <n v="53"/>
    <n v="205"/>
    <n v="529.70000000000005"/>
    <n v="212"/>
    <n v="826.8"/>
    <s v="Yes"/>
    <s v="no"/>
    <n v="413.4"/>
    <n v="3"/>
    <n v="3"/>
    <s v="Yes"/>
    <n v="0"/>
    <x v="43"/>
    <s v="300-5602"/>
    <s v="Female"/>
    <n v="48"/>
    <s v="No"/>
    <s v="No"/>
    <s v="No"/>
    <n v="0"/>
    <s v="No"/>
    <x v="1"/>
    <x v="2"/>
    <n v="23"/>
    <n v="1244"/>
    <x v="4"/>
    <x v="6"/>
  </r>
  <r>
    <s v="1820-UIWZ"/>
    <x v="1"/>
    <n v="42"/>
    <n v="99"/>
    <n v="378"/>
    <n v="168"/>
    <n v="424.2"/>
    <s v="Yes"/>
    <s v="no"/>
    <n v="106.1"/>
    <n v="5"/>
    <n v="8"/>
    <s v="Yes"/>
    <n v="0"/>
    <x v="18"/>
    <s v="312-7928"/>
    <s v="Male"/>
    <n v="68"/>
    <s v="No"/>
    <s v="Yes"/>
    <s v="No"/>
    <n v="0"/>
    <s v="No"/>
    <x v="0"/>
    <x v="0"/>
    <n v="60"/>
    <n v="2512"/>
    <x v="2"/>
    <x v="7"/>
  </r>
  <r>
    <s v="1206-AGGO"/>
    <x v="1"/>
    <n v="1"/>
    <n v="4"/>
    <n v="11"/>
    <n v="4"/>
    <n v="11.8"/>
    <s v="Yes"/>
    <s v="no"/>
    <n v="2.4"/>
    <n v="3"/>
    <n v="5"/>
    <s v="No"/>
    <n v="4"/>
    <x v="28"/>
    <s v="314-10694"/>
    <s v="Female"/>
    <n v="40"/>
    <s v="No"/>
    <s v="No"/>
    <s v="No"/>
    <n v="0"/>
    <s v="No"/>
    <x v="0"/>
    <x v="0"/>
    <n v="25"/>
    <n v="25"/>
    <x v="1"/>
    <x v="1"/>
  </r>
  <r>
    <s v="9801-FIDS"/>
    <x v="1"/>
    <n v="1"/>
    <n v="3"/>
    <n v="8"/>
    <n v="4"/>
    <n v="13.2"/>
    <s v="Yes"/>
    <s v="no"/>
    <n v="2.6"/>
    <n v="1"/>
    <n v="0"/>
    <s v="No"/>
    <n v="0"/>
    <x v="22"/>
    <s v="358-6883"/>
    <s v="Male"/>
    <n v="67"/>
    <s v="No"/>
    <s v="Yes"/>
    <s v="No"/>
    <n v="0"/>
    <s v="No"/>
    <x v="0"/>
    <x v="2"/>
    <n v="13"/>
    <n v="13"/>
    <x v="5"/>
    <x v="14"/>
  </r>
  <r>
    <s v="3591-HZVD"/>
    <x v="1"/>
    <n v="8"/>
    <n v="36"/>
    <n v="72.8"/>
    <n v="32"/>
    <n v="92"/>
    <s v="Yes"/>
    <s v="no"/>
    <n v="46"/>
    <n v="2"/>
    <n v="13"/>
    <s v="Yes"/>
    <n v="0"/>
    <x v="8"/>
    <s v="320-2988"/>
    <s v="Male"/>
    <n v="62"/>
    <s v="No"/>
    <s v="No"/>
    <s v="No"/>
    <n v="0"/>
    <s v="No"/>
    <x v="0"/>
    <x v="1"/>
    <n v="27"/>
    <n v="217"/>
    <x v="1"/>
    <x v="3"/>
  </r>
  <r>
    <s v="1300-AYND"/>
    <x v="1"/>
    <n v="46"/>
    <n v="345"/>
    <n v="602.4"/>
    <n v="184"/>
    <n v="648.6"/>
    <s v="Yes"/>
    <s v="no"/>
    <n v="324.3"/>
    <n v="5"/>
    <n v="7"/>
    <s v="Yes"/>
    <n v="0"/>
    <x v="16"/>
    <s v="349-7378"/>
    <s v="Male"/>
    <n v="85"/>
    <s v="No"/>
    <s v="Yes"/>
    <s v="No"/>
    <n v="0"/>
    <s v="Yes"/>
    <x v="0"/>
    <x v="0"/>
    <n v="53"/>
    <n v="2475"/>
    <x v="1"/>
    <x v="1"/>
  </r>
  <r>
    <s v="6640-DXAP"/>
    <x v="1"/>
    <n v="1"/>
    <n v="4"/>
    <n v="11"/>
    <n v="4"/>
    <n v="13.8"/>
    <s v="Yes"/>
    <s v="no"/>
    <n v="3.5"/>
    <n v="4"/>
    <n v="6"/>
    <s v="Yes"/>
    <n v="0"/>
    <x v="42"/>
    <s v="400-8291"/>
    <s v="Male"/>
    <n v="60"/>
    <s v="No"/>
    <s v="No"/>
    <s v="No"/>
    <n v="0"/>
    <s v="No"/>
    <x v="0"/>
    <x v="0"/>
    <n v="41"/>
    <n v="41"/>
    <x v="1"/>
    <x v="1"/>
  </r>
  <r>
    <s v="6501-RRWS"/>
    <x v="1"/>
    <n v="13"/>
    <n v="77"/>
    <n v="213.2"/>
    <n v="52"/>
    <n v="204.1"/>
    <s v="Yes"/>
    <s v="no"/>
    <n v="40.799999999999997"/>
    <n v="0"/>
    <n v="24"/>
    <s v="Yes"/>
    <n v="0"/>
    <x v="43"/>
    <s v="241-8602"/>
    <s v="Female"/>
    <n v="27"/>
    <s v="Yes"/>
    <s v="No"/>
    <s v="No"/>
    <n v="0"/>
    <s v="No"/>
    <x v="0"/>
    <x v="1"/>
    <n v="35"/>
    <n v="467"/>
    <x v="1"/>
    <x v="4"/>
  </r>
  <r>
    <s v="2756-VSDX"/>
    <x v="1"/>
    <n v="19"/>
    <n v="29"/>
    <n v="94.4"/>
    <n v="0"/>
    <n v="0"/>
    <s v="No"/>
    <s v="yes"/>
    <n v="0"/>
    <n v="1"/>
    <n v="5"/>
    <s v="Yes"/>
    <n v="0"/>
    <x v="40"/>
    <s v="393-2627"/>
    <s v="Male"/>
    <n v="54"/>
    <s v="No"/>
    <s v="No"/>
    <s v="No"/>
    <n v="0"/>
    <s v="No"/>
    <x v="1"/>
    <x v="0"/>
    <n v="39"/>
    <n v="736"/>
    <x v="1"/>
    <x v="15"/>
  </r>
  <r>
    <s v="2653-JCQM"/>
    <x v="1"/>
    <n v="1"/>
    <n v="4"/>
    <n v="13"/>
    <n v="0"/>
    <n v="0"/>
    <s v="No"/>
    <s v="yes"/>
    <n v="0"/>
    <n v="3"/>
    <n v="6"/>
    <s v="No"/>
    <n v="7"/>
    <x v="27"/>
    <s v="317-6909"/>
    <s v="Female"/>
    <n v="83"/>
    <s v="No"/>
    <s v="Yes"/>
    <s v="No"/>
    <n v="0"/>
    <s v="No"/>
    <x v="0"/>
    <x v="0"/>
    <n v="33"/>
    <n v="33"/>
    <x v="1"/>
    <x v="1"/>
  </r>
  <r>
    <s v="8251-WNKS"/>
    <x v="1"/>
    <n v="23"/>
    <n v="102"/>
    <n v="206.1"/>
    <n v="92"/>
    <n v="218.5"/>
    <s v="Yes"/>
    <s v="no"/>
    <n v="43.7"/>
    <n v="0"/>
    <n v="17"/>
    <s v="Yes"/>
    <n v="0"/>
    <x v="33"/>
    <s v="290-9084"/>
    <s v="Female"/>
    <n v="25"/>
    <s v="Yes"/>
    <s v="No"/>
    <s v="No"/>
    <n v="0"/>
    <s v="Yes"/>
    <x v="0"/>
    <x v="2"/>
    <n v="19"/>
    <n v="425"/>
    <x v="1"/>
    <x v="3"/>
  </r>
  <r>
    <s v="9766-TUNO"/>
    <x v="1"/>
    <n v="66"/>
    <n v="306"/>
    <n v="921.3"/>
    <n v="264"/>
    <n v="811.8"/>
    <s v="Yes"/>
    <s v="no"/>
    <n v="162.4"/>
    <n v="5"/>
    <n v="9"/>
    <s v="Yes"/>
    <n v="0"/>
    <x v="44"/>
    <s v="293-3027"/>
    <s v="Female"/>
    <n v="63"/>
    <s v="No"/>
    <s v="No"/>
    <s v="No"/>
    <n v="0"/>
    <s v="Yes"/>
    <x v="2"/>
    <x v="2"/>
    <n v="54"/>
    <n v="3571"/>
    <x v="1"/>
    <x v="3"/>
  </r>
  <r>
    <s v="5737-AKXQ"/>
    <x v="1"/>
    <n v="6"/>
    <n v="20"/>
    <n v="49.6"/>
    <n v="24"/>
    <n v="73.8"/>
    <s v="Yes"/>
    <s v="no"/>
    <n v="14.8"/>
    <n v="0"/>
    <n v="9"/>
    <s v="Yes"/>
    <n v="0"/>
    <x v="40"/>
    <s v="308-4532"/>
    <s v="Female"/>
    <n v="57"/>
    <s v="No"/>
    <s v="No"/>
    <s v="No"/>
    <n v="0"/>
    <s v="No"/>
    <x v="0"/>
    <x v="0"/>
    <n v="20"/>
    <n v="112"/>
    <x v="1"/>
    <x v="3"/>
  </r>
  <r>
    <s v="7967-MBCH"/>
    <x v="1"/>
    <n v="19"/>
    <n v="39"/>
    <n v="96.1"/>
    <n v="76"/>
    <n v="323"/>
    <s v="Yes"/>
    <s v="no"/>
    <n v="107.7"/>
    <n v="5"/>
    <n v="1"/>
    <s v="Yes"/>
    <n v="0"/>
    <x v="19"/>
    <s v="335-7303"/>
    <s v="Female"/>
    <n v="67"/>
    <s v="No"/>
    <s v="Yes"/>
    <s v="No"/>
    <n v="0"/>
    <s v="No"/>
    <x v="0"/>
    <x v="0"/>
    <n v="52"/>
    <n v="991"/>
    <x v="3"/>
    <x v="5"/>
  </r>
  <r>
    <s v="2435-IYLS"/>
    <x v="1"/>
    <n v="45"/>
    <n v="139"/>
    <n v="358.7"/>
    <n v="180"/>
    <n v="706.5"/>
    <s v="Yes"/>
    <s v="no"/>
    <n v="235.5"/>
    <n v="5"/>
    <n v="1"/>
    <s v="No"/>
    <n v="13"/>
    <x v="29"/>
    <s v="340-6232"/>
    <s v="Male"/>
    <n v="76"/>
    <s v="No"/>
    <s v="Yes"/>
    <s v="No"/>
    <n v="0"/>
    <s v="No"/>
    <x v="0"/>
    <x v="0"/>
    <n v="34"/>
    <n v="1534"/>
    <x v="1"/>
    <x v="15"/>
  </r>
  <r>
    <s v="8588-DBVO"/>
    <x v="1"/>
    <n v="11"/>
    <n v="48"/>
    <n v="179.7"/>
    <n v="0"/>
    <n v="0"/>
    <s v="No"/>
    <s v="yes"/>
    <n v="0"/>
    <n v="2"/>
    <n v="2"/>
    <s v="Yes"/>
    <n v="0"/>
    <x v="36"/>
    <s v="275-7319"/>
    <s v="Female"/>
    <n v="35"/>
    <s v="No"/>
    <s v="No"/>
    <s v="No"/>
    <n v="0"/>
    <s v="No"/>
    <x v="0"/>
    <x v="0"/>
    <n v="55"/>
    <n v="622"/>
    <x v="1"/>
    <x v="15"/>
  </r>
  <r>
    <s v="2138-YQDU"/>
    <x v="1"/>
    <n v="2"/>
    <n v="10"/>
    <n v="20.6"/>
    <n v="8"/>
    <n v="23.4"/>
    <s v="Yes"/>
    <s v="no"/>
    <n v="4.7"/>
    <n v="3"/>
    <n v="0"/>
    <s v="No"/>
    <n v="0"/>
    <x v="22"/>
    <s v="336-5110"/>
    <s v="Female"/>
    <n v="64"/>
    <s v="No"/>
    <s v="No"/>
    <s v="No"/>
    <n v="0"/>
    <s v="No"/>
    <x v="0"/>
    <x v="1"/>
    <n v="12"/>
    <n v="23"/>
    <x v="3"/>
    <x v="5"/>
  </r>
  <r>
    <s v="5769-UVOX"/>
    <x v="1"/>
    <n v="1"/>
    <n v="2"/>
    <n v="5"/>
    <n v="4"/>
    <n v="13.4"/>
    <s v="Yes"/>
    <s v="no"/>
    <n v="4.5"/>
    <n v="4"/>
    <n v="5"/>
    <s v="Yes"/>
    <n v="0"/>
    <x v="20"/>
    <s v="276-6969"/>
    <s v="Female"/>
    <n v="23"/>
    <s v="Yes"/>
    <s v="No"/>
    <s v="No"/>
    <n v="0"/>
    <s v="No"/>
    <x v="0"/>
    <x v="1"/>
    <n v="32"/>
    <n v="32"/>
    <x v="1"/>
    <x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x v="48"/>
    <s v="311-9940"/>
    <s v="Male"/>
    <n v="40"/>
    <s v="No"/>
    <s v="No"/>
    <s v="No"/>
    <n v="0"/>
    <s v="No"/>
    <x v="0"/>
    <x v="2"/>
    <n v="38"/>
    <n v="619"/>
    <x v="1"/>
    <x v="1"/>
  </r>
  <r>
    <s v="9697-APBH"/>
    <x v="1"/>
    <n v="3"/>
    <n v="18"/>
    <n v="48.3"/>
    <n v="12"/>
    <n v="35.4"/>
    <s v="Yes"/>
    <s v="no"/>
    <n v="11.8"/>
    <n v="5"/>
    <n v="7"/>
    <s v="Yes"/>
    <n v="0"/>
    <x v="22"/>
    <s v="312-6040"/>
    <s v="Female"/>
    <n v="47"/>
    <s v="No"/>
    <s v="No"/>
    <s v="No"/>
    <n v="0"/>
    <s v="No"/>
    <x v="0"/>
    <x v="0"/>
    <n v="55"/>
    <n v="166"/>
    <x v="5"/>
    <x v="1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x v="23"/>
    <s v="246-6226"/>
    <s v="Female"/>
    <n v="50"/>
    <s v="No"/>
    <s v="No"/>
    <s v="No"/>
    <n v="0"/>
    <s v="Yes"/>
    <x v="0"/>
    <x v="2"/>
    <n v="62"/>
    <n v="3505"/>
    <x v="4"/>
    <x v="9"/>
  </r>
  <r>
    <s v="8595-WAGS"/>
    <x v="1"/>
    <n v="5"/>
    <n v="23"/>
    <n v="64.2"/>
    <n v="20"/>
    <n v="42.5"/>
    <s v="Yes"/>
    <s v="no"/>
    <n v="8.5"/>
    <n v="2"/>
    <n v="1"/>
    <s v="No"/>
    <n v="13"/>
    <x v="1"/>
    <s v="313-4244"/>
    <s v="Female"/>
    <n v="52"/>
    <s v="No"/>
    <s v="No"/>
    <s v="No"/>
    <n v="0"/>
    <s v="No"/>
    <x v="0"/>
    <x v="1"/>
    <n v="28"/>
    <n v="139"/>
    <x v="1"/>
    <x v="1"/>
  </r>
  <r>
    <s v="2434-HNZE"/>
    <x v="1"/>
    <n v="7"/>
    <n v="26"/>
    <n v="71"/>
    <n v="28"/>
    <n v="44.8"/>
    <s v="Yes"/>
    <s v="no"/>
    <n v="14.9"/>
    <n v="3"/>
    <n v="14"/>
    <s v="Yes"/>
    <n v="0"/>
    <x v="12"/>
    <s v="400-6459"/>
    <s v="Male"/>
    <n v="22"/>
    <s v="Yes"/>
    <s v="No"/>
    <s v="No"/>
    <n v="0"/>
    <s v="No"/>
    <x v="0"/>
    <x v="0"/>
    <n v="43"/>
    <n v="304"/>
    <x v="4"/>
    <x v="6"/>
  </r>
  <r>
    <s v="7131-KQTQ"/>
    <x v="1"/>
    <n v="1"/>
    <n v="5"/>
    <n v="13"/>
    <n v="4"/>
    <n v="8"/>
    <s v="Yes"/>
    <s v="no"/>
    <n v="1.6"/>
    <n v="0"/>
    <n v="3"/>
    <s v="Yes"/>
    <n v="0"/>
    <x v="40"/>
    <s v="336-10227"/>
    <s v="Female"/>
    <n v="68"/>
    <s v="No"/>
    <s v="Yes"/>
    <s v="No"/>
    <n v="0"/>
    <s v="No"/>
    <x v="0"/>
    <x v="0"/>
    <n v="32"/>
    <n v="32"/>
    <x v="4"/>
    <x v="12"/>
  </r>
  <r>
    <s v="9071-WSUU"/>
    <x v="1"/>
    <n v="2"/>
    <n v="4"/>
    <n v="10.5"/>
    <n v="0"/>
    <n v="0"/>
    <s v="No"/>
    <s v="yes"/>
    <n v="0"/>
    <n v="2"/>
    <n v="5"/>
    <s v="Yes"/>
    <n v="0"/>
    <x v="44"/>
    <s v="269-6766"/>
    <s v="Male"/>
    <n v="67"/>
    <s v="No"/>
    <s v="Yes"/>
    <s v="No"/>
    <n v="0"/>
    <s v="No"/>
    <x v="0"/>
    <x v="0"/>
    <n v="50"/>
    <n v="104"/>
    <x v="5"/>
    <x v="13"/>
  </r>
  <r>
    <s v="7121-CZBF"/>
    <x v="1"/>
    <n v="4"/>
    <n v="14"/>
    <n v="41.9"/>
    <n v="16"/>
    <n v="54"/>
    <s v="Yes"/>
    <s v="no"/>
    <n v="27"/>
    <n v="0"/>
    <n v="7"/>
    <s v="Yes"/>
    <n v="0"/>
    <x v="32"/>
    <s v="319-5950"/>
    <s v="Male"/>
    <n v="66"/>
    <s v="No"/>
    <s v="Yes"/>
    <s v="No"/>
    <n v="0"/>
    <s v="No"/>
    <x v="0"/>
    <x v="0"/>
    <n v="43"/>
    <n v="181"/>
    <x v="5"/>
    <x v="14"/>
  </r>
  <r>
    <s v="0293-AIHG"/>
    <x v="1"/>
    <n v="1"/>
    <n v="3"/>
    <n v="7"/>
    <n v="4"/>
    <n v="11.3"/>
    <s v="Yes"/>
    <s v="no"/>
    <n v="5.7"/>
    <n v="2"/>
    <n v="1"/>
    <s v="Yes"/>
    <n v="0"/>
    <x v="36"/>
    <s v="312-10021"/>
    <s v="Male"/>
    <n v="43"/>
    <s v="No"/>
    <s v="No"/>
    <s v="No"/>
    <n v="0"/>
    <s v="No"/>
    <x v="0"/>
    <x v="1"/>
    <n v="16"/>
    <n v="16"/>
    <x v="5"/>
    <x v="18"/>
  </r>
  <r>
    <s v="9228-ELZU"/>
    <x v="1"/>
    <n v="7"/>
    <n v="26"/>
    <n v="42.4"/>
    <n v="28"/>
    <n v="94.5"/>
    <s v="Yes"/>
    <s v="no"/>
    <n v="23.6"/>
    <n v="5"/>
    <n v="3"/>
    <s v="No"/>
    <n v="29"/>
    <x v="38"/>
    <s v="348-5191"/>
    <s v="Male"/>
    <n v="38"/>
    <s v="No"/>
    <s v="No"/>
    <s v="No"/>
    <n v="0"/>
    <s v="Yes"/>
    <x v="0"/>
    <x v="2"/>
    <n v="53"/>
    <n v="377"/>
    <x v="5"/>
    <x v="11"/>
  </r>
  <r>
    <s v="5522-UBVX"/>
    <x v="1"/>
    <n v="4"/>
    <n v="9"/>
    <n v="26.8"/>
    <n v="16"/>
    <n v="57.2"/>
    <s v="Yes"/>
    <s v="no"/>
    <n v="11.4"/>
    <n v="2"/>
    <n v="4"/>
    <s v="Yes"/>
    <n v="0"/>
    <x v="0"/>
    <s v="309-6393"/>
    <s v="Male"/>
    <n v="58"/>
    <s v="No"/>
    <s v="No"/>
    <s v="No"/>
    <n v="0"/>
    <s v="No"/>
    <x v="0"/>
    <x v="0"/>
    <n v="42"/>
    <n v="159"/>
    <x v="4"/>
    <x v="9"/>
  </r>
  <r>
    <s v="2273-URQB"/>
    <x v="1"/>
    <n v="1"/>
    <n v="4"/>
    <n v="9"/>
    <n v="4"/>
    <n v="12.8"/>
    <s v="Yes"/>
    <s v="no"/>
    <n v="2.6"/>
    <n v="0"/>
    <n v="4"/>
    <s v="Yes"/>
    <n v="0"/>
    <x v="11"/>
    <s v="327-7613"/>
    <s v="Female"/>
    <n v="70"/>
    <s v="No"/>
    <s v="Yes"/>
    <s v="No"/>
    <n v="0"/>
    <s v="Yes"/>
    <x v="0"/>
    <x v="0"/>
    <n v="27"/>
    <n v="27"/>
    <x v="4"/>
    <x v="8"/>
  </r>
  <r>
    <s v="3702-WNRA"/>
    <x v="1"/>
    <n v="1"/>
    <n v="5"/>
    <n v="16"/>
    <n v="4"/>
    <n v="14.5"/>
    <s v="Yes"/>
    <s v="no"/>
    <n v="2.9"/>
    <n v="2"/>
    <n v="26"/>
    <s v="Yes"/>
    <n v="0"/>
    <x v="25"/>
    <s v="340-7311"/>
    <s v="Male"/>
    <n v="24"/>
    <s v="Yes"/>
    <s v="No"/>
    <s v="No"/>
    <n v="0"/>
    <s v="No"/>
    <x v="0"/>
    <x v="0"/>
    <n v="39"/>
    <n v="39"/>
    <x v="1"/>
    <x v="1"/>
  </r>
  <r>
    <s v="2890-FRVG"/>
    <x v="1"/>
    <n v="1"/>
    <n v="6"/>
    <n v="14"/>
    <n v="4"/>
    <n v="7.3"/>
    <s v="Yes"/>
    <s v="no"/>
    <n v="1.5"/>
    <n v="1"/>
    <n v="3"/>
    <s v="Yes"/>
    <n v="0"/>
    <x v="24"/>
    <s v="407-4146"/>
    <s v="Male"/>
    <n v="45"/>
    <s v="No"/>
    <s v="No"/>
    <s v="No"/>
    <n v="0"/>
    <s v="No"/>
    <x v="0"/>
    <x v="0"/>
    <n v="42"/>
    <n v="42"/>
    <x v="4"/>
    <x v="6"/>
  </r>
  <r>
    <s v="0586-CAVY"/>
    <x v="1"/>
    <n v="1"/>
    <n v="5"/>
    <n v="11"/>
    <n v="4"/>
    <n v="13.3"/>
    <s v="Yes"/>
    <s v="no"/>
    <n v="3.3"/>
    <n v="5"/>
    <n v="37"/>
    <s v="Yes"/>
    <n v="0"/>
    <x v="21"/>
    <s v="411-6445"/>
    <s v="Prefer not to say"/>
    <n v="29"/>
    <s v="Yes"/>
    <s v="No"/>
    <s v="No"/>
    <n v="0"/>
    <s v="No"/>
    <x v="0"/>
    <x v="1"/>
    <n v="16"/>
    <n v="16"/>
    <x v="2"/>
    <x v="7"/>
  </r>
  <r>
    <s v="1268-QDRX"/>
    <x v="1"/>
    <n v="43"/>
    <n v="96"/>
    <n v="212.8"/>
    <n v="172"/>
    <n v="335.4"/>
    <s v="Yes"/>
    <s v="no"/>
    <n v="83.9"/>
    <n v="1"/>
    <n v="11"/>
    <s v="Yes"/>
    <n v="0"/>
    <x v="21"/>
    <s v="307-8096"/>
    <s v="Male"/>
    <n v="82"/>
    <s v="No"/>
    <s v="Yes"/>
    <s v="No"/>
    <n v="0"/>
    <s v="Yes"/>
    <x v="0"/>
    <x v="0"/>
    <n v="50"/>
    <n v="2143"/>
    <x v="1"/>
    <x v="3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x v="9"/>
    <s v="384-5148"/>
    <s v="Male"/>
    <n v="68"/>
    <s v="No"/>
    <s v="Yes"/>
    <s v="No"/>
    <n v="0"/>
    <s v="Yes"/>
    <x v="2"/>
    <x v="2"/>
    <n v="34"/>
    <n v="2216"/>
    <x v="1"/>
    <x v="4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x v="0"/>
    <s v="269-3051"/>
    <s v="Male"/>
    <n v="72"/>
    <s v="No"/>
    <s v="Yes"/>
    <s v="No"/>
    <n v="0"/>
    <s v="Yes"/>
    <x v="0"/>
    <x v="0"/>
    <n v="65"/>
    <n v="2238"/>
    <x v="1"/>
    <x v="15"/>
  </r>
  <r>
    <s v="7161-PENZ"/>
    <x v="1"/>
    <n v="10"/>
    <n v="27"/>
    <n v="71.3"/>
    <n v="40"/>
    <n v="93"/>
    <s v="Yes"/>
    <s v="no"/>
    <n v="46.5"/>
    <n v="5"/>
    <n v="5"/>
    <s v="Yes"/>
    <n v="0"/>
    <x v="29"/>
    <s v="235-4454"/>
    <s v="Male"/>
    <n v="68"/>
    <s v="No"/>
    <s v="Yes"/>
    <s v="No"/>
    <n v="0"/>
    <s v="Yes"/>
    <x v="0"/>
    <x v="0"/>
    <n v="48"/>
    <n v="493"/>
    <x v="1"/>
    <x v="1"/>
  </r>
  <r>
    <s v="4833-BDTE"/>
    <x v="1"/>
    <n v="56"/>
    <n v="210"/>
    <n v="501.1"/>
    <n v="224"/>
    <n v="884.8"/>
    <s v="Yes"/>
    <s v="no"/>
    <n v="221.2"/>
    <n v="5"/>
    <n v="2"/>
    <s v="Yes"/>
    <n v="0"/>
    <x v="19"/>
    <s v="404-7251"/>
    <s v="Male"/>
    <n v="37"/>
    <s v="No"/>
    <s v="No"/>
    <s v="No"/>
    <n v="0"/>
    <s v="Yes"/>
    <x v="2"/>
    <x v="0"/>
    <n v="47"/>
    <n v="2638"/>
    <x v="1"/>
    <x v="3"/>
  </r>
  <r>
    <s v="7001-PGSY"/>
    <x v="1"/>
    <n v="1"/>
    <n v="7"/>
    <n v="20.5"/>
    <n v="4"/>
    <n v="10.7"/>
    <s v="Yes"/>
    <s v="no"/>
    <n v="2.7"/>
    <n v="0"/>
    <n v="0"/>
    <s v="No"/>
    <n v="0"/>
    <x v="37"/>
    <s v="317-1501"/>
    <s v="Male"/>
    <n v="54"/>
    <s v="No"/>
    <s v="No"/>
    <s v="No"/>
    <n v="0"/>
    <s v="No"/>
    <x v="1"/>
    <x v="2"/>
    <n v="11"/>
    <n v="16"/>
    <x v="5"/>
    <x v="14"/>
  </r>
  <r>
    <s v="9429-BKZT"/>
    <x v="1"/>
    <n v="26"/>
    <n v="91"/>
    <n v="154.6"/>
    <n v="104"/>
    <n v="312"/>
    <s v="Yes"/>
    <s v="no"/>
    <n v="156"/>
    <n v="3"/>
    <n v="5"/>
    <s v="Yes"/>
    <n v="0"/>
    <x v="30"/>
    <s v="274-8965"/>
    <s v="Female"/>
    <n v="84"/>
    <s v="No"/>
    <s v="Yes"/>
    <s v="No"/>
    <n v="0"/>
    <s v="No"/>
    <x v="0"/>
    <x v="0"/>
    <n v="37"/>
    <n v="944"/>
    <x v="3"/>
    <x v="5"/>
  </r>
  <r>
    <s v="4140-AKPB"/>
    <x v="1"/>
    <n v="14"/>
    <n v="63"/>
    <n v="207.6"/>
    <n v="56"/>
    <n v="96.6"/>
    <s v="Yes"/>
    <s v="no"/>
    <n v="32.200000000000003"/>
    <n v="0"/>
    <n v="9"/>
    <s v="Yes"/>
    <n v="0"/>
    <x v="34"/>
    <s v="285-7159"/>
    <s v="Female"/>
    <n v="32"/>
    <s v="No"/>
    <s v="No"/>
    <s v="No"/>
    <n v="0"/>
    <s v="No"/>
    <x v="0"/>
    <x v="0"/>
    <n v="21"/>
    <n v="287"/>
    <x v="1"/>
    <x v="3"/>
  </r>
  <r>
    <s v="2535-WFRA"/>
    <x v="1"/>
    <n v="31"/>
    <n v="183"/>
    <n v="458.5"/>
    <n v="124"/>
    <n v="356.5"/>
    <s v="Yes"/>
    <s v="no"/>
    <n v="178.3"/>
    <n v="5"/>
    <n v="17"/>
    <s v="No"/>
    <n v="74"/>
    <x v="42"/>
    <s v="270-9642"/>
    <s v="Female"/>
    <n v="32"/>
    <s v="No"/>
    <s v="No"/>
    <s v="No"/>
    <n v="0"/>
    <s v="Yes"/>
    <x v="0"/>
    <x v="2"/>
    <n v="25"/>
    <n v="775"/>
    <x v="1"/>
    <x v="4"/>
  </r>
  <r>
    <s v="1603-HMZA"/>
    <x v="1"/>
    <n v="18"/>
    <n v="141"/>
    <n v="229.1"/>
    <n v="72"/>
    <n v="217.8"/>
    <s v="Yes"/>
    <s v="no"/>
    <n v="72.599999999999994"/>
    <n v="2"/>
    <n v="7"/>
    <s v="Yes"/>
    <n v="0"/>
    <x v="16"/>
    <s v="297-3150"/>
    <s v="Female"/>
    <n v="77"/>
    <s v="No"/>
    <s v="Yes"/>
    <s v="No"/>
    <n v="0"/>
    <s v="No"/>
    <x v="0"/>
    <x v="0"/>
    <n v="45"/>
    <n v="799"/>
    <x v="1"/>
    <x v="15"/>
  </r>
  <r>
    <s v="9145-CJET"/>
    <x v="1"/>
    <n v="60"/>
    <n v="376"/>
    <n v="898.8"/>
    <n v="240"/>
    <n v="696"/>
    <s v="Yes"/>
    <s v="no"/>
    <n v="174"/>
    <n v="0"/>
    <n v="2"/>
    <s v="Yes"/>
    <n v="0"/>
    <x v="12"/>
    <s v="395-8989"/>
    <s v="Male"/>
    <n v="49"/>
    <s v="No"/>
    <s v="No"/>
    <s v="No"/>
    <n v="0"/>
    <s v="No"/>
    <x v="2"/>
    <x v="0"/>
    <n v="53"/>
    <n v="3185"/>
    <x v="1"/>
    <x v="15"/>
  </r>
  <r>
    <s v="2630-YJAZ"/>
    <x v="1"/>
    <n v="1"/>
    <n v="8"/>
    <n v="13"/>
    <n v="4"/>
    <n v="7.3"/>
    <s v="Yes"/>
    <s v="no"/>
    <n v="2.4"/>
    <n v="2"/>
    <n v="2"/>
    <s v="Yes"/>
    <n v="0"/>
    <x v="13"/>
    <s v="294-3138"/>
    <s v="Male"/>
    <n v="63"/>
    <s v="No"/>
    <s v="No"/>
    <s v="No"/>
    <n v="0"/>
    <s v="No"/>
    <x v="0"/>
    <x v="0"/>
    <n v="44"/>
    <n v="44"/>
    <x v="1"/>
    <x v="15"/>
  </r>
  <r>
    <s v="1922-GRSD"/>
    <x v="1"/>
    <n v="24"/>
    <n v="107"/>
    <n v="242.9"/>
    <n v="96"/>
    <n v="379.2"/>
    <s v="Yes"/>
    <s v="no"/>
    <n v="126.4"/>
    <n v="2"/>
    <n v="4"/>
    <s v="Yes"/>
    <n v="0"/>
    <x v="24"/>
    <s v="344-3932"/>
    <s v="Male"/>
    <n v="55"/>
    <s v="No"/>
    <s v="No"/>
    <s v="No"/>
    <n v="0"/>
    <s v="Yes"/>
    <x v="0"/>
    <x v="0"/>
    <n v="58"/>
    <n v="1419"/>
    <x v="1"/>
    <x v="1"/>
  </r>
  <r>
    <s v="6094-EFGY"/>
    <x v="1"/>
    <n v="3"/>
    <n v="6"/>
    <n v="17"/>
    <n v="12"/>
    <n v="27.3"/>
    <s v="Yes"/>
    <s v="no"/>
    <n v="13.7"/>
    <n v="4"/>
    <n v="9"/>
    <s v="Yes"/>
    <n v="0"/>
    <x v="20"/>
    <s v="317-9921"/>
    <s v="Female"/>
    <n v="43"/>
    <s v="No"/>
    <s v="No"/>
    <s v="No"/>
    <n v="0"/>
    <s v="No"/>
    <x v="0"/>
    <x v="0"/>
    <n v="38"/>
    <n v="107"/>
    <x v="1"/>
    <x v="1"/>
  </r>
  <r>
    <s v="3157-EHBT"/>
    <x v="1"/>
    <n v="1"/>
    <n v="2"/>
    <n v="7"/>
    <n v="4"/>
    <n v="1"/>
    <s v="Yes"/>
    <s v="no"/>
    <n v="0.3"/>
    <n v="3"/>
    <n v="12"/>
    <s v="Yes"/>
    <n v="0"/>
    <x v="8"/>
    <s v="337-2043"/>
    <s v="Female"/>
    <n v="75"/>
    <s v="No"/>
    <s v="Yes"/>
    <s v="No"/>
    <n v="0"/>
    <s v="No"/>
    <x v="0"/>
    <x v="0"/>
    <n v="49"/>
    <n v="49"/>
    <x v="5"/>
    <x v="11"/>
  </r>
  <r>
    <s v="0439-XGMG"/>
    <x v="1"/>
    <n v="43"/>
    <n v="120"/>
    <n v="217.2"/>
    <n v="172"/>
    <n v="387"/>
    <s v="Yes"/>
    <s v="no"/>
    <n v="77.400000000000006"/>
    <n v="5"/>
    <n v="4"/>
    <s v="No"/>
    <n v="83"/>
    <x v="27"/>
    <s v="305-5755"/>
    <s v="Male"/>
    <n v="66"/>
    <s v="No"/>
    <s v="Yes"/>
    <s v="No"/>
    <n v="0"/>
    <s v="No"/>
    <x v="0"/>
    <x v="0"/>
    <n v="56"/>
    <n v="2430"/>
    <x v="4"/>
    <x v="9"/>
  </r>
  <r>
    <s v="7422-MPJW"/>
    <x v="1"/>
    <n v="4"/>
    <n v="6"/>
    <n v="21"/>
    <n v="16"/>
    <n v="51.6"/>
    <s v="Yes"/>
    <s v="no"/>
    <n v="25.8"/>
    <n v="3"/>
    <n v="3"/>
    <s v="Yes"/>
    <n v="0"/>
    <x v="41"/>
    <s v="277-4046"/>
    <s v="Male"/>
    <n v="61"/>
    <s v="No"/>
    <s v="No"/>
    <s v="No"/>
    <n v="0"/>
    <s v="No"/>
    <x v="0"/>
    <x v="0"/>
    <n v="41"/>
    <n v="170"/>
    <x v="4"/>
    <x v="8"/>
  </r>
  <r>
    <s v="0769-TFOB"/>
    <x v="1"/>
    <n v="24"/>
    <n v="139"/>
    <n v="317.89999999999998"/>
    <n v="0"/>
    <n v="0"/>
    <s v="No"/>
    <s v="yes"/>
    <n v="0"/>
    <n v="3"/>
    <n v="6"/>
    <s v="Yes"/>
    <n v="0"/>
    <x v="38"/>
    <s v="341-2155"/>
    <s v="Male"/>
    <n v="77"/>
    <s v="No"/>
    <s v="Yes"/>
    <s v="No"/>
    <n v="0"/>
    <s v="No"/>
    <x v="1"/>
    <x v="0"/>
    <n v="35"/>
    <n v="862"/>
    <x v="1"/>
    <x v="1"/>
  </r>
  <r>
    <s v="9224-AJIY"/>
    <x v="1"/>
    <n v="56"/>
    <n v="126"/>
    <n v="390.8"/>
    <n v="224"/>
    <n v="476"/>
    <s v="Yes"/>
    <s v="no"/>
    <n v="238"/>
    <n v="3"/>
    <n v="2"/>
    <s v="Yes"/>
    <n v="0"/>
    <x v="42"/>
    <s v="341-2058"/>
    <s v="Female"/>
    <n v="49"/>
    <s v="No"/>
    <s v="No"/>
    <s v="No"/>
    <n v="0"/>
    <s v="No"/>
    <x v="1"/>
    <x v="0"/>
    <n v="33"/>
    <n v="1861"/>
    <x v="4"/>
    <x v="6"/>
  </r>
  <r>
    <s v="5336-IWZF"/>
    <x v="1"/>
    <n v="4"/>
    <n v="25"/>
    <n v="67.2"/>
    <n v="16"/>
    <n v="53.6"/>
    <s v="Yes"/>
    <s v="no"/>
    <n v="17.899999999999999"/>
    <n v="5"/>
    <n v="10"/>
    <s v="Yes"/>
    <n v="0"/>
    <x v="33"/>
    <s v="247-10801"/>
    <s v="Female"/>
    <n v="29"/>
    <s v="Yes"/>
    <s v="No"/>
    <s v="No"/>
    <n v="0"/>
    <s v="Yes"/>
    <x v="1"/>
    <x v="0"/>
    <n v="38"/>
    <n v="159"/>
    <x v="4"/>
    <x v="12"/>
  </r>
  <r>
    <s v="2423-QXEC"/>
    <x v="1"/>
    <n v="36"/>
    <n v="156"/>
    <n v="462.9"/>
    <n v="144"/>
    <n v="453.6"/>
    <s v="Yes"/>
    <s v="no"/>
    <n v="151.19999999999999"/>
    <n v="1"/>
    <n v="2"/>
    <s v="Yes"/>
    <n v="0"/>
    <x v="0"/>
    <s v="356-2815"/>
    <s v="Male"/>
    <n v="82"/>
    <s v="No"/>
    <s v="Yes"/>
    <s v="No"/>
    <n v="0"/>
    <s v="No"/>
    <x v="0"/>
    <x v="0"/>
    <n v="59"/>
    <n v="2114"/>
    <x v="5"/>
    <x v="13"/>
  </r>
  <r>
    <s v="2509-HENA"/>
    <x v="1"/>
    <n v="1"/>
    <n v="2"/>
    <n v="6"/>
    <n v="4"/>
    <n v="13.3"/>
    <s v="Yes"/>
    <s v="no"/>
    <n v="6.7"/>
    <n v="1"/>
    <n v="3"/>
    <s v="Yes"/>
    <n v="0"/>
    <x v="8"/>
    <s v="386-5099"/>
    <s v="Male"/>
    <n v="63"/>
    <s v="No"/>
    <s v="No"/>
    <s v="No"/>
    <n v="0"/>
    <s v="No"/>
    <x v="0"/>
    <x v="2"/>
    <n v="42"/>
    <n v="42"/>
    <x v="5"/>
    <x v="14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x v="12"/>
    <s v="314-7343"/>
    <s v="Female"/>
    <n v="29"/>
    <s v="Yes"/>
    <s v="No"/>
    <s v="No"/>
    <n v="0"/>
    <s v="Yes"/>
    <x v="1"/>
    <x v="2"/>
    <n v="51"/>
    <n v="1839"/>
    <x v="5"/>
    <x v="18"/>
  </r>
  <r>
    <s v="1679-YUUE"/>
    <x v="1"/>
    <n v="4"/>
    <n v="22"/>
    <n v="60.8"/>
    <n v="16"/>
    <n v="40.4"/>
    <s v="Yes"/>
    <s v="no"/>
    <n v="8.1"/>
    <n v="0"/>
    <n v="15"/>
    <s v="Yes"/>
    <n v="0"/>
    <x v="26"/>
    <s v="285-6354"/>
    <s v="Male"/>
    <n v="48"/>
    <s v="No"/>
    <s v="No"/>
    <s v="No"/>
    <n v="0"/>
    <s v="Yes"/>
    <x v="0"/>
    <x v="0"/>
    <n v="49"/>
    <n v="184"/>
    <x v="1"/>
    <x v="3"/>
  </r>
  <r>
    <s v="0685-RMZP"/>
    <x v="1"/>
    <n v="56"/>
    <n v="254"/>
    <n v="729.8"/>
    <n v="224"/>
    <n v="481.6"/>
    <s v="Yes"/>
    <s v="no"/>
    <n v="240.8"/>
    <n v="4"/>
    <n v="12"/>
    <s v="Yes"/>
    <n v="0"/>
    <x v="40"/>
    <s v="405-6846"/>
    <s v="Female"/>
    <n v="42"/>
    <s v="No"/>
    <s v="No"/>
    <s v="No"/>
    <n v="0"/>
    <s v="Yes"/>
    <x v="2"/>
    <x v="0"/>
    <n v="39"/>
    <n v="2170"/>
    <x v="4"/>
    <x v="9"/>
  </r>
  <r>
    <s v="4608-TNVR"/>
    <x v="1"/>
    <n v="30"/>
    <n v="100"/>
    <n v="268"/>
    <n v="120"/>
    <n v="231"/>
    <s v="Yes"/>
    <s v="no"/>
    <n v="46.2"/>
    <n v="5"/>
    <n v="27"/>
    <s v="Yes"/>
    <n v="0"/>
    <x v="41"/>
    <s v="356-4943"/>
    <s v="Female"/>
    <n v="21"/>
    <s v="Yes"/>
    <s v="No"/>
    <s v="No"/>
    <n v="0"/>
    <s v="No"/>
    <x v="0"/>
    <x v="0"/>
    <n v="39"/>
    <n v="1173"/>
    <x v="4"/>
    <x v="8"/>
  </r>
  <r>
    <s v="3802-RDDD"/>
    <x v="1"/>
    <n v="21"/>
    <n v="134"/>
    <n v="296"/>
    <n v="84"/>
    <n v="403.2"/>
    <s v="Yes"/>
    <s v="no"/>
    <n v="134.4"/>
    <n v="5"/>
    <n v="13"/>
    <s v="Yes"/>
    <n v="0"/>
    <x v="12"/>
    <s v="390-4130"/>
    <s v="Female"/>
    <n v="35"/>
    <s v="No"/>
    <s v="No"/>
    <s v="No"/>
    <n v="0"/>
    <s v="No"/>
    <x v="0"/>
    <x v="0"/>
    <n v="45"/>
    <n v="954"/>
    <x v="4"/>
    <x v="20"/>
  </r>
  <r>
    <s v="2214-TDKP"/>
    <x v="1"/>
    <n v="3"/>
    <n v="11"/>
    <n v="26.4"/>
    <n v="12"/>
    <n v="40.200000000000003"/>
    <s v="Yes"/>
    <s v="no"/>
    <n v="13.4"/>
    <n v="0"/>
    <n v="1"/>
    <s v="Yes"/>
    <n v="0"/>
    <x v="23"/>
    <s v="259-4324"/>
    <s v="Male"/>
    <n v="55"/>
    <s v="No"/>
    <s v="No"/>
    <s v="No"/>
    <n v="0"/>
    <s v="Yes"/>
    <x v="0"/>
    <x v="0"/>
    <n v="41"/>
    <n v="120"/>
    <x v="4"/>
    <x v="6"/>
  </r>
  <r>
    <s v="3730-IHXQ"/>
    <x v="1"/>
    <n v="41"/>
    <n v="177"/>
    <n v="526.6"/>
    <n v="0"/>
    <n v="0"/>
    <s v="No"/>
    <s v="yes"/>
    <n v="0"/>
    <n v="1"/>
    <n v="7"/>
    <s v="Yes"/>
    <n v="0"/>
    <x v="28"/>
    <s v="366-2997"/>
    <s v="Male"/>
    <n v="70"/>
    <s v="No"/>
    <s v="Yes"/>
    <s v="No"/>
    <n v="0"/>
    <s v="Yes"/>
    <x v="1"/>
    <x v="0"/>
    <n v="62"/>
    <n v="2504"/>
    <x v="2"/>
    <x v="7"/>
  </r>
  <r>
    <s v="9041-JQCT"/>
    <x v="1"/>
    <n v="21"/>
    <n v="190"/>
    <n v="330.9"/>
    <n v="84"/>
    <n v="277.2"/>
    <s v="Yes"/>
    <s v="no"/>
    <n v="69.3"/>
    <n v="5"/>
    <n v="17"/>
    <s v="No"/>
    <n v="5"/>
    <x v="20"/>
    <s v="362-8285"/>
    <s v="Female"/>
    <n v="29"/>
    <s v="Yes"/>
    <s v="No"/>
    <s v="No"/>
    <n v="0"/>
    <s v="Yes"/>
    <x v="1"/>
    <x v="0"/>
    <n v="35"/>
    <n v="721"/>
    <x v="3"/>
    <x v="16"/>
  </r>
  <r>
    <s v="2427-JRNY"/>
    <x v="1"/>
    <n v="1"/>
    <n v="1"/>
    <n v="4"/>
    <n v="0"/>
    <n v="0"/>
    <s v="No"/>
    <s v="yes"/>
    <n v="0"/>
    <n v="5"/>
    <n v="7"/>
    <s v="Yes"/>
    <n v="0"/>
    <x v="22"/>
    <s v="328-7251"/>
    <s v="Male"/>
    <n v="39"/>
    <s v="No"/>
    <s v="No"/>
    <s v="No"/>
    <n v="0"/>
    <s v="No"/>
    <x v="0"/>
    <x v="0"/>
    <n v="28"/>
    <n v="28"/>
    <x v="3"/>
    <x v="5"/>
  </r>
  <r>
    <s v="1671-JJTM"/>
    <x v="1"/>
    <n v="11"/>
    <n v="39"/>
    <n v="108.8"/>
    <n v="44"/>
    <n v="150.69999999999999"/>
    <s v="Yes"/>
    <s v="no"/>
    <n v="50.2"/>
    <n v="3"/>
    <n v="7"/>
    <s v="Yes"/>
    <n v="0"/>
    <x v="33"/>
    <s v="320-6185"/>
    <s v="Male"/>
    <n v="40"/>
    <s v="No"/>
    <s v="No"/>
    <s v="No"/>
    <n v="0"/>
    <s v="No"/>
    <x v="0"/>
    <x v="0"/>
    <n v="33"/>
    <n v="359"/>
    <x v="3"/>
    <x v="5"/>
  </r>
  <r>
    <s v="6507-HWLH"/>
    <x v="1"/>
    <n v="1"/>
    <n v="2"/>
    <n v="5"/>
    <n v="4"/>
    <n v="14.1"/>
    <s v="Yes"/>
    <s v="no"/>
    <n v="4.7"/>
    <n v="4"/>
    <n v="6"/>
    <s v="Yes"/>
    <n v="0"/>
    <x v="12"/>
    <s v="320-4058"/>
    <s v="Female"/>
    <n v="57"/>
    <s v="No"/>
    <s v="No"/>
    <s v="No"/>
    <n v="0"/>
    <s v="No"/>
    <x v="0"/>
    <x v="2"/>
    <n v="32"/>
    <n v="32"/>
    <x v="3"/>
    <x v="5"/>
  </r>
  <r>
    <s v="4275-PBVA"/>
    <x v="1"/>
    <n v="74"/>
    <n v="401"/>
    <n v="1113.5"/>
    <n v="296"/>
    <n v="777"/>
    <s v="Yes"/>
    <s v="no"/>
    <n v="259"/>
    <n v="0"/>
    <n v="2"/>
    <s v="Yes"/>
    <n v="0"/>
    <x v="9"/>
    <s v="345-1960"/>
    <s v="Female"/>
    <n v="55"/>
    <s v="No"/>
    <s v="No"/>
    <s v="No"/>
    <n v="0"/>
    <s v="Yes"/>
    <x v="1"/>
    <x v="0"/>
    <n v="45"/>
    <n v="3335"/>
    <x v="1"/>
    <x v="3"/>
  </r>
  <r>
    <s v="2528-NTIE"/>
    <x v="1"/>
    <n v="3"/>
    <n v="12"/>
    <n v="31"/>
    <n v="0"/>
    <n v="0"/>
    <s v="No"/>
    <s v="yes"/>
    <n v="0"/>
    <n v="4"/>
    <n v="6"/>
    <s v="Yes"/>
    <n v="0"/>
    <x v="22"/>
    <s v="306-8286"/>
    <s v="Female"/>
    <n v="22"/>
    <s v="Yes"/>
    <s v="No"/>
    <s v="No"/>
    <n v="0"/>
    <s v="No"/>
    <x v="0"/>
    <x v="2"/>
    <n v="13"/>
    <n v="41"/>
    <x v="1"/>
    <x v="3"/>
  </r>
  <r>
    <s v="0958-NKOQ"/>
    <x v="1"/>
    <n v="1"/>
    <n v="2"/>
    <n v="5"/>
    <n v="4"/>
    <n v="10"/>
    <s v="Yes"/>
    <s v="no"/>
    <n v="2"/>
    <n v="2"/>
    <n v="10"/>
    <s v="Yes"/>
    <n v="0"/>
    <x v="42"/>
    <s v="311-7646"/>
    <s v="Female"/>
    <n v="53"/>
    <s v="No"/>
    <s v="No"/>
    <s v="No"/>
    <n v="0"/>
    <s v="No"/>
    <x v="0"/>
    <x v="0"/>
    <n v="46"/>
    <n v="46"/>
    <x v="3"/>
    <x v="16"/>
  </r>
  <r>
    <s v="4642-BERS"/>
    <x v="1"/>
    <n v="48"/>
    <n v="260"/>
    <n v="530.1"/>
    <n v="192"/>
    <n v="609.6"/>
    <s v="Yes"/>
    <s v="no"/>
    <n v="121.9"/>
    <n v="3"/>
    <n v="6"/>
    <s v="No"/>
    <n v="0"/>
    <x v="23"/>
    <s v="286-3774"/>
    <s v="Female"/>
    <n v="45"/>
    <s v="No"/>
    <s v="No"/>
    <s v="No"/>
    <n v="0"/>
    <s v="Yes"/>
    <x v="0"/>
    <x v="0"/>
    <n v="68"/>
    <n v="3300"/>
    <x v="1"/>
    <x v="3"/>
  </r>
  <r>
    <s v="3965-GONM"/>
    <x v="1"/>
    <n v="18"/>
    <n v="71"/>
    <n v="194.8"/>
    <n v="72"/>
    <n v="156.6"/>
    <s v="Yes"/>
    <s v="no"/>
    <n v="31.3"/>
    <n v="3"/>
    <n v="2"/>
    <s v="Yes"/>
    <n v="0"/>
    <x v="10"/>
    <s v="331-8699"/>
    <s v="Male"/>
    <n v="30"/>
    <s v="No"/>
    <s v="No"/>
    <s v="No"/>
    <n v="0"/>
    <s v="No"/>
    <x v="0"/>
    <x v="0"/>
    <n v="32"/>
    <n v="561"/>
    <x v="2"/>
    <x v="19"/>
  </r>
  <r>
    <s v="5747-XGZG"/>
    <x v="1"/>
    <n v="1"/>
    <n v="3"/>
    <n v="7"/>
    <n v="4"/>
    <n v="10.8"/>
    <s v="Yes"/>
    <s v="no"/>
    <n v="3.6"/>
    <n v="3"/>
    <n v="2"/>
    <s v="Yes"/>
    <n v="0"/>
    <x v="29"/>
    <s v="401-10373"/>
    <s v="Male"/>
    <n v="75"/>
    <s v="No"/>
    <s v="Yes"/>
    <s v="No"/>
    <n v="0"/>
    <s v="No"/>
    <x v="0"/>
    <x v="0"/>
    <n v="34"/>
    <n v="34"/>
    <x v="2"/>
    <x v="2"/>
  </r>
  <r>
    <s v="6476-KENA"/>
    <x v="1"/>
    <n v="20"/>
    <n v="66"/>
    <n v="118.2"/>
    <n v="80"/>
    <n v="224"/>
    <s v="Yes"/>
    <s v="no"/>
    <n v="56"/>
    <n v="0"/>
    <n v="2"/>
    <s v="Yes"/>
    <n v="0"/>
    <x v="21"/>
    <s v="371-6880"/>
    <s v="Male"/>
    <n v="61"/>
    <s v="No"/>
    <s v="No"/>
    <s v="No"/>
    <n v="0"/>
    <s v="No"/>
    <x v="0"/>
    <x v="0"/>
    <n v="52"/>
    <n v="1030"/>
    <x v="2"/>
    <x v="2"/>
  </r>
  <r>
    <s v="2026-BVBJ"/>
    <x v="1"/>
    <n v="6"/>
    <n v="17"/>
    <n v="40.1"/>
    <n v="0"/>
    <n v="0"/>
    <s v="No"/>
    <s v="yes"/>
    <n v="0"/>
    <n v="2"/>
    <n v="1"/>
    <s v="Yes"/>
    <n v="0"/>
    <x v="9"/>
    <s v="352-7587"/>
    <s v="Female"/>
    <n v="45"/>
    <s v="No"/>
    <s v="No"/>
    <s v="No"/>
    <n v="0"/>
    <s v="No"/>
    <x v="0"/>
    <x v="0"/>
    <n v="49"/>
    <n v="282"/>
    <x v="2"/>
    <x v="2"/>
  </r>
  <r>
    <s v="0558-OTEQ"/>
    <x v="1"/>
    <n v="1"/>
    <n v="5"/>
    <n v="16"/>
    <n v="4"/>
    <n v="12.3"/>
    <s v="Yes"/>
    <s v="no"/>
    <n v="2.5"/>
    <n v="4"/>
    <n v="11"/>
    <s v="Yes"/>
    <n v="0"/>
    <x v="41"/>
    <s v="300-3773"/>
    <s v="Male"/>
    <n v="62"/>
    <s v="No"/>
    <s v="No"/>
    <s v="No"/>
    <n v="0"/>
    <s v="No"/>
    <x v="0"/>
    <x v="2"/>
    <n v="51"/>
    <n v="51"/>
    <x v="1"/>
    <x v="3"/>
  </r>
  <r>
    <s v="6021-TSCV"/>
    <x v="1"/>
    <n v="49"/>
    <n v="242"/>
    <n v="491.2"/>
    <n v="196"/>
    <n v="681.1"/>
    <s v="Yes"/>
    <s v="no"/>
    <n v="227"/>
    <n v="4"/>
    <n v="15"/>
    <s v="Yes"/>
    <n v="0"/>
    <x v="48"/>
    <s v="334-6266"/>
    <s v="Female"/>
    <n v="44"/>
    <s v="No"/>
    <s v="No"/>
    <s v="No"/>
    <n v="0"/>
    <s v="No"/>
    <x v="1"/>
    <x v="1"/>
    <n v="38"/>
    <n v="1850"/>
    <x v="1"/>
    <x v="4"/>
  </r>
  <r>
    <s v="3179-CDWC"/>
    <x v="1"/>
    <n v="2"/>
    <n v="16"/>
    <n v="39.799999999999997"/>
    <n v="8"/>
    <n v="27"/>
    <s v="Yes"/>
    <s v="no"/>
    <n v="13.5"/>
    <n v="5"/>
    <n v="0"/>
    <s v="No"/>
    <n v="0"/>
    <x v="3"/>
    <s v="300-5087"/>
    <s v="Male"/>
    <n v="40"/>
    <s v="No"/>
    <s v="No"/>
    <s v="No"/>
    <n v="0"/>
    <s v="No"/>
    <x v="0"/>
    <x v="2"/>
    <n v="12"/>
    <n v="30"/>
    <x v="3"/>
    <x v="5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x v="1"/>
    <s v="355-3500"/>
    <s v="Female"/>
    <n v="74"/>
    <s v="No"/>
    <s v="Yes"/>
    <s v="No"/>
    <n v="0"/>
    <s v="Yes"/>
    <x v="0"/>
    <x v="0"/>
    <n v="36"/>
    <n v="68"/>
    <x v="1"/>
    <x v="1"/>
  </r>
  <r>
    <s v="3674-HXHY"/>
    <x v="1"/>
    <n v="1"/>
    <n v="3"/>
    <n v="6"/>
    <n v="4"/>
    <n v="14.1"/>
    <s v="Yes"/>
    <s v="no"/>
    <n v="4.7"/>
    <n v="5"/>
    <n v="5"/>
    <s v="Yes"/>
    <n v="0"/>
    <x v="4"/>
    <s v="279-5316"/>
    <s v="Female"/>
    <n v="40"/>
    <s v="No"/>
    <s v="No"/>
    <s v="No"/>
    <n v="0"/>
    <s v="No"/>
    <x v="0"/>
    <x v="0"/>
    <n v="36"/>
    <n v="36"/>
    <x v="1"/>
    <x v="3"/>
  </r>
  <r>
    <s v="9808-ENVC"/>
    <x v="1"/>
    <n v="1"/>
    <n v="4"/>
    <n v="13"/>
    <n v="4"/>
    <n v="9.6999999999999993"/>
    <s v="Yes"/>
    <s v="no"/>
    <n v="2.4"/>
    <n v="4"/>
    <n v="4"/>
    <s v="Yes"/>
    <n v="0"/>
    <x v="25"/>
    <s v="324-6088"/>
    <s v="Male"/>
    <n v="50"/>
    <s v="No"/>
    <s v="No"/>
    <s v="No"/>
    <n v="0"/>
    <s v="No"/>
    <x v="0"/>
    <x v="0"/>
    <n v="20"/>
    <n v="20"/>
    <x v="1"/>
    <x v="3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x v="23"/>
    <s v="267-1623"/>
    <s v="Female"/>
    <n v="26"/>
    <s v="Yes"/>
    <s v="No"/>
    <s v="No"/>
    <n v="0"/>
    <s v="No"/>
    <x v="0"/>
    <x v="1"/>
    <n v="16"/>
    <n v="65"/>
    <x v="1"/>
    <x v="4"/>
  </r>
  <r>
    <s v="4544-YSVY"/>
    <x v="1"/>
    <n v="9"/>
    <n v="37"/>
    <n v="101.5"/>
    <n v="36"/>
    <n v="127.8"/>
    <s v="Yes"/>
    <s v="yes"/>
    <n v="0"/>
    <n v="0"/>
    <n v="16"/>
    <s v="Yes"/>
    <n v="0"/>
    <x v="34"/>
    <s v="376-7953"/>
    <s v="Female"/>
    <n v="33"/>
    <s v="No"/>
    <s v="No"/>
    <s v="No"/>
    <n v="0"/>
    <s v="Yes"/>
    <x v="0"/>
    <x v="1"/>
    <n v="21"/>
    <n v="191"/>
    <x v="1"/>
    <x v="4"/>
  </r>
  <r>
    <s v="5880-MOFG"/>
    <x v="1"/>
    <n v="49"/>
    <n v="313"/>
    <n v="735.7"/>
    <n v="196"/>
    <n v="735"/>
    <s v="Yes"/>
    <s v="no"/>
    <n v="147"/>
    <n v="4"/>
    <n v="0"/>
    <s v="Yes"/>
    <n v="0"/>
    <x v="42"/>
    <s v="309-8045"/>
    <s v="Male"/>
    <n v="64"/>
    <s v="No"/>
    <s v="No"/>
    <s v="No"/>
    <n v="0"/>
    <s v="No"/>
    <x v="0"/>
    <x v="0"/>
    <n v="38"/>
    <n v="1856"/>
    <x v="3"/>
    <x v="5"/>
  </r>
  <r>
    <s v="7381-YXBG"/>
    <x v="1"/>
    <n v="6"/>
    <n v="9"/>
    <n v="29.2"/>
    <n v="24"/>
    <n v="82.8"/>
    <s v="Yes"/>
    <s v="no"/>
    <n v="16.600000000000001"/>
    <n v="0"/>
    <n v="7"/>
    <s v="No"/>
    <n v="11"/>
    <x v="0"/>
    <s v="265-5050"/>
    <s v="Female"/>
    <n v="80"/>
    <s v="No"/>
    <s v="Yes"/>
    <s v="No"/>
    <n v="0"/>
    <s v="Yes"/>
    <x v="0"/>
    <x v="0"/>
    <n v="29"/>
    <n v="170"/>
    <x v="1"/>
    <x v="15"/>
  </r>
  <r>
    <s v="2875-PAMY"/>
    <x v="1"/>
    <n v="5"/>
    <n v="32"/>
    <n v="77.7"/>
    <n v="20"/>
    <n v="40.5"/>
    <s v="Yes"/>
    <s v="no"/>
    <n v="8.1"/>
    <n v="4"/>
    <n v="15"/>
    <s v="Yes"/>
    <n v="0"/>
    <x v="15"/>
    <s v="308-9583"/>
    <s v="Female"/>
    <n v="23"/>
    <s v="Yes"/>
    <s v="No"/>
    <s v="No"/>
    <n v="0"/>
    <s v="Yes"/>
    <x v="0"/>
    <x v="0"/>
    <n v="39"/>
    <n v="202"/>
    <x v="1"/>
    <x v="15"/>
  </r>
  <r>
    <s v="4324-CTWA"/>
    <x v="1"/>
    <n v="17"/>
    <n v="85"/>
    <n v="173.9"/>
    <n v="68"/>
    <n v="251.6"/>
    <s v="Yes"/>
    <s v="no"/>
    <n v="50.3"/>
    <n v="5"/>
    <n v="15"/>
    <s v="Yes"/>
    <n v="0"/>
    <x v="9"/>
    <s v="277-7027"/>
    <s v="Male"/>
    <n v="35"/>
    <s v="No"/>
    <s v="No"/>
    <s v="No"/>
    <n v="0"/>
    <s v="No"/>
    <x v="0"/>
    <x v="0"/>
    <n v="42"/>
    <n v="739"/>
    <x v="2"/>
    <x v="7"/>
  </r>
  <r>
    <s v="2328-CNXN"/>
    <x v="1"/>
    <n v="8"/>
    <n v="42"/>
    <n v="114.8"/>
    <n v="32"/>
    <n v="117.6"/>
    <s v="Yes"/>
    <s v="no"/>
    <n v="39.200000000000003"/>
    <n v="2"/>
    <n v="3"/>
    <s v="Yes"/>
    <n v="0"/>
    <x v="18"/>
    <s v="361-6924"/>
    <s v="Female"/>
    <n v="72"/>
    <s v="No"/>
    <s v="Yes"/>
    <s v="No"/>
    <n v="0"/>
    <s v="No"/>
    <x v="0"/>
    <x v="0"/>
    <n v="54"/>
    <n v="411"/>
    <x v="1"/>
    <x v="1"/>
  </r>
  <r>
    <s v="5660-KCQO"/>
    <x v="1"/>
    <n v="28"/>
    <n v="97"/>
    <n v="279.60000000000002"/>
    <n v="112"/>
    <n v="389.2"/>
    <s v="Yes"/>
    <s v="no"/>
    <n v="194.6"/>
    <n v="3"/>
    <n v="0"/>
    <s v="No"/>
    <n v="0"/>
    <x v="39"/>
    <s v="265-10006"/>
    <s v="Female"/>
    <n v="65"/>
    <s v="No"/>
    <s v="Yes"/>
    <s v="No"/>
    <n v="0"/>
    <s v="No"/>
    <x v="2"/>
    <x v="2"/>
    <n v="16"/>
    <n v="461"/>
    <x v="1"/>
    <x v="1"/>
  </r>
  <r>
    <s v="2626-EKLI"/>
    <x v="1"/>
    <n v="20"/>
    <n v="36"/>
    <n v="100.7"/>
    <n v="80"/>
    <n v="240"/>
    <s v="Yes"/>
    <s v="no"/>
    <n v="80"/>
    <n v="3"/>
    <n v="5"/>
    <s v="Yes"/>
    <n v="0"/>
    <x v="13"/>
    <s v="344-9041"/>
    <s v="Female"/>
    <n v="65"/>
    <s v="No"/>
    <s v="No"/>
    <s v="No"/>
    <n v="0"/>
    <s v="No"/>
    <x v="0"/>
    <x v="2"/>
    <n v="42"/>
    <n v="852"/>
    <x v="5"/>
    <x v="1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x v="17"/>
    <s v="271-6350"/>
    <s v="Female"/>
    <n v="34"/>
    <s v="No"/>
    <s v="No"/>
    <s v="No"/>
    <n v="0"/>
    <s v="No"/>
    <x v="0"/>
    <x v="0"/>
    <n v="15"/>
    <n v="52"/>
    <x v="1"/>
    <x v="1"/>
  </r>
  <r>
    <s v="6662-PNJU"/>
    <x v="1"/>
    <n v="28"/>
    <n v="238"/>
    <n v="451"/>
    <n v="112"/>
    <n v="238"/>
    <s v="Yes"/>
    <s v="no"/>
    <n v="79.3"/>
    <n v="5"/>
    <n v="3"/>
    <s v="No"/>
    <n v="47"/>
    <x v="38"/>
    <s v="327-5901"/>
    <s v="Male"/>
    <n v="32"/>
    <s v="No"/>
    <s v="No"/>
    <s v="No"/>
    <n v="0"/>
    <s v="Yes"/>
    <x v="0"/>
    <x v="0"/>
    <n v="64"/>
    <n v="1814"/>
    <x v="4"/>
    <x v="8"/>
  </r>
  <r>
    <s v="5707-SGWL"/>
    <x v="1"/>
    <n v="1"/>
    <n v="3"/>
    <n v="6"/>
    <n v="4"/>
    <n v="12.5"/>
    <s v="Yes"/>
    <s v="no"/>
    <n v="6.3"/>
    <n v="4"/>
    <n v="2"/>
    <s v="Yes"/>
    <n v="0"/>
    <x v="6"/>
    <s v="278-8790"/>
    <s v="Male"/>
    <n v="68"/>
    <s v="No"/>
    <s v="Yes"/>
    <s v="No"/>
    <n v="0"/>
    <s v="No"/>
    <x v="0"/>
    <x v="0"/>
    <n v="10"/>
    <n v="10"/>
    <x v="4"/>
    <x v="20"/>
  </r>
  <r>
    <s v="2181-OLAS"/>
    <x v="1"/>
    <n v="11"/>
    <n v="57"/>
    <n v="120.5"/>
    <n v="44"/>
    <n v="126.5"/>
    <s v="Yes"/>
    <s v="no"/>
    <n v="31.6"/>
    <n v="0"/>
    <n v="2"/>
    <s v="Yes"/>
    <n v="0"/>
    <x v="27"/>
    <s v="300-4676"/>
    <s v="Female"/>
    <n v="47"/>
    <s v="No"/>
    <s v="No"/>
    <s v="No"/>
    <n v="0"/>
    <s v="No"/>
    <x v="0"/>
    <x v="0"/>
    <n v="27"/>
    <n v="300"/>
    <x v="4"/>
    <x v="6"/>
  </r>
  <r>
    <s v="0627-LLPX"/>
    <x v="1"/>
    <n v="4"/>
    <n v="15"/>
    <n v="31"/>
    <n v="16"/>
    <n v="43.6"/>
    <s v="Yes"/>
    <s v="no"/>
    <n v="21.8"/>
    <n v="0"/>
    <n v="1"/>
    <s v="Yes"/>
    <n v="0"/>
    <x v="26"/>
    <s v="332-9676"/>
    <s v="Female"/>
    <n v="50"/>
    <s v="No"/>
    <s v="No"/>
    <s v="No"/>
    <n v="0"/>
    <s v="No"/>
    <x v="0"/>
    <x v="0"/>
    <n v="43"/>
    <n v="166"/>
    <x v="1"/>
    <x v="1"/>
  </r>
  <r>
    <s v="6103-KXHN"/>
    <x v="1"/>
    <n v="53"/>
    <n v="133"/>
    <n v="423.5"/>
    <n v="212"/>
    <n v="689"/>
    <s v="Yes"/>
    <s v="no"/>
    <n v="229.7"/>
    <n v="3"/>
    <n v="4"/>
    <s v="Yes"/>
    <n v="0"/>
    <x v="29"/>
    <s v="265-8394"/>
    <s v="Female"/>
    <n v="72"/>
    <s v="No"/>
    <s v="Yes"/>
    <s v="No"/>
    <n v="0"/>
    <s v="No"/>
    <x v="1"/>
    <x v="2"/>
    <n v="49"/>
    <n v="2595"/>
    <x v="5"/>
    <x v="13"/>
  </r>
  <r>
    <s v="9573-JEAB"/>
    <x v="1"/>
    <n v="28"/>
    <n v="41"/>
    <n v="138.1"/>
    <n v="112"/>
    <n v="372.4"/>
    <s v="Yes"/>
    <s v="no"/>
    <n v="124.1"/>
    <n v="1"/>
    <n v="1"/>
    <s v="Yes"/>
    <n v="0"/>
    <x v="12"/>
    <s v="241-5960"/>
    <s v="Male"/>
    <n v="64"/>
    <s v="No"/>
    <s v="No"/>
    <s v="No"/>
    <n v="0"/>
    <s v="No"/>
    <x v="0"/>
    <x v="0"/>
    <n v="47"/>
    <n v="1296"/>
    <x v="5"/>
    <x v="14"/>
  </r>
  <r>
    <s v="1732-YNYO"/>
    <x v="1"/>
    <n v="2"/>
    <n v="9"/>
    <n v="18.899999999999999"/>
    <n v="8"/>
    <n v="21.2"/>
    <s v="Yes"/>
    <s v="no"/>
    <n v="10.6"/>
    <n v="0"/>
    <n v="4"/>
    <s v="Yes"/>
    <n v="0"/>
    <x v="23"/>
    <s v="317-8638"/>
    <s v="Female"/>
    <n v="71"/>
    <s v="No"/>
    <s v="Yes"/>
    <s v="No"/>
    <n v="0"/>
    <s v="No"/>
    <x v="0"/>
    <x v="0"/>
    <n v="46"/>
    <n v="87"/>
    <x v="5"/>
    <x v="18"/>
  </r>
  <r>
    <s v="6282-TJED"/>
    <x v="1"/>
    <n v="1"/>
    <n v="3"/>
    <n v="7"/>
    <n v="4"/>
    <n v="12.8"/>
    <s v="Yes"/>
    <s v="no"/>
    <n v="2.6"/>
    <n v="3"/>
    <n v="0"/>
    <s v="No"/>
    <n v="0"/>
    <x v="13"/>
    <s v="307-5427"/>
    <s v="Male"/>
    <n v="23"/>
    <s v="Yes"/>
    <s v="No"/>
    <s v="No"/>
    <n v="0"/>
    <s v="No"/>
    <x v="0"/>
    <x v="1"/>
    <n v="10"/>
    <n v="10"/>
    <x v="5"/>
    <x v="11"/>
  </r>
  <r>
    <s v="6230-OMKZ"/>
    <x v="1"/>
    <n v="1"/>
    <n v="4"/>
    <n v="13"/>
    <n v="4"/>
    <n v="9.6999999999999993"/>
    <s v="Yes"/>
    <s v="yes"/>
    <n v="0"/>
    <n v="1"/>
    <n v="1"/>
    <s v="Yes"/>
    <n v="0"/>
    <x v="9"/>
    <s v="326-2763"/>
    <s v="Female"/>
    <n v="35"/>
    <s v="No"/>
    <s v="No"/>
    <s v="No"/>
    <n v="0"/>
    <s v="No"/>
    <x v="0"/>
    <x v="0"/>
    <n v="19"/>
    <n v="19"/>
    <x v="4"/>
    <x v="9"/>
  </r>
  <r>
    <s v="6818-ZJIR"/>
    <x v="1"/>
    <n v="14"/>
    <n v="58"/>
    <n v="140.80000000000001"/>
    <n v="56"/>
    <n v="155.4"/>
    <s v="Yes"/>
    <s v="no"/>
    <n v="51.8"/>
    <n v="2"/>
    <n v="7"/>
    <s v="Yes"/>
    <n v="0"/>
    <x v="38"/>
    <s v="397-7170"/>
    <s v="Male"/>
    <n v="60"/>
    <s v="No"/>
    <s v="No"/>
    <s v="No"/>
    <n v="0"/>
    <s v="No"/>
    <x v="0"/>
    <x v="0"/>
    <n v="57"/>
    <n v="803"/>
    <x v="4"/>
    <x v="8"/>
  </r>
  <r>
    <s v="2187-DZPX"/>
    <x v="1"/>
    <n v="4"/>
    <n v="17"/>
    <n v="55.9"/>
    <n v="16"/>
    <n v="26.8"/>
    <s v="Yes"/>
    <s v="no"/>
    <n v="13.4"/>
    <n v="0"/>
    <n v="7"/>
    <s v="Yes"/>
    <n v="0"/>
    <x v="12"/>
    <s v="281-3614"/>
    <s v="Male"/>
    <n v="55"/>
    <s v="No"/>
    <s v="No"/>
    <s v="No"/>
    <n v="0"/>
    <s v="Yes"/>
    <x v="0"/>
    <x v="0"/>
    <n v="49"/>
    <n v="211"/>
    <x v="4"/>
    <x v="6"/>
  </r>
  <r>
    <s v="7013-MIFW"/>
    <x v="1"/>
    <n v="20"/>
    <n v="44"/>
    <n v="118.5"/>
    <n v="80"/>
    <n v="238"/>
    <s v="Yes"/>
    <s v="no"/>
    <n v="59.5"/>
    <n v="2"/>
    <n v="2"/>
    <s v="Yes"/>
    <n v="0"/>
    <x v="22"/>
    <s v="357-8627"/>
    <s v="Female"/>
    <n v="43"/>
    <s v="No"/>
    <s v="No"/>
    <s v="No"/>
    <n v="0"/>
    <s v="No"/>
    <x v="0"/>
    <x v="0"/>
    <n v="13"/>
    <n v="258"/>
    <x v="2"/>
    <x v="7"/>
  </r>
  <r>
    <s v="8557-PQQP"/>
    <x v="1"/>
    <n v="13"/>
    <n v="75"/>
    <n v="141.6"/>
    <n v="52"/>
    <n v="13"/>
    <s v="Yes"/>
    <s v="no"/>
    <n v="6.5"/>
    <n v="2"/>
    <n v="17"/>
    <s v="Yes"/>
    <n v="0"/>
    <x v="2"/>
    <s v="294-10882"/>
    <s v="Female"/>
    <n v="29"/>
    <s v="Yes"/>
    <s v="No"/>
    <s v="No"/>
    <n v="0"/>
    <s v="No"/>
    <x v="0"/>
    <x v="2"/>
    <n v="45"/>
    <n v="580"/>
    <x v="2"/>
    <x v="7"/>
  </r>
  <r>
    <s v="5002-VYPM"/>
    <x v="1"/>
    <n v="29"/>
    <n v="105"/>
    <n v="320.2"/>
    <n v="116"/>
    <n v="368.3"/>
    <s v="Yes"/>
    <s v="no"/>
    <n v="184.2"/>
    <n v="1"/>
    <n v="2"/>
    <s v="No"/>
    <n v="44"/>
    <x v="43"/>
    <s v="335-9514"/>
    <s v="Female"/>
    <n v="71"/>
    <s v="No"/>
    <s v="Yes"/>
    <s v="No"/>
    <n v="0"/>
    <s v="Yes"/>
    <x v="0"/>
    <x v="0"/>
    <n v="24"/>
    <n v="705"/>
    <x v="2"/>
    <x v="7"/>
  </r>
  <r>
    <s v="1625-MTHO"/>
    <x v="1"/>
    <n v="3"/>
    <n v="14"/>
    <n v="46.1"/>
    <n v="12"/>
    <n v="45"/>
    <s v="Yes"/>
    <s v="no"/>
    <n v="15"/>
    <n v="5"/>
    <n v="5"/>
    <s v="Yes"/>
    <n v="0"/>
    <x v="24"/>
    <s v="357-2754"/>
    <s v="Female"/>
    <n v="60"/>
    <s v="No"/>
    <s v="No"/>
    <s v="No"/>
    <n v="0"/>
    <s v="No"/>
    <x v="0"/>
    <x v="0"/>
    <n v="28"/>
    <n v="86"/>
    <x v="4"/>
    <x v="10"/>
  </r>
  <r>
    <s v="3315-MHPJ"/>
    <x v="1"/>
    <n v="39"/>
    <n v="189"/>
    <n v="467.1"/>
    <n v="156"/>
    <n v="503.1"/>
    <s v="Yes"/>
    <s v="no"/>
    <n v="167.7"/>
    <n v="5"/>
    <n v="10"/>
    <s v="Yes"/>
    <n v="0"/>
    <x v="45"/>
    <s v="299-7870"/>
    <s v="Female"/>
    <n v="62"/>
    <s v="No"/>
    <s v="No"/>
    <s v="No"/>
    <n v="0"/>
    <s v="Yes"/>
    <x v="0"/>
    <x v="0"/>
    <n v="31"/>
    <n v="1209"/>
    <x v="1"/>
    <x v="1"/>
  </r>
  <r>
    <s v="7530-AOPC"/>
    <x v="1"/>
    <n v="1"/>
    <n v="5"/>
    <n v="12"/>
    <n v="4"/>
    <n v="14.4"/>
    <s v="Yes"/>
    <s v="no"/>
    <n v="3.6"/>
    <n v="3"/>
    <n v="2"/>
    <s v="Yes"/>
    <n v="0"/>
    <x v="38"/>
    <s v="349-8939"/>
    <s v="Female"/>
    <n v="51"/>
    <s v="No"/>
    <s v="No"/>
    <s v="No"/>
    <n v="0"/>
    <s v="No"/>
    <x v="0"/>
    <x v="0"/>
    <n v="34"/>
    <n v="34"/>
    <x v="1"/>
    <x v="4"/>
  </r>
  <r>
    <s v="3431-HYLM"/>
    <x v="1"/>
    <n v="10"/>
    <n v="59"/>
    <n v="160.80000000000001"/>
    <n v="40"/>
    <n v="125"/>
    <s v="Yes"/>
    <s v="no"/>
    <n v="31.3"/>
    <n v="4"/>
    <n v="11"/>
    <s v="Yes"/>
    <n v="0"/>
    <x v="25"/>
    <s v="346-8680"/>
    <s v="Female"/>
    <n v="37"/>
    <s v="No"/>
    <s v="No"/>
    <s v="No"/>
    <n v="0"/>
    <s v="Yes"/>
    <x v="0"/>
    <x v="0"/>
    <n v="56"/>
    <n v="564"/>
    <x v="1"/>
    <x v="15"/>
  </r>
  <r>
    <s v="3563-GTZG"/>
    <x v="1"/>
    <n v="1"/>
    <n v="4"/>
    <n v="10"/>
    <n v="4"/>
    <n v="8.1999999999999993"/>
    <s v="Yes"/>
    <s v="no"/>
    <n v="2.7"/>
    <n v="0"/>
    <n v="0"/>
    <s v="No"/>
    <n v="0"/>
    <x v="36"/>
    <s v="295-7143"/>
    <s v="Male"/>
    <n v="21"/>
    <s v="Yes"/>
    <s v="No"/>
    <s v="No"/>
    <n v="0"/>
    <s v="No"/>
    <x v="0"/>
    <x v="2"/>
    <n v="10"/>
    <n v="10"/>
    <x v="1"/>
    <x v="1"/>
  </r>
  <r>
    <s v="2507-XUKK"/>
    <x v="1"/>
    <n v="59"/>
    <n v="372"/>
    <n v="824.5"/>
    <n v="236"/>
    <n v="737.5"/>
    <s v="Yes"/>
    <s v="no"/>
    <n v="368.8"/>
    <n v="2"/>
    <n v="3"/>
    <s v="Yes"/>
    <n v="0"/>
    <x v="12"/>
    <s v="332-1321"/>
    <s v="Male"/>
    <n v="65"/>
    <s v="No"/>
    <s v="No"/>
    <s v="No"/>
    <n v="0"/>
    <s v="Yes"/>
    <x v="0"/>
    <x v="0"/>
    <n v="54"/>
    <n v="3151"/>
    <x v="1"/>
    <x v="3"/>
  </r>
  <r>
    <s v="6394-WANL"/>
    <x v="1"/>
    <n v="23"/>
    <n v="87"/>
    <n v="205.9"/>
    <n v="92"/>
    <n v="174.8"/>
    <s v="Yes"/>
    <s v="no"/>
    <n v="87.4"/>
    <n v="2"/>
    <n v="3"/>
    <s v="Yes"/>
    <n v="0"/>
    <x v="30"/>
    <s v="319-7505"/>
    <s v="Male"/>
    <n v="53"/>
    <s v="No"/>
    <s v="No"/>
    <s v="No"/>
    <n v="0"/>
    <s v="Yes"/>
    <x v="1"/>
    <x v="0"/>
    <n v="28"/>
    <n v="633"/>
    <x v="2"/>
    <x v="7"/>
  </r>
  <r>
    <s v="6678-ZTPQ"/>
    <x v="1"/>
    <n v="1"/>
    <n v="7"/>
    <n v="16"/>
    <n v="4"/>
    <n v="9.6999999999999993"/>
    <s v="Yes"/>
    <s v="no"/>
    <n v="1.9"/>
    <n v="3"/>
    <n v="30"/>
    <s v="Yes"/>
    <n v="0"/>
    <x v="15"/>
    <s v="351-2335"/>
    <s v="Female"/>
    <n v="25"/>
    <s v="Yes"/>
    <s v="No"/>
    <s v="No"/>
    <n v="0"/>
    <s v="No"/>
    <x v="0"/>
    <x v="0"/>
    <n v="36"/>
    <n v="36"/>
    <x v="1"/>
    <x v="1"/>
  </r>
  <r>
    <s v="0827-KHII"/>
    <x v="1"/>
    <n v="48"/>
    <n v="308"/>
    <n v="577.5"/>
    <n v="192"/>
    <n v="576"/>
    <s v="Yes"/>
    <s v="yes"/>
    <n v="0"/>
    <n v="3"/>
    <n v="2"/>
    <s v="Yes"/>
    <n v="0"/>
    <x v="33"/>
    <s v="378-2127"/>
    <s v="Male"/>
    <n v="65"/>
    <s v="No"/>
    <s v="Yes"/>
    <s v="No"/>
    <n v="0"/>
    <s v="Yes"/>
    <x v="1"/>
    <x v="0"/>
    <n v="50"/>
    <n v="2392"/>
    <x v="1"/>
    <x v="4"/>
  </r>
  <r>
    <s v="5973-XQFV"/>
    <x v="1"/>
    <n v="68"/>
    <n v="221"/>
    <n v="547"/>
    <n v="272"/>
    <n v="625.6"/>
    <s v="Yes"/>
    <s v="no"/>
    <n v="125.1"/>
    <n v="2"/>
    <n v="8"/>
    <s v="Yes"/>
    <n v="0"/>
    <x v="41"/>
    <s v="332-2030"/>
    <s v="Female"/>
    <n v="71"/>
    <s v="No"/>
    <s v="Yes"/>
    <s v="No"/>
    <n v="0"/>
    <s v="No"/>
    <x v="0"/>
    <x v="0"/>
    <n v="50"/>
    <n v="3388"/>
    <x v="1"/>
    <x v="15"/>
  </r>
  <r>
    <s v="2923-JTWO"/>
    <x v="1"/>
    <n v="1"/>
    <n v="3"/>
    <n v="6"/>
    <n v="4"/>
    <n v="11.1"/>
    <s v="Yes"/>
    <s v="no"/>
    <n v="2.2000000000000002"/>
    <n v="4"/>
    <n v="15"/>
    <s v="No"/>
    <n v="4"/>
    <x v="2"/>
    <s v="387-1338"/>
    <s v="Female"/>
    <n v="22"/>
    <s v="Yes"/>
    <s v="No"/>
    <s v="No"/>
    <n v="0"/>
    <s v="No"/>
    <x v="0"/>
    <x v="0"/>
    <n v="39"/>
    <n v="39"/>
    <x v="1"/>
    <x v="15"/>
  </r>
  <r>
    <s v="6004-XKDP"/>
    <x v="1"/>
    <n v="7"/>
    <n v="35"/>
    <n v="91.8"/>
    <n v="28"/>
    <n v="86.8"/>
    <s v="Yes"/>
    <s v="no"/>
    <n v="17.399999999999999"/>
    <n v="4"/>
    <n v="14"/>
    <s v="Yes"/>
    <n v="0"/>
    <x v="23"/>
    <s v="302-8917"/>
    <s v="Male"/>
    <n v="61"/>
    <s v="No"/>
    <s v="No"/>
    <s v="No"/>
    <n v="0"/>
    <s v="No"/>
    <x v="0"/>
    <x v="0"/>
    <n v="43"/>
    <n v="306"/>
    <x v="1"/>
    <x v="15"/>
  </r>
  <r>
    <s v="7750-SIBE"/>
    <x v="1"/>
    <n v="9"/>
    <n v="19"/>
    <n v="47.3"/>
    <n v="36"/>
    <n v="97.2"/>
    <s v="Yes"/>
    <s v="no"/>
    <n v="32.4"/>
    <n v="1"/>
    <n v="3"/>
    <s v="Yes"/>
    <n v="0"/>
    <x v="25"/>
    <s v="238-3251"/>
    <s v="Female"/>
    <n v="59"/>
    <s v="No"/>
    <s v="No"/>
    <s v="No"/>
    <n v="0"/>
    <s v="No"/>
    <x v="0"/>
    <x v="0"/>
    <n v="34"/>
    <n v="318"/>
    <x v="1"/>
    <x v="1"/>
  </r>
  <r>
    <s v="0350-XCGU"/>
    <x v="1"/>
    <n v="1"/>
    <n v="6"/>
    <n v="14"/>
    <n v="4"/>
    <n v="9.6999999999999993"/>
    <s v="Yes"/>
    <s v="no"/>
    <n v="1.9"/>
    <n v="2"/>
    <n v="0"/>
    <s v="No"/>
    <n v="0"/>
    <x v="27"/>
    <s v="288-3582"/>
    <s v="Male"/>
    <n v="37"/>
    <s v="No"/>
    <s v="No"/>
    <s v="No"/>
    <n v="0"/>
    <s v="No"/>
    <x v="0"/>
    <x v="2"/>
    <n v="8"/>
    <n v="8"/>
    <x v="1"/>
    <x v="1"/>
  </r>
  <r>
    <s v="6229-UIZG"/>
    <x v="1"/>
    <n v="24"/>
    <n v="132"/>
    <n v="290.39999999999998"/>
    <n v="96"/>
    <n v="208.8"/>
    <s v="Yes"/>
    <s v="yes"/>
    <n v="0"/>
    <n v="0"/>
    <n v="2"/>
    <s v="Yes"/>
    <n v="0"/>
    <x v="19"/>
    <s v="303-10387"/>
    <s v="Female"/>
    <n v="74"/>
    <s v="No"/>
    <s v="Yes"/>
    <s v="No"/>
    <n v="0"/>
    <s v="No"/>
    <x v="0"/>
    <x v="0"/>
    <n v="41"/>
    <n v="1002"/>
    <x v="5"/>
    <x v="11"/>
  </r>
  <r>
    <s v="4811-UPIY"/>
    <x v="1"/>
    <n v="2"/>
    <n v="9"/>
    <n v="22.5"/>
    <n v="8"/>
    <n v="23"/>
    <s v="Yes"/>
    <s v="no"/>
    <n v="5.8"/>
    <n v="0"/>
    <n v="37"/>
    <s v="Yes"/>
    <n v="0"/>
    <x v="41"/>
    <s v="305-4584"/>
    <s v="Male"/>
    <n v="22"/>
    <s v="Yes"/>
    <s v="No"/>
    <s v="No"/>
    <n v="0"/>
    <s v="No"/>
    <x v="0"/>
    <x v="0"/>
    <n v="17"/>
    <n v="37"/>
    <x v="4"/>
    <x v="9"/>
  </r>
  <r>
    <s v="1323-VNPI"/>
    <x v="1"/>
    <n v="26"/>
    <n v="198"/>
    <n v="367.8"/>
    <n v="104"/>
    <n v="332.8"/>
    <s v="Yes"/>
    <s v="no"/>
    <n v="110.9"/>
    <n v="2"/>
    <n v="2"/>
    <s v="Yes"/>
    <n v="0"/>
    <x v="41"/>
    <s v="244-9916"/>
    <s v="Male"/>
    <n v="75"/>
    <s v="No"/>
    <s v="Yes"/>
    <s v="No"/>
    <n v="0"/>
    <s v="Yes"/>
    <x v="0"/>
    <x v="0"/>
    <n v="33"/>
    <n v="873"/>
    <x v="4"/>
    <x v="8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x v="44"/>
    <s v="312-1713"/>
    <s v="Male"/>
    <n v="23"/>
    <s v="Yes"/>
    <s v="No"/>
    <s v="No"/>
    <n v="0"/>
    <s v="No"/>
    <x v="0"/>
    <x v="0"/>
    <n v="22"/>
    <n v="1182"/>
    <x v="4"/>
    <x v="20"/>
  </r>
  <r>
    <s v="6875-WMIO"/>
    <x v="1"/>
    <n v="1"/>
    <n v="4"/>
    <n v="11"/>
    <n v="4"/>
    <n v="15.6"/>
    <s v="Yes"/>
    <s v="no"/>
    <n v="7.8"/>
    <n v="5"/>
    <n v="0"/>
    <s v="No"/>
    <n v="0"/>
    <x v="18"/>
    <s v="352-4902"/>
    <s v="Female"/>
    <n v="68"/>
    <s v="No"/>
    <s v="Yes"/>
    <s v="No"/>
    <n v="0"/>
    <s v="No"/>
    <x v="0"/>
    <x v="2"/>
    <n v="8"/>
    <n v="8"/>
    <x v="3"/>
    <x v="5"/>
  </r>
  <r>
    <s v="9810-SIUJ"/>
    <x v="1"/>
    <n v="13"/>
    <n v="107"/>
    <n v="188.8"/>
    <n v="52"/>
    <n v="219.7"/>
    <s v="Yes"/>
    <s v="no"/>
    <n v="109.9"/>
    <n v="5"/>
    <n v="11"/>
    <s v="Yes"/>
    <n v="0"/>
    <x v="16"/>
    <s v="252-10034"/>
    <s v="Female"/>
    <n v="29"/>
    <s v="Yes"/>
    <s v="No"/>
    <s v="No"/>
    <n v="0"/>
    <s v="No"/>
    <x v="0"/>
    <x v="0"/>
    <n v="11"/>
    <n v="139"/>
    <x v="4"/>
    <x v="12"/>
  </r>
  <r>
    <s v="8763-DELH"/>
    <x v="1"/>
    <n v="1"/>
    <n v="2"/>
    <n v="5"/>
    <n v="4"/>
    <n v="7.8"/>
    <s v="Yes"/>
    <s v="no"/>
    <n v="2"/>
    <n v="2"/>
    <n v="12"/>
    <s v="Yes"/>
    <n v="0"/>
    <x v="41"/>
    <s v="318-4456"/>
    <s v="Female"/>
    <n v="51"/>
    <s v="No"/>
    <s v="No"/>
    <s v="No"/>
    <n v="0"/>
    <s v="Yes"/>
    <x v="0"/>
    <x v="0"/>
    <n v="36"/>
    <n v="36"/>
    <x v="5"/>
    <x v="13"/>
  </r>
  <r>
    <s v="0921-ZTIV"/>
    <x v="1"/>
    <n v="61"/>
    <n v="395"/>
    <n v="860"/>
    <n v="244"/>
    <n v="799.1"/>
    <s v="Yes"/>
    <s v="no"/>
    <n v="199.8"/>
    <n v="3"/>
    <n v="30"/>
    <s v="Yes"/>
    <n v="0"/>
    <x v="18"/>
    <s v="369-2468"/>
    <s v="Female"/>
    <n v="22"/>
    <s v="Yes"/>
    <s v="No"/>
    <s v="No"/>
    <n v="0"/>
    <s v="No"/>
    <x v="1"/>
    <x v="0"/>
    <n v="63"/>
    <n v="3863"/>
    <x v="5"/>
    <x v="14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x v="12"/>
    <s v="335-9933"/>
    <s v="Male"/>
    <n v="68"/>
    <s v="No"/>
    <s v="Yes"/>
    <s v="No"/>
    <n v="0"/>
    <s v="No"/>
    <x v="0"/>
    <x v="0"/>
    <n v="51"/>
    <n v="1235"/>
    <x v="5"/>
    <x v="18"/>
  </r>
  <r>
    <s v="6569-MPJS"/>
    <x v="1"/>
    <n v="34"/>
    <n v="127"/>
    <n v="376.8"/>
    <n v="136"/>
    <n v="554.20000000000005"/>
    <s v="Yes"/>
    <s v="no"/>
    <n v="184.7"/>
    <n v="2"/>
    <n v="2"/>
    <s v="Yes"/>
    <n v="0"/>
    <x v="22"/>
    <s v="295-9263"/>
    <s v="Male"/>
    <n v="47"/>
    <s v="No"/>
    <s v="No"/>
    <s v="No"/>
    <n v="0"/>
    <s v="No"/>
    <x v="0"/>
    <x v="0"/>
    <n v="38"/>
    <n v="1299"/>
    <x v="5"/>
    <x v="11"/>
  </r>
  <r>
    <s v="7304-YNFU"/>
    <x v="1"/>
    <n v="71"/>
    <n v="255"/>
    <n v="712.3"/>
    <n v="284"/>
    <n v="930.1"/>
    <s v="Yes"/>
    <s v="no"/>
    <n v="186"/>
    <n v="5"/>
    <n v="8"/>
    <s v="No"/>
    <n v="36"/>
    <x v="1"/>
    <s v="316-10023"/>
    <s v="Male"/>
    <n v="47"/>
    <s v="No"/>
    <s v="No"/>
    <s v="No"/>
    <n v="0"/>
    <s v="No"/>
    <x v="2"/>
    <x v="0"/>
    <n v="20"/>
    <n v="1424"/>
    <x v="4"/>
    <x v="9"/>
  </r>
  <r>
    <s v="8401-RNML"/>
    <x v="1"/>
    <n v="6"/>
    <n v="44"/>
    <n v="69"/>
    <n v="24"/>
    <n v="84.6"/>
    <s v="Yes"/>
    <s v="no"/>
    <n v="21.2"/>
    <n v="1"/>
    <n v="6"/>
    <s v="Yes"/>
    <n v="0"/>
    <x v="28"/>
    <s v="236-3033"/>
    <s v="Male"/>
    <n v="48"/>
    <s v="No"/>
    <s v="No"/>
    <s v="No"/>
    <n v="0"/>
    <s v="No"/>
    <x v="0"/>
    <x v="0"/>
    <n v="47"/>
    <n v="294"/>
    <x v="4"/>
    <x v="8"/>
  </r>
  <r>
    <s v="4986-MTJF"/>
    <x v="1"/>
    <n v="14"/>
    <n v="33"/>
    <n v="86.4"/>
    <n v="56"/>
    <n v="149.80000000000001"/>
    <s v="Yes"/>
    <s v="no"/>
    <n v="30"/>
    <n v="2"/>
    <n v="7"/>
    <s v="Yes"/>
    <n v="0"/>
    <x v="13"/>
    <s v="320-4029"/>
    <s v="Female"/>
    <n v="46"/>
    <s v="No"/>
    <s v="No"/>
    <s v="No"/>
    <n v="0"/>
    <s v="Yes"/>
    <x v="0"/>
    <x v="0"/>
    <n v="37"/>
    <n v="537"/>
    <x v="4"/>
    <x v="20"/>
  </r>
  <r>
    <s v="8004-RCJF"/>
    <x v="1"/>
    <n v="10"/>
    <n v="16"/>
    <n v="49"/>
    <n v="40"/>
    <n v="129"/>
    <s v="Yes"/>
    <s v="no"/>
    <n v="64.5"/>
    <n v="5"/>
    <n v="0"/>
    <s v="No"/>
    <n v="0"/>
    <x v="8"/>
    <s v="265-5923"/>
    <s v="Male"/>
    <n v="57"/>
    <s v="No"/>
    <s v="No"/>
    <s v="No"/>
    <n v="0"/>
    <s v="No"/>
    <x v="0"/>
    <x v="2"/>
    <n v="9"/>
    <n v="90"/>
    <x v="3"/>
    <x v="5"/>
  </r>
  <r>
    <s v="1501-TKPX"/>
    <x v="1"/>
    <n v="34"/>
    <n v="67"/>
    <n v="136.19999999999999"/>
    <n v="136"/>
    <n v="384.2"/>
    <s v="Yes"/>
    <s v="no"/>
    <n v="96.1"/>
    <n v="0"/>
    <n v="3"/>
    <s v="Yes"/>
    <n v="0"/>
    <x v="34"/>
    <s v="304-1546"/>
    <s v="Female"/>
    <n v="34"/>
    <s v="No"/>
    <s v="No"/>
    <s v="No"/>
    <n v="0"/>
    <s v="No"/>
    <x v="0"/>
    <x v="2"/>
    <n v="12"/>
    <n v="422"/>
    <x v="2"/>
    <x v="7"/>
  </r>
  <r>
    <s v="4825-GJVD"/>
    <x v="1"/>
    <n v="2"/>
    <n v="8"/>
    <n v="20.6"/>
    <n v="8"/>
    <n v="22.6"/>
    <s v="Yes"/>
    <s v="no"/>
    <n v="7.5"/>
    <n v="2"/>
    <n v="4"/>
    <s v="Yes"/>
    <n v="0"/>
    <x v="49"/>
    <s v="292-3180"/>
    <s v="Female"/>
    <n v="76"/>
    <s v="No"/>
    <s v="Yes"/>
    <s v="No"/>
    <n v="0"/>
    <s v="No"/>
    <x v="0"/>
    <x v="0"/>
    <n v="15"/>
    <n v="26"/>
    <x v="1"/>
    <x v="3"/>
  </r>
  <r>
    <s v="2877-PZOH"/>
    <x v="1"/>
    <n v="29"/>
    <n v="186"/>
    <n v="464.3"/>
    <n v="116"/>
    <n v="295.8"/>
    <s v="Yes"/>
    <s v="no"/>
    <n v="98.6"/>
    <n v="5"/>
    <n v="4"/>
    <s v="Yes"/>
    <n v="0"/>
    <x v="13"/>
    <s v="375-2330"/>
    <s v="Female"/>
    <n v="81"/>
    <s v="No"/>
    <s v="Yes"/>
    <s v="No"/>
    <n v="0"/>
    <s v="No"/>
    <x v="0"/>
    <x v="0"/>
    <n v="52"/>
    <n v="1517"/>
    <x v="3"/>
    <x v="5"/>
  </r>
  <r>
    <s v="3723-SCRU"/>
    <x v="1"/>
    <n v="4"/>
    <n v="8"/>
    <n v="17.2"/>
    <n v="16"/>
    <n v="48"/>
    <s v="Yes"/>
    <s v="yes"/>
    <n v="0"/>
    <n v="4"/>
    <n v="5"/>
    <s v="No"/>
    <n v="13"/>
    <x v="19"/>
    <s v="324-8267"/>
    <s v="Male"/>
    <n v="75"/>
    <s v="No"/>
    <s v="Yes"/>
    <s v="No"/>
    <n v="0"/>
    <s v="Yes"/>
    <x v="0"/>
    <x v="0"/>
    <n v="27"/>
    <n v="115"/>
    <x v="1"/>
    <x v="15"/>
  </r>
  <r>
    <s v="0103-ROMR"/>
    <x v="1"/>
    <n v="28"/>
    <n v="128"/>
    <n v="279.8"/>
    <n v="112"/>
    <n v="201.6"/>
    <s v="Yes"/>
    <s v="no"/>
    <n v="100.8"/>
    <n v="3"/>
    <n v="3"/>
    <s v="Yes"/>
    <n v="0"/>
    <x v="5"/>
    <s v="331-2581"/>
    <s v="Female"/>
    <n v="84"/>
    <s v="No"/>
    <s v="Yes"/>
    <s v="No"/>
    <n v="0"/>
    <s v="Yes"/>
    <x v="0"/>
    <x v="0"/>
    <n v="40"/>
    <n v="1107"/>
    <x v="1"/>
    <x v="1"/>
  </r>
  <r>
    <s v="6730-BZHD"/>
    <x v="1"/>
    <n v="13"/>
    <n v="75"/>
    <n v="203.3"/>
    <n v="52"/>
    <n v="132.6"/>
    <s v="Yes"/>
    <s v="no"/>
    <n v="66.3"/>
    <n v="4"/>
    <n v="5"/>
    <s v="Yes"/>
    <n v="0"/>
    <x v="34"/>
    <s v="251-4122"/>
    <s v="Female"/>
    <n v="58"/>
    <s v="No"/>
    <s v="No"/>
    <s v="No"/>
    <n v="0"/>
    <s v="No"/>
    <x v="0"/>
    <x v="2"/>
    <n v="44"/>
    <n v="564"/>
    <x v="1"/>
    <x v="3"/>
  </r>
  <r>
    <s v="8879-YNER"/>
    <x v="1"/>
    <n v="55"/>
    <n v="389"/>
    <n v="827.1"/>
    <n v="220"/>
    <n v="665.5"/>
    <s v="Yes"/>
    <s v="no"/>
    <n v="133.1"/>
    <n v="2"/>
    <n v="19"/>
    <s v="Yes"/>
    <n v="0"/>
    <x v="1"/>
    <s v="337-8857"/>
    <s v="Male"/>
    <n v="23"/>
    <s v="Yes"/>
    <s v="No"/>
    <s v="No"/>
    <n v="0"/>
    <s v="Yes"/>
    <x v="1"/>
    <x v="0"/>
    <n v="63"/>
    <n v="3501"/>
    <x v="1"/>
    <x v="3"/>
  </r>
  <r>
    <s v="5843-YZUY"/>
    <x v="1"/>
    <n v="24"/>
    <n v="52"/>
    <n v="121.3"/>
    <n v="96"/>
    <n v="24"/>
    <s v="Yes"/>
    <s v="no"/>
    <n v="8"/>
    <n v="1"/>
    <n v="9"/>
    <s v="Yes"/>
    <n v="0"/>
    <x v="22"/>
    <s v="312-6440"/>
    <s v="Male"/>
    <n v="70"/>
    <s v="No"/>
    <s v="Yes"/>
    <s v="No"/>
    <n v="0"/>
    <s v="Yes"/>
    <x v="0"/>
    <x v="2"/>
    <n v="45"/>
    <n v="1083"/>
    <x v="3"/>
    <x v="5"/>
  </r>
  <r>
    <s v="5644-CAZV"/>
    <x v="1"/>
    <n v="1"/>
    <n v="3"/>
    <n v="9"/>
    <n v="4"/>
    <n v="12.8"/>
    <s v="Yes"/>
    <s v="no"/>
    <n v="6.4"/>
    <n v="5"/>
    <n v="6"/>
    <s v="Yes"/>
    <n v="0"/>
    <x v="7"/>
    <s v="375-8148"/>
    <s v="Female"/>
    <n v="44"/>
    <s v="No"/>
    <s v="No"/>
    <s v="No"/>
    <n v="0"/>
    <s v="No"/>
    <x v="0"/>
    <x v="0"/>
    <n v="56"/>
    <n v="56"/>
    <x v="1"/>
    <x v="4"/>
  </r>
  <r>
    <s v="2906-IAUM"/>
    <x v="1"/>
    <n v="6"/>
    <n v="26"/>
    <n v="68"/>
    <n v="24"/>
    <n v="67.2"/>
    <s v="Yes"/>
    <s v="no"/>
    <n v="33.6"/>
    <n v="3"/>
    <n v="3"/>
    <s v="Yes"/>
    <n v="0"/>
    <x v="25"/>
    <s v="421-5895"/>
    <s v="Female"/>
    <n v="49"/>
    <s v="No"/>
    <s v="No"/>
    <s v="No"/>
    <n v="0"/>
    <s v="No"/>
    <x v="0"/>
    <x v="0"/>
    <n v="29"/>
    <n v="166"/>
    <x v="1"/>
    <x v="4"/>
  </r>
  <r>
    <s v="7413-RYFR"/>
    <x v="1"/>
    <n v="4"/>
    <n v="12"/>
    <n v="32.700000000000003"/>
    <n v="16"/>
    <n v="30.8"/>
    <s v="Yes"/>
    <s v="no"/>
    <n v="15.4"/>
    <n v="1"/>
    <n v="2"/>
    <s v="No"/>
    <n v="20"/>
    <x v="18"/>
    <s v="401-10951"/>
    <s v="Male"/>
    <n v="45"/>
    <s v="No"/>
    <s v="No"/>
    <s v="No"/>
    <n v="0"/>
    <s v="No"/>
    <x v="0"/>
    <x v="0"/>
    <n v="50"/>
    <n v="206"/>
    <x v="1"/>
    <x v="15"/>
  </r>
  <r>
    <s v="1380-RAHW"/>
    <x v="1"/>
    <n v="3"/>
    <n v="23"/>
    <n v="47.4"/>
    <n v="0"/>
    <n v="0"/>
    <s v="No"/>
    <s v="yes"/>
    <n v="0"/>
    <n v="2"/>
    <n v="15"/>
    <s v="Yes"/>
    <n v="0"/>
    <x v="2"/>
    <s v="348-8991"/>
    <s v="Female"/>
    <n v="59"/>
    <s v="No"/>
    <s v="No"/>
    <s v="No"/>
    <n v="0"/>
    <s v="No"/>
    <x v="0"/>
    <x v="0"/>
    <n v="31"/>
    <n v="107"/>
    <x v="1"/>
    <x v="15"/>
  </r>
  <r>
    <s v="4778-OWRZ"/>
    <x v="1"/>
    <n v="1"/>
    <n v="2"/>
    <n v="5"/>
    <n v="4"/>
    <n v="9.5"/>
    <s v="Yes"/>
    <s v="no"/>
    <n v="4.8"/>
    <n v="0"/>
    <n v="3"/>
    <s v="Yes"/>
    <n v="0"/>
    <x v="20"/>
    <s v="326-2567"/>
    <s v="Male"/>
    <n v="42"/>
    <s v="No"/>
    <s v="No"/>
    <s v="No"/>
    <n v="0"/>
    <s v="No"/>
    <x v="0"/>
    <x v="0"/>
    <n v="45"/>
    <n v="45"/>
    <x v="1"/>
    <x v="15"/>
  </r>
  <r>
    <s v="8955-BKQM"/>
    <x v="1"/>
    <n v="11"/>
    <n v="44"/>
    <n v="107.7"/>
    <n v="44"/>
    <n v="181.5"/>
    <s v="Yes"/>
    <s v="no"/>
    <n v="90.8"/>
    <n v="3"/>
    <n v="10"/>
    <s v="Yes"/>
    <n v="0"/>
    <x v="35"/>
    <s v="330-8671"/>
    <s v="Male"/>
    <n v="29"/>
    <s v="Yes"/>
    <s v="No"/>
    <s v="No"/>
    <n v="0"/>
    <s v="No"/>
    <x v="0"/>
    <x v="0"/>
    <n v="36"/>
    <n v="382"/>
    <x v="1"/>
    <x v="1"/>
  </r>
  <r>
    <s v="5101-LCMQ"/>
    <x v="1"/>
    <n v="1"/>
    <n v="6"/>
    <n v="16"/>
    <n v="4"/>
    <n v="9.6999999999999993"/>
    <s v="Yes"/>
    <s v="no"/>
    <n v="3.2"/>
    <n v="2"/>
    <n v="9"/>
    <s v="Yes"/>
    <n v="0"/>
    <x v="26"/>
    <s v="396-6404"/>
    <s v="Female"/>
    <n v="32"/>
    <s v="No"/>
    <s v="No"/>
    <s v="No"/>
    <n v="0"/>
    <s v="No"/>
    <x v="0"/>
    <x v="2"/>
    <n v="45"/>
    <n v="45"/>
    <x v="1"/>
    <x v="1"/>
  </r>
  <r>
    <s v="4531-ANJO"/>
    <x v="1"/>
    <n v="5"/>
    <n v="8"/>
    <n v="19.8"/>
    <n v="20"/>
    <n v="50"/>
    <s v="Yes"/>
    <s v="no"/>
    <n v="16.7"/>
    <n v="1"/>
    <n v="7"/>
    <s v="Yes"/>
    <n v="0"/>
    <x v="20"/>
    <s v="279-2709"/>
    <s v="Male"/>
    <n v="50"/>
    <s v="No"/>
    <s v="No"/>
    <s v="No"/>
    <n v="0"/>
    <s v="Yes"/>
    <x v="0"/>
    <x v="0"/>
    <n v="46"/>
    <n v="229"/>
    <x v="5"/>
    <x v="11"/>
  </r>
  <r>
    <s v="4995-JUBE"/>
    <x v="1"/>
    <n v="8"/>
    <n v="21"/>
    <n v="57.6"/>
    <n v="32"/>
    <n v="143.19999999999999"/>
    <s v="Yes"/>
    <s v="no"/>
    <n v="28.6"/>
    <n v="1"/>
    <n v="5"/>
    <s v="Yes"/>
    <n v="0"/>
    <x v="31"/>
    <s v="265-3763"/>
    <s v="Male"/>
    <n v="63"/>
    <s v="No"/>
    <s v="No"/>
    <s v="No"/>
    <n v="0"/>
    <s v="Yes"/>
    <x v="0"/>
    <x v="0"/>
    <n v="35"/>
    <n v="284"/>
    <x v="4"/>
    <x v="9"/>
  </r>
  <r>
    <s v="1579-ZCUT"/>
    <x v="1"/>
    <n v="29"/>
    <n v="101"/>
    <n v="350.6"/>
    <n v="116"/>
    <n v="156.6"/>
    <s v="Yes"/>
    <s v="no"/>
    <n v="31.3"/>
    <n v="1"/>
    <n v="4"/>
    <s v="Yes"/>
    <n v="0"/>
    <x v="4"/>
    <s v="294-10362"/>
    <s v="Male"/>
    <n v="40"/>
    <s v="No"/>
    <s v="No"/>
    <s v="No"/>
    <n v="0"/>
    <s v="No"/>
    <x v="0"/>
    <x v="0"/>
    <n v="35"/>
    <n v="1018"/>
    <x v="4"/>
    <x v="20"/>
  </r>
  <r>
    <s v="6989-QOLF"/>
    <x v="1"/>
    <n v="13"/>
    <n v="60"/>
    <n v="210.2"/>
    <n v="52"/>
    <n v="133.9"/>
    <s v="Yes"/>
    <s v="no"/>
    <n v="44.6"/>
    <n v="3"/>
    <n v="16"/>
    <s v="Yes"/>
    <n v="0"/>
    <x v="22"/>
    <s v="309-5411"/>
    <s v="Male"/>
    <n v="20"/>
    <s v="Yes"/>
    <s v="No"/>
    <s v="No"/>
    <n v="0"/>
    <s v="Yes"/>
    <x v="1"/>
    <x v="2"/>
    <n v="27"/>
    <n v="351"/>
    <x v="4"/>
    <x v="6"/>
  </r>
  <r>
    <s v="6416-UBHW"/>
    <x v="1"/>
    <n v="44"/>
    <n v="338"/>
    <n v="485"/>
    <n v="176"/>
    <n v="519.20000000000005"/>
    <s v="Yes"/>
    <s v="no"/>
    <n v="103.8"/>
    <n v="0"/>
    <n v="7"/>
    <s v="Yes"/>
    <n v="0"/>
    <x v="46"/>
    <s v="329-8531"/>
    <s v="Female"/>
    <n v="79"/>
    <s v="No"/>
    <s v="Yes"/>
    <s v="No"/>
    <n v="0"/>
    <s v="Yes"/>
    <x v="1"/>
    <x v="2"/>
    <n v="51"/>
    <n v="2261"/>
    <x v="4"/>
    <x v="12"/>
  </r>
  <r>
    <s v="5749-JLQO"/>
    <x v="1"/>
    <n v="3"/>
    <n v="21"/>
    <n v="42.7"/>
    <n v="12"/>
    <n v="45"/>
    <s v="Yes"/>
    <s v="no"/>
    <n v="9"/>
    <n v="0"/>
    <n v="0"/>
    <s v="No"/>
    <n v="0"/>
    <x v="34"/>
    <s v="266-9811"/>
    <s v="Female"/>
    <n v="37"/>
    <s v="No"/>
    <s v="No"/>
    <s v="No"/>
    <n v="0"/>
    <s v="No"/>
    <x v="0"/>
    <x v="2"/>
    <n v="10"/>
    <n v="29"/>
    <x v="3"/>
    <x v="5"/>
  </r>
  <r>
    <s v="5111-XWWF"/>
    <x v="1"/>
    <n v="1"/>
    <n v="9"/>
    <n v="21.4"/>
    <n v="4"/>
    <n v="7.6"/>
    <s v="Yes"/>
    <s v="no"/>
    <n v="2.5"/>
    <n v="3"/>
    <n v="6"/>
    <s v="Yes"/>
    <n v="0"/>
    <x v="50"/>
    <s v="329-2417"/>
    <s v="Male"/>
    <n v="78"/>
    <s v="No"/>
    <s v="Yes"/>
    <s v="No"/>
    <n v="0"/>
    <s v="Yes"/>
    <x v="0"/>
    <x v="0"/>
    <n v="41"/>
    <n v="58"/>
    <x v="5"/>
    <x v="14"/>
  </r>
  <r>
    <s v="6843-NQXW"/>
    <x v="1"/>
    <n v="69"/>
    <n v="375"/>
    <n v="1099"/>
    <n v="276"/>
    <n v="759"/>
    <s v="Yes"/>
    <s v="no"/>
    <n v="379.5"/>
    <n v="1"/>
    <n v="5"/>
    <s v="Yes"/>
    <n v="0"/>
    <x v="17"/>
    <s v="364-5958"/>
    <s v="Male"/>
    <n v="68"/>
    <s v="No"/>
    <s v="Yes"/>
    <s v="No"/>
    <n v="0"/>
    <s v="No"/>
    <x v="0"/>
    <x v="2"/>
    <n v="38"/>
    <n v="2625"/>
    <x v="5"/>
    <x v="18"/>
  </r>
  <r>
    <s v="9286-ZJAG"/>
    <x v="1"/>
    <n v="64"/>
    <n v="417"/>
    <n v="1024.2"/>
    <n v="0"/>
    <n v="0"/>
    <s v="No"/>
    <s v="yes"/>
    <n v="0"/>
    <n v="1"/>
    <n v="5"/>
    <s v="No"/>
    <n v="47"/>
    <x v="37"/>
    <s v="326-8100"/>
    <s v="Male"/>
    <n v="67"/>
    <s v="No"/>
    <s v="Yes"/>
    <s v="No"/>
    <n v="0"/>
    <s v="No"/>
    <x v="1"/>
    <x v="0"/>
    <n v="45"/>
    <n v="2899"/>
    <x v="5"/>
    <x v="1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x v="12"/>
    <s v="324-2392"/>
    <s v="Male"/>
    <n v="60"/>
    <s v="No"/>
    <s v="No"/>
    <s v="No"/>
    <n v="0"/>
    <s v="Yes"/>
    <x v="0"/>
    <x v="2"/>
    <n v="36"/>
    <n v="578"/>
    <x v="4"/>
    <x v="9"/>
  </r>
  <r>
    <s v="2882-KFQQ"/>
    <x v="1"/>
    <n v="53"/>
    <n v="265"/>
    <n v="686"/>
    <n v="212"/>
    <n v="683.7"/>
    <s v="Yes"/>
    <s v="no"/>
    <n v="227.9"/>
    <n v="3"/>
    <n v="0"/>
    <s v="No"/>
    <n v="0"/>
    <x v="1"/>
    <s v="255-2711"/>
    <s v="Male"/>
    <n v="21"/>
    <s v="Yes"/>
    <s v="No"/>
    <s v="No"/>
    <n v="0"/>
    <s v="No"/>
    <x v="2"/>
    <x v="2"/>
    <n v="16"/>
    <n v="829"/>
    <x v="4"/>
    <x v="8"/>
  </r>
  <r>
    <s v="8148-PVEM"/>
    <x v="1"/>
    <n v="30"/>
    <n v="93"/>
    <n v="210.8"/>
    <n v="120"/>
    <n v="495"/>
    <s v="Yes"/>
    <s v="no"/>
    <n v="99"/>
    <n v="2"/>
    <n v="2"/>
    <s v="Yes"/>
    <n v="0"/>
    <x v="44"/>
    <s v="361-3201"/>
    <s v="Female"/>
    <n v="56"/>
    <s v="No"/>
    <s v="No"/>
    <s v="No"/>
    <n v="0"/>
    <s v="No"/>
    <x v="0"/>
    <x v="2"/>
    <n v="47"/>
    <n v="1426"/>
    <x v="4"/>
    <x v="20"/>
  </r>
  <r>
    <s v="6535-HEME"/>
    <x v="1"/>
    <n v="2"/>
    <n v="12"/>
    <n v="30.1"/>
    <n v="8"/>
    <n v="27.2"/>
    <s v="Yes"/>
    <s v="no"/>
    <n v="9.1"/>
    <n v="4"/>
    <n v="5"/>
    <s v="Yes"/>
    <n v="0"/>
    <x v="23"/>
    <s v="302-7022"/>
    <s v="Female"/>
    <n v="28"/>
    <s v="Yes"/>
    <s v="No"/>
    <s v="No"/>
    <n v="0"/>
    <s v="No"/>
    <x v="0"/>
    <x v="2"/>
    <n v="21"/>
    <n v="48"/>
    <x v="4"/>
    <x v="6"/>
  </r>
  <r>
    <s v="4311-UKMI"/>
    <x v="1"/>
    <n v="66"/>
    <n v="286"/>
    <n v="658.4"/>
    <n v="264"/>
    <n v="633.6"/>
    <s v="Yes"/>
    <s v="no"/>
    <n v="126.7"/>
    <n v="1"/>
    <n v="6"/>
    <s v="Yes"/>
    <n v="0"/>
    <x v="27"/>
    <s v="373-5890"/>
    <s v="Female"/>
    <n v="66"/>
    <s v="No"/>
    <s v="Yes"/>
    <s v="No"/>
    <n v="0"/>
    <s v="Yes"/>
    <x v="1"/>
    <x v="2"/>
    <n v="47"/>
    <n v="3068"/>
    <x v="2"/>
    <x v="7"/>
  </r>
  <r>
    <s v="9570-IFVO"/>
    <x v="1"/>
    <n v="3"/>
    <n v="11"/>
    <n v="22.4"/>
    <n v="12"/>
    <n v="33.9"/>
    <s v="Yes"/>
    <s v="no"/>
    <n v="11.3"/>
    <n v="2"/>
    <n v="11"/>
    <s v="Yes"/>
    <n v="0"/>
    <x v="40"/>
    <s v="343-7271"/>
    <s v="Male"/>
    <n v="57"/>
    <s v="No"/>
    <s v="No"/>
    <s v="No"/>
    <n v="0"/>
    <s v="Yes"/>
    <x v="0"/>
    <x v="0"/>
    <n v="40"/>
    <n v="112"/>
    <x v="3"/>
    <x v="16"/>
  </r>
  <r>
    <s v="2076-SPBP"/>
    <x v="1"/>
    <n v="30"/>
    <n v="177"/>
    <n v="390"/>
    <n v="120"/>
    <n v="414"/>
    <s v="Yes"/>
    <s v="no"/>
    <n v="207"/>
    <n v="1"/>
    <n v="1"/>
    <s v="Yes"/>
    <n v="0"/>
    <x v="18"/>
    <s v="357-9128"/>
    <s v="Female"/>
    <n v="75"/>
    <s v="No"/>
    <s v="Yes"/>
    <s v="No"/>
    <n v="0"/>
    <s v="No"/>
    <x v="0"/>
    <x v="0"/>
    <n v="28"/>
    <n v="829"/>
    <x v="3"/>
    <x v="5"/>
  </r>
  <r>
    <s v="8716-KWIZ"/>
    <x v="1"/>
    <n v="13"/>
    <n v="38"/>
    <n v="150.9"/>
    <n v="52"/>
    <n v="185.9"/>
    <s v="Yes"/>
    <s v="no"/>
    <n v="93"/>
    <n v="2"/>
    <n v="10"/>
    <s v="Yes"/>
    <n v="0"/>
    <x v="21"/>
    <s v="355-3571"/>
    <s v="Female"/>
    <n v="55"/>
    <s v="No"/>
    <s v="No"/>
    <s v="No"/>
    <n v="0"/>
    <s v="No"/>
    <x v="0"/>
    <x v="2"/>
    <n v="49"/>
    <n v="613"/>
    <x v="3"/>
    <x v="5"/>
  </r>
  <r>
    <s v="4323-BSDT"/>
    <x v="1"/>
    <n v="37"/>
    <n v="87"/>
    <n v="259.60000000000002"/>
    <n v="148"/>
    <n v="388.5"/>
    <s v="Yes"/>
    <s v="no"/>
    <n v="194.3"/>
    <n v="3"/>
    <n v="0"/>
    <s v="Yes"/>
    <n v="0"/>
    <x v="23"/>
    <s v="349-6323"/>
    <s v="Female"/>
    <n v="64"/>
    <s v="No"/>
    <s v="No"/>
    <s v="No"/>
    <n v="0"/>
    <s v="No"/>
    <x v="0"/>
    <x v="0"/>
    <n v="48"/>
    <n v="1796"/>
    <x v="3"/>
    <x v="16"/>
  </r>
  <r>
    <s v="2894-ZYCG"/>
    <x v="1"/>
    <n v="7"/>
    <n v="40"/>
    <n v="117"/>
    <n v="28"/>
    <n v="98.7"/>
    <s v="Yes"/>
    <s v="no"/>
    <n v="19.7"/>
    <n v="0"/>
    <n v="6"/>
    <s v="Yes"/>
    <n v="0"/>
    <x v="8"/>
    <s v="318-7758"/>
    <s v="Female"/>
    <n v="39"/>
    <s v="No"/>
    <s v="No"/>
    <s v="No"/>
    <n v="0"/>
    <s v="No"/>
    <x v="0"/>
    <x v="2"/>
    <n v="14"/>
    <n v="102"/>
    <x v="3"/>
    <x v="16"/>
  </r>
  <r>
    <s v="3369-WWNM"/>
    <x v="1"/>
    <n v="24"/>
    <n v="56"/>
    <n v="168.7"/>
    <n v="96"/>
    <n v="189.6"/>
    <s v="Yes"/>
    <s v="no"/>
    <n v="63.2"/>
    <n v="2"/>
    <n v="15"/>
    <s v="Yes"/>
    <n v="0"/>
    <x v="2"/>
    <s v="301-10572"/>
    <s v="Male"/>
    <n v="63"/>
    <s v="No"/>
    <s v="No"/>
    <s v="No"/>
    <n v="0"/>
    <s v="No"/>
    <x v="0"/>
    <x v="0"/>
    <n v="38"/>
    <n v="907"/>
    <x v="3"/>
    <x v="5"/>
  </r>
  <r>
    <s v="5297-HARB"/>
    <x v="1"/>
    <n v="1"/>
    <n v="7"/>
    <n v="16"/>
    <n v="4"/>
    <n v="14"/>
    <s v="Yes"/>
    <s v="no"/>
    <n v="4.7"/>
    <n v="3"/>
    <n v="4"/>
    <s v="No"/>
    <n v="5"/>
    <x v="49"/>
    <s v="303-7546"/>
    <s v="Female"/>
    <n v="62"/>
    <s v="No"/>
    <s v="No"/>
    <s v="No"/>
    <n v="0"/>
    <s v="No"/>
    <x v="0"/>
    <x v="0"/>
    <n v="33"/>
    <n v="33"/>
    <x v="1"/>
    <x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x v="11"/>
    <s v="316-6158"/>
    <s v="Female"/>
    <n v="43"/>
    <s v="No"/>
    <s v="No"/>
    <s v="No"/>
    <n v="0"/>
    <s v="No"/>
    <x v="1"/>
    <x v="0"/>
    <n v="28"/>
    <n v="943"/>
    <x v="2"/>
    <x v="2"/>
  </r>
  <r>
    <s v="3422-CNZQ"/>
    <x v="1"/>
    <n v="1"/>
    <n v="6"/>
    <n v="13"/>
    <n v="4"/>
    <n v="10.6"/>
    <s v="Yes"/>
    <s v="no"/>
    <n v="3.5"/>
    <n v="4"/>
    <n v="1"/>
    <s v="Yes"/>
    <n v="0"/>
    <x v="45"/>
    <s v="362-5118"/>
    <s v="Male"/>
    <n v="47"/>
    <s v="No"/>
    <s v="No"/>
    <s v="No"/>
    <n v="0"/>
    <s v="No"/>
    <x v="0"/>
    <x v="0"/>
    <n v="59"/>
    <n v="59"/>
    <x v="2"/>
    <x v="2"/>
  </r>
  <r>
    <s v="7120-URPH"/>
    <x v="1"/>
    <n v="17"/>
    <n v="37"/>
    <n v="85.1"/>
    <n v="68"/>
    <n v="214.2"/>
    <s v="Yes"/>
    <s v="no"/>
    <n v="71.400000000000006"/>
    <n v="2"/>
    <n v="4"/>
    <s v="Yes"/>
    <n v="0"/>
    <x v="13"/>
    <s v="333-3064"/>
    <s v="Female"/>
    <n v="55"/>
    <s v="No"/>
    <s v="No"/>
    <s v="No"/>
    <n v="0"/>
    <s v="Yes"/>
    <x v="0"/>
    <x v="0"/>
    <n v="39"/>
    <n v="661"/>
    <x v="2"/>
    <x v="2"/>
  </r>
  <r>
    <s v="0618-XKNB"/>
    <x v="1"/>
    <n v="19"/>
    <n v="102"/>
    <n v="266.8"/>
    <n v="76"/>
    <n v="233.7"/>
    <s v="Yes"/>
    <s v="no"/>
    <n v="58.4"/>
    <n v="2"/>
    <n v="8"/>
    <s v="Yes"/>
    <n v="0"/>
    <x v="40"/>
    <s v="349-9663"/>
    <s v="Male"/>
    <n v="63"/>
    <s v="No"/>
    <s v="No"/>
    <s v="No"/>
    <n v="0"/>
    <s v="Yes"/>
    <x v="0"/>
    <x v="0"/>
    <n v="27"/>
    <n v="524"/>
    <x v="1"/>
    <x v="3"/>
  </r>
  <r>
    <s v="4396-ZKNK"/>
    <x v="1"/>
    <n v="2"/>
    <n v="5"/>
    <n v="14.7"/>
    <n v="8"/>
    <n v="24.8"/>
    <s v="Yes"/>
    <s v="no"/>
    <n v="6.2"/>
    <n v="3"/>
    <n v="6"/>
    <s v="Yes"/>
    <n v="0"/>
    <x v="2"/>
    <s v="335-9899"/>
    <s v="Male"/>
    <n v="75"/>
    <s v="No"/>
    <s v="Yes"/>
    <s v="No"/>
    <n v="0"/>
    <s v="No"/>
    <x v="0"/>
    <x v="0"/>
    <n v="29"/>
    <n v="61"/>
    <x v="3"/>
    <x v="5"/>
  </r>
  <r>
    <s v="8782-OMAK"/>
    <x v="1"/>
    <n v="8"/>
    <n v="13"/>
    <n v="40"/>
    <n v="32"/>
    <n v="38.4"/>
    <s v="Yes"/>
    <s v="no"/>
    <n v="9.6"/>
    <n v="5"/>
    <n v="1"/>
    <s v="Yes"/>
    <n v="0"/>
    <x v="49"/>
    <s v="329-2485"/>
    <s v="Female"/>
    <n v="79"/>
    <s v="No"/>
    <s v="Yes"/>
    <s v="No"/>
    <n v="0"/>
    <s v="No"/>
    <x v="0"/>
    <x v="0"/>
    <n v="37"/>
    <n v="296"/>
    <x v="1"/>
    <x v="15"/>
  </r>
  <r>
    <s v="2617-UYYQ"/>
    <x v="1"/>
    <n v="1"/>
    <n v="2"/>
    <n v="5"/>
    <n v="4"/>
    <n v="12.9"/>
    <s v="Yes"/>
    <s v="no"/>
    <n v="6.5"/>
    <n v="2"/>
    <n v="0"/>
    <s v="No"/>
    <n v="0"/>
    <x v="41"/>
    <s v="277-6219"/>
    <s v="Female"/>
    <n v="34"/>
    <s v="No"/>
    <s v="No"/>
    <s v="No"/>
    <n v="0"/>
    <s v="No"/>
    <x v="0"/>
    <x v="2"/>
    <n v="10"/>
    <n v="10"/>
    <x v="1"/>
    <x v="1"/>
  </r>
  <r>
    <s v="6530-XTEP"/>
    <x v="1"/>
    <n v="1"/>
    <n v="2"/>
    <n v="4"/>
    <n v="4"/>
    <n v="9.6"/>
    <s v="Yes"/>
    <s v="no"/>
    <n v="1.9"/>
    <n v="5"/>
    <n v="5"/>
    <s v="Yes"/>
    <n v="0"/>
    <x v="11"/>
    <s v="309-1269"/>
    <s v="Male"/>
    <n v="83"/>
    <s v="No"/>
    <s v="Yes"/>
    <s v="No"/>
    <n v="0"/>
    <s v="No"/>
    <x v="0"/>
    <x v="0"/>
    <n v="27"/>
    <n v="27"/>
    <x v="1"/>
    <x v="3"/>
  </r>
  <r>
    <s v="4302-DJJT"/>
    <x v="1"/>
    <n v="1"/>
    <n v="6"/>
    <n v="13"/>
    <n v="4"/>
    <n v="15.2"/>
    <s v="Yes"/>
    <s v="no"/>
    <n v="3"/>
    <n v="0"/>
    <n v="6"/>
    <s v="Yes"/>
    <n v="0"/>
    <x v="50"/>
    <s v="260-6327"/>
    <s v="Female"/>
    <n v="26"/>
    <s v="Yes"/>
    <s v="No"/>
    <s v="No"/>
    <n v="0"/>
    <s v="Yes"/>
    <x v="0"/>
    <x v="0"/>
    <n v="46"/>
    <n v="46"/>
    <x v="1"/>
    <x v="3"/>
  </r>
  <r>
    <s v="0977-JHBI"/>
    <x v="1"/>
    <n v="9"/>
    <n v="58"/>
    <n v="148.69999999999999"/>
    <n v="36"/>
    <n v="99"/>
    <s v="Yes"/>
    <s v="no"/>
    <n v="19.8"/>
    <n v="5"/>
    <n v="1"/>
    <s v="Yes"/>
    <n v="0"/>
    <x v="8"/>
    <s v="343-2239"/>
    <s v="Female"/>
    <n v="84"/>
    <s v="No"/>
    <s v="Yes"/>
    <s v="No"/>
    <n v="0"/>
    <s v="No"/>
    <x v="0"/>
    <x v="0"/>
    <n v="28"/>
    <n v="262"/>
    <x v="3"/>
    <x v="5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x v="2"/>
    <s v="315-1860"/>
    <s v="Male"/>
    <n v="35"/>
    <s v="No"/>
    <s v="No"/>
    <s v="No"/>
    <n v="0"/>
    <s v="No"/>
    <x v="0"/>
    <x v="0"/>
    <n v="14"/>
    <n v="37"/>
    <x v="1"/>
    <x v="4"/>
  </r>
  <r>
    <s v="6349-GQOU"/>
    <x v="1"/>
    <n v="50"/>
    <n v="81"/>
    <n v="198.8"/>
    <n v="200"/>
    <n v="435"/>
    <s v="Yes"/>
    <s v="no"/>
    <n v="108.8"/>
    <n v="4"/>
    <n v="4"/>
    <s v="Yes"/>
    <n v="0"/>
    <x v="31"/>
    <s v="234-6954"/>
    <s v="Female"/>
    <n v="81"/>
    <s v="No"/>
    <s v="Yes"/>
    <s v="No"/>
    <n v="0"/>
    <s v="Yes"/>
    <x v="0"/>
    <x v="2"/>
    <n v="36"/>
    <n v="1791"/>
    <x v="3"/>
    <x v="5"/>
  </r>
  <r>
    <s v="1476-HJCV"/>
    <x v="1"/>
    <n v="2"/>
    <n v="4"/>
    <n v="12.4"/>
    <n v="8"/>
    <n v="22.6"/>
    <s v="Yes"/>
    <s v="no"/>
    <n v="5.7"/>
    <n v="4"/>
    <n v="9"/>
    <s v="Yes"/>
    <n v="0"/>
    <x v="46"/>
    <s v="378-5567"/>
    <s v="Female"/>
    <n v="25"/>
    <s v="Yes"/>
    <s v="No"/>
    <s v="No"/>
    <n v="0"/>
    <s v="Yes"/>
    <x v="0"/>
    <x v="0"/>
    <n v="50"/>
    <n v="103"/>
    <x v="1"/>
    <x v="3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x v="14"/>
    <s v="335-4851"/>
    <s v="Male"/>
    <n v="30"/>
    <s v="No"/>
    <s v="No"/>
    <s v="No"/>
    <n v="0"/>
    <s v="No"/>
    <x v="2"/>
    <x v="0"/>
    <n v="34"/>
    <n v="1786"/>
    <x v="1"/>
    <x v="15"/>
  </r>
  <r>
    <s v="9742-LQQI"/>
    <x v="1"/>
    <n v="21"/>
    <n v="105"/>
    <n v="209.1"/>
    <n v="84"/>
    <n v="342.3"/>
    <s v="Yes"/>
    <s v="no"/>
    <n v="171.2"/>
    <n v="5"/>
    <n v="10"/>
    <s v="Yes"/>
    <n v="0"/>
    <x v="1"/>
    <s v="293-1808"/>
    <s v="Female"/>
    <n v="48"/>
    <s v="No"/>
    <s v="No"/>
    <s v="No"/>
    <n v="0"/>
    <s v="No"/>
    <x v="0"/>
    <x v="0"/>
    <n v="37"/>
    <n v="763"/>
    <x v="1"/>
    <x v="15"/>
  </r>
  <r>
    <s v="4603-IRMK"/>
    <x v="1"/>
    <n v="72"/>
    <n v="176"/>
    <n v="429.8"/>
    <n v="288"/>
    <n v="784.8"/>
    <s v="Yes"/>
    <s v="no"/>
    <n v="261.60000000000002"/>
    <n v="5"/>
    <n v="14"/>
    <s v="Yes"/>
    <n v="0"/>
    <x v="4"/>
    <s v="334-1828"/>
    <s v="Female"/>
    <n v="45"/>
    <s v="No"/>
    <s v="No"/>
    <s v="No"/>
    <n v="0"/>
    <s v="Yes"/>
    <x v="0"/>
    <x v="0"/>
    <n v="42"/>
    <n v="3012"/>
    <x v="1"/>
    <x v="1"/>
  </r>
  <r>
    <s v="6362-DJYY"/>
    <x v="1"/>
    <n v="1"/>
    <n v="8"/>
    <n v="16"/>
    <n v="4"/>
    <n v="11.7"/>
    <s v="Yes"/>
    <s v="no"/>
    <n v="2.9"/>
    <n v="3"/>
    <n v="3"/>
    <s v="Yes"/>
    <n v="0"/>
    <x v="50"/>
    <s v="285-6155"/>
    <s v="Male"/>
    <n v="65"/>
    <s v="No"/>
    <s v="No"/>
    <s v="No"/>
    <n v="0"/>
    <s v="No"/>
    <x v="0"/>
    <x v="0"/>
    <n v="17"/>
    <n v="17"/>
    <x v="1"/>
    <x v="1"/>
  </r>
  <r>
    <s v="3618-UGMW"/>
    <x v="1"/>
    <n v="38"/>
    <n v="165"/>
    <n v="422.7"/>
    <n v="152"/>
    <n v="513"/>
    <s v="Yes"/>
    <s v="no"/>
    <n v="171"/>
    <n v="4"/>
    <n v="10"/>
    <s v="Yes"/>
    <n v="0"/>
    <x v="34"/>
    <s v="383-7173"/>
    <s v="Male"/>
    <n v="29"/>
    <s v="Yes"/>
    <s v="No"/>
    <s v="No"/>
    <n v="0"/>
    <s v="No"/>
    <x v="0"/>
    <x v="2"/>
    <n v="26"/>
    <n v="1000"/>
    <x v="5"/>
    <x v="11"/>
  </r>
  <r>
    <s v="2761-GDXR"/>
    <x v="1"/>
    <n v="6"/>
    <n v="40"/>
    <n v="74.3"/>
    <n v="24"/>
    <n v="91.8"/>
    <s v="Yes"/>
    <s v="no"/>
    <n v="30.6"/>
    <n v="2"/>
    <n v="2"/>
    <s v="Yes"/>
    <n v="0"/>
    <x v="2"/>
    <s v="307-3694"/>
    <s v="Male"/>
    <n v="46"/>
    <s v="No"/>
    <s v="No"/>
    <s v="No"/>
    <n v="0"/>
    <s v="No"/>
    <x v="0"/>
    <x v="2"/>
    <n v="53"/>
    <n v="306"/>
    <x v="4"/>
    <x v="9"/>
  </r>
  <r>
    <s v="1384-LWVG"/>
    <x v="1"/>
    <n v="17"/>
    <n v="74"/>
    <n v="218.3"/>
    <n v="68"/>
    <n v="17"/>
    <s v="Yes"/>
    <s v="no"/>
    <n v="3.4"/>
    <n v="1"/>
    <n v="9"/>
    <s v="Yes"/>
    <n v="0"/>
    <x v="1"/>
    <s v="307-3552"/>
    <s v="Female"/>
    <n v="85"/>
    <s v="No"/>
    <s v="Yes"/>
    <s v="No"/>
    <n v="0"/>
    <s v="Yes"/>
    <x v="0"/>
    <x v="0"/>
    <n v="57"/>
    <n v="964"/>
    <x v="4"/>
    <x v="8"/>
  </r>
  <r>
    <s v="0894-WUEE"/>
    <x v="1"/>
    <n v="1"/>
    <n v="3"/>
    <n v="6"/>
    <n v="4"/>
    <n v="13.3"/>
    <s v="Yes"/>
    <s v="no"/>
    <n v="4.4000000000000004"/>
    <n v="1"/>
    <n v="4"/>
    <s v="No"/>
    <n v="4"/>
    <x v="37"/>
    <s v="367-9567"/>
    <s v="Male"/>
    <n v="41"/>
    <s v="No"/>
    <s v="No"/>
    <s v="No"/>
    <n v="0"/>
    <s v="No"/>
    <x v="0"/>
    <x v="2"/>
    <n v="35"/>
    <n v="35"/>
    <x v="1"/>
    <x v="3"/>
  </r>
  <r>
    <s v="2789-MCIT"/>
    <x v="1"/>
    <n v="59"/>
    <n v="238"/>
    <n v="531.9"/>
    <n v="236"/>
    <n v="790.6"/>
    <s v="Yes"/>
    <s v="no"/>
    <n v="158.1"/>
    <n v="5"/>
    <n v="7"/>
    <s v="Yes"/>
    <n v="0"/>
    <x v="39"/>
    <s v="296-1974"/>
    <s v="Male"/>
    <n v="34"/>
    <s v="No"/>
    <s v="No"/>
    <s v="No"/>
    <n v="0"/>
    <s v="Yes"/>
    <x v="1"/>
    <x v="2"/>
    <n v="40"/>
    <n v="2345"/>
    <x v="4"/>
    <x v="6"/>
  </r>
  <r>
    <s v="2331-CLBV"/>
    <x v="1"/>
    <n v="19"/>
    <n v="99"/>
    <n v="253.3"/>
    <n v="76"/>
    <n v="133"/>
    <s v="Yes"/>
    <s v="no"/>
    <n v="44.3"/>
    <n v="4"/>
    <n v="6"/>
    <s v="Yes"/>
    <n v="0"/>
    <x v="7"/>
    <s v="295-3290"/>
    <s v="Male"/>
    <n v="37"/>
    <s v="No"/>
    <s v="No"/>
    <s v="No"/>
    <n v="0"/>
    <s v="Yes"/>
    <x v="0"/>
    <x v="0"/>
    <n v="50"/>
    <n v="981"/>
    <x v="5"/>
    <x v="13"/>
  </r>
  <r>
    <s v="2540-MHPP"/>
    <x v="1"/>
    <n v="3"/>
    <n v="8"/>
    <n v="21.6"/>
    <n v="12"/>
    <n v="26.7"/>
    <s v="Yes"/>
    <s v="no"/>
    <n v="13.4"/>
    <n v="5"/>
    <n v="4"/>
    <s v="Yes"/>
    <n v="0"/>
    <x v="7"/>
    <s v="306-3564"/>
    <s v="Male"/>
    <n v="38"/>
    <s v="No"/>
    <s v="No"/>
    <s v="No"/>
    <n v="0"/>
    <s v="No"/>
    <x v="0"/>
    <x v="0"/>
    <n v="34"/>
    <n v="105"/>
    <x v="5"/>
    <x v="14"/>
  </r>
  <r>
    <s v="5597-OBFV"/>
    <x v="1"/>
    <n v="3"/>
    <n v="12"/>
    <n v="28.9"/>
    <n v="12"/>
    <n v="54.3"/>
    <s v="Yes"/>
    <s v="no"/>
    <n v="13.6"/>
    <n v="0"/>
    <n v="0"/>
    <s v="No"/>
    <n v="0"/>
    <x v="2"/>
    <s v="348-1204"/>
    <s v="Female"/>
    <n v="26"/>
    <s v="Yes"/>
    <s v="No"/>
    <s v="No"/>
    <n v="0"/>
    <s v="No"/>
    <x v="0"/>
    <x v="2"/>
    <n v="7"/>
    <n v="22"/>
    <x v="5"/>
    <x v="14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x v="5"/>
    <s v="345-6813"/>
    <s v="Male"/>
    <n v="74"/>
    <s v="No"/>
    <s v="Yes"/>
    <s v="No"/>
    <n v="0"/>
    <s v="No"/>
    <x v="0"/>
    <x v="0"/>
    <n v="52"/>
    <n v="170"/>
    <x v="5"/>
    <x v="11"/>
  </r>
  <r>
    <s v="6533-CQTO"/>
    <x v="1"/>
    <n v="30"/>
    <n v="119"/>
    <n v="238.1"/>
    <n v="120"/>
    <n v="405"/>
    <s v="Yes"/>
    <s v="no"/>
    <n v="202.5"/>
    <n v="4"/>
    <n v="3"/>
    <s v="No"/>
    <n v="52"/>
    <x v="1"/>
    <s v="358-1597"/>
    <s v="Female"/>
    <n v="78"/>
    <s v="No"/>
    <s v="Yes"/>
    <s v="No"/>
    <n v="0"/>
    <s v="No"/>
    <x v="0"/>
    <x v="0"/>
    <n v="53"/>
    <n v="1565"/>
    <x v="4"/>
    <x v="9"/>
  </r>
  <r>
    <s v="5914-BWMP"/>
    <x v="1"/>
    <n v="16"/>
    <n v="77"/>
    <n v="160.4"/>
    <n v="0"/>
    <n v="0"/>
    <s v="No"/>
    <s v="yes"/>
    <n v="0"/>
    <n v="4"/>
    <n v="15"/>
    <s v="Yes"/>
    <n v="0"/>
    <x v="42"/>
    <s v="302-9422"/>
    <s v="Male"/>
    <n v="29"/>
    <s v="Yes"/>
    <s v="No"/>
    <s v="No"/>
    <n v="0"/>
    <s v="No"/>
    <x v="0"/>
    <x v="2"/>
    <n v="23"/>
    <n v="368"/>
    <x v="4"/>
    <x v="8"/>
  </r>
  <r>
    <s v="9337-VMPD"/>
    <x v="1"/>
    <n v="11"/>
    <n v="52"/>
    <n v="105.4"/>
    <n v="44"/>
    <n v="144.1"/>
    <s v="Yes"/>
    <s v="no"/>
    <n v="48"/>
    <n v="0"/>
    <n v="9"/>
    <s v="Yes"/>
    <n v="0"/>
    <x v="37"/>
    <s v="242-4868"/>
    <s v="Male"/>
    <n v="38"/>
    <s v="No"/>
    <s v="No"/>
    <s v="No"/>
    <n v="0"/>
    <s v="Yes"/>
    <x v="0"/>
    <x v="0"/>
    <n v="63"/>
    <n v="665"/>
    <x v="4"/>
    <x v="20"/>
  </r>
  <r>
    <s v="4079-EGWY"/>
    <x v="1"/>
    <n v="1"/>
    <n v="3"/>
    <n v="8"/>
    <n v="4"/>
    <n v="11.4"/>
    <s v="Yes"/>
    <s v="no"/>
    <n v="2.2999999999999998"/>
    <n v="5"/>
    <n v="6"/>
    <s v="Yes"/>
    <n v="0"/>
    <x v="12"/>
    <s v="266-5814"/>
    <s v="Female"/>
    <n v="38"/>
    <s v="No"/>
    <s v="No"/>
    <s v="No"/>
    <n v="0"/>
    <s v="Yes"/>
    <x v="0"/>
    <x v="1"/>
    <n v="22"/>
    <n v="22"/>
    <x v="4"/>
    <x v="6"/>
  </r>
  <r>
    <s v="6528-ISUY"/>
    <x v="1"/>
    <n v="38"/>
    <n v="79"/>
    <n v="191.5"/>
    <n v="152"/>
    <n v="524.4"/>
    <s v="Yes"/>
    <s v="no"/>
    <n v="104.9"/>
    <n v="1"/>
    <n v="10"/>
    <s v="Yes"/>
    <n v="0"/>
    <x v="39"/>
    <s v="303-2350"/>
    <s v="Male"/>
    <n v="27"/>
    <s v="Yes"/>
    <s v="No"/>
    <s v="No"/>
    <n v="0"/>
    <s v="Yes"/>
    <x v="0"/>
    <x v="0"/>
    <n v="42"/>
    <n v="1590"/>
    <x v="2"/>
    <x v="7"/>
  </r>
  <r>
    <s v="7216-ZIIQ"/>
    <x v="1"/>
    <n v="1"/>
    <n v="2"/>
    <n v="6"/>
    <n v="4"/>
    <n v="8.3000000000000007"/>
    <s v="Yes"/>
    <s v="no"/>
    <n v="4.2"/>
    <n v="2"/>
    <n v="9"/>
    <s v="Yes"/>
    <n v="0"/>
    <x v="8"/>
    <s v="376-3509"/>
    <s v="Female"/>
    <n v="44"/>
    <s v="No"/>
    <s v="No"/>
    <s v="No"/>
    <n v="0"/>
    <s v="No"/>
    <x v="0"/>
    <x v="2"/>
    <n v="39"/>
    <n v="39"/>
    <x v="2"/>
    <x v="7"/>
  </r>
  <r>
    <s v="8070-BZST"/>
    <x v="1"/>
    <n v="16"/>
    <n v="103"/>
    <n v="209"/>
    <n v="64"/>
    <n v="160"/>
    <s v="Yes"/>
    <s v="no"/>
    <n v="53.3"/>
    <n v="0"/>
    <n v="3"/>
    <s v="No"/>
    <n v="58"/>
    <x v="41"/>
    <s v="324-8487"/>
    <s v="Female"/>
    <n v="47"/>
    <s v="No"/>
    <s v="No"/>
    <s v="No"/>
    <n v="0"/>
    <s v="Yes"/>
    <x v="0"/>
    <x v="0"/>
    <n v="36"/>
    <n v="582"/>
    <x v="2"/>
    <x v="7"/>
  </r>
  <r>
    <s v="1613-FLGJ"/>
    <x v="1"/>
    <n v="1"/>
    <n v="5"/>
    <n v="15"/>
    <n v="4"/>
    <n v="13.7"/>
    <s v="Yes"/>
    <s v="no"/>
    <n v="3.4"/>
    <n v="4"/>
    <n v="5"/>
    <s v="Yes"/>
    <n v="0"/>
    <x v="48"/>
    <s v="329-5594"/>
    <s v="Male"/>
    <n v="49"/>
    <s v="No"/>
    <s v="No"/>
    <s v="No"/>
    <n v="0"/>
    <s v="No"/>
    <x v="0"/>
    <x v="0"/>
    <n v="38"/>
    <n v="38"/>
    <x v="1"/>
    <x v="3"/>
  </r>
  <r>
    <s v="4086-QPER"/>
    <x v="1"/>
    <n v="11"/>
    <n v="36"/>
    <n v="84.1"/>
    <n v="44"/>
    <n v="154"/>
    <s v="Yes"/>
    <s v="no"/>
    <n v="30.8"/>
    <n v="1"/>
    <n v="1"/>
    <s v="Yes"/>
    <n v="0"/>
    <x v="41"/>
    <s v="275-3667"/>
    <s v="Male"/>
    <n v="47"/>
    <s v="No"/>
    <s v="No"/>
    <s v="No"/>
    <n v="0"/>
    <s v="Yes"/>
    <x v="0"/>
    <x v="0"/>
    <n v="53"/>
    <n v="554"/>
    <x v="4"/>
    <x v="17"/>
  </r>
  <r>
    <s v="1149-USPU"/>
    <x v="1"/>
    <n v="4"/>
    <n v="6"/>
    <n v="16.2"/>
    <n v="16"/>
    <n v="53.2"/>
    <s v="Yes"/>
    <s v="no"/>
    <n v="13.3"/>
    <n v="3"/>
    <n v="9"/>
    <s v="Yes"/>
    <n v="0"/>
    <x v="34"/>
    <s v="323-7907"/>
    <s v="Male"/>
    <n v="27"/>
    <s v="Yes"/>
    <s v="No"/>
    <s v="No"/>
    <n v="0"/>
    <s v="No"/>
    <x v="0"/>
    <x v="0"/>
    <n v="29"/>
    <n v="119"/>
    <x v="1"/>
    <x v="3"/>
  </r>
  <r>
    <s v="9049-VDZX"/>
    <x v="1"/>
    <n v="16"/>
    <n v="83"/>
    <n v="220.3"/>
    <n v="64"/>
    <n v="211.2"/>
    <s v="Yes"/>
    <s v="no"/>
    <n v="105.6"/>
    <n v="1"/>
    <n v="0"/>
    <s v="No"/>
    <n v="0"/>
    <x v="7"/>
    <s v="309-4062"/>
    <s v="Female"/>
    <n v="24"/>
    <s v="Yes"/>
    <s v="No"/>
    <s v="No"/>
    <n v="0"/>
    <s v="No"/>
    <x v="0"/>
    <x v="2"/>
    <n v="12"/>
    <n v="183"/>
    <x v="3"/>
    <x v="5"/>
  </r>
  <r>
    <s v="3028-WDNH"/>
    <x v="1"/>
    <n v="39"/>
    <n v="143"/>
    <n v="351.8"/>
    <n v="156"/>
    <n v="569.4"/>
    <s v="Yes"/>
    <s v="no"/>
    <n v="142.4"/>
    <n v="2"/>
    <n v="5"/>
    <s v="Yes"/>
    <n v="0"/>
    <x v="19"/>
    <s v="266-1930"/>
    <s v="Male"/>
    <n v="71"/>
    <s v="No"/>
    <s v="Yes"/>
    <s v="No"/>
    <n v="0"/>
    <s v="Yes"/>
    <x v="0"/>
    <x v="0"/>
    <n v="50"/>
    <n v="1947"/>
    <x v="1"/>
    <x v="15"/>
  </r>
  <r>
    <s v="2391-LXGG"/>
    <x v="1"/>
    <n v="1"/>
    <n v="4"/>
    <n v="12"/>
    <n v="4"/>
    <n v="11"/>
    <s v="Yes"/>
    <s v="no"/>
    <n v="5.5"/>
    <n v="5"/>
    <n v="0"/>
    <s v="No"/>
    <n v="0"/>
    <x v="24"/>
    <s v="334-3365"/>
    <s v="Female"/>
    <n v="23"/>
    <s v="Yes"/>
    <s v="No"/>
    <s v="No"/>
    <n v="0"/>
    <s v="No"/>
    <x v="0"/>
    <x v="1"/>
    <n v="10"/>
    <n v="10"/>
    <x v="1"/>
    <x v="1"/>
  </r>
  <r>
    <s v="9456-FATL"/>
    <x v="1"/>
    <n v="1"/>
    <n v="3"/>
    <n v="7"/>
    <n v="4"/>
    <n v="11.6"/>
    <s v="Yes"/>
    <s v="no"/>
    <n v="2.2999999999999998"/>
    <n v="1"/>
    <n v="2"/>
    <s v="No"/>
    <n v="6"/>
    <x v="28"/>
    <s v="332-5158"/>
    <s v="Female"/>
    <n v="46"/>
    <s v="No"/>
    <s v="No"/>
    <s v="No"/>
    <n v="0"/>
    <s v="No"/>
    <x v="0"/>
    <x v="1"/>
    <n v="45"/>
    <n v="45"/>
    <x v="1"/>
    <x v="3"/>
  </r>
  <r>
    <s v="2085-IHHT"/>
    <x v="1"/>
    <n v="7"/>
    <n v="27"/>
    <n v="72.2"/>
    <n v="0"/>
    <n v="0"/>
    <s v="No"/>
    <s v="yes"/>
    <n v="0"/>
    <n v="2"/>
    <n v="5"/>
    <s v="Yes"/>
    <n v="0"/>
    <x v="20"/>
    <s v="320-2619"/>
    <s v="Female"/>
    <n v="66"/>
    <s v="No"/>
    <s v="Yes"/>
    <s v="No"/>
    <n v="0"/>
    <s v="No"/>
    <x v="0"/>
    <x v="0"/>
    <n v="43"/>
    <n v="311"/>
    <x v="1"/>
    <x v="3"/>
  </r>
  <r>
    <s v="8574-HOBE"/>
    <x v="1"/>
    <n v="44"/>
    <n v="122"/>
    <n v="261.3"/>
    <n v="176"/>
    <n v="532.4"/>
    <s v="Yes"/>
    <s v="no"/>
    <n v="133.1"/>
    <n v="0"/>
    <n v="7"/>
    <s v="Yes"/>
    <n v="0"/>
    <x v="0"/>
    <s v="327-5406"/>
    <s v="Female"/>
    <n v="73"/>
    <s v="No"/>
    <s v="Yes"/>
    <s v="No"/>
    <n v="0"/>
    <s v="No"/>
    <x v="0"/>
    <x v="2"/>
    <n v="31"/>
    <n v="1330"/>
    <x v="3"/>
    <x v="5"/>
  </r>
  <r>
    <s v="1029-HGSO"/>
    <x v="1"/>
    <n v="1"/>
    <n v="8"/>
    <n v="16"/>
    <n v="4"/>
    <n v="11.9"/>
    <s v="Yes"/>
    <s v="no"/>
    <n v="6"/>
    <n v="1"/>
    <n v="15"/>
    <s v="Yes"/>
    <n v="0"/>
    <x v="43"/>
    <s v="289-10046"/>
    <s v="Female"/>
    <n v="62"/>
    <s v="No"/>
    <s v="No"/>
    <s v="No"/>
    <n v="0"/>
    <s v="No"/>
    <x v="0"/>
    <x v="0"/>
    <n v="26"/>
    <n v="26"/>
    <x v="1"/>
    <x v="4"/>
  </r>
  <r>
    <s v="0488-TZGJ"/>
    <x v="1"/>
    <n v="12"/>
    <n v="43"/>
    <n v="81.3"/>
    <n v="48"/>
    <n v="158.4"/>
    <s v="Yes"/>
    <s v="no"/>
    <n v="52.8"/>
    <n v="1"/>
    <n v="5"/>
    <s v="Yes"/>
    <n v="0"/>
    <x v="31"/>
    <s v="280-8263"/>
    <s v="Female"/>
    <n v="33"/>
    <s v="No"/>
    <s v="No"/>
    <s v="No"/>
    <n v="0"/>
    <s v="No"/>
    <x v="0"/>
    <x v="0"/>
    <n v="40"/>
    <n v="462"/>
    <x v="1"/>
    <x v="4"/>
  </r>
  <r>
    <s v="2462-GVZL"/>
    <x v="1"/>
    <n v="55"/>
    <n v="299"/>
    <n v="709.6"/>
    <n v="0"/>
    <n v="0"/>
    <s v="No"/>
    <s v="yes"/>
    <n v="0"/>
    <n v="3"/>
    <n v="6"/>
    <s v="Yes"/>
    <n v="0"/>
    <x v="44"/>
    <s v="325-2146"/>
    <s v="Male"/>
    <n v="43"/>
    <s v="No"/>
    <s v="No"/>
    <s v="No"/>
    <n v="0"/>
    <s v="No"/>
    <x v="0"/>
    <x v="0"/>
    <n v="41"/>
    <n v="2248"/>
    <x v="1"/>
    <x v="15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x v="36"/>
    <s v="359-2780"/>
    <s v="Female"/>
    <n v="55"/>
    <s v="No"/>
    <s v="No"/>
    <s v="No"/>
    <n v="0"/>
    <s v="No"/>
    <x v="0"/>
    <x v="0"/>
    <n v="45"/>
    <n v="771"/>
    <x v="1"/>
    <x v="15"/>
  </r>
  <r>
    <s v="0231-PNMP"/>
    <x v="1"/>
    <n v="1"/>
    <n v="5"/>
    <n v="14"/>
    <n v="4"/>
    <n v="10.7"/>
    <s v="Yes"/>
    <s v="no"/>
    <n v="3.6"/>
    <n v="1"/>
    <n v="12"/>
    <s v="No"/>
    <n v="6"/>
    <x v="14"/>
    <s v="329-7586"/>
    <s v="Female"/>
    <n v="29"/>
    <s v="Yes"/>
    <s v="No"/>
    <s v="No"/>
    <n v="0"/>
    <s v="No"/>
    <x v="0"/>
    <x v="0"/>
    <n v="37"/>
    <n v="37"/>
    <x v="1"/>
    <x v="15"/>
  </r>
  <r>
    <s v="9335-JFZM"/>
    <x v="1"/>
    <n v="70"/>
    <n v="225"/>
    <n v="557.29999999999995"/>
    <n v="280"/>
    <n v="987"/>
    <s v="Yes"/>
    <s v="no"/>
    <n v="197.4"/>
    <n v="3"/>
    <n v="3"/>
    <s v="Yes"/>
    <n v="0"/>
    <x v="11"/>
    <s v="351-2862"/>
    <s v="Female"/>
    <n v="75"/>
    <s v="No"/>
    <s v="Yes"/>
    <s v="No"/>
    <n v="0"/>
    <s v="Yes"/>
    <x v="2"/>
    <x v="2"/>
    <n v="45"/>
    <n v="3111"/>
    <x v="1"/>
    <x v="1"/>
  </r>
  <r>
    <s v="7583-RMVT"/>
    <x v="1"/>
    <n v="11"/>
    <n v="45"/>
    <n v="125"/>
    <n v="44"/>
    <n v="117.7"/>
    <s v="Yes"/>
    <s v="no"/>
    <n v="23.5"/>
    <n v="5"/>
    <n v="4"/>
    <s v="Yes"/>
    <n v="0"/>
    <x v="38"/>
    <s v="331-4602"/>
    <s v="Female"/>
    <n v="83"/>
    <s v="No"/>
    <s v="Yes"/>
    <s v="No"/>
    <n v="0"/>
    <s v="Yes"/>
    <x v="0"/>
    <x v="0"/>
    <n v="66"/>
    <n v="748"/>
    <x v="1"/>
    <x v="1"/>
  </r>
  <r>
    <s v="1324-GXZT"/>
    <x v="1"/>
    <n v="7"/>
    <n v="10"/>
    <n v="28.8"/>
    <n v="28"/>
    <n v="75.599999999999994"/>
    <s v="Yes"/>
    <s v="no"/>
    <n v="25.2"/>
    <n v="3"/>
    <n v="9"/>
    <s v="Yes"/>
    <n v="0"/>
    <x v="35"/>
    <s v="381-9273"/>
    <s v="Male"/>
    <n v="64"/>
    <s v="No"/>
    <s v="No"/>
    <s v="No"/>
    <n v="0"/>
    <s v="Yes"/>
    <x v="0"/>
    <x v="0"/>
    <n v="45"/>
    <n v="327"/>
    <x v="5"/>
    <x v="11"/>
  </r>
  <r>
    <s v="7977-KQLY"/>
    <x v="1"/>
    <n v="22"/>
    <n v="106"/>
    <n v="286.39999999999998"/>
    <n v="0"/>
    <n v="0"/>
    <s v="No"/>
    <s v="yes"/>
    <n v="0"/>
    <n v="1"/>
    <n v="2"/>
    <s v="Yes"/>
    <n v="0"/>
    <x v="45"/>
    <s v="346-8837"/>
    <s v="Male"/>
    <n v="32"/>
    <s v="No"/>
    <s v="No"/>
    <s v="No"/>
    <n v="0"/>
    <s v="Yes"/>
    <x v="0"/>
    <x v="0"/>
    <n v="64"/>
    <n v="1413"/>
    <x v="4"/>
    <x v="8"/>
  </r>
  <r>
    <s v="5179-DBGK"/>
    <x v="1"/>
    <n v="40"/>
    <n v="65"/>
    <n v="199"/>
    <n v="160"/>
    <n v="568"/>
    <s v="Yes"/>
    <s v="no"/>
    <n v="113.6"/>
    <n v="0"/>
    <n v="9"/>
    <s v="Yes"/>
    <n v="0"/>
    <x v="8"/>
    <s v="327-2659"/>
    <s v="Female"/>
    <n v="42"/>
    <s v="No"/>
    <s v="No"/>
    <s v="No"/>
    <n v="0"/>
    <s v="Yes"/>
    <x v="2"/>
    <x v="0"/>
    <n v="33"/>
    <n v="1331"/>
    <x v="4"/>
    <x v="20"/>
  </r>
  <r>
    <s v="4855-HNFM"/>
    <x v="1"/>
    <n v="8"/>
    <n v="64"/>
    <n v="133.30000000000001"/>
    <n v="32"/>
    <n v="115.2"/>
    <s v="Yes"/>
    <s v="no"/>
    <n v="23"/>
    <n v="3"/>
    <n v="12"/>
    <s v="No"/>
    <n v="7"/>
    <x v="42"/>
    <s v="378-8773"/>
    <s v="Male"/>
    <n v="29"/>
    <s v="Yes"/>
    <s v="No"/>
    <s v="No"/>
    <n v="0"/>
    <s v="Yes"/>
    <x v="0"/>
    <x v="0"/>
    <n v="48"/>
    <n v="402"/>
    <x v="4"/>
    <x v="6"/>
  </r>
  <r>
    <s v="8407-JIEL"/>
    <x v="1"/>
    <n v="14"/>
    <n v="53"/>
    <n v="181.2"/>
    <n v="56"/>
    <n v="120.4"/>
    <s v="Yes"/>
    <s v="no"/>
    <n v="60.2"/>
    <n v="4"/>
    <n v="4"/>
    <s v="Yes"/>
    <n v="0"/>
    <x v="35"/>
    <s v="297-4855"/>
    <s v="Female"/>
    <n v="45"/>
    <s v="No"/>
    <s v="No"/>
    <s v="No"/>
    <n v="0"/>
    <s v="No"/>
    <x v="0"/>
    <x v="0"/>
    <n v="43"/>
    <n v="595"/>
    <x v="4"/>
    <x v="12"/>
  </r>
  <r>
    <s v="4216-LKEO"/>
    <x v="1"/>
    <n v="30"/>
    <n v="97"/>
    <n v="365.4"/>
    <n v="120"/>
    <n v="408"/>
    <s v="Yes"/>
    <s v="no"/>
    <n v="204"/>
    <n v="1"/>
    <n v="4"/>
    <s v="Yes"/>
    <n v="0"/>
    <x v="2"/>
    <s v="326-3421"/>
    <s v="Female"/>
    <n v="62"/>
    <s v="No"/>
    <s v="No"/>
    <s v="No"/>
    <n v="0"/>
    <s v="Yes"/>
    <x v="0"/>
    <x v="0"/>
    <n v="64"/>
    <n v="1939"/>
    <x v="1"/>
    <x v="3"/>
  </r>
  <r>
    <s v="4817-JGDL"/>
    <x v="1"/>
    <n v="1"/>
    <n v="1"/>
    <n v="4"/>
    <n v="4"/>
    <n v="6.1"/>
    <s v="Yes"/>
    <s v="no"/>
    <n v="1.2"/>
    <n v="5"/>
    <n v="7"/>
    <s v="Yes"/>
    <n v="0"/>
    <x v="15"/>
    <s v="307-5786"/>
    <s v="Male"/>
    <n v="68"/>
    <s v="No"/>
    <s v="Yes"/>
    <s v="No"/>
    <n v="0"/>
    <s v="No"/>
    <x v="0"/>
    <x v="0"/>
    <n v="27"/>
    <n v="27"/>
    <x v="5"/>
    <x v="14"/>
  </r>
  <r>
    <s v="2688-ALAJ"/>
    <x v="1"/>
    <n v="3"/>
    <n v="15"/>
    <n v="34.9"/>
    <n v="12"/>
    <n v="28.5"/>
    <s v="Yes"/>
    <s v="no"/>
    <n v="9.5"/>
    <n v="5"/>
    <n v="15"/>
    <s v="Yes"/>
    <n v="0"/>
    <x v="32"/>
    <s v="330-6366"/>
    <s v="Female"/>
    <n v="20"/>
    <s v="Yes"/>
    <s v="No"/>
    <s v="No"/>
    <n v="0"/>
    <s v="No"/>
    <x v="0"/>
    <x v="0"/>
    <n v="33"/>
    <n v="106"/>
    <x v="1"/>
    <x v="3"/>
  </r>
  <r>
    <s v="0943-EAVB"/>
    <x v="1"/>
    <n v="66"/>
    <n v="408"/>
    <n v="863.4"/>
    <n v="264"/>
    <n v="706.2"/>
    <s v="Yes"/>
    <s v="no"/>
    <n v="141.19999999999999"/>
    <n v="1"/>
    <n v="2"/>
    <s v="Yes"/>
    <n v="0"/>
    <x v="5"/>
    <s v="317-7488"/>
    <s v="Male"/>
    <n v="53"/>
    <s v="No"/>
    <s v="No"/>
    <s v="No"/>
    <n v="0"/>
    <s v="Yes"/>
    <x v="2"/>
    <x v="0"/>
    <n v="39"/>
    <n v="2620"/>
    <x v="5"/>
    <x v="11"/>
  </r>
  <r>
    <s v="0615-AKGT"/>
    <x v="1"/>
    <n v="1"/>
    <n v="4"/>
    <n v="11"/>
    <n v="4"/>
    <n v="11.2"/>
    <s v="Yes"/>
    <s v="no"/>
    <n v="5.6"/>
    <n v="1"/>
    <n v="1"/>
    <s v="Yes"/>
    <n v="0"/>
    <x v="12"/>
    <s v="338-7565"/>
    <s v="Female"/>
    <n v="67"/>
    <s v="No"/>
    <s v="Yes"/>
    <s v="No"/>
    <n v="0"/>
    <s v="No"/>
    <x v="0"/>
    <x v="2"/>
    <n v="20"/>
    <n v="20"/>
    <x v="4"/>
    <x v="9"/>
  </r>
  <r>
    <s v="7567-HBWY"/>
    <x v="1"/>
    <n v="1"/>
    <n v="2"/>
    <n v="6"/>
    <n v="4"/>
    <n v="8.9"/>
    <s v="Yes"/>
    <s v="no"/>
    <n v="1.8"/>
    <n v="1"/>
    <n v="15"/>
    <s v="No"/>
    <n v="0"/>
    <x v="49"/>
    <s v="356-9683"/>
    <s v="Male"/>
    <n v="27"/>
    <s v="Yes"/>
    <s v="No"/>
    <s v="No"/>
    <n v="0"/>
    <s v="No"/>
    <x v="0"/>
    <x v="0"/>
    <n v="50"/>
    <n v="50"/>
    <x v="1"/>
    <x v="3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x v="40"/>
    <s v="379-4662"/>
    <s v="Female"/>
    <n v="28"/>
    <s v="Yes"/>
    <s v="No"/>
    <s v="No"/>
    <n v="0"/>
    <s v="Yes"/>
    <x v="0"/>
    <x v="0"/>
    <n v="35"/>
    <n v="385"/>
    <x v="1"/>
    <x v="3"/>
  </r>
  <r>
    <s v="3607-RFMJ"/>
    <x v="1"/>
    <n v="22"/>
    <n v="144"/>
    <n v="308.2"/>
    <n v="88"/>
    <n v="270.60000000000002"/>
    <s v="Yes"/>
    <s v="no"/>
    <n v="67.7"/>
    <n v="0"/>
    <n v="26"/>
    <s v="Yes"/>
    <n v="0"/>
    <x v="14"/>
    <s v="288-2231"/>
    <s v="Female"/>
    <n v="27"/>
    <s v="Yes"/>
    <s v="No"/>
    <s v="No"/>
    <n v="0"/>
    <s v="No"/>
    <x v="0"/>
    <x v="1"/>
    <n v="42"/>
    <n v="920"/>
    <x v="1"/>
    <x v="3"/>
  </r>
  <r>
    <s v="4884-ACZX"/>
    <x v="1"/>
    <n v="2"/>
    <n v="6"/>
    <n v="13.8"/>
    <n v="8"/>
    <n v="24.8"/>
    <s v="Yes"/>
    <s v="no"/>
    <n v="6.2"/>
    <n v="0"/>
    <n v="1"/>
    <s v="Yes"/>
    <n v="0"/>
    <x v="7"/>
    <s v="307-5196"/>
    <s v="Male"/>
    <n v="56"/>
    <s v="No"/>
    <s v="No"/>
    <s v="No"/>
    <n v="0"/>
    <s v="No"/>
    <x v="0"/>
    <x v="0"/>
    <n v="33"/>
    <n v="57"/>
    <x v="2"/>
    <x v="7"/>
  </r>
  <r>
    <s v="1161-MUIH"/>
    <x v="1"/>
    <n v="27"/>
    <n v="229"/>
    <n v="375.6"/>
    <n v="108"/>
    <n v="334.8"/>
    <s v="Yes"/>
    <s v="no"/>
    <n v="167.4"/>
    <n v="3"/>
    <n v="13"/>
    <s v="Yes"/>
    <n v="0"/>
    <x v="31"/>
    <s v="321-7812"/>
    <s v="Female"/>
    <n v="79"/>
    <s v="No"/>
    <s v="Yes"/>
    <s v="No"/>
    <n v="0"/>
    <s v="No"/>
    <x v="0"/>
    <x v="0"/>
    <n v="52"/>
    <n v="1383"/>
    <x v="1"/>
    <x v="3"/>
  </r>
  <r>
    <s v="3904-DGGF"/>
    <x v="1"/>
    <n v="10"/>
    <n v="34"/>
    <n v="103.8"/>
    <n v="40"/>
    <n v="116"/>
    <s v="Yes"/>
    <s v="no"/>
    <n v="23.2"/>
    <n v="5"/>
    <n v="5"/>
    <s v="Yes"/>
    <n v="0"/>
    <x v="22"/>
    <s v="362-3294"/>
    <s v="Female"/>
    <n v="58"/>
    <s v="No"/>
    <s v="No"/>
    <s v="No"/>
    <n v="0"/>
    <s v="No"/>
    <x v="0"/>
    <x v="0"/>
    <n v="43"/>
    <n v="450"/>
    <x v="1"/>
    <x v="4"/>
  </r>
  <r>
    <s v="5651-GOCM"/>
    <x v="1"/>
    <n v="1"/>
    <n v="5"/>
    <n v="13"/>
    <n v="4"/>
    <n v="9.8000000000000007"/>
    <s v="Yes"/>
    <s v="no"/>
    <n v="2"/>
    <n v="5"/>
    <n v="0"/>
    <s v="No"/>
    <n v="0"/>
    <x v="10"/>
    <s v="238-8845"/>
    <s v="Male"/>
    <n v="33"/>
    <s v="No"/>
    <s v="No"/>
    <s v="No"/>
    <n v="0"/>
    <s v="No"/>
    <x v="0"/>
    <x v="1"/>
    <n v="8"/>
    <n v="8"/>
    <x v="3"/>
    <x v="16"/>
  </r>
  <r>
    <s v="9832-AKTI"/>
    <x v="1"/>
    <n v="22"/>
    <n v="109"/>
    <n v="194.5"/>
    <n v="88"/>
    <n v="244.2"/>
    <s v="Yes"/>
    <s v="no"/>
    <n v="61.1"/>
    <n v="3"/>
    <n v="6"/>
    <s v="No"/>
    <n v="10"/>
    <x v="12"/>
    <s v="310-7031"/>
    <s v="Female"/>
    <n v="31"/>
    <s v="No"/>
    <s v="No"/>
    <s v="No"/>
    <n v="0"/>
    <s v="No"/>
    <x v="0"/>
    <x v="2"/>
    <n v="19"/>
    <n v="409"/>
    <x v="1"/>
    <x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x v="38"/>
    <s v="327-2600"/>
    <s v="Female"/>
    <n v="72"/>
    <s v="No"/>
    <s v="Yes"/>
    <s v="No"/>
    <n v="0"/>
    <s v="No"/>
    <x v="0"/>
    <x v="0"/>
    <n v="51"/>
    <n v="51"/>
    <x v="1"/>
    <x v="3"/>
  </r>
  <r>
    <s v="3800-WUIT"/>
    <x v="1"/>
    <n v="21"/>
    <n v="67"/>
    <n v="184.7"/>
    <n v="84"/>
    <n v="170.1"/>
    <s v="Yes"/>
    <s v="no"/>
    <n v="42.5"/>
    <n v="5"/>
    <n v="2"/>
    <s v="Yes"/>
    <n v="0"/>
    <x v="46"/>
    <s v="321-6178"/>
    <s v="Female"/>
    <n v="50"/>
    <s v="No"/>
    <s v="No"/>
    <s v="No"/>
    <n v="0"/>
    <s v="Yes"/>
    <x v="0"/>
    <x v="0"/>
    <n v="52"/>
    <n v="1063"/>
    <x v="1"/>
    <x v="3"/>
  </r>
  <r>
    <s v="1105-PRAB"/>
    <x v="1"/>
    <n v="5"/>
    <n v="19"/>
    <n v="43.8"/>
    <n v="20"/>
    <n v="57.5"/>
    <s v="Yes"/>
    <s v="no"/>
    <n v="14.4"/>
    <n v="0"/>
    <n v="12"/>
    <s v="Yes"/>
    <n v="0"/>
    <x v="45"/>
    <s v="280-2619"/>
    <s v="Female"/>
    <n v="28"/>
    <s v="Yes"/>
    <s v="No"/>
    <s v="No"/>
    <n v="0"/>
    <s v="Yes"/>
    <x v="0"/>
    <x v="1"/>
    <n v="55"/>
    <n v="299"/>
    <x v="1"/>
    <x v="4"/>
  </r>
  <r>
    <s v="5127-EYJS"/>
    <x v="1"/>
    <n v="74"/>
    <n v="155"/>
    <n v="368.6"/>
    <n v="296"/>
    <n v="1161.8"/>
    <s v="Yes"/>
    <s v="no"/>
    <n v="387.3"/>
    <n v="1"/>
    <n v="2"/>
    <s v="Yes"/>
    <n v="0"/>
    <x v="42"/>
    <s v="358-7462"/>
    <s v="Male"/>
    <n v="30"/>
    <s v="No"/>
    <s v="No"/>
    <s v="No"/>
    <n v="0"/>
    <s v="Yes"/>
    <x v="1"/>
    <x v="0"/>
    <n v="70"/>
    <n v="5172"/>
    <x v="1"/>
    <x v="4"/>
  </r>
  <r>
    <s v="1443-GGJW"/>
    <x v="1"/>
    <n v="55"/>
    <n v="126"/>
    <n v="329.8"/>
    <n v="220"/>
    <n v="819.5"/>
    <s v="Yes"/>
    <s v="no"/>
    <n v="163.9"/>
    <n v="1"/>
    <n v="3"/>
    <s v="Yes"/>
    <n v="0"/>
    <x v="46"/>
    <s v="321-4122"/>
    <s v="Female"/>
    <n v="72"/>
    <s v="No"/>
    <s v="Yes"/>
    <s v="No"/>
    <n v="0"/>
    <s v="No"/>
    <x v="0"/>
    <x v="0"/>
    <n v="37"/>
    <n v="2008"/>
    <x v="3"/>
    <x v="5"/>
  </r>
  <r>
    <s v="1356-SRKD"/>
    <x v="1"/>
    <n v="3"/>
    <n v="24"/>
    <n v="50.6"/>
    <n v="12"/>
    <n v="25.5"/>
    <s v="Yes"/>
    <s v="no"/>
    <n v="8.5"/>
    <n v="1"/>
    <n v="6"/>
    <s v="Yes"/>
    <n v="0"/>
    <x v="13"/>
    <s v="361-3071"/>
    <s v="Male"/>
    <n v="32"/>
    <s v="No"/>
    <s v="No"/>
    <s v="No"/>
    <n v="0"/>
    <s v="No"/>
    <x v="0"/>
    <x v="0"/>
    <n v="43"/>
    <n v="135"/>
    <x v="1"/>
    <x v="15"/>
  </r>
  <r>
    <s v="2706-XWVZ"/>
    <x v="1"/>
    <n v="8"/>
    <n v="22"/>
    <n v="62.5"/>
    <n v="32"/>
    <n v="124"/>
    <s v="Yes"/>
    <s v="no"/>
    <n v="41.3"/>
    <n v="5"/>
    <n v="3"/>
    <s v="No"/>
    <n v="30"/>
    <x v="3"/>
    <s v="360-4995"/>
    <s v="Male"/>
    <n v="47"/>
    <s v="No"/>
    <s v="No"/>
    <s v="No"/>
    <n v="0"/>
    <s v="Yes"/>
    <x v="0"/>
    <x v="0"/>
    <n v="39"/>
    <n v="308"/>
    <x v="1"/>
    <x v="15"/>
  </r>
  <r>
    <s v="1131-PFID"/>
    <x v="1"/>
    <n v="5"/>
    <n v="25"/>
    <n v="68.5"/>
    <n v="20"/>
    <n v="44"/>
    <s v="Yes"/>
    <s v="no"/>
    <n v="22"/>
    <n v="4"/>
    <n v="8"/>
    <s v="Yes"/>
    <n v="0"/>
    <x v="16"/>
    <s v="291-6045"/>
    <s v="Male"/>
    <n v="32"/>
    <s v="No"/>
    <s v="No"/>
    <s v="No"/>
    <n v="0"/>
    <s v="Yes"/>
    <x v="0"/>
    <x v="0"/>
    <n v="59"/>
    <n v="287"/>
    <x v="1"/>
    <x v="15"/>
  </r>
  <r>
    <s v="3691-SZBV"/>
    <x v="1"/>
    <n v="2"/>
    <n v="10"/>
    <n v="22"/>
    <n v="8"/>
    <n v="23.6"/>
    <s v="Yes"/>
    <s v="no"/>
    <n v="4.7"/>
    <n v="0"/>
    <n v="9"/>
    <s v="Yes"/>
    <n v="0"/>
    <x v="15"/>
    <s v="348-4558"/>
    <s v="Female"/>
    <n v="31"/>
    <s v="No"/>
    <s v="No"/>
    <s v="No"/>
    <n v="0"/>
    <s v="No"/>
    <x v="0"/>
    <x v="0"/>
    <n v="45"/>
    <n v="99"/>
    <x v="1"/>
    <x v="1"/>
  </r>
  <r>
    <s v="7997-TGGG"/>
    <x v="1"/>
    <n v="1"/>
    <n v="2"/>
    <n v="4"/>
    <n v="4"/>
    <n v="10.8"/>
    <s v="Yes"/>
    <s v="no"/>
    <n v="5.4"/>
    <n v="2"/>
    <n v="1"/>
    <s v="Yes"/>
    <n v="0"/>
    <x v="29"/>
    <s v="242-9408"/>
    <s v="Male"/>
    <n v="41"/>
    <s v="No"/>
    <s v="No"/>
    <s v="No"/>
    <n v="0"/>
    <s v="No"/>
    <x v="0"/>
    <x v="0"/>
    <n v="38"/>
    <n v="38"/>
    <x v="5"/>
    <x v="11"/>
  </r>
  <r>
    <s v="9112-IFUN"/>
    <x v="1"/>
    <n v="64"/>
    <n v="347"/>
    <n v="773.3"/>
    <n v="0"/>
    <n v="0"/>
    <s v="No"/>
    <s v="yes"/>
    <n v="0"/>
    <n v="4"/>
    <n v="8"/>
    <s v="Yes"/>
    <n v="0"/>
    <x v="6"/>
    <s v="313-2905"/>
    <s v="Male"/>
    <n v="54"/>
    <s v="No"/>
    <s v="No"/>
    <s v="No"/>
    <n v="0"/>
    <s v="No"/>
    <x v="2"/>
    <x v="0"/>
    <n v="49"/>
    <n v="3174"/>
    <x v="4"/>
    <x v="9"/>
  </r>
  <r>
    <s v="3314-KNHM"/>
    <x v="1"/>
    <n v="33"/>
    <n v="88"/>
    <n v="228.6"/>
    <n v="132"/>
    <n v="244.2"/>
    <s v="Yes"/>
    <s v="no"/>
    <n v="122.1"/>
    <n v="0"/>
    <n v="2"/>
    <s v="Yes"/>
    <n v="0"/>
    <x v="45"/>
    <s v="320-7741"/>
    <s v="Female"/>
    <n v="49"/>
    <s v="No"/>
    <s v="No"/>
    <s v="No"/>
    <n v="0"/>
    <s v="Yes"/>
    <x v="0"/>
    <x v="0"/>
    <n v="41"/>
    <n v="1325"/>
    <x v="4"/>
    <x v="8"/>
  </r>
  <r>
    <s v="6893-XGEP"/>
    <x v="1"/>
    <n v="15"/>
    <n v="77"/>
    <n v="176.8"/>
    <n v="60"/>
    <n v="130.5"/>
    <s v="Yes"/>
    <s v="no"/>
    <n v="65.3"/>
    <n v="1"/>
    <n v="20"/>
    <s v="No"/>
    <n v="64"/>
    <x v="30"/>
    <s v="304-2859"/>
    <s v="Female"/>
    <n v="21"/>
    <s v="Yes"/>
    <s v="No"/>
    <s v="No"/>
    <n v="0"/>
    <s v="No"/>
    <x v="0"/>
    <x v="0"/>
    <n v="38"/>
    <n v="556"/>
    <x v="4"/>
    <x v="20"/>
  </r>
  <r>
    <s v="5878-PNMG"/>
    <x v="1"/>
    <n v="2"/>
    <n v="5"/>
    <n v="11.3"/>
    <n v="8"/>
    <n v="23.8"/>
    <s v="Yes"/>
    <s v="no"/>
    <n v="4.8"/>
    <n v="4"/>
    <n v="0"/>
    <s v="No"/>
    <n v="0"/>
    <x v="7"/>
    <s v="362-5386"/>
    <s v="Female"/>
    <n v="23"/>
    <s v="Yes"/>
    <s v="No"/>
    <s v="No"/>
    <n v="0"/>
    <s v="No"/>
    <x v="0"/>
    <x v="1"/>
    <n v="10"/>
    <n v="17"/>
    <x v="4"/>
    <x v="12"/>
  </r>
  <r>
    <s v="8609-AFGH"/>
    <x v="1"/>
    <n v="4"/>
    <n v="9"/>
    <n v="21.5"/>
    <n v="16"/>
    <n v="59.2"/>
    <s v="Yes"/>
    <s v="no"/>
    <n v="19.7"/>
    <n v="5"/>
    <n v="10"/>
    <s v="Yes"/>
    <n v="0"/>
    <x v="39"/>
    <s v="344-4935"/>
    <s v="Female"/>
    <n v="72"/>
    <s v="No"/>
    <s v="Yes"/>
    <s v="No"/>
    <n v="0"/>
    <s v="No"/>
    <x v="0"/>
    <x v="0"/>
    <n v="32"/>
    <n v="137"/>
    <x v="5"/>
    <x v="13"/>
  </r>
  <r>
    <s v="4484-CLOS"/>
    <x v="1"/>
    <n v="2"/>
    <n v="6"/>
    <n v="15.7"/>
    <n v="8"/>
    <n v="17.2"/>
    <s v="Yes"/>
    <s v="no"/>
    <n v="8.6"/>
    <n v="4"/>
    <n v="5"/>
    <s v="Yes"/>
    <n v="0"/>
    <x v="17"/>
    <s v="333-2586"/>
    <s v="Female"/>
    <n v="36"/>
    <s v="No"/>
    <s v="No"/>
    <s v="No"/>
    <n v="0"/>
    <s v="No"/>
    <x v="0"/>
    <x v="2"/>
    <n v="26"/>
    <n v="52"/>
    <x v="5"/>
    <x v="14"/>
  </r>
  <r>
    <s v="5830-IBCE"/>
    <x v="1"/>
    <n v="24"/>
    <n v="68"/>
    <n v="166.7"/>
    <n v="96"/>
    <n v="247.2"/>
    <s v="Yes"/>
    <s v="no"/>
    <n v="61.8"/>
    <n v="0"/>
    <n v="1"/>
    <s v="Yes"/>
    <n v="0"/>
    <x v="9"/>
    <s v="272-2489"/>
    <s v="Female"/>
    <n v="63"/>
    <s v="No"/>
    <s v="No"/>
    <s v="No"/>
    <n v="0"/>
    <s v="No"/>
    <x v="0"/>
    <x v="0"/>
    <n v="35"/>
    <n v="823"/>
    <x v="5"/>
    <x v="18"/>
  </r>
  <r>
    <s v="9067-MDOY"/>
    <x v="1"/>
    <n v="26"/>
    <n v="83"/>
    <n v="207"/>
    <n v="104"/>
    <n v="408.2"/>
    <s v="Yes"/>
    <s v="no"/>
    <n v="204.1"/>
    <n v="0"/>
    <n v="6"/>
    <s v="Yes"/>
    <n v="0"/>
    <x v="50"/>
    <s v="313-1578"/>
    <s v="Female"/>
    <n v="72"/>
    <s v="No"/>
    <s v="Yes"/>
    <s v="No"/>
    <n v="0"/>
    <s v="No"/>
    <x v="0"/>
    <x v="2"/>
    <n v="63"/>
    <n v="1627"/>
    <x v="5"/>
    <x v="11"/>
  </r>
  <r>
    <s v="0427-GNBF"/>
    <x v="1"/>
    <n v="42"/>
    <n v="214"/>
    <n v="631.70000000000005"/>
    <n v="168"/>
    <n v="214.2"/>
    <s v="Yes"/>
    <s v="no"/>
    <n v="107.1"/>
    <n v="1"/>
    <n v="12"/>
    <s v="No"/>
    <n v="78"/>
    <x v="43"/>
    <s v="331-5420"/>
    <s v="Male"/>
    <n v="60"/>
    <s v="No"/>
    <s v="No"/>
    <s v="No"/>
    <n v="0"/>
    <s v="No"/>
    <x v="1"/>
    <x v="0"/>
    <n v="60"/>
    <n v="2530"/>
    <x v="4"/>
    <x v="9"/>
  </r>
  <r>
    <s v="4794-PSFW"/>
    <x v="1"/>
    <n v="10"/>
    <n v="44"/>
    <n v="119.1"/>
    <n v="40"/>
    <n v="94"/>
    <s v="Yes"/>
    <s v="no"/>
    <n v="18.8"/>
    <n v="2"/>
    <n v="4"/>
    <s v="Yes"/>
    <n v="0"/>
    <x v="19"/>
    <s v="295-7668"/>
    <s v="Male"/>
    <n v="56"/>
    <s v="No"/>
    <s v="No"/>
    <s v="No"/>
    <n v="0"/>
    <s v="No"/>
    <x v="0"/>
    <x v="0"/>
    <n v="43"/>
    <n v="430"/>
    <x v="4"/>
    <x v="8"/>
  </r>
  <r>
    <s v="2429-SFGL"/>
    <x v="1"/>
    <n v="2"/>
    <n v="10"/>
    <n v="24.7"/>
    <n v="8"/>
    <n v="15.6"/>
    <s v="Yes"/>
    <s v="no"/>
    <n v="3.1"/>
    <n v="4"/>
    <n v="3"/>
    <s v="Yes"/>
    <n v="0"/>
    <x v="29"/>
    <s v="303-3481"/>
    <s v="Female"/>
    <n v="37"/>
    <s v="No"/>
    <s v="No"/>
    <s v="No"/>
    <n v="0"/>
    <s v="No"/>
    <x v="0"/>
    <x v="0"/>
    <n v="50"/>
    <n v="102"/>
    <x v="4"/>
    <x v="20"/>
  </r>
  <r>
    <s v="7087-OBOQ"/>
    <x v="1"/>
    <n v="9"/>
    <n v="16"/>
    <n v="47.1"/>
    <n v="36"/>
    <n v="116.1"/>
    <s v="Yes"/>
    <s v="no"/>
    <n v="29"/>
    <n v="0"/>
    <n v="7"/>
    <s v="Yes"/>
    <n v="0"/>
    <x v="8"/>
    <s v="297-6352"/>
    <s v="Male"/>
    <n v="70"/>
    <s v="No"/>
    <s v="Yes"/>
    <s v="No"/>
    <n v="0"/>
    <s v="No"/>
    <x v="0"/>
    <x v="0"/>
    <n v="55"/>
    <n v="520"/>
    <x v="4"/>
    <x v="6"/>
  </r>
  <r>
    <s v="4262-CYFW"/>
    <x v="1"/>
    <n v="28"/>
    <n v="151"/>
    <n v="335.4"/>
    <n v="112"/>
    <n v="184.8"/>
    <s v="Yes"/>
    <s v="no"/>
    <n v="46.2"/>
    <n v="0"/>
    <n v="4"/>
    <s v="Yes"/>
    <n v="0"/>
    <x v="37"/>
    <s v="368-2467"/>
    <s v="Female"/>
    <n v="77"/>
    <s v="No"/>
    <s v="Yes"/>
    <s v="No"/>
    <n v="0"/>
    <s v="Yes"/>
    <x v="0"/>
    <x v="2"/>
    <n v="53"/>
    <n v="1471"/>
    <x v="2"/>
    <x v="7"/>
  </r>
  <r>
    <s v="6090-IUUD"/>
    <x v="1"/>
    <n v="70"/>
    <n v="454"/>
    <n v="1116.7"/>
    <n v="280"/>
    <n v="903"/>
    <s v="Yes"/>
    <s v="no"/>
    <n v="180.6"/>
    <n v="0"/>
    <n v="12"/>
    <s v="Yes"/>
    <n v="0"/>
    <x v="15"/>
    <s v="324-10532"/>
    <s v="Male"/>
    <n v="48"/>
    <s v="No"/>
    <s v="No"/>
    <s v="No"/>
    <n v="0"/>
    <s v="Yes"/>
    <x v="1"/>
    <x v="0"/>
    <n v="43"/>
    <n v="3030"/>
    <x v="3"/>
    <x v="16"/>
  </r>
  <r>
    <s v="3472-HKAO"/>
    <x v="1"/>
    <n v="20"/>
    <n v="47"/>
    <n v="121.3"/>
    <n v="80"/>
    <n v="276"/>
    <s v="Yes"/>
    <s v="no"/>
    <n v="92"/>
    <n v="3"/>
    <n v="4"/>
    <s v="Yes"/>
    <n v="0"/>
    <x v="22"/>
    <s v="394-2932"/>
    <s v="Male"/>
    <n v="56"/>
    <s v="No"/>
    <s v="No"/>
    <s v="No"/>
    <n v="0"/>
    <s v="Yes"/>
    <x v="0"/>
    <x v="2"/>
    <n v="53"/>
    <n v="1072"/>
    <x v="3"/>
    <x v="5"/>
  </r>
  <r>
    <s v="0318-NISS"/>
    <x v="1"/>
    <n v="57"/>
    <n v="218"/>
    <n v="621.6"/>
    <n v="228"/>
    <n v="906.3"/>
    <s v="Yes"/>
    <s v="no"/>
    <n v="226.6"/>
    <n v="4"/>
    <n v="15"/>
    <s v="No"/>
    <n v="70"/>
    <x v="49"/>
    <s v="252-3752"/>
    <s v="Female"/>
    <n v="66"/>
    <s v="No"/>
    <s v="Yes"/>
    <s v="No"/>
    <n v="0"/>
    <s v="Yes"/>
    <x v="0"/>
    <x v="0"/>
    <n v="62"/>
    <n v="3528"/>
    <x v="3"/>
    <x v="5"/>
  </r>
  <r>
    <s v="5159-CKSO"/>
    <x v="1"/>
    <n v="65"/>
    <n v="407"/>
    <n v="980.5"/>
    <n v="260"/>
    <n v="819"/>
    <s v="Yes"/>
    <s v="no"/>
    <n v="204.8"/>
    <n v="4"/>
    <n v="1"/>
    <s v="Yes"/>
    <n v="0"/>
    <x v="31"/>
    <s v="319-2376"/>
    <s v="Female"/>
    <n v="79"/>
    <s v="No"/>
    <s v="Yes"/>
    <s v="No"/>
    <n v="0"/>
    <s v="Yes"/>
    <x v="2"/>
    <x v="0"/>
    <n v="36"/>
    <n v="2323"/>
    <x v="3"/>
    <x v="5"/>
  </r>
  <r>
    <s v="4248-SNJX"/>
    <x v="1"/>
    <n v="22"/>
    <n v="109"/>
    <n v="224.8"/>
    <n v="88"/>
    <n v="167.2"/>
    <s v="Yes"/>
    <s v="no"/>
    <n v="33.4"/>
    <n v="5"/>
    <n v="7"/>
    <s v="Yes"/>
    <n v="0"/>
    <x v="48"/>
    <s v="274-2059"/>
    <s v="Male"/>
    <n v="68"/>
    <s v="No"/>
    <s v="Yes"/>
    <s v="No"/>
    <n v="0"/>
    <s v="No"/>
    <x v="0"/>
    <x v="0"/>
    <n v="27"/>
    <n v="609"/>
    <x v="3"/>
    <x v="16"/>
  </r>
  <r>
    <s v="8805-CFXT"/>
    <x v="1"/>
    <n v="1"/>
    <n v="7"/>
    <n v="15"/>
    <n v="4"/>
    <n v="5.0999999999999996"/>
    <s v="Yes"/>
    <s v="no"/>
    <n v="1.7"/>
    <n v="1"/>
    <n v="7"/>
    <s v="Yes"/>
    <n v="0"/>
    <x v="11"/>
    <s v="339-6461"/>
    <s v="Female"/>
    <n v="67"/>
    <s v="No"/>
    <s v="Yes"/>
    <s v="No"/>
    <n v="0"/>
    <s v="No"/>
    <x v="0"/>
    <x v="1"/>
    <n v="16"/>
    <n v="16"/>
    <x v="3"/>
    <x v="16"/>
  </r>
  <r>
    <s v="2746-TIPH"/>
    <x v="1"/>
    <n v="36"/>
    <n v="262"/>
    <n v="505.8"/>
    <n v="144"/>
    <n v="291.60000000000002"/>
    <s v="Yes"/>
    <s v="no"/>
    <n v="58.3"/>
    <n v="0"/>
    <n v="7"/>
    <s v="Yes"/>
    <n v="0"/>
    <x v="29"/>
    <s v="238-4937"/>
    <s v="Male"/>
    <n v="45"/>
    <s v="No"/>
    <s v="No"/>
    <s v="No"/>
    <n v="0"/>
    <s v="No"/>
    <x v="0"/>
    <x v="0"/>
    <n v="39"/>
    <n v="1392"/>
    <x v="3"/>
    <x v="16"/>
  </r>
  <r>
    <s v="0966-VXQW"/>
    <x v="1"/>
    <n v="1"/>
    <n v="4"/>
    <n v="9"/>
    <n v="0"/>
    <n v="0"/>
    <s v="No"/>
    <s v="yes"/>
    <n v="0"/>
    <n v="2"/>
    <n v="0"/>
    <s v="No"/>
    <n v="0"/>
    <x v="36"/>
    <s v="343-8888"/>
    <s v="Male"/>
    <n v="44"/>
    <s v="No"/>
    <s v="No"/>
    <s v="No"/>
    <n v="0"/>
    <s v="No"/>
    <x v="0"/>
    <x v="1"/>
    <n v="9"/>
    <n v="9"/>
    <x v="3"/>
    <x v="5"/>
  </r>
  <r>
    <s v="5414-WVUE"/>
    <x v="1"/>
    <n v="1"/>
    <n v="3"/>
    <n v="4"/>
    <n v="4"/>
    <n v="10.3"/>
    <s v="Yes"/>
    <s v="no"/>
    <n v="2.1"/>
    <n v="1"/>
    <n v="4"/>
    <s v="Yes"/>
    <n v="0"/>
    <x v="6"/>
    <s v="326-3840"/>
    <s v="Male"/>
    <n v="54"/>
    <s v="No"/>
    <s v="No"/>
    <s v="No"/>
    <n v="0"/>
    <s v="No"/>
    <x v="0"/>
    <x v="0"/>
    <n v="36"/>
    <n v="36"/>
    <x v="2"/>
    <x v="19"/>
  </r>
  <r>
    <s v="4972-EBSC"/>
    <x v="1"/>
    <n v="1"/>
    <n v="2"/>
    <n v="5"/>
    <n v="4"/>
    <n v="5.5"/>
    <s v="Yes"/>
    <s v="no"/>
    <n v="2.8"/>
    <n v="4"/>
    <n v="6"/>
    <s v="No"/>
    <n v="5"/>
    <x v="17"/>
    <s v="383-4469"/>
    <s v="Male"/>
    <n v="62"/>
    <s v="No"/>
    <s v="No"/>
    <s v="No"/>
    <n v="0"/>
    <s v="Yes"/>
    <x v="0"/>
    <x v="1"/>
    <n v="40"/>
    <n v="40"/>
    <x v="2"/>
    <x v="2"/>
  </r>
  <r>
    <s v="9402-GHDH"/>
    <x v="1"/>
    <n v="40"/>
    <n v="165"/>
    <n v="477.4"/>
    <n v="160"/>
    <n v="516"/>
    <s v="Yes"/>
    <s v="no"/>
    <n v="172"/>
    <n v="3"/>
    <n v="2"/>
    <s v="Yes"/>
    <n v="0"/>
    <x v="22"/>
    <s v="412-5831"/>
    <s v="Male"/>
    <n v="41"/>
    <s v="No"/>
    <s v="No"/>
    <s v="No"/>
    <n v="0"/>
    <s v="Yes"/>
    <x v="1"/>
    <x v="2"/>
    <n v="52"/>
    <n v="2080"/>
    <x v="2"/>
    <x v="2"/>
  </r>
  <r>
    <s v="4574-BVZN"/>
    <x v="1"/>
    <n v="5"/>
    <n v="36"/>
    <n v="83.3"/>
    <n v="20"/>
    <n v="49"/>
    <s v="Yes"/>
    <s v="no"/>
    <n v="16.3"/>
    <n v="4"/>
    <n v="2"/>
    <s v="Yes"/>
    <n v="0"/>
    <x v="39"/>
    <s v="357-6692"/>
    <s v="Male"/>
    <n v="46"/>
    <s v="No"/>
    <s v="No"/>
    <s v="No"/>
    <n v="0"/>
    <s v="Yes"/>
    <x v="0"/>
    <x v="1"/>
    <n v="53"/>
    <n v="277"/>
    <x v="2"/>
    <x v="2"/>
  </r>
  <r>
    <s v="5016-IDJZ"/>
    <x v="1"/>
    <n v="25"/>
    <n v="46"/>
    <n v="124.2"/>
    <n v="100"/>
    <n v="320"/>
    <s v="Yes"/>
    <s v="no"/>
    <n v="80"/>
    <n v="0"/>
    <n v="1"/>
    <s v="Yes"/>
    <n v="0"/>
    <x v="40"/>
    <s v="404-3386"/>
    <s v="Male"/>
    <n v="72"/>
    <s v="No"/>
    <s v="Yes"/>
    <s v="No"/>
    <n v="0"/>
    <s v="No"/>
    <x v="0"/>
    <x v="0"/>
    <n v="26"/>
    <n v="636"/>
    <x v="1"/>
    <x v="3"/>
  </r>
  <r>
    <s v="7167-HXEE"/>
    <x v="1"/>
    <n v="2"/>
    <n v="6"/>
    <n v="19.100000000000001"/>
    <n v="8"/>
    <n v="21.6"/>
    <s v="Yes"/>
    <s v="no"/>
    <n v="7.2"/>
    <n v="5"/>
    <n v="15"/>
    <s v="Yes"/>
    <n v="0"/>
    <x v="29"/>
    <s v="340-5053"/>
    <s v="Male"/>
    <n v="33"/>
    <s v="No"/>
    <s v="No"/>
    <s v="No"/>
    <n v="0"/>
    <s v="No"/>
    <x v="0"/>
    <x v="0"/>
    <n v="45"/>
    <n v="95"/>
    <x v="2"/>
    <x v="7"/>
  </r>
  <r>
    <s v="1686-GFDV"/>
    <x v="1"/>
    <n v="4"/>
    <n v="11"/>
    <n v="30.9"/>
    <n v="16"/>
    <n v="34.4"/>
    <s v="Yes"/>
    <s v="no"/>
    <n v="11.5"/>
    <n v="4"/>
    <n v="9"/>
    <s v="Yes"/>
    <n v="0"/>
    <x v="34"/>
    <s v="345-8384"/>
    <s v="Male"/>
    <n v="46"/>
    <s v="No"/>
    <s v="No"/>
    <s v="No"/>
    <n v="0"/>
    <s v="No"/>
    <x v="0"/>
    <x v="0"/>
    <n v="22"/>
    <n v="95"/>
    <x v="1"/>
    <x v="15"/>
  </r>
  <r>
    <s v="4372-HLSF"/>
    <x v="1"/>
    <n v="11"/>
    <n v="17"/>
    <n v="42.4"/>
    <n v="0"/>
    <n v="0"/>
    <s v="No"/>
    <s v="yes"/>
    <n v="0"/>
    <n v="4"/>
    <n v="0"/>
    <s v="No"/>
    <n v="0"/>
    <x v="1"/>
    <s v="313-3274"/>
    <s v="Male"/>
    <n v="45"/>
    <s v="No"/>
    <s v="No"/>
    <s v="No"/>
    <n v="0"/>
    <s v="No"/>
    <x v="0"/>
    <x v="2"/>
    <n v="15"/>
    <n v="154"/>
    <x v="1"/>
    <x v="1"/>
  </r>
  <r>
    <s v="6161-SVBO"/>
    <x v="1"/>
    <n v="4"/>
    <n v="12"/>
    <n v="33.700000000000003"/>
    <n v="0"/>
    <n v="0"/>
    <s v="No"/>
    <s v="yes"/>
    <n v="0"/>
    <n v="5"/>
    <n v="30"/>
    <s v="No"/>
    <n v="19"/>
    <x v="24"/>
    <s v="370-7359"/>
    <s v="Female"/>
    <n v="22"/>
    <s v="Yes"/>
    <s v="No"/>
    <s v="No"/>
    <n v="0"/>
    <s v="No"/>
    <x v="0"/>
    <x v="0"/>
    <n v="41"/>
    <n v="155"/>
    <x v="1"/>
    <x v="3"/>
  </r>
  <r>
    <s v="6416-BUSU"/>
    <x v="1"/>
    <n v="1"/>
    <n v="4"/>
    <n v="10"/>
    <n v="4"/>
    <n v="12.7"/>
    <s v="Yes"/>
    <s v="no"/>
    <n v="4.2"/>
    <n v="1"/>
    <n v="21"/>
    <s v="Yes"/>
    <n v="0"/>
    <x v="30"/>
    <s v="312-7919"/>
    <s v="Male"/>
    <n v="28"/>
    <s v="Yes"/>
    <s v="No"/>
    <s v="No"/>
    <n v="0"/>
    <s v="No"/>
    <x v="0"/>
    <x v="1"/>
    <n v="26"/>
    <n v="26"/>
    <x v="1"/>
    <x v="3"/>
  </r>
  <r>
    <s v="2910-BNDW"/>
    <x v="1"/>
    <n v="1"/>
    <n v="4"/>
    <n v="12"/>
    <n v="4"/>
    <n v="10.8"/>
    <s v="Yes"/>
    <s v="no"/>
    <n v="5.4"/>
    <n v="5"/>
    <n v="4"/>
    <s v="Yes"/>
    <n v="0"/>
    <x v="26"/>
    <s v="345-4812"/>
    <s v="Male"/>
    <n v="60"/>
    <s v="No"/>
    <s v="No"/>
    <s v="No"/>
    <n v="0"/>
    <s v="No"/>
    <x v="0"/>
    <x v="0"/>
    <n v="47"/>
    <n v="47"/>
    <x v="1"/>
    <x v="4"/>
  </r>
  <r>
    <s v="6545-OAQZ"/>
    <x v="1"/>
    <n v="2"/>
    <n v="4"/>
    <n v="8.6999999999999993"/>
    <n v="8"/>
    <n v="24.6"/>
    <s v="Yes"/>
    <s v="no"/>
    <n v="6.2"/>
    <n v="2"/>
    <n v="5"/>
    <s v="Yes"/>
    <n v="0"/>
    <x v="32"/>
    <s v="328-7236"/>
    <s v="Male"/>
    <n v="60"/>
    <s v="No"/>
    <s v="No"/>
    <s v="No"/>
    <n v="0"/>
    <s v="No"/>
    <x v="0"/>
    <x v="0"/>
    <n v="24"/>
    <n v="53"/>
    <x v="1"/>
    <x v="4"/>
  </r>
  <r>
    <s v="0604-XBFE"/>
    <x v="1"/>
    <n v="3"/>
    <n v="5"/>
    <n v="12.3"/>
    <n v="12"/>
    <n v="48.3"/>
    <s v="Yes"/>
    <s v="no"/>
    <n v="12.1"/>
    <n v="0"/>
    <n v="25"/>
    <s v="Yes"/>
    <n v="0"/>
    <x v="49"/>
    <s v="300-9351"/>
    <s v="Female"/>
    <n v="28"/>
    <s v="Yes"/>
    <s v="No"/>
    <s v="No"/>
    <n v="0"/>
    <s v="No"/>
    <x v="0"/>
    <x v="0"/>
    <n v="50"/>
    <n v="155"/>
    <x v="1"/>
    <x v="4"/>
  </r>
  <r>
    <s v="5712-YUDR"/>
    <x v="1"/>
    <n v="44"/>
    <n v="95"/>
    <n v="220.1"/>
    <n v="176"/>
    <n v="264"/>
    <s v="Yes"/>
    <s v="no"/>
    <n v="132"/>
    <n v="3"/>
    <n v="1"/>
    <s v="Yes"/>
    <n v="0"/>
    <x v="30"/>
    <s v="341-6358"/>
    <s v="Male"/>
    <n v="41"/>
    <s v="No"/>
    <s v="No"/>
    <s v="No"/>
    <n v="0"/>
    <s v="Yes"/>
    <x v="1"/>
    <x v="2"/>
    <n v="28"/>
    <n v="1223"/>
    <x v="1"/>
    <x v="15"/>
  </r>
  <r>
    <s v="2193-TMOP"/>
    <x v="1"/>
    <n v="24"/>
    <n v="115"/>
    <n v="293.8"/>
    <n v="96"/>
    <n v="223.2"/>
    <s v="Yes"/>
    <s v="no"/>
    <n v="74.400000000000006"/>
    <n v="4"/>
    <n v="14"/>
    <s v="Yes"/>
    <n v="0"/>
    <x v="38"/>
    <s v="358-9723"/>
    <s v="Female"/>
    <n v="61"/>
    <s v="No"/>
    <s v="No"/>
    <s v="No"/>
    <n v="0"/>
    <s v="Yes"/>
    <x v="0"/>
    <x v="2"/>
    <n v="55"/>
    <n v="1350"/>
    <x v="1"/>
    <x v="15"/>
  </r>
  <r>
    <s v="9715-KKGJ"/>
    <x v="1"/>
    <n v="18"/>
    <n v="90"/>
    <n v="180"/>
    <n v="72"/>
    <n v="239.4"/>
    <s v="Yes"/>
    <s v="no"/>
    <n v="79.8"/>
    <n v="0"/>
    <n v="1"/>
    <s v="No"/>
    <n v="12"/>
    <x v="26"/>
    <s v="319-1720"/>
    <s v="Male"/>
    <n v="62"/>
    <s v="No"/>
    <s v="No"/>
    <s v="No"/>
    <n v="0"/>
    <s v="No"/>
    <x v="0"/>
    <x v="0"/>
    <n v="49"/>
    <n v="875"/>
    <x v="1"/>
    <x v="15"/>
  </r>
  <r>
    <s v="8876-KIKJ"/>
    <x v="1"/>
    <n v="1"/>
    <n v="5"/>
    <n v="11"/>
    <n v="4"/>
    <n v="10.9"/>
    <s v="Yes"/>
    <s v="no"/>
    <n v="3.6"/>
    <n v="2"/>
    <n v="2"/>
    <s v="Yes"/>
    <n v="0"/>
    <x v="47"/>
    <s v="243-1584"/>
    <s v="Female"/>
    <n v="40"/>
    <s v="No"/>
    <s v="No"/>
    <s v="No"/>
    <n v="0"/>
    <s v="No"/>
    <x v="0"/>
    <x v="1"/>
    <n v="32"/>
    <n v="32"/>
    <x v="1"/>
    <x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x v="26"/>
    <s v="304-8009"/>
    <s v="Female"/>
    <n v="70"/>
    <s v="No"/>
    <s v="Yes"/>
    <s v="No"/>
    <n v="0"/>
    <s v="Yes"/>
    <x v="1"/>
    <x v="0"/>
    <n v="51"/>
    <n v="3371"/>
    <x v="1"/>
    <x v="1"/>
  </r>
  <r>
    <s v="4693-ISWA"/>
    <x v="1"/>
    <n v="49"/>
    <n v="276"/>
    <n v="540.4"/>
    <n v="196"/>
    <n v="445.9"/>
    <s v="Yes"/>
    <s v="no"/>
    <n v="89.2"/>
    <n v="4"/>
    <n v="0"/>
    <s v="No"/>
    <n v="0"/>
    <x v="10"/>
    <s v="381-1655"/>
    <s v="Female"/>
    <n v="25"/>
    <s v="Yes"/>
    <s v="No"/>
    <s v="No"/>
    <n v="0"/>
    <s v="No"/>
    <x v="1"/>
    <x v="0"/>
    <n v="13"/>
    <n v="646"/>
    <x v="5"/>
    <x v="11"/>
  </r>
  <r>
    <s v="3377-EXVK"/>
    <x v="1"/>
    <n v="1"/>
    <n v="5"/>
    <n v="16"/>
    <n v="0"/>
    <n v="0"/>
    <s v="No"/>
    <s v="yes"/>
    <n v="0"/>
    <n v="2"/>
    <n v="6"/>
    <s v="Yes"/>
    <n v="0"/>
    <x v="44"/>
    <s v="366-8228"/>
    <s v="Male"/>
    <n v="81"/>
    <s v="No"/>
    <s v="Yes"/>
    <s v="No"/>
    <n v="0"/>
    <s v="No"/>
    <x v="0"/>
    <x v="0"/>
    <n v="31"/>
    <n v="31"/>
    <x v="4"/>
    <x v="9"/>
  </r>
  <r>
    <s v="5151-SEQP"/>
    <x v="1"/>
    <n v="16"/>
    <n v="48"/>
    <n v="126.9"/>
    <n v="64"/>
    <n v="172.8"/>
    <s v="Yes"/>
    <s v="no"/>
    <n v="43.2"/>
    <n v="2"/>
    <n v="2"/>
    <s v="Yes"/>
    <n v="0"/>
    <x v="4"/>
    <s v="364-8012"/>
    <s v="Female"/>
    <n v="65"/>
    <s v="No"/>
    <s v="No"/>
    <s v="No"/>
    <n v="0"/>
    <s v="No"/>
    <x v="0"/>
    <x v="0"/>
    <n v="30"/>
    <n v="482"/>
    <x v="4"/>
    <x v="8"/>
  </r>
  <r>
    <s v="5114-JYSC"/>
    <x v="1"/>
    <n v="4"/>
    <n v="13"/>
    <n v="33.700000000000003"/>
    <n v="16"/>
    <n v="42.8"/>
    <s v="Yes"/>
    <s v="no"/>
    <n v="14.3"/>
    <n v="2"/>
    <n v="5"/>
    <s v="Yes"/>
    <n v="0"/>
    <x v="50"/>
    <s v="326-8867"/>
    <s v="Female"/>
    <n v="51"/>
    <s v="No"/>
    <s v="No"/>
    <s v="No"/>
    <n v="0"/>
    <s v="No"/>
    <x v="0"/>
    <x v="1"/>
    <n v="23"/>
    <n v="97"/>
    <x v="4"/>
    <x v="20"/>
  </r>
  <r>
    <s v="7472-TNYK"/>
    <x v="1"/>
    <n v="9"/>
    <n v="48"/>
    <n v="149.9"/>
    <n v="36"/>
    <n v="89.1"/>
    <s v="Yes"/>
    <s v="no"/>
    <n v="29.7"/>
    <n v="2"/>
    <n v="14"/>
    <s v="No"/>
    <n v="7"/>
    <x v="32"/>
    <s v="323-6277"/>
    <s v="Female"/>
    <n v="27"/>
    <s v="Yes"/>
    <s v="No"/>
    <s v="No"/>
    <n v="0"/>
    <s v="No"/>
    <x v="0"/>
    <x v="1"/>
    <n v="26"/>
    <n v="239"/>
    <x v="4"/>
    <x v="6"/>
  </r>
  <r>
    <s v="8297-EAWR"/>
    <x v="1"/>
    <n v="22"/>
    <n v="152"/>
    <n v="354.5"/>
    <n v="88"/>
    <n v="347.6"/>
    <s v="Yes"/>
    <s v="no"/>
    <n v="173.8"/>
    <n v="4"/>
    <n v="5"/>
    <s v="Yes"/>
    <n v="0"/>
    <x v="20"/>
    <s v="317-5943"/>
    <s v="Female"/>
    <n v="64"/>
    <s v="No"/>
    <s v="No"/>
    <s v="No"/>
    <n v="0"/>
    <s v="No"/>
    <x v="0"/>
    <x v="0"/>
    <n v="40"/>
    <n v="896"/>
    <x v="4"/>
    <x v="12"/>
  </r>
  <r>
    <s v="8557-LNQX"/>
    <x v="1"/>
    <n v="37"/>
    <n v="275"/>
    <n v="589.9"/>
    <n v="148"/>
    <n v="384.8"/>
    <s v="Yes"/>
    <s v="no"/>
    <n v="77"/>
    <n v="3"/>
    <n v="6"/>
    <s v="Yes"/>
    <n v="0"/>
    <x v="23"/>
    <s v="355-1668"/>
    <s v="Male"/>
    <n v="38"/>
    <s v="No"/>
    <s v="No"/>
    <s v="No"/>
    <n v="0"/>
    <s v="No"/>
    <x v="1"/>
    <x v="0"/>
    <n v="41"/>
    <n v="1496"/>
    <x v="5"/>
    <x v="13"/>
  </r>
  <r>
    <s v="0408-BVPM"/>
    <x v="1"/>
    <n v="53"/>
    <n v="70"/>
    <n v="213.1"/>
    <n v="212"/>
    <n v="567.1"/>
    <s v="Yes"/>
    <s v="no"/>
    <n v="189"/>
    <n v="4"/>
    <n v="0"/>
    <s v="No"/>
    <n v="0"/>
    <x v="47"/>
    <s v="291-9890"/>
    <s v="Male"/>
    <n v="66"/>
    <s v="No"/>
    <s v="Yes"/>
    <s v="No"/>
    <n v="0"/>
    <s v="No"/>
    <x v="2"/>
    <x v="0"/>
    <n v="8"/>
    <n v="447"/>
    <x v="5"/>
    <x v="14"/>
  </r>
  <r>
    <s v="8784-MLFU"/>
    <x v="1"/>
    <n v="1"/>
    <n v="4"/>
    <n v="14"/>
    <n v="4"/>
    <n v="8"/>
    <s v="Yes"/>
    <s v="no"/>
    <n v="2"/>
    <n v="2"/>
    <n v="2"/>
    <s v="Yes"/>
    <n v="0"/>
    <x v="45"/>
    <s v="265-5964"/>
    <s v="Male"/>
    <n v="48"/>
    <s v="No"/>
    <s v="No"/>
    <s v="No"/>
    <n v="0"/>
    <s v="No"/>
    <x v="0"/>
    <x v="0"/>
    <n v="35"/>
    <n v="35"/>
    <x v="5"/>
    <x v="18"/>
  </r>
  <r>
    <s v="4229-OXLB"/>
    <x v="1"/>
    <n v="8"/>
    <n v="18"/>
    <n v="39.299999999999997"/>
    <n v="32"/>
    <n v="110.4"/>
    <s v="Yes"/>
    <s v="no"/>
    <n v="22.1"/>
    <n v="2"/>
    <n v="5"/>
    <s v="Yes"/>
    <n v="0"/>
    <x v="39"/>
    <s v="255-3625"/>
    <s v="Female"/>
    <n v="84"/>
    <s v="No"/>
    <s v="Yes"/>
    <s v="No"/>
    <n v="0"/>
    <s v="Yes"/>
    <x v="0"/>
    <x v="0"/>
    <n v="39"/>
    <n v="304"/>
    <x v="5"/>
    <x v="11"/>
  </r>
  <r>
    <s v="8628-WWJH"/>
    <x v="1"/>
    <n v="16"/>
    <n v="31"/>
    <n v="81"/>
    <n v="64"/>
    <n v="94.4"/>
    <s v="Yes"/>
    <s v="no"/>
    <n v="18.899999999999999"/>
    <n v="4"/>
    <n v="6"/>
    <s v="No"/>
    <n v="0"/>
    <x v="5"/>
    <s v="340-7994"/>
    <s v="Female"/>
    <n v="39"/>
    <s v="No"/>
    <s v="No"/>
    <s v="No"/>
    <n v="0"/>
    <s v="No"/>
    <x v="0"/>
    <x v="0"/>
    <n v="54"/>
    <n v="873"/>
    <x v="4"/>
    <x v="9"/>
  </r>
  <r>
    <s v="9322-TYHV"/>
    <x v="1"/>
    <n v="1"/>
    <n v="6"/>
    <n v="14"/>
    <n v="4"/>
    <n v="9.5"/>
    <s v="Yes"/>
    <s v="no"/>
    <n v="2.4"/>
    <n v="3"/>
    <n v="3"/>
    <s v="Yes"/>
    <n v="0"/>
    <x v="1"/>
    <s v="310-9293"/>
    <s v="Female"/>
    <n v="37"/>
    <s v="No"/>
    <s v="No"/>
    <s v="No"/>
    <n v="0"/>
    <s v="No"/>
    <x v="0"/>
    <x v="0"/>
    <n v="46"/>
    <n v="46"/>
    <x v="4"/>
    <x v="8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x v="20"/>
    <s v="291-7105"/>
    <s v="Male"/>
    <n v="75"/>
    <s v="No"/>
    <s v="Yes"/>
    <s v="No"/>
    <n v="0"/>
    <s v="No"/>
    <x v="0"/>
    <x v="2"/>
    <n v="32"/>
    <n v="238"/>
    <x v="3"/>
    <x v="5"/>
  </r>
  <r>
    <s v="8190-FMJO"/>
    <x v="1"/>
    <n v="9"/>
    <n v="45"/>
    <n v="117.7"/>
    <n v="36"/>
    <n v="91.8"/>
    <s v="Yes"/>
    <s v="no"/>
    <n v="18.399999999999999"/>
    <n v="1"/>
    <n v="2"/>
    <s v="Yes"/>
    <n v="0"/>
    <x v="28"/>
    <s v="325-8191"/>
    <s v="Male"/>
    <n v="84"/>
    <s v="No"/>
    <s v="Yes"/>
    <s v="No"/>
    <n v="0"/>
    <s v="No"/>
    <x v="0"/>
    <x v="0"/>
    <n v="21"/>
    <n v="189"/>
    <x v="4"/>
    <x v="6"/>
  </r>
  <r>
    <s v="7111-ESQL"/>
    <x v="1"/>
    <n v="37"/>
    <n v="54"/>
    <n v="149.1"/>
    <n v="148"/>
    <n v="296"/>
    <s v="Yes"/>
    <s v="no"/>
    <n v="74"/>
    <n v="0"/>
    <n v="9"/>
    <s v="Yes"/>
    <n v="0"/>
    <x v="19"/>
    <s v="320-3378"/>
    <s v="Female"/>
    <n v="75"/>
    <s v="No"/>
    <s v="Yes"/>
    <s v="No"/>
    <n v="0"/>
    <s v="No"/>
    <x v="0"/>
    <x v="0"/>
    <n v="30"/>
    <n v="1132"/>
    <x v="2"/>
    <x v="7"/>
  </r>
  <r>
    <s v="8433-KEZR"/>
    <x v="1"/>
    <n v="5"/>
    <n v="33"/>
    <n v="72.599999999999994"/>
    <n v="20"/>
    <n v="55"/>
    <s v="Yes"/>
    <s v="no"/>
    <n v="27.5"/>
    <n v="2"/>
    <n v="5"/>
    <s v="Yes"/>
    <n v="0"/>
    <x v="14"/>
    <s v="291-3597"/>
    <s v="Female"/>
    <n v="47"/>
    <s v="No"/>
    <s v="No"/>
    <s v="No"/>
    <n v="0"/>
    <s v="No"/>
    <x v="0"/>
    <x v="1"/>
    <n v="51"/>
    <n v="266"/>
    <x v="2"/>
    <x v="7"/>
  </r>
  <r>
    <s v="1703-PUPS"/>
    <x v="1"/>
    <n v="3"/>
    <n v="12"/>
    <n v="29.1"/>
    <n v="12"/>
    <n v="36.9"/>
    <s v="Yes"/>
    <s v="no"/>
    <n v="12.3"/>
    <n v="2"/>
    <n v="1"/>
    <s v="Yes"/>
    <n v="0"/>
    <x v="30"/>
    <s v="296-2945"/>
    <s v="Female"/>
    <n v="68"/>
    <s v="No"/>
    <s v="Yes"/>
    <s v="No"/>
    <n v="0"/>
    <s v="No"/>
    <x v="0"/>
    <x v="0"/>
    <n v="30"/>
    <n v="86"/>
    <x v="2"/>
    <x v="7"/>
  </r>
  <r>
    <s v="9216-BNGI"/>
    <x v="1"/>
    <n v="33"/>
    <n v="69"/>
    <n v="164.3"/>
    <n v="132"/>
    <n v="409.2"/>
    <s v="Yes"/>
    <s v="no"/>
    <n v="102.3"/>
    <n v="3"/>
    <n v="7"/>
    <s v="No"/>
    <n v="0"/>
    <x v="34"/>
    <s v="364-7253"/>
    <s v="Female"/>
    <n v="42"/>
    <s v="No"/>
    <s v="No"/>
    <s v="No"/>
    <n v="0"/>
    <s v="No"/>
    <x v="0"/>
    <x v="0"/>
    <n v="47"/>
    <n v="1531"/>
    <x v="4"/>
    <x v="10"/>
  </r>
  <r>
    <s v="8195-TIHI"/>
    <x v="1"/>
    <n v="2"/>
    <n v="12"/>
    <n v="27.2"/>
    <n v="8"/>
    <n v="23.2"/>
    <s v="Yes"/>
    <s v="no"/>
    <n v="5.8"/>
    <n v="2"/>
    <n v="13"/>
    <s v="Yes"/>
    <n v="0"/>
    <x v="32"/>
    <s v="292-9359"/>
    <s v="Female"/>
    <n v="44"/>
    <s v="No"/>
    <s v="No"/>
    <s v="No"/>
    <n v="0"/>
    <s v="No"/>
    <x v="0"/>
    <x v="0"/>
    <n v="46"/>
    <n v="90"/>
    <x v="4"/>
    <x v="17"/>
  </r>
  <r>
    <s v="3612-CMIO"/>
    <x v="1"/>
    <n v="38"/>
    <n v="174"/>
    <n v="491.5"/>
    <n v="152"/>
    <n v="494"/>
    <s v="Yes"/>
    <s v="no"/>
    <n v="164.7"/>
    <n v="5"/>
    <n v="14"/>
    <s v="Yes"/>
    <n v="0"/>
    <x v="38"/>
    <s v="314-8458"/>
    <s v="Female"/>
    <n v="28"/>
    <s v="Yes"/>
    <s v="No"/>
    <s v="No"/>
    <n v="0"/>
    <s v="Yes"/>
    <x v="0"/>
    <x v="0"/>
    <n v="41"/>
    <n v="1558"/>
    <x v="1"/>
    <x v="1"/>
  </r>
  <r>
    <s v="2945-UCWR"/>
    <x v="1"/>
    <n v="39"/>
    <n v="73"/>
    <n v="192.7"/>
    <n v="156"/>
    <n v="335.4"/>
    <s v="Yes"/>
    <s v="no"/>
    <n v="83.9"/>
    <n v="2"/>
    <n v="10"/>
    <s v="Yes"/>
    <n v="0"/>
    <x v="39"/>
    <s v="340-9109"/>
    <s v="Female"/>
    <n v="26"/>
    <s v="Yes"/>
    <s v="No"/>
    <s v="No"/>
    <n v="0"/>
    <s v="Yes"/>
    <x v="0"/>
    <x v="2"/>
    <n v="37"/>
    <n v="1413"/>
    <x v="1"/>
    <x v="4"/>
  </r>
  <r>
    <s v="6378-IANI"/>
    <x v="1"/>
    <n v="46"/>
    <n v="245"/>
    <n v="648.29999999999995"/>
    <n v="0"/>
    <n v="0"/>
    <s v="No"/>
    <s v="yes"/>
    <n v="0"/>
    <n v="3"/>
    <n v="1"/>
    <s v="Yes"/>
    <n v="0"/>
    <x v="35"/>
    <s v="361-8673"/>
    <s v="Female"/>
    <n v="81"/>
    <s v="No"/>
    <s v="Yes"/>
    <s v="No"/>
    <n v="0"/>
    <s v="Yes"/>
    <x v="0"/>
    <x v="0"/>
    <n v="39"/>
    <n v="1814"/>
    <x v="1"/>
    <x v="15"/>
  </r>
  <r>
    <s v="3365-LANW"/>
    <x v="1"/>
    <n v="10"/>
    <n v="30"/>
    <n v="93.2"/>
    <n v="40"/>
    <n v="137"/>
    <s v="Yes"/>
    <s v="no"/>
    <n v="45.7"/>
    <n v="5"/>
    <n v="1"/>
    <s v="Yes"/>
    <n v="0"/>
    <x v="21"/>
    <s v="310-4388"/>
    <s v="Male"/>
    <n v="36"/>
    <s v="No"/>
    <s v="No"/>
    <s v="No"/>
    <n v="0"/>
    <s v="Yes"/>
    <x v="0"/>
    <x v="0"/>
    <n v="54"/>
    <n v="563"/>
    <x v="1"/>
    <x v="1"/>
  </r>
  <r>
    <s v="7938-KPIX"/>
    <x v="1"/>
    <n v="8"/>
    <n v="40"/>
    <n v="67.900000000000006"/>
    <n v="32"/>
    <n v="99.2"/>
    <s v="Yes"/>
    <s v="no"/>
    <n v="49.6"/>
    <n v="5"/>
    <n v="1"/>
    <s v="Yes"/>
    <n v="0"/>
    <x v="11"/>
    <s v="323-5365"/>
    <s v="Male"/>
    <n v="69"/>
    <s v="No"/>
    <s v="Yes"/>
    <s v="No"/>
    <n v="0"/>
    <s v="Yes"/>
    <x v="0"/>
    <x v="0"/>
    <n v="19"/>
    <n v="143"/>
    <x v="1"/>
    <x v="3"/>
  </r>
  <r>
    <s v="8454-JZLB"/>
    <x v="1"/>
    <n v="2"/>
    <n v="5"/>
    <n v="13.4"/>
    <n v="8"/>
    <n v="19.8"/>
    <s v="Yes"/>
    <s v="no"/>
    <n v="6.6"/>
    <n v="2"/>
    <n v="6"/>
    <s v="No"/>
    <n v="6"/>
    <x v="40"/>
    <s v="297-4615"/>
    <s v="Male"/>
    <n v="45"/>
    <s v="No"/>
    <s v="No"/>
    <s v="No"/>
    <n v="0"/>
    <s v="No"/>
    <x v="0"/>
    <x v="1"/>
    <n v="22"/>
    <n v="37"/>
    <x v="1"/>
    <x v="1"/>
  </r>
  <r>
    <s v="4494-XHHB"/>
    <x v="1"/>
    <n v="2"/>
    <n v="18"/>
    <n v="32.700000000000003"/>
    <n v="8"/>
    <n v="23.6"/>
    <s v="Yes"/>
    <s v="no"/>
    <n v="5.9"/>
    <n v="2"/>
    <n v="9"/>
    <s v="Yes"/>
    <n v="0"/>
    <x v="47"/>
    <s v="374-5292"/>
    <s v="Female"/>
    <n v="66"/>
    <s v="No"/>
    <s v="Yes"/>
    <s v="No"/>
    <n v="0"/>
    <s v="No"/>
    <x v="0"/>
    <x v="0"/>
    <n v="8"/>
    <n v="20"/>
    <x v="1"/>
    <x v="3"/>
  </r>
  <r>
    <s v="9795-MUCM"/>
    <x v="1"/>
    <n v="4"/>
    <n v="9"/>
    <n v="31.7"/>
    <n v="16"/>
    <n v="42"/>
    <s v="Yes"/>
    <s v="no"/>
    <n v="10.5"/>
    <n v="2"/>
    <n v="35"/>
    <s v="Yes"/>
    <n v="0"/>
    <x v="3"/>
    <s v="320-2789"/>
    <s v="Female"/>
    <n v="21"/>
    <s v="Yes"/>
    <s v="No"/>
    <s v="No"/>
    <n v="0"/>
    <s v="Yes"/>
    <x v="0"/>
    <x v="0"/>
    <n v="38"/>
    <n v="151"/>
    <x v="1"/>
    <x v="4"/>
  </r>
  <r>
    <s v="1302-ZJFA"/>
    <x v="1"/>
    <n v="37"/>
    <n v="55"/>
    <n v="148"/>
    <n v="148"/>
    <n v="614.20000000000005"/>
    <s v="Yes"/>
    <s v="no"/>
    <n v="153.6"/>
    <n v="5"/>
    <n v="13"/>
    <s v="Yes"/>
    <n v="0"/>
    <x v="3"/>
    <s v="296-2902"/>
    <s v="Male"/>
    <n v="80"/>
    <s v="No"/>
    <s v="Yes"/>
    <s v="No"/>
    <n v="0"/>
    <s v="No"/>
    <x v="0"/>
    <x v="0"/>
    <n v="42"/>
    <n v="1551"/>
    <x v="1"/>
    <x v="4"/>
  </r>
  <r>
    <s v="8505-PLUA"/>
    <x v="1"/>
    <n v="1"/>
    <n v="5"/>
    <n v="13"/>
    <n v="4"/>
    <n v="12.4"/>
    <s v="Yes"/>
    <s v="no"/>
    <n v="2.5"/>
    <n v="4"/>
    <n v="14"/>
    <s v="Yes"/>
    <n v="0"/>
    <x v="12"/>
    <s v="351-8039"/>
    <s v="Female"/>
    <n v="23"/>
    <s v="Yes"/>
    <s v="No"/>
    <s v="No"/>
    <n v="0"/>
    <s v="No"/>
    <x v="0"/>
    <x v="0"/>
    <n v="32"/>
    <n v="32"/>
    <x v="1"/>
    <x v="15"/>
  </r>
  <r>
    <s v="4686-MFCE"/>
    <x v="1"/>
    <n v="5"/>
    <n v="9"/>
    <n v="25.1"/>
    <n v="20"/>
    <n v="91.5"/>
    <s v="Yes"/>
    <s v="no"/>
    <n v="45.8"/>
    <n v="5"/>
    <n v="13"/>
    <s v="Yes"/>
    <n v="0"/>
    <x v="12"/>
    <s v="309-4357"/>
    <s v="Female"/>
    <n v="27"/>
    <s v="Yes"/>
    <s v="No"/>
    <s v="No"/>
    <n v="0"/>
    <s v="No"/>
    <x v="0"/>
    <x v="0"/>
    <n v="56"/>
    <n v="279"/>
    <x v="1"/>
    <x v="15"/>
  </r>
  <r>
    <s v="2752-QWQN"/>
    <x v="1"/>
    <n v="30"/>
    <n v="92"/>
    <n v="237.6"/>
    <n v="120"/>
    <n v="285"/>
    <s v="Yes"/>
    <s v="no"/>
    <n v="57"/>
    <n v="0"/>
    <n v="14"/>
    <s v="Yes"/>
    <n v="0"/>
    <x v="39"/>
    <s v="309-7974"/>
    <s v="Female"/>
    <n v="72"/>
    <s v="No"/>
    <s v="Yes"/>
    <s v="No"/>
    <n v="0"/>
    <s v="Yes"/>
    <x v="0"/>
    <x v="0"/>
    <n v="41"/>
    <n v="1229"/>
    <x v="1"/>
    <x v="15"/>
  </r>
  <r>
    <s v="9961-GXPU"/>
    <x v="1"/>
    <n v="30"/>
    <n v="150"/>
    <n v="296.5"/>
    <n v="120"/>
    <n v="336"/>
    <s v="Yes"/>
    <s v="no"/>
    <n v="84"/>
    <n v="5"/>
    <n v="1"/>
    <s v="No"/>
    <n v="11"/>
    <x v="31"/>
    <s v="344-2446"/>
    <s v="Female"/>
    <n v="63"/>
    <s v="No"/>
    <s v="No"/>
    <s v="No"/>
    <n v="0"/>
    <s v="Yes"/>
    <x v="1"/>
    <x v="0"/>
    <n v="55"/>
    <n v="1630"/>
    <x v="1"/>
    <x v="1"/>
  </r>
  <r>
    <s v="1622-TQMB"/>
    <x v="1"/>
    <n v="35"/>
    <n v="211"/>
    <n v="420.9"/>
    <n v="140"/>
    <n v="612.5"/>
    <s v="Yes"/>
    <s v="no"/>
    <n v="122.5"/>
    <n v="0"/>
    <n v="8"/>
    <s v="Yes"/>
    <n v="0"/>
    <x v="35"/>
    <s v="385-1924"/>
    <s v="Male"/>
    <n v="67"/>
    <s v="No"/>
    <s v="Yes"/>
    <s v="No"/>
    <n v="0"/>
    <s v="No"/>
    <x v="0"/>
    <x v="0"/>
    <n v="45"/>
    <n v="1583"/>
    <x v="1"/>
    <x v="1"/>
  </r>
  <r>
    <s v="5612-KWEA"/>
    <x v="1"/>
    <n v="1"/>
    <n v="4"/>
    <n v="8"/>
    <n v="4"/>
    <n v="12.1"/>
    <s v="Yes"/>
    <s v="no"/>
    <n v="6.1"/>
    <n v="5"/>
    <n v="0"/>
    <s v="Yes"/>
    <n v="0"/>
    <x v="13"/>
    <s v="342-7313"/>
    <s v="Female"/>
    <n v="50"/>
    <s v="No"/>
    <s v="No"/>
    <s v="No"/>
    <n v="0"/>
    <s v="No"/>
    <x v="0"/>
    <x v="0"/>
    <n v="16"/>
    <n v="16"/>
    <x v="5"/>
    <x v="11"/>
  </r>
  <r>
    <s v="6671-DGJI"/>
    <x v="1"/>
    <n v="17"/>
    <n v="107"/>
    <n v="241.1"/>
    <n v="68"/>
    <n v="205.7"/>
    <s v="Yes"/>
    <s v="no"/>
    <n v="68.599999999999994"/>
    <n v="4"/>
    <n v="4"/>
    <s v="Yes"/>
    <n v="0"/>
    <x v="5"/>
    <s v="398-5144"/>
    <s v="Male"/>
    <n v="58"/>
    <s v="No"/>
    <s v="No"/>
    <s v="No"/>
    <n v="0"/>
    <s v="Yes"/>
    <x v="0"/>
    <x v="0"/>
    <n v="38"/>
    <n v="663"/>
    <x v="4"/>
    <x v="8"/>
  </r>
  <r>
    <s v="0143-MUHQ"/>
    <x v="1"/>
    <n v="3"/>
    <n v="4"/>
    <n v="11.7"/>
    <n v="12"/>
    <n v="44.4"/>
    <s v="Yes"/>
    <s v="no"/>
    <n v="22.2"/>
    <n v="1"/>
    <n v="0"/>
    <s v="No"/>
    <n v="0"/>
    <x v="23"/>
    <s v="257-3583"/>
    <s v="Male"/>
    <n v="32"/>
    <s v="No"/>
    <s v="No"/>
    <s v="No"/>
    <n v="0"/>
    <s v="No"/>
    <x v="0"/>
    <x v="1"/>
    <n v="8"/>
    <n v="25"/>
    <x v="5"/>
    <x v="14"/>
  </r>
  <r>
    <s v="5302-BDGB"/>
    <x v="1"/>
    <n v="4"/>
    <n v="16"/>
    <n v="37.9"/>
    <n v="16"/>
    <n v="19.2"/>
    <s v="Yes"/>
    <s v="no"/>
    <n v="4.8"/>
    <n v="1"/>
    <n v="12"/>
    <s v="No"/>
    <n v="17"/>
    <x v="41"/>
    <s v="293-3966"/>
    <s v="Male"/>
    <n v="25"/>
    <s v="Yes"/>
    <s v="No"/>
    <s v="No"/>
    <n v="0"/>
    <s v="No"/>
    <x v="0"/>
    <x v="0"/>
    <n v="27"/>
    <n v="114"/>
    <x v="4"/>
    <x v="12"/>
  </r>
  <r>
    <s v="7495-CLGQ"/>
    <x v="1"/>
    <n v="26"/>
    <n v="117"/>
    <n v="358"/>
    <n v="0"/>
    <n v="0"/>
    <s v="No"/>
    <s v="no"/>
    <n v="0"/>
    <n v="2"/>
    <n v="14"/>
    <s v="Yes"/>
    <n v="0"/>
    <x v="39"/>
    <s v="321-5492"/>
    <s v="Male"/>
    <n v="59"/>
    <s v="No"/>
    <s v="No"/>
    <s v="No"/>
    <n v="0"/>
    <s v="Yes"/>
    <x v="0"/>
    <x v="0"/>
    <n v="46"/>
    <n v="1172"/>
    <x v="1"/>
    <x v="3"/>
  </r>
  <r>
    <s v="0295-ETJE"/>
    <x v="1"/>
    <n v="6"/>
    <n v="19"/>
    <n v="48"/>
    <n v="0"/>
    <n v="0"/>
    <s v="No"/>
    <s v="no"/>
    <n v="0"/>
    <n v="4"/>
    <n v="20"/>
    <s v="Yes"/>
    <n v="0"/>
    <x v="45"/>
    <s v="335-10350"/>
    <s v="Male"/>
    <n v="20"/>
    <s v="Yes"/>
    <s v="No"/>
    <s v="No"/>
    <n v="0"/>
    <s v="No"/>
    <x v="0"/>
    <x v="1"/>
    <n v="17"/>
    <n v="105"/>
    <x v="5"/>
    <x v="14"/>
  </r>
  <r>
    <s v="4539-DNTZ"/>
    <x v="1"/>
    <n v="4"/>
    <n v="28"/>
    <n v="63.8"/>
    <n v="16"/>
    <n v="48"/>
    <s v="Yes"/>
    <s v="yes"/>
    <n v="0"/>
    <n v="1"/>
    <n v="4"/>
    <s v="Yes"/>
    <n v="0"/>
    <x v="7"/>
    <s v="262-2392"/>
    <s v="Female"/>
    <n v="59"/>
    <s v="No"/>
    <s v="No"/>
    <s v="No"/>
    <n v="0"/>
    <s v="No"/>
    <x v="0"/>
    <x v="0"/>
    <n v="51"/>
    <n v="201"/>
    <x v="5"/>
    <x v="18"/>
  </r>
  <r>
    <s v="8570-DECH"/>
    <x v="1"/>
    <n v="1"/>
    <n v="10"/>
    <n v="13"/>
    <n v="0"/>
    <n v="0"/>
    <s v="No"/>
    <s v="no"/>
    <n v="0"/>
    <n v="0"/>
    <n v="2"/>
    <s v="Yes"/>
    <n v="0"/>
    <x v="11"/>
    <s v="356-9645"/>
    <s v="Male"/>
    <n v="46"/>
    <s v="No"/>
    <s v="No"/>
    <s v="No"/>
    <n v="0"/>
    <s v="No"/>
    <x v="0"/>
    <x v="0"/>
    <n v="39"/>
    <n v="39"/>
    <x v="5"/>
    <x v="11"/>
  </r>
  <r>
    <s v="0696-CSAX"/>
    <x v="1"/>
    <n v="1"/>
    <n v="6"/>
    <n v="16"/>
    <n v="0"/>
    <n v="0"/>
    <s v="No"/>
    <s v="no"/>
    <n v="0"/>
    <n v="4"/>
    <n v="7"/>
    <s v="Yes"/>
    <n v="0"/>
    <x v="0"/>
    <s v="337-2015"/>
    <s v="Male"/>
    <n v="66"/>
    <s v="No"/>
    <s v="Yes"/>
    <s v="No"/>
    <n v="0"/>
    <s v="No"/>
    <x v="0"/>
    <x v="1"/>
    <n v="44"/>
    <n v="44"/>
    <x v="1"/>
    <x v="1"/>
  </r>
  <r>
    <s v="9912-LNHW"/>
    <x v="1"/>
    <n v="8"/>
    <n v="28"/>
    <n v="55.1"/>
    <n v="8"/>
    <n v="21.6"/>
    <s v="Yes"/>
    <s v="no"/>
    <n v="7.2"/>
    <n v="2"/>
    <n v="2"/>
    <s v="Yes"/>
    <n v="0"/>
    <x v="38"/>
    <s v="368-6320"/>
    <s v="Female"/>
    <n v="64"/>
    <s v="No"/>
    <s v="No"/>
    <s v="No"/>
    <n v="0"/>
    <s v="Yes"/>
    <x v="0"/>
    <x v="2"/>
    <n v="34"/>
    <n v="270"/>
    <x v="1"/>
    <x v="3"/>
  </r>
  <r>
    <s v="5538-IAKV"/>
    <x v="1"/>
    <n v="50"/>
    <n v="159"/>
    <n v="352.3"/>
    <n v="4"/>
    <n v="12.7"/>
    <s v="Yes"/>
    <s v="no"/>
    <n v="2.5"/>
    <n v="0"/>
    <n v="3"/>
    <s v="Yes"/>
    <n v="0"/>
    <x v="1"/>
    <s v="319-6734"/>
    <s v="Male"/>
    <n v="63"/>
    <s v="No"/>
    <s v="No"/>
    <s v="No"/>
    <n v="0"/>
    <s v="No"/>
    <x v="0"/>
    <x v="0"/>
    <n v="33"/>
    <n v="1651"/>
    <x v="4"/>
    <x v="6"/>
  </r>
  <r>
    <s v="7177-EXXC"/>
    <x v="1"/>
    <n v="24"/>
    <n v="146"/>
    <n v="367.2"/>
    <n v="4"/>
    <n v="10.8"/>
    <s v="Yes"/>
    <s v="no"/>
    <n v="2.7"/>
    <n v="2"/>
    <n v="8"/>
    <s v="Yes"/>
    <n v="0"/>
    <x v="22"/>
    <s v="297-3599"/>
    <s v="Female"/>
    <n v="51"/>
    <s v="No"/>
    <s v="No"/>
    <s v="No"/>
    <n v="0"/>
    <s v="No"/>
    <x v="0"/>
    <x v="0"/>
    <n v="45"/>
    <n v="1107"/>
    <x v="2"/>
    <x v="7"/>
  </r>
  <r>
    <s v="4495-GOBD"/>
    <x v="1"/>
    <n v="6"/>
    <n v="31"/>
    <n v="63.6"/>
    <n v="8"/>
    <n v="24.6"/>
    <s v="Yes"/>
    <s v="no"/>
    <n v="6.2"/>
    <n v="4"/>
    <n v="18"/>
    <s v="Yes"/>
    <n v="0"/>
    <x v="37"/>
    <s v="293-8762"/>
    <s v="Female"/>
    <n v="23"/>
    <s v="Yes"/>
    <s v="No"/>
    <s v="No"/>
    <n v="0"/>
    <s v="Yes"/>
    <x v="0"/>
    <x v="0"/>
    <n v="22"/>
    <n v="143"/>
    <x v="1"/>
    <x v="3"/>
  </r>
  <r>
    <s v="4423-HLPN"/>
    <x v="1"/>
    <n v="2"/>
    <n v="9"/>
    <n v="22"/>
    <n v="12"/>
    <n v="48.3"/>
    <s v="Yes"/>
    <s v="no"/>
    <n v="12.1"/>
    <n v="5"/>
    <n v="13"/>
    <s v="Yes"/>
    <n v="0"/>
    <x v="2"/>
    <s v="358-2905"/>
    <s v="Female"/>
    <n v="61"/>
    <s v="No"/>
    <s v="No"/>
    <s v="No"/>
    <n v="0"/>
    <s v="No"/>
    <x v="0"/>
    <x v="0"/>
    <n v="26"/>
    <n v="64"/>
    <x v="1"/>
    <x v="4"/>
  </r>
  <r>
    <s v="1600-JQPR"/>
    <x v="1"/>
    <n v="3"/>
    <n v="4"/>
    <n v="11.8"/>
    <n v="12"/>
    <n v="33.299999999999997"/>
    <s v="Yes"/>
    <s v="yes"/>
    <n v="0"/>
    <n v="0"/>
    <n v="11"/>
    <s v="Yes"/>
    <n v="0"/>
    <x v="44"/>
    <s v="309-4609"/>
    <s v="Male"/>
    <n v="43"/>
    <s v="No"/>
    <s v="No"/>
    <s v="No"/>
    <n v="0"/>
    <s v="No"/>
    <x v="0"/>
    <x v="1"/>
    <n v="16"/>
    <n v="47"/>
    <x v="1"/>
    <x v="1"/>
  </r>
  <r>
    <s v="0932-RUVI"/>
    <x v="1"/>
    <n v="1"/>
    <n v="2"/>
    <n v="7"/>
    <n v="176"/>
    <n v="264"/>
    <s v="Yes"/>
    <s v="no"/>
    <n v="52.8"/>
    <n v="4"/>
    <n v="6"/>
    <s v="Yes"/>
    <n v="0"/>
    <x v="47"/>
    <s v="362-2359"/>
    <s v="Female"/>
    <n v="34"/>
    <s v="No"/>
    <s v="No"/>
    <s v="No"/>
    <n v="0"/>
    <s v="No"/>
    <x v="0"/>
    <x v="0"/>
    <n v="16"/>
    <n v="16"/>
    <x v="1"/>
    <x v="1"/>
  </r>
  <r>
    <s v="7885-XCPM"/>
    <x v="1"/>
    <n v="14"/>
    <n v="25"/>
    <n v="70.2"/>
    <n v="96"/>
    <n v="223.2"/>
    <s v="Yes"/>
    <s v="no"/>
    <n v="44.6"/>
    <n v="3"/>
    <n v="1"/>
    <s v="No"/>
    <n v="5"/>
    <x v="26"/>
    <s v="324-5999"/>
    <s v="Male"/>
    <n v="37"/>
    <s v="No"/>
    <s v="No"/>
    <s v="No"/>
    <n v="0"/>
    <s v="Yes"/>
    <x v="0"/>
    <x v="0"/>
    <n v="29"/>
    <n v="408"/>
    <x v="1"/>
    <x v="3"/>
  </r>
  <r>
    <s v="2897-EGQE"/>
    <x v="1"/>
    <n v="61"/>
    <n v="470"/>
    <n v="981.6"/>
    <n v="72"/>
    <n v="239.4"/>
    <s v="Yes"/>
    <s v="no"/>
    <n v="59.9"/>
    <n v="5"/>
    <n v="6"/>
    <s v="Yes"/>
    <n v="0"/>
    <x v="14"/>
    <s v="330-4961"/>
    <s v="Female"/>
    <n v="82"/>
    <s v="No"/>
    <s v="Yes"/>
    <s v="No"/>
    <n v="0"/>
    <s v="Yes"/>
    <x v="1"/>
    <x v="2"/>
    <n v="54"/>
    <n v="3298"/>
    <x v="1"/>
    <x v="3"/>
  </r>
  <r>
    <s v="8855-SXCX"/>
    <x v="1"/>
    <n v="42"/>
    <n v="94"/>
    <n v="250"/>
    <n v="4"/>
    <n v="10.9"/>
    <s v="Yes"/>
    <s v="no"/>
    <n v="2.2000000000000002"/>
    <n v="5"/>
    <n v="1"/>
    <s v="Yes"/>
    <n v="0"/>
    <x v="17"/>
    <s v="266-8819"/>
    <s v="Female"/>
    <n v="64"/>
    <s v="No"/>
    <s v="No"/>
    <s v="No"/>
    <n v="0"/>
    <s v="No"/>
    <x v="0"/>
    <x v="0"/>
    <n v="23"/>
    <n v="972"/>
    <x v="1"/>
    <x v="4"/>
  </r>
  <r>
    <s v="7387-OPXU"/>
    <x v="1"/>
    <n v="58"/>
    <n v="186"/>
    <n v="519.6"/>
    <n v="264"/>
    <n v="1128.5999999999999"/>
    <s v="Yes"/>
    <s v="no"/>
    <n v="225.7"/>
    <n v="1"/>
    <n v="3"/>
    <s v="Yes"/>
    <n v="0"/>
    <x v="31"/>
    <s v="305-5842"/>
    <s v="Female"/>
    <n v="61"/>
    <s v="No"/>
    <s v="No"/>
    <s v="No"/>
    <n v="0"/>
    <s v="Yes"/>
    <x v="1"/>
    <x v="0"/>
    <n v="45"/>
    <n v="2602"/>
    <x v="1"/>
    <x v="4"/>
  </r>
  <r>
    <s v="7062-QUEU"/>
    <x v="1"/>
    <n v="18"/>
    <n v="133"/>
    <n v="290"/>
    <n v="196"/>
    <n v="445.9"/>
    <s v="Yes"/>
    <s v="no"/>
    <n v="223"/>
    <n v="2"/>
    <n v="5"/>
    <s v="Yes"/>
    <n v="0"/>
    <x v="41"/>
    <s v="301-8154"/>
    <s v="Female"/>
    <n v="23"/>
    <s v="Yes"/>
    <s v="No"/>
    <s v="No"/>
    <n v="0"/>
    <s v="No"/>
    <x v="0"/>
    <x v="0"/>
    <n v="62"/>
    <n v="1118"/>
    <x v="1"/>
    <x v="4"/>
  </r>
  <r>
    <s v="3193-TQXM"/>
    <x v="1"/>
    <n v="7"/>
    <n v="24"/>
    <n v="58.9"/>
    <n v="28"/>
    <n v="102.9"/>
    <s v="Yes"/>
    <s v="yes"/>
    <n v="0"/>
    <n v="0"/>
    <n v="12"/>
    <s v="Yes"/>
    <n v="0"/>
    <x v="41"/>
    <s v="382-8200"/>
    <s v="Female"/>
    <n v="38"/>
    <s v="No"/>
    <s v="No"/>
    <s v="No"/>
    <n v="0"/>
    <s v="No"/>
    <x v="0"/>
    <x v="0"/>
    <n v="38"/>
    <n v="282"/>
    <x v="1"/>
    <x v="15"/>
  </r>
  <r>
    <s v="1068-SBFV"/>
    <x v="1"/>
    <n v="2"/>
    <n v="9"/>
    <n v="23.1"/>
    <n v="64"/>
    <n v="172.8"/>
    <s v="Yes"/>
    <s v="no"/>
    <n v="57.6"/>
    <n v="5"/>
    <n v="4"/>
    <s v="Yes"/>
    <n v="0"/>
    <x v="11"/>
    <s v="305-2214"/>
    <s v="Male"/>
    <n v="69"/>
    <s v="No"/>
    <s v="Yes"/>
    <s v="No"/>
    <n v="0"/>
    <s v="No"/>
    <x v="0"/>
    <x v="0"/>
    <n v="27"/>
    <n v="56"/>
    <x v="1"/>
    <x v="15"/>
  </r>
  <r>
    <s v="2903-UORJ"/>
    <x v="1"/>
    <n v="19"/>
    <n v="99"/>
    <n v="247.4"/>
    <n v="16"/>
    <n v="42.8"/>
    <s v="Yes"/>
    <s v="no"/>
    <n v="10.7"/>
    <n v="4"/>
    <n v="5"/>
    <s v="No"/>
    <n v="11"/>
    <x v="6"/>
    <s v="386-5475"/>
    <s v="Male"/>
    <n v="59"/>
    <s v="No"/>
    <s v="No"/>
    <s v="No"/>
    <n v="0"/>
    <s v="Yes"/>
    <x v="0"/>
    <x v="2"/>
    <n v="18"/>
    <n v="352"/>
    <x v="1"/>
    <x v="15"/>
  </r>
  <r>
    <s v="6700-NBZE"/>
    <x v="1"/>
    <n v="11"/>
    <n v="14"/>
    <n v="44.9"/>
    <n v="36"/>
    <n v="89.1"/>
    <s v="Yes"/>
    <s v="no"/>
    <n v="17.8"/>
    <n v="5"/>
    <n v="5"/>
    <s v="Yes"/>
    <n v="0"/>
    <x v="14"/>
    <s v="374-6973"/>
    <s v="Male"/>
    <n v="34"/>
    <s v="No"/>
    <s v="No"/>
    <s v="No"/>
    <n v="0"/>
    <s v="No"/>
    <x v="0"/>
    <x v="0"/>
    <n v="42"/>
    <n v="469"/>
    <x v="1"/>
    <x v="1"/>
  </r>
  <r>
    <s v="4547-HEOK"/>
    <x v="1"/>
    <n v="39"/>
    <n v="97"/>
    <n v="276.39999999999998"/>
    <n v="88"/>
    <n v="347.6"/>
    <s v="Yes"/>
    <s v="no"/>
    <n v="115.9"/>
    <n v="3"/>
    <n v="2"/>
    <s v="Yes"/>
    <n v="0"/>
    <x v="8"/>
    <s v="352-6848"/>
    <s v="Female"/>
    <n v="38"/>
    <s v="No"/>
    <s v="No"/>
    <s v="No"/>
    <n v="0"/>
    <s v="Yes"/>
    <x v="1"/>
    <x v="2"/>
    <n v="46"/>
    <n v="1828"/>
    <x v="1"/>
    <x v="1"/>
  </r>
  <r>
    <s v="4130-YGAL"/>
    <x v="1"/>
    <n v="16"/>
    <n v="91"/>
    <n v="242.3"/>
    <n v="148"/>
    <n v="384.8"/>
    <s v="Yes"/>
    <s v="no"/>
    <n v="192.4"/>
    <n v="3"/>
    <n v="2"/>
    <s v="Yes"/>
    <n v="0"/>
    <x v="25"/>
    <s v="342-3519"/>
    <s v="Female"/>
    <n v="58"/>
    <s v="No"/>
    <s v="No"/>
    <s v="No"/>
    <n v="0"/>
    <s v="No"/>
    <x v="0"/>
    <x v="1"/>
    <n v="20"/>
    <n v="319"/>
    <x v="5"/>
    <x v="11"/>
  </r>
  <r>
    <s v="7080-QIHQ"/>
    <x v="1"/>
    <n v="5"/>
    <n v="26"/>
    <n v="65.3"/>
    <n v="212"/>
    <n v="567.1"/>
    <s v="Yes"/>
    <s v="no"/>
    <n v="283.60000000000002"/>
    <n v="2"/>
    <n v="0"/>
    <s v="No"/>
    <n v="0"/>
    <x v="45"/>
    <s v="244-3902"/>
    <s v="Female"/>
    <n v="61"/>
    <s v="No"/>
    <s v="No"/>
    <s v="No"/>
    <n v="0"/>
    <s v="No"/>
    <x v="0"/>
    <x v="2"/>
    <n v="8"/>
    <n v="41"/>
    <x v="5"/>
    <x v="14"/>
  </r>
  <r>
    <s v="0161-TWZF"/>
    <x v="1"/>
    <n v="1"/>
    <n v="5"/>
    <n v="11"/>
    <n v="4"/>
    <n v="8"/>
    <s v="Yes"/>
    <s v="no"/>
    <n v="1.6"/>
    <n v="2"/>
    <n v="3"/>
    <s v="Yes"/>
    <n v="0"/>
    <x v="48"/>
    <s v="291-1439"/>
    <s v="Female"/>
    <n v="55"/>
    <s v="No"/>
    <s v="No"/>
    <s v="No"/>
    <n v="0"/>
    <s v="No"/>
    <x v="0"/>
    <x v="0"/>
    <n v="34"/>
    <n v="34"/>
    <x v="4"/>
    <x v="8"/>
  </r>
  <r>
    <s v="7007-IFWQ"/>
    <x v="1"/>
    <n v="10"/>
    <n v="21"/>
    <n v="59.7"/>
    <n v="32"/>
    <n v="110.4"/>
    <s v="Yes"/>
    <s v="no"/>
    <n v="27.6"/>
    <n v="1"/>
    <n v="7"/>
    <s v="Yes"/>
    <n v="0"/>
    <x v="8"/>
    <s v="318-8893"/>
    <s v="Male"/>
    <n v="82"/>
    <s v="No"/>
    <s v="Yes"/>
    <s v="No"/>
    <n v="0"/>
    <s v="No"/>
    <x v="0"/>
    <x v="0"/>
    <n v="51"/>
    <n v="504"/>
    <x v="3"/>
    <x v="5"/>
  </r>
  <r>
    <s v="6768-OVHM"/>
    <x v="1"/>
    <n v="6"/>
    <n v="24"/>
    <n v="54.8"/>
    <n v="64"/>
    <n v="94.4"/>
    <s v="Yes"/>
    <s v="no"/>
    <n v="23.6"/>
    <n v="1"/>
    <n v="6"/>
    <s v="No"/>
    <n v="6"/>
    <x v="33"/>
    <s v="392-5328"/>
    <s v="Male"/>
    <n v="51"/>
    <s v="No"/>
    <s v="No"/>
    <s v="No"/>
    <n v="0"/>
    <s v="Yes"/>
    <x v="0"/>
    <x v="1"/>
    <n v="61"/>
    <n v="374"/>
    <x v="4"/>
    <x v="6"/>
  </r>
  <r>
    <s v="5066-TOHF"/>
    <x v="1"/>
    <n v="16"/>
    <n v="36"/>
    <n v="96.7"/>
    <n v="4"/>
    <n v="9.5"/>
    <s v="Yes"/>
    <s v="no"/>
    <n v="3.2"/>
    <n v="4"/>
    <n v="5"/>
    <s v="Yes"/>
    <n v="0"/>
    <x v="44"/>
    <s v="316-4391"/>
    <s v="Female"/>
    <n v="70"/>
    <s v="No"/>
    <s v="Yes"/>
    <s v="No"/>
    <n v="0"/>
    <s v="No"/>
    <x v="0"/>
    <x v="2"/>
    <n v="32"/>
    <n v="518"/>
    <x v="4"/>
    <x v="12"/>
  </r>
  <r>
    <s v="7322-UZSB"/>
    <x v="1"/>
    <n v="2"/>
    <n v="6"/>
    <n v="15.3"/>
    <n v="28"/>
    <n v="81.900000000000006"/>
    <s v="Yes"/>
    <s v="no"/>
    <n v="20.5"/>
    <n v="1"/>
    <n v="5"/>
    <s v="Yes"/>
    <n v="0"/>
    <x v="42"/>
    <s v="365-5067"/>
    <s v="Female"/>
    <n v="54"/>
    <s v="No"/>
    <s v="No"/>
    <s v="No"/>
    <n v="0"/>
    <s v="No"/>
    <x v="0"/>
    <x v="1"/>
    <n v="44"/>
    <n v="85"/>
    <x v="5"/>
    <x v="13"/>
  </r>
  <r>
    <s v="7345-RANV"/>
    <x v="1"/>
    <n v="2"/>
    <n v="7"/>
    <n v="14.7"/>
    <n v="36"/>
    <n v="91.8"/>
    <s v="Yes"/>
    <s v="no"/>
    <n v="45.9"/>
    <n v="2"/>
    <n v="15"/>
    <s v="Yes"/>
    <n v="0"/>
    <x v="20"/>
    <s v="402-6381"/>
    <s v="Female"/>
    <n v="85"/>
    <s v="No"/>
    <s v="Yes"/>
    <s v="No"/>
    <n v="0"/>
    <s v="No"/>
    <x v="0"/>
    <x v="0"/>
    <n v="28"/>
    <n v="68"/>
    <x v="5"/>
    <x v="14"/>
  </r>
  <r>
    <s v="5381-UBGY"/>
    <x v="1"/>
    <n v="18"/>
    <n v="21"/>
    <n v="73.3"/>
    <n v="148"/>
    <n v="296"/>
    <s v="Yes"/>
    <s v="no"/>
    <n v="74"/>
    <n v="0"/>
    <n v="5"/>
    <s v="Yes"/>
    <n v="0"/>
    <x v="1"/>
    <s v="305-4565"/>
    <s v="Male"/>
    <n v="66"/>
    <s v="No"/>
    <s v="Yes"/>
    <s v="No"/>
    <n v="0"/>
    <s v="No"/>
    <x v="0"/>
    <x v="0"/>
    <n v="42"/>
    <n v="775"/>
    <x v="5"/>
    <x v="18"/>
  </r>
  <r>
    <s v="2801-HNDY"/>
    <x v="1"/>
    <n v="1"/>
    <n v="6"/>
    <n v="16"/>
    <n v="20"/>
    <n v="55"/>
    <s v="Yes"/>
    <s v="no"/>
    <n v="11"/>
    <n v="4"/>
    <n v="0"/>
    <s v="No"/>
    <n v="0"/>
    <x v="38"/>
    <s v="308-3990"/>
    <s v="Female"/>
    <n v="51"/>
    <s v="No"/>
    <s v="No"/>
    <s v="No"/>
    <n v="0"/>
    <s v="No"/>
    <x v="0"/>
    <x v="0"/>
    <n v="12"/>
    <n v="12"/>
    <x v="5"/>
    <x v="11"/>
  </r>
  <r>
    <s v="1730-EDDE"/>
    <x v="1"/>
    <n v="66"/>
    <n v="327"/>
    <n v="724.1"/>
    <n v="12"/>
    <n v="36.9"/>
    <s v="Yes"/>
    <s v="no"/>
    <n v="12.3"/>
    <n v="4"/>
    <n v="13"/>
    <s v="Yes"/>
    <n v="0"/>
    <x v="24"/>
    <s v="325-8532"/>
    <s v="Male"/>
    <n v="29"/>
    <s v="Yes"/>
    <s v="No"/>
    <s v="No"/>
    <n v="0"/>
    <s v="Yes"/>
    <x v="2"/>
    <x v="2"/>
    <n v="41"/>
    <n v="2666"/>
    <x v="4"/>
    <x v="9"/>
  </r>
  <r>
    <s v="1552-SGUS"/>
    <x v="1"/>
    <n v="36"/>
    <n v="235"/>
    <n v="547"/>
    <n v="132"/>
    <n v="409.2"/>
    <s v="Yes"/>
    <s v="no"/>
    <n v="102.3"/>
    <n v="4"/>
    <n v="1"/>
    <s v="No"/>
    <n v="14"/>
    <x v="3"/>
    <s v="290-3396"/>
    <s v="Female"/>
    <n v="58"/>
    <s v="No"/>
    <s v="No"/>
    <s v="No"/>
    <n v="0"/>
    <s v="No"/>
    <x v="0"/>
    <x v="0"/>
    <n v="66"/>
    <n v="2410"/>
    <x v="1"/>
    <x v="3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x v="40"/>
    <s v="395-10411"/>
    <s v="Female"/>
    <n v="48"/>
    <s v="No"/>
    <s v="No"/>
    <s v="No"/>
    <n v="0"/>
    <s v="Yes"/>
    <x v="0"/>
    <x v="0"/>
    <n v="31"/>
    <n v="1228"/>
    <x v="4"/>
    <x v="20"/>
  </r>
  <r>
    <s v="2043-XYRY"/>
    <x v="1"/>
    <n v="22"/>
    <n v="34"/>
    <n v="112.5"/>
    <n v="152"/>
    <n v="494"/>
    <s v="Yes"/>
    <s v="no"/>
    <n v="98.8"/>
    <n v="1"/>
    <n v="24"/>
    <s v="Yes"/>
    <n v="0"/>
    <x v="33"/>
    <s v="321-8224"/>
    <s v="Male"/>
    <n v="27"/>
    <s v="Yes"/>
    <s v="No"/>
    <s v="No"/>
    <n v="0"/>
    <s v="No"/>
    <x v="0"/>
    <x v="0"/>
    <n v="37"/>
    <n v="825"/>
    <x v="4"/>
    <x v="6"/>
  </r>
  <r>
    <s v="4962-SJPR"/>
    <x v="1"/>
    <n v="2"/>
    <n v="6"/>
    <n v="19.100000000000001"/>
    <n v="156"/>
    <n v="335.4"/>
    <s v="Yes"/>
    <s v="no"/>
    <n v="167.7"/>
    <n v="5"/>
    <n v="2"/>
    <s v="Yes"/>
    <n v="0"/>
    <x v="9"/>
    <s v="297-9088"/>
    <s v="Male"/>
    <n v="33"/>
    <s v="No"/>
    <s v="No"/>
    <s v="No"/>
    <n v="0"/>
    <s v="Yes"/>
    <x v="0"/>
    <x v="2"/>
    <n v="23"/>
    <n v="44"/>
    <x v="2"/>
    <x v="7"/>
  </r>
  <r>
    <s v="0634-ILYL"/>
    <x v="1"/>
    <n v="4"/>
    <n v="26"/>
    <n v="71.8"/>
    <n v="40"/>
    <n v="137"/>
    <s v="Yes"/>
    <s v="no"/>
    <n v="68.5"/>
    <n v="5"/>
    <n v="2"/>
    <s v="Yes"/>
    <n v="0"/>
    <x v="34"/>
    <s v="259-5525"/>
    <s v="Female"/>
    <n v="45"/>
    <s v="No"/>
    <s v="No"/>
    <s v="No"/>
    <n v="0"/>
    <s v="No"/>
    <x v="0"/>
    <x v="0"/>
    <n v="41"/>
    <n v="184"/>
    <x v="1"/>
    <x v="3"/>
  </r>
  <r>
    <s v="6702-ZNFI"/>
    <x v="1"/>
    <n v="36"/>
    <n v="222"/>
    <n v="569.5"/>
    <n v="32"/>
    <n v="99.2"/>
    <s v="Yes"/>
    <s v="no"/>
    <n v="49.6"/>
    <n v="3"/>
    <n v="4"/>
    <s v="Yes"/>
    <n v="0"/>
    <x v="4"/>
    <s v="366-1956"/>
    <s v="Male"/>
    <n v="36"/>
    <s v="No"/>
    <s v="No"/>
    <s v="No"/>
    <n v="0"/>
    <s v="Yes"/>
    <x v="1"/>
    <x v="0"/>
    <n v="39"/>
    <n v="1404"/>
    <x v="1"/>
    <x v="3"/>
  </r>
  <r>
    <s v="0223-FVOH"/>
    <x v="1"/>
    <n v="33"/>
    <n v="172"/>
    <n v="533"/>
    <n v="8"/>
    <n v="19.8"/>
    <s v="Yes"/>
    <s v="no"/>
    <n v="9.9"/>
    <n v="0"/>
    <n v="9"/>
    <s v="Yes"/>
    <n v="0"/>
    <x v="49"/>
    <s v="305-4442"/>
    <s v="Female"/>
    <n v="51"/>
    <s v="No"/>
    <s v="No"/>
    <s v="No"/>
    <n v="0"/>
    <s v="Yes"/>
    <x v="1"/>
    <x v="0"/>
    <n v="48"/>
    <n v="1613"/>
    <x v="3"/>
    <x v="5"/>
  </r>
  <r>
    <s v="9454-WFYI"/>
    <x v="1"/>
    <n v="46"/>
    <n v="275"/>
    <n v="729.8"/>
    <n v="8"/>
    <n v="23.6"/>
    <s v="Yes"/>
    <s v="no"/>
    <n v="7.9"/>
    <n v="2"/>
    <n v="0"/>
    <s v="No"/>
    <n v="0"/>
    <x v="8"/>
    <s v="270-6550"/>
    <s v="Male"/>
    <n v="48"/>
    <s v="No"/>
    <s v="No"/>
    <s v="No"/>
    <n v="0"/>
    <s v="No"/>
    <x v="1"/>
    <x v="0"/>
    <n v="13"/>
    <n v="614"/>
    <x v="5"/>
    <x v="14"/>
  </r>
  <r>
    <s v="0123-IQZY"/>
    <x v="1"/>
    <n v="7"/>
    <n v="55"/>
    <n v="113.7"/>
    <n v="28"/>
    <n v="91"/>
    <s v="Yes"/>
    <s v="yes"/>
    <n v="0"/>
    <n v="2"/>
    <n v="6"/>
    <s v="Yes"/>
    <n v="0"/>
    <x v="32"/>
    <s v="324-8319"/>
    <s v="Male"/>
    <n v="83"/>
    <s v="No"/>
    <s v="Yes"/>
    <s v="No"/>
    <n v="0"/>
    <s v="No"/>
    <x v="0"/>
    <x v="2"/>
    <n v="40"/>
    <n v="285"/>
    <x v="3"/>
    <x v="16"/>
  </r>
  <r>
    <s v="3938-QCBR"/>
    <x v="1"/>
    <n v="7"/>
    <n v="18"/>
    <n v="54.7"/>
    <n v="16"/>
    <n v="42"/>
    <s v="Yes"/>
    <s v="no"/>
    <n v="8.4"/>
    <n v="2"/>
    <n v="4"/>
    <s v="Yes"/>
    <n v="0"/>
    <x v="1"/>
    <s v="318-7162"/>
    <s v="Male"/>
    <n v="46"/>
    <s v="No"/>
    <s v="No"/>
    <s v="No"/>
    <n v="0"/>
    <s v="No"/>
    <x v="0"/>
    <x v="2"/>
    <n v="20"/>
    <n v="134"/>
    <x v="1"/>
    <x v="3"/>
  </r>
  <r>
    <s v="8235-FHPP"/>
    <x v="1"/>
    <n v="3"/>
    <n v="21"/>
    <n v="46.3"/>
    <n v="148"/>
    <n v="614.20000000000005"/>
    <s v="Yes"/>
    <s v="no"/>
    <n v="204.7"/>
    <n v="3"/>
    <n v="4"/>
    <s v="Yes"/>
    <n v="0"/>
    <x v="33"/>
    <s v="313-7089"/>
    <s v="Male"/>
    <n v="79"/>
    <s v="No"/>
    <s v="Yes"/>
    <s v="No"/>
    <n v="0"/>
    <s v="No"/>
    <x v="0"/>
    <x v="0"/>
    <n v="45"/>
    <n v="139"/>
    <x v="1"/>
    <x v="3"/>
  </r>
  <r>
    <s v="8385-TROC"/>
    <x v="1"/>
    <n v="1"/>
    <n v="2"/>
    <n v="6"/>
    <n v="20"/>
    <n v="91.5"/>
    <s v="Yes"/>
    <s v="no"/>
    <n v="30.5"/>
    <n v="2"/>
    <n v="1"/>
    <s v="Yes"/>
    <n v="0"/>
    <x v="41"/>
    <s v="322-8060"/>
    <s v="Female"/>
    <n v="57"/>
    <s v="No"/>
    <s v="No"/>
    <s v="No"/>
    <n v="0"/>
    <s v="Yes"/>
    <x v="0"/>
    <x v="0"/>
    <n v="45"/>
    <n v="45"/>
    <x v="1"/>
    <x v="1"/>
  </r>
  <r>
    <s v="1963-FBWU"/>
    <x v="1"/>
    <n v="41"/>
    <n v="178"/>
    <n v="409.5"/>
    <n v="120"/>
    <n v="285"/>
    <s v="Yes"/>
    <s v="no"/>
    <n v="57"/>
    <n v="3"/>
    <n v="7"/>
    <s v="Yes"/>
    <n v="0"/>
    <x v="10"/>
    <s v="237-4244"/>
    <s v="Female"/>
    <n v="71"/>
    <s v="No"/>
    <s v="Yes"/>
    <s v="No"/>
    <n v="0"/>
    <s v="No"/>
    <x v="1"/>
    <x v="2"/>
    <n v="37"/>
    <n v="1497"/>
    <x v="2"/>
    <x v="2"/>
  </r>
  <r>
    <s v="7582-URJM"/>
    <x v="1"/>
    <n v="47"/>
    <n v="209"/>
    <n v="661.9"/>
    <n v="120"/>
    <n v="336"/>
    <s v="Yes"/>
    <s v="no"/>
    <n v="84"/>
    <n v="2"/>
    <n v="10"/>
    <s v="No"/>
    <n v="23"/>
    <x v="10"/>
    <s v="303-1844"/>
    <s v="Male"/>
    <n v="69"/>
    <s v="No"/>
    <s v="Yes"/>
    <s v="No"/>
    <n v="0"/>
    <s v="No"/>
    <x v="0"/>
    <x v="2"/>
    <n v="31"/>
    <n v="1462"/>
    <x v="2"/>
    <x v="2"/>
  </r>
  <r>
    <s v="6697-ISBM"/>
    <x v="1"/>
    <n v="8"/>
    <n v="19"/>
    <n v="49.3"/>
    <n v="140"/>
    <n v="612.5"/>
    <s v="Yes"/>
    <s v="no"/>
    <n v="204.2"/>
    <n v="3"/>
    <n v="0"/>
    <s v="No"/>
    <n v="0"/>
    <x v="15"/>
    <s v="348-2934"/>
    <s v="Female"/>
    <n v="60"/>
    <s v="No"/>
    <s v="No"/>
    <s v="No"/>
    <n v="0"/>
    <s v="No"/>
    <x v="0"/>
    <x v="1"/>
    <n v="7"/>
    <n v="56"/>
    <x v="2"/>
    <x v="2"/>
  </r>
  <r>
    <s v="6275-HEXE"/>
    <x v="1"/>
    <n v="1"/>
    <n v="5"/>
    <n v="10"/>
    <n v="0"/>
    <n v="0"/>
    <s v="No"/>
    <s v="no"/>
    <n v="0"/>
    <n v="0"/>
    <n v="8"/>
    <s v="Yes"/>
    <n v="0"/>
    <x v="13"/>
    <s v="383-2800"/>
    <s v="Male"/>
    <n v="43"/>
    <s v="No"/>
    <s v="No"/>
    <s v="No"/>
    <n v="0"/>
    <s v="No"/>
    <x v="0"/>
    <x v="0"/>
    <n v="37"/>
    <n v="37"/>
    <x v="1"/>
    <x v="3"/>
  </r>
  <r>
    <s v="1194-ROHJ"/>
    <x v="1"/>
    <n v="7"/>
    <n v="13"/>
    <n v="33.299999999999997"/>
    <n v="0"/>
    <n v="0"/>
    <s v="No"/>
    <s v="no"/>
    <n v="0"/>
    <n v="2"/>
    <n v="21"/>
    <s v="Yes"/>
    <n v="0"/>
    <x v="1"/>
    <s v="365-9252"/>
    <s v="Male"/>
    <n v="24"/>
    <s v="Yes"/>
    <s v="No"/>
    <s v="No"/>
    <n v="0"/>
    <s v="No"/>
    <x v="1"/>
    <x v="0"/>
    <n v="18"/>
    <n v="118"/>
    <x v="1"/>
    <x v="4"/>
  </r>
  <r>
    <s v="2340-QFSN"/>
    <x v="1"/>
    <n v="15"/>
    <n v="58"/>
    <n v="137.1"/>
    <n v="0"/>
    <n v="0"/>
    <s v="No"/>
    <s v="no"/>
    <n v="0"/>
    <n v="5"/>
    <n v="5"/>
    <s v="Yes"/>
    <n v="0"/>
    <x v="37"/>
    <s v="326-4206"/>
    <s v="Female"/>
    <n v="75"/>
    <s v="No"/>
    <s v="Yes"/>
    <s v="No"/>
    <n v="0"/>
    <s v="No"/>
    <x v="0"/>
    <x v="2"/>
    <n v="33"/>
    <n v="503"/>
    <x v="1"/>
    <x v="15"/>
  </r>
  <r>
    <s v="6922-QDIZ"/>
    <x v="1"/>
    <n v="11"/>
    <n v="19"/>
    <n v="45.9"/>
    <n v="0"/>
    <n v="0"/>
    <s v="No"/>
    <s v="no"/>
    <n v="0"/>
    <n v="2"/>
    <n v="9"/>
    <s v="Yes"/>
    <n v="0"/>
    <x v="45"/>
    <s v="372-2712"/>
    <s v="Female"/>
    <n v="62"/>
    <s v="No"/>
    <s v="No"/>
    <s v="No"/>
    <n v="0"/>
    <s v="No"/>
    <x v="0"/>
    <x v="0"/>
    <n v="57"/>
    <n v="650"/>
    <x v="1"/>
    <x v="1"/>
  </r>
  <r>
    <s v="4963-PKUO"/>
    <x v="1"/>
    <n v="66"/>
    <n v="340"/>
    <n v="1055.0999999999999"/>
    <n v="0"/>
    <n v="0"/>
    <s v="No"/>
    <s v="no"/>
    <n v="0"/>
    <n v="4"/>
    <n v="5"/>
    <s v="Yes"/>
    <n v="0"/>
    <x v="6"/>
    <s v="272-7648"/>
    <s v="Male"/>
    <n v="57"/>
    <s v="No"/>
    <s v="No"/>
    <s v="No"/>
    <n v="0"/>
    <s v="Yes"/>
    <x v="1"/>
    <x v="0"/>
    <n v="63"/>
    <n v="4162"/>
    <x v="1"/>
    <x v="3"/>
  </r>
  <r>
    <s v="9474-DATU"/>
    <x v="1"/>
    <n v="7"/>
    <n v="13"/>
    <n v="29.7"/>
    <n v="0"/>
    <n v="0"/>
    <s v="No"/>
    <s v="no"/>
    <n v="0"/>
    <n v="0"/>
    <n v="2"/>
    <s v="No"/>
    <n v="0"/>
    <x v="3"/>
    <s v="331-1545"/>
    <s v="Male"/>
    <n v="53"/>
    <s v="No"/>
    <s v="No"/>
    <s v="No"/>
    <n v="0"/>
    <s v="No"/>
    <x v="0"/>
    <x v="0"/>
    <n v="12"/>
    <n v="91"/>
    <x v="1"/>
    <x v="3"/>
  </r>
  <r>
    <s v="3382-IGNP"/>
    <x v="1"/>
    <n v="45"/>
    <n v="167"/>
    <n v="499.5"/>
    <n v="0"/>
    <n v="0"/>
    <s v="No"/>
    <s v="no"/>
    <n v="0"/>
    <n v="3"/>
    <n v="15"/>
    <s v="Yes"/>
    <n v="0"/>
    <x v="24"/>
    <s v="276-10641"/>
    <s v="Female"/>
    <n v="21"/>
    <s v="Yes"/>
    <s v="No"/>
    <s v="No"/>
    <n v="0"/>
    <s v="No"/>
    <x v="0"/>
    <x v="0"/>
    <n v="51"/>
    <n v="2305"/>
    <x v="1"/>
    <x v="4"/>
  </r>
  <r>
    <s v="7849-UBSH"/>
    <x v="1"/>
    <n v="23"/>
    <n v="123"/>
    <n v="326.89999999999998"/>
    <n v="0"/>
    <n v="0"/>
    <s v="No"/>
    <s v="no"/>
    <n v="0"/>
    <n v="4"/>
    <n v="6"/>
    <s v="Yes"/>
    <n v="0"/>
    <x v="12"/>
    <s v="330-4267"/>
    <s v="Male"/>
    <n v="67"/>
    <s v="No"/>
    <s v="Yes"/>
    <s v="No"/>
    <n v="0"/>
    <s v="Yes"/>
    <x v="0"/>
    <x v="0"/>
    <n v="50"/>
    <n v="1168"/>
    <x v="1"/>
    <x v="4"/>
  </r>
  <r>
    <s v="6949-SJPA"/>
    <x v="1"/>
    <n v="15"/>
    <n v="69"/>
    <n v="167"/>
    <n v="0"/>
    <n v="0"/>
    <s v="No"/>
    <s v="no"/>
    <n v="0"/>
    <n v="1"/>
    <n v="1"/>
    <s v="Yes"/>
    <n v="0"/>
    <x v="29"/>
    <s v="283-3866"/>
    <s v="Male"/>
    <n v="80"/>
    <s v="No"/>
    <s v="Yes"/>
    <s v="No"/>
    <n v="0"/>
    <s v="No"/>
    <x v="0"/>
    <x v="0"/>
    <n v="29"/>
    <n v="446"/>
    <x v="1"/>
    <x v="4"/>
  </r>
  <r>
    <s v="0144-TNTL"/>
    <x v="1"/>
    <n v="17"/>
    <n v="89"/>
    <n v="217.5"/>
    <n v="0"/>
    <n v="0"/>
    <s v="No"/>
    <s v="no"/>
    <n v="0"/>
    <n v="1"/>
    <n v="5"/>
    <s v="Yes"/>
    <n v="0"/>
    <x v="1"/>
    <s v="343-7222"/>
    <s v="Female"/>
    <n v="37"/>
    <s v="No"/>
    <s v="No"/>
    <s v="No"/>
    <n v="0"/>
    <s v="Yes"/>
    <x v="0"/>
    <x v="0"/>
    <n v="51"/>
    <n v="854"/>
    <x v="1"/>
    <x v="15"/>
  </r>
  <r>
    <s v="0247-COJD"/>
    <x v="1"/>
    <n v="1"/>
    <n v="6"/>
    <n v="12"/>
    <n v="0"/>
    <n v="0"/>
    <s v="No"/>
    <s v="no"/>
    <n v="0"/>
    <n v="1"/>
    <n v="1"/>
    <s v="Yes"/>
    <n v="0"/>
    <x v="25"/>
    <s v="389-5006"/>
    <s v="Male"/>
    <n v="75"/>
    <s v="No"/>
    <s v="Yes"/>
    <s v="No"/>
    <n v="0"/>
    <s v="No"/>
    <x v="0"/>
    <x v="0"/>
    <n v="42"/>
    <n v="42"/>
    <x v="2"/>
    <x v="7"/>
  </r>
  <r>
    <s v="3484-BLMM"/>
    <x v="1"/>
    <n v="9"/>
    <n v="56"/>
    <n v="132.4"/>
    <n v="0"/>
    <n v="0"/>
    <s v="No"/>
    <s v="no"/>
    <n v="0"/>
    <n v="1"/>
    <n v="4"/>
    <s v="Yes"/>
    <n v="0"/>
    <x v="35"/>
    <s v="273-9946"/>
    <s v="Male"/>
    <n v="38"/>
    <s v="No"/>
    <s v="No"/>
    <s v="No"/>
    <n v="0"/>
    <s v="No"/>
    <x v="0"/>
    <x v="0"/>
    <n v="54"/>
    <n v="474"/>
    <x v="1"/>
    <x v="15"/>
  </r>
  <r>
    <s v="4313-VZVW"/>
    <x v="1"/>
    <n v="7"/>
    <n v="28"/>
    <n v="52.5"/>
    <n v="0"/>
    <n v="0"/>
    <s v="No"/>
    <s v="no"/>
    <n v="0"/>
    <n v="3"/>
    <n v="21"/>
    <s v="No"/>
    <n v="4"/>
    <x v="3"/>
    <s v="339-9382"/>
    <s v="Female"/>
    <n v="23"/>
    <s v="Yes"/>
    <s v="No"/>
    <s v="No"/>
    <n v="0"/>
    <s v="No"/>
    <x v="0"/>
    <x v="1"/>
    <n v="38"/>
    <n v="248"/>
    <x v="1"/>
    <x v="1"/>
  </r>
  <r>
    <s v="9245-TECR"/>
    <x v="1"/>
    <n v="36"/>
    <n v="163"/>
    <n v="395.2"/>
    <n v="0"/>
    <n v="0"/>
    <s v="No"/>
    <s v="no"/>
    <n v="0"/>
    <n v="0"/>
    <n v="8"/>
    <s v="Yes"/>
    <n v="0"/>
    <x v="11"/>
    <s v="311-7977"/>
    <s v="Male"/>
    <n v="68"/>
    <s v="No"/>
    <s v="Yes"/>
    <s v="No"/>
    <n v="0"/>
    <s v="No"/>
    <x v="0"/>
    <x v="0"/>
    <n v="45"/>
    <n v="1619"/>
    <x v="1"/>
    <x v="1"/>
  </r>
  <r>
    <s v="9268-ALWQ"/>
    <x v="1"/>
    <n v="3"/>
    <n v="16"/>
    <n v="38.6"/>
    <n v="0"/>
    <n v="0"/>
    <s v="No"/>
    <s v="no"/>
    <n v="0"/>
    <n v="1"/>
    <n v="2"/>
    <s v="Yes"/>
    <n v="0"/>
    <x v="14"/>
    <s v="306-3205"/>
    <s v="Male"/>
    <n v="51"/>
    <s v="No"/>
    <s v="No"/>
    <s v="No"/>
    <n v="0"/>
    <s v="No"/>
    <x v="0"/>
    <x v="0"/>
    <n v="43"/>
    <n v="118"/>
    <x v="2"/>
    <x v="7"/>
  </r>
  <r>
    <s v="1539-UWJT"/>
    <x v="1"/>
    <n v="34"/>
    <n v="221"/>
    <n v="443.9"/>
    <n v="0"/>
    <n v="0"/>
    <s v="No"/>
    <s v="no"/>
    <n v="0"/>
    <n v="3"/>
    <n v="5"/>
    <s v="Yes"/>
    <n v="0"/>
    <x v="46"/>
    <s v="287-2059"/>
    <s v="Female"/>
    <n v="76"/>
    <s v="No"/>
    <s v="Yes"/>
    <s v="No"/>
    <n v="0"/>
    <s v="No"/>
    <x v="0"/>
    <x v="2"/>
    <n v="41"/>
    <n v="1417"/>
    <x v="4"/>
    <x v="9"/>
  </r>
  <r>
    <s v="5805-SKYM"/>
    <x v="1"/>
    <n v="1"/>
    <n v="1"/>
    <n v="5"/>
    <n v="0"/>
    <n v="0"/>
    <s v="No"/>
    <s v="no"/>
    <n v="0"/>
    <n v="1"/>
    <n v="5"/>
    <s v="Yes"/>
    <n v="0"/>
    <x v="37"/>
    <s v="244-5809"/>
    <s v="Female"/>
    <n v="84"/>
    <s v="No"/>
    <s v="Yes"/>
    <s v="No"/>
    <n v="0"/>
    <s v="No"/>
    <x v="0"/>
    <x v="0"/>
    <n v="24"/>
    <n v="24"/>
    <x v="4"/>
    <x v="8"/>
  </r>
  <r>
    <s v="2274-DHZD"/>
    <x v="1"/>
    <n v="22"/>
    <n v="41"/>
    <n v="89.6"/>
    <n v="88"/>
    <n v="191.4"/>
    <s v="Yes"/>
    <s v="yes"/>
    <n v="0"/>
    <n v="5"/>
    <n v="6"/>
    <s v="Yes"/>
    <n v="0"/>
    <x v="19"/>
    <s v="355-4620"/>
    <s v="Male"/>
    <n v="38"/>
    <s v="No"/>
    <s v="No"/>
    <s v="No"/>
    <n v="0"/>
    <s v="Yes"/>
    <x v="0"/>
    <x v="0"/>
    <n v="32"/>
    <n v="725"/>
    <x v="4"/>
    <x v="20"/>
  </r>
  <r>
    <s v="6429-QRGK"/>
    <x v="1"/>
    <n v="48"/>
    <n v="163"/>
    <n v="333.3"/>
    <n v="0"/>
    <n v="0"/>
    <s v="No"/>
    <s v="no"/>
    <n v="0"/>
    <n v="1"/>
    <n v="4"/>
    <s v="No"/>
    <n v="31"/>
    <x v="24"/>
    <s v="337-7973"/>
    <s v="Female"/>
    <n v="78"/>
    <s v="No"/>
    <s v="Yes"/>
    <s v="No"/>
    <n v="0"/>
    <s v="No"/>
    <x v="0"/>
    <x v="0"/>
    <n v="51"/>
    <n v="2446"/>
    <x v="4"/>
    <x v="6"/>
  </r>
  <r>
    <s v="3560-VZCZ"/>
    <x v="1"/>
    <n v="23"/>
    <n v="144"/>
    <n v="321.39999999999998"/>
    <n v="0"/>
    <n v="0"/>
    <s v="No"/>
    <s v="no"/>
    <n v="0"/>
    <n v="2"/>
    <n v="15"/>
    <s v="Yes"/>
    <n v="0"/>
    <x v="3"/>
    <s v="334-9818"/>
    <s v="Female"/>
    <n v="71"/>
    <s v="No"/>
    <s v="Yes"/>
    <s v="No"/>
    <n v="0"/>
    <s v="Yes"/>
    <x v="0"/>
    <x v="2"/>
    <n v="18"/>
    <n v="403"/>
    <x v="4"/>
    <x v="12"/>
  </r>
  <r>
    <s v="3182-LTNL"/>
    <x v="1"/>
    <n v="53"/>
    <n v="233"/>
    <n v="579.4"/>
    <n v="212"/>
    <n v="567.1"/>
    <s v="Yes"/>
    <s v="yes"/>
    <n v="0"/>
    <n v="4"/>
    <n v="3"/>
    <s v="Yes"/>
    <n v="0"/>
    <x v="46"/>
    <s v="323-8376"/>
    <s v="Male"/>
    <n v="65"/>
    <s v="No"/>
    <s v="Yes"/>
    <s v="No"/>
    <n v="0"/>
    <s v="Yes"/>
    <x v="1"/>
    <x v="0"/>
    <n v="31"/>
    <n v="1637"/>
    <x v="5"/>
    <x v="13"/>
  </r>
  <r>
    <s v="2799-IZWN"/>
    <x v="1"/>
    <n v="9"/>
    <n v="22"/>
    <n v="54.1"/>
    <n v="0"/>
    <n v="0"/>
    <s v="No"/>
    <s v="no"/>
    <n v="0"/>
    <n v="4"/>
    <n v="8"/>
    <s v="Yes"/>
    <n v="0"/>
    <x v="37"/>
    <s v="276-4714"/>
    <s v="Female"/>
    <n v="56"/>
    <s v="No"/>
    <s v="No"/>
    <s v="No"/>
    <n v="0"/>
    <s v="No"/>
    <x v="0"/>
    <x v="0"/>
    <n v="31"/>
    <n v="279"/>
    <x v="5"/>
    <x v="14"/>
  </r>
  <r>
    <s v="1999-KGUT"/>
    <x v="1"/>
    <n v="2"/>
    <n v="10"/>
    <n v="31.6"/>
    <n v="0"/>
    <n v="0"/>
    <s v="No"/>
    <s v="no"/>
    <n v="0"/>
    <n v="0"/>
    <n v="30"/>
    <s v="Yes"/>
    <n v="0"/>
    <x v="12"/>
    <s v="295-6593"/>
    <s v="Female"/>
    <n v="29"/>
    <s v="Yes"/>
    <s v="No"/>
    <s v="No"/>
    <n v="0"/>
    <s v="No"/>
    <x v="0"/>
    <x v="0"/>
    <n v="29"/>
    <n v="57"/>
    <x v="1"/>
    <x v="3"/>
  </r>
  <r>
    <s v="6887-EGXE"/>
    <x v="1"/>
    <n v="8"/>
    <n v="15"/>
    <n v="54.3"/>
    <n v="32"/>
    <n v="111.2"/>
    <s v="Yes"/>
    <s v="yes"/>
    <n v="0"/>
    <n v="3"/>
    <n v="0"/>
    <s v="No"/>
    <n v="0"/>
    <x v="50"/>
    <s v="327-9111"/>
    <s v="Female"/>
    <n v="24"/>
    <s v="Yes"/>
    <s v="No"/>
    <s v="No"/>
    <n v="0"/>
    <s v="No"/>
    <x v="0"/>
    <x v="0"/>
    <n v="7"/>
    <n v="58"/>
    <x v="5"/>
    <x v="11"/>
  </r>
  <r>
    <s v="4114-DZYG"/>
    <x v="1"/>
    <n v="46"/>
    <n v="271"/>
    <n v="693.6"/>
    <n v="0"/>
    <n v="0"/>
    <s v="No"/>
    <s v="no"/>
    <n v="0"/>
    <n v="4"/>
    <n v="7"/>
    <s v="Yes"/>
    <n v="0"/>
    <x v="11"/>
    <s v="331-9889"/>
    <s v="Female"/>
    <n v="34"/>
    <s v="No"/>
    <s v="No"/>
    <s v="No"/>
    <n v="0"/>
    <s v="Yes"/>
    <x v="1"/>
    <x v="1"/>
    <n v="22"/>
    <n v="1019"/>
    <x v="4"/>
    <x v="9"/>
  </r>
  <r>
    <s v="9345-WPOY"/>
    <x v="1"/>
    <n v="42"/>
    <n v="246"/>
    <n v="590.20000000000005"/>
    <n v="0"/>
    <n v="0"/>
    <s v="No"/>
    <s v="no"/>
    <n v="0"/>
    <n v="0"/>
    <n v="9"/>
    <s v="No"/>
    <n v="90"/>
    <x v="37"/>
    <s v="395-4182"/>
    <s v="Female"/>
    <n v="77"/>
    <s v="No"/>
    <s v="Yes"/>
    <s v="No"/>
    <n v="0"/>
    <s v="Yes"/>
    <x v="1"/>
    <x v="0"/>
    <n v="59"/>
    <n v="2466"/>
    <x v="4"/>
    <x v="8"/>
  </r>
  <r>
    <s v="3321-SIGE"/>
    <x v="1"/>
    <n v="16"/>
    <n v="30"/>
    <n v="80.400000000000006"/>
    <n v="0"/>
    <n v="0"/>
    <s v="No"/>
    <s v="no"/>
    <n v="0"/>
    <n v="1"/>
    <n v="2"/>
    <s v="Yes"/>
    <n v="0"/>
    <x v="8"/>
    <s v="311-2942"/>
    <s v="Male"/>
    <n v="74"/>
    <s v="No"/>
    <s v="Yes"/>
    <s v="No"/>
    <n v="0"/>
    <s v="Yes"/>
    <x v="0"/>
    <x v="0"/>
    <n v="53"/>
    <n v="857"/>
    <x v="3"/>
    <x v="5"/>
  </r>
  <r>
    <s v="1106-XAJP"/>
    <x v="1"/>
    <n v="8"/>
    <n v="37"/>
    <n v="108.3"/>
    <n v="0"/>
    <n v="0"/>
    <s v="No"/>
    <s v="no"/>
    <n v="0"/>
    <n v="0"/>
    <n v="3"/>
    <s v="Yes"/>
    <n v="0"/>
    <x v="8"/>
    <s v="330-8106"/>
    <s v="Female"/>
    <n v="46"/>
    <s v="No"/>
    <s v="No"/>
    <s v="No"/>
    <n v="0"/>
    <s v="Yes"/>
    <x v="0"/>
    <x v="0"/>
    <n v="66"/>
    <n v="551"/>
    <x v="1"/>
    <x v="1"/>
  </r>
  <r>
    <s v="6869-NTDN"/>
    <x v="1"/>
    <n v="20"/>
    <n v="100"/>
    <n v="278"/>
    <n v="0"/>
    <n v="0"/>
    <s v="No"/>
    <s v="no"/>
    <n v="0"/>
    <n v="5"/>
    <n v="20"/>
    <s v="Yes"/>
    <n v="0"/>
    <x v="8"/>
    <s v="316-8093"/>
    <s v="Male"/>
    <n v="22"/>
    <s v="Yes"/>
    <s v="No"/>
    <s v="No"/>
    <n v="0"/>
    <s v="Yes"/>
    <x v="0"/>
    <x v="0"/>
    <n v="50"/>
    <n v="1001"/>
    <x v="2"/>
    <x v="7"/>
  </r>
  <r>
    <s v="1825-BENT"/>
    <x v="1"/>
    <n v="2"/>
    <n v="11"/>
    <n v="26.8"/>
    <n v="0"/>
    <n v="0"/>
    <s v="No"/>
    <s v="no"/>
    <n v="0"/>
    <n v="1"/>
    <n v="8"/>
    <s v="Yes"/>
    <n v="0"/>
    <x v="13"/>
    <s v="350-9053"/>
    <s v="Female"/>
    <n v="43"/>
    <s v="No"/>
    <s v="No"/>
    <s v="No"/>
    <n v="0"/>
    <s v="No"/>
    <x v="0"/>
    <x v="0"/>
    <n v="31"/>
    <n v="64"/>
    <x v="1"/>
    <x v="1"/>
  </r>
  <r>
    <s v="2114-DBRM"/>
    <x v="1"/>
    <n v="29"/>
    <n v="153"/>
    <n v="288.2"/>
    <n v="0"/>
    <n v="0"/>
    <s v="No"/>
    <s v="no"/>
    <n v="0"/>
    <n v="0"/>
    <n v="1"/>
    <s v="Yes"/>
    <n v="0"/>
    <x v="31"/>
    <s v="275-10041"/>
    <s v="Female"/>
    <n v="51"/>
    <s v="No"/>
    <s v="No"/>
    <s v="No"/>
    <n v="0"/>
    <s v="No"/>
    <x v="0"/>
    <x v="1"/>
    <n v="39"/>
    <n v="1125"/>
    <x v="1"/>
    <x v="1"/>
  </r>
  <r>
    <s v="4525-NKWX"/>
    <x v="1"/>
    <n v="5"/>
    <n v="15"/>
    <n v="36.9"/>
    <n v="0"/>
    <n v="0"/>
    <s v="No"/>
    <s v="no"/>
    <n v="0"/>
    <n v="4"/>
    <n v="6"/>
    <s v="Yes"/>
    <n v="0"/>
    <x v="49"/>
    <s v="292-9891"/>
    <s v="Female"/>
    <n v="68"/>
    <s v="No"/>
    <s v="Yes"/>
    <s v="No"/>
    <n v="0"/>
    <s v="No"/>
    <x v="0"/>
    <x v="2"/>
    <n v="37"/>
    <n v="172"/>
    <x v="1"/>
    <x v="1"/>
  </r>
  <r>
    <s v="5056-IRYY"/>
    <x v="1"/>
    <n v="52"/>
    <n v="185"/>
    <n v="466.6"/>
    <n v="0"/>
    <n v="0"/>
    <s v="No"/>
    <s v="no"/>
    <n v="0"/>
    <n v="4"/>
    <n v="9"/>
    <s v="No"/>
    <n v="70"/>
    <x v="50"/>
    <s v="290-9617"/>
    <s v="Male"/>
    <n v="67"/>
    <s v="No"/>
    <s v="Yes"/>
    <s v="No"/>
    <n v="0"/>
    <s v="Yes"/>
    <x v="2"/>
    <x v="0"/>
    <n v="57"/>
    <n v="2953"/>
    <x v="1"/>
    <x v="1"/>
  </r>
  <r>
    <s v="7964-QHWT"/>
    <x v="1"/>
    <n v="37"/>
    <n v="161"/>
    <n v="518.5"/>
    <n v="0"/>
    <n v="0"/>
    <s v="No"/>
    <s v="no"/>
    <n v="0"/>
    <n v="1"/>
    <n v="5"/>
    <s v="Yes"/>
    <n v="0"/>
    <x v="47"/>
    <s v="250-4166"/>
    <s v="Male"/>
    <n v="70"/>
    <s v="No"/>
    <s v="Yes"/>
    <s v="No"/>
    <n v="0"/>
    <s v="Yes"/>
    <x v="0"/>
    <x v="0"/>
    <n v="56"/>
    <n v="2080"/>
    <x v="1"/>
    <x v="1"/>
  </r>
  <r>
    <s v="9066-LPPA"/>
    <x v="1"/>
    <n v="69"/>
    <n v="359"/>
    <n v="827.5"/>
    <n v="0"/>
    <n v="0"/>
    <s v="No"/>
    <s v="no"/>
    <n v="0"/>
    <n v="0"/>
    <n v="1"/>
    <s v="Yes"/>
    <n v="0"/>
    <x v="32"/>
    <s v="344-4207"/>
    <s v="Male"/>
    <n v="56"/>
    <s v="No"/>
    <s v="No"/>
    <s v="No"/>
    <n v="0"/>
    <s v="No"/>
    <x v="1"/>
    <x v="0"/>
    <n v="68"/>
    <n v="4660"/>
    <x v="1"/>
    <x v="1"/>
  </r>
  <r>
    <s v="9671-NWDE"/>
    <x v="1"/>
    <n v="6"/>
    <n v="10"/>
    <n v="28.9"/>
    <n v="0"/>
    <n v="0"/>
    <s v="No"/>
    <s v="no"/>
    <n v="0"/>
    <n v="0"/>
    <n v="1"/>
    <s v="Yes"/>
    <n v="0"/>
    <x v="16"/>
    <s v="330-10631"/>
    <s v="Female"/>
    <n v="57"/>
    <s v="No"/>
    <s v="No"/>
    <s v="No"/>
    <n v="0"/>
    <s v="No"/>
    <x v="0"/>
    <x v="0"/>
    <n v="60"/>
    <n v="345"/>
    <x v="1"/>
    <x v="1"/>
  </r>
  <r>
    <s v="0652-DTAQ"/>
    <x v="1"/>
    <n v="11"/>
    <n v="34"/>
    <n v="101.8"/>
    <n v="0"/>
    <n v="0"/>
    <s v="No"/>
    <s v="no"/>
    <n v="0"/>
    <n v="2"/>
    <n v="3"/>
    <s v="Yes"/>
    <n v="0"/>
    <x v="2"/>
    <s v="310-5493"/>
    <s v="Male"/>
    <n v="58"/>
    <s v="No"/>
    <s v="No"/>
    <s v="No"/>
    <n v="0"/>
    <s v="Yes"/>
    <x v="0"/>
    <x v="0"/>
    <n v="28"/>
    <n v="313"/>
    <x v="1"/>
    <x v="1"/>
  </r>
  <r>
    <s v="8109-TTSP"/>
    <x v="1"/>
    <n v="6"/>
    <n v="27"/>
    <n v="71.099999999999994"/>
    <n v="0"/>
    <n v="0"/>
    <s v="No"/>
    <s v="no"/>
    <n v="0"/>
    <n v="2"/>
    <n v="6"/>
    <s v="Yes"/>
    <n v="0"/>
    <x v="50"/>
    <s v="315-8993"/>
    <s v="Female"/>
    <n v="46"/>
    <s v="No"/>
    <s v="No"/>
    <s v="No"/>
    <n v="0"/>
    <s v="No"/>
    <x v="0"/>
    <x v="0"/>
    <n v="45"/>
    <n v="288"/>
    <x v="2"/>
    <x v="7"/>
  </r>
  <r>
    <s v="0964-SHEN"/>
    <x v="1"/>
    <n v="3"/>
    <n v="12"/>
    <n v="33.799999999999997"/>
    <n v="0"/>
    <n v="0"/>
    <s v="No"/>
    <s v="no"/>
    <n v="0"/>
    <n v="5"/>
    <n v="14"/>
    <s v="No"/>
    <n v="8"/>
    <x v="22"/>
    <s v="415-5249"/>
    <s v="Female"/>
    <n v="21"/>
    <s v="Yes"/>
    <s v="No"/>
    <s v="No"/>
    <n v="0"/>
    <s v="No"/>
    <x v="0"/>
    <x v="0"/>
    <n v="34"/>
    <n v="105"/>
    <x v="1"/>
    <x v="1"/>
  </r>
  <r>
    <s v="2238-NENF"/>
    <x v="1"/>
    <n v="4"/>
    <n v="39"/>
    <n v="69.3"/>
    <n v="16"/>
    <n v="42.4"/>
    <s v="Yes"/>
    <s v="yes"/>
    <n v="0"/>
    <n v="5"/>
    <n v="4"/>
    <s v="Yes"/>
    <n v="0"/>
    <x v="24"/>
    <s v="350-3301"/>
    <s v="Female"/>
    <n v="84"/>
    <s v="No"/>
    <s v="Yes"/>
    <s v="No"/>
    <n v="0"/>
    <s v="No"/>
    <x v="0"/>
    <x v="0"/>
    <n v="15"/>
    <n v="67"/>
    <x v="1"/>
    <x v="1"/>
  </r>
  <r>
    <s v="5464-EZYX"/>
    <x v="1"/>
    <n v="8"/>
    <n v="26"/>
    <n v="65.5"/>
    <n v="0"/>
    <n v="0"/>
    <s v="No"/>
    <s v="no"/>
    <n v="0"/>
    <n v="4"/>
    <n v="8"/>
    <s v="Yes"/>
    <n v="0"/>
    <x v="30"/>
    <s v="291-3374"/>
    <s v="Male"/>
    <n v="49"/>
    <s v="No"/>
    <s v="No"/>
    <s v="No"/>
    <n v="0"/>
    <s v="No"/>
    <x v="0"/>
    <x v="0"/>
    <n v="27"/>
    <n v="217"/>
    <x v="1"/>
    <x v="1"/>
  </r>
  <r>
    <s v="7572-EAOW"/>
    <x v="1"/>
    <n v="1"/>
    <n v="6"/>
    <n v="15"/>
    <n v="0"/>
    <n v="0"/>
    <s v="No"/>
    <s v="no"/>
    <n v="0"/>
    <n v="3"/>
    <n v="2"/>
    <s v="Yes"/>
    <n v="0"/>
    <x v="12"/>
    <s v="354-10602"/>
    <s v="Female"/>
    <n v="61"/>
    <s v="No"/>
    <s v="No"/>
    <s v="No"/>
    <n v="0"/>
    <s v="No"/>
    <x v="0"/>
    <x v="0"/>
    <n v="27"/>
    <n v="27"/>
    <x v="1"/>
    <x v="1"/>
  </r>
  <r>
    <s v="8380-IPGN"/>
    <x v="1"/>
    <n v="28"/>
    <n v="207"/>
    <n v="444.2"/>
    <n v="0"/>
    <n v="0"/>
    <s v="No"/>
    <s v="no"/>
    <n v="0"/>
    <n v="4"/>
    <n v="10"/>
    <s v="Yes"/>
    <n v="0"/>
    <x v="12"/>
    <s v="284-1781"/>
    <s v="Female"/>
    <n v="65"/>
    <s v="No"/>
    <s v="No"/>
    <s v="No"/>
    <n v="0"/>
    <s v="No"/>
    <x v="0"/>
    <x v="2"/>
    <n v="59"/>
    <n v="1639"/>
    <x v="1"/>
    <x v="1"/>
  </r>
  <r>
    <s v="0820-KUUD"/>
    <x v="1"/>
    <n v="1"/>
    <n v="2"/>
    <n v="6"/>
    <n v="0"/>
    <n v="0"/>
    <s v="No"/>
    <s v="no"/>
    <n v="0"/>
    <n v="2"/>
    <n v="2"/>
    <s v="Yes"/>
    <n v="0"/>
    <x v="22"/>
    <s v="295-2331"/>
    <s v="Female"/>
    <n v="57"/>
    <s v="No"/>
    <s v="No"/>
    <s v="No"/>
    <n v="0"/>
    <s v="No"/>
    <x v="0"/>
    <x v="1"/>
    <n v="50"/>
    <n v="50"/>
    <x v="1"/>
    <x v="1"/>
  </r>
  <r>
    <s v="6671-HBCN"/>
    <x v="1"/>
    <n v="30"/>
    <n v="52"/>
    <n v="121"/>
    <n v="0"/>
    <n v="0"/>
    <s v="No"/>
    <s v="no"/>
    <n v="0"/>
    <n v="4"/>
    <n v="24"/>
    <s v="Yes"/>
    <n v="0"/>
    <x v="37"/>
    <s v="317-10172"/>
    <s v="Male"/>
    <n v="25"/>
    <s v="Yes"/>
    <s v="No"/>
    <s v="No"/>
    <n v="0"/>
    <s v="Yes"/>
    <x v="0"/>
    <x v="0"/>
    <n v="54"/>
    <n v="1620"/>
    <x v="1"/>
    <x v="1"/>
  </r>
  <r>
    <s v="4891-TDDC"/>
    <x v="1"/>
    <n v="18"/>
    <n v="28"/>
    <n v="70.099999999999994"/>
    <n v="0"/>
    <n v="0"/>
    <s v="No"/>
    <s v="no"/>
    <n v="0"/>
    <n v="0"/>
    <n v="6"/>
    <s v="No"/>
    <n v="50"/>
    <x v="10"/>
    <s v="316-6907"/>
    <s v="Male"/>
    <n v="63"/>
    <s v="No"/>
    <s v="No"/>
    <s v="No"/>
    <n v="0"/>
    <s v="No"/>
    <x v="0"/>
    <x v="0"/>
    <n v="48"/>
    <n v="847"/>
    <x v="1"/>
    <x v="1"/>
  </r>
  <r>
    <s v="4470-VSYZ"/>
    <x v="1"/>
    <n v="8"/>
    <n v="38"/>
    <n v="112.5"/>
    <n v="32"/>
    <n v="114.4"/>
    <s v="Yes"/>
    <s v="yes"/>
    <n v="0"/>
    <n v="0"/>
    <n v="0"/>
    <s v="No"/>
    <n v="0"/>
    <x v="4"/>
    <s v="362-5564"/>
    <s v="Female"/>
    <n v="60"/>
    <s v="No"/>
    <s v="No"/>
    <s v="No"/>
    <n v="0"/>
    <s v="No"/>
    <x v="0"/>
    <x v="0"/>
    <n v="8"/>
    <n v="61"/>
    <x v="1"/>
    <x v="1"/>
  </r>
  <r>
    <s v="6698-HFRX"/>
    <x v="1"/>
    <n v="1"/>
    <n v="4"/>
    <n v="14"/>
    <n v="0"/>
    <n v="0"/>
    <s v="No"/>
    <s v="no"/>
    <n v="0"/>
    <n v="2"/>
    <n v="1"/>
    <s v="Yes"/>
    <n v="0"/>
    <x v="7"/>
    <s v="382-7418"/>
    <s v="Male"/>
    <n v="62"/>
    <s v="No"/>
    <s v="No"/>
    <s v="No"/>
    <n v="0"/>
    <s v="No"/>
    <x v="0"/>
    <x v="1"/>
    <n v="18"/>
    <n v="18"/>
    <x v="1"/>
    <x v="1"/>
  </r>
  <r>
    <s v="3094-RMVP"/>
    <x v="1"/>
    <n v="1"/>
    <n v="3"/>
    <n v="10"/>
    <n v="0"/>
    <n v="0"/>
    <s v="No"/>
    <s v="no"/>
    <n v="0"/>
    <n v="2"/>
    <n v="5"/>
    <s v="Yes"/>
    <n v="0"/>
    <x v="29"/>
    <s v="304-9980"/>
    <s v="Male"/>
    <n v="30"/>
    <s v="No"/>
    <s v="No"/>
    <s v="No"/>
    <n v="0"/>
    <s v="No"/>
    <x v="0"/>
    <x v="0"/>
    <n v="20"/>
    <n v="20"/>
    <x v="1"/>
    <x v="1"/>
  </r>
  <r>
    <s v="5417-OTQN"/>
    <x v="1"/>
    <n v="5"/>
    <n v="11"/>
    <n v="26.9"/>
    <n v="0"/>
    <n v="0"/>
    <s v="No"/>
    <s v="no"/>
    <n v="0"/>
    <n v="3"/>
    <n v="6"/>
    <s v="Yes"/>
    <n v="0"/>
    <x v="45"/>
    <s v="319-7468"/>
    <s v="Female"/>
    <n v="53"/>
    <s v="No"/>
    <s v="No"/>
    <s v="No"/>
    <n v="0"/>
    <s v="No"/>
    <x v="0"/>
    <x v="0"/>
    <n v="23"/>
    <n v="125"/>
    <x v="4"/>
    <x v="20"/>
  </r>
  <r>
    <s v="4589-VJEL"/>
    <x v="1"/>
    <n v="25"/>
    <n v="57"/>
    <n v="150.5"/>
    <n v="0"/>
    <n v="0"/>
    <s v="No"/>
    <s v="no"/>
    <n v="0"/>
    <n v="5"/>
    <n v="41"/>
    <s v="Yes"/>
    <n v="0"/>
    <x v="10"/>
    <s v="322-9507"/>
    <s v="Female"/>
    <n v="21"/>
    <s v="Yes"/>
    <s v="No"/>
    <s v="No"/>
    <n v="0"/>
    <s v="No"/>
    <x v="0"/>
    <x v="0"/>
    <n v="21"/>
    <n v="534"/>
    <x v="1"/>
    <x v="3"/>
  </r>
  <r>
    <s v="5334-XQLC"/>
    <x v="1"/>
    <n v="10"/>
    <n v="18"/>
    <n v="40.4"/>
    <n v="0"/>
    <n v="0"/>
    <s v="No"/>
    <s v="no"/>
    <n v="0"/>
    <n v="0"/>
    <n v="8"/>
    <s v="No"/>
    <n v="60"/>
    <x v="0"/>
    <s v="344-3310"/>
    <s v="Male"/>
    <n v="69"/>
    <s v="No"/>
    <s v="Yes"/>
    <s v="No"/>
    <n v="0"/>
    <s v="Yes"/>
    <x v="0"/>
    <x v="2"/>
    <n v="53"/>
    <n v="534"/>
    <x v="1"/>
    <x v="1"/>
  </r>
  <r>
    <s v="0106-TBHV"/>
    <x v="1"/>
    <n v="14"/>
    <n v="50"/>
    <n v="124.6"/>
    <n v="0"/>
    <n v="0"/>
    <s v="No"/>
    <s v="no"/>
    <n v="0"/>
    <n v="0"/>
    <n v="2"/>
    <s v="Yes"/>
    <n v="0"/>
    <x v="48"/>
    <s v="311-5640"/>
    <s v="Female"/>
    <n v="56"/>
    <s v="No"/>
    <s v="No"/>
    <s v="No"/>
    <n v="0"/>
    <s v="No"/>
    <x v="0"/>
    <x v="0"/>
    <n v="32"/>
    <n v="438"/>
    <x v="1"/>
    <x v="1"/>
  </r>
  <r>
    <s v="9216-WIKL"/>
    <x v="1"/>
    <n v="49"/>
    <n v="65"/>
    <n v="196.1"/>
    <n v="0"/>
    <n v="0"/>
    <s v="No"/>
    <s v="no"/>
    <n v="0"/>
    <n v="1"/>
    <n v="5"/>
    <s v="Yes"/>
    <n v="0"/>
    <x v="9"/>
    <s v="287-9287"/>
    <s v="Female"/>
    <n v="37"/>
    <s v="No"/>
    <s v="No"/>
    <s v="No"/>
    <n v="0"/>
    <s v="Yes"/>
    <x v="2"/>
    <x v="0"/>
    <n v="60"/>
    <n v="2920"/>
    <x v="1"/>
    <x v="1"/>
  </r>
  <r>
    <s v="6316-NJKS"/>
    <x v="1"/>
    <n v="1"/>
    <n v="4"/>
    <n v="10"/>
    <n v="0"/>
    <n v="0"/>
    <s v="No"/>
    <s v="no"/>
    <n v="0"/>
    <n v="2"/>
    <n v="3"/>
    <s v="Yes"/>
    <n v="0"/>
    <x v="17"/>
    <s v="295-4599"/>
    <s v="Female"/>
    <n v="80"/>
    <s v="No"/>
    <s v="Yes"/>
    <s v="No"/>
    <n v="0"/>
    <s v="No"/>
    <x v="0"/>
    <x v="2"/>
    <n v="37"/>
    <n v="37"/>
    <x v="1"/>
    <x v="1"/>
  </r>
  <r>
    <s v="6172-ARGW"/>
    <x v="1"/>
    <n v="36"/>
    <n v="178"/>
    <n v="398.4"/>
    <n v="0"/>
    <n v="0"/>
    <s v="No"/>
    <s v="no"/>
    <n v="0"/>
    <n v="2"/>
    <n v="18"/>
    <s v="Yes"/>
    <n v="0"/>
    <x v="9"/>
    <s v="285-7947"/>
    <s v="Female"/>
    <n v="26"/>
    <s v="Yes"/>
    <s v="No"/>
    <s v="No"/>
    <n v="0"/>
    <s v="No"/>
    <x v="0"/>
    <x v="0"/>
    <n v="40"/>
    <n v="1462"/>
    <x v="3"/>
    <x v="5"/>
  </r>
  <r>
    <s v="2326-VYWK"/>
    <x v="1"/>
    <n v="26"/>
    <n v="52"/>
    <n v="104"/>
    <n v="0"/>
    <n v="0"/>
    <s v="No"/>
    <s v="no"/>
    <n v="0"/>
    <n v="4"/>
    <n v="5"/>
    <s v="Yes"/>
    <n v="0"/>
    <x v="13"/>
    <s v="346-9596"/>
    <s v="Male"/>
    <n v="53"/>
    <s v="No"/>
    <s v="No"/>
    <s v="No"/>
    <n v="0"/>
    <s v="Yes"/>
    <x v="0"/>
    <x v="0"/>
    <n v="37"/>
    <n v="969"/>
    <x v="1"/>
    <x v="1"/>
  </r>
  <r>
    <s v="0298-PICD"/>
    <x v="1"/>
    <n v="12"/>
    <n v="38"/>
    <n v="105.1"/>
    <n v="0"/>
    <n v="0"/>
    <s v="No"/>
    <s v="no"/>
    <n v="0"/>
    <n v="1"/>
    <n v="4"/>
    <s v="Yes"/>
    <n v="0"/>
    <x v="7"/>
    <s v="341-5989"/>
    <s v="Female"/>
    <n v="59"/>
    <s v="No"/>
    <s v="No"/>
    <s v="No"/>
    <n v="0"/>
    <s v="Yes"/>
    <x v="1"/>
    <x v="1"/>
    <n v="45"/>
    <n v="526"/>
    <x v="1"/>
    <x v="1"/>
  </r>
  <r>
    <s v="4637-TECD"/>
    <x v="1"/>
    <n v="10"/>
    <n v="47"/>
    <n v="117.9"/>
    <n v="0"/>
    <n v="0"/>
    <s v="No"/>
    <s v="no"/>
    <n v="0"/>
    <n v="1"/>
    <n v="10"/>
    <s v="No"/>
    <n v="51"/>
    <x v="34"/>
    <s v="379-3332"/>
    <s v="Female"/>
    <n v="81"/>
    <s v="No"/>
    <s v="Yes"/>
    <s v="No"/>
    <n v="0"/>
    <s v="No"/>
    <x v="0"/>
    <x v="0"/>
    <n v="15"/>
    <n v="143"/>
    <x v="2"/>
    <x v="7"/>
  </r>
  <r>
    <s v="5357-BPCI"/>
    <x v="1"/>
    <n v="5"/>
    <n v="32"/>
    <n v="69.8"/>
    <n v="20"/>
    <n v="59"/>
    <s v="Yes"/>
    <s v="yes"/>
    <n v="0"/>
    <n v="3"/>
    <n v="2"/>
    <s v="Yes"/>
    <n v="0"/>
    <x v="13"/>
    <s v="326-2172"/>
    <s v="Male"/>
    <n v="62"/>
    <s v="No"/>
    <s v="No"/>
    <s v="No"/>
    <n v="0"/>
    <s v="Yes"/>
    <x v="0"/>
    <x v="0"/>
    <n v="46"/>
    <n v="246"/>
    <x v="1"/>
    <x v="1"/>
  </r>
  <r>
    <s v="4369-ZVUR"/>
    <x v="1"/>
    <n v="18"/>
    <n v="43"/>
    <n v="123.3"/>
    <n v="0"/>
    <n v="0"/>
    <s v="No"/>
    <s v="no"/>
    <n v="0"/>
    <n v="3"/>
    <n v="5"/>
    <s v="Yes"/>
    <n v="0"/>
    <x v="5"/>
    <s v="361-9278"/>
    <s v="Male"/>
    <n v="28"/>
    <s v="Yes"/>
    <s v="No"/>
    <s v="No"/>
    <n v="0"/>
    <s v="Yes"/>
    <x v="0"/>
    <x v="2"/>
    <n v="31"/>
    <n v="541"/>
    <x v="1"/>
    <x v="1"/>
  </r>
  <r>
    <s v="9660-TURB"/>
    <x v="1"/>
    <n v="3"/>
    <n v="5"/>
    <n v="20.100000000000001"/>
    <n v="0"/>
    <n v="0"/>
    <s v="No"/>
    <s v="no"/>
    <n v="0"/>
    <n v="4"/>
    <n v="8"/>
    <s v="Yes"/>
    <n v="0"/>
    <x v="5"/>
    <s v="324-3544"/>
    <s v="Female"/>
    <n v="67"/>
    <s v="No"/>
    <s v="Yes"/>
    <s v="No"/>
    <n v="0"/>
    <s v="No"/>
    <x v="0"/>
    <x v="0"/>
    <n v="28"/>
    <n v="93"/>
    <x v="1"/>
    <x v="1"/>
  </r>
  <r>
    <s v="9728-OZMT"/>
    <x v="1"/>
    <n v="54"/>
    <n v="236"/>
    <n v="705.2"/>
    <n v="0"/>
    <n v="0"/>
    <s v="No"/>
    <s v="no"/>
    <n v="0"/>
    <n v="4"/>
    <n v="16"/>
    <s v="Yes"/>
    <n v="0"/>
    <x v="9"/>
    <s v="293-5347"/>
    <s v="Female"/>
    <n v="22"/>
    <s v="Yes"/>
    <s v="No"/>
    <s v="No"/>
    <n v="0"/>
    <s v="Yes"/>
    <x v="1"/>
    <x v="0"/>
    <n v="49"/>
    <n v="2661"/>
    <x v="1"/>
    <x v="1"/>
  </r>
  <r>
    <s v="1669-XUJV"/>
    <x v="1"/>
    <n v="11"/>
    <n v="36"/>
    <n v="117.7"/>
    <n v="0"/>
    <n v="0"/>
    <s v="No"/>
    <s v="no"/>
    <n v="0"/>
    <n v="4"/>
    <n v="13"/>
    <s v="Yes"/>
    <n v="0"/>
    <x v="22"/>
    <s v="314-6607"/>
    <s v="Female"/>
    <n v="38"/>
    <s v="No"/>
    <s v="No"/>
    <s v="No"/>
    <n v="0"/>
    <s v="No"/>
    <x v="0"/>
    <x v="0"/>
    <n v="38"/>
    <n v="406"/>
    <x v="2"/>
    <x v="7"/>
  </r>
  <r>
    <s v="7565-XVFG"/>
    <x v="1"/>
    <n v="1"/>
    <n v="2"/>
    <n v="7"/>
    <n v="0"/>
    <n v="0"/>
    <s v="No"/>
    <s v="no"/>
    <n v="0"/>
    <n v="0"/>
    <n v="5"/>
    <s v="Yes"/>
    <n v="0"/>
    <x v="39"/>
    <s v="358-4302"/>
    <s v="Female"/>
    <n v="22"/>
    <s v="Yes"/>
    <s v="No"/>
    <s v="No"/>
    <n v="0"/>
    <s v="No"/>
    <x v="0"/>
    <x v="0"/>
    <n v="29"/>
    <n v="29"/>
    <x v="1"/>
    <x v="1"/>
  </r>
  <r>
    <s v="5560-RHYI"/>
    <x v="1"/>
    <n v="2"/>
    <n v="9"/>
    <n v="19.8"/>
    <n v="0"/>
    <n v="0"/>
    <s v="No"/>
    <s v="no"/>
    <n v="0"/>
    <n v="0"/>
    <n v="10"/>
    <s v="No"/>
    <n v="4"/>
    <x v="29"/>
    <s v="370-7330"/>
    <s v="Male"/>
    <n v="41"/>
    <s v="No"/>
    <s v="No"/>
    <s v="No"/>
    <n v="0"/>
    <s v="No"/>
    <x v="0"/>
    <x v="0"/>
    <n v="46"/>
    <n v="82"/>
    <x v="1"/>
    <x v="1"/>
  </r>
  <r>
    <s v="0508-ZWNY"/>
    <x v="1"/>
    <n v="31"/>
    <n v="144"/>
    <n v="341.3"/>
    <n v="0"/>
    <n v="0"/>
    <s v="No"/>
    <s v="no"/>
    <n v="0"/>
    <n v="3"/>
    <n v="3"/>
    <s v="Yes"/>
    <n v="0"/>
    <x v="1"/>
    <s v="324-1850"/>
    <s v="Male"/>
    <n v="66"/>
    <s v="No"/>
    <s v="Yes"/>
    <s v="No"/>
    <n v="0"/>
    <s v="Yes"/>
    <x v="0"/>
    <x v="0"/>
    <n v="32"/>
    <n v="995"/>
    <x v="1"/>
    <x v="1"/>
  </r>
  <r>
    <s v="0467-ATZR"/>
    <x v="1"/>
    <n v="36"/>
    <n v="158"/>
    <n v="395.9"/>
    <n v="0"/>
    <n v="0"/>
    <s v="No"/>
    <s v="no"/>
    <n v="0"/>
    <n v="0"/>
    <n v="21"/>
    <s v="Yes"/>
    <n v="0"/>
    <x v="39"/>
    <s v="250-5324"/>
    <s v="Male"/>
    <n v="22"/>
    <s v="Yes"/>
    <s v="No"/>
    <s v="No"/>
    <n v="0"/>
    <s v="No"/>
    <x v="0"/>
    <x v="0"/>
    <n v="51"/>
    <n v="1852"/>
    <x v="1"/>
    <x v="1"/>
  </r>
  <r>
    <s v="4024-KGZL"/>
    <x v="1"/>
    <n v="53"/>
    <n v="282"/>
    <n v="687.2"/>
    <n v="0"/>
    <n v="0"/>
    <s v="No"/>
    <s v="no"/>
    <n v="0"/>
    <n v="5"/>
    <n v="10"/>
    <s v="Yes"/>
    <n v="0"/>
    <x v="34"/>
    <s v="238-3986"/>
    <s v="Male"/>
    <n v="41"/>
    <s v="No"/>
    <s v="No"/>
    <s v="No"/>
    <n v="0"/>
    <s v="No"/>
    <x v="0"/>
    <x v="0"/>
    <n v="33"/>
    <n v="1761"/>
    <x v="2"/>
    <x v="7"/>
  </r>
  <r>
    <s v="2183-AYUA"/>
    <x v="1"/>
    <n v="12"/>
    <n v="36"/>
    <n v="84.5"/>
    <n v="0"/>
    <n v="0"/>
    <s v="No"/>
    <s v="no"/>
    <n v="0"/>
    <n v="5"/>
    <n v="5"/>
    <s v="Yes"/>
    <n v="0"/>
    <x v="6"/>
    <s v="348-8721"/>
    <s v="Male"/>
    <n v="81"/>
    <s v="No"/>
    <s v="Yes"/>
    <s v="No"/>
    <n v="0"/>
    <s v="Yes"/>
    <x v="0"/>
    <x v="0"/>
    <n v="52"/>
    <n v="630"/>
    <x v="1"/>
    <x v="1"/>
  </r>
  <r>
    <s v="4914-GDRS"/>
    <x v="1"/>
    <n v="1"/>
    <n v="3"/>
    <n v="11"/>
    <n v="0"/>
    <n v="0"/>
    <s v="No"/>
    <s v="no"/>
    <n v="0"/>
    <n v="3"/>
    <n v="5"/>
    <s v="Yes"/>
    <n v="0"/>
    <x v="24"/>
    <s v="268-8601"/>
    <s v="Female"/>
    <n v="47"/>
    <s v="No"/>
    <s v="No"/>
    <s v="No"/>
    <n v="0"/>
    <s v="No"/>
    <x v="0"/>
    <x v="0"/>
    <n v="36"/>
    <n v="36"/>
    <x v="1"/>
    <x v="1"/>
  </r>
  <r>
    <s v="8934-OEGV"/>
    <x v="1"/>
    <n v="5"/>
    <n v="23"/>
    <n v="62.5"/>
    <n v="0"/>
    <n v="0"/>
    <s v="No"/>
    <s v="no"/>
    <n v="0"/>
    <n v="0"/>
    <n v="12"/>
    <s v="No"/>
    <n v="5"/>
    <x v="38"/>
    <s v="325-10251"/>
    <s v="Female"/>
    <n v="65"/>
    <s v="No"/>
    <s v="Yes"/>
    <s v="No"/>
    <n v="0"/>
    <s v="No"/>
    <x v="0"/>
    <x v="2"/>
    <n v="45"/>
    <n v="217"/>
    <x v="1"/>
    <x v="1"/>
  </r>
  <r>
    <s v="3946-PLZN"/>
    <x v="1"/>
    <n v="6"/>
    <n v="29"/>
    <n v="86.4"/>
    <n v="0"/>
    <n v="0"/>
    <s v="No"/>
    <s v="no"/>
    <n v="0"/>
    <n v="2"/>
    <n v="4"/>
    <s v="Yes"/>
    <n v="0"/>
    <x v="26"/>
    <s v="280-7800"/>
    <s v="Male"/>
    <n v="59"/>
    <s v="No"/>
    <s v="No"/>
    <s v="No"/>
    <n v="0"/>
    <s v="No"/>
    <x v="0"/>
    <x v="0"/>
    <n v="54"/>
    <n v="334"/>
    <x v="1"/>
    <x v="1"/>
  </r>
  <r>
    <s v="7552-HSAI"/>
    <x v="1"/>
    <n v="26"/>
    <n v="126"/>
    <n v="357.7"/>
    <n v="0"/>
    <n v="0"/>
    <s v="No"/>
    <s v="yes"/>
    <n v="0"/>
    <n v="2"/>
    <n v="6"/>
    <s v="Yes"/>
    <n v="0"/>
    <x v="14"/>
    <s v="399-9278"/>
    <s v="Female"/>
    <n v="72"/>
    <s v="No"/>
    <s v="Yes"/>
    <s v="No"/>
    <n v="0"/>
    <s v="No"/>
    <x v="0"/>
    <x v="0"/>
    <n v="51"/>
    <n v="1310"/>
    <x v="2"/>
    <x v="7"/>
  </r>
  <r>
    <s v="2696-FJPN"/>
    <x v="1"/>
    <n v="1"/>
    <n v="9"/>
    <n v="16"/>
    <n v="0"/>
    <n v="0"/>
    <s v="No"/>
    <s v="no"/>
    <n v="0"/>
    <n v="3"/>
    <n v="10"/>
    <s v="Yes"/>
    <n v="0"/>
    <x v="16"/>
    <s v="291-1659"/>
    <s v="Female"/>
    <n v="74"/>
    <s v="No"/>
    <s v="Yes"/>
    <s v="No"/>
    <n v="0"/>
    <s v="No"/>
    <x v="0"/>
    <x v="0"/>
    <n v="12"/>
    <n v="12"/>
    <x v="1"/>
    <x v="1"/>
  </r>
  <r>
    <s v="6730-BVSP"/>
    <x v="1"/>
    <n v="65"/>
    <n v="181"/>
    <n v="392"/>
    <n v="0"/>
    <n v="0"/>
    <s v="No"/>
    <s v="no"/>
    <n v="0"/>
    <n v="2"/>
    <n v="18"/>
    <s v="Yes"/>
    <n v="0"/>
    <x v="41"/>
    <s v="390-8241"/>
    <s v="Male"/>
    <n v="33"/>
    <s v="No"/>
    <s v="No"/>
    <s v="No"/>
    <n v="0"/>
    <s v="No"/>
    <x v="1"/>
    <x v="2"/>
    <n v="55"/>
    <n v="3576"/>
    <x v="2"/>
    <x v="7"/>
  </r>
  <r>
    <s v="7948-TQRL"/>
    <x v="1"/>
    <n v="12"/>
    <n v="45"/>
    <n v="112.3"/>
    <n v="0"/>
    <n v="0"/>
    <s v="No"/>
    <s v="no"/>
    <n v="0"/>
    <n v="1"/>
    <n v="10"/>
    <s v="Yes"/>
    <n v="0"/>
    <x v="46"/>
    <s v="368-4078"/>
    <s v="Male"/>
    <n v="39"/>
    <s v="No"/>
    <s v="No"/>
    <s v="No"/>
    <n v="0"/>
    <s v="No"/>
    <x v="0"/>
    <x v="0"/>
    <n v="49"/>
    <n v="614"/>
    <x v="1"/>
    <x v="1"/>
  </r>
  <r>
    <s v="5556-JEAQ"/>
    <x v="1"/>
    <n v="10"/>
    <n v="67"/>
    <n v="143.1"/>
    <n v="0"/>
    <n v="0"/>
    <s v="No"/>
    <s v="no"/>
    <n v="0"/>
    <n v="0"/>
    <n v="9"/>
    <s v="Yes"/>
    <n v="0"/>
    <x v="10"/>
    <s v="352-7568"/>
    <s v="Female"/>
    <n v="66"/>
    <s v="No"/>
    <s v="Yes"/>
    <s v="No"/>
    <n v="0"/>
    <s v="No"/>
    <x v="0"/>
    <x v="0"/>
    <n v="56"/>
    <n v="537"/>
    <x v="1"/>
    <x v="1"/>
  </r>
  <r>
    <s v="4533-QRDM"/>
    <x v="1"/>
    <n v="11"/>
    <n v="61"/>
    <n v="154.1"/>
    <n v="0"/>
    <n v="0"/>
    <s v="No"/>
    <s v="no"/>
    <n v="0"/>
    <n v="1"/>
    <n v="3"/>
    <s v="No"/>
    <n v="36"/>
    <x v="10"/>
    <s v="366-5258"/>
    <s v="Male"/>
    <n v="48"/>
    <s v="No"/>
    <s v="No"/>
    <s v="No"/>
    <n v="0"/>
    <s v="No"/>
    <x v="0"/>
    <x v="2"/>
    <n v="32"/>
    <n v="358"/>
    <x v="4"/>
    <x v="12"/>
  </r>
  <r>
    <s v="3859-FXIF"/>
    <x v="1"/>
    <n v="2"/>
    <n v="10"/>
    <n v="31.6"/>
    <n v="0"/>
    <n v="0"/>
    <s v="No"/>
    <s v="no"/>
    <n v="0"/>
    <n v="2"/>
    <n v="5"/>
    <s v="Yes"/>
    <n v="0"/>
    <x v="19"/>
    <s v="337-6109"/>
    <s v="Female"/>
    <n v="42"/>
    <s v="No"/>
    <s v="No"/>
    <s v="No"/>
    <n v="0"/>
    <s v="Yes"/>
    <x v="0"/>
    <x v="0"/>
    <n v="47"/>
    <n v="99"/>
    <x v="5"/>
    <x v="13"/>
  </r>
  <r>
    <s v="9640-YTLK"/>
    <x v="1"/>
    <n v="19"/>
    <n v="97"/>
    <n v="209.7"/>
    <n v="0"/>
    <n v="0"/>
    <s v="No"/>
    <s v="no"/>
    <n v="0"/>
    <n v="0"/>
    <n v="9"/>
    <s v="Yes"/>
    <n v="0"/>
    <x v="45"/>
    <s v="346-3300"/>
    <s v="Female"/>
    <n v="65"/>
    <s v="No"/>
    <s v="No"/>
    <s v="No"/>
    <n v="0"/>
    <s v="No"/>
    <x v="0"/>
    <x v="2"/>
    <n v="31"/>
    <n v="585"/>
    <x v="5"/>
    <x v="14"/>
  </r>
  <r>
    <s v="4540-IVUI"/>
    <x v="1"/>
    <n v="9"/>
    <n v="36"/>
    <n v="102.1"/>
    <n v="0"/>
    <n v="0"/>
    <s v="No"/>
    <s v="no"/>
    <n v="0"/>
    <n v="1"/>
    <n v="9"/>
    <s v="Yes"/>
    <n v="0"/>
    <x v="6"/>
    <s v="339-8388"/>
    <s v="Male"/>
    <n v="38"/>
    <s v="No"/>
    <s v="No"/>
    <s v="No"/>
    <n v="0"/>
    <s v="Yes"/>
    <x v="0"/>
    <x v="0"/>
    <n v="50"/>
    <n v="463"/>
    <x v="5"/>
    <x v="18"/>
  </r>
  <r>
    <s v="0884-SRXL"/>
    <x v="1"/>
    <n v="31"/>
    <n v="111"/>
    <n v="282.60000000000002"/>
    <n v="0"/>
    <n v="0"/>
    <s v="No"/>
    <s v="yes"/>
    <n v="0"/>
    <n v="4"/>
    <n v="6"/>
    <s v="Yes"/>
    <n v="0"/>
    <x v="18"/>
    <s v="308-3224"/>
    <s v="Male"/>
    <n v="65"/>
    <s v="No"/>
    <s v="No"/>
    <s v="No"/>
    <n v="0"/>
    <s v="No"/>
    <x v="0"/>
    <x v="2"/>
    <n v="34"/>
    <n v="1058"/>
    <x v="5"/>
    <x v="11"/>
  </r>
  <r>
    <s v="4922-UJON"/>
    <x v="1"/>
    <n v="73"/>
    <n v="231"/>
    <n v="656"/>
    <n v="0"/>
    <n v="0"/>
    <s v="No"/>
    <s v="no"/>
    <n v="0"/>
    <n v="1"/>
    <n v="8"/>
    <s v="Yes"/>
    <n v="0"/>
    <x v="24"/>
    <s v="283-2821"/>
    <s v="Female"/>
    <n v="61"/>
    <s v="No"/>
    <s v="No"/>
    <s v="No"/>
    <n v="0"/>
    <s v="Yes"/>
    <x v="2"/>
    <x v="2"/>
    <n v="28"/>
    <n v="2045"/>
    <x v="4"/>
    <x v="9"/>
  </r>
  <r>
    <s v="9779-VHNO"/>
    <x v="1"/>
    <n v="1"/>
    <n v="3"/>
    <n v="10"/>
    <n v="0"/>
    <n v="0"/>
    <s v="No"/>
    <s v="no"/>
    <n v="0"/>
    <n v="2"/>
    <n v="0"/>
    <s v="No"/>
    <n v="0"/>
    <x v="32"/>
    <s v="319-3052"/>
    <s v="Male"/>
    <n v="42"/>
    <s v="No"/>
    <s v="No"/>
    <s v="No"/>
    <n v="0"/>
    <s v="No"/>
    <x v="0"/>
    <x v="1"/>
    <n v="11"/>
    <n v="11"/>
    <x v="4"/>
    <x v="8"/>
  </r>
  <r>
    <s v="9567-ZFVW"/>
    <x v="1"/>
    <n v="1"/>
    <n v="4"/>
    <n v="9"/>
    <n v="0"/>
    <n v="0"/>
    <s v="No"/>
    <s v="no"/>
    <n v="0"/>
    <n v="0"/>
    <n v="13"/>
    <s v="No"/>
    <n v="26"/>
    <x v="25"/>
    <s v="298-7543"/>
    <s v="Male"/>
    <n v="27"/>
    <s v="Yes"/>
    <s v="No"/>
    <s v="No"/>
    <n v="0"/>
    <s v="No"/>
    <x v="0"/>
    <x v="1"/>
    <n v="45"/>
    <n v="45"/>
    <x v="4"/>
    <x v="20"/>
  </r>
  <r>
    <s v="1254-IWUU"/>
    <x v="1"/>
    <n v="1"/>
    <n v="2"/>
    <n v="6"/>
    <n v="0"/>
    <n v="0"/>
    <s v="No"/>
    <s v="no"/>
    <n v="0"/>
    <n v="2"/>
    <n v="11"/>
    <s v="Yes"/>
    <n v="0"/>
    <x v="30"/>
    <s v="312-1776"/>
    <s v="Female"/>
    <n v="73"/>
    <s v="No"/>
    <s v="Yes"/>
    <s v="No"/>
    <n v="0"/>
    <s v="No"/>
    <x v="0"/>
    <x v="0"/>
    <n v="38"/>
    <n v="38"/>
    <x v="4"/>
    <x v="6"/>
  </r>
  <r>
    <s v="7762-VEGZ"/>
    <x v="1"/>
    <n v="11"/>
    <n v="83"/>
    <n v="167.8"/>
    <n v="0"/>
    <n v="0"/>
    <s v="No"/>
    <s v="no"/>
    <n v="0"/>
    <n v="4"/>
    <n v="5"/>
    <s v="Yes"/>
    <n v="0"/>
    <x v="1"/>
    <s v="369-6452"/>
    <s v="Female"/>
    <n v="49"/>
    <s v="No"/>
    <s v="No"/>
    <s v="No"/>
    <n v="0"/>
    <s v="No"/>
    <x v="0"/>
    <x v="0"/>
    <n v="19"/>
    <n v="211"/>
    <x v="2"/>
    <x v="7"/>
  </r>
  <r>
    <s v="9750-QURB"/>
    <x v="1"/>
    <n v="7"/>
    <n v="9"/>
    <n v="27.8"/>
    <n v="0"/>
    <n v="0"/>
    <s v="No"/>
    <s v="no"/>
    <n v="0"/>
    <n v="5"/>
    <n v="11"/>
    <s v="Yes"/>
    <n v="0"/>
    <x v="4"/>
    <s v="386-1322"/>
    <s v="Male"/>
    <n v="54"/>
    <s v="No"/>
    <s v="No"/>
    <s v="No"/>
    <n v="0"/>
    <s v="No"/>
    <x v="0"/>
    <x v="1"/>
    <n v="33"/>
    <n v="230"/>
    <x v="3"/>
    <x v="16"/>
  </r>
  <r>
    <s v="9737-YYPQ"/>
    <x v="1"/>
    <n v="7"/>
    <n v="28"/>
    <n v="58.8"/>
    <n v="0"/>
    <n v="0"/>
    <s v="No"/>
    <s v="no"/>
    <n v="0"/>
    <n v="3"/>
    <n v="3"/>
    <s v="Yes"/>
    <n v="0"/>
    <x v="41"/>
    <s v="278-6196"/>
    <s v="Female"/>
    <n v="30"/>
    <s v="No"/>
    <s v="No"/>
    <s v="No"/>
    <n v="0"/>
    <s v="No"/>
    <x v="0"/>
    <x v="0"/>
    <n v="52"/>
    <n v="380"/>
    <x v="3"/>
    <x v="5"/>
  </r>
  <r>
    <s v="1203-VAMR"/>
    <x v="1"/>
    <n v="5"/>
    <n v="19"/>
    <n v="39.200000000000003"/>
    <n v="0"/>
    <n v="0"/>
    <s v="No"/>
    <s v="no"/>
    <n v="0"/>
    <n v="4"/>
    <n v="14"/>
    <s v="No"/>
    <n v="13"/>
    <x v="19"/>
    <s v="341-3441"/>
    <s v="Female"/>
    <n v="64"/>
    <s v="No"/>
    <s v="No"/>
    <s v="No"/>
    <n v="0"/>
    <s v="Yes"/>
    <x v="0"/>
    <x v="2"/>
    <n v="44"/>
    <n v="217"/>
    <x v="1"/>
    <x v="3"/>
  </r>
  <r>
    <s v="4406-UNDP"/>
    <x v="1"/>
    <n v="1"/>
    <n v="1"/>
    <n v="4"/>
    <n v="0"/>
    <n v="0"/>
    <s v="No"/>
    <s v="no"/>
    <n v="0"/>
    <n v="5"/>
    <n v="5"/>
    <s v="Yes"/>
    <n v="0"/>
    <x v="25"/>
    <s v="266-2956"/>
    <s v="Male"/>
    <n v="85"/>
    <s v="No"/>
    <s v="Yes"/>
    <s v="No"/>
    <n v="0"/>
    <s v="No"/>
    <x v="0"/>
    <x v="0"/>
    <n v="34"/>
    <n v="34"/>
    <x v="3"/>
    <x v="16"/>
  </r>
  <r>
    <s v="8748-WVNN"/>
    <x v="1"/>
    <n v="33"/>
    <n v="186"/>
    <n v="520.70000000000005"/>
    <n v="0"/>
    <n v="0"/>
    <s v="No"/>
    <s v="no"/>
    <n v="0"/>
    <n v="0"/>
    <n v="1"/>
    <s v="Yes"/>
    <n v="0"/>
    <x v="5"/>
    <s v="269-6873"/>
    <s v="Male"/>
    <n v="32"/>
    <s v="No"/>
    <s v="No"/>
    <s v="No"/>
    <n v="0"/>
    <s v="Yes"/>
    <x v="1"/>
    <x v="1"/>
    <n v="39"/>
    <n v="1276"/>
    <x v="1"/>
    <x v="3"/>
  </r>
  <r>
    <s v="1480-JBRO"/>
    <x v="1"/>
    <n v="57"/>
    <n v="200"/>
    <n v="573.4"/>
    <n v="0"/>
    <n v="0"/>
    <s v="No"/>
    <s v="no"/>
    <n v="0"/>
    <n v="2"/>
    <n v="1"/>
    <s v="Yes"/>
    <n v="0"/>
    <x v="11"/>
    <s v="276-8426"/>
    <s v="Female"/>
    <n v="41"/>
    <s v="No"/>
    <s v="No"/>
    <s v="No"/>
    <n v="0"/>
    <s v="Yes"/>
    <x v="0"/>
    <x v="0"/>
    <n v="39"/>
    <n v="2217"/>
    <x v="1"/>
    <x v="1"/>
  </r>
  <r>
    <s v="3530-XSTF"/>
    <x v="1"/>
    <n v="6"/>
    <n v="18"/>
    <n v="50.7"/>
    <n v="0"/>
    <n v="0"/>
    <s v="No"/>
    <s v="yes"/>
    <n v="0"/>
    <n v="2"/>
    <n v="6"/>
    <s v="Yes"/>
    <n v="0"/>
    <x v="34"/>
    <s v="257-4331"/>
    <s v="Female"/>
    <n v="75"/>
    <s v="No"/>
    <s v="Yes"/>
    <s v="No"/>
    <n v="0"/>
    <s v="No"/>
    <x v="0"/>
    <x v="0"/>
    <n v="42"/>
    <n v="237"/>
    <x v="2"/>
    <x v="19"/>
  </r>
  <r>
    <s v="1315-DKXT"/>
    <x v="1"/>
    <n v="8"/>
    <n v="17"/>
    <n v="39.299999999999997"/>
    <n v="0"/>
    <n v="0"/>
    <s v="No"/>
    <s v="no"/>
    <n v="0"/>
    <n v="0"/>
    <n v="3"/>
    <s v="Yes"/>
    <n v="0"/>
    <x v="6"/>
    <s v="317-6871"/>
    <s v="Female"/>
    <n v="38"/>
    <s v="No"/>
    <s v="No"/>
    <s v="No"/>
    <n v="0"/>
    <s v="No"/>
    <x v="0"/>
    <x v="0"/>
    <n v="49"/>
    <n v="384"/>
    <x v="2"/>
    <x v="2"/>
  </r>
  <r>
    <s v="9992-FVIE"/>
    <x v="1"/>
    <n v="13"/>
    <n v="59"/>
    <n v="175.6"/>
    <n v="0"/>
    <n v="0"/>
    <s v="No"/>
    <s v="no"/>
    <n v="0"/>
    <n v="0"/>
    <n v="8"/>
    <s v="Yes"/>
    <n v="0"/>
    <x v="26"/>
    <s v="299-7231"/>
    <s v="Male"/>
    <n v="39"/>
    <s v="No"/>
    <s v="No"/>
    <s v="No"/>
    <n v="0"/>
    <s v="No"/>
    <x v="0"/>
    <x v="0"/>
    <n v="38"/>
    <n v="475"/>
    <x v="2"/>
    <x v="2"/>
  </r>
  <r>
    <s v="5824-RIFL"/>
    <x v="1"/>
    <n v="49"/>
    <n v="98"/>
    <n v="294.39999999999998"/>
    <n v="0"/>
    <n v="0"/>
    <s v="No"/>
    <s v="yes"/>
    <n v="0"/>
    <n v="5"/>
    <n v="1"/>
    <s v="No"/>
    <n v="24"/>
    <x v="46"/>
    <s v="237-9672"/>
    <s v="Male"/>
    <n v="61"/>
    <s v="No"/>
    <s v="No"/>
    <s v="No"/>
    <n v="0"/>
    <s v="No"/>
    <x v="1"/>
    <x v="0"/>
    <n v="20"/>
    <n v="1002"/>
    <x v="2"/>
    <x v="2"/>
  </r>
  <r>
    <s v="3968-PZQU"/>
    <x v="1"/>
    <n v="1"/>
    <n v="7"/>
    <n v="16"/>
    <n v="0"/>
    <n v="0"/>
    <s v="No"/>
    <s v="no"/>
    <n v="0"/>
    <n v="4"/>
    <n v="10"/>
    <s v="Yes"/>
    <n v="0"/>
    <x v="2"/>
    <s v="335-6053"/>
    <s v="Female"/>
    <n v="67"/>
    <s v="No"/>
    <s v="Yes"/>
    <s v="No"/>
    <n v="0"/>
    <s v="No"/>
    <x v="0"/>
    <x v="0"/>
    <n v="21"/>
    <n v="21"/>
    <x v="1"/>
    <x v="3"/>
  </r>
  <r>
    <s v="0725-WTFB"/>
    <x v="1"/>
    <n v="15"/>
    <n v="88"/>
    <n v="218.4"/>
    <n v="0"/>
    <n v="0"/>
    <s v="No"/>
    <s v="no"/>
    <n v="0"/>
    <n v="2"/>
    <n v="3"/>
    <s v="Yes"/>
    <n v="0"/>
    <x v="49"/>
    <s v="310-8611"/>
    <s v="Male"/>
    <n v="83"/>
    <s v="No"/>
    <s v="Yes"/>
    <s v="No"/>
    <n v="0"/>
    <s v="No"/>
    <x v="0"/>
    <x v="0"/>
    <n v="33"/>
    <n v="485"/>
    <x v="1"/>
    <x v="4"/>
  </r>
  <r>
    <s v="7874-SBOU"/>
    <x v="1"/>
    <n v="16"/>
    <n v="73"/>
    <n v="211.4"/>
    <n v="0"/>
    <n v="0"/>
    <s v="No"/>
    <s v="no"/>
    <n v="0"/>
    <n v="5"/>
    <n v="3"/>
    <s v="Yes"/>
    <n v="0"/>
    <x v="13"/>
    <s v="307-3693"/>
    <s v="Male"/>
    <n v="75"/>
    <s v="No"/>
    <s v="Yes"/>
    <s v="No"/>
    <n v="0"/>
    <s v="No"/>
    <x v="0"/>
    <x v="0"/>
    <n v="45"/>
    <n v="732"/>
    <x v="1"/>
    <x v="15"/>
  </r>
  <r>
    <s v="3282-UGNW"/>
    <x v="1"/>
    <n v="44"/>
    <n v="181"/>
    <n v="486.9"/>
    <n v="0"/>
    <n v="0"/>
    <s v="No"/>
    <s v="no"/>
    <n v="0"/>
    <n v="2"/>
    <n v="4"/>
    <s v="Yes"/>
    <n v="0"/>
    <x v="34"/>
    <s v="291-2926"/>
    <s v="Male"/>
    <n v="72"/>
    <s v="No"/>
    <s v="Yes"/>
    <s v="No"/>
    <n v="0"/>
    <s v="No"/>
    <x v="1"/>
    <x v="2"/>
    <n v="50"/>
    <n v="2234"/>
    <x v="1"/>
    <x v="1"/>
  </r>
  <r>
    <s v="9273-SLLE"/>
    <x v="1"/>
    <n v="4"/>
    <n v="22"/>
    <n v="50.5"/>
    <n v="0"/>
    <n v="0"/>
    <s v="No"/>
    <s v="no"/>
    <n v="0"/>
    <n v="3"/>
    <n v="3"/>
    <s v="Yes"/>
    <n v="0"/>
    <x v="21"/>
    <s v="331-9906"/>
    <s v="Male"/>
    <n v="42"/>
    <s v="No"/>
    <s v="No"/>
    <s v="No"/>
    <n v="0"/>
    <s v="No"/>
    <x v="0"/>
    <x v="2"/>
    <n v="18"/>
    <n v="68"/>
    <x v="1"/>
    <x v="3"/>
  </r>
  <r>
    <s v="6663-HLJH"/>
    <x v="1"/>
    <n v="30"/>
    <n v="98"/>
    <n v="210.5"/>
    <n v="0"/>
    <n v="0"/>
    <s v="No"/>
    <s v="no"/>
    <n v="0"/>
    <n v="4"/>
    <n v="1"/>
    <s v="No"/>
    <n v="41"/>
    <x v="9"/>
    <s v="331-9962"/>
    <s v="Male"/>
    <n v="50"/>
    <s v="No"/>
    <s v="No"/>
    <s v="No"/>
    <n v="0"/>
    <s v="No"/>
    <x v="0"/>
    <x v="0"/>
    <n v="43"/>
    <n v="1306"/>
    <x v="1"/>
    <x v="4"/>
  </r>
  <r>
    <s v="8096-PIIU"/>
    <x v="1"/>
    <n v="1"/>
    <n v="6"/>
    <n v="13"/>
    <n v="0"/>
    <n v="0"/>
    <s v="No"/>
    <s v="no"/>
    <n v="0"/>
    <n v="1"/>
    <n v="2"/>
    <s v="Yes"/>
    <n v="0"/>
    <x v="4"/>
    <s v="263-8897"/>
    <s v="Female"/>
    <n v="37"/>
    <s v="No"/>
    <s v="No"/>
    <s v="No"/>
    <n v="0"/>
    <s v="No"/>
    <x v="0"/>
    <x v="1"/>
    <n v="29"/>
    <n v="29"/>
    <x v="1"/>
    <x v="4"/>
  </r>
  <r>
    <s v="7775-JDIF"/>
    <x v="1"/>
    <n v="9"/>
    <n v="11"/>
    <n v="34.1"/>
    <n v="0"/>
    <n v="0"/>
    <s v="No"/>
    <s v="yes"/>
    <n v="0"/>
    <n v="4"/>
    <n v="2"/>
    <s v="Yes"/>
    <n v="0"/>
    <x v="48"/>
    <s v="291-8614"/>
    <s v="Male"/>
    <n v="42"/>
    <s v="No"/>
    <s v="No"/>
    <s v="No"/>
    <n v="0"/>
    <s v="No"/>
    <x v="0"/>
    <x v="2"/>
    <n v="21"/>
    <n v="180"/>
    <x v="1"/>
    <x v="4"/>
  </r>
  <r>
    <s v="0526-PLMI"/>
    <x v="1"/>
    <n v="1"/>
    <n v="7"/>
    <n v="14"/>
    <n v="0"/>
    <n v="0"/>
    <s v="No"/>
    <s v="no"/>
    <n v="0"/>
    <n v="4"/>
    <n v="6"/>
    <s v="Yes"/>
    <n v="0"/>
    <x v="36"/>
    <s v="317-9662"/>
    <s v="Female"/>
    <n v="57"/>
    <s v="No"/>
    <s v="No"/>
    <s v="No"/>
    <n v="0"/>
    <s v="No"/>
    <x v="0"/>
    <x v="0"/>
    <n v="47"/>
    <n v="47"/>
    <x v="1"/>
    <x v="15"/>
  </r>
  <r>
    <s v="6168-MOWG"/>
    <x v="1"/>
    <n v="60"/>
    <n v="146"/>
    <n v="361.8"/>
    <n v="0"/>
    <n v="0"/>
    <s v="No"/>
    <s v="no"/>
    <n v="0"/>
    <n v="4"/>
    <n v="7"/>
    <s v="Yes"/>
    <n v="0"/>
    <x v="44"/>
    <s v="280-6586"/>
    <s v="Female"/>
    <n v="42"/>
    <s v="No"/>
    <s v="No"/>
    <s v="No"/>
    <n v="0"/>
    <s v="Yes"/>
    <x v="2"/>
    <x v="0"/>
    <n v="47"/>
    <n v="2805"/>
    <x v="1"/>
    <x v="15"/>
  </r>
  <r>
    <s v="6796-UOCA"/>
    <x v="1"/>
    <n v="59"/>
    <n v="192"/>
    <n v="468.6"/>
    <n v="0"/>
    <n v="0"/>
    <s v="No"/>
    <s v="no"/>
    <n v="0"/>
    <n v="0"/>
    <n v="7"/>
    <s v="No"/>
    <n v="14"/>
    <x v="47"/>
    <s v="400-6444"/>
    <s v="Male"/>
    <n v="46"/>
    <s v="No"/>
    <s v="No"/>
    <s v="No"/>
    <n v="0"/>
    <s v="Yes"/>
    <x v="0"/>
    <x v="0"/>
    <n v="70"/>
    <n v="4119"/>
    <x v="1"/>
    <x v="1"/>
  </r>
  <r>
    <s v="2647-LVUX"/>
    <x v="1"/>
    <n v="3"/>
    <n v="4"/>
    <n v="10.8"/>
    <n v="0"/>
    <n v="0"/>
    <s v="No"/>
    <s v="no"/>
    <n v="0"/>
    <n v="4"/>
    <n v="3"/>
    <s v="Yes"/>
    <n v="0"/>
    <x v="47"/>
    <s v="293-7798"/>
    <s v="Female"/>
    <n v="60"/>
    <s v="No"/>
    <s v="No"/>
    <s v="No"/>
    <n v="0"/>
    <s v="No"/>
    <x v="0"/>
    <x v="0"/>
    <n v="31"/>
    <n v="84"/>
    <x v="1"/>
    <x v="1"/>
  </r>
  <r>
    <s v="5670-IEOU"/>
    <x v="1"/>
    <n v="3"/>
    <n v="7"/>
    <n v="19.3"/>
    <n v="0"/>
    <n v="0"/>
    <s v="No"/>
    <s v="no"/>
    <n v="0"/>
    <n v="2"/>
    <n v="2"/>
    <s v="Yes"/>
    <n v="0"/>
    <x v="21"/>
    <s v="305-6335"/>
    <s v="Female"/>
    <n v="39"/>
    <s v="No"/>
    <s v="No"/>
    <s v="No"/>
    <n v="0"/>
    <s v="No"/>
    <x v="0"/>
    <x v="0"/>
    <n v="49"/>
    <n v="157"/>
    <x v="5"/>
    <x v="11"/>
  </r>
  <r>
    <s v="0816-QFNP"/>
    <x v="1"/>
    <n v="1"/>
    <n v="5"/>
    <n v="16"/>
    <n v="0"/>
    <n v="0"/>
    <s v="No"/>
    <s v="no"/>
    <n v="0"/>
    <n v="3"/>
    <n v="7"/>
    <s v="Yes"/>
    <n v="0"/>
    <x v="44"/>
    <s v="300-5089"/>
    <s v="Male"/>
    <n v="66"/>
    <s v="No"/>
    <s v="Yes"/>
    <s v="No"/>
    <n v="0"/>
    <s v="No"/>
    <x v="0"/>
    <x v="2"/>
    <n v="21"/>
    <n v="21"/>
    <x v="4"/>
    <x v="9"/>
  </r>
  <r>
    <s v="7422-TUIG"/>
    <x v="1"/>
    <n v="12"/>
    <n v="24"/>
    <n v="48.8"/>
    <n v="0"/>
    <n v="0"/>
    <s v="No"/>
    <s v="no"/>
    <n v="0"/>
    <n v="1"/>
    <n v="1"/>
    <s v="Yes"/>
    <n v="0"/>
    <x v="7"/>
    <s v="343-4949"/>
    <s v="Male"/>
    <n v="59"/>
    <s v="No"/>
    <s v="No"/>
    <s v="No"/>
    <n v="0"/>
    <s v="Yes"/>
    <x v="0"/>
    <x v="0"/>
    <n v="37"/>
    <n v="454"/>
    <x v="4"/>
    <x v="8"/>
  </r>
  <r>
    <s v="8062-PALD"/>
    <x v="1"/>
    <n v="17"/>
    <n v="70"/>
    <n v="188.7"/>
    <n v="0"/>
    <n v="0"/>
    <s v="No"/>
    <s v="no"/>
    <n v="0"/>
    <n v="0"/>
    <n v="8"/>
    <s v="Yes"/>
    <n v="0"/>
    <x v="7"/>
    <s v="317-7010"/>
    <s v="Female"/>
    <n v="49"/>
    <s v="No"/>
    <s v="No"/>
    <s v="No"/>
    <n v="0"/>
    <s v="Yes"/>
    <x v="0"/>
    <x v="0"/>
    <n v="15"/>
    <n v="254"/>
    <x v="4"/>
    <x v="20"/>
  </r>
  <r>
    <s v="5380-KKWG"/>
    <x v="1"/>
    <n v="3"/>
    <n v="15"/>
    <n v="35.1"/>
    <n v="0"/>
    <n v="0"/>
    <s v="No"/>
    <s v="no"/>
    <n v="0"/>
    <n v="3"/>
    <n v="6"/>
    <s v="Yes"/>
    <n v="0"/>
    <x v="0"/>
    <s v="357-10425"/>
    <s v="Female"/>
    <n v="72"/>
    <s v="No"/>
    <s v="Yes"/>
    <s v="No"/>
    <n v="0"/>
    <s v="No"/>
    <x v="0"/>
    <x v="2"/>
    <n v="30"/>
    <n v="95"/>
    <x v="4"/>
    <x v="6"/>
  </r>
  <r>
    <s v="4478-UCVB"/>
    <x v="1"/>
    <n v="1"/>
    <n v="2"/>
    <n v="4"/>
    <n v="0"/>
    <n v="0"/>
    <s v="No"/>
    <s v="no"/>
    <n v="0"/>
    <n v="3"/>
    <n v="6"/>
    <s v="No"/>
    <n v="18"/>
    <x v="25"/>
    <s v="337-7011"/>
    <s v="Female"/>
    <n v="75"/>
    <s v="No"/>
    <s v="Yes"/>
    <s v="No"/>
    <n v="0"/>
    <s v="No"/>
    <x v="0"/>
    <x v="0"/>
    <n v="43"/>
    <n v="43"/>
    <x v="4"/>
    <x v="12"/>
  </r>
  <r>
    <s v="1960-WYLU"/>
    <x v="1"/>
    <n v="1"/>
    <n v="6"/>
    <n v="12"/>
    <n v="0"/>
    <n v="0"/>
    <s v="No"/>
    <s v="no"/>
    <n v="0"/>
    <n v="3"/>
    <n v="4"/>
    <s v="Yes"/>
    <n v="0"/>
    <x v="22"/>
    <s v="343-10776"/>
    <s v="Female"/>
    <n v="59"/>
    <s v="No"/>
    <s v="No"/>
    <s v="No"/>
    <n v="0"/>
    <s v="No"/>
    <x v="0"/>
    <x v="2"/>
    <n v="20"/>
    <n v="20"/>
    <x v="5"/>
    <x v="13"/>
  </r>
  <r>
    <s v="7876-CMCE"/>
    <x v="1"/>
    <n v="70"/>
    <n v="241"/>
    <n v="770.7"/>
    <n v="0"/>
    <n v="0"/>
    <s v="No"/>
    <s v="no"/>
    <n v="0"/>
    <n v="0"/>
    <n v="5"/>
    <s v="Yes"/>
    <n v="0"/>
    <x v="39"/>
    <s v="330-5926"/>
    <s v="Female"/>
    <n v="41"/>
    <s v="No"/>
    <s v="No"/>
    <s v="No"/>
    <n v="0"/>
    <s v="Yes"/>
    <x v="2"/>
    <x v="0"/>
    <n v="52"/>
    <n v="3618"/>
    <x v="5"/>
    <x v="14"/>
  </r>
  <r>
    <s v="0216-AXYC"/>
    <x v="1"/>
    <n v="69"/>
    <n v="323"/>
    <n v="902.6"/>
    <n v="0"/>
    <n v="0"/>
    <s v="No"/>
    <s v="no"/>
    <n v="0"/>
    <n v="3"/>
    <n v="6"/>
    <s v="Yes"/>
    <n v="0"/>
    <x v="47"/>
    <s v="284-7333"/>
    <s v="Male"/>
    <n v="47"/>
    <s v="No"/>
    <s v="No"/>
    <s v="No"/>
    <n v="0"/>
    <s v="Yes"/>
    <x v="2"/>
    <x v="0"/>
    <n v="47"/>
    <n v="3287"/>
    <x v="5"/>
    <x v="18"/>
  </r>
  <r>
    <s v="7952-EPXB"/>
    <x v="1"/>
    <n v="26"/>
    <n v="73"/>
    <n v="178.8"/>
    <n v="0"/>
    <n v="0"/>
    <s v="No"/>
    <s v="no"/>
    <n v="0"/>
    <n v="3"/>
    <n v="1"/>
    <s v="Yes"/>
    <n v="0"/>
    <x v="8"/>
    <s v="373-8809"/>
    <s v="Female"/>
    <n v="69"/>
    <s v="No"/>
    <s v="Yes"/>
    <s v="No"/>
    <n v="0"/>
    <s v="No"/>
    <x v="0"/>
    <x v="0"/>
    <n v="44"/>
    <n v="1125"/>
    <x v="5"/>
    <x v="11"/>
  </r>
  <r>
    <s v="2651-SYDN"/>
    <x v="1"/>
    <n v="11"/>
    <n v="54"/>
    <n v="122.6"/>
    <n v="0"/>
    <n v="0"/>
    <s v="No"/>
    <s v="no"/>
    <n v="0"/>
    <n v="0"/>
    <n v="9"/>
    <s v="Yes"/>
    <n v="0"/>
    <x v="1"/>
    <s v="302-3012"/>
    <s v="Male"/>
    <n v="41"/>
    <s v="No"/>
    <s v="No"/>
    <s v="No"/>
    <n v="0"/>
    <s v="No"/>
    <x v="0"/>
    <x v="0"/>
    <n v="35"/>
    <n v="389"/>
    <x v="4"/>
    <x v="9"/>
  </r>
  <r>
    <s v="4727-NNBU"/>
    <x v="1"/>
    <n v="1"/>
    <n v="7"/>
    <n v="11"/>
    <n v="0"/>
    <n v="0"/>
    <s v="No"/>
    <s v="no"/>
    <n v="0"/>
    <n v="5"/>
    <n v="0"/>
    <s v="No"/>
    <n v="0"/>
    <x v="14"/>
    <s v="285-8132"/>
    <s v="Male"/>
    <n v="65"/>
    <s v="No"/>
    <s v="Yes"/>
    <s v="No"/>
    <n v="0"/>
    <s v="No"/>
    <x v="0"/>
    <x v="2"/>
    <n v="7"/>
    <n v="7"/>
    <x v="4"/>
    <x v="8"/>
  </r>
  <r>
    <s v="6015-GCZS"/>
    <x v="1"/>
    <n v="1"/>
    <n v="3"/>
    <n v="6"/>
    <n v="0"/>
    <n v="0"/>
    <s v="No"/>
    <s v="no"/>
    <n v="0"/>
    <n v="0"/>
    <n v="2"/>
    <s v="No"/>
    <n v="25"/>
    <x v="20"/>
    <s v="355-2123"/>
    <s v="Male"/>
    <n v="58"/>
    <s v="No"/>
    <s v="No"/>
    <s v="No"/>
    <n v="0"/>
    <s v="Yes"/>
    <x v="0"/>
    <x v="2"/>
    <n v="23"/>
    <n v="23"/>
    <x v="4"/>
    <x v="20"/>
  </r>
  <r>
    <s v="5520-IBBZ"/>
    <x v="1"/>
    <n v="45"/>
    <n v="248"/>
    <n v="679"/>
    <n v="0"/>
    <n v="0"/>
    <s v="No"/>
    <s v="no"/>
    <n v="0"/>
    <n v="0"/>
    <n v="3"/>
    <s v="Yes"/>
    <n v="0"/>
    <x v="25"/>
    <s v="307-4181"/>
    <s v="Female"/>
    <n v="56"/>
    <s v="No"/>
    <s v="No"/>
    <s v="No"/>
    <n v="0"/>
    <s v="Yes"/>
    <x v="2"/>
    <x v="2"/>
    <n v="21"/>
    <n v="967"/>
    <x v="4"/>
    <x v="6"/>
  </r>
  <r>
    <s v="2363-PLZW"/>
    <x v="1"/>
    <n v="4"/>
    <n v="15"/>
    <n v="41.9"/>
    <n v="0"/>
    <n v="0"/>
    <s v="No"/>
    <s v="yes"/>
    <n v="0"/>
    <n v="0"/>
    <n v="4"/>
    <s v="Yes"/>
    <n v="0"/>
    <x v="45"/>
    <s v="322-7545"/>
    <s v="Male"/>
    <n v="31"/>
    <s v="No"/>
    <s v="No"/>
    <s v="No"/>
    <n v="0"/>
    <s v="No"/>
    <x v="0"/>
    <x v="0"/>
    <n v="55"/>
    <n v="229"/>
    <x v="2"/>
    <x v="7"/>
  </r>
  <r>
    <s v="3393-WWSI"/>
    <x v="1"/>
    <n v="21"/>
    <n v="100"/>
    <n v="253.3"/>
    <n v="0"/>
    <n v="0"/>
    <s v="No"/>
    <s v="no"/>
    <n v="0"/>
    <n v="0"/>
    <n v="14"/>
    <s v="Yes"/>
    <n v="0"/>
    <x v="18"/>
    <s v="393-7110"/>
    <s v="Male"/>
    <n v="76"/>
    <s v="No"/>
    <s v="Yes"/>
    <s v="No"/>
    <n v="0"/>
    <s v="No"/>
    <x v="0"/>
    <x v="0"/>
    <n v="47"/>
    <n v="988"/>
    <x v="2"/>
    <x v="7"/>
  </r>
  <r>
    <s v="4732-JCCV"/>
    <x v="1"/>
    <n v="9"/>
    <n v="18"/>
    <n v="46.9"/>
    <n v="0"/>
    <n v="0"/>
    <s v="No"/>
    <s v="no"/>
    <n v="0"/>
    <n v="2"/>
    <n v="2"/>
    <s v="Yes"/>
    <n v="0"/>
    <x v="31"/>
    <s v="316-2551"/>
    <s v="Male"/>
    <n v="52"/>
    <s v="No"/>
    <s v="No"/>
    <s v="No"/>
    <n v="0"/>
    <s v="Yes"/>
    <x v="0"/>
    <x v="2"/>
    <n v="42"/>
    <n v="391"/>
    <x v="2"/>
    <x v="7"/>
  </r>
  <r>
    <s v="3047-DWKQ"/>
    <x v="1"/>
    <n v="8"/>
    <n v="44"/>
    <n v="106"/>
    <n v="0"/>
    <n v="0"/>
    <s v="No"/>
    <s v="no"/>
    <n v="0"/>
    <n v="4"/>
    <n v="1"/>
    <s v="Yes"/>
    <n v="0"/>
    <x v="40"/>
    <s v="362-7520"/>
    <s v="Male"/>
    <n v="53"/>
    <s v="No"/>
    <s v="No"/>
    <s v="No"/>
    <n v="0"/>
    <s v="No"/>
    <x v="0"/>
    <x v="0"/>
    <n v="34"/>
    <n v="256"/>
    <x v="4"/>
    <x v="10"/>
  </r>
  <r>
    <s v="3146-DRDM"/>
    <x v="1"/>
    <n v="1"/>
    <n v="2"/>
    <n v="8"/>
    <n v="0"/>
    <n v="0"/>
    <s v="No"/>
    <s v="no"/>
    <n v="0"/>
    <n v="3"/>
    <n v="26"/>
    <s v="Yes"/>
    <n v="0"/>
    <x v="43"/>
    <s v="351-6699"/>
    <s v="Female"/>
    <n v="22"/>
    <s v="Yes"/>
    <s v="No"/>
    <s v="No"/>
    <n v="0"/>
    <s v="No"/>
    <x v="0"/>
    <x v="2"/>
    <n v="21"/>
    <n v="21"/>
    <x v="4"/>
    <x v="17"/>
  </r>
  <r>
    <s v="4412-WZWF"/>
    <x v="1"/>
    <n v="38"/>
    <n v="132"/>
    <n v="491.4"/>
    <n v="0"/>
    <n v="0"/>
    <s v="No"/>
    <s v="no"/>
    <n v="0"/>
    <n v="5"/>
    <n v="3"/>
    <s v="No"/>
    <n v="44"/>
    <x v="18"/>
    <s v="263-8537"/>
    <s v="Female"/>
    <n v="77"/>
    <s v="No"/>
    <s v="Yes"/>
    <s v="No"/>
    <n v="0"/>
    <s v="No"/>
    <x v="0"/>
    <x v="0"/>
    <n v="30"/>
    <n v="1138"/>
    <x v="3"/>
    <x v="5"/>
  </r>
  <r>
    <s v="4105-HDCB"/>
    <x v="1"/>
    <n v="28"/>
    <n v="114"/>
    <n v="423.9"/>
    <n v="0"/>
    <n v="0"/>
    <s v="No"/>
    <s v="no"/>
    <n v="0"/>
    <n v="5"/>
    <n v="24"/>
    <s v="Yes"/>
    <n v="0"/>
    <x v="8"/>
    <s v="312-6638"/>
    <s v="Male"/>
    <n v="29"/>
    <s v="Yes"/>
    <s v="No"/>
    <s v="No"/>
    <n v="0"/>
    <s v="No"/>
    <x v="0"/>
    <x v="0"/>
    <n v="47"/>
    <n v="1333"/>
    <x v="3"/>
    <x v="5"/>
  </r>
  <r>
    <s v="5141-YFJE"/>
    <x v="1"/>
    <n v="3"/>
    <n v="5"/>
    <n v="11.7"/>
    <n v="0"/>
    <n v="0"/>
    <s v="No"/>
    <s v="no"/>
    <n v="0"/>
    <n v="5"/>
    <n v="17"/>
    <s v="Yes"/>
    <n v="0"/>
    <x v="35"/>
    <s v="419-9994"/>
    <s v="Female"/>
    <n v="33"/>
    <s v="No"/>
    <s v="No"/>
    <s v="No"/>
    <n v="0"/>
    <s v="No"/>
    <x v="0"/>
    <x v="0"/>
    <n v="45"/>
    <n v="131"/>
    <x v="3"/>
    <x v="16"/>
  </r>
  <r>
    <s v="2029-KEWB"/>
    <x v="1"/>
    <n v="1"/>
    <n v="4"/>
    <n v="12"/>
    <n v="0"/>
    <n v="0"/>
    <s v="No"/>
    <s v="no"/>
    <n v="0"/>
    <n v="2"/>
    <n v="0"/>
    <s v="No"/>
    <n v="0"/>
    <x v="10"/>
    <s v="251-5725"/>
    <s v="Male"/>
    <n v="28"/>
    <s v="Yes"/>
    <s v="No"/>
    <s v="No"/>
    <n v="0"/>
    <s v="No"/>
    <x v="0"/>
    <x v="0"/>
    <n v="10"/>
    <n v="10"/>
    <x v="5"/>
    <x v="14"/>
  </r>
  <r>
    <s v="7556-GBMD"/>
    <x v="1"/>
    <n v="3"/>
    <n v="17"/>
    <n v="49.1"/>
    <n v="0"/>
    <n v="0"/>
    <s v="No"/>
    <s v="no"/>
    <n v="0"/>
    <n v="0"/>
    <n v="4"/>
    <s v="Yes"/>
    <n v="0"/>
    <x v="12"/>
    <s v="338-7136"/>
    <s v="Female"/>
    <n v="42"/>
    <s v="No"/>
    <s v="No"/>
    <s v="No"/>
    <n v="0"/>
    <s v="No"/>
    <x v="0"/>
    <x v="2"/>
    <n v="40"/>
    <n v="123"/>
    <x v="1"/>
    <x v="3"/>
  </r>
  <r>
    <s v="7847-UBTY"/>
    <x v="1"/>
    <n v="24"/>
    <n v="29"/>
    <n v="118.7"/>
    <n v="0"/>
    <n v="0"/>
    <s v="No"/>
    <s v="yes"/>
    <n v="0"/>
    <n v="0"/>
    <n v="1"/>
    <s v="Yes"/>
    <n v="0"/>
    <x v="40"/>
    <s v="322-8122"/>
    <s v="Male"/>
    <n v="48"/>
    <s v="No"/>
    <s v="No"/>
    <s v="No"/>
    <n v="0"/>
    <s v="Yes"/>
    <x v="0"/>
    <x v="2"/>
    <n v="62"/>
    <n v="1482"/>
    <x v="1"/>
    <x v="3"/>
  </r>
  <r>
    <s v="7885-ILNQ"/>
    <x v="1"/>
    <n v="13"/>
    <n v="90"/>
    <n v="180.3"/>
    <n v="0"/>
    <n v="0"/>
    <s v="No"/>
    <s v="no"/>
    <n v="0"/>
    <n v="0"/>
    <n v="8"/>
    <s v="Yes"/>
    <n v="0"/>
    <x v="23"/>
    <s v="363-9846"/>
    <s v="Female"/>
    <n v="30"/>
    <s v="No"/>
    <s v="No"/>
    <s v="No"/>
    <n v="0"/>
    <s v="No"/>
    <x v="0"/>
    <x v="0"/>
    <n v="57"/>
    <n v="734"/>
    <x v="1"/>
    <x v="1"/>
  </r>
  <r>
    <s v="0993-KTKY"/>
    <x v="1"/>
    <n v="1"/>
    <n v="5"/>
    <n v="14"/>
    <n v="0"/>
    <n v="0"/>
    <s v="No"/>
    <s v="no"/>
    <n v="0"/>
    <n v="5"/>
    <n v="0"/>
    <s v="No"/>
    <n v="0"/>
    <x v="37"/>
    <s v="302-6807"/>
    <s v="Male"/>
    <n v="67"/>
    <s v="No"/>
    <s v="Yes"/>
    <s v="No"/>
    <n v="0"/>
    <s v="No"/>
    <x v="0"/>
    <x v="2"/>
    <n v="13"/>
    <n v="13"/>
    <x v="5"/>
    <x v="14"/>
  </r>
  <r>
    <s v="1507-IONC"/>
    <x v="1"/>
    <n v="39"/>
    <n v="230"/>
    <n v="502"/>
    <n v="0"/>
    <n v="0"/>
    <s v="No"/>
    <s v="no"/>
    <n v="0"/>
    <n v="1"/>
    <n v="7"/>
    <s v="Yes"/>
    <n v="0"/>
    <x v="2"/>
    <s v="298-1630"/>
    <s v="Female"/>
    <n v="56"/>
    <s v="No"/>
    <s v="No"/>
    <s v="No"/>
    <n v="0"/>
    <s v="Yes"/>
    <x v="0"/>
    <x v="0"/>
    <n v="35"/>
    <n v="1356"/>
    <x v="1"/>
    <x v="1"/>
  </r>
  <r>
    <s v="1995-EQOY"/>
    <x v="1"/>
    <n v="14"/>
    <n v="31"/>
    <n v="57.6"/>
    <n v="0"/>
    <n v="0"/>
    <s v="No"/>
    <s v="no"/>
    <n v="0"/>
    <n v="2"/>
    <n v="2"/>
    <s v="Yes"/>
    <n v="0"/>
    <x v="36"/>
    <s v="327-6210"/>
    <s v="Male"/>
    <n v="57"/>
    <s v="No"/>
    <s v="No"/>
    <s v="No"/>
    <n v="0"/>
    <s v="No"/>
    <x v="0"/>
    <x v="0"/>
    <n v="20"/>
    <n v="283"/>
    <x v="3"/>
    <x v="16"/>
  </r>
  <r>
    <s v="0638-ZSDN"/>
    <x v="1"/>
    <n v="1"/>
    <n v="5"/>
    <n v="14"/>
    <n v="0"/>
    <n v="0"/>
    <s v="No"/>
    <s v="no"/>
    <n v="0"/>
    <n v="5"/>
    <n v="0"/>
    <s v="No"/>
    <n v="0"/>
    <x v="12"/>
    <s v="255-6651"/>
    <s v="Male"/>
    <n v="60"/>
    <s v="No"/>
    <s v="No"/>
    <s v="No"/>
    <n v="0"/>
    <s v="No"/>
    <x v="0"/>
    <x v="0"/>
    <n v="11"/>
    <n v="11"/>
    <x v="3"/>
    <x v="5"/>
  </r>
  <r>
    <s v="6370-DYJS"/>
    <x v="1"/>
    <n v="1"/>
    <n v="5"/>
    <n v="16"/>
    <n v="0"/>
    <n v="0"/>
    <s v="No"/>
    <s v="no"/>
    <n v="0"/>
    <n v="1"/>
    <n v="11"/>
    <s v="Yes"/>
    <n v="0"/>
    <x v="24"/>
    <s v="310-6485"/>
    <s v="Male"/>
    <n v="43"/>
    <s v="No"/>
    <s v="No"/>
    <s v="No"/>
    <n v="0"/>
    <s v="No"/>
    <x v="0"/>
    <x v="0"/>
    <n v="41"/>
    <n v="41"/>
    <x v="3"/>
    <x v="5"/>
  </r>
  <r>
    <s v="9307-QZCU"/>
    <x v="1"/>
    <n v="1"/>
    <n v="4"/>
    <n v="11"/>
    <n v="0"/>
    <n v="0"/>
    <s v="No"/>
    <s v="no"/>
    <n v="0"/>
    <n v="0"/>
    <n v="14"/>
    <s v="Yes"/>
    <n v="0"/>
    <x v="13"/>
    <s v="316-9859"/>
    <s v="Male"/>
    <n v="23"/>
    <s v="Yes"/>
    <s v="No"/>
    <s v="No"/>
    <n v="0"/>
    <s v="No"/>
    <x v="0"/>
    <x v="0"/>
    <n v="44"/>
    <n v="44"/>
    <x v="1"/>
    <x v="1"/>
  </r>
  <r>
    <s v="3562-LLWJ"/>
    <x v="1"/>
    <n v="1"/>
    <n v="1"/>
    <n v="4"/>
    <n v="0"/>
    <n v="0"/>
    <s v="No"/>
    <s v="no"/>
    <n v="0"/>
    <n v="3"/>
    <n v="4"/>
    <s v="No"/>
    <n v="25"/>
    <x v="30"/>
    <s v="376-8469"/>
    <s v="Male"/>
    <n v="57"/>
    <s v="No"/>
    <s v="No"/>
    <s v="No"/>
    <n v="0"/>
    <s v="Yes"/>
    <x v="0"/>
    <x v="0"/>
    <n v="31"/>
    <n v="31"/>
    <x v="2"/>
    <x v="7"/>
  </r>
  <r>
    <s v="9232-XEDE"/>
    <x v="1"/>
    <n v="43"/>
    <n v="153"/>
    <n v="383.1"/>
    <n v="0"/>
    <n v="0"/>
    <s v="No"/>
    <s v="no"/>
    <n v="0"/>
    <n v="1"/>
    <n v="7"/>
    <s v="Yes"/>
    <n v="0"/>
    <x v="3"/>
    <s v="274-10250"/>
    <s v="Female"/>
    <n v="62"/>
    <s v="No"/>
    <s v="No"/>
    <s v="No"/>
    <n v="0"/>
    <s v="Yes"/>
    <x v="0"/>
    <x v="0"/>
    <n v="49"/>
    <n v="2071"/>
    <x v="3"/>
    <x v="16"/>
  </r>
  <r>
    <s v="2251-KUYD"/>
    <x v="1"/>
    <n v="7"/>
    <n v="39"/>
    <n v="86.1"/>
    <n v="0"/>
    <n v="0"/>
    <s v="No"/>
    <s v="no"/>
    <n v="0"/>
    <n v="1"/>
    <n v="1"/>
    <s v="Yes"/>
    <n v="0"/>
    <x v="49"/>
    <s v="239-4544"/>
    <s v="Female"/>
    <n v="61"/>
    <s v="No"/>
    <s v="No"/>
    <s v="No"/>
    <n v="0"/>
    <s v="No"/>
    <x v="0"/>
    <x v="0"/>
    <n v="30"/>
    <n v="199"/>
    <x v="3"/>
    <x v="5"/>
  </r>
  <r>
    <s v="4291-BCOQ"/>
    <x v="1"/>
    <n v="1"/>
    <n v="2"/>
    <n v="4"/>
    <n v="0"/>
    <n v="0"/>
    <s v="No"/>
    <s v="no"/>
    <n v="0"/>
    <n v="1"/>
    <n v="15"/>
    <s v="Yes"/>
    <n v="0"/>
    <x v="41"/>
    <s v="261-5317"/>
    <s v="Female"/>
    <n v="29"/>
    <s v="Yes"/>
    <s v="No"/>
    <s v="No"/>
    <n v="0"/>
    <s v="No"/>
    <x v="0"/>
    <x v="0"/>
    <n v="27"/>
    <n v="27"/>
    <x v="1"/>
    <x v="3"/>
  </r>
  <r>
    <s v="0196-FSZZ"/>
    <x v="1"/>
    <n v="10"/>
    <n v="40"/>
    <n v="122.8"/>
    <n v="0"/>
    <n v="0"/>
    <s v="No"/>
    <s v="no"/>
    <n v="0"/>
    <n v="2"/>
    <n v="8"/>
    <s v="Yes"/>
    <n v="0"/>
    <x v="36"/>
    <s v="274-9810"/>
    <s v="Female"/>
    <n v="67"/>
    <s v="No"/>
    <s v="Yes"/>
    <s v="No"/>
    <n v="0"/>
    <s v="Yes"/>
    <x v="0"/>
    <x v="2"/>
    <n v="46"/>
    <n v="468"/>
    <x v="3"/>
    <x v="5"/>
  </r>
  <r>
    <s v="7522-HONA"/>
    <x v="1"/>
    <n v="8"/>
    <n v="18"/>
    <n v="45"/>
    <n v="0"/>
    <n v="0"/>
    <s v="No"/>
    <s v="no"/>
    <n v="0"/>
    <n v="5"/>
    <n v="1"/>
    <s v="Yes"/>
    <n v="0"/>
    <x v="15"/>
    <s v="297-9252"/>
    <s v="Male"/>
    <n v="50"/>
    <s v="No"/>
    <s v="No"/>
    <s v="No"/>
    <n v="0"/>
    <s v="No"/>
    <x v="0"/>
    <x v="0"/>
    <n v="34"/>
    <n v="256"/>
    <x v="3"/>
    <x v="16"/>
  </r>
  <r>
    <s v="0550-OEVK"/>
    <x v="1"/>
    <n v="1"/>
    <n v="5"/>
    <n v="11"/>
    <n v="0"/>
    <n v="0"/>
    <s v="No"/>
    <s v="yes"/>
    <n v="0"/>
    <n v="5"/>
    <n v="0"/>
    <s v="No"/>
    <n v="0"/>
    <x v="13"/>
    <s v="259-7720"/>
    <s v="Female"/>
    <n v="77"/>
    <s v="No"/>
    <s v="Yes"/>
    <s v="No"/>
    <n v="0"/>
    <s v="No"/>
    <x v="0"/>
    <x v="2"/>
    <n v="7"/>
    <n v="7"/>
    <x v="3"/>
    <x v="5"/>
  </r>
  <r>
    <s v="8566-PGMF"/>
    <x v="1"/>
    <n v="40"/>
    <n v="370"/>
    <n v="475.6"/>
    <n v="0"/>
    <n v="0"/>
    <s v="No"/>
    <s v="no"/>
    <n v="0"/>
    <n v="4"/>
    <n v="1"/>
    <s v="Yes"/>
    <n v="0"/>
    <x v="48"/>
    <s v="370-5304"/>
    <s v="Female"/>
    <n v="38"/>
    <s v="No"/>
    <s v="No"/>
    <s v="No"/>
    <n v="0"/>
    <s v="Yes"/>
    <x v="0"/>
    <x v="0"/>
    <n v="33"/>
    <n v="1298"/>
    <x v="3"/>
    <x v="5"/>
  </r>
  <r>
    <s v="8301-PXLD"/>
    <x v="1"/>
    <n v="59"/>
    <n v="85"/>
    <n v="235.3"/>
    <n v="0"/>
    <n v="0"/>
    <s v="No"/>
    <s v="no"/>
    <n v="0"/>
    <n v="2"/>
    <n v="4"/>
    <s v="Yes"/>
    <n v="0"/>
    <x v="9"/>
    <s v="329-2269"/>
    <s v="Female"/>
    <n v="70"/>
    <s v="No"/>
    <s v="Yes"/>
    <s v="No"/>
    <n v="0"/>
    <s v="No"/>
    <x v="1"/>
    <x v="2"/>
    <n v="50"/>
    <n v="2934"/>
    <x v="3"/>
    <x v="5"/>
  </r>
  <r>
    <s v="0698-BHEF"/>
    <x v="1"/>
    <n v="6"/>
    <n v="11"/>
    <n v="35.5"/>
    <n v="0"/>
    <n v="0"/>
    <s v="No"/>
    <s v="yes"/>
    <n v="0"/>
    <n v="3"/>
    <n v="6"/>
    <s v="Yes"/>
    <n v="0"/>
    <x v="2"/>
    <s v="398-8886"/>
    <s v="Male"/>
    <n v="78"/>
    <s v="No"/>
    <s v="Yes"/>
    <s v="No"/>
    <n v="0"/>
    <s v="No"/>
    <x v="0"/>
    <x v="0"/>
    <n v="34"/>
    <n v="202"/>
    <x v="3"/>
    <x v="16"/>
  </r>
  <r>
    <s v="1695-AYVA"/>
    <x v="1"/>
    <n v="21"/>
    <n v="124"/>
    <n v="319"/>
    <n v="0"/>
    <n v="0"/>
    <s v="No"/>
    <s v="no"/>
    <n v="0"/>
    <n v="1"/>
    <n v="7"/>
    <s v="Yes"/>
    <n v="0"/>
    <x v="8"/>
    <s v="313-5014"/>
    <s v="Male"/>
    <n v="47"/>
    <s v="No"/>
    <s v="No"/>
    <s v="No"/>
    <n v="0"/>
    <s v="No"/>
    <x v="0"/>
    <x v="0"/>
    <n v="22"/>
    <n v="472"/>
    <x v="3"/>
    <x v="16"/>
  </r>
  <r>
    <s v="9114-XONH"/>
    <x v="1"/>
    <n v="70"/>
    <n v="75"/>
    <n v="280.3"/>
    <n v="0"/>
    <n v="0"/>
    <s v="No"/>
    <s v="no"/>
    <n v="0"/>
    <n v="2"/>
    <n v="12"/>
    <s v="No"/>
    <n v="63"/>
    <x v="47"/>
    <s v="339-4298"/>
    <s v="Female"/>
    <n v="23"/>
    <s v="Yes"/>
    <s v="No"/>
    <s v="No"/>
    <n v="0"/>
    <s v="Yes"/>
    <x v="1"/>
    <x v="0"/>
    <n v="41"/>
    <n v="2903"/>
    <x v="3"/>
    <x v="16"/>
  </r>
  <r>
    <s v="2237-XHKZ"/>
    <x v="1"/>
    <n v="21"/>
    <n v="38"/>
    <n v="103.4"/>
    <n v="0"/>
    <n v="0"/>
    <s v="No"/>
    <s v="no"/>
    <n v="0"/>
    <n v="5"/>
    <n v="2"/>
    <s v="Yes"/>
    <n v="0"/>
    <x v="26"/>
    <s v="322-6439"/>
    <s v="Male"/>
    <n v="44"/>
    <s v="No"/>
    <s v="No"/>
    <s v="No"/>
    <n v="0"/>
    <s v="Yes"/>
    <x v="0"/>
    <x v="0"/>
    <n v="36"/>
    <n v="741"/>
    <x v="3"/>
    <x v="5"/>
  </r>
  <r>
    <s v="5187-FVMD"/>
    <x v="1"/>
    <n v="72"/>
    <n v="187"/>
    <n v="359.1"/>
    <n v="0"/>
    <n v="0"/>
    <s v="No"/>
    <s v="no"/>
    <n v="0"/>
    <n v="4"/>
    <n v="2"/>
    <s v="Yes"/>
    <n v="0"/>
    <x v="6"/>
    <s v="298-2530"/>
    <s v="Male"/>
    <n v="84"/>
    <s v="No"/>
    <s v="Yes"/>
    <s v="No"/>
    <n v="0"/>
    <s v="No"/>
    <x v="0"/>
    <x v="2"/>
    <n v="64"/>
    <n v="4584"/>
    <x v="3"/>
    <x v="5"/>
  </r>
  <r>
    <s v="8637-MGQF"/>
    <x v="1"/>
    <n v="1"/>
    <n v="4"/>
    <n v="10"/>
    <n v="0"/>
    <n v="0"/>
    <s v="No"/>
    <s v="no"/>
    <n v="0"/>
    <n v="5"/>
    <n v="11"/>
    <s v="Yes"/>
    <n v="0"/>
    <x v="4"/>
    <s v="341-2731"/>
    <s v="Female"/>
    <n v="38"/>
    <s v="No"/>
    <s v="No"/>
    <s v="No"/>
    <n v="0"/>
    <s v="No"/>
    <x v="0"/>
    <x v="0"/>
    <n v="47"/>
    <n v="47"/>
    <x v="3"/>
    <x v="5"/>
  </r>
  <r>
    <s v="5201-EZBP"/>
    <x v="1"/>
    <n v="21"/>
    <n v="148"/>
    <n v="300.8"/>
    <n v="0"/>
    <n v="0"/>
    <s v="No"/>
    <s v="no"/>
    <n v="0"/>
    <n v="5"/>
    <n v="3"/>
    <s v="Yes"/>
    <n v="0"/>
    <x v="23"/>
    <s v="384-6722"/>
    <s v="Female"/>
    <n v="84"/>
    <s v="No"/>
    <s v="Yes"/>
    <s v="No"/>
    <n v="0"/>
    <s v="Yes"/>
    <x v="0"/>
    <x v="0"/>
    <n v="51"/>
    <n v="1090"/>
    <x v="1"/>
    <x v="3"/>
  </r>
  <r>
    <s v="0757-TKMH"/>
    <x v="1"/>
    <n v="4"/>
    <n v="17"/>
    <n v="47.1"/>
    <n v="0"/>
    <n v="0"/>
    <s v="No"/>
    <s v="no"/>
    <n v="0"/>
    <n v="4"/>
    <n v="17"/>
    <s v="Yes"/>
    <n v="0"/>
    <x v="3"/>
    <s v="333-3147"/>
    <s v="Female"/>
    <n v="21"/>
    <s v="Yes"/>
    <s v="No"/>
    <s v="No"/>
    <n v="0"/>
    <s v="No"/>
    <x v="0"/>
    <x v="0"/>
    <n v="50"/>
    <n v="196"/>
    <x v="3"/>
    <x v="16"/>
  </r>
  <r>
    <s v="0143-REXB"/>
    <x v="1"/>
    <n v="32"/>
    <n v="178"/>
    <n v="285.7"/>
    <n v="0"/>
    <n v="0"/>
    <s v="No"/>
    <s v="no"/>
    <n v="0"/>
    <n v="1"/>
    <n v="24"/>
    <s v="Yes"/>
    <n v="0"/>
    <x v="26"/>
    <s v="381-8359"/>
    <s v="Male"/>
    <n v="24"/>
    <s v="Yes"/>
    <s v="No"/>
    <s v="No"/>
    <n v="0"/>
    <s v="No"/>
    <x v="0"/>
    <x v="2"/>
    <n v="44"/>
    <n v="1394"/>
    <x v="3"/>
    <x v="16"/>
  </r>
  <r>
    <s v="1155-PQHF"/>
    <x v="1"/>
    <n v="6"/>
    <n v="7"/>
    <n v="23"/>
    <n v="0"/>
    <n v="0"/>
    <s v="No"/>
    <s v="no"/>
    <n v="0"/>
    <n v="2"/>
    <n v="5"/>
    <s v="No"/>
    <n v="4"/>
    <x v="33"/>
    <s v="313-4580"/>
    <s v="Male"/>
    <n v="44"/>
    <s v="No"/>
    <s v="No"/>
    <s v="No"/>
    <n v="0"/>
    <s v="No"/>
    <x v="0"/>
    <x v="2"/>
    <n v="47"/>
    <n v="270"/>
    <x v="3"/>
    <x v="5"/>
  </r>
  <r>
    <s v="2963-AAMI"/>
    <x v="1"/>
    <n v="27"/>
    <n v="211"/>
    <n v="439.9"/>
    <n v="0"/>
    <n v="0"/>
    <s v="No"/>
    <s v="no"/>
    <n v="0"/>
    <n v="5"/>
    <n v="14"/>
    <s v="Yes"/>
    <n v="0"/>
    <x v="11"/>
    <s v="318-4839"/>
    <s v="Female"/>
    <n v="78"/>
    <s v="No"/>
    <s v="Yes"/>
    <s v="No"/>
    <n v="0"/>
    <s v="No"/>
    <x v="0"/>
    <x v="0"/>
    <n v="51"/>
    <n v="1413"/>
    <x v="1"/>
    <x v="1"/>
  </r>
  <r>
    <s v="8415-IRWW"/>
    <x v="1"/>
    <n v="1"/>
    <n v="6"/>
    <n v="15"/>
    <n v="0"/>
    <n v="0"/>
    <s v="No"/>
    <s v="no"/>
    <n v="0"/>
    <n v="4"/>
    <n v="10"/>
    <s v="Yes"/>
    <n v="0"/>
    <x v="39"/>
    <s v="342-3824"/>
    <s v="Male"/>
    <n v="23"/>
    <s v="Yes"/>
    <s v="No"/>
    <s v="No"/>
    <n v="0"/>
    <s v="No"/>
    <x v="0"/>
    <x v="2"/>
    <n v="33"/>
    <n v="33"/>
    <x v="3"/>
    <x v="5"/>
  </r>
  <r>
    <s v="7235-QSPE"/>
    <x v="1"/>
    <n v="13"/>
    <n v="57"/>
    <n v="177.3"/>
    <n v="0"/>
    <n v="0"/>
    <s v="No"/>
    <s v="no"/>
    <n v="0"/>
    <n v="5"/>
    <n v="4"/>
    <s v="Yes"/>
    <n v="0"/>
    <x v="10"/>
    <s v="408-5588"/>
    <s v="Female"/>
    <n v="45"/>
    <s v="No"/>
    <s v="No"/>
    <s v="No"/>
    <n v="0"/>
    <s v="Yes"/>
    <x v="0"/>
    <x v="0"/>
    <n v="39"/>
    <n v="494"/>
    <x v="1"/>
    <x v="3"/>
  </r>
  <r>
    <s v="9674-JWJJ"/>
    <x v="1"/>
    <n v="1"/>
    <n v="6"/>
    <n v="11"/>
    <n v="0"/>
    <n v="0"/>
    <s v="No"/>
    <s v="no"/>
    <n v="0"/>
    <n v="2"/>
    <n v="0"/>
    <s v="No"/>
    <n v="0"/>
    <x v="7"/>
    <s v="328-5507"/>
    <s v="Male"/>
    <n v="54"/>
    <s v="No"/>
    <s v="No"/>
    <s v="No"/>
    <n v="0"/>
    <s v="No"/>
    <x v="0"/>
    <x v="2"/>
    <n v="8"/>
    <n v="8"/>
    <x v="5"/>
    <x v="14"/>
  </r>
  <r>
    <s v="7331-YHBP"/>
    <x v="1"/>
    <n v="19"/>
    <n v="35"/>
    <n v="96.6"/>
    <n v="0"/>
    <n v="0"/>
    <s v="No"/>
    <s v="no"/>
    <n v="0"/>
    <n v="2"/>
    <n v="5"/>
    <s v="Yes"/>
    <n v="0"/>
    <x v="16"/>
    <s v="325-2675"/>
    <s v="Male"/>
    <n v="58"/>
    <s v="No"/>
    <s v="No"/>
    <s v="No"/>
    <n v="0"/>
    <s v="No"/>
    <x v="0"/>
    <x v="0"/>
    <n v="40"/>
    <n v="777"/>
    <x v="1"/>
    <x v="3"/>
  </r>
  <r>
    <s v="7890-TAAG"/>
    <x v="1"/>
    <n v="10"/>
    <n v="29"/>
    <n v="111.1"/>
    <n v="0"/>
    <n v="0"/>
    <s v="No"/>
    <s v="no"/>
    <n v="0"/>
    <n v="0"/>
    <n v="6"/>
    <s v="Yes"/>
    <n v="0"/>
    <x v="32"/>
    <s v="321-10643"/>
    <s v="Female"/>
    <n v="45"/>
    <s v="No"/>
    <s v="No"/>
    <s v="No"/>
    <n v="0"/>
    <s v="No"/>
    <x v="0"/>
    <x v="2"/>
    <n v="34"/>
    <n v="348"/>
    <x v="3"/>
    <x v="5"/>
  </r>
  <r>
    <s v="3673-MCWM"/>
    <x v="1"/>
    <n v="13"/>
    <n v="30"/>
    <n v="65.3"/>
    <n v="0"/>
    <n v="0"/>
    <s v="No"/>
    <s v="no"/>
    <n v="0"/>
    <n v="4"/>
    <n v="10"/>
    <s v="No"/>
    <n v="54"/>
    <x v="18"/>
    <s v="403-7038"/>
    <s v="Female"/>
    <n v="82"/>
    <s v="No"/>
    <s v="Yes"/>
    <s v="No"/>
    <n v="0"/>
    <s v="No"/>
    <x v="0"/>
    <x v="0"/>
    <n v="42"/>
    <n v="546"/>
    <x v="2"/>
    <x v="10"/>
  </r>
  <r>
    <s v="4082-RXME"/>
    <x v="1"/>
    <n v="1"/>
    <n v="7"/>
    <n v="16"/>
    <n v="0"/>
    <n v="0"/>
    <s v="No"/>
    <s v="no"/>
    <n v="0"/>
    <n v="1"/>
    <n v="2"/>
    <s v="Yes"/>
    <n v="0"/>
    <x v="3"/>
    <s v="400-10492"/>
    <s v="Female"/>
    <n v="51"/>
    <s v="No"/>
    <s v="No"/>
    <s v="No"/>
    <n v="0"/>
    <s v="No"/>
    <x v="0"/>
    <x v="2"/>
    <n v="42"/>
    <n v="42"/>
    <x v="1"/>
    <x v="3"/>
  </r>
  <r>
    <s v="3536-QCDH"/>
    <x v="1"/>
    <n v="68"/>
    <n v="168"/>
    <n v="409"/>
    <n v="0"/>
    <n v="0"/>
    <s v="No"/>
    <s v="no"/>
    <n v="0"/>
    <n v="2"/>
    <n v="10"/>
    <s v="Yes"/>
    <n v="0"/>
    <x v="48"/>
    <s v="312-10303"/>
    <s v="Female"/>
    <n v="72"/>
    <s v="No"/>
    <s v="Yes"/>
    <s v="No"/>
    <n v="0"/>
    <s v="No"/>
    <x v="1"/>
    <x v="2"/>
    <n v="39"/>
    <n v="2642"/>
    <x v="3"/>
    <x v="16"/>
  </r>
  <r>
    <s v="8752-SOTK"/>
    <x v="1"/>
    <n v="39"/>
    <n v="111"/>
    <n v="231.9"/>
    <n v="0"/>
    <n v="0"/>
    <s v="No"/>
    <s v="no"/>
    <n v="0"/>
    <n v="0"/>
    <n v="14"/>
    <s v="Yes"/>
    <n v="0"/>
    <x v="41"/>
    <s v="369-9738"/>
    <s v="Female"/>
    <n v="29"/>
    <s v="Yes"/>
    <s v="No"/>
    <s v="No"/>
    <n v="0"/>
    <s v="Yes"/>
    <x v="1"/>
    <x v="0"/>
    <n v="45"/>
    <n v="1722"/>
    <x v="3"/>
    <x v="16"/>
  </r>
  <r>
    <s v="1086-PWUP"/>
    <x v="1"/>
    <n v="1"/>
    <n v="2"/>
    <n v="6"/>
    <n v="0"/>
    <n v="0"/>
    <s v="No"/>
    <s v="no"/>
    <n v="0"/>
    <n v="4"/>
    <n v="1"/>
    <s v="Yes"/>
    <n v="0"/>
    <x v="7"/>
    <s v="301-4807"/>
    <s v="Female"/>
    <n v="75"/>
    <s v="No"/>
    <s v="Yes"/>
    <s v="No"/>
    <n v="0"/>
    <s v="No"/>
    <x v="0"/>
    <x v="0"/>
    <n v="43"/>
    <n v="43"/>
    <x v="3"/>
    <x v="16"/>
  </r>
  <r>
    <s v="7102-GBMO"/>
    <x v="1"/>
    <n v="1"/>
    <n v="3"/>
    <n v="9"/>
    <n v="0"/>
    <n v="0"/>
    <s v="No"/>
    <s v="no"/>
    <n v="0"/>
    <n v="5"/>
    <n v="15"/>
    <s v="Yes"/>
    <n v="0"/>
    <x v="6"/>
    <s v="333-8515"/>
    <s v="Female"/>
    <n v="66"/>
    <s v="No"/>
    <s v="Yes"/>
    <s v="No"/>
    <n v="0"/>
    <s v="No"/>
    <x v="0"/>
    <x v="0"/>
    <n v="41"/>
    <n v="41"/>
    <x v="1"/>
    <x v="3"/>
  </r>
  <r>
    <s v="7912-GVVL"/>
    <x v="1"/>
    <n v="35"/>
    <n v="156"/>
    <n v="351.6"/>
    <n v="0"/>
    <n v="0"/>
    <s v="No"/>
    <s v="no"/>
    <n v="0"/>
    <n v="5"/>
    <n v="8"/>
    <s v="Yes"/>
    <n v="0"/>
    <x v="35"/>
    <s v="329-6891"/>
    <s v="Female"/>
    <n v="45"/>
    <s v="No"/>
    <s v="No"/>
    <s v="No"/>
    <n v="0"/>
    <s v="Yes"/>
    <x v="0"/>
    <x v="0"/>
    <n v="41"/>
    <n v="1454"/>
    <x v="1"/>
    <x v="3"/>
  </r>
  <r>
    <s v="5706-UGZJ"/>
    <x v="1"/>
    <n v="15"/>
    <n v="20"/>
    <n v="59.3"/>
    <n v="0"/>
    <n v="0"/>
    <s v="No"/>
    <s v="no"/>
    <n v="0"/>
    <n v="4"/>
    <n v="2"/>
    <s v="No"/>
    <n v="90"/>
    <x v="50"/>
    <s v="333-6668"/>
    <s v="Female"/>
    <n v="73"/>
    <s v="No"/>
    <s v="Yes"/>
    <s v="No"/>
    <n v="0"/>
    <s v="Yes"/>
    <x v="0"/>
    <x v="2"/>
    <n v="59"/>
    <n v="873"/>
    <x v="3"/>
    <x v="5"/>
  </r>
  <r>
    <s v="0561-HODW"/>
    <x v="1"/>
    <n v="6"/>
    <n v="23"/>
    <n v="61.3"/>
    <n v="0"/>
    <n v="0"/>
    <s v="No"/>
    <s v="no"/>
    <n v="0"/>
    <n v="2"/>
    <n v="23"/>
    <s v="Yes"/>
    <n v="0"/>
    <x v="36"/>
    <s v="336-7972"/>
    <s v="Female"/>
    <n v="28"/>
    <s v="Yes"/>
    <s v="No"/>
    <s v="No"/>
    <n v="0"/>
    <s v="No"/>
    <x v="0"/>
    <x v="0"/>
    <n v="30"/>
    <n v="166"/>
    <x v="3"/>
    <x v="16"/>
  </r>
  <r>
    <s v="5038-ERGW"/>
    <x v="1"/>
    <n v="13"/>
    <n v="67"/>
    <n v="165.2"/>
    <n v="0"/>
    <n v="0"/>
    <s v="No"/>
    <s v="no"/>
    <n v="0"/>
    <n v="3"/>
    <n v="11"/>
    <s v="Yes"/>
    <n v="0"/>
    <x v="20"/>
    <s v="375-5126"/>
    <s v="Female"/>
    <n v="28"/>
    <s v="Yes"/>
    <s v="No"/>
    <s v="No"/>
    <n v="0"/>
    <s v="No"/>
    <x v="0"/>
    <x v="0"/>
    <n v="16"/>
    <n v="210"/>
    <x v="3"/>
    <x v="16"/>
  </r>
  <r>
    <s v="6489-SPPD"/>
    <x v="1"/>
    <n v="5"/>
    <n v="26"/>
    <n v="56.3"/>
    <n v="0"/>
    <n v="0"/>
    <s v="No"/>
    <s v="no"/>
    <n v="0"/>
    <n v="2"/>
    <n v="5"/>
    <s v="Yes"/>
    <n v="0"/>
    <x v="40"/>
    <s v="377-6570"/>
    <s v="Male"/>
    <n v="36"/>
    <s v="No"/>
    <s v="No"/>
    <s v="No"/>
    <n v="0"/>
    <s v="No"/>
    <x v="0"/>
    <x v="0"/>
    <n v="29"/>
    <n v="146"/>
    <x v="3"/>
    <x v="16"/>
  </r>
  <r>
    <s v="7901-AVPH"/>
    <x v="1"/>
    <n v="17"/>
    <n v="31"/>
    <n v="84.9"/>
    <n v="0"/>
    <n v="0"/>
    <s v="No"/>
    <s v="no"/>
    <n v="0"/>
    <n v="3"/>
    <n v="13"/>
    <s v="Yes"/>
    <n v="0"/>
    <x v="19"/>
    <s v="315-9474"/>
    <s v="Female"/>
    <n v="32"/>
    <s v="No"/>
    <s v="No"/>
    <s v="No"/>
    <n v="0"/>
    <s v="No"/>
    <x v="0"/>
    <x v="0"/>
    <n v="53"/>
    <n v="898"/>
    <x v="3"/>
    <x v="5"/>
  </r>
  <r>
    <s v="1948-YRZJ"/>
    <x v="1"/>
    <n v="1"/>
    <n v="2"/>
    <n v="8"/>
    <n v="0"/>
    <n v="0"/>
    <s v="No"/>
    <s v="yes"/>
    <n v="0"/>
    <n v="0"/>
    <n v="6"/>
    <s v="Yes"/>
    <n v="0"/>
    <x v="7"/>
    <s v="409-8043"/>
    <s v="Male"/>
    <n v="55"/>
    <s v="No"/>
    <s v="No"/>
    <s v="No"/>
    <n v="0"/>
    <s v="No"/>
    <x v="0"/>
    <x v="0"/>
    <n v="37"/>
    <n v="37"/>
    <x v="3"/>
    <x v="5"/>
  </r>
  <r>
    <s v="2032-VNWH"/>
    <x v="1"/>
    <n v="9"/>
    <n v="34"/>
    <n v="105.3"/>
    <n v="0"/>
    <n v="0"/>
    <s v="No"/>
    <s v="no"/>
    <n v="0"/>
    <n v="2"/>
    <n v="2"/>
    <s v="No"/>
    <n v="14"/>
    <x v="39"/>
    <s v="355-4080"/>
    <s v="Male"/>
    <n v="72"/>
    <s v="No"/>
    <s v="Yes"/>
    <s v="No"/>
    <n v="0"/>
    <s v="No"/>
    <x v="0"/>
    <x v="0"/>
    <n v="45"/>
    <n v="399"/>
    <x v="3"/>
    <x v="16"/>
  </r>
  <r>
    <s v="0840-NWVD"/>
    <x v="1"/>
    <n v="1"/>
    <n v="4"/>
    <n v="12"/>
    <n v="0"/>
    <n v="0"/>
    <s v="No"/>
    <s v="no"/>
    <n v="0"/>
    <n v="0"/>
    <n v="14"/>
    <s v="Yes"/>
    <n v="0"/>
    <x v="11"/>
    <s v="249-9569"/>
    <s v="Male"/>
    <n v="85"/>
    <s v="No"/>
    <s v="Yes"/>
    <s v="No"/>
    <n v="0"/>
    <s v="No"/>
    <x v="0"/>
    <x v="0"/>
    <n v="28"/>
    <n v="28"/>
    <x v="1"/>
    <x v="3"/>
  </r>
  <r>
    <s v="1521-TKTJ"/>
    <x v="1"/>
    <n v="1"/>
    <n v="2"/>
    <n v="5"/>
    <n v="0"/>
    <n v="0"/>
    <s v="No"/>
    <s v="no"/>
    <n v="0"/>
    <n v="4"/>
    <n v="10"/>
    <s v="Yes"/>
    <n v="0"/>
    <x v="37"/>
    <s v="328-2202"/>
    <s v="Female"/>
    <n v="29"/>
    <s v="Yes"/>
    <s v="No"/>
    <s v="No"/>
    <n v="0"/>
    <s v="No"/>
    <x v="0"/>
    <x v="0"/>
    <n v="47"/>
    <n v="47"/>
    <x v="3"/>
    <x v="5"/>
  </r>
  <r>
    <s v="7092-LFEY"/>
    <x v="1"/>
    <n v="9"/>
    <n v="21"/>
    <n v="44.6"/>
    <n v="0"/>
    <n v="0"/>
    <s v="No"/>
    <s v="no"/>
    <n v="0"/>
    <n v="0"/>
    <n v="2"/>
    <s v="Yes"/>
    <n v="0"/>
    <x v="34"/>
    <s v="325-8241"/>
    <s v="Female"/>
    <n v="57"/>
    <s v="No"/>
    <s v="No"/>
    <s v="No"/>
    <n v="0"/>
    <s v="No"/>
    <x v="0"/>
    <x v="0"/>
    <n v="59"/>
    <n v="529"/>
    <x v="3"/>
    <x v="5"/>
  </r>
  <r>
    <s v="3893-UCKC"/>
    <x v="1"/>
    <n v="21"/>
    <n v="59"/>
    <n v="146.19999999999999"/>
    <n v="0"/>
    <n v="0"/>
    <s v="No"/>
    <s v="no"/>
    <n v="0"/>
    <n v="0"/>
    <n v="3"/>
    <s v="Yes"/>
    <n v="0"/>
    <x v="27"/>
    <s v="316-5769"/>
    <s v="Male"/>
    <n v="46"/>
    <s v="No"/>
    <s v="No"/>
    <s v="No"/>
    <n v="0"/>
    <s v="No"/>
    <x v="0"/>
    <x v="0"/>
    <n v="33"/>
    <n v="688"/>
    <x v="1"/>
    <x v="3"/>
  </r>
  <r>
    <s v="5791-LDPT"/>
    <x v="1"/>
    <n v="72"/>
    <n v="484"/>
    <n v="1010"/>
    <n v="0"/>
    <n v="0"/>
    <s v="No"/>
    <s v="no"/>
    <n v="0"/>
    <n v="1"/>
    <n v="10"/>
    <s v="Yes"/>
    <n v="0"/>
    <x v="31"/>
    <s v="242-4125"/>
    <s v="Male"/>
    <n v="84"/>
    <s v="No"/>
    <s v="Yes"/>
    <s v="No"/>
    <n v="0"/>
    <s v="No"/>
    <x v="1"/>
    <x v="0"/>
    <n v="22"/>
    <n v="1595"/>
    <x v="3"/>
    <x v="16"/>
  </r>
  <r>
    <s v="6251-INKJ"/>
    <x v="1"/>
    <n v="3"/>
    <n v="14"/>
    <n v="35.700000000000003"/>
    <n v="0"/>
    <n v="0"/>
    <s v="No"/>
    <s v="no"/>
    <n v="0"/>
    <n v="1"/>
    <n v="8"/>
    <s v="No"/>
    <n v="5"/>
    <x v="16"/>
    <s v="365-8331"/>
    <s v="Female"/>
    <n v="61"/>
    <s v="No"/>
    <s v="No"/>
    <s v="No"/>
    <n v="0"/>
    <s v="No"/>
    <x v="0"/>
    <x v="0"/>
    <n v="45"/>
    <n v="145"/>
    <x v="1"/>
    <x v="3"/>
  </r>
  <r>
    <s v="7601-NADC"/>
    <x v="1"/>
    <n v="19"/>
    <n v="30"/>
    <n v="97.4"/>
    <n v="0"/>
    <n v="0"/>
    <s v="No"/>
    <s v="yes"/>
    <n v="0"/>
    <n v="5"/>
    <n v="11"/>
    <s v="Yes"/>
    <n v="0"/>
    <x v="13"/>
    <s v="328-6240"/>
    <s v="Male"/>
    <n v="83"/>
    <s v="No"/>
    <s v="Yes"/>
    <s v="No"/>
    <n v="0"/>
    <s v="No"/>
    <x v="0"/>
    <x v="2"/>
    <n v="40"/>
    <n v="776"/>
    <x v="3"/>
    <x v="16"/>
  </r>
  <r>
    <s v="8242-RTVK"/>
    <x v="1"/>
    <n v="21"/>
    <n v="110"/>
    <n v="277.39999999999998"/>
    <n v="0"/>
    <n v="0"/>
    <s v="No"/>
    <s v="no"/>
    <n v="0"/>
    <n v="3"/>
    <n v="9"/>
    <s v="Yes"/>
    <n v="0"/>
    <x v="2"/>
    <s v="385-10324"/>
    <s v="Male"/>
    <n v="73"/>
    <s v="No"/>
    <s v="Yes"/>
    <s v="No"/>
    <n v="0"/>
    <s v="No"/>
    <x v="0"/>
    <x v="0"/>
    <n v="42"/>
    <n v="888"/>
    <x v="3"/>
    <x v="5"/>
  </r>
  <r>
    <s v="3874-KTRH"/>
    <x v="1"/>
    <n v="17"/>
    <n v="95"/>
    <n v="264.8"/>
    <n v="0"/>
    <n v="0"/>
    <s v="No"/>
    <s v="no"/>
    <n v="0"/>
    <n v="2"/>
    <n v="2"/>
    <s v="Yes"/>
    <n v="0"/>
    <x v="26"/>
    <s v="327-9614"/>
    <s v="Female"/>
    <n v="34"/>
    <s v="No"/>
    <s v="No"/>
    <s v="No"/>
    <n v="0"/>
    <s v="Yes"/>
    <x v="0"/>
    <x v="0"/>
    <n v="56"/>
    <n v="926"/>
    <x v="2"/>
    <x v="19"/>
  </r>
  <r>
    <s v="7103-VJQC"/>
    <x v="1"/>
    <n v="2"/>
    <n v="8"/>
    <n v="21.9"/>
    <n v="0"/>
    <n v="0"/>
    <s v="No"/>
    <s v="no"/>
    <n v="0"/>
    <n v="4"/>
    <n v="5"/>
    <s v="Yes"/>
    <n v="0"/>
    <x v="30"/>
    <s v="318-3432"/>
    <s v="Female"/>
    <n v="30"/>
    <s v="No"/>
    <s v="No"/>
    <s v="No"/>
    <n v="0"/>
    <s v="No"/>
    <x v="0"/>
    <x v="0"/>
    <n v="27"/>
    <n v="59"/>
    <x v="2"/>
    <x v="2"/>
  </r>
  <r>
    <s v="7577-EYLJ"/>
    <x v="1"/>
    <n v="22"/>
    <n v="85"/>
    <n v="195.9"/>
    <n v="0"/>
    <n v="0"/>
    <s v="No"/>
    <s v="no"/>
    <n v="0"/>
    <n v="0"/>
    <n v="5"/>
    <s v="Yes"/>
    <n v="0"/>
    <x v="30"/>
    <s v="270-6443"/>
    <s v="Female"/>
    <n v="67"/>
    <s v="No"/>
    <s v="Yes"/>
    <s v="No"/>
    <n v="0"/>
    <s v="No"/>
    <x v="0"/>
    <x v="0"/>
    <n v="50"/>
    <n v="1095"/>
    <x v="2"/>
    <x v="2"/>
  </r>
  <r>
    <s v="6427-CNXM"/>
    <x v="1"/>
    <n v="25"/>
    <n v="45"/>
    <n v="125.8"/>
    <n v="0"/>
    <n v="0"/>
    <s v="No"/>
    <s v="no"/>
    <n v="0"/>
    <n v="2"/>
    <n v="1"/>
    <s v="No"/>
    <n v="29"/>
    <x v="25"/>
    <s v="309-6648"/>
    <s v="Male"/>
    <n v="46"/>
    <s v="No"/>
    <s v="No"/>
    <s v="No"/>
    <n v="0"/>
    <s v="No"/>
    <x v="0"/>
    <x v="0"/>
    <n v="19"/>
    <n v="482"/>
    <x v="1"/>
    <x v="3"/>
  </r>
  <r>
    <s v="4113-LWUZ"/>
    <x v="1"/>
    <n v="1"/>
    <n v="5"/>
    <n v="15"/>
    <n v="0"/>
    <n v="0"/>
    <s v="No"/>
    <s v="yes"/>
    <n v="0"/>
    <n v="0"/>
    <n v="2"/>
    <s v="Yes"/>
    <n v="0"/>
    <x v="23"/>
    <s v="294-7813"/>
    <s v="Female"/>
    <n v="50"/>
    <s v="No"/>
    <s v="No"/>
    <s v="No"/>
    <n v="0"/>
    <s v="No"/>
    <x v="0"/>
    <x v="0"/>
    <n v="34"/>
    <n v="34"/>
    <x v="1"/>
    <x v="4"/>
  </r>
  <r>
    <s v="5683-AAVL"/>
    <x v="1"/>
    <n v="11"/>
    <n v="71"/>
    <n v="168.6"/>
    <n v="0"/>
    <n v="0"/>
    <s v="No"/>
    <s v="no"/>
    <n v="0"/>
    <n v="0"/>
    <n v="2"/>
    <s v="Yes"/>
    <n v="0"/>
    <x v="37"/>
    <s v="313-7459"/>
    <s v="Female"/>
    <n v="44"/>
    <s v="No"/>
    <s v="No"/>
    <s v="No"/>
    <n v="0"/>
    <s v="Yes"/>
    <x v="0"/>
    <x v="0"/>
    <n v="53"/>
    <n v="560"/>
    <x v="1"/>
    <x v="15"/>
  </r>
  <r>
    <s v="4377-ZSVZ"/>
    <x v="1"/>
    <n v="1"/>
    <n v="5"/>
    <n v="16"/>
    <n v="0"/>
    <n v="0"/>
    <s v="No"/>
    <s v="no"/>
    <n v="0"/>
    <n v="5"/>
    <n v="11"/>
    <s v="Yes"/>
    <n v="0"/>
    <x v="30"/>
    <s v="284-10315"/>
    <s v="Female"/>
    <n v="63"/>
    <s v="No"/>
    <s v="No"/>
    <s v="No"/>
    <n v="0"/>
    <s v="No"/>
    <x v="0"/>
    <x v="0"/>
    <n v="43"/>
    <n v="43"/>
    <x v="1"/>
    <x v="1"/>
  </r>
  <r>
    <s v="3296-UOFT"/>
    <x v="1"/>
    <n v="54"/>
    <n v="69"/>
    <n v="216.4"/>
    <n v="0"/>
    <n v="0"/>
    <s v="No"/>
    <s v="no"/>
    <n v="0"/>
    <n v="5"/>
    <n v="1"/>
    <s v="Yes"/>
    <n v="0"/>
    <x v="39"/>
    <s v="291-8494"/>
    <s v="Female"/>
    <n v="47"/>
    <s v="No"/>
    <s v="No"/>
    <s v="No"/>
    <n v="0"/>
    <s v="Yes"/>
    <x v="1"/>
    <x v="2"/>
    <n v="51"/>
    <n v="2771"/>
    <x v="1"/>
    <x v="3"/>
  </r>
  <r>
    <s v="3691-FEHX"/>
    <x v="1"/>
    <n v="3"/>
    <n v="17"/>
    <n v="42.9"/>
    <n v="0"/>
    <n v="0"/>
    <s v="No"/>
    <s v="no"/>
    <n v="0"/>
    <n v="5"/>
    <n v="1"/>
    <s v="Yes"/>
    <n v="0"/>
    <x v="8"/>
    <s v="265-9542"/>
    <s v="Male"/>
    <n v="45"/>
    <s v="No"/>
    <s v="No"/>
    <s v="No"/>
    <n v="0"/>
    <s v="No"/>
    <x v="0"/>
    <x v="0"/>
    <n v="16"/>
    <n v="44"/>
    <x v="1"/>
    <x v="3"/>
  </r>
  <r>
    <s v="7976-KTZK"/>
    <x v="1"/>
    <n v="47"/>
    <n v="103"/>
    <n v="329.2"/>
    <n v="0"/>
    <n v="0"/>
    <s v="No"/>
    <s v="no"/>
    <n v="0"/>
    <n v="1"/>
    <n v="3"/>
    <s v="No"/>
    <n v="64"/>
    <x v="20"/>
    <s v="312-10589"/>
    <s v="Male"/>
    <n v="85"/>
    <s v="No"/>
    <s v="Yes"/>
    <s v="No"/>
    <n v="0"/>
    <s v="Yes"/>
    <x v="1"/>
    <x v="0"/>
    <n v="27"/>
    <n v="1269"/>
    <x v="1"/>
    <x v="4"/>
  </r>
  <r>
    <s v="0401-XZVJ"/>
    <x v="1"/>
    <n v="50"/>
    <n v="163"/>
    <n v="450.3"/>
    <n v="0"/>
    <n v="0"/>
    <s v="No"/>
    <s v="no"/>
    <n v="0"/>
    <n v="1"/>
    <n v="2"/>
    <s v="Yes"/>
    <n v="0"/>
    <x v="46"/>
    <s v="378-3757"/>
    <s v="Female"/>
    <n v="51"/>
    <s v="No"/>
    <s v="No"/>
    <s v="No"/>
    <n v="0"/>
    <s v="No"/>
    <x v="0"/>
    <x v="0"/>
    <n v="52"/>
    <n v="2597"/>
    <x v="1"/>
    <x v="4"/>
  </r>
  <r>
    <s v="1195-HXLO"/>
    <x v="1"/>
    <n v="11"/>
    <n v="72"/>
    <n v="124.4"/>
    <n v="0"/>
    <n v="0"/>
    <s v="No"/>
    <s v="no"/>
    <n v="0"/>
    <n v="2"/>
    <n v="2"/>
    <s v="Yes"/>
    <n v="0"/>
    <x v="21"/>
    <s v="310-3251"/>
    <s v="Male"/>
    <n v="42"/>
    <s v="No"/>
    <s v="No"/>
    <s v="No"/>
    <n v="0"/>
    <s v="Yes"/>
    <x v="1"/>
    <x v="0"/>
    <n v="18"/>
    <n v="201"/>
    <x v="1"/>
    <x v="4"/>
  </r>
  <r>
    <s v="7818-RPFD"/>
    <x v="1"/>
    <n v="47"/>
    <n v="117"/>
    <n v="235"/>
    <n v="0"/>
    <n v="0"/>
    <s v="No"/>
    <s v="no"/>
    <n v="0"/>
    <n v="2"/>
    <n v="1"/>
    <s v="Yes"/>
    <n v="0"/>
    <x v="5"/>
    <s v="320-6703"/>
    <s v="Male"/>
    <n v="33"/>
    <s v="No"/>
    <s v="No"/>
    <s v="No"/>
    <n v="0"/>
    <s v="No"/>
    <x v="0"/>
    <x v="2"/>
    <n v="62"/>
    <n v="2895"/>
    <x v="1"/>
    <x v="15"/>
  </r>
  <r>
    <s v="7630-LEOL"/>
    <x v="1"/>
    <n v="50"/>
    <n v="86"/>
    <n v="251.8"/>
    <n v="0"/>
    <n v="0"/>
    <s v="No"/>
    <s v="yes"/>
    <n v="0"/>
    <n v="3"/>
    <n v="7"/>
    <s v="Yes"/>
    <n v="0"/>
    <x v="40"/>
    <s v="268-10460"/>
    <s v="Male"/>
    <n v="53"/>
    <s v="No"/>
    <s v="No"/>
    <s v="No"/>
    <n v="0"/>
    <s v="No"/>
    <x v="0"/>
    <x v="0"/>
    <n v="41"/>
    <n v="2086"/>
    <x v="1"/>
    <x v="15"/>
  </r>
  <r>
    <s v="7295-BRJO"/>
    <x v="1"/>
    <n v="14"/>
    <n v="75"/>
    <n v="181.4"/>
    <n v="0"/>
    <n v="0"/>
    <s v="No"/>
    <s v="no"/>
    <n v="0"/>
    <n v="3"/>
    <n v="2"/>
    <s v="Yes"/>
    <n v="0"/>
    <x v="3"/>
    <s v="334-2510"/>
    <s v="Female"/>
    <n v="69"/>
    <s v="No"/>
    <s v="Yes"/>
    <s v="No"/>
    <n v="0"/>
    <s v="No"/>
    <x v="0"/>
    <x v="0"/>
    <n v="48"/>
    <n v="670"/>
    <x v="1"/>
    <x v="1"/>
  </r>
  <r>
    <s v="2354-ZGIH"/>
    <x v="1"/>
    <n v="1"/>
    <n v="6"/>
    <n v="14"/>
    <n v="0"/>
    <n v="0"/>
    <s v="No"/>
    <s v="no"/>
    <n v="0"/>
    <n v="3"/>
    <n v="0"/>
    <s v="No"/>
    <n v="0"/>
    <x v="40"/>
    <s v="242-9182"/>
    <s v="Male"/>
    <n v="44"/>
    <s v="No"/>
    <s v="No"/>
    <s v="No"/>
    <n v="0"/>
    <s v="No"/>
    <x v="0"/>
    <x v="2"/>
    <n v="11"/>
    <n v="11"/>
    <x v="1"/>
    <x v="1"/>
  </r>
  <r>
    <s v="9146-JNAV"/>
    <x v="1"/>
    <n v="47"/>
    <n v="131"/>
    <n v="326.10000000000002"/>
    <n v="0"/>
    <n v="0"/>
    <s v="No"/>
    <s v="no"/>
    <n v="0"/>
    <n v="2"/>
    <n v="4"/>
    <s v="Yes"/>
    <n v="0"/>
    <x v="35"/>
    <s v="321-2015"/>
    <s v="Female"/>
    <n v="83"/>
    <s v="No"/>
    <s v="Yes"/>
    <s v="No"/>
    <n v="0"/>
    <s v="Yes"/>
    <x v="0"/>
    <x v="0"/>
    <n v="51"/>
    <n v="2376"/>
    <x v="5"/>
    <x v="11"/>
  </r>
  <r>
    <s v="0023-JOAG"/>
    <x v="1"/>
    <n v="13"/>
    <n v="25"/>
    <n v="63.2"/>
    <n v="0"/>
    <n v="0"/>
    <s v="No"/>
    <s v="no"/>
    <n v="0"/>
    <n v="4"/>
    <n v="2"/>
    <s v="Yes"/>
    <n v="0"/>
    <x v="45"/>
    <s v="326-8457"/>
    <s v="Male"/>
    <n v="75"/>
    <s v="No"/>
    <s v="Yes"/>
    <s v="No"/>
    <n v="0"/>
    <s v="Yes"/>
    <x v="0"/>
    <x v="0"/>
    <n v="51"/>
    <n v="646"/>
    <x v="4"/>
    <x v="9"/>
  </r>
  <r>
    <s v="2380-FIAB"/>
    <x v="1"/>
    <n v="5"/>
    <n v="16"/>
    <n v="47.5"/>
    <n v="0"/>
    <n v="0"/>
    <s v="No"/>
    <s v="no"/>
    <n v="0"/>
    <n v="5"/>
    <n v="6"/>
    <s v="Yes"/>
    <n v="0"/>
    <x v="44"/>
    <s v="318-7528"/>
    <s v="Male"/>
    <n v="46"/>
    <s v="No"/>
    <s v="No"/>
    <s v="No"/>
    <n v="0"/>
    <s v="Yes"/>
    <x v="0"/>
    <x v="0"/>
    <n v="35"/>
    <n v="182"/>
    <x v="1"/>
    <x v="3"/>
  </r>
  <r>
    <s v="2645-BTAL"/>
    <x v="1"/>
    <n v="3"/>
    <n v="10"/>
    <n v="28"/>
    <n v="0"/>
    <n v="0"/>
    <s v="No"/>
    <s v="no"/>
    <n v="0"/>
    <n v="0"/>
    <n v="5"/>
    <s v="Yes"/>
    <n v="0"/>
    <x v="6"/>
    <s v="351-8388"/>
    <s v="Male"/>
    <n v="66"/>
    <s v="No"/>
    <s v="Yes"/>
    <s v="No"/>
    <n v="0"/>
    <s v="Yes"/>
    <x v="0"/>
    <x v="0"/>
    <n v="50"/>
    <n v="140"/>
    <x v="3"/>
    <x v="5"/>
  </r>
  <r>
    <s v="2741-WWGC"/>
    <x v="1"/>
    <n v="25"/>
    <n v="125"/>
    <n v="304.5"/>
    <n v="0"/>
    <n v="0"/>
    <s v="No"/>
    <s v="no"/>
    <n v="0"/>
    <n v="2"/>
    <n v="5"/>
    <s v="Yes"/>
    <n v="0"/>
    <x v="41"/>
    <s v="290-7125"/>
    <s v="Female"/>
    <n v="78"/>
    <s v="No"/>
    <s v="Yes"/>
    <s v="No"/>
    <n v="0"/>
    <s v="Yes"/>
    <x v="0"/>
    <x v="0"/>
    <n v="38"/>
    <n v="955"/>
    <x v="4"/>
    <x v="6"/>
  </r>
  <r>
    <s v="1204-AQXW"/>
    <x v="1"/>
    <n v="7"/>
    <n v="47"/>
    <n v="116.8"/>
    <n v="0"/>
    <n v="0"/>
    <s v="No"/>
    <s v="no"/>
    <n v="0"/>
    <n v="1"/>
    <n v="11"/>
    <s v="Yes"/>
    <n v="0"/>
    <x v="20"/>
    <s v="314-2804"/>
    <s v="Female"/>
    <n v="72"/>
    <s v="No"/>
    <s v="Yes"/>
    <s v="No"/>
    <n v="0"/>
    <s v="No"/>
    <x v="0"/>
    <x v="0"/>
    <n v="51"/>
    <n v="370"/>
    <x v="4"/>
    <x v="12"/>
  </r>
  <r>
    <s v="3885-XBRQ"/>
    <x v="1"/>
    <n v="9"/>
    <n v="36"/>
    <n v="117.9"/>
    <n v="0"/>
    <n v="0"/>
    <s v="No"/>
    <s v="no"/>
    <n v="0"/>
    <n v="2"/>
    <n v="5"/>
    <s v="No"/>
    <n v="7"/>
    <x v="31"/>
    <s v="330-3872"/>
    <s v="Female"/>
    <n v="55"/>
    <s v="No"/>
    <s v="No"/>
    <s v="No"/>
    <n v="0"/>
    <s v="Yes"/>
    <x v="0"/>
    <x v="0"/>
    <n v="31"/>
    <n v="283"/>
    <x v="5"/>
    <x v="13"/>
  </r>
  <r>
    <s v="5975-JRNR"/>
    <x v="1"/>
    <n v="1"/>
    <n v="4"/>
    <n v="8"/>
    <n v="0"/>
    <n v="0"/>
    <s v="No"/>
    <s v="no"/>
    <n v="0"/>
    <n v="1"/>
    <n v="8"/>
    <s v="Yes"/>
    <n v="0"/>
    <x v="15"/>
    <s v="327-8002"/>
    <s v="Male"/>
    <n v="25"/>
    <s v="Yes"/>
    <s v="No"/>
    <s v="No"/>
    <n v="0"/>
    <s v="Yes"/>
    <x v="0"/>
    <x v="0"/>
    <n v="48"/>
    <n v="48"/>
    <x v="1"/>
    <x v="3"/>
  </r>
  <r>
    <s v="2356-RAMA"/>
    <x v="1"/>
    <n v="12"/>
    <n v="72"/>
    <n v="150.30000000000001"/>
    <n v="0"/>
    <n v="0"/>
    <s v="No"/>
    <s v="no"/>
    <n v="0"/>
    <n v="3"/>
    <n v="3"/>
    <s v="Yes"/>
    <n v="0"/>
    <x v="7"/>
    <s v="350-6676"/>
    <s v="Male"/>
    <n v="45"/>
    <s v="No"/>
    <s v="No"/>
    <s v="No"/>
    <n v="0"/>
    <s v="No"/>
    <x v="0"/>
    <x v="2"/>
    <n v="19"/>
    <n v="223"/>
    <x v="5"/>
    <x v="18"/>
  </r>
  <r>
    <s v="6860-HJII"/>
    <x v="1"/>
    <n v="43"/>
    <n v="206"/>
    <n v="427.7"/>
    <n v="0"/>
    <n v="0"/>
    <s v="No"/>
    <s v="no"/>
    <n v="0"/>
    <n v="5"/>
    <n v="27"/>
    <s v="Yes"/>
    <n v="0"/>
    <x v="24"/>
    <s v="381-3451"/>
    <s v="Female"/>
    <n v="22"/>
    <s v="Yes"/>
    <s v="No"/>
    <s v="No"/>
    <n v="0"/>
    <s v="Yes"/>
    <x v="1"/>
    <x v="2"/>
    <n v="33"/>
    <n v="1397"/>
    <x v="5"/>
    <x v="11"/>
  </r>
  <r>
    <s v="8088-RZOZ"/>
    <x v="1"/>
    <n v="30"/>
    <n v="169"/>
    <n v="423"/>
    <n v="0"/>
    <n v="0"/>
    <s v="No"/>
    <s v="yes"/>
    <n v="0"/>
    <n v="5"/>
    <n v="0"/>
    <s v="No"/>
    <n v="0"/>
    <x v="14"/>
    <s v="317-2551"/>
    <s v="Female"/>
    <n v="23"/>
    <s v="Yes"/>
    <s v="No"/>
    <s v="No"/>
    <n v="0"/>
    <s v="No"/>
    <x v="2"/>
    <x v="2"/>
    <n v="11"/>
    <n v="335"/>
    <x v="5"/>
    <x v="14"/>
  </r>
  <r>
    <s v="4608-XPMP"/>
    <x v="1"/>
    <n v="31"/>
    <n v="52"/>
    <n v="124.9"/>
    <n v="0"/>
    <n v="0"/>
    <s v="No"/>
    <s v="no"/>
    <n v="0"/>
    <n v="3"/>
    <n v="4"/>
    <s v="Yes"/>
    <n v="0"/>
    <x v="31"/>
    <s v="399-2553"/>
    <s v="Female"/>
    <n v="52"/>
    <s v="No"/>
    <s v="No"/>
    <s v="No"/>
    <n v="0"/>
    <s v="Yes"/>
    <x v="0"/>
    <x v="0"/>
    <n v="50"/>
    <n v="1567"/>
    <x v="4"/>
    <x v="8"/>
  </r>
  <r>
    <s v="3603-ESLN"/>
    <x v="1"/>
    <n v="18"/>
    <n v="85"/>
    <n v="235.4"/>
    <n v="0"/>
    <n v="0"/>
    <s v="No"/>
    <s v="no"/>
    <n v="0"/>
    <n v="5"/>
    <n v="5"/>
    <s v="Yes"/>
    <n v="0"/>
    <x v="24"/>
    <s v="367-5725"/>
    <s v="Male"/>
    <n v="70"/>
    <s v="No"/>
    <s v="Yes"/>
    <s v="No"/>
    <n v="0"/>
    <s v="No"/>
    <x v="0"/>
    <x v="0"/>
    <n v="39"/>
    <n v="709"/>
    <x v="3"/>
    <x v="5"/>
  </r>
  <r>
    <s v="1805-VNCZ"/>
    <x v="1"/>
    <n v="42"/>
    <n v="181"/>
    <n v="457.7"/>
    <n v="0"/>
    <n v="0"/>
    <s v="No"/>
    <s v="no"/>
    <n v="0"/>
    <n v="5"/>
    <n v="3"/>
    <s v="No"/>
    <n v="61"/>
    <x v="4"/>
    <s v="320-1567"/>
    <s v="Male"/>
    <n v="48"/>
    <s v="No"/>
    <s v="No"/>
    <s v="No"/>
    <n v="0"/>
    <s v="Yes"/>
    <x v="0"/>
    <x v="0"/>
    <n v="46"/>
    <n v="1904"/>
    <x v="4"/>
    <x v="6"/>
  </r>
  <r>
    <s v="5489-ZLNI"/>
    <x v="1"/>
    <n v="4"/>
    <n v="8"/>
    <n v="20.3"/>
    <n v="0"/>
    <n v="0"/>
    <s v="No"/>
    <s v="no"/>
    <n v="0"/>
    <n v="0"/>
    <n v="10"/>
    <s v="Yes"/>
    <n v="0"/>
    <x v="41"/>
    <s v="294-1575"/>
    <s v="Male"/>
    <n v="78"/>
    <s v="No"/>
    <s v="Yes"/>
    <s v="No"/>
    <n v="0"/>
    <s v="No"/>
    <x v="0"/>
    <x v="0"/>
    <n v="11"/>
    <n v="46"/>
    <x v="2"/>
    <x v="10"/>
  </r>
  <r>
    <s v="2875-NDQU"/>
    <x v="1"/>
    <n v="12"/>
    <n v="24"/>
    <n v="70.7"/>
    <n v="0"/>
    <n v="0"/>
    <s v="No"/>
    <s v="no"/>
    <n v="0"/>
    <n v="4"/>
    <n v="4"/>
    <s v="Yes"/>
    <n v="0"/>
    <x v="46"/>
    <s v="361-8922"/>
    <s v="Female"/>
    <n v="55"/>
    <s v="No"/>
    <s v="No"/>
    <s v="No"/>
    <n v="0"/>
    <s v="No"/>
    <x v="1"/>
    <x v="2"/>
    <n v="36"/>
    <n v="428"/>
    <x v="2"/>
    <x v="7"/>
  </r>
  <r>
    <s v="2857-CAEJ"/>
    <x v="1"/>
    <n v="14"/>
    <n v="50"/>
    <n v="165.2"/>
    <n v="0"/>
    <n v="0"/>
    <s v="No"/>
    <s v="no"/>
    <n v="0"/>
    <n v="4"/>
    <n v="5"/>
    <s v="Yes"/>
    <n v="0"/>
    <x v="39"/>
    <s v="298-8055"/>
    <s v="Female"/>
    <n v="78"/>
    <s v="No"/>
    <s v="Yes"/>
    <s v="No"/>
    <n v="0"/>
    <s v="No"/>
    <x v="0"/>
    <x v="2"/>
    <n v="32"/>
    <n v="435"/>
    <x v="2"/>
    <x v="7"/>
  </r>
  <r>
    <s v="8627-ELIR"/>
    <x v="1"/>
    <n v="7"/>
    <n v="46"/>
    <n v="108.5"/>
    <n v="0"/>
    <n v="0"/>
    <s v="No"/>
    <s v="yes"/>
    <n v="0"/>
    <n v="4"/>
    <n v="10"/>
    <s v="Yes"/>
    <n v="0"/>
    <x v="10"/>
    <s v="279-8181"/>
    <s v="Male"/>
    <n v="25"/>
    <s v="Yes"/>
    <s v="No"/>
    <s v="No"/>
    <n v="0"/>
    <s v="No"/>
    <x v="0"/>
    <x v="0"/>
    <n v="34"/>
    <n v="229"/>
    <x v="4"/>
    <x v="10"/>
  </r>
  <r>
    <s v="8354-ZVGW"/>
    <x v="1"/>
    <n v="13"/>
    <n v="50"/>
    <n v="160.5"/>
    <n v="0"/>
    <n v="0"/>
    <s v="No"/>
    <s v="no"/>
    <n v="0"/>
    <n v="5"/>
    <n v="8"/>
    <s v="Yes"/>
    <n v="0"/>
    <x v="42"/>
    <s v="305-1977"/>
    <s v="Male"/>
    <n v="29"/>
    <s v="Yes"/>
    <s v="No"/>
    <s v="No"/>
    <n v="0"/>
    <s v="No"/>
    <x v="0"/>
    <x v="0"/>
    <n v="56"/>
    <n v="745"/>
    <x v="4"/>
    <x v="17"/>
  </r>
  <r>
    <s v="7204-XRGR"/>
    <x v="1"/>
    <n v="3"/>
    <n v="12"/>
    <n v="29.6"/>
    <n v="0"/>
    <n v="0"/>
    <s v="No"/>
    <s v="no"/>
    <n v="0"/>
    <n v="0"/>
    <n v="14"/>
    <s v="Yes"/>
    <n v="0"/>
    <x v="1"/>
    <s v="357-9404"/>
    <s v="Male"/>
    <n v="67"/>
    <s v="No"/>
    <s v="Yes"/>
    <s v="No"/>
    <n v="0"/>
    <s v="No"/>
    <x v="0"/>
    <x v="0"/>
    <n v="38"/>
    <n v="111"/>
    <x v="1"/>
    <x v="3"/>
  </r>
  <r>
    <s v="2740-EDRN"/>
    <x v="1"/>
    <n v="16"/>
    <n v="49"/>
    <n v="110.2"/>
    <n v="0"/>
    <n v="0"/>
    <s v="No"/>
    <s v="no"/>
    <n v="0"/>
    <n v="1"/>
    <n v="15"/>
    <s v="No"/>
    <n v="62"/>
    <x v="35"/>
    <s v="281-8493"/>
    <s v="Male"/>
    <n v="29"/>
    <s v="Yes"/>
    <s v="No"/>
    <s v="No"/>
    <n v="0"/>
    <s v="No"/>
    <x v="0"/>
    <x v="0"/>
    <n v="42"/>
    <n v="664"/>
    <x v="1"/>
    <x v="4"/>
  </r>
  <r>
    <s v="5375-EBOI"/>
    <x v="1"/>
    <n v="64"/>
    <n v="266"/>
    <n v="642.4"/>
    <n v="0"/>
    <n v="0"/>
    <s v="No"/>
    <s v="no"/>
    <n v="0"/>
    <n v="1"/>
    <n v="26"/>
    <s v="Yes"/>
    <n v="0"/>
    <x v="17"/>
    <s v="378-2385"/>
    <s v="Male"/>
    <n v="24"/>
    <s v="Yes"/>
    <s v="No"/>
    <s v="No"/>
    <n v="0"/>
    <s v="Yes"/>
    <x v="1"/>
    <x v="2"/>
    <n v="30"/>
    <n v="1932"/>
    <x v="1"/>
    <x v="15"/>
  </r>
  <r>
    <s v="8580-BMIS"/>
    <x v="1"/>
    <n v="42"/>
    <n v="81"/>
    <n v="209.2"/>
    <n v="0"/>
    <n v="0"/>
    <s v="No"/>
    <s v="no"/>
    <n v="0"/>
    <n v="1"/>
    <n v="17"/>
    <s v="Yes"/>
    <n v="0"/>
    <x v="5"/>
    <s v="362-2965"/>
    <s v="Female"/>
    <n v="28"/>
    <s v="Yes"/>
    <s v="No"/>
    <s v="No"/>
    <n v="0"/>
    <s v="Yes"/>
    <x v="0"/>
    <x v="0"/>
    <n v="35"/>
    <n v="1476"/>
    <x v="1"/>
    <x v="1"/>
  </r>
  <r>
    <s v="7262-WZBF"/>
    <x v="1"/>
    <n v="6"/>
    <n v="19"/>
    <n v="44.4"/>
    <n v="0"/>
    <n v="0"/>
    <s v="No"/>
    <s v="no"/>
    <n v="0"/>
    <n v="5"/>
    <n v="14"/>
    <s v="Yes"/>
    <n v="0"/>
    <x v="3"/>
    <s v="332-4177"/>
    <s v="Male"/>
    <n v="33"/>
    <s v="No"/>
    <s v="No"/>
    <s v="No"/>
    <n v="0"/>
    <s v="No"/>
    <x v="0"/>
    <x v="0"/>
    <n v="45"/>
    <n v="249"/>
    <x v="1"/>
    <x v="3"/>
  </r>
  <r>
    <s v="2435-XSYR"/>
    <x v="1"/>
    <n v="53"/>
    <n v="88"/>
    <n v="264.10000000000002"/>
    <n v="0"/>
    <n v="0"/>
    <s v="No"/>
    <s v="no"/>
    <n v="0"/>
    <n v="3"/>
    <n v="6"/>
    <s v="Yes"/>
    <n v="0"/>
    <x v="31"/>
    <s v="290-8327"/>
    <s v="Male"/>
    <n v="79"/>
    <s v="No"/>
    <s v="Yes"/>
    <s v="No"/>
    <n v="0"/>
    <s v="Yes"/>
    <x v="0"/>
    <x v="0"/>
    <n v="65"/>
    <n v="3411"/>
    <x v="1"/>
    <x v="3"/>
  </r>
  <r>
    <s v="9200-JOUX"/>
    <x v="1"/>
    <n v="5"/>
    <n v="26"/>
    <n v="72.5"/>
    <n v="0"/>
    <n v="0"/>
    <s v="No"/>
    <s v="no"/>
    <n v="0"/>
    <n v="0"/>
    <n v="12"/>
    <s v="Yes"/>
    <n v="0"/>
    <x v="25"/>
    <s v="403-7359"/>
    <s v="Female"/>
    <n v="52"/>
    <s v="No"/>
    <s v="No"/>
    <s v="No"/>
    <n v="0"/>
    <s v="No"/>
    <x v="0"/>
    <x v="0"/>
    <n v="50"/>
    <n v="240"/>
    <x v="1"/>
    <x v="4"/>
  </r>
  <r>
    <s v="4764-KMWU"/>
    <x v="1"/>
    <n v="66"/>
    <n v="300"/>
    <n v="727.9"/>
    <n v="0"/>
    <n v="0"/>
    <s v="No"/>
    <s v="no"/>
    <n v="0"/>
    <n v="4"/>
    <n v="24"/>
    <s v="Yes"/>
    <n v="0"/>
    <x v="47"/>
    <s v="276-5934"/>
    <s v="Male"/>
    <n v="26"/>
    <s v="Yes"/>
    <s v="No"/>
    <s v="No"/>
    <n v="0"/>
    <s v="Yes"/>
    <x v="1"/>
    <x v="0"/>
    <n v="56"/>
    <n v="3708"/>
    <x v="1"/>
    <x v="4"/>
  </r>
  <r>
    <s v="2132-JBIW"/>
    <x v="1"/>
    <n v="3"/>
    <n v="9"/>
    <n v="21.2"/>
    <n v="0"/>
    <n v="0"/>
    <s v="No"/>
    <s v="no"/>
    <n v="0"/>
    <n v="5"/>
    <n v="5"/>
    <s v="No"/>
    <n v="4"/>
    <x v="35"/>
    <s v="385-9748"/>
    <s v="Female"/>
    <n v="32"/>
    <s v="No"/>
    <s v="No"/>
    <s v="No"/>
    <n v="0"/>
    <s v="No"/>
    <x v="0"/>
    <x v="2"/>
    <n v="49"/>
    <n v="129"/>
    <x v="1"/>
    <x v="4"/>
  </r>
  <r>
    <s v="6859-DKXU"/>
    <x v="1"/>
    <n v="11"/>
    <n v="44"/>
    <n v="85.7"/>
    <n v="0"/>
    <n v="0"/>
    <s v="No"/>
    <s v="no"/>
    <n v="0"/>
    <n v="3"/>
    <n v="9"/>
    <s v="Yes"/>
    <n v="0"/>
    <x v="22"/>
    <s v="287-10160"/>
    <s v="Male"/>
    <n v="61"/>
    <s v="No"/>
    <s v="No"/>
    <s v="No"/>
    <n v="0"/>
    <s v="No"/>
    <x v="0"/>
    <x v="0"/>
    <n v="35"/>
    <n v="373"/>
    <x v="1"/>
    <x v="15"/>
  </r>
  <r>
    <s v="9200-YNDX"/>
    <x v="1"/>
    <n v="42"/>
    <n v="110"/>
    <n v="381"/>
    <n v="0"/>
    <n v="0"/>
    <s v="No"/>
    <s v="no"/>
    <n v="0"/>
    <n v="2"/>
    <n v="3"/>
    <s v="Yes"/>
    <n v="0"/>
    <x v="24"/>
    <s v="290-10683"/>
    <s v="Female"/>
    <n v="62"/>
    <s v="No"/>
    <s v="No"/>
    <s v="No"/>
    <n v="0"/>
    <s v="Yes"/>
    <x v="0"/>
    <x v="0"/>
    <n v="23"/>
    <n v="970"/>
    <x v="1"/>
    <x v="15"/>
  </r>
  <r>
    <s v="4268-GQBZ"/>
    <x v="1"/>
    <n v="69"/>
    <n v="406"/>
    <n v="831.9"/>
    <n v="0"/>
    <n v="0"/>
    <s v="No"/>
    <s v="no"/>
    <n v="0"/>
    <n v="5"/>
    <n v="10"/>
    <s v="Yes"/>
    <n v="0"/>
    <x v="41"/>
    <s v="292-7642"/>
    <s v="Male"/>
    <n v="75"/>
    <s v="No"/>
    <s v="Yes"/>
    <s v="No"/>
    <n v="0"/>
    <s v="Yes"/>
    <x v="0"/>
    <x v="0"/>
    <n v="45"/>
    <n v="3099"/>
    <x v="1"/>
    <x v="15"/>
  </r>
  <r>
    <s v="1472-LCOR"/>
    <x v="1"/>
    <n v="26"/>
    <n v="132"/>
    <n v="334.9"/>
    <n v="0"/>
    <n v="0"/>
    <s v="No"/>
    <s v="no"/>
    <n v="0"/>
    <n v="5"/>
    <n v="6"/>
    <s v="Yes"/>
    <n v="0"/>
    <x v="11"/>
    <s v="344-8538"/>
    <s v="Male"/>
    <n v="68"/>
    <s v="No"/>
    <s v="Yes"/>
    <s v="No"/>
    <n v="0"/>
    <s v="No"/>
    <x v="0"/>
    <x v="0"/>
    <n v="57"/>
    <n v="1469"/>
    <x v="1"/>
    <x v="1"/>
  </r>
  <r>
    <s v="1526-SPDQ"/>
    <x v="1"/>
    <n v="68"/>
    <n v="318"/>
    <n v="675.8"/>
    <n v="0"/>
    <n v="0"/>
    <s v="No"/>
    <s v="no"/>
    <n v="0"/>
    <n v="2"/>
    <n v="7"/>
    <s v="Yes"/>
    <n v="0"/>
    <x v="8"/>
    <s v="296-10452"/>
    <s v="Male"/>
    <n v="70"/>
    <s v="No"/>
    <s v="Yes"/>
    <s v="No"/>
    <n v="0"/>
    <s v="Yes"/>
    <x v="1"/>
    <x v="0"/>
    <n v="50"/>
    <n v="3357"/>
    <x v="1"/>
    <x v="1"/>
  </r>
  <r>
    <s v="4312-BCKL"/>
    <x v="1"/>
    <n v="68"/>
    <n v="232"/>
    <n v="608.70000000000005"/>
    <n v="0"/>
    <n v="0"/>
    <s v="No"/>
    <s v="no"/>
    <n v="0"/>
    <n v="1"/>
    <n v="24"/>
    <s v="Yes"/>
    <n v="0"/>
    <x v="50"/>
    <s v="399-5524"/>
    <s v="Female"/>
    <n v="21"/>
    <s v="Yes"/>
    <s v="No"/>
    <s v="No"/>
    <n v="0"/>
    <s v="Yes"/>
    <x v="2"/>
    <x v="0"/>
    <n v="46"/>
    <n v="3096"/>
    <x v="5"/>
    <x v="11"/>
  </r>
  <r>
    <s v="8329-IUWI"/>
    <x v="1"/>
    <n v="28"/>
    <n v="159"/>
    <n v="367.6"/>
    <n v="0"/>
    <n v="0"/>
    <s v="No"/>
    <s v="no"/>
    <n v="0"/>
    <n v="2"/>
    <n v="5"/>
    <s v="No"/>
    <n v="19"/>
    <x v="3"/>
    <s v="314-7762"/>
    <s v="Male"/>
    <n v="72"/>
    <s v="No"/>
    <s v="Yes"/>
    <s v="No"/>
    <n v="0"/>
    <s v="No"/>
    <x v="0"/>
    <x v="0"/>
    <n v="13"/>
    <n v="375"/>
    <x v="4"/>
    <x v="9"/>
  </r>
  <r>
    <s v="7716-EDWR"/>
    <x v="1"/>
    <n v="1"/>
    <n v="8"/>
    <n v="15"/>
    <n v="0"/>
    <n v="0"/>
    <s v="No"/>
    <s v="no"/>
    <n v="0"/>
    <n v="3"/>
    <n v="2"/>
    <s v="Yes"/>
    <n v="0"/>
    <x v="4"/>
    <s v="384-10302"/>
    <s v="Female"/>
    <n v="54"/>
    <s v="No"/>
    <s v="No"/>
    <s v="No"/>
    <n v="0"/>
    <s v="No"/>
    <x v="0"/>
    <x v="1"/>
    <n v="24"/>
    <n v="24"/>
    <x v="4"/>
    <x v="8"/>
  </r>
  <r>
    <s v="9921-QEHV"/>
    <x v="1"/>
    <n v="3"/>
    <n v="11"/>
    <n v="32.6"/>
    <n v="0"/>
    <n v="0"/>
    <s v="No"/>
    <s v="no"/>
    <n v="0"/>
    <n v="4"/>
    <n v="9"/>
    <s v="Yes"/>
    <n v="0"/>
    <x v="3"/>
    <s v="323-10028"/>
    <s v="Male"/>
    <n v="21"/>
    <s v="Yes"/>
    <s v="No"/>
    <s v="No"/>
    <n v="0"/>
    <s v="Yes"/>
    <x v="0"/>
    <x v="1"/>
    <n v="15"/>
    <n v="47"/>
    <x v="1"/>
    <x v="1"/>
  </r>
  <r>
    <s v="3018-WPIC"/>
    <x v="1"/>
    <n v="28"/>
    <n v="69"/>
    <n v="224.8"/>
    <n v="0"/>
    <n v="0"/>
    <s v="No"/>
    <s v="no"/>
    <n v="0"/>
    <n v="1"/>
    <n v="7"/>
    <s v="Yes"/>
    <n v="0"/>
    <x v="14"/>
    <s v="399-7570"/>
    <s v="Male"/>
    <n v="70"/>
    <s v="No"/>
    <s v="Yes"/>
    <s v="No"/>
    <n v="0"/>
    <s v="No"/>
    <x v="0"/>
    <x v="0"/>
    <n v="56"/>
    <n v="1578"/>
    <x v="1"/>
    <x v="3"/>
  </r>
  <r>
    <s v="6445-MGCP"/>
    <x v="1"/>
    <n v="36"/>
    <n v="100"/>
    <n v="213.1"/>
    <n v="0"/>
    <n v="0"/>
    <s v="No"/>
    <s v="no"/>
    <n v="0"/>
    <n v="4"/>
    <n v="7"/>
    <s v="Yes"/>
    <n v="0"/>
    <x v="49"/>
    <s v="308-2502"/>
    <s v="Female"/>
    <n v="42"/>
    <s v="No"/>
    <s v="No"/>
    <s v="No"/>
    <n v="0"/>
    <s v="Yes"/>
    <x v="0"/>
    <x v="0"/>
    <n v="34"/>
    <n v="1202"/>
    <x v="4"/>
    <x v="12"/>
  </r>
  <r>
    <s v="1445-FTXD"/>
    <x v="1"/>
    <n v="1"/>
    <n v="2"/>
    <n v="7"/>
    <n v="0"/>
    <n v="0"/>
    <s v="No"/>
    <s v="no"/>
    <n v="0"/>
    <n v="3"/>
    <n v="6"/>
    <s v="Yes"/>
    <n v="0"/>
    <x v="32"/>
    <s v="390-4164"/>
    <s v="Male"/>
    <n v="33"/>
    <s v="No"/>
    <s v="No"/>
    <s v="No"/>
    <n v="0"/>
    <s v="No"/>
    <x v="0"/>
    <x v="1"/>
    <n v="30"/>
    <n v="30"/>
    <x v="1"/>
    <x v="3"/>
  </r>
  <r>
    <s v="8749-BNCD"/>
    <x v="1"/>
    <n v="2"/>
    <n v="8"/>
    <n v="24.4"/>
    <n v="0"/>
    <n v="0"/>
    <s v="No"/>
    <s v="no"/>
    <n v="0"/>
    <n v="5"/>
    <n v="1"/>
    <s v="Yes"/>
    <n v="0"/>
    <x v="33"/>
    <s v="365-3233"/>
    <s v="Male"/>
    <n v="65"/>
    <s v="No"/>
    <s v="Yes"/>
    <s v="No"/>
    <n v="0"/>
    <s v="Yes"/>
    <x v="0"/>
    <x v="0"/>
    <n v="59"/>
    <n v="110"/>
    <x v="1"/>
    <x v="3"/>
  </r>
  <r>
    <s v="7062-FUCZ"/>
    <x v="1"/>
    <n v="1"/>
    <n v="4"/>
    <n v="10"/>
    <n v="0"/>
    <n v="0"/>
    <s v="No"/>
    <s v="no"/>
    <n v="0"/>
    <n v="2"/>
    <n v="7"/>
    <s v="Yes"/>
    <n v="0"/>
    <x v="26"/>
    <s v="311-6924"/>
    <s v="Male"/>
    <n v="59"/>
    <s v="No"/>
    <s v="No"/>
    <s v="No"/>
    <n v="0"/>
    <s v="No"/>
    <x v="0"/>
    <x v="0"/>
    <n v="10"/>
    <n v="10"/>
    <x v="5"/>
    <x v="11"/>
  </r>
  <r>
    <s v="5524-UCZB"/>
    <x v="1"/>
    <n v="1"/>
    <n v="1"/>
    <n v="4"/>
    <n v="0"/>
    <n v="0"/>
    <s v="No"/>
    <s v="no"/>
    <n v="0"/>
    <n v="3"/>
    <n v="23"/>
    <s v="Yes"/>
    <n v="0"/>
    <x v="20"/>
    <s v="338-4609"/>
    <s v="Male"/>
    <n v="29"/>
    <s v="Yes"/>
    <s v="No"/>
    <s v="No"/>
    <n v="0"/>
    <s v="No"/>
    <x v="0"/>
    <x v="1"/>
    <n v="19"/>
    <n v="19"/>
    <x v="4"/>
    <x v="9"/>
  </r>
  <r>
    <s v="4733-GGZM"/>
    <x v="1"/>
    <n v="60"/>
    <n v="315"/>
    <n v="716.9"/>
    <n v="0"/>
    <n v="0"/>
    <s v="No"/>
    <s v="no"/>
    <n v="0"/>
    <n v="5"/>
    <n v="16"/>
    <s v="Yes"/>
    <n v="0"/>
    <x v="41"/>
    <s v="289-8017"/>
    <s v="Female"/>
    <n v="23"/>
    <s v="Yes"/>
    <s v="No"/>
    <s v="No"/>
    <n v="0"/>
    <s v="No"/>
    <x v="0"/>
    <x v="0"/>
    <n v="59"/>
    <n v="3553"/>
    <x v="4"/>
    <x v="8"/>
  </r>
  <r>
    <s v="3884-FHBV"/>
    <x v="1"/>
    <n v="3"/>
    <n v="15"/>
    <n v="35.799999999999997"/>
    <n v="0"/>
    <n v="0"/>
    <s v="No"/>
    <s v="no"/>
    <n v="0"/>
    <n v="4"/>
    <n v="2"/>
    <s v="Yes"/>
    <n v="0"/>
    <x v="43"/>
    <s v="274-6898"/>
    <s v="Female"/>
    <n v="49"/>
    <s v="No"/>
    <s v="No"/>
    <s v="No"/>
    <n v="0"/>
    <s v="No"/>
    <x v="0"/>
    <x v="1"/>
    <n v="18"/>
    <n v="55"/>
    <x v="4"/>
    <x v="20"/>
  </r>
  <r>
    <s v="6049-QTJK"/>
    <x v="1"/>
    <n v="1"/>
    <n v="4"/>
    <n v="11"/>
    <n v="0"/>
    <n v="0"/>
    <s v="No"/>
    <s v="no"/>
    <n v="0"/>
    <n v="0"/>
    <n v="1"/>
    <s v="Yes"/>
    <n v="0"/>
    <x v="11"/>
    <s v="291-5689"/>
    <s v="Female"/>
    <n v="40"/>
    <s v="No"/>
    <s v="No"/>
    <s v="No"/>
    <n v="0"/>
    <s v="No"/>
    <x v="0"/>
    <x v="0"/>
    <n v="33"/>
    <n v="33"/>
    <x v="1"/>
    <x v="3"/>
  </r>
  <r>
    <s v="6015-ZYYT"/>
    <x v="1"/>
    <n v="1"/>
    <n v="7"/>
    <n v="10"/>
    <n v="0"/>
    <n v="0"/>
    <s v="No"/>
    <s v="no"/>
    <n v="0"/>
    <n v="1"/>
    <n v="8"/>
    <s v="Yes"/>
    <n v="0"/>
    <x v="0"/>
    <s v="278-2845"/>
    <s v="Female"/>
    <n v="74"/>
    <s v="No"/>
    <s v="Yes"/>
    <s v="No"/>
    <n v="0"/>
    <s v="No"/>
    <x v="0"/>
    <x v="0"/>
    <n v="40"/>
    <n v="40"/>
    <x v="2"/>
    <x v="7"/>
  </r>
  <r>
    <s v="4418-XFVA"/>
    <x v="1"/>
    <n v="2"/>
    <n v="8"/>
    <n v="19.8"/>
    <n v="0"/>
    <n v="0"/>
    <s v="No"/>
    <s v="no"/>
    <n v="0"/>
    <n v="0"/>
    <n v="2"/>
    <s v="No"/>
    <n v="22"/>
    <x v="22"/>
    <s v="316-8313"/>
    <s v="Male"/>
    <n v="78"/>
    <s v="No"/>
    <s v="Yes"/>
    <s v="No"/>
    <n v="0"/>
    <s v="No"/>
    <x v="0"/>
    <x v="2"/>
    <n v="49"/>
    <n v="87"/>
    <x v="1"/>
    <x v="3"/>
  </r>
  <r>
    <s v="8215-XPKN"/>
    <x v="1"/>
    <n v="30"/>
    <n v="54"/>
    <n v="119.2"/>
    <n v="0"/>
    <n v="0"/>
    <s v="No"/>
    <s v="no"/>
    <n v="0"/>
    <n v="2"/>
    <n v="1"/>
    <s v="Yes"/>
    <n v="0"/>
    <x v="37"/>
    <s v="311-3348"/>
    <s v="Female"/>
    <n v="63"/>
    <s v="No"/>
    <s v="No"/>
    <s v="No"/>
    <n v="0"/>
    <s v="Yes"/>
    <x v="0"/>
    <x v="0"/>
    <n v="54"/>
    <n v="1616"/>
    <x v="1"/>
    <x v="4"/>
  </r>
  <r>
    <s v="5063-TAAO"/>
    <x v="1"/>
    <n v="53"/>
    <n v="149"/>
    <n v="319.10000000000002"/>
    <n v="0"/>
    <n v="0"/>
    <s v="No"/>
    <s v="no"/>
    <n v="0"/>
    <n v="3"/>
    <n v="10"/>
    <s v="Yes"/>
    <n v="0"/>
    <x v="22"/>
    <s v="355-3866"/>
    <s v="Female"/>
    <n v="22"/>
    <s v="Yes"/>
    <s v="No"/>
    <s v="No"/>
    <n v="0"/>
    <s v="No"/>
    <x v="1"/>
    <x v="2"/>
    <n v="51"/>
    <n v="2724"/>
    <x v="1"/>
    <x v="15"/>
  </r>
  <r>
    <s v="6199-ZJVC"/>
    <x v="1"/>
    <n v="2"/>
    <n v="3"/>
    <n v="8.1999999999999993"/>
    <n v="0"/>
    <n v="0"/>
    <s v="No"/>
    <s v="no"/>
    <n v="0"/>
    <n v="3"/>
    <n v="10"/>
    <s v="Yes"/>
    <n v="0"/>
    <x v="32"/>
    <s v="284-4133"/>
    <s v="Male"/>
    <n v="19"/>
    <s v="Yes"/>
    <s v="No"/>
    <s v="No"/>
    <n v="0"/>
    <s v="Yes"/>
    <x v="0"/>
    <x v="1"/>
    <n v="28"/>
    <n v="57"/>
    <x v="1"/>
    <x v="1"/>
  </r>
  <r>
    <s v="8519-JSVY"/>
    <x v="1"/>
    <n v="13"/>
    <n v="87"/>
    <n v="172.8"/>
    <n v="0"/>
    <n v="0"/>
    <s v="No"/>
    <s v="no"/>
    <n v="0"/>
    <n v="3"/>
    <n v="7"/>
    <s v="Yes"/>
    <n v="0"/>
    <x v="46"/>
    <s v="341-5820"/>
    <s v="Male"/>
    <n v="39"/>
    <s v="No"/>
    <s v="No"/>
    <s v="No"/>
    <n v="0"/>
    <s v="Yes"/>
    <x v="0"/>
    <x v="2"/>
    <n v="42"/>
    <n v="552"/>
    <x v="1"/>
    <x v="3"/>
  </r>
  <r>
    <s v="5685-CXLT"/>
    <x v="1"/>
    <n v="19"/>
    <n v="75"/>
    <n v="185.4"/>
    <n v="0"/>
    <n v="0"/>
    <s v="No"/>
    <s v="no"/>
    <n v="0"/>
    <n v="3"/>
    <n v="1"/>
    <s v="Yes"/>
    <n v="0"/>
    <x v="26"/>
    <s v="321-3483"/>
    <s v="Male"/>
    <n v="63"/>
    <s v="No"/>
    <s v="No"/>
    <s v="No"/>
    <n v="0"/>
    <s v="Yes"/>
    <x v="0"/>
    <x v="2"/>
    <n v="33"/>
    <n v="618"/>
    <x v="1"/>
    <x v="3"/>
  </r>
  <r>
    <s v="1811-NHHY"/>
    <x v="1"/>
    <n v="47"/>
    <n v="256"/>
    <n v="710.9"/>
    <n v="0"/>
    <n v="0"/>
    <s v="No"/>
    <s v="no"/>
    <n v="0"/>
    <n v="5"/>
    <n v="2"/>
    <s v="Yes"/>
    <n v="0"/>
    <x v="28"/>
    <s v="385-4891"/>
    <s v="Female"/>
    <n v="83"/>
    <s v="No"/>
    <s v="Yes"/>
    <s v="No"/>
    <n v="0"/>
    <s v="No"/>
    <x v="0"/>
    <x v="0"/>
    <n v="49"/>
    <n v="2327"/>
    <x v="1"/>
    <x v="4"/>
  </r>
  <r>
    <s v="4136-QNAW"/>
    <x v="1"/>
    <n v="5"/>
    <n v="12"/>
    <n v="28.9"/>
    <n v="0"/>
    <n v="0"/>
    <s v="No"/>
    <s v="no"/>
    <n v="0"/>
    <n v="0"/>
    <n v="4"/>
    <s v="No"/>
    <n v="3"/>
    <x v="15"/>
    <s v="288-7743"/>
    <s v="Female"/>
    <n v="33"/>
    <s v="No"/>
    <s v="No"/>
    <s v="No"/>
    <n v="0"/>
    <s v="No"/>
    <x v="0"/>
    <x v="2"/>
    <n v="35"/>
    <n v="169"/>
    <x v="1"/>
    <x v="4"/>
  </r>
  <r>
    <s v="5800-OPUS"/>
    <x v="1"/>
    <n v="53"/>
    <n v="131"/>
    <n v="374.1"/>
    <n v="0"/>
    <n v="0"/>
    <s v="No"/>
    <s v="no"/>
    <n v="0"/>
    <n v="2"/>
    <n v="5"/>
    <s v="Yes"/>
    <n v="0"/>
    <x v="29"/>
    <s v="354-4791"/>
    <s v="Male"/>
    <n v="74"/>
    <s v="No"/>
    <s v="Yes"/>
    <s v="No"/>
    <n v="0"/>
    <s v="Yes"/>
    <x v="0"/>
    <x v="0"/>
    <n v="48"/>
    <n v="2578"/>
    <x v="1"/>
    <x v="4"/>
  </r>
  <r>
    <s v="7737-BAAR"/>
    <x v="1"/>
    <n v="44"/>
    <n v="288"/>
    <n v="614"/>
    <n v="0"/>
    <n v="0"/>
    <s v="No"/>
    <s v="no"/>
    <n v="0"/>
    <n v="1"/>
    <n v="10"/>
    <s v="Yes"/>
    <n v="0"/>
    <x v="10"/>
    <s v="348-6522"/>
    <s v="Female"/>
    <n v="29"/>
    <s v="Yes"/>
    <s v="No"/>
    <s v="No"/>
    <n v="0"/>
    <s v="No"/>
    <x v="0"/>
    <x v="0"/>
    <n v="26"/>
    <n v="1160"/>
    <x v="1"/>
    <x v="15"/>
  </r>
  <r>
    <s v="2951-FYJC"/>
    <x v="1"/>
    <n v="24"/>
    <n v="128"/>
    <n v="333.3"/>
    <n v="0"/>
    <n v="0"/>
    <s v="No"/>
    <s v="no"/>
    <n v="0"/>
    <n v="4"/>
    <n v="3"/>
    <s v="Yes"/>
    <n v="0"/>
    <x v="38"/>
    <s v="335-9955"/>
    <s v="Female"/>
    <n v="38"/>
    <s v="No"/>
    <s v="No"/>
    <s v="No"/>
    <n v="0"/>
    <s v="Yes"/>
    <x v="0"/>
    <x v="0"/>
    <n v="47"/>
    <n v="1127"/>
    <x v="1"/>
    <x v="15"/>
  </r>
  <r>
    <s v="7763-KKJY"/>
    <x v="1"/>
    <n v="9"/>
    <n v="42"/>
    <n v="75.8"/>
    <n v="0"/>
    <n v="0"/>
    <s v="No"/>
    <s v="yes"/>
    <n v="0"/>
    <n v="3"/>
    <n v="2"/>
    <s v="Yes"/>
    <n v="0"/>
    <x v="33"/>
    <s v="281-6164"/>
    <s v="Female"/>
    <n v="48"/>
    <s v="No"/>
    <s v="No"/>
    <s v="No"/>
    <n v="0"/>
    <s v="No"/>
    <x v="0"/>
    <x v="0"/>
    <n v="43"/>
    <n v="404"/>
    <x v="1"/>
    <x v="15"/>
  </r>
  <r>
    <s v="2829-FKYR"/>
    <x v="1"/>
    <n v="17"/>
    <n v="89"/>
    <n v="236.4"/>
    <n v="0"/>
    <n v="0"/>
    <s v="No"/>
    <s v="no"/>
    <n v="0"/>
    <n v="2"/>
    <n v="2"/>
    <s v="Yes"/>
    <n v="0"/>
    <x v="25"/>
    <s v="329-3078"/>
    <s v="Female"/>
    <n v="43"/>
    <s v="No"/>
    <s v="No"/>
    <s v="No"/>
    <n v="0"/>
    <s v="Yes"/>
    <x v="0"/>
    <x v="2"/>
    <n v="49"/>
    <n v="829"/>
    <x v="1"/>
    <x v="1"/>
  </r>
  <r>
    <s v="5519-GGFL"/>
    <x v="1"/>
    <n v="7"/>
    <n v="22"/>
    <n v="52.1"/>
    <n v="0"/>
    <n v="0"/>
    <s v="No"/>
    <s v="yes"/>
    <n v="0"/>
    <n v="0"/>
    <n v="0"/>
    <s v="No"/>
    <n v="0"/>
    <x v="4"/>
    <s v="241-3266"/>
    <s v="Male"/>
    <n v="51"/>
    <s v="No"/>
    <s v="No"/>
    <s v="No"/>
    <n v="0"/>
    <s v="No"/>
    <x v="0"/>
    <x v="1"/>
    <n v="13"/>
    <n v="83"/>
    <x v="1"/>
    <x v="1"/>
  </r>
  <r>
    <s v="5934-PHKI"/>
    <x v="1"/>
    <n v="3"/>
    <n v="8"/>
    <n v="32.5"/>
    <n v="0"/>
    <n v="0"/>
    <s v="No"/>
    <s v="no"/>
    <n v="0"/>
    <n v="1"/>
    <n v="0"/>
    <s v="No"/>
    <n v="0"/>
    <x v="23"/>
    <s v="355-4801"/>
    <s v="Male"/>
    <n v="32"/>
    <s v="No"/>
    <s v="No"/>
    <s v="No"/>
    <n v="0"/>
    <s v="No"/>
    <x v="0"/>
    <x v="1"/>
    <n v="11"/>
    <n v="36"/>
    <x v="5"/>
    <x v="11"/>
  </r>
  <r>
    <s v="1475-YHXB"/>
    <x v="1"/>
    <n v="31"/>
    <n v="119"/>
    <n v="217.9"/>
    <n v="0"/>
    <n v="0"/>
    <s v="No"/>
    <s v="no"/>
    <n v="0"/>
    <n v="3"/>
    <n v="3"/>
    <s v="Yes"/>
    <n v="0"/>
    <x v="3"/>
    <s v="303-9846"/>
    <s v="Female"/>
    <n v="49"/>
    <s v="No"/>
    <s v="No"/>
    <s v="No"/>
    <n v="0"/>
    <s v="Yes"/>
    <x v="0"/>
    <x v="0"/>
    <n v="47"/>
    <n v="1467"/>
    <x v="4"/>
    <x v="9"/>
  </r>
  <r>
    <s v="8180-PTYX"/>
    <x v="1"/>
    <n v="1"/>
    <n v="2"/>
    <n v="5"/>
    <n v="0"/>
    <n v="0"/>
    <s v="No"/>
    <s v="no"/>
    <n v="0"/>
    <n v="3"/>
    <n v="1"/>
    <s v="Yes"/>
    <n v="0"/>
    <x v="33"/>
    <s v="308-10030"/>
    <s v="Male"/>
    <n v="53"/>
    <s v="No"/>
    <s v="No"/>
    <s v="No"/>
    <n v="0"/>
    <s v="No"/>
    <x v="0"/>
    <x v="0"/>
    <n v="53"/>
    <n v="53"/>
    <x v="4"/>
    <x v="8"/>
  </r>
  <r>
    <s v="4891-MHUQ"/>
    <x v="1"/>
    <n v="1"/>
    <n v="6"/>
    <n v="15"/>
    <n v="0"/>
    <n v="0"/>
    <s v="No"/>
    <s v="no"/>
    <n v="0"/>
    <n v="0"/>
    <n v="15"/>
    <s v="Yes"/>
    <n v="0"/>
    <x v="44"/>
    <s v="315-9804"/>
    <s v="Female"/>
    <n v="29"/>
    <s v="Yes"/>
    <s v="No"/>
    <s v="No"/>
    <n v="0"/>
    <s v="No"/>
    <x v="0"/>
    <x v="0"/>
    <n v="20"/>
    <n v="20"/>
    <x v="4"/>
    <x v="20"/>
  </r>
  <r>
    <s v="5062-EXPM"/>
    <x v="1"/>
    <n v="9"/>
    <n v="42"/>
    <n v="141.19999999999999"/>
    <n v="0"/>
    <n v="0"/>
    <s v="No"/>
    <s v="no"/>
    <n v="0"/>
    <n v="0"/>
    <n v="10"/>
    <s v="Yes"/>
    <n v="0"/>
    <x v="11"/>
    <s v="276-8580"/>
    <s v="Male"/>
    <n v="45"/>
    <s v="No"/>
    <s v="No"/>
    <s v="No"/>
    <n v="0"/>
    <s v="No"/>
    <x v="0"/>
    <x v="0"/>
    <n v="35"/>
    <n v="326"/>
    <x v="4"/>
    <x v="6"/>
  </r>
  <r>
    <s v="8383-QQIE"/>
    <x v="1"/>
    <n v="4"/>
    <n v="21"/>
    <n v="44"/>
    <n v="0"/>
    <n v="0"/>
    <s v="No"/>
    <s v="no"/>
    <n v="0"/>
    <n v="0"/>
    <n v="24"/>
    <s v="Yes"/>
    <n v="0"/>
    <x v="16"/>
    <s v="362-6514"/>
    <s v="Male"/>
    <n v="27"/>
    <s v="Yes"/>
    <s v="No"/>
    <s v="No"/>
    <n v="0"/>
    <s v="Yes"/>
    <x v="0"/>
    <x v="0"/>
    <n v="13"/>
    <n v="51"/>
    <x v="4"/>
    <x v="12"/>
  </r>
  <r>
    <s v="7878-EOSK"/>
    <x v="1"/>
    <n v="43"/>
    <n v="152"/>
    <n v="345.9"/>
    <n v="0"/>
    <n v="0"/>
    <s v="No"/>
    <s v="no"/>
    <n v="0"/>
    <n v="2"/>
    <n v="8"/>
    <s v="Yes"/>
    <n v="0"/>
    <x v="29"/>
    <s v="337-5662"/>
    <s v="Male"/>
    <n v="50"/>
    <s v="No"/>
    <s v="No"/>
    <s v="No"/>
    <n v="0"/>
    <s v="No"/>
    <x v="0"/>
    <x v="0"/>
    <n v="29"/>
    <n v="1248"/>
    <x v="5"/>
    <x v="13"/>
  </r>
  <r>
    <s v="2940-TNDG"/>
    <x v="1"/>
    <n v="4"/>
    <n v="19"/>
    <n v="50.4"/>
    <n v="0"/>
    <n v="0"/>
    <s v="No"/>
    <s v="no"/>
    <n v="0"/>
    <n v="3"/>
    <n v="4"/>
    <s v="No"/>
    <n v="35"/>
    <x v="14"/>
    <s v="286-4814"/>
    <s v="Male"/>
    <n v="62"/>
    <s v="No"/>
    <s v="No"/>
    <s v="No"/>
    <n v="0"/>
    <s v="No"/>
    <x v="0"/>
    <x v="0"/>
    <n v="27"/>
    <n v="97"/>
    <x v="5"/>
    <x v="14"/>
  </r>
  <r>
    <s v="8343-EZNR"/>
    <x v="1"/>
    <n v="10"/>
    <n v="25"/>
    <n v="62.9"/>
    <n v="0"/>
    <n v="0"/>
    <s v="No"/>
    <s v="no"/>
    <n v="0"/>
    <n v="0"/>
    <n v="6"/>
    <s v="Yes"/>
    <n v="0"/>
    <x v="3"/>
    <s v="277-7974"/>
    <s v="Female"/>
    <n v="71"/>
    <s v="No"/>
    <s v="Yes"/>
    <s v="No"/>
    <n v="0"/>
    <s v="No"/>
    <x v="0"/>
    <x v="0"/>
    <n v="58"/>
    <n v="612"/>
    <x v="5"/>
    <x v="18"/>
  </r>
  <r>
    <s v="8660-TXBZ"/>
    <x v="1"/>
    <n v="48"/>
    <n v="168"/>
    <n v="571.1"/>
    <n v="0"/>
    <n v="0"/>
    <s v="No"/>
    <s v="no"/>
    <n v="0"/>
    <n v="3"/>
    <n v="9"/>
    <s v="Yes"/>
    <n v="0"/>
    <x v="19"/>
    <s v="298-4866"/>
    <s v="Male"/>
    <n v="41"/>
    <s v="No"/>
    <s v="No"/>
    <s v="No"/>
    <n v="0"/>
    <s v="Yes"/>
    <x v="1"/>
    <x v="2"/>
    <n v="62"/>
    <n v="2931"/>
    <x v="5"/>
    <x v="11"/>
  </r>
  <r>
    <s v="2888-LKAG"/>
    <x v="1"/>
    <n v="1"/>
    <n v="2"/>
    <n v="7"/>
    <n v="0"/>
    <n v="0"/>
    <s v="No"/>
    <s v="no"/>
    <n v="0"/>
    <n v="0"/>
    <n v="35"/>
    <s v="Yes"/>
    <n v="0"/>
    <x v="6"/>
    <s v="349-6911"/>
    <s v="Male"/>
    <n v="26"/>
    <s v="Yes"/>
    <s v="No"/>
    <s v="No"/>
    <n v="0"/>
    <s v="No"/>
    <x v="0"/>
    <x v="0"/>
    <n v="52"/>
    <n v="52"/>
    <x v="4"/>
    <x v="9"/>
  </r>
  <r>
    <s v="9003-DQCX"/>
    <x v="1"/>
    <n v="4"/>
    <n v="18"/>
    <n v="42.3"/>
    <n v="0"/>
    <n v="0"/>
    <s v="No"/>
    <s v="no"/>
    <n v="0"/>
    <n v="4"/>
    <n v="36"/>
    <s v="Yes"/>
    <n v="0"/>
    <x v="19"/>
    <s v="360-3686"/>
    <s v="Male"/>
    <n v="20"/>
    <s v="Yes"/>
    <s v="No"/>
    <s v="No"/>
    <n v="0"/>
    <s v="No"/>
    <x v="0"/>
    <x v="0"/>
    <n v="43"/>
    <n v="181"/>
    <x v="4"/>
    <x v="8"/>
  </r>
  <r>
    <s v="0233-CBDF"/>
    <x v="1"/>
    <n v="17"/>
    <n v="65"/>
    <n v="139.9"/>
    <n v="0"/>
    <n v="0"/>
    <s v="No"/>
    <s v="no"/>
    <n v="0"/>
    <n v="1"/>
    <n v="1"/>
    <s v="Yes"/>
    <n v="0"/>
    <x v="42"/>
    <s v="383-9140"/>
    <s v="Male"/>
    <n v="39"/>
    <s v="No"/>
    <s v="No"/>
    <s v="No"/>
    <n v="0"/>
    <s v="No"/>
    <x v="0"/>
    <x v="1"/>
    <n v="17"/>
    <n v="303"/>
    <x v="4"/>
    <x v="20"/>
  </r>
  <r>
    <s v="1837-OFRF"/>
    <x v="1"/>
    <n v="43"/>
    <n v="217"/>
    <n v="430.7"/>
    <n v="0"/>
    <n v="0"/>
    <s v="No"/>
    <s v="no"/>
    <n v="0"/>
    <n v="3"/>
    <n v="3"/>
    <s v="Yes"/>
    <n v="0"/>
    <x v="36"/>
    <s v="248-7776"/>
    <s v="Male"/>
    <n v="71"/>
    <s v="No"/>
    <s v="Yes"/>
    <s v="No"/>
    <n v="0"/>
    <s v="No"/>
    <x v="0"/>
    <x v="1"/>
    <n v="54"/>
    <n v="2344"/>
    <x v="4"/>
    <x v="6"/>
  </r>
  <r>
    <s v="7621-KAMG"/>
    <x v="1"/>
    <n v="21"/>
    <n v="64"/>
    <n v="209.7"/>
    <n v="0"/>
    <n v="0"/>
    <s v="No"/>
    <s v="no"/>
    <n v="0"/>
    <n v="5"/>
    <n v="4"/>
    <s v="No"/>
    <n v="43"/>
    <x v="14"/>
    <s v="344-4241"/>
    <s v="Male"/>
    <n v="37"/>
    <s v="No"/>
    <s v="No"/>
    <s v="No"/>
    <n v="0"/>
    <s v="No"/>
    <x v="1"/>
    <x v="1"/>
    <n v="26"/>
    <n v="551"/>
    <x v="2"/>
    <x v="7"/>
  </r>
  <r>
    <s v="3529-XGRD"/>
    <x v="1"/>
    <n v="42"/>
    <n v="238"/>
    <n v="415.7"/>
    <n v="0"/>
    <n v="0"/>
    <s v="No"/>
    <s v="no"/>
    <n v="0"/>
    <n v="1"/>
    <n v="6"/>
    <s v="Yes"/>
    <n v="0"/>
    <x v="47"/>
    <s v="319-8817"/>
    <s v="Male"/>
    <n v="36"/>
    <s v="No"/>
    <s v="No"/>
    <s v="No"/>
    <n v="0"/>
    <s v="Yes"/>
    <x v="0"/>
    <x v="0"/>
    <n v="46"/>
    <n v="1914"/>
    <x v="3"/>
    <x v="16"/>
  </r>
  <r>
    <s v="4127-FOZI"/>
    <x v="1"/>
    <n v="47"/>
    <n v="126"/>
    <n v="373.6"/>
    <n v="0"/>
    <n v="0"/>
    <s v="No"/>
    <s v="no"/>
    <n v="0"/>
    <n v="1"/>
    <n v="15"/>
    <s v="Yes"/>
    <n v="0"/>
    <x v="25"/>
    <s v="294-1576"/>
    <s v="Male"/>
    <n v="82"/>
    <s v="No"/>
    <s v="Yes"/>
    <s v="No"/>
    <n v="0"/>
    <s v="No"/>
    <x v="0"/>
    <x v="0"/>
    <n v="35"/>
    <n v="1628"/>
    <x v="3"/>
    <x v="5"/>
  </r>
  <r>
    <s v="4861-BHHD"/>
    <x v="1"/>
    <n v="5"/>
    <n v="13"/>
    <n v="33"/>
    <n v="0"/>
    <n v="0"/>
    <s v="No"/>
    <s v="no"/>
    <n v="0"/>
    <n v="0"/>
    <n v="6"/>
    <s v="Yes"/>
    <n v="0"/>
    <x v="21"/>
    <s v="256-2668"/>
    <s v="Female"/>
    <n v="37"/>
    <s v="No"/>
    <s v="No"/>
    <s v="No"/>
    <n v="0"/>
    <s v="No"/>
    <x v="0"/>
    <x v="0"/>
    <n v="38"/>
    <n v="210"/>
    <x v="3"/>
    <x v="5"/>
  </r>
  <r>
    <s v="0817-LDOA"/>
    <x v="1"/>
    <n v="6"/>
    <n v="10"/>
    <n v="22.8"/>
    <n v="0"/>
    <n v="0"/>
    <s v="No"/>
    <s v="yes"/>
    <n v="0"/>
    <n v="2"/>
    <n v="15"/>
    <s v="Yes"/>
    <n v="0"/>
    <x v="24"/>
    <s v="276-5552"/>
    <s v="Female"/>
    <n v="84"/>
    <s v="No"/>
    <s v="Yes"/>
    <s v="No"/>
    <n v="0"/>
    <s v="No"/>
    <x v="0"/>
    <x v="0"/>
    <n v="59"/>
    <n v="336"/>
    <x v="3"/>
    <x v="5"/>
  </r>
  <r>
    <s v="6429-MTWP"/>
    <x v="1"/>
    <n v="1"/>
    <n v="4"/>
    <n v="10"/>
    <n v="0"/>
    <n v="0"/>
    <s v="No"/>
    <s v="no"/>
    <n v="0"/>
    <n v="1"/>
    <n v="3"/>
    <s v="Yes"/>
    <n v="0"/>
    <x v="48"/>
    <s v="379-9935"/>
    <s v="Female"/>
    <n v="66"/>
    <s v="No"/>
    <s v="Yes"/>
    <s v="No"/>
    <n v="0"/>
    <s v="No"/>
    <x v="0"/>
    <x v="1"/>
    <n v="9"/>
    <n v="9"/>
    <x v="3"/>
    <x v="16"/>
  </r>
  <r>
    <s v="6885-UVOX"/>
    <x v="1"/>
    <n v="7"/>
    <n v="20"/>
    <n v="44.1"/>
    <n v="0"/>
    <n v="0"/>
    <s v="No"/>
    <s v="no"/>
    <n v="0"/>
    <n v="3"/>
    <n v="15"/>
    <s v="Yes"/>
    <n v="0"/>
    <x v="16"/>
    <s v="340-7233"/>
    <s v="Female"/>
    <n v="27"/>
    <s v="Yes"/>
    <s v="No"/>
    <s v="No"/>
    <n v="0"/>
    <s v="No"/>
    <x v="0"/>
    <x v="0"/>
    <n v="36"/>
    <n v="261"/>
    <x v="3"/>
    <x v="16"/>
  </r>
  <r>
    <s v="3184-FDDV"/>
    <x v="1"/>
    <n v="2"/>
    <n v="11"/>
    <n v="26.2"/>
    <n v="0"/>
    <n v="0"/>
    <s v="No"/>
    <s v="no"/>
    <n v="0"/>
    <n v="2"/>
    <n v="10"/>
    <s v="No"/>
    <n v="5"/>
    <x v="47"/>
    <s v="317-7803"/>
    <s v="Male"/>
    <n v="27"/>
    <s v="Yes"/>
    <s v="No"/>
    <s v="No"/>
    <n v="0"/>
    <s v="No"/>
    <x v="0"/>
    <x v="0"/>
    <n v="25"/>
    <n v="44"/>
    <x v="3"/>
    <x v="16"/>
  </r>
  <r>
    <s v="2179-ULXY"/>
    <x v="1"/>
    <n v="1"/>
    <n v="3"/>
    <n v="6"/>
    <n v="0"/>
    <n v="0"/>
    <s v="No"/>
    <s v="no"/>
    <n v="0"/>
    <n v="4"/>
    <n v="2"/>
    <s v="Yes"/>
    <n v="0"/>
    <x v="47"/>
    <s v="248-2844"/>
    <s v="Female"/>
    <n v="81"/>
    <s v="No"/>
    <s v="Yes"/>
    <s v="No"/>
    <n v="0"/>
    <s v="No"/>
    <x v="0"/>
    <x v="1"/>
    <n v="37"/>
    <n v="37"/>
    <x v="3"/>
    <x v="5"/>
  </r>
  <r>
    <s v="4567-JCHC"/>
    <x v="1"/>
    <n v="5"/>
    <n v="19"/>
    <n v="56.3"/>
    <n v="0"/>
    <n v="0"/>
    <s v="No"/>
    <s v="no"/>
    <n v="0"/>
    <n v="5"/>
    <n v="10"/>
    <s v="Yes"/>
    <n v="0"/>
    <x v="19"/>
    <s v="299-8813"/>
    <s v="Female"/>
    <n v="52"/>
    <s v="No"/>
    <s v="No"/>
    <s v="No"/>
    <n v="0"/>
    <s v="Yes"/>
    <x v="0"/>
    <x v="0"/>
    <n v="62"/>
    <n v="315"/>
    <x v="1"/>
    <x v="1"/>
  </r>
  <r>
    <s v="7518-ZTVX"/>
    <x v="1"/>
    <n v="1"/>
    <n v="8"/>
    <n v="16"/>
    <n v="0"/>
    <n v="0"/>
    <s v="No"/>
    <s v="yes"/>
    <n v="0"/>
    <n v="0"/>
    <n v="3"/>
    <s v="Yes"/>
    <n v="0"/>
    <x v="1"/>
    <s v="350-1814"/>
    <s v="Male"/>
    <n v="47"/>
    <s v="No"/>
    <s v="No"/>
    <s v="No"/>
    <n v="0"/>
    <s v="No"/>
    <x v="0"/>
    <x v="0"/>
    <n v="40"/>
    <n v="40"/>
    <x v="2"/>
    <x v="2"/>
  </r>
  <r>
    <s v="2282-MQUD"/>
    <x v="1"/>
    <n v="1"/>
    <n v="2"/>
    <n v="5"/>
    <n v="0"/>
    <n v="0"/>
    <s v="No"/>
    <s v="no"/>
    <n v="0"/>
    <n v="4"/>
    <n v="10"/>
    <s v="Yes"/>
    <n v="0"/>
    <x v="1"/>
    <s v="304-8853"/>
    <s v="Male"/>
    <n v="63"/>
    <s v="No"/>
    <s v="No"/>
    <s v="No"/>
    <n v="0"/>
    <s v="No"/>
    <x v="0"/>
    <x v="0"/>
    <n v="38"/>
    <n v="38"/>
    <x v="2"/>
    <x v="2"/>
  </r>
  <r>
    <s v="7882-FLOH"/>
    <x v="1"/>
    <n v="3"/>
    <n v="15"/>
    <n v="48.2"/>
    <n v="0"/>
    <n v="0"/>
    <s v="No"/>
    <s v="no"/>
    <n v="0"/>
    <n v="2"/>
    <n v="6"/>
    <s v="No"/>
    <n v="5"/>
    <x v="34"/>
    <s v="308-8451"/>
    <s v="Male"/>
    <n v="46"/>
    <s v="No"/>
    <s v="No"/>
    <s v="No"/>
    <n v="0"/>
    <s v="Yes"/>
    <x v="0"/>
    <x v="0"/>
    <n v="18"/>
    <n v="63"/>
    <x v="1"/>
    <x v="3"/>
  </r>
  <r>
    <s v="4945-EETR"/>
    <x v="1"/>
    <n v="1"/>
    <n v="4"/>
    <n v="15"/>
    <n v="0"/>
    <n v="0"/>
    <s v="No"/>
    <s v="no"/>
    <n v="0"/>
    <n v="4"/>
    <n v="11"/>
    <s v="Yes"/>
    <n v="0"/>
    <x v="37"/>
    <s v="382-10339"/>
    <s v="Female"/>
    <n v="66"/>
    <s v="No"/>
    <s v="Yes"/>
    <s v="No"/>
    <n v="0"/>
    <s v="No"/>
    <x v="0"/>
    <x v="1"/>
    <n v="21"/>
    <n v="21"/>
    <x v="1"/>
    <x v="4"/>
  </r>
  <r>
    <s v="5930-RBRE"/>
    <x v="1"/>
    <n v="1"/>
    <n v="1"/>
    <n v="4"/>
    <n v="0"/>
    <n v="0"/>
    <s v="No"/>
    <s v="no"/>
    <n v="0"/>
    <n v="3"/>
    <n v="3"/>
    <s v="Yes"/>
    <n v="0"/>
    <x v="30"/>
    <s v="379-3360"/>
    <s v="Female"/>
    <n v="69"/>
    <s v="No"/>
    <s v="Yes"/>
    <s v="No"/>
    <n v="0"/>
    <s v="No"/>
    <x v="0"/>
    <x v="0"/>
    <n v="37"/>
    <n v="37"/>
    <x v="1"/>
    <x v="15"/>
  </r>
  <r>
    <s v="3185-TLJL"/>
    <x v="1"/>
    <n v="32"/>
    <n v="70"/>
    <n v="259.2"/>
    <n v="0"/>
    <n v="0"/>
    <s v="No"/>
    <s v="yes"/>
    <n v="0"/>
    <n v="1"/>
    <n v="1"/>
    <s v="Yes"/>
    <n v="0"/>
    <x v="13"/>
    <s v="295-4007"/>
    <s v="Male"/>
    <n v="83"/>
    <s v="No"/>
    <s v="Yes"/>
    <s v="No"/>
    <n v="0"/>
    <s v="Yes"/>
    <x v="0"/>
    <x v="2"/>
    <n v="29"/>
    <n v="925"/>
    <x v="1"/>
    <x v="1"/>
  </r>
  <r>
    <s v="5427-FSCD"/>
    <x v="1"/>
    <n v="1"/>
    <n v="3"/>
    <n v="9"/>
    <n v="0"/>
    <n v="0"/>
    <s v="No"/>
    <s v="no"/>
    <n v="0"/>
    <n v="1"/>
    <n v="6"/>
    <s v="Yes"/>
    <n v="0"/>
    <x v="35"/>
    <s v="342-4294"/>
    <s v="Female"/>
    <n v="42"/>
    <s v="No"/>
    <s v="No"/>
    <s v="No"/>
    <n v="0"/>
    <s v="No"/>
    <x v="0"/>
    <x v="0"/>
    <n v="32"/>
    <n v="32"/>
    <x v="1"/>
    <x v="3"/>
  </r>
  <r>
    <s v="6653-KADX"/>
    <x v="1"/>
    <n v="2"/>
    <n v="8"/>
    <n v="16.100000000000001"/>
    <n v="0"/>
    <n v="0"/>
    <s v="No"/>
    <s v="no"/>
    <n v="0"/>
    <n v="4"/>
    <n v="8"/>
    <s v="Yes"/>
    <n v="0"/>
    <x v="50"/>
    <s v="388-5315"/>
    <s v="Female"/>
    <n v="71"/>
    <s v="No"/>
    <s v="Yes"/>
    <s v="No"/>
    <n v="0"/>
    <s v="No"/>
    <x v="0"/>
    <x v="0"/>
    <n v="25"/>
    <n v="50"/>
    <x v="1"/>
    <x v="3"/>
  </r>
  <r>
    <s v="6082-MYFG"/>
    <x v="1"/>
    <n v="2"/>
    <n v="8"/>
    <n v="16.3"/>
    <n v="0"/>
    <n v="0"/>
    <s v="No"/>
    <s v="no"/>
    <n v="0"/>
    <n v="3"/>
    <n v="0"/>
    <s v="No"/>
    <n v="0"/>
    <x v="48"/>
    <s v="297-5522"/>
    <s v="Male"/>
    <n v="60"/>
    <s v="No"/>
    <s v="No"/>
    <s v="No"/>
    <n v="0"/>
    <s v="No"/>
    <x v="0"/>
    <x v="1"/>
    <n v="10"/>
    <n v="17"/>
    <x v="3"/>
    <x v="5"/>
  </r>
  <r>
    <s v="1099-VZGA"/>
    <x v="1"/>
    <n v="3"/>
    <n v="9"/>
    <n v="23.2"/>
    <n v="0"/>
    <n v="0"/>
    <s v="No"/>
    <s v="no"/>
    <n v="0"/>
    <n v="4"/>
    <n v="12"/>
    <s v="No"/>
    <n v="6"/>
    <x v="1"/>
    <s v="335-5043"/>
    <s v="Female"/>
    <n v="32"/>
    <s v="No"/>
    <s v="No"/>
    <s v="No"/>
    <n v="0"/>
    <s v="Yes"/>
    <x v="0"/>
    <x v="2"/>
    <n v="41"/>
    <n v="119"/>
    <x v="1"/>
    <x v="4"/>
  </r>
  <r>
    <s v="1776-TXNR"/>
    <x v="1"/>
    <n v="27"/>
    <n v="191"/>
    <n v="402.8"/>
    <n v="0"/>
    <n v="0"/>
    <s v="No"/>
    <s v="no"/>
    <n v="0"/>
    <n v="4"/>
    <n v="7"/>
    <s v="Yes"/>
    <n v="0"/>
    <x v="9"/>
    <s v="387-6733"/>
    <s v="Male"/>
    <n v="35"/>
    <s v="No"/>
    <s v="No"/>
    <s v="No"/>
    <n v="0"/>
    <s v="No"/>
    <x v="0"/>
    <x v="0"/>
    <n v="37"/>
    <n v="999"/>
    <x v="1"/>
    <x v="4"/>
  </r>
  <r>
    <s v="4223-RBLN"/>
    <x v="1"/>
    <n v="67"/>
    <n v="478"/>
    <n v="1067.4000000000001"/>
    <n v="0"/>
    <n v="0"/>
    <s v="No"/>
    <s v="no"/>
    <n v="0"/>
    <n v="5"/>
    <n v="18"/>
    <s v="Yes"/>
    <n v="0"/>
    <x v="33"/>
    <s v="284-6246"/>
    <s v="Male"/>
    <n v="27"/>
    <s v="Yes"/>
    <s v="No"/>
    <s v="No"/>
    <n v="0"/>
    <s v="Yes"/>
    <x v="2"/>
    <x v="2"/>
    <n v="73"/>
    <n v="4886"/>
    <x v="2"/>
    <x v="7"/>
  </r>
  <r>
    <s v="3672-JOBB"/>
    <x v="1"/>
    <n v="70"/>
    <n v="216"/>
    <n v="562.20000000000005"/>
    <n v="0"/>
    <n v="0"/>
    <s v="No"/>
    <s v="no"/>
    <n v="0"/>
    <n v="1"/>
    <n v="4"/>
    <s v="Yes"/>
    <n v="0"/>
    <x v="24"/>
    <s v="353-7684"/>
    <s v="Female"/>
    <n v="53"/>
    <s v="No"/>
    <s v="No"/>
    <s v="No"/>
    <n v="0"/>
    <s v="No"/>
    <x v="2"/>
    <x v="0"/>
    <n v="34"/>
    <n v="2382"/>
    <x v="1"/>
    <x v="15"/>
  </r>
  <r>
    <s v="9847-CXKS"/>
    <x v="1"/>
    <n v="1"/>
    <n v="6"/>
    <n v="12"/>
    <n v="0"/>
    <n v="0"/>
    <s v="No"/>
    <s v="no"/>
    <n v="0"/>
    <n v="3"/>
    <n v="0"/>
    <s v="No"/>
    <n v="0"/>
    <x v="37"/>
    <s v="239-3814"/>
    <s v="Male"/>
    <n v="45"/>
    <s v="No"/>
    <s v="No"/>
    <s v="No"/>
    <n v="0"/>
    <s v="No"/>
    <x v="0"/>
    <x v="1"/>
    <n v="11"/>
    <n v="11"/>
    <x v="3"/>
    <x v="16"/>
  </r>
  <r>
    <s v="2652-FNYC"/>
    <x v="1"/>
    <n v="5"/>
    <n v="25"/>
    <n v="82.1"/>
    <n v="0"/>
    <n v="0"/>
    <s v="No"/>
    <s v="no"/>
    <n v="0"/>
    <n v="1"/>
    <n v="15"/>
    <s v="Yes"/>
    <n v="0"/>
    <x v="34"/>
    <s v="283-1751"/>
    <s v="Female"/>
    <n v="20"/>
    <s v="Yes"/>
    <s v="No"/>
    <s v="No"/>
    <n v="0"/>
    <s v="No"/>
    <x v="0"/>
    <x v="0"/>
    <n v="32"/>
    <n v="174"/>
    <x v="1"/>
    <x v="1"/>
  </r>
  <r>
    <s v="5216-XVQL"/>
    <x v="1"/>
    <n v="9"/>
    <n v="32"/>
    <n v="92"/>
    <n v="0"/>
    <n v="0"/>
    <s v="No"/>
    <s v="yes"/>
    <n v="0"/>
    <n v="1"/>
    <n v="6"/>
    <s v="Yes"/>
    <n v="0"/>
    <x v="24"/>
    <s v="381-1665"/>
    <s v="Female"/>
    <n v="43"/>
    <s v="No"/>
    <s v="No"/>
    <s v="No"/>
    <n v="0"/>
    <s v="No"/>
    <x v="0"/>
    <x v="0"/>
    <n v="27"/>
    <n v="249"/>
    <x v="1"/>
    <x v="1"/>
  </r>
  <r>
    <s v="7627-FIFP"/>
    <x v="1"/>
    <n v="26"/>
    <n v="153"/>
    <n v="315.39999999999998"/>
    <n v="0"/>
    <n v="0"/>
    <s v="No"/>
    <s v="no"/>
    <n v="0"/>
    <n v="3"/>
    <n v="5"/>
    <s v="No"/>
    <n v="26"/>
    <x v="39"/>
    <s v="401-9168"/>
    <s v="Female"/>
    <n v="71"/>
    <s v="No"/>
    <s v="Yes"/>
    <s v="No"/>
    <n v="0"/>
    <s v="No"/>
    <x v="0"/>
    <x v="0"/>
    <n v="55"/>
    <n v="1459"/>
    <x v="5"/>
    <x v="11"/>
  </r>
  <r>
    <s v="8567-TQRL"/>
    <x v="1"/>
    <n v="54"/>
    <n v="180"/>
    <n v="428.3"/>
    <n v="0"/>
    <n v="0"/>
    <s v="No"/>
    <s v="no"/>
    <n v="0"/>
    <n v="0"/>
    <n v="5"/>
    <s v="Yes"/>
    <n v="0"/>
    <x v="50"/>
    <s v="320-9755"/>
    <s v="Male"/>
    <n v="34"/>
    <s v="No"/>
    <s v="No"/>
    <s v="No"/>
    <n v="0"/>
    <s v="No"/>
    <x v="1"/>
    <x v="2"/>
    <n v="48"/>
    <n v="2562"/>
    <x v="4"/>
    <x v="9"/>
  </r>
  <r>
    <s v="8424-LVVR"/>
    <x v="1"/>
    <n v="2"/>
    <n v="7"/>
    <n v="22.7"/>
    <n v="0"/>
    <n v="0"/>
    <s v="No"/>
    <s v="no"/>
    <n v="0"/>
    <n v="1"/>
    <n v="5"/>
    <s v="Yes"/>
    <n v="0"/>
    <x v="0"/>
    <s v="304-7550"/>
    <s v="Male"/>
    <n v="61"/>
    <s v="No"/>
    <s v="No"/>
    <s v="No"/>
    <n v="0"/>
    <s v="Yes"/>
    <x v="0"/>
    <x v="0"/>
    <n v="45"/>
    <n v="94"/>
    <x v="1"/>
    <x v="3"/>
  </r>
  <r>
    <s v="3433-UOGX"/>
    <x v="1"/>
    <n v="1"/>
    <n v="4"/>
    <n v="9"/>
    <n v="0"/>
    <n v="0"/>
    <s v="No"/>
    <s v="no"/>
    <n v="0"/>
    <n v="0"/>
    <n v="12"/>
    <s v="Yes"/>
    <n v="0"/>
    <x v="0"/>
    <s v="349-3327"/>
    <s v="Male"/>
    <n v="68"/>
    <s v="No"/>
    <s v="Yes"/>
    <s v="No"/>
    <n v="0"/>
    <s v="No"/>
    <x v="0"/>
    <x v="0"/>
    <n v="39"/>
    <n v="39"/>
    <x v="1"/>
    <x v="3"/>
  </r>
  <r>
    <s v="8295-HECF"/>
    <x v="1"/>
    <n v="33"/>
    <n v="133"/>
    <n v="367.1"/>
    <n v="0"/>
    <n v="0"/>
    <s v="No"/>
    <s v="no"/>
    <n v="0"/>
    <n v="2"/>
    <n v="0"/>
    <s v="No"/>
    <n v="0"/>
    <x v="26"/>
    <s v="264-4041"/>
    <s v="Female"/>
    <n v="41"/>
    <s v="No"/>
    <s v="No"/>
    <s v="No"/>
    <n v="0"/>
    <s v="No"/>
    <x v="0"/>
    <x v="0"/>
    <n v="7"/>
    <n v="225"/>
    <x v="3"/>
    <x v="5"/>
  </r>
  <r>
    <s v="4047-DBWY"/>
    <x v="1"/>
    <n v="4"/>
    <n v="19"/>
    <n v="42.2"/>
    <n v="0"/>
    <n v="0"/>
    <s v="No"/>
    <s v="yes"/>
    <n v="0"/>
    <n v="0"/>
    <n v="9"/>
    <s v="Yes"/>
    <n v="0"/>
    <x v="24"/>
    <s v="241-10037"/>
    <s v="Female"/>
    <n v="65"/>
    <s v="No"/>
    <s v="Yes"/>
    <s v="No"/>
    <n v="0"/>
    <s v="No"/>
    <x v="0"/>
    <x v="0"/>
    <n v="34"/>
    <n v="129"/>
    <x v="4"/>
    <x v="12"/>
  </r>
  <r>
    <s v="1645-SCLE"/>
    <x v="1"/>
    <n v="17"/>
    <n v="131"/>
    <n v="240"/>
    <n v="0"/>
    <n v="0"/>
    <s v="No"/>
    <s v="no"/>
    <n v="0"/>
    <n v="5"/>
    <n v="13"/>
    <s v="Yes"/>
    <n v="0"/>
    <x v="41"/>
    <s v="370-3160"/>
    <s v="Female"/>
    <n v="29"/>
    <s v="Yes"/>
    <s v="No"/>
    <s v="No"/>
    <n v="0"/>
    <s v="No"/>
    <x v="0"/>
    <x v="0"/>
    <n v="39"/>
    <n v="677"/>
    <x v="5"/>
    <x v="13"/>
  </r>
  <r>
    <s v="2944-WVAO"/>
    <x v="1"/>
    <n v="61"/>
    <n v="265"/>
    <n v="729.2"/>
    <n v="0"/>
    <n v="0"/>
    <s v="No"/>
    <s v="no"/>
    <n v="0"/>
    <n v="4"/>
    <n v="3"/>
    <s v="No"/>
    <n v="48"/>
    <x v="32"/>
    <s v="307-3616"/>
    <s v="Female"/>
    <n v="72"/>
    <s v="No"/>
    <s v="Yes"/>
    <s v="No"/>
    <n v="0"/>
    <s v="Yes"/>
    <x v="1"/>
    <x v="0"/>
    <n v="54"/>
    <n v="3294"/>
    <x v="5"/>
    <x v="14"/>
  </r>
  <r>
    <s v="8250-MXBT"/>
    <x v="1"/>
    <n v="14"/>
    <n v="22"/>
    <n v="54.2"/>
    <n v="0"/>
    <n v="0"/>
    <s v="No"/>
    <s v="no"/>
    <n v="0"/>
    <n v="5"/>
    <n v="7"/>
    <s v="Yes"/>
    <n v="0"/>
    <x v="1"/>
    <s v="361-7552"/>
    <s v="Female"/>
    <n v="58"/>
    <s v="No"/>
    <s v="No"/>
    <s v="No"/>
    <n v="0"/>
    <s v="No"/>
    <x v="0"/>
    <x v="0"/>
    <n v="62"/>
    <n v="833"/>
    <x v="5"/>
    <x v="11"/>
  </r>
  <r>
    <s v="6438-UMPT"/>
    <x v="1"/>
    <n v="38"/>
    <n v="203"/>
    <n v="612.6"/>
    <n v="0"/>
    <n v="0"/>
    <s v="No"/>
    <s v="no"/>
    <n v="0"/>
    <n v="0"/>
    <n v="15"/>
    <s v="Yes"/>
    <n v="0"/>
    <x v="10"/>
    <s v="394-7436"/>
    <s v="Female"/>
    <n v="64"/>
    <s v="No"/>
    <s v="No"/>
    <s v="No"/>
    <n v="0"/>
    <s v="No"/>
    <x v="0"/>
    <x v="0"/>
    <n v="49"/>
    <n v="1870"/>
    <x v="4"/>
    <x v="9"/>
  </r>
  <r>
    <s v="7190-GQLL"/>
    <x v="1"/>
    <n v="49"/>
    <n v="319"/>
    <n v="635.70000000000005"/>
    <n v="0"/>
    <n v="0"/>
    <s v="No"/>
    <s v="no"/>
    <n v="0"/>
    <n v="5"/>
    <n v="17"/>
    <s v="Yes"/>
    <n v="0"/>
    <x v="38"/>
    <s v="335-4913"/>
    <s v="Male"/>
    <n v="28"/>
    <s v="Yes"/>
    <s v="No"/>
    <s v="No"/>
    <n v="0"/>
    <s v="No"/>
    <x v="0"/>
    <x v="0"/>
    <n v="50"/>
    <n v="2428"/>
    <x v="1"/>
    <x v="3"/>
  </r>
  <r>
    <s v="1640-SIYF"/>
    <x v="1"/>
    <n v="64"/>
    <n v="321"/>
    <n v="578.6"/>
    <n v="0"/>
    <n v="0"/>
    <s v="No"/>
    <s v="no"/>
    <n v="0"/>
    <n v="2"/>
    <n v="4"/>
    <s v="Yes"/>
    <n v="0"/>
    <x v="23"/>
    <s v="389-6158"/>
    <s v="Male"/>
    <n v="42"/>
    <s v="No"/>
    <s v="No"/>
    <s v="No"/>
    <n v="0"/>
    <s v="Yes"/>
    <x v="1"/>
    <x v="0"/>
    <n v="33"/>
    <n v="2140"/>
    <x v="4"/>
    <x v="6"/>
  </r>
  <r>
    <s v="7268-QSYK"/>
    <x v="1"/>
    <n v="1"/>
    <n v="4"/>
    <n v="15"/>
    <n v="0"/>
    <n v="0"/>
    <s v="No"/>
    <s v="no"/>
    <n v="0"/>
    <n v="5"/>
    <n v="0"/>
    <s v="No"/>
    <n v="0"/>
    <x v="3"/>
    <s v="290-9214"/>
    <s v="Female"/>
    <n v="43"/>
    <s v="No"/>
    <s v="No"/>
    <s v="No"/>
    <n v="0"/>
    <s v="No"/>
    <x v="0"/>
    <x v="1"/>
    <n v="8"/>
    <n v="8"/>
    <x v="5"/>
    <x v="14"/>
  </r>
  <r>
    <s v="3324-LVYX"/>
    <x v="1"/>
    <n v="7"/>
    <n v="34"/>
    <n v="55"/>
    <n v="0"/>
    <n v="0"/>
    <s v="No"/>
    <s v="no"/>
    <n v="0"/>
    <n v="2"/>
    <n v="2"/>
    <s v="Yes"/>
    <n v="0"/>
    <x v="3"/>
    <s v="344-1728"/>
    <s v="Male"/>
    <n v="69"/>
    <s v="No"/>
    <s v="Yes"/>
    <s v="No"/>
    <n v="0"/>
    <s v="Yes"/>
    <x v="0"/>
    <x v="0"/>
    <n v="56"/>
    <n v="386"/>
    <x v="2"/>
    <x v="7"/>
  </r>
  <r>
    <s v="9526-YQIR"/>
    <x v="1"/>
    <n v="2"/>
    <n v="8"/>
    <n v="19.3"/>
    <n v="0"/>
    <n v="0"/>
    <s v="No"/>
    <s v="no"/>
    <n v="0"/>
    <n v="4"/>
    <n v="4"/>
    <s v="Yes"/>
    <n v="0"/>
    <x v="38"/>
    <s v="387-6116"/>
    <s v="Male"/>
    <n v="63"/>
    <s v="No"/>
    <s v="No"/>
    <s v="No"/>
    <n v="0"/>
    <s v="No"/>
    <x v="0"/>
    <x v="0"/>
    <n v="59"/>
    <n v="113"/>
    <x v="2"/>
    <x v="7"/>
  </r>
  <r>
    <s v="1897-DTRA"/>
    <x v="1"/>
    <n v="45"/>
    <n v="265"/>
    <n v="629.70000000000005"/>
    <n v="0"/>
    <n v="0"/>
    <s v="No"/>
    <s v="no"/>
    <n v="0"/>
    <n v="2"/>
    <n v="8"/>
    <s v="Yes"/>
    <n v="0"/>
    <x v="28"/>
    <s v="363-5926"/>
    <s v="Female"/>
    <n v="44"/>
    <s v="No"/>
    <s v="No"/>
    <s v="No"/>
    <n v="0"/>
    <s v="No"/>
    <x v="0"/>
    <x v="2"/>
    <n v="36"/>
    <n v="1599"/>
    <x v="4"/>
    <x v="10"/>
  </r>
  <r>
    <s v="2607-BHAE"/>
    <x v="1"/>
    <n v="1"/>
    <n v="4"/>
    <n v="7"/>
    <n v="0"/>
    <n v="0"/>
    <s v="No"/>
    <s v="no"/>
    <n v="0"/>
    <n v="0"/>
    <n v="4"/>
    <s v="Yes"/>
    <n v="0"/>
    <x v="19"/>
    <s v="330-1735"/>
    <s v="Female"/>
    <n v="30"/>
    <s v="No"/>
    <s v="No"/>
    <s v="No"/>
    <n v="0"/>
    <s v="No"/>
    <x v="0"/>
    <x v="2"/>
    <n v="42"/>
    <n v="42"/>
    <x v="1"/>
    <x v="3"/>
  </r>
  <r>
    <s v="3764-VTBD"/>
    <x v="1"/>
    <n v="1"/>
    <n v="2"/>
    <n v="8"/>
    <n v="0"/>
    <n v="0"/>
    <s v="No"/>
    <s v="no"/>
    <n v="0"/>
    <n v="0"/>
    <n v="6"/>
    <s v="Yes"/>
    <n v="0"/>
    <x v="33"/>
    <s v="325-7364"/>
    <s v="Male"/>
    <n v="53"/>
    <s v="No"/>
    <s v="No"/>
    <s v="No"/>
    <n v="0"/>
    <s v="No"/>
    <x v="0"/>
    <x v="1"/>
    <n v="18"/>
    <n v="18"/>
    <x v="1"/>
    <x v="3"/>
  </r>
  <r>
    <s v="7127-DGRJ"/>
    <x v="1"/>
    <n v="13"/>
    <n v="16"/>
    <n v="52.1"/>
    <n v="0"/>
    <n v="0"/>
    <s v="No"/>
    <s v="no"/>
    <n v="0"/>
    <n v="4"/>
    <n v="4"/>
    <s v="Yes"/>
    <n v="0"/>
    <x v="28"/>
    <s v="338-5881"/>
    <s v="Prefer not to say"/>
    <n v="39"/>
    <s v="No"/>
    <s v="No"/>
    <s v="No"/>
    <n v="0"/>
    <s v="No"/>
    <x v="0"/>
    <x v="0"/>
    <n v="35"/>
    <n v="450"/>
    <x v="1"/>
    <x v="4"/>
  </r>
  <r>
    <s v="9572-AICL"/>
    <x v="1"/>
    <n v="10"/>
    <n v="31"/>
    <n v="68.400000000000006"/>
    <n v="0"/>
    <n v="0"/>
    <s v="No"/>
    <s v="no"/>
    <n v="0"/>
    <n v="4"/>
    <n v="1"/>
    <s v="No"/>
    <n v="23"/>
    <x v="24"/>
    <s v="314-5873"/>
    <s v="Male"/>
    <n v="58"/>
    <s v="No"/>
    <s v="No"/>
    <s v="No"/>
    <n v="0"/>
    <s v="No"/>
    <x v="0"/>
    <x v="0"/>
    <n v="39"/>
    <n v="386"/>
    <x v="1"/>
    <x v="15"/>
  </r>
  <r>
    <s v="2410-JVZX"/>
    <x v="1"/>
    <n v="4"/>
    <n v="19"/>
    <n v="50.2"/>
    <n v="0"/>
    <n v="0"/>
    <s v="No"/>
    <s v="no"/>
    <n v="0"/>
    <n v="4"/>
    <n v="17"/>
    <s v="Yes"/>
    <n v="0"/>
    <x v="40"/>
    <s v="326-1747"/>
    <s v="Male"/>
    <n v="28"/>
    <s v="Yes"/>
    <s v="No"/>
    <s v="No"/>
    <n v="0"/>
    <s v="No"/>
    <x v="0"/>
    <x v="0"/>
    <n v="40"/>
    <n v="144"/>
    <x v="1"/>
    <x v="1"/>
  </r>
  <r>
    <s v="7868-AIOP"/>
    <x v="1"/>
    <n v="1"/>
    <n v="6"/>
    <n v="15"/>
    <n v="0"/>
    <n v="0"/>
    <s v="No"/>
    <s v="no"/>
    <n v="0"/>
    <n v="2"/>
    <n v="0"/>
    <s v="No"/>
    <n v="0"/>
    <x v="49"/>
    <s v="323-10536"/>
    <s v="Female"/>
    <n v="34"/>
    <s v="No"/>
    <s v="No"/>
    <s v="No"/>
    <n v="0"/>
    <s v="No"/>
    <x v="0"/>
    <x v="1"/>
    <n v="14"/>
    <n v="14"/>
    <x v="5"/>
    <x v="14"/>
  </r>
  <r>
    <s v="4369-SXWM"/>
    <x v="1"/>
    <n v="41"/>
    <n v="89"/>
    <n v="205.3"/>
    <n v="0"/>
    <n v="0"/>
    <s v="No"/>
    <s v="no"/>
    <n v="0"/>
    <n v="4"/>
    <n v="3"/>
    <s v="Yes"/>
    <n v="0"/>
    <x v="44"/>
    <s v="301-5322"/>
    <s v="Male"/>
    <n v="35"/>
    <s v="No"/>
    <s v="No"/>
    <s v="No"/>
    <n v="0"/>
    <s v="Yes"/>
    <x v="1"/>
    <x v="0"/>
    <n v="50"/>
    <n v="2044"/>
    <x v="1"/>
    <x v="3"/>
  </r>
  <r>
    <s v="1805-ZAVD"/>
    <x v="1"/>
    <n v="73"/>
    <n v="193"/>
    <n v="582.9"/>
    <n v="0"/>
    <n v="0"/>
    <s v="No"/>
    <s v="no"/>
    <n v="0"/>
    <n v="3"/>
    <n v="3"/>
    <s v="Yes"/>
    <n v="0"/>
    <x v="19"/>
    <s v="331-3754"/>
    <s v="Male"/>
    <n v="64"/>
    <s v="No"/>
    <s v="No"/>
    <s v="No"/>
    <n v="0"/>
    <s v="Yes"/>
    <x v="2"/>
    <x v="0"/>
    <n v="47"/>
    <n v="3449"/>
    <x v="1"/>
    <x v="4"/>
  </r>
  <r>
    <s v="0990-ZMIZ"/>
    <x v="1"/>
    <n v="69"/>
    <n v="267"/>
    <n v="1035"/>
    <n v="0"/>
    <n v="0"/>
    <s v="No"/>
    <s v="no"/>
    <n v="0"/>
    <n v="1"/>
    <n v="4"/>
    <s v="Yes"/>
    <n v="0"/>
    <x v="10"/>
    <s v="270-10528"/>
    <s v="Male"/>
    <n v="62"/>
    <s v="No"/>
    <s v="No"/>
    <s v="No"/>
    <n v="0"/>
    <s v="Yes"/>
    <x v="2"/>
    <x v="0"/>
    <n v="68"/>
    <n v="4685"/>
    <x v="1"/>
    <x v="4"/>
  </r>
  <r>
    <s v="1438-ZAAS"/>
    <x v="1"/>
    <n v="32"/>
    <n v="131"/>
    <n v="259.60000000000002"/>
    <n v="0"/>
    <n v="0"/>
    <s v="No"/>
    <s v="no"/>
    <n v="0"/>
    <n v="2"/>
    <n v="2"/>
    <s v="No"/>
    <n v="29"/>
    <x v="24"/>
    <s v="381-8710"/>
    <s v="Female"/>
    <n v="49"/>
    <s v="No"/>
    <s v="No"/>
    <s v="No"/>
    <n v="0"/>
    <s v="Yes"/>
    <x v="0"/>
    <x v="0"/>
    <n v="60"/>
    <n v="1956"/>
    <x v="1"/>
    <x v="15"/>
  </r>
  <r>
    <s v="2668-ECFC"/>
    <x v="1"/>
    <n v="49"/>
    <n v="291"/>
    <n v="736.9"/>
    <n v="0"/>
    <n v="0"/>
    <s v="No"/>
    <s v="no"/>
    <n v="0"/>
    <n v="0"/>
    <n v="3"/>
    <s v="Yes"/>
    <n v="0"/>
    <x v="21"/>
    <s v="308-7772"/>
    <s v="Female"/>
    <n v="74"/>
    <s v="No"/>
    <s v="Yes"/>
    <s v="No"/>
    <n v="0"/>
    <s v="No"/>
    <x v="0"/>
    <x v="0"/>
    <n v="45"/>
    <n v="2192"/>
    <x v="1"/>
    <x v="15"/>
  </r>
  <r>
    <s v="0385-XIZP"/>
    <x v="1"/>
    <n v="73"/>
    <n v="126"/>
    <n v="290.60000000000002"/>
    <n v="0"/>
    <n v="0"/>
    <s v="No"/>
    <s v="no"/>
    <n v="0"/>
    <n v="4"/>
    <n v="3"/>
    <s v="Yes"/>
    <n v="0"/>
    <x v="26"/>
    <s v="342-5480"/>
    <s v="Female"/>
    <n v="49"/>
    <s v="No"/>
    <s v="No"/>
    <s v="No"/>
    <n v="0"/>
    <s v="Yes"/>
    <x v="2"/>
    <x v="0"/>
    <n v="23"/>
    <n v="1659"/>
    <x v="1"/>
    <x v="15"/>
  </r>
  <r>
    <s v="9819-ZOUW"/>
    <x v="1"/>
    <n v="6"/>
    <n v="14"/>
    <n v="36.299999999999997"/>
    <n v="8"/>
    <n v="28.4"/>
    <s v="Yes"/>
    <s v="no"/>
    <n v="7.1"/>
    <n v="0"/>
    <n v="3"/>
    <s v="Yes"/>
    <n v="0"/>
    <x v="41"/>
    <s v="325-10110"/>
    <s v="Female"/>
    <n v="54"/>
    <s v="No"/>
    <s v="No"/>
    <s v="No"/>
    <n v="0"/>
    <s v="No"/>
    <x v="0"/>
    <x v="1"/>
    <n v="27"/>
    <n v="163"/>
    <x v="1"/>
    <x v="1"/>
  </r>
  <r>
    <s v="4585-KPSG"/>
    <x v="1"/>
    <n v="1"/>
    <n v="7"/>
    <n v="14"/>
    <n v="4"/>
    <n v="1"/>
    <s v="Yes"/>
    <s v="no"/>
    <n v="0.2"/>
    <n v="5"/>
    <n v="9"/>
    <s v="Yes"/>
    <n v="0"/>
    <x v="16"/>
    <s v="355-5520"/>
    <s v="Male"/>
    <n v="34"/>
    <s v="No"/>
    <s v="No"/>
    <s v="No"/>
    <n v="0"/>
    <s v="Yes"/>
    <x v="0"/>
    <x v="0"/>
    <n v="25"/>
    <n v="25"/>
    <x v="1"/>
    <x v="1"/>
  </r>
  <r>
    <s v="8071-VCBN"/>
    <x v="1"/>
    <n v="1"/>
    <n v="3"/>
    <n v="9"/>
    <n v="48"/>
    <n v="152.4"/>
    <s v="Yes"/>
    <s v="no"/>
    <n v="38.1"/>
    <n v="3"/>
    <n v="4"/>
    <s v="Yes"/>
    <n v="0"/>
    <x v="38"/>
    <s v="318-3185"/>
    <s v="Male"/>
    <n v="72"/>
    <s v="No"/>
    <s v="Yes"/>
    <s v="No"/>
    <n v="0"/>
    <s v="No"/>
    <x v="0"/>
    <x v="0"/>
    <n v="25"/>
    <n v="25"/>
    <x v="5"/>
    <x v="11"/>
  </r>
  <r>
    <s v="7013-KXSO"/>
    <x v="1"/>
    <n v="33"/>
    <n v="73"/>
    <n v="195.4"/>
    <n v="24"/>
    <n v="60.6"/>
    <s v="Yes"/>
    <s v="no"/>
    <n v="12.1"/>
    <n v="2"/>
    <n v="1"/>
    <s v="Yes"/>
    <n v="0"/>
    <x v="48"/>
    <s v="318-5686"/>
    <s v="Male"/>
    <n v="36"/>
    <s v="No"/>
    <s v="No"/>
    <s v="No"/>
    <n v="0"/>
    <s v="No"/>
    <x v="1"/>
    <x v="1"/>
    <n v="48"/>
    <n v="1570"/>
    <x v="4"/>
    <x v="9"/>
  </r>
  <r>
    <s v="9438-XVBQ"/>
    <x v="1"/>
    <n v="59"/>
    <n v="105"/>
    <n v="237.7"/>
    <n v="144"/>
    <n v="432"/>
    <s v="Yes"/>
    <s v="no"/>
    <n v="108"/>
    <n v="1"/>
    <n v="8"/>
    <s v="No"/>
    <n v="23"/>
    <x v="3"/>
    <s v="321-8970"/>
    <s v="Male"/>
    <n v="37"/>
    <s v="No"/>
    <s v="No"/>
    <s v="No"/>
    <n v="0"/>
    <s v="Yes"/>
    <x v="1"/>
    <x v="0"/>
    <n v="48"/>
    <n v="2859"/>
    <x v="4"/>
    <x v="8"/>
  </r>
  <r>
    <s v="5688-NXDU"/>
    <x v="1"/>
    <n v="49"/>
    <n v="148"/>
    <n v="340.8"/>
    <n v="4"/>
    <n v="8.1"/>
    <s v="Yes"/>
    <s v="no"/>
    <n v="4.0999999999999996"/>
    <n v="2"/>
    <n v="5"/>
    <s v="Yes"/>
    <n v="0"/>
    <x v="21"/>
    <s v="360-3139"/>
    <s v="Male"/>
    <n v="66"/>
    <s v="No"/>
    <s v="Yes"/>
    <s v="No"/>
    <n v="0"/>
    <s v="Yes"/>
    <x v="0"/>
    <x v="0"/>
    <n v="56"/>
    <n v="2730"/>
    <x v="3"/>
    <x v="5"/>
  </r>
  <r>
    <s v="0359-RTBV"/>
    <x v="1"/>
    <n v="44"/>
    <n v="135"/>
    <n v="393.7"/>
    <n v="40"/>
    <n v="114"/>
    <s v="Yes"/>
    <s v="no"/>
    <n v="28.5"/>
    <n v="3"/>
    <n v="8"/>
    <s v="Yes"/>
    <n v="0"/>
    <x v="39"/>
    <s v="325-4995"/>
    <s v="Male"/>
    <n v="44"/>
    <s v="No"/>
    <s v="No"/>
    <s v="No"/>
    <n v="0"/>
    <s v="No"/>
    <x v="0"/>
    <x v="0"/>
    <n v="54"/>
    <n v="2346"/>
    <x v="4"/>
    <x v="6"/>
  </r>
  <r>
    <s v="3799-UROV"/>
    <x v="1"/>
    <n v="2"/>
    <n v="7"/>
    <n v="14"/>
    <n v="60"/>
    <n v="214.5"/>
    <s v="Yes"/>
    <s v="no"/>
    <n v="53.6"/>
    <n v="4"/>
    <n v="9"/>
    <s v="Yes"/>
    <n v="0"/>
    <x v="6"/>
    <s v="340-2362"/>
    <s v="Male"/>
    <n v="33"/>
    <s v="No"/>
    <s v="No"/>
    <s v="No"/>
    <n v="0"/>
    <s v="No"/>
    <x v="0"/>
    <x v="0"/>
    <n v="57"/>
    <n v="99"/>
    <x v="4"/>
    <x v="12"/>
  </r>
  <r>
    <s v="6408-SJEW"/>
    <x v="1"/>
    <n v="1"/>
    <n v="2"/>
    <n v="4"/>
    <n v="28"/>
    <n v="99.4"/>
    <s v="Yes"/>
    <s v="no"/>
    <n v="49.7"/>
    <n v="1"/>
    <n v="1"/>
    <s v="Yes"/>
    <n v="0"/>
    <x v="36"/>
    <s v="333-2415"/>
    <s v="Female"/>
    <n v="53"/>
    <s v="No"/>
    <s v="No"/>
    <s v="No"/>
    <n v="0"/>
    <s v="Yes"/>
    <x v="0"/>
    <x v="0"/>
    <n v="40"/>
    <n v="40"/>
    <x v="5"/>
    <x v="13"/>
  </r>
  <r>
    <s v="9298-QPFC"/>
    <x v="1"/>
    <n v="1"/>
    <n v="5"/>
    <n v="16"/>
    <n v="104"/>
    <n v="267.8"/>
    <s v="Yes"/>
    <s v="no"/>
    <n v="133.9"/>
    <n v="1"/>
    <n v="7"/>
    <s v="Yes"/>
    <n v="0"/>
    <x v="40"/>
    <s v="339-7881"/>
    <s v="Female"/>
    <n v="46"/>
    <s v="No"/>
    <s v="No"/>
    <s v="No"/>
    <n v="0"/>
    <s v="No"/>
    <x v="0"/>
    <x v="2"/>
    <n v="34"/>
    <n v="34"/>
    <x v="5"/>
    <x v="14"/>
  </r>
  <r>
    <s v="5202-CFGH"/>
    <x v="1"/>
    <n v="1"/>
    <n v="2"/>
    <n v="5"/>
    <n v="4"/>
    <n v="12.8"/>
    <s v="Yes"/>
    <s v="no"/>
    <n v="2.6"/>
    <n v="3"/>
    <n v="1"/>
    <s v="Yes"/>
    <n v="0"/>
    <x v="11"/>
    <s v="349-2729"/>
    <s v="Male"/>
    <n v="35"/>
    <s v="No"/>
    <s v="No"/>
    <s v="No"/>
    <n v="0"/>
    <s v="Yes"/>
    <x v="0"/>
    <x v="0"/>
    <n v="41"/>
    <n v="41"/>
    <x v="5"/>
    <x v="18"/>
  </r>
  <r>
    <s v="6389-ZQNB"/>
    <x v="1"/>
    <n v="5"/>
    <n v="31"/>
    <n v="82.5"/>
    <n v="36"/>
    <n v="141.30000000000001"/>
    <s v="Yes"/>
    <s v="no"/>
    <n v="28.3"/>
    <n v="3"/>
    <n v="1"/>
    <s v="No"/>
    <n v="7"/>
    <x v="16"/>
    <s v="337-9128"/>
    <s v="Female"/>
    <n v="38"/>
    <s v="No"/>
    <s v="No"/>
    <s v="No"/>
    <n v="0"/>
    <s v="Yes"/>
    <x v="0"/>
    <x v="0"/>
    <n v="35"/>
    <n v="183"/>
    <x v="5"/>
    <x v="11"/>
  </r>
  <r>
    <s v="5537-XDIG"/>
    <x v="1"/>
    <n v="1"/>
    <n v="4"/>
    <n v="9"/>
    <n v="192"/>
    <n v="724.8"/>
    <s v="Yes"/>
    <s v="no"/>
    <n v="181.2"/>
    <n v="5"/>
    <n v="9"/>
    <s v="Yes"/>
    <n v="0"/>
    <x v="13"/>
    <s v="269-4651"/>
    <s v="Female"/>
    <n v="44"/>
    <s v="No"/>
    <s v="No"/>
    <s v="No"/>
    <n v="0"/>
    <s v="No"/>
    <x v="0"/>
    <x v="0"/>
    <n v="26"/>
    <n v="26"/>
    <x v="4"/>
    <x v="9"/>
  </r>
  <r>
    <s v="2087-PXYY"/>
    <x v="1"/>
    <n v="1"/>
    <n v="4"/>
    <n v="10"/>
    <n v="12"/>
    <n v="22.2"/>
    <s v="Yes"/>
    <s v="no"/>
    <n v="5.6"/>
    <n v="0"/>
    <n v="0"/>
    <s v="No"/>
    <n v="0"/>
    <x v="36"/>
    <s v="313-1539"/>
    <s v="Male"/>
    <n v="51"/>
    <s v="No"/>
    <s v="No"/>
    <s v="No"/>
    <n v="0"/>
    <s v="No"/>
    <x v="0"/>
    <x v="1"/>
    <n v="9"/>
    <n v="9"/>
    <x v="4"/>
    <x v="8"/>
  </r>
  <r>
    <s v="0771-CLEI"/>
    <x v="1"/>
    <n v="1"/>
    <n v="6"/>
    <n v="16"/>
    <n v="0"/>
    <n v="0"/>
    <s v="No"/>
    <s v="no"/>
    <n v="0"/>
    <n v="1"/>
    <n v="4"/>
    <s v="Yes"/>
    <n v="0"/>
    <x v="4"/>
    <s v="288-2308"/>
    <s v="Female"/>
    <n v="47"/>
    <s v="No"/>
    <s v="No"/>
    <s v="No"/>
    <n v="0"/>
    <s v="No"/>
    <x v="0"/>
    <x v="0"/>
    <n v="33"/>
    <n v="33"/>
    <x v="4"/>
    <x v="20"/>
  </r>
  <r>
    <s v="6776-KCJW"/>
    <x v="1"/>
    <n v="1"/>
    <n v="4"/>
    <n v="8"/>
    <n v="0"/>
    <n v="0"/>
    <s v="No"/>
    <s v="no"/>
    <n v="0"/>
    <n v="1"/>
    <n v="14"/>
    <s v="Yes"/>
    <n v="0"/>
    <x v="31"/>
    <s v="306-6842"/>
    <s v="Male"/>
    <n v="29"/>
    <s v="Yes"/>
    <s v="No"/>
    <s v="No"/>
    <n v="0"/>
    <s v="No"/>
    <x v="0"/>
    <x v="0"/>
    <n v="36"/>
    <n v="36"/>
    <x v="4"/>
    <x v="6"/>
  </r>
  <r>
    <s v="3671-LVLE"/>
    <x v="1"/>
    <n v="40"/>
    <n v="206"/>
    <n v="641.9"/>
    <n v="0"/>
    <n v="0"/>
    <s v="No"/>
    <s v="no"/>
    <n v="0"/>
    <n v="0"/>
    <n v="1"/>
    <s v="Yes"/>
    <n v="0"/>
    <x v="46"/>
    <s v="321-6247"/>
    <s v="Male"/>
    <n v="81"/>
    <s v="No"/>
    <s v="Yes"/>
    <s v="No"/>
    <n v="0"/>
    <s v="No"/>
    <x v="0"/>
    <x v="0"/>
    <n v="49"/>
    <n v="1954"/>
    <x v="2"/>
    <x v="7"/>
  </r>
  <r>
    <s v="6761-APVW"/>
    <x v="1"/>
    <n v="1"/>
    <n v="5"/>
    <n v="13"/>
    <n v="0"/>
    <n v="0"/>
    <s v="No"/>
    <s v="no"/>
    <n v="0"/>
    <n v="2"/>
    <n v="9"/>
    <s v="Yes"/>
    <n v="0"/>
    <x v="22"/>
    <s v="281-7483"/>
    <s v="Female"/>
    <n v="62"/>
    <s v="No"/>
    <s v="No"/>
    <s v="No"/>
    <n v="0"/>
    <s v="Yes"/>
    <x v="0"/>
    <x v="0"/>
    <n v="33"/>
    <n v="33"/>
    <x v="1"/>
    <x v="3"/>
  </r>
  <r>
    <s v="8201-GPPD"/>
    <x v="1"/>
    <n v="3"/>
    <n v="12"/>
    <n v="30.4"/>
    <n v="0"/>
    <n v="0"/>
    <s v="No"/>
    <s v="no"/>
    <n v="0"/>
    <n v="1"/>
    <n v="2"/>
    <s v="No"/>
    <n v="3"/>
    <x v="14"/>
    <s v="376-3275"/>
    <s v="Male"/>
    <n v="36"/>
    <s v="No"/>
    <s v="No"/>
    <s v="No"/>
    <n v="0"/>
    <s v="No"/>
    <x v="0"/>
    <x v="0"/>
    <n v="47"/>
    <n v="159"/>
    <x v="1"/>
    <x v="4"/>
  </r>
  <r>
    <s v="5934-GGME"/>
    <x v="1"/>
    <n v="13"/>
    <n v="64"/>
    <n v="171.4"/>
    <n v="0"/>
    <n v="0"/>
    <s v="No"/>
    <s v="no"/>
    <n v="0"/>
    <n v="2"/>
    <n v="21"/>
    <s v="Yes"/>
    <n v="0"/>
    <x v="23"/>
    <s v="280-1238"/>
    <s v="Female"/>
    <n v="27"/>
    <s v="Yes"/>
    <s v="No"/>
    <s v="No"/>
    <n v="0"/>
    <s v="No"/>
    <x v="0"/>
    <x v="0"/>
    <n v="46"/>
    <n v="602"/>
    <x v="1"/>
    <x v="15"/>
  </r>
  <r>
    <s v="4082-EQZY"/>
    <x v="1"/>
    <n v="58"/>
    <n v="353"/>
    <n v="698.4"/>
    <n v="0"/>
    <n v="0"/>
    <s v="No"/>
    <s v="no"/>
    <n v="0"/>
    <n v="0"/>
    <n v="10"/>
    <s v="Yes"/>
    <n v="0"/>
    <x v="11"/>
    <s v="268-6000"/>
    <s v="Female"/>
    <n v="40"/>
    <s v="No"/>
    <s v="No"/>
    <s v="No"/>
    <n v="0"/>
    <s v="No"/>
    <x v="0"/>
    <x v="0"/>
    <n v="47"/>
    <n v="2752"/>
    <x v="2"/>
    <x v="7"/>
  </r>
  <r>
    <s v="7568-XIZB"/>
    <x v="1"/>
    <n v="44"/>
    <n v="212"/>
    <n v="577.70000000000005"/>
    <n v="0"/>
    <n v="0"/>
    <s v="No"/>
    <s v="no"/>
    <n v="0"/>
    <n v="2"/>
    <n v="9"/>
    <s v="Yes"/>
    <n v="0"/>
    <x v="20"/>
    <s v="285-7029"/>
    <s v="Female"/>
    <n v="25"/>
    <s v="Yes"/>
    <s v="No"/>
    <s v="No"/>
    <n v="0"/>
    <s v="No"/>
    <x v="0"/>
    <x v="0"/>
    <n v="48"/>
    <n v="2152"/>
    <x v="1"/>
    <x v="3"/>
  </r>
  <r>
    <s v="9039-MYEL"/>
    <x v="1"/>
    <n v="1"/>
    <n v="8"/>
    <n v="15"/>
    <n v="0"/>
    <n v="0"/>
    <s v="No"/>
    <s v="no"/>
    <n v="0"/>
    <n v="1"/>
    <n v="6"/>
    <s v="Yes"/>
    <n v="0"/>
    <x v="6"/>
    <s v="296-7320"/>
    <s v="Male"/>
    <n v="79"/>
    <s v="No"/>
    <s v="Yes"/>
    <s v="No"/>
    <n v="0"/>
    <s v="No"/>
    <x v="0"/>
    <x v="0"/>
    <n v="16"/>
    <n v="16"/>
    <x v="1"/>
    <x v="3"/>
  </r>
  <r>
    <s v="6565-WEVQ"/>
    <x v="1"/>
    <n v="28"/>
    <n v="48"/>
    <n v="113.6"/>
    <n v="0"/>
    <n v="0"/>
    <s v="No"/>
    <s v="no"/>
    <n v="0"/>
    <n v="5"/>
    <n v="11"/>
    <s v="Yes"/>
    <n v="0"/>
    <x v="3"/>
    <s v="342-3099"/>
    <s v="Female"/>
    <n v="51"/>
    <s v="No"/>
    <s v="No"/>
    <s v="No"/>
    <n v="0"/>
    <s v="No"/>
    <x v="0"/>
    <x v="2"/>
    <n v="11"/>
    <n v="302"/>
    <x v="1"/>
    <x v="4"/>
  </r>
  <r>
    <s v="5724-QUGT"/>
    <x v="1"/>
    <n v="1"/>
    <n v="6"/>
    <n v="15"/>
    <n v="0"/>
    <n v="0"/>
    <s v="No"/>
    <s v="no"/>
    <n v="0"/>
    <n v="2"/>
    <n v="2"/>
    <s v="No"/>
    <n v="14"/>
    <x v="3"/>
    <s v="272-9731"/>
    <s v="Male"/>
    <n v="57"/>
    <s v="No"/>
    <s v="No"/>
    <s v="No"/>
    <n v="0"/>
    <s v="No"/>
    <x v="0"/>
    <x v="0"/>
    <n v="26"/>
    <n v="26"/>
    <x v="1"/>
    <x v="4"/>
  </r>
  <r>
    <s v="8514-QAMO"/>
    <x v="1"/>
    <n v="2"/>
    <n v="5"/>
    <n v="21.4"/>
    <n v="0"/>
    <n v="0"/>
    <s v="No"/>
    <s v="no"/>
    <n v="0"/>
    <n v="1"/>
    <n v="9"/>
    <s v="Yes"/>
    <n v="0"/>
    <x v="3"/>
    <s v="327-6896"/>
    <s v="Male"/>
    <n v="62"/>
    <s v="No"/>
    <s v="No"/>
    <s v="No"/>
    <n v="0"/>
    <s v="Yes"/>
    <x v="0"/>
    <x v="0"/>
    <n v="49"/>
    <n v="96"/>
    <x v="1"/>
    <x v="1"/>
  </r>
  <r>
    <s v="1367-YNMZ"/>
    <x v="1"/>
    <n v="10"/>
    <n v="36"/>
    <n v="88"/>
    <n v="0"/>
    <n v="0"/>
    <s v="No"/>
    <s v="no"/>
    <n v="0"/>
    <n v="1"/>
    <n v="9"/>
    <s v="Yes"/>
    <n v="0"/>
    <x v="47"/>
    <s v="387-4088"/>
    <s v="Male"/>
    <n v="52"/>
    <s v="No"/>
    <s v="No"/>
    <s v="No"/>
    <n v="0"/>
    <s v="No"/>
    <x v="0"/>
    <x v="0"/>
    <n v="43"/>
    <n v="424"/>
    <x v="1"/>
    <x v="15"/>
  </r>
  <r>
    <s v="4212-ENPJ"/>
    <x v="1"/>
    <n v="50"/>
    <n v="384"/>
    <n v="755.9"/>
    <n v="0"/>
    <n v="0"/>
    <s v="No"/>
    <s v="no"/>
    <n v="0"/>
    <n v="1"/>
    <n v="1"/>
    <s v="Yes"/>
    <n v="0"/>
    <x v="5"/>
    <s v="408-2766"/>
    <s v="Male"/>
    <n v="45"/>
    <s v="No"/>
    <s v="No"/>
    <s v="No"/>
    <n v="0"/>
    <s v="No"/>
    <x v="1"/>
    <x v="0"/>
    <n v="37"/>
    <n v="1846"/>
    <x v="1"/>
    <x v="15"/>
  </r>
  <r>
    <s v="3290-AXJZ"/>
    <x v="1"/>
    <n v="2"/>
    <n v="12"/>
    <n v="31.3"/>
    <n v="0"/>
    <n v="0"/>
    <s v="No"/>
    <s v="no"/>
    <n v="0"/>
    <n v="0"/>
    <n v="4"/>
    <s v="Yes"/>
    <n v="0"/>
    <x v="23"/>
    <s v="261-4725"/>
    <s v="Male"/>
    <n v="84"/>
    <s v="No"/>
    <s v="Yes"/>
    <s v="No"/>
    <n v="0"/>
    <s v="No"/>
    <x v="0"/>
    <x v="1"/>
    <n v="33"/>
    <n v="68"/>
    <x v="1"/>
    <x v="1"/>
  </r>
  <r>
    <s v="2371-SFMP"/>
    <x v="1"/>
    <n v="35"/>
    <n v="142"/>
    <n v="354.3"/>
    <n v="0"/>
    <n v="0"/>
    <s v="No"/>
    <s v="no"/>
    <n v="0"/>
    <n v="4"/>
    <n v="10"/>
    <s v="Yes"/>
    <n v="0"/>
    <x v="30"/>
    <s v="272-5219"/>
    <s v="Male"/>
    <n v="26"/>
    <s v="Yes"/>
    <s v="No"/>
    <s v="No"/>
    <n v="0"/>
    <s v="Yes"/>
    <x v="1"/>
    <x v="0"/>
    <n v="37"/>
    <n v="1298"/>
    <x v="5"/>
    <x v="11"/>
  </r>
  <r>
    <s v="8840-HRUV"/>
    <x v="1"/>
    <n v="69"/>
    <n v="299"/>
    <n v="758"/>
    <n v="0"/>
    <n v="0"/>
    <s v="No"/>
    <s v="no"/>
    <n v="0"/>
    <n v="4"/>
    <n v="4"/>
    <s v="No"/>
    <n v="6"/>
    <x v="7"/>
    <s v="338-4399"/>
    <s v="Male"/>
    <n v="55"/>
    <s v="No"/>
    <s v="No"/>
    <s v="No"/>
    <n v="0"/>
    <s v="Yes"/>
    <x v="1"/>
    <x v="2"/>
    <n v="41"/>
    <n v="2796"/>
    <x v="4"/>
    <x v="9"/>
  </r>
  <r>
    <s v="4693-ZRKF"/>
    <x v="1"/>
    <n v="2"/>
    <n v="5"/>
    <n v="21"/>
    <n v="0"/>
    <n v="0"/>
    <s v="No"/>
    <s v="no"/>
    <n v="0"/>
    <n v="1"/>
    <n v="1"/>
    <s v="Yes"/>
    <n v="0"/>
    <x v="40"/>
    <s v="250-4012"/>
    <s v="Male"/>
    <n v="45"/>
    <s v="No"/>
    <s v="No"/>
    <s v="No"/>
    <n v="0"/>
    <s v="Yes"/>
    <x v="0"/>
    <x v="0"/>
    <n v="45"/>
    <n v="86"/>
    <x v="4"/>
    <x v="8"/>
  </r>
  <r>
    <s v="7148-KTIB"/>
    <x v="1"/>
    <n v="15"/>
    <n v="31"/>
    <n v="89.3"/>
    <n v="0"/>
    <n v="0"/>
    <s v="No"/>
    <s v="yes"/>
    <n v="0"/>
    <n v="1"/>
    <n v="26"/>
    <s v="Yes"/>
    <n v="0"/>
    <x v="1"/>
    <s v="328-9406"/>
    <s v="Male"/>
    <n v="32"/>
    <s v="No"/>
    <s v="No"/>
    <s v="No"/>
    <n v="0"/>
    <s v="No"/>
    <x v="0"/>
    <x v="1"/>
    <n v="29"/>
    <n v="426"/>
    <x v="4"/>
    <x v="20"/>
  </r>
  <r>
    <s v="6088-QQOA"/>
    <x v="1"/>
    <n v="41"/>
    <n v="228"/>
    <n v="330.2"/>
    <n v="0"/>
    <n v="0"/>
    <s v="No"/>
    <s v="no"/>
    <n v="0"/>
    <n v="0"/>
    <n v="4"/>
    <s v="Yes"/>
    <n v="0"/>
    <x v="7"/>
    <s v="389-8032"/>
    <s v="Female"/>
    <n v="67"/>
    <s v="No"/>
    <s v="Yes"/>
    <s v="No"/>
    <n v="0"/>
    <s v="Yes"/>
    <x v="0"/>
    <x v="0"/>
    <n v="58"/>
    <n v="2411"/>
    <x v="4"/>
    <x v="6"/>
  </r>
  <r>
    <s v="3746-MAXW"/>
    <x v="1"/>
    <n v="9"/>
    <n v="57"/>
    <n v="113.1"/>
    <n v="0"/>
    <n v="0"/>
    <s v="No"/>
    <s v="no"/>
    <n v="0"/>
    <n v="0"/>
    <n v="4"/>
    <s v="Yes"/>
    <n v="0"/>
    <x v="3"/>
    <s v="351-6473"/>
    <s v="Female"/>
    <n v="34"/>
    <s v="No"/>
    <s v="No"/>
    <s v="No"/>
    <n v="0"/>
    <s v="No"/>
    <x v="0"/>
    <x v="0"/>
    <n v="37"/>
    <n v="353"/>
    <x v="1"/>
    <x v="1"/>
  </r>
  <r>
    <s v="8590-NVOC"/>
    <x v="1"/>
    <n v="1"/>
    <n v="1"/>
    <n v="4"/>
    <n v="0"/>
    <n v="0"/>
    <s v="No"/>
    <s v="no"/>
    <n v="0"/>
    <n v="1"/>
    <n v="11"/>
    <s v="Yes"/>
    <n v="0"/>
    <x v="29"/>
    <s v="362-3108"/>
    <s v="Female"/>
    <n v="48"/>
    <s v="No"/>
    <s v="No"/>
    <s v="No"/>
    <n v="0"/>
    <s v="No"/>
    <x v="0"/>
    <x v="0"/>
    <n v="23"/>
    <n v="23"/>
    <x v="5"/>
    <x v="13"/>
  </r>
  <r>
    <s v="8968-NLOZ"/>
    <x v="1"/>
    <n v="21"/>
    <n v="49"/>
    <n v="127.2"/>
    <n v="0"/>
    <n v="0"/>
    <s v="No"/>
    <s v="no"/>
    <n v="0"/>
    <n v="3"/>
    <n v="30"/>
    <s v="Yes"/>
    <n v="0"/>
    <x v="0"/>
    <s v="298-3949"/>
    <s v="Male"/>
    <n v="29"/>
    <s v="Yes"/>
    <s v="No"/>
    <s v="No"/>
    <n v="0"/>
    <s v="Yes"/>
    <x v="0"/>
    <x v="0"/>
    <n v="60"/>
    <n v="1273"/>
    <x v="5"/>
    <x v="14"/>
  </r>
  <r>
    <s v="6646-DYMO"/>
    <x v="1"/>
    <n v="2"/>
    <n v="5"/>
    <n v="14"/>
    <n v="0"/>
    <n v="0"/>
    <s v="No"/>
    <s v="no"/>
    <n v="0"/>
    <n v="1"/>
    <n v="12"/>
    <s v="No"/>
    <n v="5"/>
    <x v="6"/>
    <s v="397-7189"/>
    <s v="Female"/>
    <n v="71"/>
    <s v="No"/>
    <s v="Yes"/>
    <s v="No"/>
    <n v="0"/>
    <s v="No"/>
    <x v="0"/>
    <x v="0"/>
    <n v="38"/>
    <n v="76"/>
    <x v="5"/>
    <x v="18"/>
  </r>
  <r>
    <s v="6045-UZKF"/>
    <x v="1"/>
    <n v="1"/>
    <n v="6"/>
    <n v="15"/>
    <n v="0"/>
    <n v="0"/>
    <s v="No"/>
    <s v="no"/>
    <n v="0"/>
    <n v="4"/>
    <n v="9"/>
    <s v="Yes"/>
    <n v="0"/>
    <x v="11"/>
    <s v="335-6165"/>
    <s v="Female"/>
    <n v="66"/>
    <s v="No"/>
    <s v="Yes"/>
    <s v="No"/>
    <n v="0"/>
    <s v="No"/>
    <x v="0"/>
    <x v="0"/>
    <n v="35"/>
    <n v="35"/>
    <x v="5"/>
    <x v="11"/>
  </r>
  <r>
    <s v="9963-ZUBM"/>
    <x v="1"/>
    <n v="16"/>
    <n v="59"/>
    <n v="177.9"/>
    <n v="0"/>
    <n v="0"/>
    <s v="No"/>
    <s v="no"/>
    <n v="0"/>
    <n v="0"/>
    <n v="0"/>
    <s v="No"/>
    <n v="0"/>
    <x v="21"/>
    <s v="359-9624"/>
    <s v="Male"/>
    <n v="24"/>
    <s v="Yes"/>
    <s v="No"/>
    <s v="No"/>
    <n v="0"/>
    <s v="No"/>
    <x v="0"/>
    <x v="0"/>
    <n v="13"/>
    <n v="203"/>
    <x v="5"/>
    <x v="14"/>
  </r>
  <r>
    <s v="0309-GEPB"/>
    <x v="1"/>
    <n v="14"/>
    <n v="35"/>
    <n v="95.7"/>
    <n v="0"/>
    <n v="0"/>
    <s v="No"/>
    <s v="no"/>
    <n v="0"/>
    <n v="4"/>
    <n v="10"/>
    <s v="Yes"/>
    <n v="0"/>
    <x v="13"/>
    <s v="326-1208"/>
    <s v="Female"/>
    <n v="76"/>
    <s v="No"/>
    <s v="Yes"/>
    <s v="No"/>
    <n v="0"/>
    <s v="No"/>
    <x v="0"/>
    <x v="0"/>
    <n v="45"/>
    <n v="619"/>
    <x v="4"/>
    <x v="8"/>
  </r>
  <r>
    <s v="2731-EZZS"/>
    <x v="1"/>
    <n v="15"/>
    <n v="50"/>
    <n v="118.3"/>
    <n v="0"/>
    <n v="0"/>
    <s v="No"/>
    <s v="no"/>
    <n v="0"/>
    <n v="0"/>
    <n v="5"/>
    <s v="Yes"/>
    <n v="0"/>
    <x v="19"/>
    <s v="267-3814"/>
    <s v="Male"/>
    <n v="38"/>
    <s v="No"/>
    <s v="No"/>
    <s v="No"/>
    <n v="0"/>
    <s v="No"/>
    <x v="0"/>
    <x v="0"/>
    <n v="32"/>
    <n v="472"/>
    <x v="4"/>
    <x v="20"/>
  </r>
  <r>
    <s v="6605-SXZC"/>
    <x v="1"/>
    <n v="1"/>
    <n v="4"/>
    <n v="11"/>
    <n v="0"/>
    <n v="0"/>
    <s v="No"/>
    <s v="no"/>
    <n v="0"/>
    <n v="3"/>
    <n v="12"/>
    <s v="Yes"/>
    <n v="0"/>
    <x v="6"/>
    <s v="404-6427"/>
    <s v="Female"/>
    <n v="55"/>
    <s v="No"/>
    <s v="No"/>
    <s v="No"/>
    <n v="0"/>
    <s v="No"/>
    <x v="0"/>
    <x v="0"/>
    <n v="30"/>
    <n v="30"/>
    <x v="4"/>
    <x v="6"/>
  </r>
  <r>
    <s v="8744-CPDY"/>
    <x v="1"/>
    <n v="2"/>
    <n v="5"/>
    <n v="11.6"/>
    <n v="0"/>
    <n v="0"/>
    <s v="No"/>
    <s v="no"/>
    <n v="0"/>
    <n v="1"/>
    <n v="14"/>
    <s v="Yes"/>
    <n v="0"/>
    <x v="25"/>
    <s v="357-4332"/>
    <s v="Male"/>
    <n v="54"/>
    <s v="No"/>
    <s v="No"/>
    <s v="No"/>
    <n v="0"/>
    <s v="No"/>
    <x v="0"/>
    <x v="2"/>
    <n v="23"/>
    <n v="45"/>
    <x v="2"/>
    <x v="7"/>
  </r>
  <r>
    <s v="1684-QYEM"/>
    <x v="1"/>
    <n v="55"/>
    <n v="273"/>
    <n v="709.8"/>
    <n v="0"/>
    <n v="0"/>
    <s v="No"/>
    <s v="no"/>
    <n v="0"/>
    <n v="0"/>
    <n v="21"/>
    <s v="No"/>
    <n v="25"/>
    <x v="23"/>
    <s v="316-8907"/>
    <s v="Male"/>
    <n v="33"/>
    <s v="No"/>
    <s v="No"/>
    <s v="No"/>
    <n v="0"/>
    <s v="Yes"/>
    <x v="0"/>
    <x v="0"/>
    <n v="25"/>
    <n v="1370"/>
    <x v="3"/>
    <x v="16"/>
  </r>
  <r>
    <s v="5640-PLIL"/>
    <x v="1"/>
    <n v="6"/>
    <n v="22"/>
    <n v="63.7"/>
    <n v="0"/>
    <n v="0"/>
    <s v="No"/>
    <s v="no"/>
    <n v="0"/>
    <n v="0"/>
    <n v="2"/>
    <s v="Yes"/>
    <n v="0"/>
    <x v="4"/>
    <s v="321-1988"/>
    <s v="Female"/>
    <n v="55"/>
    <s v="No"/>
    <s v="No"/>
    <s v="No"/>
    <n v="0"/>
    <s v="No"/>
    <x v="0"/>
    <x v="2"/>
    <n v="30"/>
    <n v="189"/>
    <x v="3"/>
    <x v="5"/>
  </r>
  <r>
    <s v="3767-DLLW"/>
    <x v="1"/>
    <n v="13"/>
    <n v="41"/>
    <n v="103.3"/>
    <n v="0"/>
    <n v="0"/>
    <s v="No"/>
    <s v="no"/>
    <n v="0"/>
    <n v="0"/>
    <n v="26"/>
    <s v="Yes"/>
    <n v="0"/>
    <x v="17"/>
    <s v="387-6043"/>
    <s v="Female"/>
    <n v="28"/>
    <s v="Yes"/>
    <s v="No"/>
    <s v="No"/>
    <n v="0"/>
    <s v="Yes"/>
    <x v="0"/>
    <x v="0"/>
    <n v="53"/>
    <n v="682"/>
    <x v="2"/>
    <x v="7"/>
  </r>
  <r>
    <s v="0713-PJUU"/>
    <x v="1"/>
    <n v="67"/>
    <n v="340"/>
    <n v="871.2"/>
    <n v="0"/>
    <n v="0"/>
    <s v="No"/>
    <s v="no"/>
    <n v="0"/>
    <n v="0"/>
    <n v="6"/>
    <s v="Yes"/>
    <n v="0"/>
    <x v="20"/>
    <s v="296-8614"/>
    <s v="Male"/>
    <n v="74"/>
    <s v="No"/>
    <s v="Yes"/>
    <s v="No"/>
    <n v="0"/>
    <s v="Yes"/>
    <x v="1"/>
    <x v="2"/>
    <n v="62"/>
    <n v="4162"/>
    <x v="3"/>
    <x v="16"/>
  </r>
  <r>
    <s v="0342-YJTB"/>
    <x v="1"/>
    <n v="38"/>
    <n v="50"/>
    <n v="153.4"/>
    <n v="0"/>
    <n v="0"/>
    <s v="No"/>
    <s v="no"/>
    <n v="0"/>
    <n v="2"/>
    <n v="1"/>
    <s v="Yes"/>
    <n v="0"/>
    <x v="36"/>
    <s v="297-5465"/>
    <s v="Female"/>
    <n v="58"/>
    <s v="No"/>
    <s v="No"/>
    <s v="No"/>
    <n v="0"/>
    <s v="Yes"/>
    <x v="0"/>
    <x v="0"/>
    <n v="56"/>
    <n v="2155"/>
    <x v="2"/>
    <x v="7"/>
  </r>
  <r>
    <s v="1355-ELAD"/>
    <x v="1"/>
    <n v="22"/>
    <n v="37"/>
    <n v="86.5"/>
    <n v="0"/>
    <n v="0"/>
    <s v="No"/>
    <s v="no"/>
    <n v="0"/>
    <n v="3"/>
    <n v="30"/>
    <s v="Yes"/>
    <n v="0"/>
    <x v="6"/>
    <s v="398-5817"/>
    <s v="Male"/>
    <n v="22"/>
    <s v="Yes"/>
    <s v="No"/>
    <s v="No"/>
    <n v="0"/>
    <s v="No"/>
    <x v="1"/>
    <x v="2"/>
    <n v="30"/>
    <n v="656"/>
    <x v="1"/>
    <x v="1"/>
  </r>
  <r>
    <s v="1806-IVIQ"/>
    <x v="1"/>
    <n v="1"/>
    <n v="5"/>
    <n v="12"/>
    <n v="0"/>
    <n v="0"/>
    <s v="No"/>
    <s v="no"/>
    <n v="0"/>
    <n v="1"/>
    <n v="0"/>
    <s v="No"/>
    <n v="0"/>
    <x v="23"/>
    <s v="341-1379"/>
    <s v="Male"/>
    <n v="27"/>
    <s v="Yes"/>
    <s v="No"/>
    <s v="No"/>
    <n v="0"/>
    <s v="No"/>
    <x v="0"/>
    <x v="1"/>
    <n v="9"/>
    <n v="9"/>
    <x v="1"/>
    <x v="1"/>
  </r>
  <r>
    <s v="2330-SQWN"/>
    <x v="1"/>
    <n v="1"/>
    <n v="2"/>
    <n v="5"/>
    <n v="0"/>
    <n v="0"/>
    <s v="No"/>
    <s v="no"/>
    <n v="0"/>
    <n v="5"/>
    <n v="6"/>
    <s v="Yes"/>
    <n v="0"/>
    <x v="32"/>
    <s v="331-3006"/>
    <s v="Male"/>
    <n v="48"/>
    <s v="No"/>
    <s v="No"/>
    <s v="No"/>
    <n v="0"/>
    <s v="No"/>
    <x v="0"/>
    <x v="1"/>
    <n v="31"/>
    <n v="31"/>
    <x v="1"/>
    <x v="1"/>
  </r>
  <r>
    <s v="1139-JTEX"/>
    <x v="1"/>
    <n v="45"/>
    <n v="226"/>
    <n v="580.5"/>
    <n v="0"/>
    <n v="0"/>
    <s v="No"/>
    <s v="no"/>
    <n v="0"/>
    <n v="4"/>
    <n v="7"/>
    <s v="Yes"/>
    <n v="0"/>
    <x v="43"/>
    <s v="397-7617"/>
    <s v="Male"/>
    <n v="42"/>
    <s v="No"/>
    <s v="No"/>
    <s v="No"/>
    <n v="0"/>
    <s v="No"/>
    <x v="0"/>
    <x v="0"/>
    <n v="44"/>
    <n v="1958"/>
    <x v="1"/>
    <x v="1"/>
  </r>
  <r>
    <s v="8161-PLGM"/>
    <x v="1"/>
    <n v="1"/>
    <n v="6"/>
    <n v="12"/>
    <n v="0"/>
    <n v="0"/>
    <s v="No"/>
    <s v="no"/>
    <n v="0"/>
    <n v="1"/>
    <n v="5"/>
    <s v="Yes"/>
    <n v="0"/>
    <x v="0"/>
    <s v="342-6553"/>
    <s v="Male"/>
    <n v="33"/>
    <s v="No"/>
    <s v="No"/>
    <s v="No"/>
    <n v="0"/>
    <s v="No"/>
    <x v="0"/>
    <x v="0"/>
    <n v="34"/>
    <n v="34"/>
    <x v="1"/>
    <x v="1"/>
  </r>
  <r>
    <s v="3590-QGRJ"/>
    <x v="1"/>
    <n v="2"/>
    <n v="12"/>
    <n v="19.100000000000001"/>
    <n v="8"/>
    <n v="28.4"/>
    <s v="Yes"/>
    <s v="no"/>
    <n v="9.5"/>
    <n v="3"/>
    <n v="5"/>
    <s v="Yes"/>
    <n v="0"/>
    <x v="45"/>
    <s v="349-8837"/>
    <s v="Male"/>
    <n v="47"/>
    <s v="No"/>
    <s v="No"/>
    <s v="No"/>
    <n v="0"/>
    <s v="No"/>
    <x v="0"/>
    <x v="0"/>
    <n v="30"/>
    <n v="57"/>
    <x v="1"/>
    <x v="1"/>
  </r>
  <r>
    <s v="0173-UTGH"/>
    <x v="1"/>
    <n v="1"/>
    <n v="3"/>
    <n v="7"/>
    <n v="4"/>
    <n v="1"/>
    <s v="Yes"/>
    <s v="no"/>
    <n v="0.2"/>
    <n v="1"/>
    <n v="3"/>
    <s v="No"/>
    <n v="6"/>
    <x v="27"/>
    <s v="326-4607"/>
    <s v="Male"/>
    <n v="71"/>
    <s v="No"/>
    <s v="Yes"/>
    <s v="No"/>
    <n v="0"/>
    <s v="No"/>
    <x v="0"/>
    <x v="0"/>
    <n v="26"/>
    <n v="26"/>
    <x v="1"/>
    <x v="1"/>
  </r>
  <r>
    <s v="3702-PTNU"/>
    <x v="1"/>
    <n v="12"/>
    <n v="48"/>
    <n v="95.9"/>
    <n v="48"/>
    <n v="152.4"/>
    <s v="Yes"/>
    <s v="no"/>
    <n v="30.5"/>
    <n v="1"/>
    <n v="4"/>
    <s v="Yes"/>
    <n v="0"/>
    <x v="36"/>
    <s v="316-9313"/>
    <s v="Female"/>
    <n v="84"/>
    <s v="No"/>
    <s v="Yes"/>
    <s v="No"/>
    <n v="0"/>
    <s v="No"/>
    <x v="0"/>
    <x v="0"/>
    <n v="35"/>
    <n v="420"/>
    <x v="1"/>
    <x v="1"/>
  </r>
  <r>
    <s v="3349-QAWI"/>
    <x v="1"/>
    <n v="6"/>
    <n v="16"/>
    <n v="36"/>
    <n v="24"/>
    <n v="60.6"/>
    <s v="Yes"/>
    <s v="no"/>
    <n v="12.1"/>
    <n v="4"/>
    <n v="2"/>
    <s v="Yes"/>
    <n v="0"/>
    <x v="4"/>
    <s v="328-5581"/>
    <s v="Male"/>
    <n v="67"/>
    <s v="No"/>
    <s v="Yes"/>
    <s v="No"/>
    <n v="0"/>
    <s v="Yes"/>
    <x v="0"/>
    <x v="0"/>
    <n v="39"/>
    <n v="234"/>
    <x v="1"/>
    <x v="1"/>
  </r>
  <r>
    <s v="8760-PEBG"/>
    <x v="1"/>
    <n v="36"/>
    <n v="182"/>
    <n v="363.1"/>
    <n v="144"/>
    <n v="432"/>
    <s v="Yes"/>
    <s v="no"/>
    <n v="216"/>
    <n v="1"/>
    <n v="24"/>
    <s v="Yes"/>
    <n v="0"/>
    <x v="46"/>
    <s v="360-9294"/>
    <s v="Female"/>
    <n v="21"/>
    <s v="Yes"/>
    <s v="No"/>
    <s v="No"/>
    <n v="0"/>
    <s v="No"/>
    <x v="0"/>
    <x v="0"/>
    <n v="28"/>
    <n v="1030"/>
    <x v="1"/>
    <x v="3"/>
  </r>
  <r>
    <s v="9500-SHSC"/>
    <x v="1"/>
    <n v="1"/>
    <n v="3"/>
    <n v="6"/>
    <n v="4"/>
    <n v="8.1"/>
    <s v="Yes"/>
    <s v="no"/>
    <n v="1.6"/>
    <n v="3"/>
    <n v="8"/>
    <s v="Yes"/>
    <n v="0"/>
    <x v="11"/>
    <s v="415-9503"/>
    <s v="Female"/>
    <n v="32"/>
    <s v="No"/>
    <s v="No"/>
    <s v="No"/>
    <n v="0"/>
    <s v="No"/>
    <x v="0"/>
    <x v="0"/>
    <n v="42"/>
    <n v="42"/>
    <x v="1"/>
    <x v="3"/>
  </r>
  <r>
    <s v="5687-GTJG"/>
    <x v="1"/>
    <n v="10"/>
    <n v="53"/>
    <n v="136.1"/>
    <n v="40"/>
    <n v="114"/>
    <s v="Yes"/>
    <s v="no"/>
    <n v="38"/>
    <n v="2"/>
    <n v="6"/>
    <s v="Yes"/>
    <n v="0"/>
    <x v="27"/>
    <s v="328-2482"/>
    <s v="Female"/>
    <n v="34"/>
    <s v="No"/>
    <s v="No"/>
    <s v="No"/>
    <n v="0"/>
    <s v="Yes"/>
    <x v="0"/>
    <x v="2"/>
    <n v="65"/>
    <n v="682"/>
    <x v="1"/>
    <x v="4"/>
  </r>
  <r>
    <s v="6847-OMMC"/>
    <x v="1"/>
    <n v="15"/>
    <n v="83"/>
    <n v="243.2"/>
    <n v="60"/>
    <n v="214.5"/>
    <s v="Yes"/>
    <s v="no"/>
    <n v="107.3"/>
    <n v="2"/>
    <n v="13"/>
    <s v="Yes"/>
    <n v="0"/>
    <x v="5"/>
    <s v="383-6357"/>
    <s v="Female"/>
    <n v="21"/>
    <s v="Yes"/>
    <s v="No"/>
    <s v="No"/>
    <n v="0"/>
    <s v="No"/>
    <x v="0"/>
    <x v="0"/>
    <n v="33"/>
    <n v="495"/>
    <x v="1"/>
    <x v="4"/>
  </r>
  <r>
    <s v="3424-AKZO"/>
    <x v="1"/>
    <n v="7"/>
    <n v="43"/>
    <n v="80.8"/>
    <n v="28"/>
    <n v="99.4"/>
    <s v="Yes"/>
    <s v="no"/>
    <n v="33.1"/>
    <n v="2"/>
    <n v="4"/>
    <s v="No"/>
    <n v="7"/>
    <x v="8"/>
    <s v="330-3518"/>
    <s v="Female"/>
    <n v="66"/>
    <s v="No"/>
    <s v="Yes"/>
    <s v="No"/>
    <n v="0"/>
    <s v="No"/>
    <x v="0"/>
    <x v="0"/>
    <n v="29"/>
    <n v="197"/>
    <x v="1"/>
    <x v="4"/>
  </r>
  <r>
    <s v="6632-BBJS"/>
    <x v="1"/>
    <n v="26"/>
    <n v="93"/>
    <n v="234.5"/>
    <n v="104"/>
    <n v="267.8"/>
    <s v="Yes"/>
    <s v="no"/>
    <n v="53.6"/>
    <n v="1"/>
    <n v="1"/>
    <s v="Yes"/>
    <n v="0"/>
    <x v="1"/>
    <s v="285-9363"/>
    <s v="Male"/>
    <n v="77"/>
    <s v="No"/>
    <s v="Yes"/>
    <s v="No"/>
    <n v="0"/>
    <s v="No"/>
    <x v="0"/>
    <x v="0"/>
    <n v="46"/>
    <n v="1206"/>
    <x v="1"/>
    <x v="15"/>
  </r>
  <r>
    <s v="2554-IOCO"/>
    <x v="1"/>
    <n v="1"/>
    <n v="2"/>
    <n v="7"/>
    <n v="4"/>
    <n v="12.8"/>
    <s v="Yes"/>
    <s v="no"/>
    <n v="2.6"/>
    <n v="5"/>
    <n v="15"/>
    <s v="Yes"/>
    <n v="0"/>
    <x v="11"/>
    <s v="275-4662"/>
    <s v="Male"/>
    <n v="58"/>
    <s v="No"/>
    <s v="No"/>
    <s v="No"/>
    <n v="0"/>
    <s v="No"/>
    <x v="0"/>
    <x v="0"/>
    <n v="44"/>
    <n v="44"/>
    <x v="1"/>
    <x v="15"/>
  </r>
  <r>
    <s v="6105-RHWJ"/>
    <x v="1"/>
    <n v="9"/>
    <n v="32"/>
    <n v="72.7"/>
    <n v="36"/>
    <n v="141.30000000000001"/>
    <s v="Yes"/>
    <s v="no"/>
    <n v="70.7"/>
    <n v="4"/>
    <n v="5"/>
    <s v="Yes"/>
    <n v="0"/>
    <x v="1"/>
    <s v="267-8055"/>
    <s v="Female"/>
    <n v="39"/>
    <s v="No"/>
    <s v="No"/>
    <s v="No"/>
    <n v="0"/>
    <s v="No"/>
    <x v="0"/>
    <x v="0"/>
    <n v="36"/>
    <n v="332"/>
    <x v="1"/>
    <x v="15"/>
  </r>
  <r>
    <s v="8363-PWIY"/>
    <x v="1"/>
    <n v="48"/>
    <n v="192"/>
    <n v="436.1"/>
    <n v="192"/>
    <n v="724.8"/>
    <s v="Yes"/>
    <s v="no"/>
    <n v="241.6"/>
    <n v="0"/>
    <n v="7"/>
    <s v="Yes"/>
    <n v="0"/>
    <x v="5"/>
    <s v="235-10438"/>
    <s v="Female"/>
    <n v="50"/>
    <s v="No"/>
    <s v="No"/>
    <s v="No"/>
    <n v="0"/>
    <s v="Yes"/>
    <x v="2"/>
    <x v="2"/>
    <n v="36"/>
    <n v="1760"/>
    <x v="1"/>
    <x v="1"/>
  </r>
  <r>
    <s v="6182-ANHX"/>
    <x v="1"/>
    <n v="3"/>
    <n v="16"/>
    <n v="50.8"/>
    <n v="12"/>
    <n v="22.2"/>
    <s v="Yes"/>
    <s v="no"/>
    <n v="11.1"/>
    <n v="0"/>
    <n v="4"/>
    <s v="Yes"/>
    <n v="0"/>
    <x v="6"/>
    <s v="185-7864"/>
    <s v="Male"/>
    <n v="63"/>
    <s v="No"/>
    <s v="No"/>
    <s v="No"/>
    <n v="0"/>
    <s v="Yes"/>
    <x v="0"/>
    <x v="0"/>
    <n v="50"/>
    <n v="158"/>
    <x v="1"/>
    <x v="1"/>
  </r>
  <r>
    <s v="4020-NPHO"/>
    <x v="0"/>
    <n v="22"/>
    <n v="65"/>
    <n v="218.8"/>
    <n v="0"/>
    <n v="0"/>
    <s v="No"/>
    <s v="no"/>
    <n v="0"/>
    <n v="0"/>
    <n v="18"/>
    <s v="Yes"/>
    <n v="0"/>
    <x v="19"/>
    <s v="355-9993"/>
    <s v="Male"/>
    <n v="45"/>
    <s v="No"/>
    <s v="No"/>
    <s v="Yes"/>
    <n v="3"/>
    <s v="No"/>
    <x v="0"/>
    <x v="2"/>
    <n v="28"/>
    <n v="616"/>
    <x v="0"/>
    <x v="0"/>
  </r>
  <r>
    <s v="1855-MMRG"/>
    <x v="0"/>
    <n v="12"/>
    <n v="45"/>
    <n v="105.8"/>
    <n v="0"/>
    <n v="0"/>
    <s v="No"/>
    <s v="no"/>
    <n v="0"/>
    <n v="0"/>
    <n v="7"/>
    <s v="No"/>
    <n v="80"/>
    <x v="36"/>
    <s v="329-6603"/>
    <s v="Male"/>
    <n v="36"/>
    <s v="No"/>
    <s v="No"/>
    <s v="Yes"/>
    <n v="4"/>
    <s v="No"/>
    <x v="0"/>
    <x v="1"/>
    <n v="26"/>
    <n v="302"/>
    <x v="0"/>
    <x v="0"/>
  </r>
  <r>
    <s v="6944-TAPJ"/>
    <x v="0"/>
    <n v="50"/>
    <n v="61"/>
    <n v="199.3"/>
    <n v="0"/>
    <n v="0"/>
    <s v="No"/>
    <s v="no"/>
    <n v="0"/>
    <n v="0"/>
    <n v="8"/>
    <s v="Yes"/>
    <n v="0"/>
    <x v="26"/>
    <s v="343-4696"/>
    <s v="Male"/>
    <n v="41"/>
    <s v="No"/>
    <s v="No"/>
    <s v="Yes"/>
    <n v="6"/>
    <s v="No"/>
    <x v="0"/>
    <x v="2"/>
    <n v="21"/>
    <n v="1053"/>
    <x v="0"/>
    <x v="0"/>
  </r>
  <r>
    <s v="2989-ISRV"/>
    <x v="0"/>
    <n v="3"/>
    <n v="6"/>
    <n v="13.8"/>
    <n v="0"/>
    <n v="0"/>
    <s v="No"/>
    <s v="no"/>
    <n v="0"/>
    <n v="0"/>
    <n v="11"/>
    <s v="No"/>
    <n v="20"/>
    <x v="50"/>
    <s v="362-5889"/>
    <s v="Female"/>
    <n v="55"/>
    <s v="No"/>
    <s v="No"/>
    <s v="Yes"/>
    <n v="4"/>
    <s v="No"/>
    <x v="0"/>
    <x v="0"/>
    <n v="31"/>
    <n v="84"/>
    <x v="0"/>
    <x v="0"/>
  </r>
  <r>
    <s v="1104-DDPI"/>
    <x v="0"/>
    <n v="9"/>
    <n v="60"/>
    <n v="88.2"/>
    <n v="0"/>
    <n v="0"/>
    <s v="No"/>
    <s v="no"/>
    <n v="0"/>
    <n v="0"/>
    <n v="4"/>
    <s v="Yes"/>
    <n v="0"/>
    <x v="6"/>
    <s v="360-1171"/>
    <s v="Female"/>
    <n v="60"/>
    <s v="No"/>
    <s v="No"/>
    <s v="Yes"/>
    <n v="6"/>
    <s v="No"/>
    <x v="0"/>
    <x v="2"/>
    <n v="21"/>
    <n v="187"/>
    <x v="0"/>
    <x v="0"/>
  </r>
  <r>
    <s v="8448-DYKP"/>
    <x v="0"/>
    <n v="11"/>
    <n v="14"/>
    <n v="44.7"/>
    <n v="55"/>
    <n v="138.6"/>
    <s v="Yes"/>
    <s v="yes"/>
    <n v="0"/>
    <n v="0"/>
    <n v="8"/>
    <s v="Yes"/>
    <n v="0"/>
    <x v="23"/>
    <s v="331-7425"/>
    <s v="Prefer not to say"/>
    <n v="25"/>
    <s v="Yes"/>
    <s v="No"/>
    <s v="Yes"/>
    <n v="6"/>
    <s v="No"/>
    <x v="0"/>
    <x v="0"/>
    <n v="27"/>
    <n v="301"/>
    <x v="0"/>
    <x v="0"/>
  </r>
  <r>
    <s v="9532-MDAK"/>
    <x v="0"/>
    <n v="31"/>
    <n v="146"/>
    <n v="344.6"/>
    <n v="0"/>
    <n v="0"/>
    <s v="No"/>
    <s v="no"/>
    <n v="0"/>
    <n v="0"/>
    <n v="4"/>
    <s v="No"/>
    <n v="60"/>
    <x v="35"/>
    <s v="400-9770"/>
    <s v="Male"/>
    <n v="35"/>
    <s v="No"/>
    <s v="No"/>
    <s v="Yes"/>
    <n v="6"/>
    <s v="Yes"/>
    <x v="0"/>
    <x v="0"/>
    <n v="39"/>
    <n v="1220"/>
    <x v="0"/>
    <x v="0"/>
  </r>
  <r>
    <s v="0614-FTGS"/>
    <x v="0"/>
    <n v="1"/>
    <n v="2"/>
    <n v="4"/>
    <n v="0"/>
    <n v="0"/>
    <s v="No"/>
    <s v="no"/>
    <n v="0"/>
    <n v="0"/>
    <n v="0"/>
    <s v="No"/>
    <n v="0"/>
    <x v="19"/>
    <s v="347-7741"/>
    <s v="Female"/>
    <n v="41"/>
    <s v="No"/>
    <s v="No"/>
    <s v="Yes"/>
    <n v="6"/>
    <s v="No"/>
    <x v="0"/>
    <x v="0"/>
    <n v="7"/>
    <n v="7"/>
    <x v="0"/>
    <x v="0"/>
  </r>
  <r>
    <s v="3551-RDJO"/>
    <x v="0"/>
    <n v="3"/>
    <n v="5"/>
    <n v="11.1"/>
    <n v="18"/>
    <n v="60"/>
    <s v="Yes"/>
    <s v="yes"/>
    <n v="0"/>
    <n v="0"/>
    <n v="3"/>
    <s v="Yes"/>
    <n v="0"/>
    <x v="38"/>
    <s v="363-1069"/>
    <s v="Male"/>
    <n v="37"/>
    <s v="No"/>
    <s v="No"/>
    <s v="Yes"/>
    <n v="2"/>
    <s v="No"/>
    <x v="0"/>
    <x v="0"/>
    <n v="35"/>
    <n v="98"/>
    <x v="0"/>
    <x v="0"/>
  </r>
  <r>
    <s v="8260-BACZ"/>
    <x v="0"/>
    <n v="25"/>
    <n v="175"/>
    <n v="378.8"/>
    <n v="0"/>
    <n v="0"/>
    <s v="No"/>
    <s v="no"/>
    <n v="0"/>
    <n v="0"/>
    <n v="8"/>
    <s v="No"/>
    <n v="16"/>
    <x v="7"/>
    <s v="328-3266"/>
    <s v="Male"/>
    <n v="36"/>
    <s v="No"/>
    <s v="No"/>
    <s v="Yes"/>
    <n v="6"/>
    <s v="No"/>
    <x v="0"/>
    <x v="2"/>
    <n v="28"/>
    <n v="703"/>
    <x v="0"/>
    <x v="0"/>
  </r>
  <r>
    <s v="0352-PGIR"/>
    <x v="0"/>
    <n v="7"/>
    <n v="37"/>
    <n v="62.2"/>
    <n v="0"/>
    <n v="0"/>
    <s v="No"/>
    <s v="no"/>
    <n v="0"/>
    <n v="0"/>
    <n v="24"/>
    <s v="Yes"/>
    <n v="0"/>
    <x v="40"/>
    <s v="329-4391"/>
    <s v="Female"/>
    <n v="20"/>
    <s v="Yes"/>
    <s v="No"/>
    <s v="Yes"/>
    <n v="4"/>
    <s v="No"/>
    <x v="0"/>
    <x v="2"/>
    <n v="17"/>
    <n v="121"/>
    <x v="0"/>
    <x v="0"/>
  </r>
  <r>
    <s v="7212-QRTE"/>
    <x v="0"/>
    <n v="3"/>
    <n v="19"/>
    <n v="39.200000000000003"/>
    <n v="0"/>
    <n v="0"/>
    <s v="No"/>
    <s v="no"/>
    <n v="0"/>
    <n v="0"/>
    <n v="0"/>
    <s v="No"/>
    <n v="0"/>
    <x v="34"/>
    <s v="408-4195"/>
    <s v="Female"/>
    <n v="29"/>
    <s v="Yes"/>
    <s v="No"/>
    <s v="Yes"/>
    <n v="2"/>
    <s v="No"/>
    <x v="0"/>
    <x v="2"/>
    <n v="8"/>
    <n v="25"/>
    <x v="0"/>
    <x v="0"/>
  </r>
  <r>
    <s v="3756-OTDI"/>
    <x v="0"/>
    <n v="15"/>
    <n v="31"/>
    <n v="92.5"/>
    <n v="0"/>
    <n v="0"/>
    <s v="No"/>
    <s v="no"/>
    <n v="0"/>
    <n v="0"/>
    <n v="11"/>
    <s v="Yes"/>
    <n v="0"/>
    <x v="4"/>
    <s v="366-6730"/>
    <s v="Male"/>
    <n v="54"/>
    <s v="No"/>
    <s v="No"/>
    <s v="Yes"/>
    <n v="3"/>
    <s v="Yes"/>
    <x v="0"/>
    <x v="2"/>
    <n v="33"/>
    <n v="515"/>
    <x v="0"/>
    <x v="0"/>
  </r>
  <r>
    <s v="6238-CDHF"/>
    <x v="0"/>
    <n v="8"/>
    <n v="29"/>
    <n v="65.900000000000006"/>
    <n v="0"/>
    <n v="0"/>
    <s v="No"/>
    <s v="no"/>
    <n v="0"/>
    <n v="0"/>
    <n v="4"/>
    <s v="Yes"/>
    <n v="0"/>
    <x v="5"/>
    <s v="395-5285"/>
    <s v="Female"/>
    <n v="32"/>
    <s v="No"/>
    <s v="No"/>
    <s v="Yes"/>
    <n v="2"/>
    <s v="No"/>
    <x v="0"/>
    <x v="0"/>
    <n v="30"/>
    <n v="244"/>
    <x v="0"/>
    <x v="0"/>
  </r>
  <r>
    <s v="7254-CYCO"/>
    <x v="0"/>
    <n v="6"/>
    <n v="12"/>
    <n v="40.299999999999997"/>
    <n v="0"/>
    <n v="0"/>
    <s v="No"/>
    <s v="no"/>
    <n v="0"/>
    <n v="0"/>
    <n v="0"/>
    <s v="No"/>
    <n v="0"/>
    <x v="17"/>
    <s v="362-4596"/>
    <s v="Female"/>
    <n v="32"/>
    <s v="No"/>
    <s v="No"/>
    <s v="Yes"/>
    <n v="4"/>
    <s v="No"/>
    <x v="0"/>
    <x v="2"/>
    <n v="10"/>
    <n v="59"/>
    <x v="0"/>
    <x v="0"/>
  </r>
  <r>
    <s v="5860-TVYJ"/>
    <x v="0"/>
    <n v="14"/>
    <n v="72"/>
    <n v="185.2"/>
    <n v="0"/>
    <n v="0"/>
    <s v="No"/>
    <s v="no"/>
    <n v="0"/>
    <n v="0"/>
    <n v="10"/>
    <s v="Yes"/>
    <n v="0"/>
    <x v="15"/>
    <s v="401-3926"/>
    <s v="Female"/>
    <n v="32"/>
    <s v="No"/>
    <s v="No"/>
    <s v="Yes"/>
    <n v="2"/>
    <s v="No"/>
    <x v="0"/>
    <x v="0"/>
    <n v="42"/>
    <n v="598"/>
    <x v="0"/>
    <x v="0"/>
  </r>
  <r>
    <s v="7459-IBVB"/>
    <x v="0"/>
    <n v="14"/>
    <n v="63"/>
    <n v="122.9"/>
    <n v="0"/>
    <n v="0"/>
    <s v="No"/>
    <s v="no"/>
    <n v="0"/>
    <n v="0"/>
    <n v="3"/>
    <s v="Yes"/>
    <n v="0"/>
    <x v="11"/>
    <s v="360-5779"/>
    <s v="Female"/>
    <n v="67"/>
    <s v="No"/>
    <s v="Yes"/>
    <s v="Yes"/>
    <n v="2"/>
    <s v="No"/>
    <x v="0"/>
    <x v="0"/>
    <n v="27"/>
    <n v="364"/>
    <x v="0"/>
    <x v="0"/>
  </r>
  <r>
    <s v="6258-MCHZ"/>
    <x v="0"/>
    <n v="16"/>
    <n v="89"/>
    <n v="236.3"/>
    <n v="0"/>
    <n v="0"/>
    <s v="No"/>
    <s v="no"/>
    <n v="0"/>
    <n v="0"/>
    <n v="0"/>
    <s v="No"/>
    <n v="0"/>
    <x v="41"/>
    <s v="404-9680"/>
    <s v="Female"/>
    <n v="63"/>
    <s v="No"/>
    <s v="No"/>
    <s v="Yes"/>
    <n v="2"/>
    <s v="No"/>
    <x v="0"/>
    <x v="0"/>
    <n v="7"/>
    <n v="103"/>
    <x v="0"/>
    <x v="0"/>
  </r>
  <r>
    <s v="9803-BAKD"/>
    <x v="0"/>
    <n v="15"/>
    <n v="82"/>
    <n v="236.8"/>
    <n v="0"/>
    <n v="0"/>
    <s v="No"/>
    <s v="no"/>
    <n v="0"/>
    <n v="0"/>
    <n v="30"/>
    <s v="Yes"/>
    <n v="0"/>
    <x v="21"/>
    <s v="405-5681"/>
    <s v="Female"/>
    <n v="19"/>
    <s v="Yes"/>
    <s v="No"/>
    <s v="Yes"/>
    <n v="3"/>
    <s v="Yes"/>
    <x v="0"/>
    <x v="0"/>
    <n v="31"/>
    <n v="457"/>
    <x v="0"/>
    <x v="0"/>
  </r>
  <r>
    <s v="7323-IUNI"/>
    <x v="0"/>
    <n v="24"/>
    <n v="139"/>
    <n v="316.89999999999998"/>
    <n v="0"/>
    <n v="0"/>
    <s v="No"/>
    <s v="no"/>
    <n v="0"/>
    <n v="0"/>
    <n v="0"/>
    <s v="No"/>
    <n v="0"/>
    <x v="45"/>
    <s v="332-6934"/>
    <s v="Male"/>
    <n v="21"/>
    <s v="Yes"/>
    <s v="No"/>
    <s v="Yes"/>
    <n v="5"/>
    <s v="No"/>
    <x v="2"/>
    <x v="0"/>
    <n v="8"/>
    <n v="185"/>
    <x v="0"/>
    <x v="0"/>
  </r>
  <r>
    <s v="3745-IFII"/>
    <x v="0"/>
    <n v="72"/>
    <n v="95"/>
    <n v="286.60000000000002"/>
    <n v="504"/>
    <n v="993.6"/>
    <s v="Yes"/>
    <s v="yes"/>
    <n v="0"/>
    <n v="0"/>
    <n v="7"/>
    <s v="Yes"/>
    <n v="0"/>
    <x v="38"/>
    <s v="353-7292"/>
    <s v="Male"/>
    <n v="45"/>
    <s v="No"/>
    <s v="No"/>
    <s v="Yes"/>
    <n v="6"/>
    <s v="Yes"/>
    <x v="2"/>
    <x v="0"/>
    <n v="44"/>
    <n v="3129"/>
    <x v="0"/>
    <x v="0"/>
  </r>
  <r>
    <s v="0858-IRKT"/>
    <x v="0"/>
    <n v="1"/>
    <n v="5"/>
    <n v="14"/>
    <n v="0"/>
    <n v="0"/>
    <s v="No"/>
    <s v="no"/>
    <n v="0"/>
    <n v="0"/>
    <n v="0"/>
    <s v="No"/>
    <n v="0"/>
    <x v="35"/>
    <s v="399-6786"/>
    <s v="Male"/>
    <n v="29"/>
    <s v="Yes"/>
    <s v="No"/>
    <s v="Yes"/>
    <n v="6"/>
    <s v="No"/>
    <x v="0"/>
    <x v="2"/>
    <n v="9"/>
    <n v="9"/>
    <x v="0"/>
    <x v="0"/>
  </r>
  <r>
    <s v="0065-HPMG"/>
    <x v="0"/>
    <n v="70"/>
    <n v="379"/>
    <n v="1122.5999999999999"/>
    <n v="0"/>
    <n v="0"/>
    <s v="No"/>
    <s v="no"/>
    <n v="0"/>
    <n v="0"/>
    <n v="27"/>
    <s v="Yes"/>
    <n v="0"/>
    <x v="20"/>
    <s v="397-4030"/>
    <s v="Male"/>
    <n v="59"/>
    <s v="No"/>
    <s v="No"/>
    <s v="Yes"/>
    <n v="5"/>
    <s v="Yes"/>
    <x v="2"/>
    <x v="0"/>
    <n v="34"/>
    <n v="2419"/>
    <x v="0"/>
    <x v="0"/>
  </r>
  <r>
    <s v="4781-XYRC"/>
    <x v="0"/>
    <n v="13"/>
    <n v="59"/>
    <n v="171.7"/>
    <n v="0"/>
    <n v="0"/>
    <s v="No"/>
    <s v="no"/>
    <n v="0"/>
    <n v="0"/>
    <n v="6"/>
    <s v="No"/>
    <n v="60"/>
    <x v="24"/>
    <s v="367-1062"/>
    <s v="Male"/>
    <n v="53"/>
    <s v="No"/>
    <s v="No"/>
    <s v="Yes"/>
    <n v="3"/>
    <s v="No"/>
    <x v="0"/>
    <x v="2"/>
    <n v="22"/>
    <n v="287"/>
    <x v="0"/>
    <x v="0"/>
  </r>
  <r>
    <s v="1951-OGLN"/>
    <x v="0"/>
    <n v="57"/>
    <n v="345"/>
    <n v="683.1"/>
    <n v="0"/>
    <n v="0"/>
    <s v="No"/>
    <s v="no"/>
    <n v="0"/>
    <n v="0"/>
    <n v="0"/>
    <s v="No"/>
    <n v="0"/>
    <x v="48"/>
    <s v="333-5609"/>
    <s v="Male"/>
    <n v="31"/>
    <s v="No"/>
    <s v="No"/>
    <s v="Yes"/>
    <n v="2"/>
    <s v="No"/>
    <x v="2"/>
    <x v="1"/>
    <n v="7"/>
    <n v="388"/>
    <x v="0"/>
    <x v="0"/>
  </r>
  <r>
    <s v="3320-PAOF"/>
    <x v="0"/>
    <n v="61"/>
    <n v="177"/>
    <n v="365.3"/>
    <n v="0"/>
    <n v="0"/>
    <s v="No"/>
    <s v="no"/>
    <n v="0"/>
    <n v="0"/>
    <n v="2"/>
    <s v="Yes"/>
    <n v="0"/>
    <x v="35"/>
    <s v="377-7177"/>
    <s v="Female"/>
    <n v="41"/>
    <s v="No"/>
    <s v="No"/>
    <s v="Yes"/>
    <n v="4"/>
    <s v="Yes"/>
    <x v="2"/>
    <x v="2"/>
    <n v="36"/>
    <n v="2177"/>
    <x v="0"/>
    <x v="0"/>
  </r>
  <r>
    <s v="4462-QQDE"/>
    <x v="0"/>
    <n v="1"/>
    <n v="5"/>
    <n v="10"/>
    <n v="0"/>
    <n v="0"/>
    <s v="No"/>
    <s v="no"/>
    <n v="0"/>
    <n v="0"/>
    <n v="0"/>
    <s v="No"/>
    <n v="0"/>
    <x v="43"/>
    <s v="389-7073"/>
    <s v="Female"/>
    <n v="23"/>
    <s v="Yes"/>
    <s v="No"/>
    <s v="Yes"/>
    <n v="5"/>
    <s v="No"/>
    <x v="0"/>
    <x v="1"/>
    <n v="13"/>
    <n v="13"/>
    <x v="0"/>
    <x v="0"/>
  </r>
  <r>
    <s v="2964-QAIF"/>
    <x v="0"/>
    <n v="71"/>
    <n v="396"/>
    <n v="1143.8"/>
    <n v="0"/>
    <n v="0"/>
    <s v="No"/>
    <s v="no"/>
    <n v="0"/>
    <n v="0"/>
    <n v="3"/>
    <s v="Yes"/>
    <n v="0"/>
    <x v="35"/>
    <s v="371-1514"/>
    <s v="Female"/>
    <n v="37"/>
    <s v="No"/>
    <s v="No"/>
    <s v="Yes"/>
    <n v="2"/>
    <s v="Yes"/>
    <x v="2"/>
    <x v="0"/>
    <n v="29"/>
    <n v="2053"/>
    <x v="0"/>
    <x v="0"/>
  </r>
  <r>
    <s v="6754-TEIK"/>
    <x v="0"/>
    <n v="40"/>
    <n v="196"/>
    <n v="445"/>
    <n v="0"/>
    <n v="0"/>
    <s v="No"/>
    <s v="no"/>
    <n v="0"/>
    <n v="0"/>
    <n v="25"/>
    <s v="Yes"/>
    <n v="0"/>
    <x v="38"/>
    <s v="398-4313"/>
    <s v="Male"/>
    <n v="31"/>
    <s v="No"/>
    <s v="No"/>
    <s v="Yes"/>
    <n v="3"/>
    <s v="Yes"/>
    <x v="0"/>
    <x v="0"/>
    <n v="39"/>
    <n v="1581"/>
    <x v="0"/>
    <x v="0"/>
  </r>
  <r>
    <s v="7642-PHFN"/>
    <x v="0"/>
    <n v="38"/>
    <n v="115"/>
    <n v="307.10000000000002"/>
    <n v="0"/>
    <n v="0"/>
    <s v="No"/>
    <s v="no"/>
    <n v="0"/>
    <n v="0"/>
    <n v="4"/>
    <s v="Yes"/>
    <n v="0"/>
    <x v="16"/>
    <s v="405-6641"/>
    <s v="Male"/>
    <n v="43"/>
    <s v="No"/>
    <s v="No"/>
    <s v="Yes"/>
    <n v="5"/>
    <s v="No"/>
    <x v="0"/>
    <x v="2"/>
    <n v="33"/>
    <n v="1261"/>
    <x v="0"/>
    <x v="0"/>
  </r>
  <r>
    <s v="6195-GOIR"/>
    <x v="0"/>
    <n v="50"/>
    <n v="119"/>
    <n v="297.39999999999998"/>
    <n v="0"/>
    <n v="0"/>
    <s v="No"/>
    <s v="no"/>
    <n v="0"/>
    <n v="0"/>
    <n v="0"/>
    <s v="No"/>
    <n v="0"/>
    <x v="2"/>
    <s v="393-2373"/>
    <s v="Male"/>
    <n v="45"/>
    <s v="No"/>
    <s v="No"/>
    <s v="Yes"/>
    <n v="4"/>
    <s v="No"/>
    <x v="2"/>
    <x v="2"/>
    <n v="11"/>
    <n v="568"/>
    <x v="0"/>
    <x v="0"/>
  </r>
  <r>
    <s v="6094-QIVE"/>
    <x v="0"/>
    <n v="37"/>
    <n v="84"/>
    <n v="222"/>
    <n v="0"/>
    <n v="0"/>
    <s v="No"/>
    <s v="no"/>
    <n v="0"/>
    <n v="0"/>
    <n v="7"/>
    <s v="Yes"/>
    <n v="0"/>
    <x v="4"/>
    <s v="341-3464"/>
    <s v="Male"/>
    <n v="76"/>
    <s v="No"/>
    <s v="Yes"/>
    <s v="Yes"/>
    <n v="6"/>
    <s v="No"/>
    <x v="1"/>
    <x v="0"/>
    <n v="30"/>
    <n v="1093"/>
    <x v="0"/>
    <x v="0"/>
  </r>
  <r>
    <s v="7015-YUGO"/>
    <x v="0"/>
    <n v="27"/>
    <n v="168"/>
    <n v="406.8"/>
    <n v="0"/>
    <n v="0"/>
    <s v="No"/>
    <s v="no"/>
    <n v="0"/>
    <n v="0"/>
    <n v="29"/>
    <s v="No"/>
    <n v="21"/>
    <x v="5"/>
    <s v="330-9833"/>
    <s v="Female"/>
    <n v="72"/>
    <s v="No"/>
    <s v="Yes"/>
    <s v="Yes"/>
    <n v="6"/>
    <s v="No"/>
    <x v="1"/>
    <x v="0"/>
    <n v="13"/>
    <n v="354"/>
    <x v="0"/>
    <x v="0"/>
  </r>
  <r>
    <s v="4138-VBEA"/>
    <x v="0"/>
    <n v="37"/>
    <n v="218"/>
    <n v="521.5"/>
    <n v="0"/>
    <n v="0"/>
    <s v="No"/>
    <s v="no"/>
    <n v="0"/>
    <n v="0"/>
    <n v="0"/>
    <s v="No"/>
    <n v="0"/>
    <x v="42"/>
    <s v="338-8478"/>
    <s v="Female"/>
    <n v="36"/>
    <s v="No"/>
    <s v="No"/>
    <s v="Yes"/>
    <n v="2"/>
    <s v="No"/>
    <x v="2"/>
    <x v="2"/>
    <n v="7"/>
    <n v="258"/>
    <x v="0"/>
    <x v="0"/>
  </r>
  <r>
    <s v="2165-WPAW"/>
    <x v="0"/>
    <n v="67"/>
    <n v="274"/>
    <n v="735.3"/>
    <n v="0"/>
    <n v="0"/>
    <s v="No"/>
    <s v="no"/>
    <n v="0"/>
    <n v="0"/>
    <n v="12"/>
    <s v="Yes"/>
    <n v="0"/>
    <x v="13"/>
    <s v="350-6639"/>
    <s v="Female"/>
    <n v="24"/>
    <s v="Yes"/>
    <s v="No"/>
    <s v="Yes"/>
    <n v="4"/>
    <s v="Yes"/>
    <x v="0"/>
    <x v="0"/>
    <n v="33"/>
    <n v="2187"/>
    <x v="0"/>
    <x v="0"/>
  </r>
  <r>
    <s v="4581-URTT"/>
    <x v="0"/>
    <n v="4"/>
    <n v="15"/>
    <n v="49.8"/>
    <n v="24"/>
    <n v="35.200000000000003"/>
    <s v="Yes"/>
    <s v="yes"/>
    <n v="0"/>
    <n v="0"/>
    <n v="0"/>
    <s v="No"/>
    <n v="0"/>
    <x v="10"/>
    <s v="341-4463"/>
    <s v="Male"/>
    <n v="57"/>
    <s v="No"/>
    <s v="No"/>
    <s v="Yes"/>
    <n v="3"/>
    <s v="No"/>
    <x v="0"/>
    <x v="2"/>
    <n v="9"/>
    <n v="35"/>
    <x v="0"/>
    <x v="0"/>
  </r>
  <r>
    <s v="8864-PTFD"/>
    <x v="0"/>
    <n v="72"/>
    <n v="232"/>
    <n v="577.4"/>
    <n v="0"/>
    <n v="0"/>
    <s v="No"/>
    <s v="no"/>
    <n v="0"/>
    <n v="0"/>
    <n v="7"/>
    <s v="Yes"/>
    <n v="0"/>
    <x v="19"/>
    <s v="385-6778"/>
    <s v="Male"/>
    <n v="46"/>
    <s v="No"/>
    <s v="No"/>
    <s v="Yes"/>
    <n v="4"/>
    <s v="Yes"/>
    <x v="2"/>
    <x v="2"/>
    <n v="31"/>
    <n v="2222"/>
    <x v="0"/>
    <x v="0"/>
  </r>
  <r>
    <s v="4763-HJCN"/>
    <x v="0"/>
    <n v="1"/>
    <n v="3"/>
    <n v="9"/>
    <n v="0"/>
    <n v="0"/>
    <s v="No"/>
    <s v="no"/>
    <n v="0"/>
    <n v="0"/>
    <n v="15"/>
    <s v="Yes"/>
    <n v="0"/>
    <x v="40"/>
    <s v="417-6252"/>
    <s v="Male"/>
    <n v="60"/>
    <s v="No"/>
    <s v="No"/>
    <s v="Yes"/>
    <n v="6"/>
    <s v="No"/>
    <x v="0"/>
    <x v="0"/>
    <n v="18"/>
    <n v="18"/>
    <x v="0"/>
    <x v="0"/>
  </r>
  <r>
    <s v="9797-ZHGT"/>
    <x v="0"/>
    <n v="30"/>
    <n v="144"/>
    <n v="274.10000000000002"/>
    <n v="0"/>
    <n v="0"/>
    <s v="No"/>
    <s v="no"/>
    <n v="0"/>
    <n v="0"/>
    <n v="8"/>
    <s v="Yes"/>
    <n v="0"/>
    <x v="44"/>
    <s v="332-5521"/>
    <s v="Male"/>
    <n v="68"/>
    <s v="No"/>
    <s v="Yes"/>
    <s v="Yes"/>
    <n v="2"/>
    <s v="No"/>
    <x v="1"/>
    <x v="1"/>
    <n v="31"/>
    <n v="938"/>
    <x v="0"/>
    <x v="0"/>
  </r>
  <r>
    <s v="6598-NNNB"/>
    <x v="0"/>
    <n v="16"/>
    <n v="17"/>
    <n v="65.3"/>
    <n v="0"/>
    <n v="0"/>
    <s v="No"/>
    <s v="no"/>
    <n v="0"/>
    <n v="0"/>
    <n v="10"/>
    <s v="Yes"/>
    <n v="0"/>
    <x v="44"/>
    <s v="352-4418"/>
    <s v="Female"/>
    <n v="62"/>
    <s v="No"/>
    <s v="No"/>
    <s v="Yes"/>
    <n v="2"/>
    <s v="No"/>
    <x v="0"/>
    <x v="0"/>
    <n v="23"/>
    <n v="370"/>
    <x v="0"/>
    <x v="0"/>
  </r>
  <r>
    <s v="0873-FSAZ"/>
    <x v="0"/>
    <n v="41"/>
    <n v="61"/>
    <n v="165.3"/>
    <n v="0"/>
    <n v="0"/>
    <s v="No"/>
    <s v="no"/>
    <n v="0"/>
    <n v="0"/>
    <n v="0"/>
    <s v="No"/>
    <n v="0"/>
    <x v="16"/>
    <s v="417-4404"/>
    <s v="Female"/>
    <n v="29"/>
    <s v="Yes"/>
    <s v="No"/>
    <s v="Yes"/>
    <n v="3"/>
    <s v="No"/>
    <x v="2"/>
    <x v="2"/>
    <n v="9"/>
    <n v="384"/>
    <x v="0"/>
    <x v="0"/>
  </r>
  <r>
    <s v="4589-XYSY"/>
    <x v="0"/>
    <n v="5"/>
    <n v="22"/>
    <n v="49"/>
    <n v="0"/>
    <n v="0"/>
    <s v="No"/>
    <s v="no"/>
    <n v="0"/>
    <n v="0"/>
    <n v="0"/>
    <s v="No"/>
    <n v="0"/>
    <x v="33"/>
    <s v="351-9604"/>
    <s v="Female"/>
    <n v="40"/>
    <s v="No"/>
    <s v="No"/>
    <s v="Yes"/>
    <n v="2"/>
    <s v="No"/>
    <x v="0"/>
    <x v="2"/>
    <n v="8"/>
    <n v="44"/>
    <x v="0"/>
    <x v="0"/>
  </r>
  <r>
    <s v="1756-YCXA"/>
    <x v="0"/>
    <n v="10"/>
    <n v="52"/>
    <n v="159.80000000000001"/>
    <n v="0"/>
    <n v="0"/>
    <s v="No"/>
    <s v="no"/>
    <n v="0"/>
    <n v="0"/>
    <n v="15"/>
    <s v="Yes"/>
    <n v="0"/>
    <x v="14"/>
    <s v="355-1113"/>
    <s v="Female"/>
    <n v="22"/>
    <s v="Yes"/>
    <s v="No"/>
    <s v="Yes"/>
    <n v="2"/>
    <s v="No"/>
    <x v="0"/>
    <x v="0"/>
    <n v="28"/>
    <n v="275"/>
    <x v="0"/>
    <x v="0"/>
  </r>
  <r>
    <s v="5190-KFPF"/>
    <x v="0"/>
    <n v="17"/>
    <n v="106"/>
    <n v="250"/>
    <n v="0"/>
    <n v="0"/>
    <s v="No"/>
    <s v="no"/>
    <n v="0"/>
    <n v="0"/>
    <n v="4"/>
    <s v="Yes"/>
    <n v="0"/>
    <x v="21"/>
    <s v="419-6033"/>
    <s v="Female"/>
    <n v="48"/>
    <s v="No"/>
    <s v="No"/>
    <s v="Yes"/>
    <n v="6"/>
    <s v="Yes"/>
    <x v="0"/>
    <x v="0"/>
    <n v="41"/>
    <n v="677"/>
    <x v="0"/>
    <x v="0"/>
  </r>
  <r>
    <s v="6517-VSTJ"/>
    <x v="0"/>
    <n v="18"/>
    <n v="71"/>
    <n v="144"/>
    <n v="0"/>
    <n v="0"/>
    <s v="No"/>
    <s v="no"/>
    <n v="0"/>
    <n v="0"/>
    <n v="14"/>
    <s v="Yes"/>
    <n v="0"/>
    <x v="2"/>
    <s v="376-1713"/>
    <s v="Female"/>
    <n v="48"/>
    <s v="No"/>
    <s v="No"/>
    <s v="Yes"/>
    <n v="4"/>
    <s v="No"/>
    <x v="0"/>
    <x v="0"/>
    <n v="22"/>
    <n v="393"/>
    <x v="0"/>
    <x v="0"/>
  </r>
  <r>
    <s v="8115-RDXG"/>
    <x v="0"/>
    <n v="8"/>
    <n v="40"/>
    <n v="88.2"/>
    <n v="0"/>
    <n v="0"/>
    <s v="No"/>
    <s v="no"/>
    <n v="0"/>
    <n v="0"/>
    <n v="41"/>
    <s v="Yes"/>
    <n v="0"/>
    <x v="18"/>
    <s v="333-7637"/>
    <s v="Male"/>
    <n v="26"/>
    <s v="Yes"/>
    <s v="No"/>
    <s v="Yes"/>
    <n v="6"/>
    <s v="Yes"/>
    <x v="0"/>
    <x v="0"/>
    <n v="37"/>
    <n v="298"/>
    <x v="0"/>
    <x v="0"/>
  </r>
  <r>
    <s v="9002-VKFY"/>
    <x v="0"/>
    <n v="5"/>
    <n v="34"/>
    <n v="77"/>
    <n v="25"/>
    <n v="48"/>
    <s v="Yes"/>
    <s v="no"/>
    <n v="9.6"/>
    <n v="0"/>
    <n v="0"/>
    <s v="No"/>
    <n v="0"/>
    <x v="31"/>
    <s v="384-1621"/>
    <s v="Male"/>
    <n v="56"/>
    <s v="No"/>
    <s v="No"/>
    <s v="Yes"/>
    <n v="2"/>
    <s v="No"/>
    <x v="0"/>
    <x v="1"/>
    <n v="10"/>
    <n v="54"/>
    <x v="0"/>
    <x v="0"/>
  </r>
  <r>
    <s v="2711-KNSV"/>
    <x v="0"/>
    <n v="36"/>
    <n v="100"/>
    <n v="252.9"/>
    <n v="180"/>
    <n v="421.2"/>
    <s v="Yes"/>
    <s v="no"/>
    <n v="105.3"/>
    <n v="0"/>
    <n v="6"/>
    <s v="Yes"/>
    <n v="0"/>
    <x v="31"/>
    <s v="406-3890"/>
    <s v="Male"/>
    <n v="82"/>
    <s v="No"/>
    <s v="Yes"/>
    <s v="Yes"/>
    <n v="2"/>
    <s v="No"/>
    <x v="1"/>
    <x v="0"/>
    <n v="31"/>
    <n v="1133"/>
    <x v="0"/>
    <x v="0"/>
  </r>
  <r>
    <s v="9181-IWNV"/>
    <x v="0"/>
    <n v="7"/>
    <n v="56"/>
    <n v="117.1"/>
    <n v="14"/>
    <n v="53.2"/>
    <s v="Yes"/>
    <s v="no"/>
    <n v="26.6"/>
    <n v="0"/>
    <n v="18"/>
    <s v="Yes"/>
    <n v="0"/>
    <x v="18"/>
    <s v="403-8904"/>
    <s v="Female"/>
    <n v="46"/>
    <s v="No"/>
    <s v="No"/>
    <s v="Yes"/>
    <n v="3"/>
    <s v="Yes"/>
    <x v="0"/>
    <x v="0"/>
    <n v="23"/>
    <n v="166"/>
    <x v="0"/>
    <x v="0"/>
  </r>
  <r>
    <s v="3395-SLWY"/>
    <x v="0"/>
    <n v="11"/>
    <n v="32"/>
    <n v="91.9"/>
    <n v="66"/>
    <n v="127.6"/>
    <s v="Yes"/>
    <s v="no"/>
    <n v="31.9"/>
    <n v="0"/>
    <n v="0"/>
    <s v="No"/>
    <n v="0"/>
    <x v="50"/>
    <s v="377-9473"/>
    <s v="Male"/>
    <n v="51"/>
    <s v="No"/>
    <s v="No"/>
    <s v="Yes"/>
    <n v="6"/>
    <s v="No"/>
    <x v="2"/>
    <x v="2"/>
    <n v="7"/>
    <n v="83"/>
    <x v="0"/>
    <x v="0"/>
  </r>
  <r>
    <s v="9231-ZARN"/>
    <x v="0"/>
    <n v="73"/>
    <n v="219"/>
    <n v="362.8"/>
    <n v="146"/>
    <n v="489.1"/>
    <s v="Yes"/>
    <s v="no"/>
    <n v="97.8"/>
    <n v="0"/>
    <n v="7"/>
    <s v="Yes"/>
    <n v="0"/>
    <x v="31"/>
    <s v="401-5485"/>
    <s v="Male"/>
    <n v="60"/>
    <s v="No"/>
    <s v="No"/>
    <s v="Yes"/>
    <n v="5"/>
    <s v="No"/>
    <x v="2"/>
    <x v="2"/>
    <n v="35"/>
    <n v="2546"/>
    <x v="0"/>
    <x v="0"/>
  </r>
  <r>
    <s v="7918-MIMI"/>
    <x v="0"/>
    <n v="63"/>
    <n v="97"/>
    <n v="251.8"/>
    <n v="441"/>
    <n v="806.4"/>
    <s v="Yes"/>
    <s v="no"/>
    <n v="268.8"/>
    <n v="0"/>
    <n v="19"/>
    <s v="Yes"/>
    <n v="0"/>
    <x v="36"/>
    <s v="376-7145"/>
    <s v="Male"/>
    <n v="41"/>
    <s v="No"/>
    <s v="No"/>
    <s v="Yes"/>
    <n v="2"/>
    <s v="Yes"/>
    <x v="2"/>
    <x v="0"/>
    <n v="39"/>
    <n v="2468"/>
    <x v="0"/>
    <x v="0"/>
  </r>
  <r>
    <s v="7442-WYYL"/>
    <x v="0"/>
    <n v="51"/>
    <n v="343"/>
    <n v="772.2"/>
    <n v="153"/>
    <n v="474.3"/>
    <s v="Yes"/>
    <s v="yes"/>
    <n v="0"/>
    <n v="0"/>
    <n v="7"/>
    <s v="Yes"/>
    <n v="0"/>
    <x v="24"/>
    <s v="402-9691"/>
    <s v="Female"/>
    <n v="58"/>
    <s v="No"/>
    <s v="No"/>
    <s v="Yes"/>
    <n v="3"/>
    <s v="Yes"/>
    <x v="0"/>
    <x v="0"/>
    <n v="34"/>
    <n v="1741"/>
    <x v="0"/>
    <x v="0"/>
  </r>
  <r>
    <s v="6611-WMPL"/>
    <x v="0"/>
    <n v="11"/>
    <n v="48"/>
    <n v="163.80000000000001"/>
    <n v="55"/>
    <n v="125.4"/>
    <s v="Yes"/>
    <s v="no"/>
    <n v="31.4"/>
    <n v="0"/>
    <n v="6"/>
    <s v="Yes"/>
    <n v="0"/>
    <x v="1"/>
    <s v="407-2248"/>
    <s v="Male"/>
    <n v="67"/>
    <s v="No"/>
    <s v="Yes"/>
    <s v="Yes"/>
    <n v="5"/>
    <s v="Yes"/>
    <x v="0"/>
    <x v="1"/>
    <n v="40"/>
    <n v="437"/>
    <x v="0"/>
    <x v="0"/>
  </r>
  <r>
    <s v="3069-BZPA"/>
    <x v="0"/>
    <n v="66"/>
    <n v="185"/>
    <n v="397.9"/>
    <n v="132"/>
    <n v="765.6"/>
    <s v="Yes"/>
    <s v="no"/>
    <n v="153.1"/>
    <n v="0"/>
    <n v="5"/>
    <s v="Yes"/>
    <n v="0"/>
    <x v="3"/>
    <s v="380-5286"/>
    <s v="Male"/>
    <n v="36"/>
    <s v="No"/>
    <s v="No"/>
    <s v="Yes"/>
    <n v="3"/>
    <s v="Yes"/>
    <x v="1"/>
    <x v="0"/>
    <n v="45"/>
    <n v="2967"/>
    <x v="0"/>
    <x v="0"/>
  </r>
  <r>
    <s v="4655-GBNW"/>
    <x v="0"/>
    <n v="55"/>
    <n v="213"/>
    <n v="606.4"/>
    <n v="275"/>
    <n v="506"/>
    <s v="Yes"/>
    <s v="no"/>
    <n v="126.5"/>
    <n v="0"/>
    <n v="10"/>
    <s v="Yes"/>
    <n v="0"/>
    <x v="37"/>
    <s v="392-1616"/>
    <s v="Male"/>
    <n v="29"/>
    <s v="Yes"/>
    <s v="No"/>
    <s v="Yes"/>
    <n v="3"/>
    <s v="No"/>
    <x v="0"/>
    <x v="0"/>
    <n v="30"/>
    <n v="1670"/>
    <x v="0"/>
    <x v="0"/>
  </r>
  <r>
    <s v="9075-XEDX"/>
    <x v="0"/>
    <n v="73"/>
    <n v="219"/>
    <n v="580.5"/>
    <n v="219"/>
    <n v="912.5"/>
    <s v="Yes"/>
    <s v="no"/>
    <n v="304.2"/>
    <n v="0"/>
    <n v="4"/>
    <s v="No"/>
    <n v="52"/>
    <x v="24"/>
    <s v="391-6607"/>
    <s v="Male"/>
    <n v="74"/>
    <s v="No"/>
    <s v="Yes"/>
    <s v="Yes"/>
    <n v="5"/>
    <s v="Yes"/>
    <x v="2"/>
    <x v="2"/>
    <n v="61"/>
    <n v="4392"/>
    <x v="0"/>
    <x v="0"/>
  </r>
  <r>
    <s v="3897-IPOC"/>
    <x v="0"/>
    <n v="57"/>
    <n v="292"/>
    <n v="573.4"/>
    <n v="399"/>
    <n v="678.3"/>
    <s v="Yes"/>
    <s v="no"/>
    <n v="169.6"/>
    <n v="0"/>
    <n v="17"/>
    <s v="Yes"/>
    <n v="0"/>
    <x v="32"/>
    <s v="379-6652"/>
    <s v="Male"/>
    <n v="33"/>
    <s v="No"/>
    <s v="No"/>
    <s v="Yes"/>
    <n v="4"/>
    <s v="No"/>
    <x v="1"/>
    <x v="2"/>
    <n v="28"/>
    <n v="1581"/>
    <x v="0"/>
    <x v="0"/>
  </r>
  <r>
    <s v="4052-AJRN"/>
    <x v="0"/>
    <n v="35"/>
    <n v="346"/>
    <n v="560.79999999999995"/>
    <n v="140"/>
    <n v="301"/>
    <s v="Yes"/>
    <s v="no"/>
    <n v="150.5"/>
    <n v="0"/>
    <n v="0"/>
    <s v="No"/>
    <n v="0"/>
    <x v="7"/>
    <s v="384-1833"/>
    <s v="Male"/>
    <n v="50"/>
    <s v="No"/>
    <s v="No"/>
    <s v="Yes"/>
    <n v="4"/>
    <s v="No"/>
    <x v="2"/>
    <x v="2"/>
    <n v="8"/>
    <n v="287"/>
    <x v="0"/>
    <x v="0"/>
  </r>
  <r>
    <s v="6107-RQUC"/>
    <x v="0"/>
    <n v="23"/>
    <n v="112"/>
    <n v="325.5"/>
    <n v="92"/>
    <n v="179.4"/>
    <s v="Yes"/>
    <s v="no"/>
    <n v="89.7"/>
    <n v="0"/>
    <n v="0"/>
    <s v="No"/>
    <n v="0"/>
    <x v="6"/>
    <s v="391-1348"/>
    <s v="Female"/>
    <n v="49"/>
    <s v="No"/>
    <s v="No"/>
    <s v="Yes"/>
    <n v="6"/>
    <s v="No"/>
    <x v="2"/>
    <x v="2"/>
    <n v="7"/>
    <n v="164"/>
    <x v="0"/>
    <x v="0"/>
  </r>
  <r>
    <s v="3408-YHBB"/>
    <x v="0"/>
    <n v="68"/>
    <n v="353"/>
    <n v="949.8"/>
    <n v="204"/>
    <n v="455.6"/>
    <s v="Yes"/>
    <s v="no"/>
    <n v="113.9"/>
    <n v="0"/>
    <n v="0"/>
    <s v="No"/>
    <n v="0"/>
    <x v="41"/>
    <s v="408-4174"/>
    <s v="Male"/>
    <n v="50"/>
    <s v="No"/>
    <s v="No"/>
    <s v="Yes"/>
    <n v="4"/>
    <s v="No"/>
    <x v="2"/>
    <x v="2"/>
    <n v="9"/>
    <n v="641"/>
    <x v="0"/>
    <x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x v="17"/>
    <s v="406-5059"/>
    <s v="Male"/>
    <n v="85"/>
    <s v="No"/>
    <s v="Yes"/>
    <s v="Yes"/>
    <n v="6"/>
    <s v="Yes"/>
    <x v="1"/>
    <x v="2"/>
    <n v="52"/>
    <n v="3615"/>
    <x v="0"/>
    <x v="0"/>
  </r>
  <r>
    <s v="2686-CENF"/>
    <x v="0"/>
    <n v="73"/>
    <n v="234"/>
    <n v="437.6"/>
    <n v="146"/>
    <n v="569.4"/>
    <s v="Yes"/>
    <s v="no"/>
    <n v="113.9"/>
    <n v="0"/>
    <n v="13"/>
    <s v="Yes"/>
    <n v="0"/>
    <x v="41"/>
    <s v="404-5387"/>
    <s v="Female"/>
    <n v="46"/>
    <s v="No"/>
    <s v="No"/>
    <s v="Yes"/>
    <n v="4"/>
    <s v="Yes"/>
    <x v="2"/>
    <x v="0"/>
    <n v="45"/>
    <n v="3307"/>
    <x v="0"/>
    <x v="0"/>
  </r>
  <r>
    <s v="6612-TNQD"/>
    <x v="0"/>
    <n v="34"/>
    <n v="170"/>
    <n v="503"/>
    <n v="102"/>
    <n v="404.6"/>
    <s v="Yes"/>
    <s v="no"/>
    <n v="202.3"/>
    <n v="0"/>
    <n v="4"/>
    <s v="Yes"/>
    <n v="0"/>
    <x v="4"/>
    <s v="339-4317"/>
    <s v="Male"/>
    <n v="57"/>
    <s v="No"/>
    <s v="No"/>
    <s v="Yes"/>
    <n v="6"/>
    <s v="No"/>
    <x v="1"/>
    <x v="0"/>
    <n v="21"/>
    <n v="709"/>
    <x v="0"/>
    <x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x v="43"/>
    <s v="364-7719"/>
    <s v="Male"/>
    <n v="43"/>
    <s v="No"/>
    <s v="No"/>
    <s v="Yes"/>
    <n v="5"/>
    <s v="Yes"/>
    <x v="2"/>
    <x v="0"/>
    <n v="30"/>
    <n v="2155"/>
    <x v="0"/>
    <x v="0"/>
  </r>
  <r>
    <s v="7882-NBXR"/>
    <x v="0"/>
    <n v="71"/>
    <n v="163"/>
    <n v="355.6"/>
    <n v="142"/>
    <n v="816.5"/>
    <s v="Yes"/>
    <s v="no"/>
    <n v="204.1"/>
    <n v="0"/>
    <n v="12"/>
    <s v="No"/>
    <n v="68"/>
    <x v="6"/>
    <s v="421-1189"/>
    <s v="Female"/>
    <n v="28"/>
    <s v="Yes"/>
    <s v="No"/>
    <s v="Yes"/>
    <n v="2"/>
    <s v="Yes"/>
    <x v="2"/>
    <x v="0"/>
    <n v="42"/>
    <n v="3000"/>
    <x v="0"/>
    <x v="0"/>
  </r>
  <r>
    <s v="5754-NZGW"/>
    <x v="0"/>
    <n v="60"/>
    <n v="306"/>
    <n v="894"/>
    <n v="240"/>
    <n v="612"/>
    <s v="Yes"/>
    <s v="no"/>
    <n v="306"/>
    <n v="0"/>
    <n v="0"/>
    <s v="No"/>
    <n v="0"/>
    <x v="18"/>
    <s v="419-8987"/>
    <s v="Male"/>
    <n v="45"/>
    <s v="No"/>
    <s v="No"/>
    <s v="Yes"/>
    <n v="6"/>
    <s v="No"/>
    <x v="2"/>
    <x v="0"/>
    <n v="7"/>
    <n v="423"/>
    <x v="0"/>
    <x v="0"/>
  </r>
  <r>
    <s v="3228-UDAL"/>
    <x v="0"/>
    <n v="20"/>
    <n v="195"/>
    <n v="281.5"/>
    <n v="120"/>
    <n v="202"/>
    <s v="Yes"/>
    <s v="yes"/>
    <n v="0"/>
    <n v="0"/>
    <n v="0"/>
    <s v="No"/>
    <n v="0"/>
    <x v="31"/>
    <s v="402-9980"/>
    <s v="Female"/>
    <n v="29"/>
    <s v="Yes"/>
    <s v="No"/>
    <s v="Yes"/>
    <n v="2"/>
    <s v="No"/>
    <x v="2"/>
    <x v="2"/>
    <n v="13"/>
    <n v="259"/>
    <x v="0"/>
    <x v="0"/>
  </r>
  <r>
    <s v="4574-SKUQ"/>
    <x v="0"/>
    <n v="7"/>
    <n v="44"/>
    <n v="118.5"/>
    <n v="35"/>
    <n v="63.7"/>
    <s v="Yes"/>
    <s v="no"/>
    <n v="31.9"/>
    <n v="0"/>
    <n v="26"/>
    <s v="Yes"/>
    <n v="0"/>
    <x v="25"/>
    <s v="389-8606"/>
    <s v="Male"/>
    <n v="67"/>
    <s v="No"/>
    <s v="Yes"/>
    <s v="Yes"/>
    <n v="2"/>
    <s v="No"/>
    <x v="0"/>
    <x v="2"/>
    <n v="30"/>
    <n v="220"/>
    <x v="0"/>
    <x v="0"/>
  </r>
  <r>
    <s v="2202-ZURT"/>
    <x v="0"/>
    <n v="59"/>
    <n v="235"/>
    <n v="471.3"/>
    <n v="295"/>
    <n v="643.1"/>
    <s v="Yes"/>
    <s v="no"/>
    <n v="128.6"/>
    <n v="0"/>
    <n v="4"/>
    <s v="Yes"/>
    <n v="0"/>
    <x v="7"/>
    <s v="406-7261"/>
    <s v="Male"/>
    <n v="48"/>
    <s v="No"/>
    <s v="No"/>
    <s v="Yes"/>
    <n v="2"/>
    <s v="Yes"/>
    <x v="2"/>
    <x v="2"/>
    <n v="28"/>
    <n v="1627"/>
    <x v="0"/>
    <x v="0"/>
  </r>
  <r>
    <s v="3390-UZXE"/>
    <x v="0"/>
    <n v="16"/>
    <n v="58"/>
    <n v="163.6"/>
    <n v="80"/>
    <n v="180.8"/>
    <s v="Yes"/>
    <s v="no"/>
    <n v="60.3"/>
    <n v="0"/>
    <n v="10"/>
    <s v="No"/>
    <n v="51"/>
    <x v="16"/>
    <s v="385-7387"/>
    <s v="Male"/>
    <n v="25"/>
    <s v="Yes"/>
    <s v="No"/>
    <s v="Yes"/>
    <n v="2"/>
    <s v="No"/>
    <x v="1"/>
    <x v="0"/>
    <n v="52"/>
    <n v="853"/>
    <x v="0"/>
    <x v="0"/>
  </r>
  <r>
    <s v="0230-DICC"/>
    <x v="0"/>
    <n v="57"/>
    <n v="252"/>
    <n v="630.4"/>
    <n v="114"/>
    <n v="587.1"/>
    <s v="Yes"/>
    <s v="no"/>
    <n v="293.60000000000002"/>
    <n v="0"/>
    <n v="0"/>
    <s v="No"/>
    <n v="0"/>
    <x v="44"/>
    <s v="406-2454"/>
    <s v="Female"/>
    <n v="31"/>
    <s v="No"/>
    <s v="No"/>
    <s v="Yes"/>
    <n v="3"/>
    <s v="No"/>
    <x v="2"/>
    <x v="2"/>
    <n v="9"/>
    <n v="532"/>
    <x v="0"/>
    <x v="0"/>
  </r>
  <r>
    <s v="1758-IESD"/>
    <x v="0"/>
    <n v="31"/>
    <n v="122"/>
    <n v="345.8"/>
    <n v="186"/>
    <n v="424.7"/>
    <s v="Yes"/>
    <s v="no"/>
    <n v="212.4"/>
    <n v="0"/>
    <n v="30"/>
    <s v="Yes"/>
    <n v="0"/>
    <x v="42"/>
    <s v="349-9566"/>
    <s v="Male"/>
    <n v="29"/>
    <s v="Yes"/>
    <s v="No"/>
    <s v="Yes"/>
    <n v="2"/>
    <s v="Yes"/>
    <x v="1"/>
    <x v="0"/>
    <n v="40"/>
    <n v="1259"/>
    <x v="0"/>
    <x v="0"/>
  </r>
  <r>
    <s v="6262-XPYC"/>
    <x v="0"/>
    <n v="1"/>
    <n v="3"/>
    <n v="11"/>
    <n v="2"/>
    <n v="10.3"/>
    <s v="Yes"/>
    <s v="no"/>
    <n v="2.1"/>
    <n v="0"/>
    <n v="0"/>
    <s v="No"/>
    <n v="0"/>
    <x v="38"/>
    <s v="350-2012"/>
    <s v="Female"/>
    <n v="66"/>
    <s v="No"/>
    <s v="Yes"/>
    <s v="Yes"/>
    <n v="6"/>
    <s v="No"/>
    <x v="0"/>
    <x v="2"/>
    <n v="7"/>
    <n v="7"/>
    <x v="0"/>
    <x v="0"/>
  </r>
  <r>
    <s v="5402-NCHR"/>
    <x v="0"/>
    <n v="65"/>
    <n v="316"/>
    <n v="654.4"/>
    <n v="260"/>
    <n v="299"/>
    <s v="Yes"/>
    <s v="no"/>
    <n v="59.8"/>
    <n v="0"/>
    <n v="6"/>
    <s v="Yes"/>
    <n v="0"/>
    <x v="3"/>
    <s v="350-1354"/>
    <s v="Female"/>
    <n v="33"/>
    <s v="No"/>
    <s v="No"/>
    <s v="Yes"/>
    <n v="5"/>
    <s v="No"/>
    <x v="1"/>
    <x v="0"/>
    <n v="38"/>
    <n v="2475"/>
    <x v="0"/>
    <x v="0"/>
  </r>
  <r>
    <s v="6106-VOTH"/>
    <x v="0"/>
    <n v="73"/>
    <n v="286"/>
    <n v="870.1"/>
    <n v="365"/>
    <n v="773.8"/>
    <s v="Yes"/>
    <s v="no"/>
    <n v="193.5"/>
    <n v="0"/>
    <n v="19"/>
    <s v="No"/>
    <n v="19"/>
    <x v="25"/>
    <s v="392-6856"/>
    <s v="Male"/>
    <n v="46"/>
    <s v="No"/>
    <s v="No"/>
    <s v="Yes"/>
    <n v="2"/>
    <s v="Yes"/>
    <x v="2"/>
    <x v="0"/>
    <n v="52"/>
    <n v="3755"/>
    <x v="0"/>
    <x v="0"/>
  </r>
  <r>
    <s v="8825-VLKN"/>
    <x v="0"/>
    <n v="66"/>
    <n v="142"/>
    <n v="330.2"/>
    <n v="396"/>
    <n v="508.2"/>
    <s v="Yes"/>
    <s v="no"/>
    <n v="254.1"/>
    <n v="1"/>
    <n v="0"/>
    <s v="No"/>
    <n v="0"/>
    <x v="23"/>
    <s v="339-1405"/>
    <s v="Male"/>
    <n v="61"/>
    <s v="No"/>
    <s v="No"/>
    <s v="Yes"/>
    <n v="6"/>
    <s v="No"/>
    <x v="2"/>
    <x v="2"/>
    <n v="8"/>
    <n v="504"/>
    <x v="0"/>
    <x v="0"/>
  </r>
  <r>
    <s v="6956-SKNL"/>
    <x v="0"/>
    <n v="10"/>
    <n v="17"/>
    <n v="52.5"/>
    <n v="40"/>
    <n v="128"/>
    <s v="Yes"/>
    <s v="no"/>
    <n v="32"/>
    <n v="2"/>
    <n v="18"/>
    <s v="Yes"/>
    <n v="0"/>
    <x v="0"/>
    <s v="347-4112"/>
    <s v="Male"/>
    <n v="78"/>
    <s v="No"/>
    <s v="Yes"/>
    <s v="Yes"/>
    <n v="2"/>
    <s v="No"/>
    <x v="1"/>
    <x v="0"/>
    <n v="12"/>
    <n v="122"/>
    <x v="0"/>
    <x v="0"/>
  </r>
  <r>
    <s v="0088-QDAI"/>
    <x v="0"/>
    <n v="39"/>
    <n v="101"/>
    <n v="197.3"/>
    <n v="117"/>
    <n v="413.4"/>
    <s v="Yes"/>
    <s v="no"/>
    <n v="206.7"/>
    <n v="2"/>
    <n v="11"/>
    <s v="Yes"/>
    <n v="0"/>
    <x v="38"/>
    <s v="402-9982"/>
    <s v="Male"/>
    <n v="60"/>
    <s v="No"/>
    <s v="No"/>
    <s v="Yes"/>
    <n v="2"/>
    <s v="Yes"/>
    <x v="1"/>
    <x v="0"/>
    <n v="35"/>
    <n v="1398"/>
    <x v="0"/>
    <x v="0"/>
  </r>
  <r>
    <s v="4704-FUAL"/>
    <x v="0"/>
    <n v="64"/>
    <n v="268"/>
    <n v="637.9"/>
    <n v="256"/>
    <n v="505.6"/>
    <s v="Yes"/>
    <s v="no"/>
    <n v="252.8"/>
    <n v="1"/>
    <n v="0"/>
    <s v="No"/>
    <n v="0"/>
    <x v="49"/>
    <s v="414-4162"/>
    <s v="Male"/>
    <n v="54"/>
    <s v="No"/>
    <s v="No"/>
    <s v="Yes"/>
    <n v="2"/>
    <s v="No"/>
    <x v="2"/>
    <x v="0"/>
    <n v="8"/>
    <n v="489"/>
    <x v="0"/>
    <x v="0"/>
  </r>
  <r>
    <s v="9620-DOEB"/>
    <x v="0"/>
    <n v="16"/>
    <n v="48"/>
    <n v="125.1"/>
    <n v="64"/>
    <n v="224"/>
    <s v="Yes"/>
    <s v="no"/>
    <n v="74.7"/>
    <n v="0"/>
    <n v="0"/>
    <s v="No"/>
    <n v="0"/>
    <x v="10"/>
    <s v="377-1479"/>
    <s v="Female"/>
    <n v="23"/>
    <s v="Yes"/>
    <s v="No"/>
    <s v="Yes"/>
    <n v="4"/>
    <s v="No"/>
    <x v="0"/>
    <x v="0"/>
    <n v="13"/>
    <n v="202"/>
    <x v="0"/>
    <x v="0"/>
  </r>
  <r>
    <s v="0927-IILK"/>
    <x v="0"/>
    <n v="33"/>
    <n v="76"/>
    <n v="163"/>
    <n v="33"/>
    <n v="303.60000000000002"/>
    <s v="Yes"/>
    <s v="no"/>
    <n v="101.2"/>
    <n v="1"/>
    <n v="0"/>
    <s v="No"/>
    <n v="0"/>
    <x v="21"/>
    <s v="396-2867"/>
    <s v="Male"/>
    <n v="36"/>
    <s v="No"/>
    <s v="No"/>
    <s v="Yes"/>
    <n v="5"/>
    <s v="No"/>
    <x v="2"/>
    <x v="2"/>
    <n v="10"/>
    <n v="318"/>
    <x v="0"/>
    <x v="0"/>
  </r>
  <r>
    <s v="7804-WNUA"/>
    <x v="0"/>
    <n v="60"/>
    <n v="176"/>
    <n v="419.1"/>
    <n v="240"/>
    <n v="468"/>
    <s v="Yes"/>
    <s v="no"/>
    <n v="156"/>
    <n v="0"/>
    <n v="0"/>
    <s v="No"/>
    <n v="0"/>
    <x v="49"/>
    <s v="358-8729"/>
    <s v="Female"/>
    <n v="36"/>
    <s v="No"/>
    <s v="No"/>
    <s v="Yes"/>
    <n v="6"/>
    <s v="No"/>
    <x v="2"/>
    <x v="0"/>
    <n v="6"/>
    <n v="379"/>
    <x v="0"/>
    <x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x v="47"/>
    <s v="401-6162"/>
    <s v="Male"/>
    <n v="36"/>
    <s v="No"/>
    <s v="No"/>
    <s v="Yes"/>
    <n v="4"/>
    <s v="No"/>
    <x v="2"/>
    <x v="2"/>
    <n v="7"/>
    <n v="372"/>
    <x v="0"/>
    <x v="0"/>
  </r>
  <r>
    <s v="6793-AMSG"/>
    <x v="0"/>
    <n v="47"/>
    <n v="86"/>
    <n v="283.8"/>
    <n v="517"/>
    <n v="394.8"/>
    <s v="Yes"/>
    <s v="no"/>
    <n v="197.4"/>
    <n v="1"/>
    <n v="11"/>
    <s v="No"/>
    <n v="38"/>
    <x v="14"/>
    <s v="341-7332"/>
    <s v="Male"/>
    <n v="69"/>
    <s v="No"/>
    <s v="Yes"/>
    <s v="Yes"/>
    <n v="3"/>
    <s v="No"/>
    <x v="1"/>
    <x v="0"/>
    <n v="42"/>
    <n v="1989"/>
    <x v="0"/>
    <x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x v="35"/>
    <s v="368-8964"/>
    <s v="Male"/>
    <n v="58"/>
    <s v="No"/>
    <s v="No"/>
    <s v="Yes"/>
    <n v="3"/>
    <s v="Yes"/>
    <x v="0"/>
    <x v="2"/>
    <n v="39"/>
    <n v="1088"/>
    <x v="0"/>
    <x v="0"/>
  </r>
  <r>
    <s v="4292-UZXK"/>
    <x v="0"/>
    <n v="14"/>
    <n v="62"/>
    <n v="148.9"/>
    <n v="28"/>
    <n v="96.6"/>
    <s v="Yes"/>
    <s v="no"/>
    <n v="32.200000000000003"/>
    <n v="1"/>
    <n v="6"/>
    <s v="Yes"/>
    <n v="0"/>
    <x v="26"/>
    <s v="396-2719"/>
    <s v="Female"/>
    <n v="57"/>
    <s v="No"/>
    <s v="No"/>
    <s v="Yes"/>
    <n v="3"/>
    <s v="No"/>
    <x v="0"/>
    <x v="1"/>
    <n v="36"/>
    <n v="488"/>
    <x v="0"/>
    <x v="0"/>
  </r>
  <r>
    <s v="7293-LCWA"/>
    <x v="0"/>
    <n v="4"/>
    <n v="19"/>
    <n v="48.4"/>
    <n v="8"/>
    <n v="36.799999999999997"/>
    <s v="Yes"/>
    <s v="no"/>
    <n v="7.4"/>
    <n v="0"/>
    <n v="24"/>
    <s v="Yes"/>
    <n v="0"/>
    <x v="32"/>
    <s v="405-6943"/>
    <s v="Female"/>
    <n v="20"/>
    <s v="Yes"/>
    <s v="No"/>
    <s v="Yes"/>
    <n v="5"/>
    <s v="No"/>
    <x v="0"/>
    <x v="0"/>
    <n v="28"/>
    <n v="123"/>
    <x v="0"/>
    <x v="0"/>
  </r>
  <r>
    <s v="0534-EWKV"/>
    <x v="0"/>
    <n v="25"/>
    <n v="69"/>
    <n v="176.3"/>
    <n v="125"/>
    <n v="180"/>
    <s v="Yes"/>
    <s v="no"/>
    <n v="60"/>
    <n v="1"/>
    <n v="15"/>
    <s v="Yes"/>
    <n v="0"/>
    <x v="36"/>
    <s v="342-6696"/>
    <s v="Male"/>
    <n v="55"/>
    <s v="No"/>
    <s v="No"/>
    <s v="Yes"/>
    <n v="4"/>
    <s v="No"/>
    <x v="0"/>
    <x v="0"/>
    <n v="25"/>
    <n v="625"/>
    <x v="0"/>
    <x v="0"/>
  </r>
  <r>
    <s v="4086-ONYS"/>
    <x v="0"/>
    <n v="33"/>
    <n v="171"/>
    <n v="490.2"/>
    <n v="0"/>
    <n v="0"/>
    <s v="No"/>
    <s v="yes"/>
    <n v="0"/>
    <n v="1"/>
    <n v="4"/>
    <s v="Yes"/>
    <n v="0"/>
    <x v="35"/>
    <s v="406-5870"/>
    <s v="Male"/>
    <n v="47"/>
    <s v="No"/>
    <s v="No"/>
    <s v="Yes"/>
    <n v="5"/>
    <s v="Yes"/>
    <x v="0"/>
    <x v="2"/>
    <n v="15"/>
    <n v="485"/>
    <x v="0"/>
    <x v="0"/>
  </r>
  <r>
    <s v="6390-YPYY"/>
    <x v="0"/>
    <n v="7"/>
    <n v="20"/>
    <n v="50.6"/>
    <n v="28"/>
    <n v="88.9"/>
    <s v="Yes"/>
    <s v="no"/>
    <n v="17.8"/>
    <n v="0"/>
    <n v="6"/>
    <s v="Yes"/>
    <n v="0"/>
    <x v="10"/>
    <s v="327-1319"/>
    <s v="Male"/>
    <n v="46"/>
    <s v="No"/>
    <s v="No"/>
    <s v="Yes"/>
    <n v="2"/>
    <s v="Yes"/>
    <x v="0"/>
    <x v="2"/>
    <n v="30"/>
    <n v="218"/>
    <x v="0"/>
    <x v="0"/>
  </r>
  <r>
    <s v="4586-OCHA"/>
    <x v="0"/>
    <n v="2"/>
    <n v="14"/>
    <n v="34.4"/>
    <n v="8"/>
    <n v="21"/>
    <s v="Yes"/>
    <s v="no"/>
    <n v="5.3"/>
    <n v="1"/>
    <n v="27"/>
    <s v="Yes"/>
    <n v="0"/>
    <x v="41"/>
    <s v="399-4094"/>
    <s v="Female"/>
    <n v="57"/>
    <s v="No"/>
    <s v="No"/>
    <s v="Yes"/>
    <n v="2"/>
    <s v="No"/>
    <x v="0"/>
    <x v="2"/>
    <n v="19"/>
    <n v="43"/>
    <x v="0"/>
    <x v="0"/>
  </r>
  <r>
    <s v="8497-QVPT"/>
    <x v="0"/>
    <n v="5"/>
    <n v="42"/>
    <n v="73.8"/>
    <n v="0"/>
    <n v="0"/>
    <s v="No"/>
    <s v="yes"/>
    <n v="0"/>
    <n v="0"/>
    <n v="10"/>
    <s v="Yes"/>
    <n v="0"/>
    <x v="3"/>
    <s v="330-2693"/>
    <s v="Female"/>
    <n v="48"/>
    <s v="No"/>
    <s v="No"/>
    <s v="Yes"/>
    <n v="2"/>
    <s v="No"/>
    <x v="0"/>
    <x v="2"/>
    <n v="22"/>
    <n v="109"/>
    <x v="0"/>
    <x v="0"/>
  </r>
  <r>
    <s v="7565-MPHA"/>
    <x v="0"/>
    <n v="28"/>
    <n v="150"/>
    <n v="441.4"/>
    <n v="112"/>
    <n v="263.2"/>
    <s v="Yes"/>
    <s v="no"/>
    <n v="52.6"/>
    <n v="0"/>
    <n v="11"/>
    <s v="Yes"/>
    <n v="0"/>
    <x v="22"/>
    <s v="403-7627"/>
    <s v="Male"/>
    <n v="52"/>
    <s v="No"/>
    <s v="No"/>
    <s v="Yes"/>
    <n v="2"/>
    <s v="No"/>
    <x v="0"/>
    <x v="2"/>
    <n v="21"/>
    <n v="568"/>
    <x v="0"/>
    <x v="0"/>
  </r>
  <r>
    <s v="7161-QZBW"/>
    <x v="0"/>
    <n v="20"/>
    <n v="58"/>
    <n v="119.2"/>
    <n v="0"/>
    <n v="0"/>
    <s v="No"/>
    <s v="yes"/>
    <n v="0"/>
    <n v="2"/>
    <n v="0"/>
    <s v="No"/>
    <n v="0"/>
    <x v="26"/>
    <s v="364-9040"/>
    <s v="Female"/>
    <n v="50"/>
    <s v="No"/>
    <s v="No"/>
    <s v="Yes"/>
    <n v="6"/>
    <s v="No"/>
    <x v="0"/>
    <x v="0"/>
    <n v="9"/>
    <n v="180"/>
    <x v="0"/>
    <x v="0"/>
  </r>
  <r>
    <s v="0283-YVCJ"/>
    <x v="0"/>
    <n v="1"/>
    <n v="3"/>
    <n v="8"/>
    <n v="5"/>
    <n v="14.6"/>
    <s v="Yes"/>
    <s v="no"/>
    <n v="3.7"/>
    <n v="0"/>
    <n v="0"/>
    <s v="No"/>
    <n v="0"/>
    <x v="18"/>
    <s v="366-3944"/>
    <s v="Female"/>
    <n v="21"/>
    <s v="Yes"/>
    <s v="No"/>
    <s v="Yes"/>
    <n v="2"/>
    <s v="No"/>
    <x v="0"/>
    <x v="0"/>
    <n v="10"/>
    <n v="10"/>
    <x v="0"/>
    <x v="0"/>
  </r>
  <r>
    <s v="7457-DWYU"/>
    <x v="0"/>
    <n v="55"/>
    <n v="161"/>
    <n v="490.9"/>
    <n v="330"/>
    <n v="363"/>
    <s v="Yes"/>
    <s v="no"/>
    <n v="121"/>
    <n v="0"/>
    <n v="19"/>
    <s v="No"/>
    <n v="8"/>
    <x v="31"/>
    <s v="355-9360"/>
    <s v="Female"/>
    <n v="40"/>
    <s v="No"/>
    <s v="No"/>
    <s v="Yes"/>
    <n v="2"/>
    <s v="Yes"/>
    <x v="1"/>
    <x v="0"/>
    <n v="40"/>
    <n v="2166"/>
    <x v="0"/>
    <x v="0"/>
  </r>
  <r>
    <s v="5815-VHDP"/>
    <x v="0"/>
    <n v="15"/>
    <n v="76"/>
    <n v="174.9"/>
    <n v="60"/>
    <n v="183"/>
    <s v="Yes"/>
    <s v="no"/>
    <n v="61"/>
    <n v="2"/>
    <n v="0"/>
    <s v="No"/>
    <n v="0"/>
    <x v="42"/>
    <s v="343-6314"/>
    <s v="Female"/>
    <n v="46"/>
    <s v="No"/>
    <s v="No"/>
    <s v="Yes"/>
    <n v="6"/>
    <s v="No"/>
    <x v="0"/>
    <x v="2"/>
    <n v="9"/>
    <n v="136"/>
    <x v="0"/>
    <x v="0"/>
  </r>
  <r>
    <s v="3526-MWUO"/>
    <x v="0"/>
    <n v="32"/>
    <n v="67"/>
    <n v="225.2"/>
    <n v="96"/>
    <n v="316.8"/>
    <s v="Yes"/>
    <s v="no"/>
    <n v="63.4"/>
    <n v="1"/>
    <n v="38"/>
    <s v="Yes"/>
    <n v="0"/>
    <x v="38"/>
    <s v="350-5883"/>
    <s v="Male"/>
    <n v="38"/>
    <s v="No"/>
    <s v="No"/>
    <s v="Yes"/>
    <n v="5"/>
    <s v="Yes"/>
    <x v="0"/>
    <x v="0"/>
    <n v="13"/>
    <n v="434"/>
    <x v="0"/>
    <x v="0"/>
  </r>
  <r>
    <s v="8872-VVHF"/>
    <x v="0"/>
    <n v="38"/>
    <n v="50"/>
    <n v="153.9"/>
    <n v="76"/>
    <n v="448.4"/>
    <s v="Yes"/>
    <s v="no"/>
    <n v="224.2"/>
    <n v="0"/>
    <n v="0"/>
    <s v="No"/>
    <n v="0"/>
    <x v="14"/>
    <s v="376-4856"/>
    <s v="Male"/>
    <n v="43"/>
    <s v="No"/>
    <s v="No"/>
    <s v="Yes"/>
    <n v="2"/>
    <s v="No"/>
    <x v="2"/>
    <x v="2"/>
    <n v="8"/>
    <n v="322"/>
    <x v="0"/>
    <x v="0"/>
  </r>
  <r>
    <s v="5976-ELQZ"/>
    <x v="0"/>
    <n v="38"/>
    <n v="90"/>
    <n v="225.7"/>
    <n v="114"/>
    <n v="387.6"/>
    <s v="Yes"/>
    <s v="no"/>
    <n v="193.8"/>
    <n v="1"/>
    <n v="3"/>
    <s v="Yes"/>
    <n v="0"/>
    <x v="36"/>
    <s v="397-6255"/>
    <s v="Female"/>
    <n v="32"/>
    <s v="No"/>
    <s v="No"/>
    <s v="Yes"/>
    <n v="6"/>
    <s v="No"/>
    <x v="0"/>
    <x v="0"/>
    <n v="38"/>
    <n v="1431"/>
    <x v="0"/>
    <x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x v="18"/>
    <s v="403-6850"/>
    <s v="Male"/>
    <n v="75"/>
    <s v="No"/>
    <s v="Yes"/>
    <s v="Yes"/>
    <n v="5"/>
    <s v="No"/>
    <x v="1"/>
    <x v="0"/>
    <n v="39"/>
    <n v="2438"/>
    <x v="0"/>
    <x v="0"/>
  </r>
  <r>
    <s v="9021-LSVM"/>
    <x v="0"/>
    <n v="73"/>
    <n v="271"/>
    <n v="585.6"/>
    <n v="365"/>
    <n v="795.7"/>
    <s v="Yes"/>
    <s v="no"/>
    <n v="159.1"/>
    <n v="2"/>
    <n v="8"/>
    <s v="Yes"/>
    <n v="0"/>
    <x v="30"/>
    <s v="354-9492"/>
    <s v="Female"/>
    <n v="55"/>
    <s v="No"/>
    <s v="No"/>
    <s v="Yes"/>
    <n v="6"/>
    <s v="Yes"/>
    <x v="2"/>
    <x v="0"/>
    <n v="52"/>
    <n v="3828"/>
    <x v="0"/>
    <x v="0"/>
  </r>
  <r>
    <s v="4724-EZGP"/>
    <x v="0"/>
    <n v="62"/>
    <n v="495"/>
    <n v="997.4"/>
    <n v="186"/>
    <n v="923.8"/>
    <s v="Yes"/>
    <s v="no"/>
    <n v="231"/>
    <n v="1"/>
    <n v="3"/>
    <s v="Yes"/>
    <n v="0"/>
    <x v="2"/>
    <s v="353-7822"/>
    <s v="Male"/>
    <n v="57"/>
    <s v="No"/>
    <s v="No"/>
    <s v="Yes"/>
    <n v="3"/>
    <s v="Yes"/>
    <x v="2"/>
    <x v="0"/>
    <n v="43"/>
    <n v="2696"/>
    <x v="0"/>
    <x v="0"/>
  </r>
  <r>
    <s v="0521-IEZA"/>
    <x v="0"/>
    <n v="5"/>
    <n v="9"/>
    <n v="23"/>
    <n v="0"/>
    <n v="0"/>
    <s v="No"/>
    <s v="yes"/>
    <n v="0"/>
    <n v="2"/>
    <n v="0"/>
    <s v="No"/>
    <n v="0"/>
    <x v="12"/>
    <s v="348-5567"/>
    <s v="Male"/>
    <n v="43"/>
    <s v="No"/>
    <s v="No"/>
    <s v="Yes"/>
    <n v="4"/>
    <s v="No"/>
    <x v="2"/>
    <x v="2"/>
    <n v="13"/>
    <n v="59"/>
    <x v="0"/>
    <x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x v="19"/>
    <s v="366-3358"/>
    <s v="Male"/>
    <n v="26"/>
    <s v="Yes"/>
    <s v="No"/>
    <s v="Yes"/>
    <n v="3"/>
    <s v="Yes"/>
    <x v="1"/>
    <x v="2"/>
    <n v="51"/>
    <n v="2903"/>
    <x v="0"/>
    <x v="0"/>
  </r>
  <r>
    <s v="7842-OZTM"/>
    <x v="0"/>
    <n v="64"/>
    <n v="241"/>
    <n v="636.1"/>
    <n v="192"/>
    <n v="697.6"/>
    <s v="Yes"/>
    <s v="no"/>
    <n v="348.8"/>
    <n v="0"/>
    <n v="0"/>
    <s v="No"/>
    <n v="0"/>
    <x v="17"/>
    <s v="359-9972"/>
    <s v="Male"/>
    <n v="67"/>
    <s v="No"/>
    <s v="Yes"/>
    <s v="Yes"/>
    <n v="6"/>
    <s v="No"/>
    <x v="2"/>
    <x v="2"/>
    <n v="9"/>
    <n v="563"/>
    <x v="0"/>
    <x v="0"/>
  </r>
  <r>
    <s v="2539-JLNJ"/>
    <x v="0"/>
    <n v="46"/>
    <n v="207"/>
    <n v="464.8"/>
    <n v="138"/>
    <n v="478.4"/>
    <s v="Yes"/>
    <s v="no"/>
    <n v="159.5"/>
    <n v="2"/>
    <n v="3"/>
    <s v="Yes"/>
    <n v="0"/>
    <x v="30"/>
    <s v="354-6960"/>
    <s v="Male"/>
    <n v="32"/>
    <s v="No"/>
    <s v="No"/>
    <s v="Yes"/>
    <n v="6"/>
    <s v="Yes"/>
    <x v="2"/>
    <x v="0"/>
    <n v="49"/>
    <n v="2291"/>
    <x v="0"/>
    <x v="0"/>
  </r>
  <r>
    <s v="7710-FEOW"/>
    <x v="0"/>
    <n v="36"/>
    <n v="163"/>
    <n v="462.9"/>
    <n v="144"/>
    <n v="198"/>
    <s v="Yes"/>
    <s v="no"/>
    <n v="99"/>
    <n v="1"/>
    <n v="10"/>
    <s v="Yes"/>
    <n v="0"/>
    <x v="10"/>
    <s v="377-2235"/>
    <s v="Male"/>
    <n v="25"/>
    <s v="Yes"/>
    <s v="No"/>
    <s v="Yes"/>
    <n v="5"/>
    <s v="No"/>
    <x v="1"/>
    <x v="2"/>
    <n v="30"/>
    <n v="1055"/>
    <x v="0"/>
    <x v="0"/>
  </r>
  <r>
    <s v="0557-CKQP"/>
    <x v="0"/>
    <n v="32"/>
    <n v="164"/>
    <n v="411"/>
    <n v="64"/>
    <n v="384"/>
    <s v="Yes"/>
    <s v="no"/>
    <n v="192"/>
    <n v="0"/>
    <n v="19"/>
    <s v="Yes"/>
    <n v="0"/>
    <x v="8"/>
    <s v="416-5623"/>
    <s v="Male"/>
    <n v="36"/>
    <s v="No"/>
    <s v="No"/>
    <s v="Yes"/>
    <n v="6"/>
    <s v="Yes"/>
    <x v="0"/>
    <x v="0"/>
    <n v="37"/>
    <n v="1165"/>
    <x v="0"/>
    <x v="0"/>
  </r>
  <r>
    <s v="9732-DFTD"/>
    <x v="0"/>
    <n v="9"/>
    <n v="41"/>
    <n v="102.8"/>
    <n v="36"/>
    <n v="135"/>
    <s v="Yes"/>
    <s v="no"/>
    <n v="67.5"/>
    <n v="1"/>
    <n v="0"/>
    <s v="No"/>
    <n v="0"/>
    <x v="10"/>
    <s v="393-4027"/>
    <s v="Female"/>
    <n v="26"/>
    <s v="Yes"/>
    <s v="No"/>
    <s v="Yes"/>
    <n v="3"/>
    <s v="No"/>
    <x v="0"/>
    <x v="1"/>
    <n v="10"/>
    <n v="83"/>
    <x v="0"/>
    <x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x v="5"/>
    <s v="332-2965"/>
    <s v="Male"/>
    <n v="43"/>
    <s v="No"/>
    <s v="No"/>
    <s v="Yes"/>
    <n v="2"/>
    <s v="Yes"/>
    <x v="1"/>
    <x v="0"/>
    <n v="49"/>
    <n v="3591"/>
    <x v="0"/>
    <x v="0"/>
  </r>
  <r>
    <s v="4126-EOSK"/>
    <x v="0"/>
    <n v="71"/>
    <n v="267"/>
    <n v="785.2"/>
    <n v="284"/>
    <n v="745.5"/>
    <s v="Yes"/>
    <s v="no"/>
    <n v="248.5"/>
    <n v="2"/>
    <n v="0"/>
    <s v="No"/>
    <n v="0"/>
    <x v="2"/>
    <s v="355-2464"/>
    <s v="Male"/>
    <n v="24"/>
    <s v="Yes"/>
    <s v="No"/>
    <s v="Yes"/>
    <n v="3"/>
    <s v="No"/>
    <x v="2"/>
    <x v="0"/>
    <n v="12"/>
    <n v="887"/>
    <x v="0"/>
    <x v="0"/>
  </r>
  <r>
    <s v="4412-WRLH"/>
    <x v="0"/>
    <n v="32"/>
    <n v="154"/>
    <n v="220.6"/>
    <n v="64"/>
    <n v="345.6"/>
    <s v="Yes"/>
    <s v="no"/>
    <n v="69.099999999999994"/>
    <n v="0"/>
    <n v="4"/>
    <s v="Yes"/>
    <n v="0"/>
    <x v="46"/>
    <s v="334-7685"/>
    <s v="Female"/>
    <n v="58"/>
    <s v="No"/>
    <s v="No"/>
    <s v="Yes"/>
    <n v="5"/>
    <s v="Yes"/>
    <x v="0"/>
    <x v="0"/>
    <n v="21"/>
    <n v="665"/>
    <x v="0"/>
    <x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x v="38"/>
    <s v="413-4039"/>
    <s v="Female"/>
    <n v="31"/>
    <s v="No"/>
    <s v="No"/>
    <s v="Yes"/>
    <n v="5"/>
    <s v="No"/>
    <x v="2"/>
    <x v="2"/>
    <n v="45"/>
    <n v="3069"/>
    <x v="0"/>
    <x v="0"/>
  </r>
  <r>
    <s v="6063-MVXJ"/>
    <x v="0"/>
    <n v="29"/>
    <n v="176"/>
    <n v="411"/>
    <n v="145"/>
    <n v="191.4"/>
    <s v="Yes"/>
    <s v="no"/>
    <n v="47.9"/>
    <n v="2"/>
    <n v="19"/>
    <s v="Yes"/>
    <n v="0"/>
    <x v="50"/>
    <s v="343-2077"/>
    <s v="Female"/>
    <n v="57"/>
    <s v="No"/>
    <s v="No"/>
    <s v="Yes"/>
    <n v="2"/>
    <s v="Yes"/>
    <x v="1"/>
    <x v="0"/>
    <n v="44"/>
    <n v="1286"/>
    <x v="0"/>
    <x v="0"/>
  </r>
  <r>
    <s v="6842-IDVE"/>
    <x v="0"/>
    <n v="13"/>
    <n v="63"/>
    <n v="190.1"/>
    <n v="65"/>
    <n v="84.5"/>
    <s v="Yes"/>
    <s v="no"/>
    <n v="16.899999999999999"/>
    <n v="1"/>
    <n v="10"/>
    <s v="No"/>
    <n v="5"/>
    <x v="5"/>
    <s v="402-1725"/>
    <s v="Female"/>
    <n v="54"/>
    <s v="No"/>
    <s v="No"/>
    <s v="Yes"/>
    <n v="6"/>
    <s v="No"/>
    <x v="0"/>
    <x v="0"/>
    <n v="11"/>
    <n v="144"/>
    <x v="0"/>
    <x v="0"/>
  </r>
  <r>
    <s v="2804-ELFZ"/>
    <x v="0"/>
    <n v="54"/>
    <n v="359"/>
    <n v="705"/>
    <n v="324"/>
    <n v="496.8"/>
    <s v="Yes"/>
    <s v="no"/>
    <n v="124.2"/>
    <n v="1"/>
    <n v="25"/>
    <s v="Yes"/>
    <n v="0"/>
    <x v="34"/>
    <s v="399-9802"/>
    <s v="Female"/>
    <n v="60"/>
    <s v="No"/>
    <s v="No"/>
    <s v="Yes"/>
    <n v="2"/>
    <s v="No"/>
    <x v="0"/>
    <x v="0"/>
    <n v="50"/>
    <n v="2703"/>
    <x v="0"/>
    <x v="0"/>
  </r>
  <r>
    <s v="7654-DNHX"/>
    <x v="0"/>
    <n v="4"/>
    <n v="12"/>
    <n v="41.6"/>
    <n v="20"/>
    <n v="53.6"/>
    <s v="Yes"/>
    <s v="no"/>
    <n v="13.4"/>
    <n v="1"/>
    <n v="0"/>
    <s v="No"/>
    <n v="0"/>
    <x v="32"/>
    <s v="332-5949"/>
    <s v="Male"/>
    <n v="42"/>
    <s v="No"/>
    <s v="No"/>
    <s v="Yes"/>
    <n v="4"/>
    <s v="No"/>
    <x v="0"/>
    <x v="1"/>
    <n v="8"/>
    <n v="32"/>
    <x v="0"/>
    <x v="0"/>
  </r>
  <r>
    <s v="0421-SNKK"/>
    <x v="0"/>
    <n v="32"/>
    <n v="86"/>
    <n v="253.7"/>
    <n v="128"/>
    <n v="352"/>
    <s v="Yes"/>
    <s v="no"/>
    <n v="176"/>
    <n v="3"/>
    <n v="15"/>
    <s v="Yes"/>
    <n v="0"/>
    <x v="28"/>
    <s v="393-6376"/>
    <s v="Female"/>
    <n v="64"/>
    <s v="No"/>
    <s v="No"/>
    <s v="Yes"/>
    <n v="6"/>
    <s v="Yes"/>
    <x v="1"/>
    <x v="2"/>
    <n v="43"/>
    <n v="1359"/>
    <x v="0"/>
    <x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x v="41"/>
    <s v="351-6585"/>
    <s v="Male"/>
    <n v="45"/>
    <s v="No"/>
    <s v="No"/>
    <s v="Yes"/>
    <n v="3"/>
    <s v="No"/>
    <x v="2"/>
    <x v="0"/>
    <n v="10"/>
    <n v="369"/>
    <x v="0"/>
    <x v="0"/>
  </r>
  <r>
    <s v="5069-BUOZ"/>
    <x v="0"/>
    <n v="71"/>
    <n v="143"/>
    <n v="498.8"/>
    <n v="213"/>
    <n v="504.1"/>
    <s v="Yes"/>
    <s v="no"/>
    <n v="252.1"/>
    <n v="0"/>
    <n v="0"/>
    <s v="No"/>
    <n v="0"/>
    <x v="21"/>
    <s v="408-3610"/>
    <s v="Female"/>
    <n v="32"/>
    <s v="No"/>
    <s v="No"/>
    <s v="Yes"/>
    <n v="6"/>
    <s v="No"/>
    <x v="2"/>
    <x v="0"/>
    <n v="12"/>
    <n v="831"/>
    <x v="0"/>
    <x v="0"/>
  </r>
  <r>
    <s v="8240-CWYS"/>
    <x v="0"/>
    <n v="32"/>
    <n v="129"/>
    <n v="284.7"/>
    <n v="160"/>
    <n v="409.6"/>
    <s v="Yes"/>
    <s v="no"/>
    <n v="204.8"/>
    <n v="2"/>
    <n v="19"/>
    <s v="No"/>
    <n v="80"/>
    <x v="18"/>
    <s v="389-9120"/>
    <s v="Female"/>
    <n v="48"/>
    <s v="No"/>
    <s v="No"/>
    <s v="Yes"/>
    <n v="2"/>
    <s v="No"/>
    <x v="0"/>
    <x v="0"/>
    <n v="42"/>
    <n v="1321"/>
    <x v="0"/>
    <x v="0"/>
  </r>
  <r>
    <s v="7025-IOSR"/>
    <x v="0"/>
    <n v="3"/>
    <n v="18"/>
    <n v="32"/>
    <n v="9"/>
    <n v="27.6"/>
    <s v="Yes"/>
    <s v="no"/>
    <n v="13.8"/>
    <n v="1"/>
    <n v="0"/>
    <s v="No"/>
    <n v="0"/>
    <x v="3"/>
    <s v="417-5320"/>
    <s v="Male"/>
    <n v="48"/>
    <s v="No"/>
    <s v="No"/>
    <s v="Yes"/>
    <n v="4"/>
    <s v="No"/>
    <x v="0"/>
    <x v="2"/>
    <n v="10"/>
    <n v="30"/>
    <x v="0"/>
    <x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x v="2"/>
    <s v="372-9816"/>
    <s v="Male"/>
    <n v="21"/>
    <s v="Yes"/>
    <s v="No"/>
    <s v="Yes"/>
    <n v="3"/>
    <s v="No"/>
    <x v="2"/>
    <x v="2"/>
    <n v="8"/>
    <n v="349"/>
    <x v="0"/>
    <x v="0"/>
  </r>
  <r>
    <s v="7564-DULN"/>
    <x v="0"/>
    <n v="71"/>
    <n v="135"/>
    <n v="353.5"/>
    <n v="71"/>
    <n v="702.9"/>
    <s v="Yes"/>
    <s v="no"/>
    <n v="140.6"/>
    <n v="2"/>
    <n v="0"/>
    <s v="No"/>
    <n v="0"/>
    <x v="34"/>
    <s v="378-8572"/>
    <s v="Female"/>
    <n v="60"/>
    <s v="No"/>
    <s v="No"/>
    <s v="Yes"/>
    <n v="5"/>
    <s v="No"/>
    <x v="2"/>
    <x v="0"/>
    <n v="10"/>
    <n v="678"/>
    <x v="0"/>
    <x v="0"/>
  </r>
  <r>
    <s v="9898-QCSE"/>
    <x v="0"/>
    <n v="28"/>
    <n v="105"/>
    <n v="196.4"/>
    <n v="112"/>
    <n v="476"/>
    <s v="Yes"/>
    <s v="no"/>
    <n v="119"/>
    <n v="2"/>
    <n v="0"/>
    <s v="No"/>
    <n v="0"/>
    <x v="34"/>
    <s v="395-8595"/>
    <s v="Male"/>
    <n v="22"/>
    <s v="Yes"/>
    <s v="No"/>
    <s v="Yes"/>
    <n v="3"/>
    <s v="No"/>
    <x v="0"/>
    <x v="2"/>
    <n v="9"/>
    <n v="248"/>
    <x v="0"/>
    <x v="0"/>
  </r>
  <r>
    <s v="3923-DZKT"/>
    <x v="0"/>
    <n v="22"/>
    <n v="120"/>
    <n v="154"/>
    <n v="110"/>
    <n v="169.4"/>
    <s v="Yes"/>
    <s v="no"/>
    <n v="33.9"/>
    <n v="0"/>
    <n v="0"/>
    <s v="No"/>
    <n v="0"/>
    <x v="24"/>
    <s v="375-8934"/>
    <s v="Female"/>
    <n v="33"/>
    <s v="No"/>
    <s v="No"/>
    <s v="Yes"/>
    <n v="4"/>
    <s v="No"/>
    <x v="2"/>
    <x v="2"/>
    <n v="9"/>
    <n v="187"/>
    <x v="0"/>
    <x v="0"/>
  </r>
  <r>
    <s v="9946-STKH"/>
    <x v="0"/>
    <n v="9"/>
    <n v="15"/>
    <n v="34.6"/>
    <n v="18"/>
    <n v="86.4"/>
    <s v="Yes"/>
    <s v="no"/>
    <n v="21.6"/>
    <n v="0"/>
    <n v="0"/>
    <s v="No"/>
    <n v="0"/>
    <x v="45"/>
    <s v="395-4757"/>
    <s v="Female"/>
    <n v="27"/>
    <s v="Yes"/>
    <s v="No"/>
    <s v="Yes"/>
    <n v="2"/>
    <s v="No"/>
    <x v="2"/>
    <x v="2"/>
    <n v="13"/>
    <n v="116"/>
    <x v="0"/>
    <x v="0"/>
  </r>
  <r>
    <s v="3440-FOHR"/>
    <x v="0"/>
    <n v="4"/>
    <n v="10"/>
    <n v="28.7"/>
    <n v="12"/>
    <n v="27.2"/>
    <s v="Yes"/>
    <s v="no"/>
    <n v="6.8"/>
    <n v="0"/>
    <n v="12"/>
    <s v="Yes"/>
    <n v="0"/>
    <x v="8"/>
    <s v="408-5183"/>
    <s v="Male"/>
    <n v="41"/>
    <s v="No"/>
    <s v="No"/>
    <s v="Yes"/>
    <n v="3"/>
    <s v="No"/>
    <x v="0"/>
    <x v="2"/>
    <n v="25"/>
    <n v="104"/>
    <x v="0"/>
    <x v="0"/>
  </r>
  <r>
    <s v="7602-SQEW"/>
    <x v="0"/>
    <n v="40"/>
    <n v="247"/>
    <n v="566.6"/>
    <n v="0"/>
    <n v="0"/>
    <s v="No"/>
    <s v="no"/>
    <n v="0"/>
    <n v="2"/>
    <n v="4"/>
    <s v="Yes"/>
    <n v="0"/>
    <x v="50"/>
    <s v="336-6128"/>
    <s v="Female"/>
    <n v="63"/>
    <s v="No"/>
    <s v="No"/>
    <s v="Yes"/>
    <n v="4"/>
    <s v="No"/>
    <x v="0"/>
    <x v="2"/>
    <n v="20"/>
    <n v="805"/>
    <x v="0"/>
    <x v="0"/>
  </r>
  <r>
    <s v="5107-HRQS"/>
    <x v="0"/>
    <n v="51"/>
    <n v="123"/>
    <n v="306"/>
    <n v="0"/>
    <n v="0"/>
    <s v="No"/>
    <s v="no"/>
    <n v="0"/>
    <n v="1"/>
    <n v="12"/>
    <s v="Yes"/>
    <n v="0"/>
    <x v="26"/>
    <s v="400-6257"/>
    <s v="Female"/>
    <n v="38"/>
    <s v="No"/>
    <s v="No"/>
    <s v="Yes"/>
    <n v="2"/>
    <s v="No"/>
    <x v="0"/>
    <x v="0"/>
    <n v="32"/>
    <n v="1613"/>
    <x v="0"/>
    <x v="0"/>
  </r>
  <r>
    <s v="5852-QHTA"/>
    <x v="0"/>
    <n v="27"/>
    <n v="132"/>
    <n v="273.3"/>
    <n v="0"/>
    <n v="0"/>
    <s v="No"/>
    <s v="no"/>
    <n v="0"/>
    <n v="0"/>
    <n v="12"/>
    <s v="No"/>
    <n v="93"/>
    <x v="31"/>
    <s v="411-6663"/>
    <s v="Male"/>
    <n v="33"/>
    <s v="No"/>
    <s v="No"/>
    <s v="Yes"/>
    <n v="3"/>
    <s v="No"/>
    <x v="0"/>
    <x v="0"/>
    <n v="35"/>
    <n v="943"/>
    <x v="0"/>
    <x v="0"/>
  </r>
  <r>
    <s v="0995-LODK"/>
    <x v="0"/>
    <n v="68"/>
    <n v="209"/>
    <n v="479.1"/>
    <n v="0"/>
    <n v="0"/>
    <s v="No"/>
    <s v="no"/>
    <n v="0"/>
    <n v="4"/>
    <n v="5"/>
    <s v="Yes"/>
    <n v="0"/>
    <x v="2"/>
    <s v="390-1612"/>
    <s v="Male"/>
    <n v="65"/>
    <s v="No"/>
    <s v="Yes"/>
    <s v="Yes"/>
    <n v="2"/>
    <s v="Yes"/>
    <x v="2"/>
    <x v="0"/>
    <n v="31"/>
    <n v="2111"/>
    <x v="0"/>
    <x v="0"/>
  </r>
  <r>
    <s v="5980-OMJP"/>
    <x v="0"/>
    <n v="15"/>
    <n v="44"/>
    <n v="89.4"/>
    <n v="0"/>
    <n v="0"/>
    <s v="No"/>
    <s v="yes"/>
    <n v="0"/>
    <n v="1"/>
    <n v="6"/>
    <s v="Yes"/>
    <n v="0"/>
    <x v="42"/>
    <s v="387-9855"/>
    <s v="Female"/>
    <n v="64"/>
    <s v="No"/>
    <s v="No"/>
    <s v="Yes"/>
    <n v="6"/>
    <s v="No"/>
    <x v="0"/>
    <x v="0"/>
    <n v="24"/>
    <n v="363"/>
    <x v="0"/>
    <x v="0"/>
  </r>
  <r>
    <s v="3394-KRCV"/>
    <x v="0"/>
    <n v="42"/>
    <n v="90"/>
    <n v="212"/>
    <n v="0"/>
    <n v="0"/>
    <s v="No"/>
    <s v="no"/>
    <n v="0"/>
    <n v="2"/>
    <n v="30"/>
    <s v="Yes"/>
    <n v="0"/>
    <x v="9"/>
    <s v="385-7082"/>
    <s v="Female"/>
    <n v="32"/>
    <s v="No"/>
    <s v="No"/>
    <s v="Yes"/>
    <n v="3"/>
    <s v="Yes"/>
    <x v="0"/>
    <x v="0"/>
    <n v="50"/>
    <n v="2112"/>
    <x v="0"/>
    <x v="0"/>
  </r>
  <r>
    <s v="7685-UREJ"/>
    <x v="0"/>
    <n v="16"/>
    <n v="44"/>
    <n v="124.6"/>
    <n v="0"/>
    <n v="0"/>
    <s v="No"/>
    <s v="no"/>
    <n v="0"/>
    <n v="2"/>
    <n v="11"/>
    <s v="No"/>
    <n v="43"/>
    <x v="46"/>
    <s v="396-4845"/>
    <s v="Female"/>
    <n v="51"/>
    <s v="No"/>
    <s v="No"/>
    <s v="Yes"/>
    <n v="4"/>
    <s v="No"/>
    <x v="0"/>
    <x v="2"/>
    <n v="11"/>
    <n v="175"/>
    <x v="0"/>
    <x v="0"/>
  </r>
  <r>
    <s v="1012-ZGCQ"/>
    <x v="0"/>
    <n v="58"/>
    <n v="283"/>
    <n v="808.4"/>
    <n v="0"/>
    <n v="0"/>
    <s v="No"/>
    <s v="no"/>
    <n v="0"/>
    <n v="2"/>
    <n v="27"/>
    <s v="Yes"/>
    <n v="0"/>
    <x v="14"/>
    <s v="358-1778"/>
    <s v="Female"/>
    <n v="34"/>
    <s v="No"/>
    <s v="No"/>
    <s v="Yes"/>
    <n v="6"/>
    <s v="No"/>
    <x v="0"/>
    <x v="0"/>
    <n v="45"/>
    <n v="2617"/>
    <x v="0"/>
    <x v="0"/>
  </r>
  <r>
    <s v="2494-JEGP"/>
    <x v="0"/>
    <n v="3"/>
    <n v="9"/>
    <n v="25.9"/>
    <n v="0"/>
    <n v="0"/>
    <s v="No"/>
    <s v="no"/>
    <n v="0"/>
    <n v="0"/>
    <n v="4"/>
    <s v="Yes"/>
    <n v="0"/>
    <x v="28"/>
    <s v="372-6623"/>
    <s v="Female"/>
    <n v="65"/>
    <s v="No"/>
    <s v="Yes"/>
    <s v="Yes"/>
    <n v="3"/>
    <s v="No"/>
    <x v="0"/>
    <x v="0"/>
    <n v="26"/>
    <n v="76"/>
    <x v="0"/>
    <x v="0"/>
  </r>
  <r>
    <s v="8563-HTZO"/>
    <x v="0"/>
    <n v="10"/>
    <n v="31"/>
    <n v="80"/>
    <n v="0"/>
    <n v="0"/>
    <s v="No"/>
    <s v="no"/>
    <n v="0"/>
    <n v="2"/>
    <n v="0"/>
    <s v="No"/>
    <n v="0"/>
    <x v="29"/>
    <s v="397-5381"/>
    <s v="Male"/>
    <n v="38"/>
    <s v="No"/>
    <s v="No"/>
    <s v="Yes"/>
    <n v="4"/>
    <s v="No"/>
    <x v="2"/>
    <x v="2"/>
    <n v="9"/>
    <n v="90"/>
    <x v="0"/>
    <x v="0"/>
  </r>
  <r>
    <s v="5937-FNGM"/>
    <x v="0"/>
    <n v="71"/>
    <n v="176"/>
    <n v="427.7"/>
    <n v="0"/>
    <n v="0"/>
    <s v="No"/>
    <s v="no"/>
    <n v="0"/>
    <n v="1"/>
    <n v="30"/>
    <s v="Yes"/>
    <n v="0"/>
    <x v="26"/>
    <s v="360-8666"/>
    <s v="Female"/>
    <n v="27"/>
    <s v="Yes"/>
    <s v="No"/>
    <s v="Yes"/>
    <n v="2"/>
    <s v="Yes"/>
    <x v="2"/>
    <x v="0"/>
    <n v="27"/>
    <n v="1921"/>
    <x v="0"/>
    <x v="0"/>
  </r>
  <r>
    <s v="8142-LWBP"/>
    <x v="0"/>
    <n v="67"/>
    <n v="324"/>
    <n v="741.8"/>
    <n v="0"/>
    <n v="0"/>
    <s v="No"/>
    <s v="no"/>
    <n v="0"/>
    <n v="1"/>
    <n v="2"/>
    <s v="Yes"/>
    <n v="0"/>
    <x v="49"/>
    <s v="347-9737"/>
    <s v="Male"/>
    <n v="64"/>
    <s v="No"/>
    <s v="No"/>
    <s v="Yes"/>
    <n v="2"/>
    <s v="No"/>
    <x v="1"/>
    <x v="0"/>
    <n v="27"/>
    <n v="1852"/>
    <x v="0"/>
    <x v="0"/>
  </r>
  <r>
    <s v="7175-TMBU"/>
    <x v="0"/>
    <n v="5"/>
    <n v="31"/>
    <n v="69.900000000000006"/>
    <n v="0"/>
    <n v="0"/>
    <s v="No"/>
    <s v="no"/>
    <n v="0"/>
    <n v="0"/>
    <n v="3"/>
    <s v="Yes"/>
    <n v="0"/>
    <x v="50"/>
    <s v="333-7961"/>
    <s v="Male"/>
    <n v="37"/>
    <s v="No"/>
    <s v="No"/>
    <s v="Yes"/>
    <n v="2"/>
    <s v="No"/>
    <x v="0"/>
    <x v="2"/>
    <n v="18"/>
    <n v="86"/>
    <x v="0"/>
    <x v="0"/>
  </r>
  <r>
    <s v="9435-RPWV"/>
    <x v="0"/>
    <n v="13"/>
    <n v="65"/>
    <n v="196.1"/>
    <n v="0"/>
    <n v="0"/>
    <s v="No"/>
    <s v="no"/>
    <n v="0"/>
    <n v="0"/>
    <n v="0"/>
    <s v="No"/>
    <n v="0"/>
    <x v="22"/>
    <s v="364-2439"/>
    <s v="Male"/>
    <n v="57"/>
    <s v="No"/>
    <s v="No"/>
    <s v="Yes"/>
    <n v="6"/>
    <s v="No"/>
    <x v="0"/>
    <x v="0"/>
    <n v="13"/>
    <n v="166"/>
    <x v="0"/>
    <x v="0"/>
  </r>
  <r>
    <s v="0391-ZUPB"/>
    <x v="0"/>
    <n v="21"/>
    <n v="105"/>
    <n v="250.6"/>
    <n v="0"/>
    <n v="0"/>
    <s v="No"/>
    <s v="no"/>
    <n v="0"/>
    <n v="0"/>
    <n v="0"/>
    <s v="No"/>
    <n v="0"/>
    <x v="3"/>
    <s v="411-8043"/>
    <s v="Female"/>
    <n v="21"/>
    <s v="Yes"/>
    <s v="No"/>
    <s v="Yes"/>
    <n v="4"/>
    <s v="No"/>
    <x v="0"/>
    <x v="0"/>
    <n v="8"/>
    <n v="170"/>
    <x v="0"/>
    <x v="0"/>
  </r>
  <r>
    <s v="2838-ZFPU"/>
    <x v="0"/>
    <n v="54"/>
    <n v="143"/>
    <n v="428.7"/>
    <n v="0"/>
    <n v="0"/>
    <s v="No"/>
    <s v="no"/>
    <n v="0"/>
    <n v="0"/>
    <n v="29"/>
    <s v="Yes"/>
    <n v="0"/>
    <x v="0"/>
    <s v="413-4831"/>
    <s v="Male"/>
    <n v="54"/>
    <s v="No"/>
    <s v="No"/>
    <s v="Yes"/>
    <n v="3"/>
    <s v="No"/>
    <x v="1"/>
    <x v="0"/>
    <n v="56"/>
    <n v="2984"/>
    <x v="0"/>
    <x v="0"/>
  </r>
  <r>
    <s v="8322-WQXX"/>
    <x v="0"/>
    <n v="47"/>
    <n v="183"/>
    <n v="474.8"/>
    <n v="0"/>
    <n v="0"/>
    <s v="No"/>
    <s v="no"/>
    <n v="0"/>
    <n v="0"/>
    <n v="27"/>
    <s v="Yes"/>
    <n v="0"/>
    <x v="19"/>
    <s v="411-7353"/>
    <s v="Female"/>
    <n v="55"/>
    <s v="No"/>
    <s v="No"/>
    <s v="Yes"/>
    <n v="3"/>
    <s v="No"/>
    <x v="0"/>
    <x v="2"/>
    <n v="52"/>
    <n v="2461"/>
    <x v="0"/>
    <x v="0"/>
  </r>
  <r>
    <s v="8548-FSVV"/>
    <x v="0"/>
    <n v="27"/>
    <n v="127"/>
    <n v="377"/>
    <n v="0"/>
    <n v="0"/>
    <s v="No"/>
    <s v="no"/>
    <n v="0"/>
    <n v="0"/>
    <n v="0"/>
    <s v="No"/>
    <n v="0"/>
    <x v="48"/>
    <s v="361-5225"/>
    <s v="Male"/>
    <n v="48"/>
    <s v="No"/>
    <s v="No"/>
    <s v="Yes"/>
    <n v="4"/>
    <s v="No"/>
    <x v="2"/>
    <x v="2"/>
    <n v="6"/>
    <n v="167"/>
    <x v="0"/>
    <x v="0"/>
  </r>
  <r>
    <s v="0802-YAUD"/>
    <x v="0"/>
    <n v="3"/>
    <n v="5"/>
    <n v="12.6"/>
    <n v="0"/>
    <n v="0"/>
    <s v="No"/>
    <s v="no"/>
    <n v="0"/>
    <n v="0"/>
    <n v="0"/>
    <s v="No"/>
    <n v="0"/>
    <x v="34"/>
    <s v="350-7306"/>
    <s v="Male"/>
    <n v="56"/>
    <s v="No"/>
    <s v="No"/>
    <s v="Yes"/>
    <n v="5"/>
    <s v="No"/>
    <x v="0"/>
    <x v="2"/>
    <n v="6"/>
    <n v="16"/>
    <x v="0"/>
    <x v="0"/>
  </r>
  <r>
    <s v="2313-FFNH"/>
    <x v="0"/>
    <n v="25"/>
    <n v="112"/>
    <n v="252.6"/>
    <n v="0"/>
    <n v="0"/>
    <s v="No"/>
    <s v="no"/>
    <n v="0"/>
    <n v="0"/>
    <n v="14"/>
    <s v="Yes"/>
    <n v="0"/>
    <x v="45"/>
    <s v="353-8849"/>
    <s v="Female"/>
    <n v="25"/>
    <s v="Yes"/>
    <s v="No"/>
    <s v="Yes"/>
    <n v="6"/>
    <s v="No"/>
    <x v="0"/>
    <x v="0"/>
    <n v="28"/>
    <n v="713"/>
    <x v="0"/>
    <x v="0"/>
  </r>
  <r>
    <s v="5696-GKII"/>
    <x v="0"/>
    <n v="60"/>
    <n v="222"/>
    <n v="665.1"/>
    <n v="420"/>
    <n v="864"/>
    <s v="Yes"/>
    <s v="yes"/>
    <n v="0"/>
    <n v="0"/>
    <n v="0"/>
    <s v="No"/>
    <n v="0"/>
    <x v="25"/>
    <s v="338-6018"/>
    <s v="Female"/>
    <n v="43"/>
    <s v="No"/>
    <s v="No"/>
    <s v="Yes"/>
    <n v="3"/>
    <s v="No"/>
    <x v="2"/>
    <x v="2"/>
    <n v="9"/>
    <n v="528"/>
    <x v="0"/>
    <x v="0"/>
  </r>
  <r>
    <s v="5409-NFYK"/>
    <x v="0"/>
    <n v="71"/>
    <n v="121"/>
    <n v="352.6"/>
    <n v="0"/>
    <n v="0"/>
    <s v="No"/>
    <s v="no"/>
    <n v="0"/>
    <n v="0"/>
    <n v="0"/>
    <s v="No"/>
    <n v="0"/>
    <x v="9"/>
    <s v="409-3520"/>
    <s v="Male"/>
    <n v="50"/>
    <s v="No"/>
    <s v="No"/>
    <s v="Yes"/>
    <n v="3"/>
    <s v="No"/>
    <x v="2"/>
    <x v="2"/>
    <n v="7"/>
    <n v="474"/>
    <x v="0"/>
    <x v="0"/>
  </r>
  <r>
    <s v="5559-OPFP"/>
    <x v="0"/>
    <n v="11"/>
    <n v="27"/>
    <n v="66.599999999999994"/>
    <n v="0"/>
    <n v="0"/>
    <s v="No"/>
    <s v="no"/>
    <n v="0"/>
    <n v="0"/>
    <n v="15"/>
    <s v="Yes"/>
    <n v="0"/>
    <x v="19"/>
    <s v="357-1085"/>
    <s v="Male"/>
    <n v="21"/>
    <s v="Yes"/>
    <s v="No"/>
    <s v="Yes"/>
    <n v="5"/>
    <s v="No"/>
    <x v="0"/>
    <x v="0"/>
    <n v="25"/>
    <n v="273"/>
    <x v="0"/>
    <x v="0"/>
  </r>
  <r>
    <s v="2633-LCUB"/>
    <x v="0"/>
    <n v="5"/>
    <n v="11"/>
    <n v="34.1"/>
    <n v="0"/>
    <n v="0"/>
    <s v="No"/>
    <s v="no"/>
    <n v="0"/>
    <n v="0"/>
    <n v="0"/>
    <s v="No"/>
    <n v="0"/>
    <x v="10"/>
    <s v="388-7701"/>
    <s v="Male"/>
    <n v="37"/>
    <s v="No"/>
    <s v="No"/>
    <s v="Yes"/>
    <n v="2"/>
    <s v="No"/>
    <x v="0"/>
    <x v="2"/>
    <n v="6"/>
    <n v="27"/>
    <x v="0"/>
    <x v="0"/>
  </r>
  <r>
    <s v="8189-BELD"/>
    <x v="0"/>
    <n v="10"/>
    <n v="50"/>
    <n v="144.30000000000001"/>
    <n v="0"/>
    <n v="0"/>
    <s v="No"/>
    <s v="no"/>
    <n v="0"/>
    <n v="0"/>
    <n v="6"/>
    <s v="Yes"/>
    <n v="0"/>
    <x v="31"/>
    <s v="385-8184"/>
    <s v="Male"/>
    <n v="69"/>
    <s v="No"/>
    <s v="Yes"/>
    <s v="Yes"/>
    <n v="6"/>
    <s v="No"/>
    <x v="1"/>
    <x v="2"/>
    <n v="20"/>
    <n v="210"/>
    <x v="0"/>
    <x v="0"/>
  </r>
  <r>
    <s v="1997-QKYY"/>
    <x v="0"/>
    <n v="46"/>
    <n v="156"/>
    <n v="369.6"/>
    <n v="0"/>
    <n v="0"/>
    <s v="No"/>
    <s v="no"/>
    <n v="0"/>
    <n v="0"/>
    <n v="0"/>
    <s v="No"/>
    <n v="0"/>
    <x v="10"/>
    <s v="412-4185"/>
    <s v="Female"/>
    <n v="47"/>
    <s v="No"/>
    <s v="No"/>
    <s v="Yes"/>
    <n v="2"/>
    <s v="No"/>
    <x v="2"/>
    <x v="0"/>
    <n v="8"/>
    <n v="374"/>
    <x v="0"/>
    <x v="0"/>
  </r>
  <r>
    <s v="8826-JIMM"/>
    <x v="0"/>
    <n v="71"/>
    <n v="145"/>
    <n v="355"/>
    <n v="0"/>
    <n v="0"/>
    <s v="No"/>
    <s v="no"/>
    <n v="0"/>
    <n v="0"/>
    <n v="19"/>
    <s v="Yes"/>
    <n v="0"/>
    <x v="36"/>
    <s v="392-2268"/>
    <s v="Male"/>
    <n v="64"/>
    <s v="No"/>
    <s v="No"/>
    <s v="Yes"/>
    <n v="5"/>
    <s v="Yes"/>
    <x v="2"/>
    <x v="0"/>
    <n v="35"/>
    <n v="2491"/>
    <x v="0"/>
    <x v="0"/>
  </r>
  <r>
    <s v="8049-ANOP"/>
    <x v="0"/>
    <n v="32"/>
    <n v="57"/>
    <n v="128.19999999999999"/>
    <n v="0"/>
    <n v="0"/>
    <s v="No"/>
    <s v="no"/>
    <n v="0"/>
    <n v="0"/>
    <n v="10"/>
    <s v="Yes"/>
    <n v="0"/>
    <x v="19"/>
    <s v="363-4005"/>
    <s v="Female"/>
    <n v="74"/>
    <s v="No"/>
    <s v="Yes"/>
    <s v="Yes"/>
    <n v="3"/>
    <s v="No"/>
    <x v="1"/>
    <x v="0"/>
    <n v="34"/>
    <n v="1101"/>
    <x v="0"/>
    <x v="0"/>
  </r>
  <r>
    <s v="0684-CWTT"/>
    <x v="0"/>
    <n v="17"/>
    <n v="80"/>
    <n v="221.9"/>
    <n v="0"/>
    <n v="0"/>
    <s v="No"/>
    <s v="no"/>
    <n v="0"/>
    <n v="0"/>
    <n v="10"/>
    <s v="Yes"/>
    <n v="0"/>
    <x v="38"/>
    <s v="368-3808"/>
    <s v="Male"/>
    <n v="31"/>
    <s v="No"/>
    <s v="No"/>
    <s v="Yes"/>
    <n v="3"/>
    <s v="Yes"/>
    <x v="0"/>
    <x v="1"/>
    <n v="43"/>
    <n v="726"/>
    <x v="0"/>
    <x v="0"/>
  </r>
  <r>
    <s v="1933-XPTN"/>
    <x v="0"/>
    <n v="18"/>
    <n v="79"/>
    <n v="183.1"/>
    <n v="36"/>
    <n v="171"/>
    <s v="Yes"/>
    <s v="yes"/>
    <n v="0"/>
    <n v="0"/>
    <n v="17"/>
    <s v="Yes"/>
    <n v="0"/>
    <x v="13"/>
    <s v="343-7019"/>
    <s v="Male"/>
    <n v="28"/>
    <s v="Yes"/>
    <s v="No"/>
    <s v="Yes"/>
    <n v="6"/>
    <s v="No"/>
    <x v="0"/>
    <x v="2"/>
    <n v="11"/>
    <n v="203"/>
    <x v="0"/>
    <x v="0"/>
  </r>
  <r>
    <s v="4076-DKSL"/>
    <x v="0"/>
    <n v="8"/>
    <n v="28"/>
    <n v="65.900000000000006"/>
    <n v="0"/>
    <n v="0"/>
    <s v="No"/>
    <s v="no"/>
    <n v="0"/>
    <n v="0"/>
    <n v="18"/>
    <s v="Yes"/>
    <n v="0"/>
    <x v="30"/>
    <s v="397-6064"/>
    <s v="Female"/>
    <n v="25"/>
    <s v="Yes"/>
    <s v="No"/>
    <s v="Yes"/>
    <n v="5"/>
    <s v="No"/>
    <x v="0"/>
    <x v="2"/>
    <n v="30"/>
    <n v="249"/>
    <x v="0"/>
    <x v="0"/>
  </r>
  <r>
    <s v="6807-LCED"/>
    <x v="0"/>
    <n v="70"/>
    <n v="405"/>
    <n v="1049"/>
    <n v="0"/>
    <n v="0"/>
    <s v="No"/>
    <s v="no"/>
    <n v="0"/>
    <n v="0"/>
    <n v="0"/>
    <s v="No"/>
    <n v="0"/>
    <x v="40"/>
    <s v="417-4309"/>
    <s v="Female"/>
    <n v="28"/>
    <s v="Yes"/>
    <s v="No"/>
    <s v="Yes"/>
    <n v="2"/>
    <s v="No"/>
    <x v="2"/>
    <x v="0"/>
    <n v="9"/>
    <n v="622"/>
    <x v="0"/>
    <x v="0"/>
  </r>
  <r>
    <s v="7431-RTYN"/>
    <x v="0"/>
    <n v="53"/>
    <n v="202"/>
    <n v="427.7"/>
    <n v="0"/>
    <n v="0"/>
    <s v="No"/>
    <s v="no"/>
    <n v="0"/>
    <n v="0"/>
    <n v="0"/>
    <s v="No"/>
    <n v="0"/>
    <x v="15"/>
    <s v="411-6294"/>
    <s v="Male"/>
    <n v="45"/>
    <s v="No"/>
    <s v="No"/>
    <s v="Yes"/>
    <n v="2"/>
    <s v="No"/>
    <x v="2"/>
    <x v="2"/>
    <n v="9"/>
    <n v="494"/>
    <x v="0"/>
    <x v="0"/>
  </r>
  <r>
    <s v="2705-GSGU"/>
    <x v="0"/>
    <n v="61"/>
    <n v="179"/>
    <n v="488.3"/>
    <n v="0"/>
    <n v="0"/>
    <s v="No"/>
    <s v="no"/>
    <n v="0"/>
    <n v="0"/>
    <n v="21"/>
    <s v="Yes"/>
    <n v="0"/>
    <x v="0"/>
    <s v="368-8835"/>
    <s v="Female"/>
    <n v="27"/>
    <s v="Yes"/>
    <s v="No"/>
    <s v="Yes"/>
    <n v="2"/>
    <s v="No"/>
    <x v="0"/>
    <x v="2"/>
    <n v="24"/>
    <n v="1448"/>
    <x v="0"/>
    <x v="0"/>
  </r>
  <r>
    <s v="0262-ISLJ"/>
    <x v="0"/>
    <n v="46"/>
    <n v="197"/>
    <n v="598.9"/>
    <n v="0"/>
    <n v="0"/>
    <s v="No"/>
    <s v="no"/>
    <n v="0"/>
    <n v="0"/>
    <n v="3"/>
    <s v="Yes"/>
    <n v="0"/>
    <x v="22"/>
    <s v="398-3176"/>
    <s v="Male"/>
    <n v="58"/>
    <s v="No"/>
    <s v="No"/>
    <s v="Yes"/>
    <n v="5"/>
    <s v="No"/>
    <x v="0"/>
    <x v="0"/>
    <n v="42"/>
    <n v="1937"/>
    <x v="0"/>
    <x v="0"/>
  </r>
  <r>
    <s v="2347-WMFX"/>
    <x v="0"/>
    <n v="68"/>
    <n v="637"/>
    <n v="1092.0999999999999"/>
    <n v="0"/>
    <n v="0"/>
    <s v="No"/>
    <s v="no"/>
    <n v="0"/>
    <n v="0"/>
    <n v="0"/>
    <s v="No"/>
    <n v="0"/>
    <x v="13"/>
    <s v="380-5246"/>
    <s v="Female"/>
    <n v="46"/>
    <s v="No"/>
    <s v="No"/>
    <s v="Yes"/>
    <n v="3"/>
    <s v="No"/>
    <x v="2"/>
    <x v="0"/>
    <n v="11"/>
    <n v="784"/>
    <x v="0"/>
    <x v="0"/>
  </r>
  <r>
    <s v="0652-BFYF"/>
    <x v="0"/>
    <n v="55"/>
    <n v="274"/>
    <n v="495.4"/>
    <n v="0"/>
    <n v="0"/>
    <s v="No"/>
    <s v="no"/>
    <n v="0"/>
    <n v="0"/>
    <n v="2"/>
    <s v="No"/>
    <n v="4"/>
    <x v="5"/>
    <s v="390-3873"/>
    <s v="Male"/>
    <n v="56"/>
    <s v="No"/>
    <s v="No"/>
    <s v="Yes"/>
    <n v="6"/>
    <s v="No"/>
    <x v="1"/>
    <x v="0"/>
    <n v="44"/>
    <n v="2432"/>
    <x v="0"/>
    <x v="0"/>
  </r>
  <r>
    <s v="8405-DXBE"/>
    <x v="0"/>
    <n v="3"/>
    <n v="9"/>
    <n v="20.100000000000001"/>
    <n v="0"/>
    <n v="0"/>
    <s v="No"/>
    <s v="no"/>
    <n v="0"/>
    <n v="0"/>
    <n v="17"/>
    <s v="Yes"/>
    <n v="0"/>
    <x v="9"/>
    <s v="382-8518"/>
    <s v="Female"/>
    <n v="27"/>
    <s v="Yes"/>
    <s v="No"/>
    <s v="Yes"/>
    <n v="4"/>
    <s v="No"/>
    <x v="0"/>
    <x v="2"/>
    <n v="17"/>
    <n v="49"/>
    <x v="0"/>
    <x v="0"/>
  </r>
  <r>
    <s v="0790-HTZT"/>
    <x v="0"/>
    <n v="45"/>
    <n v="155"/>
    <n v="449.9"/>
    <n v="0"/>
    <n v="0"/>
    <s v="No"/>
    <s v="no"/>
    <n v="0"/>
    <n v="0"/>
    <n v="5"/>
    <s v="Yes"/>
    <n v="0"/>
    <x v="28"/>
    <s v="388-5850"/>
    <s v="Female"/>
    <n v="61"/>
    <s v="No"/>
    <s v="No"/>
    <s v="Yes"/>
    <n v="3"/>
    <s v="No"/>
    <x v="0"/>
    <x v="0"/>
    <n v="38"/>
    <n v="1699"/>
    <x v="0"/>
    <x v="0"/>
  </r>
  <r>
    <s v="8818-JIGS"/>
    <x v="0"/>
    <n v="24"/>
    <n v="116"/>
    <n v="342.3"/>
    <n v="0"/>
    <n v="0"/>
    <s v="No"/>
    <s v="no"/>
    <n v="0"/>
    <n v="0"/>
    <n v="13"/>
    <s v="Yes"/>
    <n v="0"/>
    <x v="19"/>
    <s v="405-6298"/>
    <s v="Female"/>
    <n v="64"/>
    <s v="No"/>
    <s v="No"/>
    <s v="Yes"/>
    <n v="5"/>
    <s v="Yes"/>
    <x v="1"/>
    <x v="0"/>
    <n v="31"/>
    <n v="764"/>
    <x v="0"/>
    <x v="0"/>
  </r>
  <r>
    <s v="2148-QDPR"/>
    <x v="0"/>
    <n v="70"/>
    <n v="307"/>
    <n v="700.8"/>
    <n v="0"/>
    <n v="0"/>
    <s v="No"/>
    <s v="no"/>
    <n v="0"/>
    <n v="0"/>
    <n v="8"/>
    <s v="Yes"/>
    <n v="0"/>
    <x v="45"/>
    <s v="348-2009"/>
    <s v="Male"/>
    <n v="65"/>
    <s v="No"/>
    <s v="Yes"/>
    <s v="Yes"/>
    <n v="4"/>
    <s v="No"/>
    <x v="2"/>
    <x v="2"/>
    <n v="42"/>
    <n v="2944"/>
    <x v="0"/>
    <x v="0"/>
  </r>
  <r>
    <s v="1004-KFUB"/>
    <x v="0"/>
    <n v="56"/>
    <n v="308"/>
    <n v="721.9"/>
    <n v="0"/>
    <n v="0"/>
    <s v="No"/>
    <s v="no"/>
    <n v="0"/>
    <n v="0"/>
    <n v="9"/>
    <s v="Yes"/>
    <n v="0"/>
    <x v="25"/>
    <s v="340-4236"/>
    <s v="Male"/>
    <n v="68"/>
    <s v="No"/>
    <s v="Yes"/>
    <s v="Yes"/>
    <n v="3"/>
    <s v="No"/>
    <x v="1"/>
    <x v="2"/>
    <n v="37"/>
    <n v="2055"/>
    <x v="0"/>
    <x v="0"/>
  </r>
  <r>
    <s v="8264-BLTO"/>
    <x v="0"/>
    <n v="62"/>
    <n v="297"/>
    <n v="619.6"/>
    <n v="0"/>
    <n v="0"/>
    <s v="No"/>
    <s v="no"/>
    <n v="0"/>
    <n v="0"/>
    <n v="5"/>
    <s v="Yes"/>
    <n v="0"/>
    <x v="42"/>
    <s v="364-7644"/>
    <s v="Male"/>
    <n v="60"/>
    <s v="No"/>
    <s v="No"/>
    <s v="Yes"/>
    <n v="6"/>
    <s v="Yes"/>
    <x v="2"/>
    <x v="0"/>
    <n v="49"/>
    <n v="3021"/>
    <x v="0"/>
    <x v="0"/>
  </r>
  <r>
    <s v="0888-WEAB"/>
    <x v="0"/>
    <n v="64"/>
    <n v="329"/>
    <n v="894.2"/>
    <n v="0"/>
    <n v="0"/>
    <s v="No"/>
    <s v="no"/>
    <n v="0"/>
    <n v="0"/>
    <n v="0"/>
    <s v="No"/>
    <n v="0"/>
    <x v="39"/>
    <s v="335-9066"/>
    <s v="Male"/>
    <n v="23"/>
    <s v="Yes"/>
    <s v="No"/>
    <s v="Yes"/>
    <n v="5"/>
    <s v="No"/>
    <x v="2"/>
    <x v="2"/>
    <n v="11"/>
    <n v="689"/>
    <x v="0"/>
    <x v="0"/>
  </r>
  <r>
    <s v="1771-FCFU"/>
    <x v="0"/>
    <n v="4"/>
    <n v="25"/>
    <n v="61.9"/>
    <n v="0"/>
    <n v="0"/>
    <s v="No"/>
    <s v="no"/>
    <n v="0"/>
    <n v="0"/>
    <n v="0"/>
    <s v="No"/>
    <n v="0"/>
    <x v="24"/>
    <s v="346-1095"/>
    <s v="Male"/>
    <n v="20"/>
    <s v="Yes"/>
    <s v="No"/>
    <s v="Yes"/>
    <n v="4"/>
    <s v="No"/>
    <x v="0"/>
    <x v="2"/>
    <n v="8"/>
    <n v="34"/>
    <x v="0"/>
    <x v="0"/>
  </r>
  <r>
    <s v="3437-AKMM"/>
    <x v="0"/>
    <n v="66"/>
    <n v="322"/>
    <n v="787.5"/>
    <n v="0"/>
    <n v="0"/>
    <s v="No"/>
    <s v="no"/>
    <n v="0"/>
    <n v="0"/>
    <n v="13"/>
    <s v="No"/>
    <n v="13"/>
    <x v="41"/>
    <s v="390-7863"/>
    <s v="Female"/>
    <n v="31"/>
    <s v="No"/>
    <s v="No"/>
    <s v="Yes"/>
    <n v="6"/>
    <s v="No"/>
    <x v="2"/>
    <x v="0"/>
    <n v="34"/>
    <n v="2202"/>
    <x v="0"/>
    <x v="0"/>
  </r>
  <r>
    <s v="7318-LDGR"/>
    <x v="0"/>
    <n v="66"/>
    <n v="194"/>
    <n v="461.9"/>
    <n v="0"/>
    <n v="0"/>
    <s v="No"/>
    <s v="no"/>
    <n v="0"/>
    <n v="0"/>
    <n v="0"/>
    <s v="No"/>
    <n v="0"/>
    <x v="42"/>
    <s v="360-7076"/>
    <s v="Female"/>
    <n v="27"/>
    <s v="Yes"/>
    <s v="No"/>
    <s v="Yes"/>
    <n v="3"/>
    <s v="No"/>
    <x v="2"/>
    <x v="2"/>
    <n v="10"/>
    <n v="679"/>
    <x v="0"/>
    <x v="0"/>
  </r>
  <r>
    <s v="9947-TJJJ"/>
    <x v="0"/>
    <n v="60"/>
    <n v="76"/>
    <n v="239.4"/>
    <n v="0"/>
    <n v="0"/>
    <s v="No"/>
    <s v="no"/>
    <n v="0"/>
    <n v="0"/>
    <n v="0"/>
    <s v="No"/>
    <n v="0"/>
    <x v="23"/>
    <s v="377-1293"/>
    <s v="Male"/>
    <n v="48"/>
    <s v="No"/>
    <s v="No"/>
    <s v="Yes"/>
    <n v="3"/>
    <s v="No"/>
    <x v="2"/>
    <x v="2"/>
    <n v="8"/>
    <n v="476"/>
    <x v="0"/>
    <x v="0"/>
  </r>
  <r>
    <s v="6550-YSQP"/>
    <x v="0"/>
    <n v="30"/>
    <n v="176"/>
    <n v="362"/>
    <n v="0"/>
    <n v="0"/>
    <s v="No"/>
    <s v="no"/>
    <n v="0"/>
    <n v="0"/>
    <n v="9"/>
    <s v="Yes"/>
    <n v="0"/>
    <x v="1"/>
    <s v="340-5930"/>
    <s v="Female"/>
    <n v="60"/>
    <s v="No"/>
    <s v="No"/>
    <s v="Yes"/>
    <n v="6"/>
    <s v="Yes"/>
    <x v="0"/>
    <x v="0"/>
    <n v="51"/>
    <n v="1548"/>
    <x v="0"/>
    <x v="0"/>
  </r>
  <r>
    <s v="2739-TBFF"/>
    <x v="0"/>
    <n v="68"/>
    <n v="381"/>
    <n v="880.4"/>
    <n v="0"/>
    <n v="0"/>
    <s v="No"/>
    <s v="no"/>
    <n v="0"/>
    <n v="0"/>
    <n v="16"/>
    <s v="Yes"/>
    <n v="0"/>
    <x v="7"/>
    <s v="385-1830"/>
    <s v="Male"/>
    <n v="21"/>
    <s v="Yes"/>
    <s v="No"/>
    <s v="Yes"/>
    <n v="2"/>
    <s v="Yes"/>
    <x v="2"/>
    <x v="0"/>
    <n v="46"/>
    <n v="3129"/>
    <x v="0"/>
    <x v="0"/>
  </r>
  <r>
    <s v="9333-QHOO"/>
    <x v="0"/>
    <n v="71"/>
    <n v="545"/>
    <n v="1134.5"/>
    <n v="0"/>
    <n v="0"/>
    <s v="No"/>
    <s v="no"/>
    <n v="0"/>
    <n v="0"/>
    <n v="0"/>
    <s v="No"/>
    <n v="0"/>
    <x v="26"/>
    <s v="352-5697"/>
    <s v="Female"/>
    <n v="50"/>
    <s v="No"/>
    <s v="No"/>
    <s v="Yes"/>
    <n v="4"/>
    <s v="No"/>
    <x v="2"/>
    <x v="0"/>
    <n v="6"/>
    <n v="437"/>
    <x v="0"/>
    <x v="0"/>
  </r>
  <r>
    <s v="9784-CMQR"/>
    <x v="0"/>
    <n v="10"/>
    <n v="36"/>
    <n v="67.8"/>
    <n v="0"/>
    <n v="0"/>
    <s v="No"/>
    <s v="no"/>
    <n v="0"/>
    <n v="0"/>
    <n v="0"/>
    <s v="No"/>
    <n v="0"/>
    <x v="14"/>
    <s v="370-5361"/>
    <s v="Female"/>
    <n v="31"/>
    <s v="No"/>
    <s v="No"/>
    <s v="Yes"/>
    <n v="6"/>
    <s v="No"/>
    <x v="2"/>
    <x v="2"/>
    <n v="7"/>
    <n v="64"/>
    <x v="0"/>
    <x v="0"/>
  </r>
  <r>
    <s v="1588-FFEK"/>
    <x v="0"/>
    <n v="33"/>
    <n v="229"/>
    <n v="462.5"/>
    <n v="0"/>
    <n v="0"/>
    <s v="No"/>
    <s v="no"/>
    <n v="0"/>
    <n v="0"/>
    <n v="38"/>
    <s v="No"/>
    <n v="22"/>
    <x v="21"/>
    <s v="337-9878"/>
    <s v="Male"/>
    <n v="41"/>
    <s v="No"/>
    <s v="No"/>
    <s v="Yes"/>
    <n v="2"/>
    <s v="Yes"/>
    <x v="1"/>
    <x v="2"/>
    <n v="46"/>
    <n v="1532"/>
    <x v="0"/>
    <x v="0"/>
  </r>
  <r>
    <s v="9536-LTUG"/>
    <x v="0"/>
    <n v="12"/>
    <n v="80"/>
    <n v="196.2"/>
    <n v="0"/>
    <n v="0"/>
    <s v="No"/>
    <s v="no"/>
    <n v="0"/>
    <n v="0"/>
    <n v="0"/>
    <s v="No"/>
    <n v="0"/>
    <x v="15"/>
    <s v="388-9653"/>
    <s v="Male"/>
    <n v="46"/>
    <s v="No"/>
    <s v="No"/>
    <s v="Yes"/>
    <n v="6"/>
    <s v="No"/>
    <x v="0"/>
    <x v="0"/>
    <n v="8"/>
    <n v="99"/>
    <x v="0"/>
    <x v="0"/>
  </r>
  <r>
    <s v="4970-ETWJ"/>
    <x v="0"/>
    <n v="1"/>
    <n v="6"/>
    <n v="13"/>
    <n v="0"/>
    <n v="0"/>
    <s v="No"/>
    <s v="no"/>
    <n v="0"/>
    <n v="0"/>
    <n v="0"/>
    <s v="No"/>
    <n v="0"/>
    <x v="11"/>
    <s v="399-6233"/>
    <s v="Male"/>
    <n v="67"/>
    <s v="No"/>
    <s v="Yes"/>
    <s v="Yes"/>
    <n v="6"/>
    <s v="No"/>
    <x v="0"/>
    <x v="2"/>
    <n v="9"/>
    <n v="9"/>
    <x v="0"/>
    <x v="0"/>
  </r>
  <r>
    <s v="5146-ALIQ"/>
    <x v="0"/>
    <n v="43"/>
    <n v="60"/>
    <n v="172.3"/>
    <n v="0"/>
    <n v="0"/>
    <s v="No"/>
    <s v="no"/>
    <n v="0"/>
    <n v="0"/>
    <n v="0"/>
    <s v="No"/>
    <n v="0"/>
    <x v="8"/>
    <s v="403-5552"/>
    <s v="Female"/>
    <n v="38"/>
    <s v="No"/>
    <s v="No"/>
    <s v="Yes"/>
    <n v="2"/>
    <s v="No"/>
    <x v="2"/>
    <x v="0"/>
    <n v="9"/>
    <n v="405"/>
    <x v="0"/>
    <x v="0"/>
  </r>
  <r>
    <s v="2649-CMHD"/>
    <x v="0"/>
    <n v="59"/>
    <n v="215"/>
    <n v="594.4"/>
    <n v="236"/>
    <n v="525.1"/>
    <s v="Yes"/>
    <s v="yes"/>
    <n v="0"/>
    <n v="0"/>
    <n v="5"/>
    <s v="Yes"/>
    <n v="0"/>
    <x v="13"/>
    <s v="404-9348"/>
    <s v="Female"/>
    <n v="47"/>
    <s v="No"/>
    <s v="No"/>
    <s v="Yes"/>
    <n v="6"/>
    <s v="No"/>
    <x v="0"/>
    <x v="0"/>
    <n v="30"/>
    <n v="1784"/>
    <x v="0"/>
    <x v="0"/>
  </r>
  <r>
    <s v="4048-QJBR"/>
    <x v="0"/>
    <n v="62"/>
    <n v="322"/>
    <n v="561.79999999999995"/>
    <n v="0"/>
    <n v="0"/>
    <s v="No"/>
    <s v="no"/>
    <n v="0"/>
    <n v="0"/>
    <n v="4"/>
    <s v="Yes"/>
    <n v="0"/>
    <x v="22"/>
    <s v="364-8981"/>
    <s v="Male"/>
    <n v="44"/>
    <s v="No"/>
    <s v="No"/>
    <s v="Yes"/>
    <n v="2"/>
    <s v="No"/>
    <x v="1"/>
    <x v="0"/>
    <n v="43"/>
    <n v="2692"/>
    <x v="0"/>
    <x v="0"/>
  </r>
  <r>
    <s v="1934-WBUH"/>
    <x v="0"/>
    <n v="68"/>
    <n v="140"/>
    <n v="405.7"/>
    <n v="0"/>
    <n v="0"/>
    <s v="No"/>
    <s v="no"/>
    <n v="0"/>
    <n v="0"/>
    <n v="0"/>
    <s v="No"/>
    <n v="0"/>
    <x v="47"/>
    <s v="366-6751"/>
    <s v="Male"/>
    <n v="51"/>
    <s v="No"/>
    <s v="No"/>
    <s v="Yes"/>
    <n v="5"/>
    <s v="No"/>
    <x v="2"/>
    <x v="0"/>
    <n v="8"/>
    <n v="569"/>
    <x v="0"/>
    <x v="0"/>
  </r>
  <r>
    <s v="4153-GEXS"/>
    <x v="0"/>
    <n v="13"/>
    <n v="58"/>
    <n v="126.9"/>
    <n v="78"/>
    <n v="128.69999999999999"/>
    <s v="Yes"/>
    <s v="yes"/>
    <n v="0"/>
    <n v="0"/>
    <n v="17"/>
    <s v="Yes"/>
    <n v="0"/>
    <x v="36"/>
    <s v="397-8512"/>
    <s v="Female"/>
    <n v="55"/>
    <s v="No"/>
    <s v="No"/>
    <s v="Yes"/>
    <n v="5"/>
    <s v="Yes"/>
    <x v="0"/>
    <x v="2"/>
    <n v="25"/>
    <n v="314"/>
    <x v="0"/>
    <x v="0"/>
  </r>
  <r>
    <s v="4575-SITD"/>
    <x v="0"/>
    <n v="62"/>
    <n v="240"/>
    <n v="617.4"/>
    <n v="0"/>
    <n v="0"/>
    <s v="No"/>
    <s v="no"/>
    <n v="0"/>
    <n v="0"/>
    <n v="19"/>
    <s v="Yes"/>
    <n v="0"/>
    <x v="50"/>
    <s v="394-3806"/>
    <s v="Female"/>
    <n v="41"/>
    <s v="No"/>
    <s v="No"/>
    <s v="Yes"/>
    <n v="4"/>
    <s v="Yes"/>
    <x v="1"/>
    <x v="0"/>
    <n v="41"/>
    <n v="2528"/>
    <x v="0"/>
    <x v="0"/>
  </r>
  <r>
    <s v="5963-AXOY"/>
    <x v="0"/>
    <n v="3"/>
    <n v="8"/>
    <n v="20.5"/>
    <n v="0"/>
    <n v="0"/>
    <s v="No"/>
    <s v="no"/>
    <n v="0"/>
    <n v="0"/>
    <n v="0"/>
    <s v="No"/>
    <n v="0"/>
    <x v="26"/>
    <s v="367-3971"/>
    <s v="Male"/>
    <n v="37"/>
    <s v="No"/>
    <s v="No"/>
    <s v="Yes"/>
    <n v="5"/>
    <s v="No"/>
    <x v="0"/>
    <x v="1"/>
    <n v="9"/>
    <n v="27"/>
    <x v="0"/>
    <x v="0"/>
  </r>
  <r>
    <s v="3879-YPYI"/>
    <x v="0"/>
    <n v="66"/>
    <n v="159"/>
    <n v="396.9"/>
    <n v="0"/>
    <n v="0"/>
    <s v="No"/>
    <s v="no"/>
    <n v="0"/>
    <n v="0"/>
    <n v="0"/>
    <s v="No"/>
    <n v="0"/>
    <x v="2"/>
    <s v="367-7906"/>
    <s v="Male"/>
    <n v="68"/>
    <s v="No"/>
    <s v="Yes"/>
    <s v="Yes"/>
    <n v="5"/>
    <s v="No"/>
    <x v="2"/>
    <x v="2"/>
    <n v="9"/>
    <n v="563"/>
    <x v="0"/>
    <x v="0"/>
  </r>
  <r>
    <s v="5290-HHVV"/>
    <x v="0"/>
    <n v="44"/>
    <n v="78"/>
    <n v="218.2"/>
    <n v="0"/>
    <n v="0"/>
    <s v="No"/>
    <s v="no"/>
    <n v="0"/>
    <n v="0"/>
    <n v="27"/>
    <s v="Yes"/>
    <n v="0"/>
    <x v="32"/>
    <s v="420-6780"/>
    <s v="Female"/>
    <n v="57"/>
    <s v="No"/>
    <s v="No"/>
    <s v="Yes"/>
    <n v="4"/>
    <s v="Yes"/>
    <x v="0"/>
    <x v="0"/>
    <n v="42"/>
    <n v="1823"/>
    <x v="0"/>
    <x v="0"/>
  </r>
  <r>
    <s v="7892-VJYE"/>
    <x v="0"/>
    <n v="64"/>
    <n v="227"/>
    <n v="707.2"/>
    <n v="0"/>
    <n v="0"/>
    <s v="No"/>
    <s v="no"/>
    <n v="0"/>
    <n v="0"/>
    <n v="6"/>
    <s v="Yes"/>
    <n v="0"/>
    <x v="29"/>
    <s v="406-4840"/>
    <s v="Male"/>
    <n v="34"/>
    <s v="No"/>
    <s v="No"/>
    <s v="Yes"/>
    <n v="2"/>
    <s v="Yes"/>
    <x v="2"/>
    <x v="2"/>
    <n v="48"/>
    <n v="3097"/>
    <x v="0"/>
    <x v="0"/>
  </r>
  <r>
    <s v="0217-HBZO"/>
    <x v="0"/>
    <n v="71"/>
    <n v="252"/>
    <n v="640.5"/>
    <n v="497"/>
    <n v="404.7"/>
    <s v="Yes"/>
    <s v="yes"/>
    <n v="0"/>
    <n v="0"/>
    <n v="18"/>
    <s v="Yes"/>
    <n v="0"/>
    <x v="1"/>
    <s v="397-3058"/>
    <s v="Male"/>
    <n v="41"/>
    <s v="No"/>
    <s v="No"/>
    <s v="Yes"/>
    <n v="5"/>
    <s v="No"/>
    <x v="0"/>
    <x v="0"/>
    <n v="34"/>
    <n v="2422"/>
    <x v="0"/>
    <x v="0"/>
  </r>
  <r>
    <s v="9143-XCNA"/>
    <x v="0"/>
    <n v="61"/>
    <n v="489"/>
    <n v="983.4"/>
    <n v="0"/>
    <n v="0"/>
    <s v="No"/>
    <s v="no"/>
    <n v="0"/>
    <n v="0"/>
    <n v="0"/>
    <s v="No"/>
    <n v="0"/>
    <x v="33"/>
    <s v="389-8096"/>
    <s v="Male"/>
    <n v="57"/>
    <s v="No"/>
    <s v="No"/>
    <s v="Yes"/>
    <n v="3"/>
    <s v="No"/>
    <x v="2"/>
    <x v="1"/>
    <n v="9"/>
    <n v="575"/>
    <x v="0"/>
    <x v="0"/>
  </r>
  <r>
    <s v="0175-FEVB"/>
    <x v="0"/>
    <n v="70"/>
    <n v="77"/>
    <n v="348"/>
    <n v="0"/>
    <n v="0"/>
    <s v="No"/>
    <s v="no"/>
    <n v="0"/>
    <n v="0"/>
    <n v="3"/>
    <s v="Yes"/>
    <n v="0"/>
    <x v="25"/>
    <s v="411-5740"/>
    <s v="Female"/>
    <n v="54"/>
    <s v="No"/>
    <s v="No"/>
    <s v="Yes"/>
    <n v="2"/>
    <s v="Yes"/>
    <x v="2"/>
    <x v="2"/>
    <n v="51"/>
    <n v="3542"/>
    <x v="0"/>
    <x v="0"/>
  </r>
  <r>
    <s v="6326-EWNU"/>
    <x v="0"/>
    <n v="45"/>
    <n v="191"/>
    <n v="489.6"/>
    <n v="0"/>
    <n v="0"/>
    <s v="No"/>
    <s v="no"/>
    <n v="0"/>
    <n v="0"/>
    <n v="0"/>
    <s v="No"/>
    <n v="0"/>
    <x v="3"/>
    <s v="419-4310"/>
    <s v="Male"/>
    <n v="46"/>
    <s v="No"/>
    <s v="No"/>
    <s v="Yes"/>
    <n v="3"/>
    <s v="No"/>
    <x v="2"/>
    <x v="1"/>
    <n v="8"/>
    <n v="338"/>
    <x v="0"/>
    <x v="0"/>
  </r>
  <r>
    <s v="2789-TVMK"/>
    <x v="0"/>
    <n v="52"/>
    <n v="326"/>
    <n v="836.6"/>
    <n v="0"/>
    <n v="0"/>
    <s v="No"/>
    <s v="no"/>
    <n v="0"/>
    <n v="0"/>
    <n v="4"/>
    <s v="Yes"/>
    <n v="0"/>
    <x v="38"/>
    <s v="390-9627"/>
    <s v="Female"/>
    <n v="34"/>
    <s v="No"/>
    <s v="No"/>
    <s v="Yes"/>
    <n v="4"/>
    <s v="Yes"/>
    <x v="1"/>
    <x v="0"/>
    <n v="32"/>
    <n v="1690"/>
    <x v="0"/>
    <x v="0"/>
  </r>
  <r>
    <s v="1649-ATFA"/>
    <x v="0"/>
    <n v="41"/>
    <n v="110"/>
    <n v="324.39999999999998"/>
    <n v="0"/>
    <n v="0"/>
    <s v="No"/>
    <s v="no"/>
    <n v="0"/>
    <n v="0"/>
    <n v="30"/>
    <s v="Yes"/>
    <n v="0"/>
    <x v="3"/>
    <s v="359-6931"/>
    <s v="Male"/>
    <n v="32"/>
    <s v="No"/>
    <s v="No"/>
    <s v="Yes"/>
    <n v="4"/>
    <s v="Yes"/>
    <x v="2"/>
    <x v="0"/>
    <n v="42"/>
    <n v="1685"/>
    <x v="0"/>
    <x v="0"/>
  </r>
  <r>
    <s v="8896-AKSL"/>
    <x v="0"/>
    <n v="1"/>
    <n v="2"/>
    <n v="4"/>
    <n v="0"/>
    <n v="0"/>
    <s v="No"/>
    <s v="no"/>
    <n v="0"/>
    <n v="0"/>
    <n v="17"/>
    <s v="Yes"/>
    <n v="0"/>
    <x v="15"/>
    <s v="367-2227"/>
    <s v="Male"/>
    <n v="26"/>
    <s v="Yes"/>
    <s v="No"/>
    <s v="Yes"/>
    <n v="3"/>
    <s v="No"/>
    <x v="0"/>
    <x v="0"/>
    <n v="18"/>
    <n v="18"/>
    <x v="0"/>
    <x v="0"/>
  </r>
  <r>
    <s v="0460-ONYD"/>
    <x v="0"/>
    <n v="8"/>
    <n v="19"/>
    <n v="39.4"/>
    <n v="0"/>
    <n v="0"/>
    <s v="No"/>
    <s v="no"/>
    <n v="0"/>
    <n v="0"/>
    <n v="0"/>
    <s v="No"/>
    <n v="0"/>
    <x v="34"/>
    <s v="335-3880"/>
    <s v="Male"/>
    <n v="49"/>
    <s v="No"/>
    <s v="No"/>
    <s v="Yes"/>
    <n v="3"/>
    <s v="No"/>
    <x v="0"/>
    <x v="1"/>
    <n v="6"/>
    <n v="49"/>
    <x v="0"/>
    <x v="0"/>
  </r>
  <r>
    <s v="2203-MPAQ"/>
    <x v="0"/>
    <n v="32"/>
    <n v="174"/>
    <n v="475.7"/>
    <n v="0"/>
    <n v="0"/>
    <s v="No"/>
    <s v="no"/>
    <n v="0"/>
    <n v="0"/>
    <n v="0"/>
    <s v="No"/>
    <n v="0"/>
    <x v="31"/>
    <s v="398-8745"/>
    <s v="Male"/>
    <n v="20"/>
    <s v="Yes"/>
    <s v="No"/>
    <s v="Yes"/>
    <n v="6"/>
    <s v="No"/>
    <x v="0"/>
    <x v="1"/>
    <n v="10"/>
    <n v="324"/>
    <x v="0"/>
    <x v="0"/>
  </r>
  <r>
    <s v="7576-DVWG"/>
    <x v="0"/>
    <n v="1"/>
    <n v="6"/>
    <n v="12"/>
    <n v="0"/>
    <n v="0"/>
    <s v="No"/>
    <s v="no"/>
    <n v="0"/>
    <n v="0"/>
    <n v="12"/>
    <s v="Yes"/>
    <n v="0"/>
    <x v="10"/>
    <s v="379-3012"/>
    <s v="Male"/>
    <n v="30"/>
    <s v="No"/>
    <s v="No"/>
    <s v="Yes"/>
    <n v="5"/>
    <s v="No"/>
    <x v="0"/>
    <x v="2"/>
    <n v="28"/>
    <n v="28"/>
    <x v="0"/>
    <x v="0"/>
  </r>
  <r>
    <s v="1293-ZKFY"/>
    <x v="0"/>
    <n v="12"/>
    <n v="67"/>
    <n v="150.9"/>
    <n v="0"/>
    <n v="0"/>
    <s v="No"/>
    <s v="no"/>
    <n v="0"/>
    <n v="0"/>
    <n v="11"/>
    <s v="No"/>
    <n v="45"/>
    <x v="31"/>
    <s v="355-3620"/>
    <s v="Male"/>
    <n v="38"/>
    <s v="No"/>
    <s v="No"/>
    <s v="Yes"/>
    <n v="5"/>
    <s v="No"/>
    <x v="0"/>
    <x v="0"/>
    <n v="25"/>
    <n v="295"/>
    <x v="0"/>
    <x v="0"/>
  </r>
  <r>
    <s v="1264-ZCYP"/>
    <x v="0"/>
    <n v="46"/>
    <n v="77"/>
    <n v="232.2"/>
    <n v="0"/>
    <n v="0"/>
    <s v="No"/>
    <s v="no"/>
    <n v="0"/>
    <n v="0"/>
    <n v="6"/>
    <s v="Yes"/>
    <n v="0"/>
    <x v="48"/>
    <s v="336-7143"/>
    <s v="Male"/>
    <n v="58"/>
    <s v="No"/>
    <s v="No"/>
    <s v="Yes"/>
    <n v="2"/>
    <s v="Yes"/>
    <x v="0"/>
    <x v="0"/>
    <n v="33"/>
    <n v="1542"/>
    <x v="0"/>
    <x v="0"/>
  </r>
  <r>
    <s v="3490-VASD"/>
    <x v="0"/>
    <n v="51"/>
    <n v="172"/>
    <n v="457.9"/>
    <n v="0"/>
    <n v="0"/>
    <s v="No"/>
    <s v="no"/>
    <n v="0"/>
    <n v="0"/>
    <n v="9"/>
    <s v="Yes"/>
    <n v="0"/>
    <x v="8"/>
    <s v="346-8368"/>
    <s v="Female"/>
    <n v="40"/>
    <s v="No"/>
    <s v="No"/>
    <s v="Yes"/>
    <n v="5"/>
    <s v="Yes"/>
    <x v="0"/>
    <x v="0"/>
    <n v="36"/>
    <n v="1849"/>
    <x v="0"/>
    <x v="0"/>
  </r>
  <r>
    <s v="6422-ZJUR"/>
    <x v="0"/>
    <n v="51"/>
    <n v="106"/>
    <n v="253.9"/>
    <n v="0"/>
    <n v="0"/>
    <s v="No"/>
    <s v="no"/>
    <n v="0"/>
    <n v="0"/>
    <n v="36"/>
    <s v="Yes"/>
    <n v="0"/>
    <x v="39"/>
    <s v="393-3274"/>
    <s v="Female"/>
    <n v="29"/>
    <s v="Yes"/>
    <s v="No"/>
    <s v="Yes"/>
    <n v="2"/>
    <s v="No"/>
    <x v="0"/>
    <x v="0"/>
    <n v="25"/>
    <n v="1263"/>
    <x v="0"/>
    <x v="0"/>
  </r>
  <r>
    <s v="3631-BDNP"/>
    <x v="0"/>
    <n v="24"/>
    <n v="100"/>
    <n v="361.3"/>
    <n v="0"/>
    <n v="0"/>
    <s v="No"/>
    <s v="no"/>
    <n v="0"/>
    <n v="0"/>
    <n v="13"/>
    <s v="Yes"/>
    <n v="0"/>
    <x v="12"/>
    <s v="332-4291"/>
    <s v="Female"/>
    <n v="79"/>
    <s v="No"/>
    <s v="Yes"/>
    <s v="Yes"/>
    <n v="3"/>
    <s v="Yes"/>
    <x v="2"/>
    <x v="0"/>
    <n v="30"/>
    <n v="730"/>
    <x v="0"/>
    <x v="0"/>
  </r>
  <r>
    <s v="4388-MUSI"/>
    <x v="0"/>
    <n v="71"/>
    <n v="152"/>
    <n v="499.2"/>
    <n v="0"/>
    <n v="0"/>
    <s v="No"/>
    <s v="no"/>
    <n v="0"/>
    <n v="0"/>
    <n v="0"/>
    <s v="No"/>
    <n v="0"/>
    <x v="50"/>
    <s v="339-8132"/>
    <s v="Female"/>
    <n v="60"/>
    <s v="No"/>
    <s v="No"/>
    <s v="Yes"/>
    <n v="4"/>
    <s v="No"/>
    <x v="2"/>
    <x v="0"/>
    <n v="10"/>
    <n v="685"/>
    <x v="0"/>
    <x v="0"/>
  </r>
  <r>
    <s v="7255-RKAK"/>
    <x v="0"/>
    <n v="14"/>
    <n v="41"/>
    <n v="85.2"/>
    <n v="0"/>
    <n v="0"/>
    <s v="No"/>
    <s v="no"/>
    <n v="0"/>
    <n v="0"/>
    <n v="11"/>
    <s v="Yes"/>
    <n v="0"/>
    <x v="2"/>
    <s v="374-1684"/>
    <s v="Female"/>
    <n v="45"/>
    <s v="No"/>
    <s v="No"/>
    <s v="Yes"/>
    <n v="2"/>
    <s v="No"/>
    <x v="0"/>
    <x v="0"/>
    <n v="23"/>
    <n v="328"/>
    <x v="0"/>
    <x v="0"/>
  </r>
  <r>
    <s v="1121-GKPS"/>
    <x v="0"/>
    <n v="62"/>
    <n v="158"/>
    <n v="436.2"/>
    <n v="0"/>
    <n v="0"/>
    <s v="No"/>
    <s v="no"/>
    <n v="0"/>
    <n v="0"/>
    <n v="0"/>
    <s v="No"/>
    <n v="0"/>
    <x v="19"/>
    <s v="389-3206"/>
    <s v="Female"/>
    <n v="51"/>
    <s v="No"/>
    <s v="No"/>
    <s v="Yes"/>
    <n v="6"/>
    <s v="No"/>
    <x v="2"/>
    <x v="2"/>
    <n v="5"/>
    <n v="333"/>
    <x v="0"/>
    <x v="0"/>
  </r>
  <r>
    <s v="8871-JLHH"/>
    <x v="0"/>
    <n v="8"/>
    <n v="39"/>
    <n v="69.3"/>
    <n v="0"/>
    <n v="0"/>
    <s v="No"/>
    <s v="no"/>
    <n v="0"/>
    <n v="0"/>
    <n v="0"/>
    <s v="No"/>
    <n v="0"/>
    <x v="7"/>
    <s v="363-2193"/>
    <s v="Female"/>
    <n v="59"/>
    <s v="No"/>
    <s v="No"/>
    <s v="Yes"/>
    <n v="3"/>
    <s v="No"/>
    <x v="0"/>
    <x v="2"/>
    <n v="8"/>
    <n v="60"/>
    <x v="0"/>
    <x v="0"/>
  </r>
  <r>
    <s v="7105-NYLN"/>
    <x v="0"/>
    <n v="71"/>
    <n v="429"/>
    <n v="1067"/>
    <n v="0"/>
    <n v="0"/>
    <s v="No"/>
    <s v="no"/>
    <n v="0"/>
    <n v="0"/>
    <n v="0"/>
    <s v="No"/>
    <n v="0"/>
    <x v="5"/>
    <s v="385-3540"/>
    <s v="Male"/>
    <n v="19"/>
    <s v="Yes"/>
    <s v="No"/>
    <s v="Yes"/>
    <n v="4"/>
    <s v="No"/>
    <x v="2"/>
    <x v="0"/>
    <n v="11"/>
    <n v="756"/>
    <x v="0"/>
    <x v="0"/>
  </r>
  <r>
    <s v="6609-NIEV"/>
    <x v="0"/>
    <n v="34"/>
    <n v="174"/>
    <n v="308.5"/>
    <n v="136"/>
    <n v="326.39999999999998"/>
    <s v="Yes"/>
    <s v="yes"/>
    <n v="0"/>
    <n v="0"/>
    <n v="0"/>
    <s v="No"/>
    <n v="0"/>
    <x v="44"/>
    <s v="380-7816"/>
    <s v="Female"/>
    <n v="66"/>
    <s v="No"/>
    <s v="Yes"/>
    <s v="Yes"/>
    <n v="2"/>
    <s v="No"/>
    <x v="0"/>
    <x v="0"/>
    <n v="10"/>
    <n v="326"/>
    <x v="0"/>
    <x v="0"/>
  </r>
  <r>
    <s v="9182-BHUZ"/>
    <x v="0"/>
    <n v="73"/>
    <n v="161"/>
    <n v="435.4"/>
    <n v="0"/>
    <n v="0"/>
    <s v="No"/>
    <s v="no"/>
    <n v="0"/>
    <n v="0"/>
    <n v="0"/>
    <s v="No"/>
    <n v="0"/>
    <x v="23"/>
    <s v="366-1613"/>
    <s v="Female"/>
    <n v="32"/>
    <s v="No"/>
    <s v="No"/>
    <s v="Yes"/>
    <n v="2"/>
    <s v="No"/>
    <x v="2"/>
    <x v="2"/>
    <n v="6"/>
    <n v="470"/>
    <x v="0"/>
    <x v="0"/>
  </r>
  <r>
    <s v="0714-TAGN"/>
    <x v="0"/>
    <n v="4"/>
    <n v="29"/>
    <n v="56.1"/>
    <n v="20"/>
    <n v="42.8"/>
    <s v="Yes"/>
    <s v="yes"/>
    <n v="0"/>
    <n v="0"/>
    <n v="4"/>
    <s v="Yes"/>
    <n v="0"/>
    <x v="48"/>
    <s v="353-6038"/>
    <s v="Female"/>
    <n v="65"/>
    <s v="No"/>
    <s v="Yes"/>
    <s v="Yes"/>
    <n v="5"/>
    <s v="No"/>
    <x v="0"/>
    <x v="0"/>
    <n v="19"/>
    <n v="84"/>
    <x v="0"/>
    <x v="0"/>
  </r>
  <r>
    <s v="7846-XLSK"/>
    <x v="0"/>
    <n v="61"/>
    <n v="309"/>
    <n v="609.79999999999995"/>
    <n v="0"/>
    <n v="0"/>
    <s v="No"/>
    <s v="no"/>
    <n v="0"/>
    <n v="0"/>
    <n v="10"/>
    <s v="No"/>
    <n v="24"/>
    <x v="50"/>
    <s v="416-8827"/>
    <s v="Male"/>
    <n v="29"/>
    <s v="Yes"/>
    <s v="No"/>
    <s v="Yes"/>
    <n v="5"/>
    <s v="Yes"/>
    <x v="0"/>
    <x v="2"/>
    <n v="24"/>
    <n v="1451"/>
    <x v="0"/>
    <x v="0"/>
  </r>
  <r>
    <s v="0434-XPAC"/>
    <x v="0"/>
    <n v="26"/>
    <n v="65"/>
    <n v="153.6"/>
    <n v="0"/>
    <n v="0"/>
    <s v="No"/>
    <s v="no"/>
    <n v="0"/>
    <n v="0"/>
    <n v="30"/>
    <s v="Yes"/>
    <n v="0"/>
    <x v="20"/>
    <s v="349-7362"/>
    <s v="Male"/>
    <n v="26"/>
    <s v="Yes"/>
    <s v="No"/>
    <s v="Yes"/>
    <n v="3"/>
    <s v="No"/>
    <x v="0"/>
    <x v="0"/>
    <n v="25"/>
    <n v="634"/>
    <x v="0"/>
    <x v="0"/>
  </r>
  <r>
    <s v="0614-ZMIQ"/>
    <x v="0"/>
    <n v="38"/>
    <n v="130"/>
    <n v="381.3"/>
    <n v="0"/>
    <n v="0"/>
    <s v="No"/>
    <s v="no"/>
    <n v="0"/>
    <n v="0"/>
    <n v="15"/>
    <s v="Yes"/>
    <n v="0"/>
    <x v="10"/>
    <s v="405-1132"/>
    <s v="Female"/>
    <n v="62"/>
    <s v="No"/>
    <s v="No"/>
    <s v="Yes"/>
    <n v="4"/>
    <s v="Yes"/>
    <x v="0"/>
    <x v="0"/>
    <n v="31"/>
    <n v="1176"/>
    <x v="0"/>
    <x v="0"/>
  </r>
  <r>
    <s v="1938-LNGB"/>
    <x v="0"/>
    <n v="7"/>
    <n v="14"/>
    <n v="35.6"/>
    <n v="0"/>
    <n v="0"/>
    <s v="No"/>
    <s v="no"/>
    <n v="0"/>
    <n v="0"/>
    <n v="3"/>
    <s v="Yes"/>
    <n v="0"/>
    <x v="27"/>
    <s v="345-1243"/>
    <s v="Female"/>
    <n v="40"/>
    <s v="No"/>
    <s v="No"/>
    <s v="Yes"/>
    <n v="6"/>
    <s v="No"/>
    <x v="0"/>
    <x v="2"/>
    <n v="13"/>
    <n v="92"/>
    <x v="0"/>
    <x v="0"/>
  </r>
  <r>
    <s v="3803-UXUK"/>
    <x v="0"/>
    <n v="14"/>
    <n v="46"/>
    <n v="124.3"/>
    <n v="0"/>
    <n v="0"/>
    <s v="No"/>
    <s v="no"/>
    <n v="0"/>
    <n v="0"/>
    <n v="9"/>
    <s v="Yes"/>
    <n v="0"/>
    <x v="46"/>
    <s v="414-5786"/>
    <s v="Female"/>
    <n v="26"/>
    <s v="Yes"/>
    <s v="No"/>
    <s v="Yes"/>
    <n v="6"/>
    <s v="No"/>
    <x v="0"/>
    <x v="0"/>
    <n v="24"/>
    <n v="325"/>
    <x v="0"/>
    <x v="0"/>
  </r>
  <r>
    <s v="1032-WYON"/>
    <x v="0"/>
    <n v="23"/>
    <n v="85"/>
    <n v="234.7"/>
    <n v="0"/>
    <n v="0"/>
    <s v="No"/>
    <s v="no"/>
    <n v="0"/>
    <n v="0"/>
    <n v="0"/>
    <s v="No"/>
    <n v="0"/>
    <x v="12"/>
    <s v="388-4282"/>
    <s v="Female"/>
    <n v="47"/>
    <s v="No"/>
    <s v="No"/>
    <s v="Yes"/>
    <n v="5"/>
    <s v="No"/>
    <x v="2"/>
    <x v="0"/>
    <n v="8"/>
    <n v="192"/>
    <x v="0"/>
    <x v="0"/>
  </r>
  <r>
    <s v="8508-RBAQ"/>
    <x v="0"/>
    <n v="1"/>
    <n v="6"/>
    <n v="14"/>
    <n v="0"/>
    <n v="0"/>
    <s v="No"/>
    <s v="no"/>
    <n v="0"/>
    <n v="0"/>
    <n v="0"/>
    <s v="No"/>
    <n v="0"/>
    <x v="13"/>
    <s v="415-5132"/>
    <s v="Male"/>
    <n v="49"/>
    <s v="No"/>
    <s v="No"/>
    <s v="Yes"/>
    <n v="2"/>
    <s v="No"/>
    <x v="0"/>
    <x v="2"/>
    <n v="10"/>
    <n v="10"/>
    <x v="0"/>
    <x v="0"/>
  </r>
  <r>
    <s v="0160-DASG"/>
    <x v="0"/>
    <n v="46"/>
    <n v="256"/>
    <n v="639.79999999999995"/>
    <n v="0"/>
    <n v="0"/>
    <s v="No"/>
    <s v="no"/>
    <n v="0"/>
    <n v="0"/>
    <n v="10"/>
    <s v="Yes"/>
    <n v="0"/>
    <x v="16"/>
    <s v="373-5928"/>
    <s v="Male"/>
    <n v="23"/>
    <s v="Yes"/>
    <s v="No"/>
    <s v="Yes"/>
    <n v="4"/>
    <s v="Yes"/>
    <x v="1"/>
    <x v="0"/>
    <n v="47"/>
    <n v="2170"/>
    <x v="0"/>
    <x v="0"/>
  </r>
  <r>
    <s v="5612-WJKW"/>
    <x v="0"/>
    <n v="6"/>
    <n v="26"/>
    <n v="83.7"/>
    <n v="0"/>
    <n v="0"/>
    <s v="No"/>
    <s v="no"/>
    <n v="0"/>
    <n v="0"/>
    <n v="21"/>
    <s v="Yes"/>
    <n v="0"/>
    <x v="29"/>
    <s v="360-6024"/>
    <s v="Female"/>
    <n v="28"/>
    <s v="Yes"/>
    <s v="No"/>
    <s v="Yes"/>
    <n v="2"/>
    <s v="No"/>
    <x v="0"/>
    <x v="2"/>
    <n v="16"/>
    <n v="90"/>
    <x v="0"/>
    <x v="0"/>
  </r>
  <r>
    <s v="0955-TJIS"/>
    <x v="0"/>
    <n v="69"/>
    <n v="133"/>
    <n v="344.3"/>
    <n v="0"/>
    <n v="0"/>
    <s v="No"/>
    <s v="no"/>
    <n v="0"/>
    <n v="0"/>
    <n v="11"/>
    <s v="Yes"/>
    <n v="0"/>
    <x v="47"/>
    <s v="414-9119"/>
    <s v="Female"/>
    <n v="59"/>
    <s v="No"/>
    <s v="No"/>
    <s v="Yes"/>
    <n v="4"/>
    <s v="Yes"/>
    <x v="2"/>
    <x v="0"/>
    <n v="43"/>
    <n v="2945"/>
    <x v="0"/>
    <x v="0"/>
  </r>
  <r>
    <s v="0207-RYLJ"/>
    <x v="0"/>
    <n v="47"/>
    <n v="125"/>
    <n v="284"/>
    <n v="0"/>
    <n v="0"/>
    <s v="No"/>
    <s v="no"/>
    <n v="0"/>
    <n v="0"/>
    <n v="0"/>
    <s v="No"/>
    <n v="0"/>
    <x v="26"/>
    <s v="409-8796"/>
    <s v="Male"/>
    <n v="57"/>
    <s v="No"/>
    <s v="No"/>
    <s v="Yes"/>
    <n v="2"/>
    <s v="No"/>
    <x v="2"/>
    <x v="0"/>
    <n v="7"/>
    <n v="349"/>
    <x v="0"/>
    <x v="0"/>
  </r>
  <r>
    <s v="5756-VCHB"/>
    <x v="0"/>
    <n v="65"/>
    <n v="117"/>
    <n v="261.3"/>
    <n v="0"/>
    <n v="0"/>
    <s v="No"/>
    <s v="no"/>
    <n v="0"/>
    <n v="0"/>
    <n v="0"/>
    <s v="No"/>
    <n v="0"/>
    <x v="20"/>
    <s v="367-9765"/>
    <s v="Female"/>
    <n v="34"/>
    <s v="No"/>
    <s v="No"/>
    <s v="Yes"/>
    <n v="3"/>
    <s v="No"/>
    <x v="2"/>
    <x v="0"/>
    <n v="10"/>
    <n v="644"/>
    <x v="0"/>
    <x v="0"/>
  </r>
  <r>
    <s v="6991-ATME"/>
    <x v="0"/>
    <n v="4"/>
    <n v="24"/>
    <n v="71.5"/>
    <n v="28"/>
    <n v="43.6"/>
    <s v="Yes"/>
    <s v="yes"/>
    <n v="0"/>
    <n v="0"/>
    <n v="0"/>
    <s v="No"/>
    <n v="0"/>
    <x v="0"/>
    <s v="405-1108"/>
    <s v="Male"/>
    <n v="44"/>
    <s v="No"/>
    <s v="No"/>
    <s v="Yes"/>
    <n v="4"/>
    <s v="No"/>
    <x v="0"/>
    <x v="2"/>
    <n v="10"/>
    <n v="44"/>
    <x v="0"/>
    <x v="0"/>
  </r>
  <r>
    <s v="0729-NFIK"/>
    <x v="0"/>
    <n v="63"/>
    <n v="225"/>
    <n v="441.2"/>
    <n v="0"/>
    <n v="0"/>
    <s v="No"/>
    <s v="no"/>
    <n v="0"/>
    <n v="0"/>
    <n v="0"/>
    <s v="No"/>
    <n v="0"/>
    <x v="19"/>
    <s v="392-1734"/>
    <s v="Female"/>
    <n v="49"/>
    <s v="No"/>
    <s v="No"/>
    <s v="Yes"/>
    <n v="2"/>
    <s v="No"/>
    <x v="2"/>
    <x v="0"/>
    <n v="13"/>
    <n v="793"/>
    <x v="0"/>
    <x v="0"/>
  </r>
  <r>
    <s v="3153-ODVD"/>
    <x v="0"/>
    <n v="68"/>
    <n v="336"/>
    <n v="952"/>
    <n v="0"/>
    <n v="0"/>
    <s v="No"/>
    <s v="no"/>
    <n v="0"/>
    <n v="0"/>
    <n v="9"/>
    <s v="Yes"/>
    <n v="0"/>
    <x v="38"/>
    <s v="406-2032"/>
    <s v="Male"/>
    <n v="34"/>
    <s v="No"/>
    <s v="No"/>
    <s v="Yes"/>
    <n v="2"/>
    <s v="Yes"/>
    <x v="1"/>
    <x v="2"/>
    <n v="39"/>
    <n v="2628"/>
    <x v="0"/>
    <x v="0"/>
  </r>
  <r>
    <s v="1886-OCMJ"/>
    <x v="0"/>
    <n v="72"/>
    <n v="301"/>
    <n v="787"/>
    <n v="0"/>
    <n v="0"/>
    <s v="No"/>
    <s v="no"/>
    <n v="0"/>
    <n v="0"/>
    <n v="8"/>
    <s v="No"/>
    <n v="19"/>
    <x v="47"/>
    <s v="392-5941"/>
    <s v="Male"/>
    <n v="65"/>
    <s v="No"/>
    <s v="No"/>
    <s v="Yes"/>
    <n v="6"/>
    <s v="Yes"/>
    <x v="2"/>
    <x v="2"/>
    <n v="54"/>
    <n v="3894"/>
    <x v="0"/>
    <x v="0"/>
  </r>
  <r>
    <s v="3118-LKNS"/>
    <x v="0"/>
    <n v="57"/>
    <n v="309"/>
    <n v="801.3"/>
    <n v="0"/>
    <n v="0"/>
    <s v="No"/>
    <s v="no"/>
    <n v="0"/>
    <n v="0"/>
    <n v="0"/>
    <s v="No"/>
    <n v="0"/>
    <x v="45"/>
    <s v="414-9717"/>
    <s v="Male"/>
    <n v="37"/>
    <s v="No"/>
    <s v="No"/>
    <s v="Yes"/>
    <n v="2"/>
    <s v="No"/>
    <x v="2"/>
    <x v="2"/>
    <n v="7"/>
    <n v="423"/>
    <x v="0"/>
    <x v="0"/>
  </r>
  <r>
    <s v="9897-TKNG"/>
    <x v="0"/>
    <n v="2"/>
    <n v="7"/>
    <n v="16.899999999999999"/>
    <n v="0"/>
    <n v="0"/>
    <s v="No"/>
    <s v="no"/>
    <n v="0"/>
    <n v="0"/>
    <n v="7"/>
    <s v="Yes"/>
    <n v="0"/>
    <x v="49"/>
    <s v="346-4216"/>
    <s v="Female"/>
    <n v="55"/>
    <s v="No"/>
    <s v="No"/>
    <s v="Yes"/>
    <n v="6"/>
    <s v="No"/>
    <x v="0"/>
    <x v="0"/>
    <n v="9"/>
    <n v="14"/>
    <x v="0"/>
    <x v="0"/>
  </r>
  <r>
    <s v="0415-EGVA"/>
    <x v="0"/>
    <n v="68"/>
    <n v="235"/>
    <n v="612.79999999999995"/>
    <n v="0"/>
    <n v="0"/>
    <s v="No"/>
    <s v="no"/>
    <n v="0"/>
    <n v="0"/>
    <n v="6"/>
    <s v="Yes"/>
    <n v="0"/>
    <x v="20"/>
    <s v="405-2276"/>
    <s v="Female"/>
    <n v="43"/>
    <s v="No"/>
    <s v="No"/>
    <s v="Yes"/>
    <n v="2"/>
    <s v="Yes"/>
    <x v="2"/>
    <x v="2"/>
    <n v="42"/>
    <n v="2830"/>
    <x v="0"/>
    <x v="0"/>
  </r>
  <r>
    <s v="3610-IRHN"/>
    <x v="0"/>
    <n v="60"/>
    <n v="172"/>
    <n v="480.2"/>
    <n v="0"/>
    <n v="0"/>
    <s v="No"/>
    <s v="no"/>
    <n v="0"/>
    <n v="0"/>
    <n v="3"/>
    <s v="Yes"/>
    <n v="0"/>
    <x v="26"/>
    <s v="398-5788"/>
    <s v="Male"/>
    <n v="68"/>
    <s v="No"/>
    <s v="Yes"/>
    <s v="Yes"/>
    <n v="2"/>
    <s v="No"/>
    <x v="2"/>
    <x v="0"/>
    <n v="40"/>
    <n v="2374"/>
    <x v="0"/>
    <x v="0"/>
  </r>
  <r>
    <s v="1953-OXHK"/>
    <x v="0"/>
    <n v="68"/>
    <n v="72"/>
    <n v="272.7"/>
    <n v="0"/>
    <n v="0"/>
    <s v="No"/>
    <s v="no"/>
    <n v="0"/>
    <n v="0"/>
    <n v="4"/>
    <s v="Yes"/>
    <n v="0"/>
    <x v="26"/>
    <s v="372-1534"/>
    <s v="Male"/>
    <n v="43"/>
    <s v="No"/>
    <s v="No"/>
    <s v="Yes"/>
    <n v="3"/>
    <s v="Yes"/>
    <x v="1"/>
    <x v="0"/>
    <n v="41"/>
    <n v="2805"/>
    <x v="0"/>
    <x v="0"/>
  </r>
  <r>
    <s v="6647-YHBG"/>
    <x v="0"/>
    <n v="24"/>
    <n v="126"/>
    <n v="341"/>
    <n v="24"/>
    <n v="237.6"/>
    <s v="Yes"/>
    <s v="yes"/>
    <n v="0"/>
    <n v="0"/>
    <n v="0"/>
    <s v="No"/>
    <n v="0"/>
    <x v="34"/>
    <s v="377-4169"/>
    <s v="Female"/>
    <n v="50"/>
    <s v="No"/>
    <s v="No"/>
    <s v="Yes"/>
    <n v="3"/>
    <s v="No"/>
    <x v="2"/>
    <x v="1"/>
    <n v="9"/>
    <n v="231"/>
    <x v="0"/>
    <x v="0"/>
  </r>
  <r>
    <s v="2082-JZBD"/>
    <x v="0"/>
    <n v="6"/>
    <n v="12"/>
    <n v="36.200000000000003"/>
    <n v="0"/>
    <n v="0"/>
    <s v="No"/>
    <s v="no"/>
    <n v="0"/>
    <n v="0"/>
    <n v="0"/>
    <s v="No"/>
    <n v="0"/>
    <x v="0"/>
    <s v="332-2126"/>
    <s v="Male"/>
    <n v="62"/>
    <s v="No"/>
    <s v="No"/>
    <s v="Yes"/>
    <n v="2"/>
    <s v="No"/>
    <x v="2"/>
    <x v="1"/>
    <n v="12"/>
    <n v="75"/>
    <x v="0"/>
    <x v="0"/>
  </r>
  <r>
    <s v="4773-AYIJ"/>
    <x v="0"/>
    <n v="8"/>
    <n v="14"/>
    <n v="45.1"/>
    <n v="0"/>
    <n v="0"/>
    <s v="No"/>
    <s v="no"/>
    <n v="0"/>
    <n v="0"/>
    <n v="9"/>
    <s v="Yes"/>
    <n v="0"/>
    <x v="17"/>
    <s v="393-4823"/>
    <s v="Male"/>
    <n v="77"/>
    <s v="No"/>
    <s v="Yes"/>
    <s v="Yes"/>
    <n v="4"/>
    <s v="No"/>
    <x v="2"/>
    <x v="2"/>
    <n v="13"/>
    <n v="100"/>
    <x v="0"/>
    <x v="0"/>
  </r>
  <r>
    <s v="3966-MSPM"/>
    <x v="0"/>
    <n v="22"/>
    <n v="140"/>
    <n v="348.3"/>
    <n v="0"/>
    <n v="0"/>
    <s v="No"/>
    <s v="no"/>
    <n v="0"/>
    <n v="0"/>
    <n v="0"/>
    <s v="No"/>
    <n v="0"/>
    <x v="45"/>
    <s v="332-3544"/>
    <s v="Male"/>
    <n v="64"/>
    <s v="No"/>
    <s v="No"/>
    <s v="Yes"/>
    <n v="3"/>
    <s v="No"/>
    <x v="2"/>
    <x v="2"/>
    <n v="6"/>
    <n v="127"/>
    <x v="0"/>
    <x v="0"/>
  </r>
  <r>
    <s v="7027-OUXO"/>
    <x v="0"/>
    <n v="33"/>
    <n v="111"/>
    <n v="198"/>
    <n v="0"/>
    <n v="0"/>
    <s v="No"/>
    <s v="no"/>
    <n v="0"/>
    <n v="0"/>
    <n v="5"/>
    <s v="No"/>
    <n v="66"/>
    <x v="37"/>
    <s v="380-5102"/>
    <s v="Female"/>
    <n v="50"/>
    <s v="No"/>
    <s v="No"/>
    <s v="Yes"/>
    <n v="3"/>
    <s v="No"/>
    <x v="0"/>
    <x v="1"/>
    <n v="19"/>
    <n v="622"/>
    <x v="0"/>
    <x v="0"/>
  </r>
  <r>
    <s v="2885-MWWP"/>
    <x v="0"/>
    <n v="8"/>
    <n v="30"/>
    <n v="79.099999999999994"/>
    <n v="0"/>
    <n v="0"/>
    <s v="No"/>
    <s v="no"/>
    <n v="0"/>
    <n v="0"/>
    <n v="16"/>
    <s v="Yes"/>
    <n v="0"/>
    <x v="25"/>
    <s v="368-3931"/>
    <s v="Male"/>
    <n v="21"/>
    <s v="Yes"/>
    <s v="No"/>
    <s v="Yes"/>
    <n v="3"/>
    <s v="Yes"/>
    <x v="0"/>
    <x v="2"/>
    <n v="28"/>
    <n v="222"/>
    <x v="0"/>
    <x v="0"/>
  </r>
  <r>
    <s v="1043-LCVT"/>
    <x v="0"/>
    <n v="68"/>
    <n v="371"/>
    <n v="820.4"/>
    <n v="0"/>
    <n v="0"/>
    <s v="No"/>
    <s v="no"/>
    <n v="0"/>
    <n v="0"/>
    <n v="27"/>
    <s v="Yes"/>
    <n v="0"/>
    <x v="48"/>
    <s v="353-1352"/>
    <s v="Male"/>
    <n v="66"/>
    <s v="No"/>
    <s v="Yes"/>
    <s v="Yes"/>
    <n v="5"/>
    <s v="No"/>
    <x v="0"/>
    <x v="2"/>
    <n v="50"/>
    <n v="3408"/>
    <x v="0"/>
    <x v="0"/>
  </r>
  <r>
    <s v="3208-MGJJ"/>
    <x v="0"/>
    <n v="59"/>
    <n v="198"/>
    <n v="473"/>
    <n v="0"/>
    <n v="0"/>
    <s v="No"/>
    <s v="no"/>
    <n v="0"/>
    <n v="0"/>
    <n v="0"/>
    <s v="No"/>
    <n v="0"/>
    <x v="23"/>
    <s v="348-5725"/>
    <s v="Male"/>
    <n v="30"/>
    <s v="No"/>
    <s v="No"/>
    <s v="Yes"/>
    <n v="2"/>
    <s v="No"/>
    <x v="2"/>
    <x v="2"/>
    <n v="7"/>
    <n v="428"/>
    <x v="0"/>
    <x v="0"/>
  </r>
  <r>
    <s v="3267-RJSQ"/>
    <x v="0"/>
    <n v="73"/>
    <n v="312"/>
    <n v="870.6"/>
    <n v="0"/>
    <n v="0"/>
    <s v="No"/>
    <s v="no"/>
    <n v="0"/>
    <n v="2"/>
    <n v="25"/>
    <s v="Yes"/>
    <n v="0"/>
    <x v="42"/>
    <s v="392-8318"/>
    <s v="Male"/>
    <n v="43"/>
    <s v="No"/>
    <s v="No"/>
    <s v="Yes"/>
    <n v="3"/>
    <s v="No"/>
    <x v="2"/>
    <x v="0"/>
    <n v="23"/>
    <n v="1651"/>
    <x v="0"/>
    <x v="0"/>
  </r>
  <r>
    <s v="3896-NYVO"/>
    <x v="0"/>
    <n v="50"/>
    <n v="124"/>
    <n v="349.2"/>
    <n v="0"/>
    <n v="0"/>
    <s v="No"/>
    <s v="no"/>
    <n v="0"/>
    <n v="1"/>
    <n v="0"/>
    <s v="No"/>
    <n v="0"/>
    <x v="46"/>
    <s v="366-2541"/>
    <s v="Female"/>
    <n v="59"/>
    <s v="No"/>
    <s v="No"/>
    <s v="Yes"/>
    <n v="2"/>
    <s v="No"/>
    <x v="2"/>
    <x v="2"/>
    <n v="10"/>
    <n v="509"/>
    <x v="0"/>
    <x v="0"/>
  </r>
  <r>
    <s v="1413-RWTA"/>
    <x v="0"/>
    <n v="5"/>
    <n v="12"/>
    <n v="34.9"/>
    <n v="0"/>
    <n v="0"/>
    <s v="No"/>
    <s v="no"/>
    <n v="0"/>
    <n v="1"/>
    <n v="0"/>
    <s v="No"/>
    <n v="0"/>
    <x v="19"/>
    <s v="329-2918"/>
    <s v="Female"/>
    <n v="56"/>
    <s v="No"/>
    <s v="No"/>
    <s v="Yes"/>
    <n v="2"/>
    <s v="No"/>
    <x v="2"/>
    <x v="2"/>
    <n v="8"/>
    <n v="41"/>
    <x v="0"/>
    <x v="0"/>
  </r>
  <r>
    <s v="0897-ZVGW"/>
    <x v="0"/>
    <n v="60"/>
    <n v="336"/>
    <n v="844.1"/>
    <n v="0"/>
    <n v="0"/>
    <s v="No"/>
    <s v="no"/>
    <n v="0"/>
    <n v="0"/>
    <n v="4"/>
    <s v="Yes"/>
    <n v="0"/>
    <x v="50"/>
    <s v="408-1242"/>
    <s v="Male"/>
    <n v="77"/>
    <s v="No"/>
    <s v="Yes"/>
    <s v="Yes"/>
    <n v="4"/>
    <s v="No"/>
    <x v="1"/>
    <x v="0"/>
    <n v="51"/>
    <n v="3062"/>
    <x v="0"/>
    <x v="0"/>
  </r>
  <r>
    <s v="8514-CHDO"/>
    <x v="0"/>
    <n v="71"/>
    <n v="359"/>
    <n v="990.9"/>
    <n v="0"/>
    <n v="0"/>
    <s v="No"/>
    <s v="no"/>
    <n v="0"/>
    <n v="2"/>
    <n v="4"/>
    <s v="Yes"/>
    <n v="0"/>
    <x v="10"/>
    <s v="368-6174"/>
    <s v="Male"/>
    <n v="49"/>
    <s v="No"/>
    <s v="No"/>
    <s v="Yes"/>
    <n v="4"/>
    <s v="Yes"/>
    <x v="2"/>
    <x v="0"/>
    <n v="59"/>
    <n v="4166"/>
    <x v="0"/>
    <x v="0"/>
  </r>
  <r>
    <s v="8194-KLNF"/>
    <x v="0"/>
    <n v="37"/>
    <n v="335"/>
    <n v="584.5"/>
    <n v="0"/>
    <n v="0"/>
    <s v="No"/>
    <s v="no"/>
    <n v="0"/>
    <n v="2"/>
    <n v="0"/>
    <s v="No"/>
    <n v="0"/>
    <x v="49"/>
    <s v="386-1631"/>
    <s v="Male"/>
    <n v="65"/>
    <s v="No"/>
    <s v="Yes"/>
    <s v="Yes"/>
    <n v="4"/>
    <s v="No"/>
    <x v="0"/>
    <x v="0"/>
    <n v="10"/>
    <n v="370"/>
    <x v="0"/>
    <x v="0"/>
  </r>
  <r>
    <s v="3052-SKTJ"/>
    <x v="0"/>
    <n v="57"/>
    <n v="279"/>
    <n v="622.20000000000005"/>
    <n v="0"/>
    <n v="0"/>
    <s v="No"/>
    <s v="no"/>
    <n v="0"/>
    <n v="2"/>
    <n v="0"/>
    <s v="No"/>
    <n v="0"/>
    <x v="28"/>
    <s v="370-1525"/>
    <s v="Female"/>
    <n v="62"/>
    <s v="No"/>
    <s v="No"/>
    <s v="Yes"/>
    <n v="3"/>
    <s v="No"/>
    <x v="2"/>
    <x v="2"/>
    <n v="10"/>
    <n v="590"/>
    <x v="0"/>
    <x v="0"/>
  </r>
  <r>
    <s v="8131-GJQY"/>
    <x v="0"/>
    <n v="55"/>
    <n v="237"/>
    <n v="491"/>
    <n v="330"/>
    <n v="660"/>
    <s v="Yes"/>
    <s v="yes"/>
    <n v="0"/>
    <n v="1"/>
    <n v="19"/>
    <s v="Yes"/>
    <n v="0"/>
    <x v="32"/>
    <s v="342-8002"/>
    <s v="Male"/>
    <n v="34"/>
    <s v="No"/>
    <s v="No"/>
    <s v="Yes"/>
    <n v="6"/>
    <s v="No"/>
    <x v="2"/>
    <x v="0"/>
    <n v="31"/>
    <n v="1681"/>
    <x v="0"/>
    <x v="0"/>
  </r>
  <r>
    <s v="3220-CYWW"/>
    <x v="0"/>
    <n v="35"/>
    <n v="189"/>
    <n v="423.2"/>
    <n v="0"/>
    <n v="0"/>
    <s v="No"/>
    <s v="no"/>
    <n v="0"/>
    <n v="0"/>
    <n v="27"/>
    <s v="No"/>
    <n v="15"/>
    <x v="50"/>
    <s v="390-2433"/>
    <s v="Male"/>
    <n v="40"/>
    <s v="No"/>
    <s v="No"/>
    <s v="Yes"/>
    <n v="2"/>
    <s v="No"/>
    <x v="0"/>
    <x v="0"/>
    <n v="28"/>
    <n v="987"/>
    <x v="0"/>
    <x v="0"/>
  </r>
  <r>
    <s v="3585-WKAM"/>
    <x v="0"/>
    <n v="67"/>
    <n v="297"/>
    <n v="935.3"/>
    <n v="201"/>
    <n v="770.5"/>
    <s v="Yes"/>
    <s v="yes"/>
    <n v="0"/>
    <n v="0"/>
    <n v="0"/>
    <s v="No"/>
    <n v="0"/>
    <x v="49"/>
    <s v="343-4147"/>
    <s v="Female"/>
    <n v="49"/>
    <s v="No"/>
    <s v="No"/>
    <s v="Yes"/>
    <n v="2"/>
    <s v="No"/>
    <x v="2"/>
    <x v="0"/>
    <n v="9"/>
    <n v="584"/>
    <x v="0"/>
    <x v="0"/>
  </r>
  <r>
    <s v="7236-MPXK"/>
    <x v="0"/>
    <n v="1"/>
    <n v="2"/>
    <n v="5"/>
    <n v="0"/>
    <n v="0"/>
    <s v="No"/>
    <s v="no"/>
    <n v="0"/>
    <n v="2"/>
    <n v="6"/>
    <s v="Yes"/>
    <n v="0"/>
    <x v="6"/>
    <s v="335-2274"/>
    <s v="Male"/>
    <n v="35"/>
    <s v="No"/>
    <s v="No"/>
    <s v="Yes"/>
    <n v="2"/>
    <s v="No"/>
    <x v="0"/>
    <x v="2"/>
    <n v="22"/>
    <n v="22"/>
    <x v="0"/>
    <x v="0"/>
  </r>
  <r>
    <s v="9065-AQUG"/>
    <x v="0"/>
    <n v="75"/>
    <n v="119"/>
    <n v="375.6"/>
    <n v="0"/>
    <n v="0"/>
    <s v="No"/>
    <s v="no"/>
    <n v="0"/>
    <n v="1"/>
    <n v="0"/>
    <s v="No"/>
    <n v="0"/>
    <x v="10"/>
    <s v="360-1643"/>
    <s v="Male"/>
    <n v="58"/>
    <s v="No"/>
    <s v="No"/>
    <s v="Yes"/>
    <n v="3"/>
    <s v="No"/>
    <x v="2"/>
    <x v="2"/>
    <n v="13"/>
    <n v="952"/>
    <x v="0"/>
    <x v="0"/>
  </r>
  <r>
    <s v="4280-CZAF"/>
    <x v="0"/>
    <n v="44"/>
    <n v="198"/>
    <n v="484.7"/>
    <n v="0"/>
    <n v="0"/>
    <s v="No"/>
    <s v="no"/>
    <n v="0"/>
    <n v="1"/>
    <n v="4"/>
    <s v="Yes"/>
    <n v="0"/>
    <x v="45"/>
    <s v="401-2581"/>
    <s v="Male"/>
    <n v="62"/>
    <s v="No"/>
    <s v="No"/>
    <s v="Yes"/>
    <n v="4"/>
    <s v="No"/>
    <x v="0"/>
    <x v="0"/>
    <n v="22"/>
    <n v="962"/>
    <x v="0"/>
    <x v="0"/>
  </r>
  <r>
    <s v="3805-EVAM"/>
    <x v="0"/>
    <n v="71"/>
    <n v="223"/>
    <n v="715"/>
    <n v="0"/>
    <n v="0"/>
    <s v="No"/>
    <s v="no"/>
    <n v="0"/>
    <n v="0"/>
    <n v="0"/>
    <s v="No"/>
    <n v="0"/>
    <x v="29"/>
    <s v="385-1214"/>
    <s v="Male"/>
    <n v="29"/>
    <s v="Yes"/>
    <s v="No"/>
    <s v="Yes"/>
    <n v="2"/>
    <s v="No"/>
    <x v="2"/>
    <x v="0"/>
    <n v="8"/>
    <n v="558"/>
    <x v="0"/>
    <x v="0"/>
  </r>
  <r>
    <s v="9894-GMXJ"/>
    <x v="0"/>
    <n v="35"/>
    <n v="163"/>
    <n v="381.6"/>
    <n v="70"/>
    <n v="336"/>
    <s v="Yes"/>
    <s v="yes"/>
    <n v="0"/>
    <n v="1"/>
    <n v="0"/>
    <s v="No"/>
    <n v="0"/>
    <x v="47"/>
    <s v="409-7523"/>
    <s v="Female"/>
    <n v="38"/>
    <s v="No"/>
    <s v="No"/>
    <s v="Yes"/>
    <n v="2"/>
    <s v="No"/>
    <x v="0"/>
    <x v="2"/>
    <n v="8"/>
    <n v="261"/>
    <x v="0"/>
    <x v="0"/>
  </r>
  <r>
    <s v="3710-CKXY"/>
    <x v="0"/>
    <n v="37"/>
    <n v="191"/>
    <n v="408"/>
    <n v="0"/>
    <n v="0"/>
    <s v="No"/>
    <s v="no"/>
    <n v="0"/>
    <n v="0"/>
    <n v="0"/>
    <s v="No"/>
    <n v="0"/>
    <x v="20"/>
    <s v="350-2384"/>
    <s v="Male"/>
    <n v="47"/>
    <s v="No"/>
    <s v="No"/>
    <s v="Yes"/>
    <n v="4"/>
    <s v="No"/>
    <x v="2"/>
    <x v="2"/>
    <n v="10"/>
    <n v="373"/>
    <x v="0"/>
    <x v="0"/>
  </r>
  <r>
    <s v="0739-HVWV"/>
    <x v="0"/>
    <n v="71"/>
    <n v="325"/>
    <n v="853.9"/>
    <n v="0"/>
    <n v="0"/>
    <s v="No"/>
    <s v="no"/>
    <n v="0"/>
    <n v="2"/>
    <n v="5"/>
    <s v="No"/>
    <n v="0"/>
    <x v="37"/>
    <s v="341-3349"/>
    <s v="Female"/>
    <n v="38"/>
    <s v="No"/>
    <s v="No"/>
    <s v="Yes"/>
    <n v="6"/>
    <s v="Yes"/>
    <x v="1"/>
    <x v="2"/>
    <n v="31"/>
    <n v="2236"/>
    <x v="0"/>
    <x v="0"/>
  </r>
  <r>
    <s v="6600-GABV"/>
    <x v="0"/>
    <n v="13"/>
    <n v="67"/>
    <n v="118"/>
    <n v="0"/>
    <n v="0"/>
    <s v="No"/>
    <s v="no"/>
    <n v="0"/>
    <n v="1"/>
    <n v="0"/>
    <s v="No"/>
    <n v="0"/>
    <x v="37"/>
    <s v="418-8770"/>
    <s v="Male"/>
    <n v="47"/>
    <s v="No"/>
    <s v="No"/>
    <s v="Yes"/>
    <n v="3"/>
    <s v="No"/>
    <x v="2"/>
    <x v="2"/>
    <n v="10"/>
    <n v="132"/>
    <x v="0"/>
    <x v="0"/>
  </r>
  <r>
    <s v="2914-GHWU"/>
    <x v="0"/>
    <n v="60"/>
    <n v="430"/>
    <n v="958.3"/>
    <n v="0"/>
    <n v="0"/>
    <s v="No"/>
    <s v="no"/>
    <n v="0"/>
    <n v="1"/>
    <n v="29"/>
    <s v="Yes"/>
    <n v="0"/>
    <x v="44"/>
    <s v="328-9006"/>
    <s v="Male"/>
    <n v="54"/>
    <s v="No"/>
    <s v="No"/>
    <s v="Yes"/>
    <n v="3"/>
    <s v="No"/>
    <x v="0"/>
    <x v="0"/>
    <n v="35"/>
    <n v="2119"/>
    <x v="0"/>
    <x v="0"/>
  </r>
  <r>
    <s v="4126-OLBR"/>
    <x v="0"/>
    <n v="69"/>
    <n v="328"/>
    <n v="966.3"/>
    <n v="0"/>
    <n v="0"/>
    <s v="No"/>
    <s v="no"/>
    <n v="0"/>
    <n v="2"/>
    <n v="0"/>
    <s v="No"/>
    <n v="0"/>
    <x v="0"/>
    <s v="363-8715"/>
    <s v="Male"/>
    <n v="29"/>
    <s v="Yes"/>
    <s v="No"/>
    <s v="Yes"/>
    <n v="2"/>
    <s v="No"/>
    <x v="2"/>
    <x v="0"/>
    <n v="9"/>
    <n v="619"/>
    <x v="0"/>
    <x v="0"/>
  </r>
  <r>
    <s v="8506-PCBB"/>
    <x v="0"/>
    <n v="46"/>
    <n v="181"/>
    <n v="504.4"/>
    <n v="0"/>
    <n v="0"/>
    <s v="No"/>
    <s v="no"/>
    <n v="0"/>
    <n v="2"/>
    <n v="6"/>
    <s v="Yes"/>
    <n v="0"/>
    <x v="23"/>
    <s v="364-8774"/>
    <s v="Female"/>
    <n v="58"/>
    <s v="No"/>
    <s v="No"/>
    <s v="Yes"/>
    <n v="5"/>
    <s v="No"/>
    <x v="0"/>
    <x v="0"/>
    <n v="17"/>
    <n v="781"/>
    <x v="0"/>
    <x v="0"/>
  </r>
  <r>
    <s v="9839-UTTG"/>
    <x v="0"/>
    <n v="34"/>
    <n v="253"/>
    <n v="543.79999999999995"/>
    <n v="0"/>
    <n v="0"/>
    <s v="No"/>
    <s v="no"/>
    <n v="0"/>
    <n v="1"/>
    <n v="0"/>
    <s v="No"/>
    <n v="0"/>
    <x v="47"/>
    <s v="351-9037"/>
    <s v="Male"/>
    <n v="37"/>
    <s v="No"/>
    <s v="No"/>
    <s v="Yes"/>
    <n v="3"/>
    <s v="No"/>
    <x v="2"/>
    <x v="2"/>
    <n v="8"/>
    <n v="287"/>
    <x v="0"/>
    <x v="0"/>
  </r>
  <r>
    <s v="0793-LAHL"/>
    <x v="0"/>
    <n v="72"/>
    <n v="418"/>
    <n v="1078.0999999999999"/>
    <n v="0"/>
    <n v="0"/>
    <s v="No"/>
    <s v="no"/>
    <n v="0"/>
    <n v="1"/>
    <n v="0"/>
    <s v="No"/>
    <n v="0"/>
    <x v="34"/>
    <s v="415-1203"/>
    <s v="Female"/>
    <n v="22"/>
    <s v="Yes"/>
    <s v="No"/>
    <s v="Yes"/>
    <n v="4"/>
    <s v="No"/>
    <x v="2"/>
    <x v="2"/>
    <n v="10"/>
    <n v="736"/>
    <x v="0"/>
    <x v="0"/>
  </r>
  <r>
    <s v="1917-TYXP"/>
    <x v="0"/>
    <n v="56"/>
    <n v="149"/>
    <n v="334.9"/>
    <n v="0"/>
    <n v="0"/>
    <s v="No"/>
    <s v="no"/>
    <n v="0"/>
    <n v="0"/>
    <n v="0"/>
    <s v="No"/>
    <n v="0"/>
    <x v="25"/>
    <s v="405-7850"/>
    <s v="Female"/>
    <n v="24"/>
    <s v="Yes"/>
    <s v="No"/>
    <s v="Yes"/>
    <n v="2"/>
    <s v="No"/>
    <x v="2"/>
    <x v="2"/>
    <n v="6"/>
    <n v="318"/>
    <x v="0"/>
    <x v="0"/>
  </r>
  <r>
    <s v="2404-BGCB"/>
    <x v="0"/>
    <n v="47"/>
    <n v="435"/>
    <n v="652.5"/>
    <n v="0"/>
    <n v="0"/>
    <s v="No"/>
    <s v="no"/>
    <n v="0"/>
    <n v="1"/>
    <n v="0"/>
    <s v="No"/>
    <n v="0"/>
    <x v="22"/>
    <s v="417-2265"/>
    <s v="Male"/>
    <n v="38"/>
    <s v="No"/>
    <s v="No"/>
    <s v="Yes"/>
    <n v="5"/>
    <s v="No"/>
    <x v="2"/>
    <x v="1"/>
    <n v="9"/>
    <n v="441"/>
    <x v="0"/>
    <x v="0"/>
  </r>
  <r>
    <s v="5267-OHJK"/>
    <x v="0"/>
    <n v="71"/>
    <n v="272"/>
    <n v="850.5"/>
    <n v="0"/>
    <n v="0"/>
    <s v="No"/>
    <s v="no"/>
    <n v="0"/>
    <n v="0"/>
    <n v="0"/>
    <s v="No"/>
    <n v="0"/>
    <x v="30"/>
    <s v="342-5243"/>
    <s v="Male"/>
    <n v="23"/>
    <s v="Yes"/>
    <s v="No"/>
    <s v="Yes"/>
    <n v="6"/>
    <s v="No"/>
    <x v="2"/>
    <x v="1"/>
    <n v="5"/>
    <n v="381"/>
    <x v="0"/>
    <x v="0"/>
  </r>
  <r>
    <s v="7688-XTMR"/>
    <x v="0"/>
    <n v="64"/>
    <n v="214"/>
    <n v="579.4"/>
    <n v="0"/>
    <n v="0"/>
    <s v="No"/>
    <s v="no"/>
    <n v="0"/>
    <n v="0"/>
    <n v="2"/>
    <s v="Yes"/>
    <n v="0"/>
    <x v="9"/>
    <s v="361-2349"/>
    <s v="Female"/>
    <n v="41"/>
    <s v="No"/>
    <s v="No"/>
    <s v="Yes"/>
    <n v="2"/>
    <s v="No"/>
    <x v="1"/>
    <x v="0"/>
    <n v="43"/>
    <n v="2797"/>
    <x v="0"/>
    <x v="0"/>
  </r>
  <r>
    <s v="2253-OYFD"/>
    <x v="0"/>
    <n v="72"/>
    <n v="248"/>
    <n v="647.79999999999995"/>
    <n v="0"/>
    <n v="0"/>
    <s v="No"/>
    <s v="no"/>
    <n v="0"/>
    <n v="2"/>
    <n v="0"/>
    <s v="No"/>
    <n v="0"/>
    <x v="40"/>
    <s v="387-5533"/>
    <s v="Male"/>
    <n v="47"/>
    <s v="No"/>
    <s v="No"/>
    <s v="Yes"/>
    <n v="2"/>
    <s v="No"/>
    <x v="2"/>
    <x v="2"/>
    <n v="11"/>
    <n v="777"/>
    <x v="0"/>
    <x v="0"/>
  </r>
  <r>
    <s v="0830-KXOJ"/>
    <x v="0"/>
    <n v="48"/>
    <n v="252"/>
    <n v="774.3"/>
    <n v="0"/>
    <n v="0"/>
    <s v="No"/>
    <s v="no"/>
    <n v="0"/>
    <n v="2"/>
    <n v="25"/>
    <s v="Yes"/>
    <n v="0"/>
    <x v="36"/>
    <s v="357-3577"/>
    <s v="Female"/>
    <n v="40"/>
    <s v="No"/>
    <s v="No"/>
    <s v="Yes"/>
    <n v="5"/>
    <s v="No"/>
    <x v="0"/>
    <x v="0"/>
    <n v="28"/>
    <n v="1371"/>
    <x v="0"/>
    <x v="0"/>
  </r>
  <r>
    <s v="6333-WULV"/>
    <x v="0"/>
    <n v="41"/>
    <n v="112"/>
    <n v="367.4"/>
    <n v="123"/>
    <n v="332.1"/>
    <s v="Yes"/>
    <s v="yes"/>
    <n v="0"/>
    <n v="1"/>
    <n v="0"/>
    <s v="No"/>
    <n v="0"/>
    <x v="6"/>
    <s v="394-3312"/>
    <s v="Female"/>
    <n v="48"/>
    <s v="No"/>
    <s v="No"/>
    <s v="Yes"/>
    <n v="2"/>
    <s v="No"/>
    <x v="2"/>
    <x v="0"/>
    <n v="7"/>
    <n v="269"/>
    <x v="0"/>
    <x v="0"/>
  </r>
  <r>
    <s v="1902-GVFM"/>
    <x v="0"/>
    <n v="30"/>
    <n v="129"/>
    <n v="457"/>
    <n v="90"/>
    <n v="387"/>
    <s v="Yes"/>
    <s v="yes"/>
    <n v="0"/>
    <n v="0"/>
    <n v="15"/>
    <s v="Yes"/>
    <n v="0"/>
    <x v="50"/>
    <s v="361-8113"/>
    <s v="Male"/>
    <n v="30"/>
    <s v="No"/>
    <s v="No"/>
    <s v="Yes"/>
    <n v="2"/>
    <s v="No"/>
    <x v="0"/>
    <x v="2"/>
    <n v="27"/>
    <n v="813"/>
    <x v="0"/>
    <x v="0"/>
  </r>
  <r>
    <s v="9345-IZSK"/>
    <x v="0"/>
    <n v="24"/>
    <n v="46"/>
    <n v="121.4"/>
    <n v="0"/>
    <n v="0"/>
    <s v="No"/>
    <s v="no"/>
    <n v="0"/>
    <n v="1"/>
    <n v="5"/>
    <s v="Yes"/>
    <n v="0"/>
    <x v="29"/>
    <s v="378-4557"/>
    <s v="Male"/>
    <n v="33"/>
    <s v="No"/>
    <s v="No"/>
    <s v="Yes"/>
    <n v="4"/>
    <s v="No"/>
    <x v="0"/>
    <x v="2"/>
    <n v="31"/>
    <n v="759"/>
    <x v="0"/>
    <x v="0"/>
  </r>
  <r>
    <s v="5688-FTPV"/>
    <x v="0"/>
    <n v="16"/>
    <n v="35"/>
    <n v="94.1"/>
    <n v="0"/>
    <n v="0"/>
    <s v="No"/>
    <s v="no"/>
    <n v="0"/>
    <n v="2"/>
    <n v="9"/>
    <s v="Yes"/>
    <n v="0"/>
    <x v="36"/>
    <s v="330-9354"/>
    <s v="Male"/>
    <n v="45"/>
    <s v="No"/>
    <s v="No"/>
    <s v="Yes"/>
    <n v="6"/>
    <s v="No"/>
    <x v="0"/>
    <x v="0"/>
    <n v="35"/>
    <n v="548"/>
    <x v="0"/>
    <x v="0"/>
  </r>
  <r>
    <s v="6052-UXGX"/>
    <x v="0"/>
    <n v="4"/>
    <n v="9"/>
    <n v="27"/>
    <n v="0"/>
    <n v="0"/>
    <s v="No"/>
    <s v="no"/>
    <n v="0"/>
    <n v="2"/>
    <n v="0"/>
    <s v="No"/>
    <n v="0"/>
    <x v="8"/>
    <s v="359-7648"/>
    <s v="Male"/>
    <n v="27"/>
    <s v="Yes"/>
    <s v="No"/>
    <s v="Yes"/>
    <n v="5"/>
    <s v="No"/>
    <x v="2"/>
    <x v="1"/>
    <n v="7"/>
    <n v="28"/>
    <x v="0"/>
    <x v="0"/>
  </r>
  <r>
    <s v="9412-STFS"/>
    <x v="0"/>
    <n v="5"/>
    <n v="25"/>
    <n v="60.3"/>
    <n v="0"/>
    <n v="0"/>
    <s v="No"/>
    <s v="no"/>
    <n v="0"/>
    <n v="0"/>
    <n v="20"/>
    <s v="Yes"/>
    <n v="0"/>
    <x v="33"/>
    <s v="382-7999"/>
    <s v="Female"/>
    <n v="22"/>
    <s v="Yes"/>
    <s v="No"/>
    <s v="Yes"/>
    <n v="6"/>
    <s v="No"/>
    <x v="0"/>
    <x v="0"/>
    <n v="8"/>
    <n v="46"/>
    <x v="0"/>
    <x v="0"/>
  </r>
  <r>
    <s v="5244-FAAQ"/>
    <x v="0"/>
    <n v="72"/>
    <n v="216"/>
    <n v="866.1"/>
    <n v="0"/>
    <n v="0"/>
    <s v="No"/>
    <s v="no"/>
    <n v="0"/>
    <n v="2"/>
    <n v="3"/>
    <s v="Yes"/>
    <n v="0"/>
    <x v="10"/>
    <s v="328-1222"/>
    <s v="Female"/>
    <n v="61"/>
    <s v="No"/>
    <s v="No"/>
    <s v="Yes"/>
    <n v="4"/>
    <s v="Yes"/>
    <x v="2"/>
    <x v="2"/>
    <n v="34"/>
    <n v="2426"/>
    <x v="0"/>
    <x v="0"/>
  </r>
  <r>
    <s v="6999-JFWF"/>
    <x v="0"/>
    <n v="23"/>
    <n v="121"/>
    <n v="232.8"/>
    <n v="0"/>
    <n v="0"/>
    <s v="No"/>
    <s v="no"/>
    <n v="0"/>
    <n v="3"/>
    <n v="19"/>
    <s v="No"/>
    <n v="4"/>
    <x v="18"/>
    <s v="391-7166"/>
    <s v="Male"/>
    <n v="53"/>
    <s v="No"/>
    <s v="No"/>
    <s v="Yes"/>
    <n v="2"/>
    <s v="No"/>
    <x v="0"/>
    <x v="0"/>
    <n v="21"/>
    <n v="478"/>
    <x v="0"/>
    <x v="0"/>
  </r>
  <r>
    <s v="9113-JFTC"/>
    <x v="0"/>
    <n v="37"/>
    <n v="174"/>
    <n v="440.1"/>
    <n v="0"/>
    <n v="0"/>
    <s v="No"/>
    <s v="no"/>
    <n v="0"/>
    <n v="3"/>
    <n v="0"/>
    <s v="No"/>
    <n v="0"/>
    <x v="50"/>
    <s v="370-9000"/>
    <s v="Male"/>
    <n v="26"/>
    <s v="Yes"/>
    <s v="No"/>
    <s v="Yes"/>
    <n v="3"/>
    <s v="No"/>
    <x v="2"/>
    <x v="0"/>
    <n v="6"/>
    <n v="215"/>
    <x v="0"/>
    <x v="0"/>
  </r>
  <r>
    <s v="6316-XQZV"/>
    <x v="0"/>
    <n v="23"/>
    <n v="50"/>
    <n v="160.9"/>
    <n v="0"/>
    <n v="0"/>
    <s v="No"/>
    <s v="no"/>
    <n v="0"/>
    <n v="3"/>
    <n v="14"/>
    <s v="Yes"/>
    <n v="0"/>
    <x v="47"/>
    <s v="332-3642"/>
    <s v="Female"/>
    <n v="68"/>
    <s v="No"/>
    <s v="Yes"/>
    <s v="Yes"/>
    <n v="6"/>
    <s v="No"/>
    <x v="2"/>
    <x v="0"/>
    <n v="23"/>
    <n v="529"/>
    <x v="0"/>
    <x v="0"/>
  </r>
  <r>
    <s v="6748-RLJQ"/>
    <x v="0"/>
    <n v="1"/>
    <n v="2"/>
    <n v="5"/>
    <n v="0"/>
    <n v="0"/>
    <s v="No"/>
    <s v="no"/>
    <n v="0"/>
    <n v="0"/>
    <n v="28"/>
    <s v="Yes"/>
    <n v="0"/>
    <x v="25"/>
    <s v="365-6205"/>
    <s v="Male"/>
    <n v="19"/>
    <s v="Yes"/>
    <s v="No"/>
    <s v="Yes"/>
    <n v="5"/>
    <s v="No"/>
    <x v="0"/>
    <x v="0"/>
    <n v="40"/>
    <n v="40"/>
    <x v="0"/>
    <x v="0"/>
  </r>
  <r>
    <s v="8734-IDPX"/>
    <x v="0"/>
    <n v="14"/>
    <n v="65"/>
    <n v="108.6"/>
    <n v="0"/>
    <n v="0"/>
    <s v="No"/>
    <s v="no"/>
    <n v="0"/>
    <n v="1"/>
    <n v="0"/>
    <s v="No"/>
    <n v="0"/>
    <x v="36"/>
    <s v="364-2166"/>
    <s v="Female"/>
    <n v="23"/>
    <s v="Yes"/>
    <s v="No"/>
    <s v="Yes"/>
    <n v="5"/>
    <s v="No"/>
    <x v="2"/>
    <x v="1"/>
    <n v="6"/>
    <n v="77"/>
    <x v="0"/>
    <x v="0"/>
  </r>
  <r>
    <s v="2483-HMKT"/>
    <x v="0"/>
    <n v="1"/>
    <n v="1"/>
    <n v="4"/>
    <n v="0"/>
    <n v="0"/>
    <s v="No"/>
    <s v="no"/>
    <n v="0"/>
    <n v="0"/>
    <n v="0"/>
    <s v="No"/>
    <n v="0"/>
    <x v="16"/>
    <s v="403-9719"/>
    <s v="Male"/>
    <n v="57"/>
    <s v="No"/>
    <s v="No"/>
    <s v="Yes"/>
    <n v="2"/>
    <s v="No"/>
    <x v="0"/>
    <x v="1"/>
    <n v="7"/>
    <n v="7"/>
    <x v="0"/>
    <x v="0"/>
  </r>
  <r>
    <s v="3711-JDRO"/>
    <x v="0"/>
    <n v="73"/>
    <n v="136"/>
    <n v="439.3"/>
    <n v="0"/>
    <n v="0"/>
    <s v="No"/>
    <s v="no"/>
    <n v="0"/>
    <n v="1"/>
    <n v="0"/>
    <s v="No"/>
    <n v="0"/>
    <x v="30"/>
    <s v="411-7110"/>
    <s v="Female"/>
    <n v="58"/>
    <s v="No"/>
    <s v="No"/>
    <s v="Yes"/>
    <n v="2"/>
    <s v="No"/>
    <x v="2"/>
    <x v="0"/>
    <n v="11"/>
    <n v="797"/>
    <x v="0"/>
    <x v="0"/>
  </r>
  <r>
    <s v="3669-ONTL"/>
    <x v="0"/>
    <n v="56"/>
    <n v="320"/>
    <n v="789.7"/>
    <n v="0"/>
    <n v="0"/>
    <s v="No"/>
    <s v="no"/>
    <n v="0"/>
    <n v="2"/>
    <n v="28"/>
    <s v="Yes"/>
    <n v="0"/>
    <x v="13"/>
    <s v="341-9907"/>
    <s v="Male"/>
    <n v="41"/>
    <s v="No"/>
    <s v="No"/>
    <s v="Yes"/>
    <n v="4"/>
    <s v="Yes"/>
    <x v="0"/>
    <x v="2"/>
    <n v="40"/>
    <n v="2280"/>
    <x v="0"/>
    <x v="0"/>
  </r>
  <r>
    <s v="7553-CHRV"/>
    <x v="0"/>
    <n v="66"/>
    <n v="356"/>
    <n v="987.4"/>
    <n v="0"/>
    <n v="0"/>
    <s v="No"/>
    <s v="no"/>
    <n v="0"/>
    <n v="1"/>
    <n v="19"/>
    <s v="Yes"/>
    <n v="0"/>
    <x v="22"/>
    <s v="419-4894"/>
    <s v="Male"/>
    <n v="35"/>
    <s v="No"/>
    <s v="No"/>
    <s v="Yes"/>
    <n v="2"/>
    <s v="No"/>
    <x v="2"/>
    <x v="0"/>
    <n v="48"/>
    <n v="3140"/>
    <x v="0"/>
    <x v="0"/>
  </r>
  <r>
    <s v="1576-YIDE"/>
    <x v="0"/>
    <n v="20"/>
    <n v="127"/>
    <n v="321"/>
    <n v="0"/>
    <n v="0"/>
    <s v="No"/>
    <s v="no"/>
    <n v="0"/>
    <n v="2"/>
    <n v="12"/>
    <s v="Yes"/>
    <n v="0"/>
    <x v="46"/>
    <s v="352-6265"/>
    <s v="Female"/>
    <n v="30"/>
    <s v="No"/>
    <s v="No"/>
    <s v="Yes"/>
    <n v="2"/>
    <s v="Yes"/>
    <x v="0"/>
    <x v="0"/>
    <n v="30"/>
    <n v="600"/>
    <x v="0"/>
    <x v="0"/>
  </r>
  <r>
    <s v="4791-USBM"/>
    <x v="0"/>
    <n v="48"/>
    <n v="195"/>
    <n v="483.6"/>
    <n v="0"/>
    <n v="0"/>
    <s v="No"/>
    <s v="no"/>
    <n v="0"/>
    <n v="1"/>
    <n v="18"/>
    <s v="Yes"/>
    <n v="0"/>
    <x v="12"/>
    <s v="375-9930"/>
    <s v="Female"/>
    <n v="54"/>
    <s v="No"/>
    <s v="No"/>
    <s v="Yes"/>
    <n v="2"/>
    <s v="No"/>
    <x v="0"/>
    <x v="0"/>
    <n v="31"/>
    <n v="1476"/>
    <x v="0"/>
    <x v="0"/>
  </r>
  <r>
    <s v="5704-BZLQ"/>
    <x v="0"/>
    <n v="5"/>
    <n v="19"/>
    <n v="52.5"/>
    <n v="0"/>
    <n v="0"/>
    <s v="No"/>
    <s v="no"/>
    <n v="0"/>
    <n v="0"/>
    <n v="6"/>
    <s v="Yes"/>
    <n v="0"/>
    <x v="6"/>
    <s v="328-4231"/>
    <s v="Female"/>
    <n v="50"/>
    <s v="No"/>
    <s v="No"/>
    <s v="Yes"/>
    <n v="6"/>
    <s v="No"/>
    <x v="0"/>
    <x v="0"/>
    <n v="16"/>
    <n v="75"/>
    <x v="0"/>
    <x v="0"/>
  </r>
  <r>
    <s v="0231-AWDK"/>
    <x v="0"/>
    <n v="33"/>
    <n v="123"/>
    <n v="228.2"/>
    <n v="0"/>
    <n v="0"/>
    <s v="No"/>
    <s v="no"/>
    <n v="0"/>
    <n v="2"/>
    <n v="15"/>
    <s v="Yes"/>
    <n v="0"/>
    <x v="9"/>
    <s v="413-9055"/>
    <s v="Female"/>
    <n v="23"/>
    <s v="Yes"/>
    <s v="No"/>
    <s v="Yes"/>
    <n v="2"/>
    <s v="Yes"/>
    <x v="0"/>
    <x v="2"/>
    <n v="31"/>
    <n v="995"/>
    <x v="0"/>
    <x v="0"/>
  </r>
  <r>
    <s v="0996-JJUB"/>
    <x v="0"/>
    <n v="22"/>
    <n v="67"/>
    <n v="152.80000000000001"/>
    <n v="0"/>
    <n v="0"/>
    <s v="No"/>
    <s v="no"/>
    <n v="0"/>
    <n v="0"/>
    <n v="24"/>
    <s v="Yes"/>
    <n v="0"/>
    <x v="49"/>
    <s v="351-1466"/>
    <s v="Female"/>
    <n v="25"/>
    <s v="Yes"/>
    <s v="No"/>
    <s v="Yes"/>
    <n v="2"/>
    <s v="No"/>
    <x v="0"/>
    <x v="0"/>
    <n v="44"/>
    <n v="955"/>
    <x v="0"/>
    <x v="0"/>
  </r>
  <r>
    <s v="6162-NRDG"/>
    <x v="0"/>
    <n v="44"/>
    <n v="141"/>
    <n v="443.2"/>
    <n v="0"/>
    <n v="0"/>
    <s v="No"/>
    <s v="no"/>
    <n v="0"/>
    <n v="0"/>
    <n v="0"/>
    <s v="No"/>
    <n v="0"/>
    <x v="7"/>
    <s v="408-6676"/>
    <s v="Female"/>
    <n v="45"/>
    <s v="No"/>
    <s v="No"/>
    <s v="Yes"/>
    <n v="5"/>
    <s v="No"/>
    <x v="2"/>
    <x v="0"/>
    <n v="8"/>
    <n v="376"/>
    <x v="0"/>
    <x v="0"/>
  </r>
  <r>
    <s v="3643-OMJE"/>
    <x v="0"/>
    <n v="13"/>
    <n v="41"/>
    <n v="134.5"/>
    <n v="0"/>
    <n v="0"/>
    <s v="No"/>
    <s v="no"/>
    <n v="0"/>
    <n v="0"/>
    <n v="0"/>
    <s v="No"/>
    <n v="0"/>
    <x v="29"/>
    <s v="404-9754"/>
    <s v="Male"/>
    <n v="53"/>
    <s v="No"/>
    <s v="No"/>
    <s v="Yes"/>
    <n v="2"/>
    <s v="No"/>
    <x v="0"/>
    <x v="2"/>
    <n v="6"/>
    <n v="79"/>
    <x v="0"/>
    <x v="0"/>
  </r>
  <r>
    <s v="2210-AYWZ"/>
    <x v="0"/>
    <n v="69"/>
    <n v="462"/>
    <n v="754.3"/>
    <n v="0"/>
    <n v="0"/>
    <s v="No"/>
    <s v="no"/>
    <n v="0"/>
    <n v="2"/>
    <n v="12"/>
    <s v="Yes"/>
    <n v="0"/>
    <x v="22"/>
    <s v="405-9233"/>
    <s v="Female"/>
    <n v="63"/>
    <s v="No"/>
    <s v="No"/>
    <s v="Yes"/>
    <n v="4"/>
    <s v="No"/>
    <x v="2"/>
    <x v="0"/>
    <n v="29"/>
    <n v="1982"/>
    <x v="0"/>
    <x v="0"/>
  </r>
  <r>
    <s v="6445-OOXX"/>
    <x v="0"/>
    <n v="64"/>
    <n v="254"/>
    <n v="572.29999999999995"/>
    <n v="0"/>
    <n v="0"/>
    <s v="No"/>
    <s v="no"/>
    <n v="0"/>
    <n v="2"/>
    <n v="6"/>
    <s v="Yes"/>
    <n v="0"/>
    <x v="0"/>
    <s v="418-3135"/>
    <s v="Female"/>
    <n v="48"/>
    <s v="No"/>
    <s v="No"/>
    <s v="Yes"/>
    <n v="6"/>
    <s v="Yes"/>
    <x v="2"/>
    <x v="0"/>
    <n v="53"/>
    <n v="3348"/>
    <x v="0"/>
    <x v="0"/>
  </r>
  <r>
    <s v="2336-NRFH"/>
    <x v="0"/>
    <n v="54"/>
    <n v="126"/>
    <n v="323.2"/>
    <n v="0"/>
    <n v="0"/>
    <s v="No"/>
    <s v="no"/>
    <n v="0"/>
    <n v="2"/>
    <n v="2"/>
    <s v="Yes"/>
    <n v="0"/>
    <x v="7"/>
    <s v="355-1019"/>
    <s v="Male"/>
    <n v="49"/>
    <s v="No"/>
    <s v="No"/>
    <s v="Yes"/>
    <n v="6"/>
    <s v="Yes"/>
    <x v="0"/>
    <x v="0"/>
    <n v="24"/>
    <n v="1311"/>
    <x v="0"/>
    <x v="0"/>
  </r>
  <r>
    <s v="5817-LVPK"/>
    <x v="0"/>
    <n v="12"/>
    <n v="29"/>
    <n v="72.8"/>
    <n v="0"/>
    <n v="0"/>
    <s v="No"/>
    <s v="no"/>
    <n v="0"/>
    <n v="0"/>
    <n v="11"/>
    <s v="Yes"/>
    <n v="0"/>
    <x v="29"/>
    <s v="363-3818"/>
    <s v="Male"/>
    <n v="54"/>
    <s v="No"/>
    <s v="No"/>
    <s v="Yes"/>
    <n v="3"/>
    <s v="Yes"/>
    <x v="0"/>
    <x v="0"/>
    <n v="24"/>
    <n v="287"/>
    <x v="0"/>
    <x v="0"/>
  </r>
  <r>
    <s v="1922-BAAB"/>
    <x v="0"/>
    <n v="28"/>
    <n v="78"/>
    <n v="169.6"/>
    <n v="0"/>
    <n v="0"/>
    <s v="No"/>
    <s v="no"/>
    <n v="0"/>
    <n v="1"/>
    <n v="6"/>
    <s v="Yes"/>
    <n v="0"/>
    <x v="12"/>
    <s v="360-6416"/>
    <s v="Female"/>
    <n v="36"/>
    <s v="No"/>
    <s v="No"/>
    <s v="Yes"/>
    <n v="5"/>
    <s v="No"/>
    <x v="0"/>
    <x v="2"/>
    <n v="18"/>
    <n v="522"/>
    <x v="0"/>
    <x v="0"/>
  </r>
  <r>
    <s v="8711-UEOJ"/>
    <x v="0"/>
    <n v="63"/>
    <n v="403"/>
    <n v="946.7"/>
    <n v="0"/>
    <n v="0"/>
    <s v="No"/>
    <s v="no"/>
    <n v="0"/>
    <n v="1"/>
    <n v="7"/>
    <s v="Yes"/>
    <n v="0"/>
    <x v="6"/>
    <s v="391-1793"/>
    <s v="Male"/>
    <n v="41"/>
    <s v="No"/>
    <s v="No"/>
    <s v="Yes"/>
    <n v="4"/>
    <s v="Yes"/>
    <x v="2"/>
    <x v="2"/>
    <n v="54"/>
    <n v="3416"/>
    <x v="0"/>
    <x v="0"/>
  </r>
  <r>
    <s v="1697-RBEN"/>
    <x v="0"/>
    <n v="73"/>
    <n v="365"/>
    <n v="798.1"/>
    <n v="0"/>
    <n v="0"/>
    <s v="No"/>
    <s v="no"/>
    <n v="0"/>
    <n v="2"/>
    <n v="7"/>
    <s v="Yes"/>
    <n v="0"/>
    <x v="36"/>
    <s v="382-4952"/>
    <s v="Female"/>
    <n v="67"/>
    <s v="No"/>
    <s v="Yes"/>
    <s v="Yes"/>
    <n v="3"/>
    <s v="Yes"/>
    <x v="2"/>
    <x v="0"/>
    <n v="52"/>
    <n v="3806"/>
    <x v="0"/>
    <x v="0"/>
  </r>
  <r>
    <s v="7094-ARLD"/>
    <x v="0"/>
    <n v="2"/>
    <n v="10"/>
    <n v="26.5"/>
    <n v="0"/>
    <n v="0"/>
    <s v="No"/>
    <s v="no"/>
    <n v="0"/>
    <n v="1"/>
    <n v="2"/>
    <s v="Yes"/>
    <n v="0"/>
    <x v="0"/>
    <s v="363-8424"/>
    <s v="Male"/>
    <n v="58"/>
    <s v="No"/>
    <s v="No"/>
    <s v="Yes"/>
    <n v="4"/>
    <s v="No"/>
    <x v="0"/>
    <x v="0"/>
    <n v="28"/>
    <n v="62"/>
    <x v="0"/>
    <x v="0"/>
  </r>
  <r>
    <s v="0689-NSNP"/>
    <x v="0"/>
    <n v="5"/>
    <n v="7"/>
    <n v="20"/>
    <n v="0"/>
    <n v="0"/>
    <s v="No"/>
    <s v="no"/>
    <n v="0"/>
    <n v="0"/>
    <n v="13"/>
    <s v="Yes"/>
    <n v="0"/>
    <x v="5"/>
    <s v="408-8910"/>
    <s v="Female"/>
    <n v="39"/>
    <s v="No"/>
    <s v="No"/>
    <s v="Yes"/>
    <n v="6"/>
    <s v="No"/>
    <x v="0"/>
    <x v="2"/>
    <n v="8"/>
    <n v="39"/>
    <x v="0"/>
    <x v="0"/>
  </r>
  <r>
    <s v="3585-TZSY"/>
    <x v="0"/>
    <n v="43"/>
    <n v="58"/>
    <n v="214"/>
    <n v="0"/>
    <n v="0"/>
    <s v="No"/>
    <s v="no"/>
    <n v="0"/>
    <n v="2"/>
    <n v="10"/>
    <s v="Yes"/>
    <n v="0"/>
    <x v="5"/>
    <s v="328-2647"/>
    <s v="Female"/>
    <n v="26"/>
    <s v="Yes"/>
    <s v="No"/>
    <s v="Yes"/>
    <n v="5"/>
    <s v="No"/>
    <x v="0"/>
    <x v="0"/>
    <n v="26"/>
    <n v="1098"/>
    <x v="0"/>
    <x v="0"/>
  </r>
  <r>
    <s v="8453-BHKZ"/>
    <x v="0"/>
    <n v="1"/>
    <n v="5"/>
    <n v="15"/>
    <n v="0"/>
    <n v="0"/>
    <s v="No"/>
    <s v="no"/>
    <n v="0"/>
    <n v="0"/>
    <n v="10"/>
    <s v="No"/>
    <n v="29"/>
    <x v="8"/>
    <s v="338-9950"/>
    <s v="Female"/>
    <n v="32"/>
    <s v="No"/>
    <s v="No"/>
    <s v="Yes"/>
    <n v="2"/>
    <s v="No"/>
    <x v="0"/>
    <x v="2"/>
    <n v="12"/>
    <n v="12"/>
    <x v="0"/>
    <x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x v="13"/>
    <s v="398-5970"/>
    <s v="Female"/>
    <n v="21"/>
    <s v="Yes"/>
    <s v="No"/>
    <s v="Yes"/>
    <n v="2"/>
    <s v="No"/>
    <x v="2"/>
    <x v="2"/>
    <n v="9"/>
    <n v="653"/>
    <x v="0"/>
    <x v="0"/>
  </r>
  <r>
    <s v="5102-HJVC"/>
    <x v="0"/>
    <n v="37"/>
    <n v="210"/>
    <n v="514.4"/>
    <n v="0"/>
    <n v="0"/>
    <s v="No"/>
    <s v="no"/>
    <n v="0"/>
    <n v="0"/>
    <n v="15"/>
    <s v="Yes"/>
    <n v="0"/>
    <x v="0"/>
    <s v="379-7215"/>
    <s v="Male"/>
    <n v="32"/>
    <s v="No"/>
    <s v="No"/>
    <s v="Yes"/>
    <n v="3"/>
    <s v="Yes"/>
    <x v="0"/>
    <x v="0"/>
    <n v="45"/>
    <n v="1667"/>
    <x v="0"/>
    <x v="0"/>
  </r>
  <r>
    <s v="3204-PDEE"/>
    <x v="0"/>
    <n v="61"/>
    <n v="80"/>
    <n v="244.3"/>
    <n v="0"/>
    <n v="0"/>
    <s v="No"/>
    <s v="no"/>
    <n v="0"/>
    <n v="1"/>
    <n v="0"/>
    <s v="No"/>
    <n v="0"/>
    <x v="45"/>
    <s v="338-1815"/>
    <s v="Male"/>
    <n v="60"/>
    <s v="No"/>
    <s v="No"/>
    <s v="Yes"/>
    <n v="6"/>
    <s v="No"/>
    <x v="2"/>
    <x v="2"/>
    <n v="9"/>
    <n v="576"/>
    <x v="0"/>
    <x v="0"/>
  </r>
  <r>
    <s v="2014-ZPUN"/>
    <x v="0"/>
    <n v="67"/>
    <n v="353"/>
    <n v="1004.7"/>
    <n v="0"/>
    <n v="0"/>
    <s v="No"/>
    <s v="no"/>
    <n v="0"/>
    <n v="1"/>
    <n v="9"/>
    <s v="Yes"/>
    <n v="0"/>
    <x v="43"/>
    <s v="346-4360"/>
    <s v="Female"/>
    <n v="57"/>
    <s v="No"/>
    <s v="No"/>
    <s v="Yes"/>
    <n v="4"/>
    <s v="No"/>
    <x v="2"/>
    <x v="2"/>
    <n v="35"/>
    <n v="2359"/>
    <x v="0"/>
    <x v="0"/>
  </r>
  <r>
    <s v="8477-AANG"/>
    <x v="0"/>
    <n v="71"/>
    <n v="250"/>
    <n v="641.1"/>
    <n v="0"/>
    <n v="0"/>
    <s v="No"/>
    <s v="no"/>
    <n v="0"/>
    <n v="0"/>
    <n v="3"/>
    <s v="Yes"/>
    <n v="0"/>
    <x v="28"/>
    <s v="389-2477"/>
    <s v="Male"/>
    <n v="43"/>
    <s v="No"/>
    <s v="No"/>
    <s v="Yes"/>
    <n v="5"/>
    <s v="No"/>
    <x v="0"/>
    <x v="0"/>
    <n v="42"/>
    <n v="3018"/>
    <x v="0"/>
    <x v="0"/>
  </r>
  <r>
    <s v="4752-IVNS"/>
    <x v="0"/>
    <n v="23"/>
    <n v="167"/>
    <n v="361.8"/>
    <n v="0"/>
    <n v="0"/>
    <s v="No"/>
    <s v="no"/>
    <n v="0"/>
    <n v="1"/>
    <n v="25"/>
    <s v="Yes"/>
    <n v="0"/>
    <x v="41"/>
    <s v="406-8037"/>
    <s v="Female"/>
    <n v="55"/>
    <s v="No"/>
    <s v="No"/>
    <s v="Yes"/>
    <n v="2"/>
    <s v="Yes"/>
    <x v="0"/>
    <x v="2"/>
    <n v="40"/>
    <n v="903"/>
    <x v="0"/>
    <x v="0"/>
  </r>
  <r>
    <s v="4960-TQGX"/>
    <x v="0"/>
    <n v="19"/>
    <n v="44"/>
    <n v="113.5"/>
    <n v="0"/>
    <n v="0"/>
    <s v="No"/>
    <s v="no"/>
    <n v="0"/>
    <n v="2"/>
    <n v="0"/>
    <s v="No"/>
    <n v="0"/>
    <x v="48"/>
    <s v="382-9138"/>
    <s v="Male"/>
    <n v="51"/>
    <s v="No"/>
    <s v="No"/>
    <s v="Yes"/>
    <n v="6"/>
    <s v="No"/>
    <x v="0"/>
    <x v="2"/>
    <n v="9"/>
    <n v="165"/>
    <x v="0"/>
    <x v="0"/>
  </r>
  <r>
    <s v="4522-SXNA"/>
    <x v="0"/>
    <n v="48"/>
    <n v="155"/>
    <n v="385.9"/>
    <n v="0"/>
    <n v="0"/>
    <s v="No"/>
    <s v="no"/>
    <n v="0"/>
    <n v="2"/>
    <n v="3"/>
    <s v="Yes"/>
    <n v="0"/>
    <x v="46"/>
    <s v="419-3196"/>
    <s v="Female"/>
    <n v="41"/>
    <s v="No"/>
    <s v="No"/>
    <s v="Yes"/>
    <n v="2"/>
    <s v="No"/>
    <x v="0"/>
    <x v="2"/>
    <n v="8"/>
    <n v="388"/>
    <x v="0"/>
    <x v="0"/>
  </r>
  <r>
    <s v="5348-NDMK"/>
    <x v="0"/>
    <n v="48"/>
    <n v="131"/>
    <n v="385.4"/>
    <n v="0"/>
    <n v="0"/>
    <s v="No"/>
    <s v="no"/>
    <n v="0"/>
    <n v="2"/>
    <n v="0"/>
    <s v="No"/>
    <n v="0"/>
    <x v="47"/>
    <s v="411-6211"/>
    <s v="Female"/>
    <n v="39"/>
    <s v="No"/>
    <s v="No"/>
    <s v="Yes"/>
    <n v="2"/>
    <s v="No"/>
    <x v="2"/>
    <x v="2"/>
    <n v="6"/>
    <n v="292"/>
    <x v="0"/>
    <x v="0"/>
  </r>
  <r>
    <s v="1600-FKBH"/>
    <x v="0"/>
    <n v="9"/>
    <n v="40"/>
    <n v="135.4"/>
    <n v="0"/>
    <n v="0"/>
    <s v="No"/>
    <s v="no"/>
    <n v="0"/>
    <n v="2"/>
    <n v="0"/>
    <s v="No"/>
    <n v="0"/>
    <x v="30"/>
    <s v="416-4464"/>
    <s v="Male"/>
    <n v="59"/>
    <s v="No"/>
    <s v="No"/>
    <s v="Yes"/>
    <n v="6"/>
    <s v="No"/>
    <x v="0"/>
    <x v="2"/>
    <n v="11"/>
    <n v="99"/>
    <x v="0"/>
    <x v="0"/>
  </r>
  <r>
    <s v="3681-KHKM"/>
    <x v="0"/>
    <n v="17"/>
    <n v="26"/>
    <n v="69.900000000000006"/>
    <n v="0"/>
    <n v="0"/>
    <s v="No"/>
    <s v="no"/>
    <n v="0"/>
    <n v="0"/>
    <n v="10"/>
    <s v="Yes"/>
    <n v="0"/>
    <x v="22"/>
    <s v="382-6438"/>
    <s v="Male"/>
    <n v="29"/>
    <s v="Yes"/>
    <s v="No"/>
    <s v="Yes"/>
    <n v="3"/>
    <s v="Yes"/>
    <x v="0"/>
    <x v="2"/>
    <n v="23"/>
    <n v="409"/>
    <x v="0"/>
    <x v="0"/>
  </r>
  <r>
    <s v="9601-JEJI"/>
    <x v="0"/>
    <n v="34"/>
    <n v="104"/>
    <n v="268"/>
    <n v="0"/>
    <n v="0"/>
    <s v="No"/>
    <s v="no"/>
    <n v="0"/>
    <n v="2"/>
    <n v="0"/>
    <s v="No"/>
    <n v="0"/>
    <x v="46"/>
    <s v="342-1702"/>
    <s v="Male"/>
    <n v="62"/>
    <s v="No"/>
    <s v="No"/>
    <s v="Yes"/>
    <n v="3"/>
    <s v="No"/>
    <x v="2"/>
    <x v="2"/>
    <n v="8"/>
    <n v="258"/>
    <x v="0"/>
    <x v="0"/>
  </r>
  <r>
    <s v="0322-RXIS"/>
    <x v="0"/>
    <n v="46"/>
    <n v="186"/>
    <n v="551.9"/>
    <n v="0"/>
    <n v="0"/>
    <s v="No"/>
    <s v="no"/>
    <n v="0"/>
    <n v="3"/>
    <n v="17"/>
    <s v="No"/>
    <n v="30"/>
    <x v="32"/>
    <s v="335-2967"/>
    <s v="Male"/>
    <n v="27"/>
    <s v="Yes"/>
    <s v="No"/>
    <s v="Yes"/>
    <n v="4"/>
    <s v="Yes"/>
    <x v="1"/>
    <x v="2"/>
    <n v="35"/>
    <n v="1623"/>
    <x v="0"/>
    <x v="0"/>
  </r>
  <r>
    <s v="1404-SCEM"/>
    <x v="0"/>
    <n v="22"/>
    <n v="117"/>
    <n v="290.39999999999998"/>
    <n v="22"/>
    <n v="215.6"/>
    <s v="Yes"/>
    <s v="yes"/>
    <n v="0"/>
    <n v="0"/>
    <n v="7"/>
    <s v="Yes"/>
    <n v="0"/>
    <x v="9"/>
    <s v="346-2020"/>
    <s v="Female"/>
    <n v="63"/>
    <s v="No"/>
    <s v="No"/>
    <s v="Yes"/>
    <n v="5"/>
    <s v="No"/>
    <x v="0"/>
    <x v="0"/>
    <n v="40"/>
    <n v="895"/>
    <x v="0"/>
    <x v="0"/>
  </r>
  <r>
    <s v="3904-NTTN"/>
    <x v="0"/>
    <n v="58"/>
    <n v="309"/>
    <n v="922.1"/>
    <n v="0"/>
    <n v="0"/>
    <s v="No"/>
    <s v="no"/>
    <n v="0"/>
    <n v="1"/>
    <n v="0"/>
    <s v="No"/>
    <n v="0"/>
    <x v="31"/>
    <s v="329-6144"/>
    <s v="Female"/>
    <n v="57"/>
    <s v="No"/>
    <s v="No"/>
    <s v="Yes"/>
    <n v="5"/>
    <s v="No"/>
    <x v="2"/>
    <x v="2"/>
    <n v="9"/>
    <n v="518"/>
    <x v="0"/>
    <x v="0"/>
  </r>
  <r>
    <s v="9285-UQUX"/>
    <x v="0"/>
    <n v="41"/>
    <n v="211"/>
    <n v="446.1"/>
    <n v="0"/>
    <n v="0"/>
    <s v="No"/>
    <s v="no"/>
    <n v="0"/>
    <n v="1"/>
    <n v="10"/>
    <s v="Yes"/>
    <n v="0"/>
    <x v="39"/>
    <s v="394-9942"/>
    <s v="Male"/>
    <n v="65"/>
    <s v="No"/>
    <s v="Yes"/>
    <s v="Yes"/>
    <n v="2"/>
    <s v="Yes"/>
    <x v="0"/>
    <x v="2"/>
    <n v="34"/>
    <n v="1393"/>
    <x v="0"/>
    <x v="0"/>
  </r>
  <r>
    <s v="7608-FAOY"/>
    <x v="0"/>
    <n v="16"/>
    <n v="42"/>
    <n v="125.7"/>
    <n v="0"/>
    <n v="0"/>
    <s v="No"/>
    <s v="no"/>
    <n v="0"/>
    <n v="1"/>
    <n v="3"/>
    <s v="Yes"/>
    <n v="0"/>
    <x v="3"/>
    <s v="348-5767"/>
    <s v="Male"/>
    <n v="30"/>
    <s v="No"/>
    <s v="No"/>
    <s v="Yes"/>
    <n v="6"/>
    <s v="No"/>
    <x v="0"/>
    <x v="0"/>
    <n v="28"/>
    <n v="439"/>
    <x v="0"/>
    <x v="0"/>
  </r>
  <r>
    <s v="9032-SVAM"/>
    <x v="0"/>
    <n v="12"/>
    <n v="42"/>
    <n v="98.6"/>
    <n v="0"/>
    <n v="0"/>
    <s v="No"/>
    <s v="no"/>
    <n v="0"/>
    <n v="0"/>
    <n v="0"/>
    <s v="No"/>
    <n v="0"/>
    <x v="14"/>
    <s v="373-3549"/>
    <s v="Male"/>
    <n v="59"/>
    <s v="No"/>
    <s v="No"/>
    <s v="Yes"/>
    <n v="5"/>
    <s v="No"/>
    <x v="2"/>
    <x v="0"/>
    <n v="7"/>
    <n v="86"/>
    <x v="0"/>
    <x v="0"/>
  </r>
  <r>
    <s v="8658-JVSG"/>
    <x v="0"/>
    <n v="17"/>
    <n v="79"/>
    <n v="203.3"/>
    <n v="0"/>
    <n v="0"/>
    <s v="No"/>
    <s v="no"/>
    <n v="0"/>
    <n v="2"/>
    <n v="0"/>
    <s v="No"/>
    <n v="0"/>
    <x v="1"/>
    <s v="347-6393"/>
    <s v="Male"/>
    <n v="29"/>
    <s v="Yes"/>
    <s v="No"/>
    <s v="Yes"/>
    <n v="5"/>
    <s v="No"/>
    <x v="0"/>
    <x v="0"/>
    <n v="8"/>
    <n v="139"/>
    <x v="0"/>
    <x v="0"/>
  </r>
  <r>
    <s v="1669-JKIX"/>
    <x v="0"/>
    <n v="7"/>
    <n v="13"/>
    <n v="39.5"/>
    <n v="0"/>
    <n v="0"/>
    <s v="No"/>
    <s v="no"/>
    <n v="0"/>
    <n v="1"/>
    <n v="0"/>
    <s v="No"/>
    <n v="0"/>
    <x v="25"/>
    <s v="329-2045"/>
    <s v="Male"/>
    <n v="22"/>
    <s v="Yes"/>
    <s v="No"/>
    <s v="Yes"/>
    <n v="2"/>
    <s v="No"/>
    <x v="0"/>
    <x v="2"/>
    <n v="9"/>
    <n v="62"/>
    <x v="0"/>
    <x v="0"/>
  </r>
  <r>
    <s v="5091-MWSX"/>
    <x v="0"/>
    <n v="25"/>
    <n v="75"/>
    <n v="201.8"/>
    <n v="200"/>
    <n v="312.5"/>
    <s v="Yes"/>
    <s v="yes"/>
    <n v="0"/>
    <n v="2"/>
    <n v="0"/>
    <s v="No"/>
    <n v="0"/>
    <x v="25"/>
    <s v="339-9798"/>
    <s v="Female"/>
    <n v="61"/>
    <s v="No"/>
    <s v="No"/>
    <s v="Yes"/>
    <n v="6"/>
    <s v="No"/>
    <x v="2"/>
    <x v="1"/>
    <n v="9"/>
    <n v="228"/>
    <x v="0"/>
    <x v="0"/>
  </r>
  <r>
    <s v="5781-BPAE"/>
    <x v="0"/>
    <n v="69"/>
    <n v="323"/>
    <n v="968.6"/>
    <n v="69"/>
    <n v="683.1"/>
    <s v="Yes"/>
    <s v="yes"/>
    <n v="0"/>
    <n v="2"/>
    <n v="10"/>
    <s v="Yes"/>
    <n v="0"/>
    <x v="46"/>
    <s v="329-9667"/>
    <s v="Male"/>
    <n v="56"/>
    <s v="No"/>
    <s v="No"/>
    <s v="Yes"/>
    <n v="2"/>
    <s v="Yes"/>
    <x v="2"/>
    <x v="2"/>
    <n v="49"/>
    <n v="3394"/>
    <x v="0"/>
    <x v="0"/>
  </r>
  <r>
    <s v="9407-RLKQ"/>
    <x v="0"/>
    <n v="66"/>
    <n v="279"/>
    <n v="926.7"/>
    <n v="0"/>
    <n v="0"/>
    <s v="No"/>
    <s v="no"/>
    <n v="0"/>
    <n v="0"/>
    <n v="0"/>
    <s v="No"/>
    <n v="0"/>
    <x v="31"/>
    <s v="337-9710"/>
    <s v="Male"/>
    <n v="47"/>
    <s v="No"/>
    <s v="No"/>
    <s v="Yes"/>
    <n v="4"/>
    <s v="No"/>
    <x v="2"/>
    <x v="2"/>
    <n v="6"/>
    <n v="376"/>
    <x v="0"/>
    <x v="0"/>
  </r>
  <r>
    <s v="9076-TOUJ"/>
    <x v="0"/>
    <n v="57"/>
    <n v="248"/>
    <n v="626.1"/>
    <n v="0"/>
    <n v="0"/>
    <s v="No"/>
    <s v="no"/>
    <n v="0"/>
    <n v="1"/>
    <n v="6"/>
    <s v="Yes"/>
    <n v="0"/>
    <x v="7"/>
    <s v="343-2465"/>
    <s v="Male"/>
    <n v="37"/>
    <s v="No"/>
    <s v="No"/>
    <s v="Yes"/>
    <n v="4"/>
    <s v="Yes"/>
    <x v="2"/>
    <x v="0"/>
    <n v="43"/>
    <n v="2464"/>
    <x v="0"/>
    <x v="0"/>
  </r>
  <r>
    <s v="9098-PGCY"/>
    <x v="0"/>
    <n v="43"/>
    <n v="122"/>
    <n v="475.5"/>
    <n v="0"/>
    <n v="0"/>
    <s v="No"/>
    <s v="no"/>
    <n v="0"/>
    <n v="2"/>
    <n v="0"/>
    <s v="No"/>
    <n v="0"/>
    <x v="33"/>
    <s v="327-8495"/>
    <s v="Male"/>
    <n v="39"/>
    <s v="No"/>
    <s v="No"/>
    <s v="Yes"/>
    <n v="3"/>
    <s v="No"/>
    <x v="2"/>
    <x v="2"/>
    <n v="10"/>
    <n v="429"/>
    <x v="0"/>
    <x v="0"/>
  </r>
  <r>
    <s v="6441-WQBK"/>
    <x v="0"/>
    <n v="70"/>
    <n v="520"/>
    <n v="1124.4000000000001"/>
    <n v="0"/>
    <n v="0"/>
    <s v="No"/>
    <s v="no"/>
    <n v="0"/>
    <n v="0"/>
    <n v="0"/>
    <s v="No"/>
    <n v="0"/>
    <x v="4"/>
    <s v="331-8462"/>
    <s v="Male"/>
    <n v="25"/>
    <s v="Yes"/>
    <s v="No"/>
    <s v="Yes"/>
    <n v="3"/>
    <s v="No"/>
    <x v="2"/>
    <x v="0"/>
    <n v="7"/>
    <n v="490"/>
    <x v="0"/>
    <x v="0"/>
  </r>
  <r>
    <s v="3517-JBTY"/>
    <x v="0"/>
    <n v="19"/>
    <n v="61"/>
    <n v="246"/>
    <n v="0"/>
    <n v="0"/>
    <s v="No"/>
    <s v="no"/>
    <n v="0"/>
    <n v="1"/>
    <n v="0"/>
    <s v="No"/>
    <n v="0"/>
    <x v="1"/>
    <s v="375-5414"/>
    <s v="Female"/>
    <n v="46"/>
    <s v="No"/>
    <s v="No"/>
    <s v="Yes"/>
    <n v="2"/>
    <s v="No"/>
    <x v="0"/>
    <x v="1"/>
    <n v="6"/>
    <n v="119"/>
    <x v="0"/>
    <x v="0"/>
  </r>
  <r>
    <s v="2694-HBQG"/>
    <x v="0"/>
    <n v="52"/>
    <n v="183"/>
    <n v="522.70000000000005"/>
    <n v="0"/>
    <n v="0"/>
    <s v="No"/>
    <s v="no"/>
    <n v="0"/>
    <n v="1"/>
    <n v="0"/>
    <s v="No"/>
    <n v="0"/>
    <x v="30"/>
    <s v="418-1775"/>
    <s v="Male"/>
    <n v="65"/>
    <s v="No"/>
    <s v="Yes"/>
    <s v="Yes"/>
    <n v="6"/>
    <s v="No"/>
    <x v="2"/>
    <x v="1"/>
    <n v="9"/>
    <n v="462"/>
    <x v="0"/>
    <x v="0"/>
  </r>
  <r>
    <s v="0892-ANDH"/>
    <x v="0"/>
    <n v="72"/>
    <n v="233"/>
    <n v="718.5"/>
    <n v="144"/>
    <n v="792"/>
    <s v="Yes"/>
    <s v="yes"/>
    <n v="0"/>
    <n v="2"/>
    <n v="17"/>
    <s v="Yes"/>
    <n v="0"/>
    <x v="48"/>
    <s v="365-7774"/>
    <s v="Male"/>
    <n v="22"/>
    <s v="Yes"/>
    <s v="No"/>
    <s v="Yes"/>
    <n v="6"/>
    <s v="Yes"/>
    <x v="1"/>
    <x v="2"/>
    <n v="38"/>
    <n v="2717"/>
    <x v="0"/>
    <x v="0"/>
  </r>
  <r>
    <s v="6039-WMCY"/>
    <x v="0"/>
    <n v="11"/>
    <n v="53"/>
    <n v="163.19999999999999"/>
    <n v="0"/>
    <n v="0"/>
    <s v="No"/>
    <s v="no"/>
    <n v="0"/>
    <n v="1"/>
    <n v="0"/>
    <s v="No"/>
    <n v="0"/>
    <x v="9"/>
    <s v="406-2242"/>
    <s v="Female"/>
    <n v="38"/>
    <s v="No"/>
    <s v="No"/>
    <s v="Yes"/>
    <n v="2"/>
    <s v="No"/>
    <x v="2"/>
    <x v="2"/>
    <n v="12"/>
    <n v="134"/>
    <x v="0"/>
    <x v="0"/>
  </r>
  <r>
    <s v="2682-HMJD"/>
    <x v="0"/>
    <n v="39"/>
    <n v="228"/>
    <n v="625.9"/>
    <n v="0"/>
    <n v="0"/>
    <s v="No"/>
    <s v="no"/>
    <n v="0"/>
    <n v="0"/>
    <n v="4"/>
    <s v="Yes"/>
    <n v="0"/>
    <x v="43"/>
    <s v="380-2600"/>
    <s v="Male"/>
    <n v="33"/>
    <s v="No"/>
    <s v="No"/>
    <s v="Yes"/>
    <n v="4"/>
    <s v="Yes"/>
    <x v="0"/>
    <x v="2"/>
    <n v="52"/>
    <n v="2049"/>
    <x v="0"/>
    <x v="0"/>
  </r>
  <r>
    <s v="6839-NOLX"/>
    <x v="0"/>
    <n v="46"/>
    <n v="161"/>
    <n v="319.60000000000002"/>
    <n v="138"/>
    <n v="358.8"/>
    <s v="Yes"/>
    <s v="yes"/>
    <n v="0"/>
    <n v="0"/>
    <n v="0"/>
    <s v="No"/>
    <n v="0"/>
    <x v="46"/>
    <s v="361-9839"/>
    <s v="Male"/>
    <n v="24"/>
    <s v="Yes"/>
    <s v="No"/>
    <s v="Yes"/>
    <n v="3"/>
    <s v="No"/>
    <x v="2"/>
    <x v="2"/>
    <n v="6"/>
    <n v="289"/>
    <x v="0"/>
    <x v="0"/>
  </r>
  <r>
    <s v="0962-IFOM"/>
    <x v="0"/>
    <n v="39"/>
    <n v="114"/>
    <n v="310.3"/>
    <n v="0"/>
    <n v="0"/>
    <s v="No"/>
    <s v="no"/>
    <n v="0"/>
    <n v="0"/>
    <n v="0"/>
    <s v="No"/>
    <n v="0"/>
    <x v="7"/>
    <s v="403-6565"/>
    <s v="Male"/>
    <n v="28"/>
    <s v="Yes"/>
    <s v="No"/>
    <s v="Yes"/>
    <n v="6"/>
    <s v="No"/>
    <x v="2"/>
    <x v="2"/>
    <n v="8"/>
    <n v="323"/>
    <x v="0"/>
    <x v="0"/>
  </r>
  <r>
    <s v="8035-DBJL"/>
    <x v="0"/>
    <n v="59"/>
    <n v="469"/>
    <n v="824.2"/>
    <n v="0"/>
    <n v="0"/>
    <s v="No"/>
    <s v="no"/>
    <n v="0"/>
    <n v="0"/>
    <n v="0"/>
    <s v="No"/>
    <n v="0"/>
    <x v="30"/>
    <s v="335-5806"/>
    <s v="Female"/>
    <n v="39"/>
    <s v="No"/>
    <s v="No"/>
    <s v="Yes"/>
    <n v="6"/>
    <s v="No"/>
    <x v="2"/>
    <x v="2"/>
    <n v="13"/>
    <n v="739"/>
    <x v="0"/>
    <x v="0"/>
  </r>
  <r>
    <s v="3872-SZGX"/>
    <x v="0"/>
    <n v="29"/>
    <n v="42"/>
    <n v="116.7"/>
    <n v="0"/>
    <n v="0"/>
    <s v="No"/>
    <s v="no"/>
    <n v="0"/>
    <n v="0"/>
    <n v="4"/>
    <s v="Yes"/>
    <n v="0"/>
    <x v="47"/>
    <s v="354-7077"/>
    <s v="Male"/>
    <n v="54"/>
    <s v="No"/>
    <s v="No"/>
    <s v="Yes"/>
    <n v="2"/>
    <s v="No"/>
    <x v="0"/>
    <x v="0"/>
    <n v="26"/>
    <n v="766"/>
    <x v="0"/>
    <x v="0"/>
  </r>
  <r>
    <s v="9406-WTYV"/>
    <x v="0"/>
    <n v="1"/>
    <n v="7"/>
    <n v="14"/>
    <n v="0"/>
    <n v="0"/>
    <s v="No"/>
    <s v="no"/>
    <n v="0"/>
    <n v="0"/>
    <n v="5"/>
    <s v="Yes"/>
    <n v="0"/>
    <x v="20"/>
    <s v="381-1328"/>
    <s v="Female"/>
    <n v="41"/>
    <s v="No"/>
    <s v="No"/>
    <s v="Yes"/>
    <n v="5"/>
    <s v="No"/>
    <x v="0"/>
    <x v="2"/>
    <n v="14"/>
    <n v="14"/>
    <x v="0"/>
    <x v="0"/>
  </r>
  <r>
    <s v="2746-QJOK"/>
    <x v="0"/>
    <n v="1"/>
    <n v="1"/>
    <n v="4"/>
    <n v="0"/>
    <n v="0"/>
    <s v="No"/>
    <s v="no"/>
    <n v="0"/>
    <n v="0"/>
    <n v="6"/>
    <s v="Yes"/>
    <n v="0"/>
    <x v="3"/>
    <s v="392-6073"/>
    <s v="Male"/>
    <n v="47"/>
    <s v="No"/>
    <s v="No"/>
    <s v="Yes"/>
    <n v="2"/>
    <s v="Yes"/>
    <x v="0"/>
    <x v="0"/>
    <n v="24"/>
    <n v="24"/>
    <x v="0"/>
    <x v="0"/>
  </r>
  <r>
    <s v="2954-ALWX"/>
    <x v="0"/>
    <n v="3"/>
    <n v="7"/>
    <n v="19.7"/>
    <n v="0"/>
    <n v="0"/>
    <s v="No"/>
    <s v="no"/>
    <n v="0"/>
    <n v="0"/>
    <n v="35"/>
    <s v="Yes"/>
    <n v="0"/>
    <x v="48"/>
    <s v="417-4266"/>
    <s v="Male"/>
    <n v="22"/>
    <s v="Yes"/>
    <s v="No"/>
    <s v="Yes"/>
    <n v="4"/>
    <s v="Yes"/>
    <x v="0"/>
    <x v="2"/>
    <n v="27"/>
    <n v="76"/>
    <x v="0"/>
    <x v="0"/>
  </r>
  <r>
    <s v="7546-CPXS"/>
    <x v="0"/>
    <n v="71"/>
    <n v="157"/>
    <n v="634.6"/>
    <n v="497"/>
    <n v="766.8"/>
    <s v="Yes"/>
    <s v="yes"/>
    <n v="0"/>
    <n v="0"/>
    <n v="7"/>
    <s v="Yes"/>
    <n v="0"/>
    <x v="40"/>
    <s v="336-7155"/>
    <s v="Female"/>
    <n v="48"/>
    <s v="No"/>
    <s v="No"/>
    <s v="Yes"/>
    <n v="5"/>
    <s v="Yes"/>
    <x v="2"/>
    <x v="2"/>
    <n v="41"/>
    <n v="2889"/>
    <x v="0"/>
    <x v="0"/>
  </r>
  <r>
    <s v="0245-WUZS"/>
    <x v="0"/>
    <n v="68"/>
    <n v="299"/>
    <n v="616"/>
    <n v="0"/>
    <n v="0"/>
    <s v="No"/>
    <s v="no"/>
    <n v="0"/>
    <n v="0"/>
    <n v="6"/>
    <s v="Yes"/>
    <n v="0"/>
    <x v="9"/>
    <s v="400-7987"/>
    <s v="Male"/>
    <n v="51"/>
    <s v="No"/>
    <s v="No"/>
    <s v="Yes"/>
    <n v="2"/>
    <s v="Yes"/>
    <x v="2"/>
    <x v="2"/>
    <n v="28"/>
    <n v="1936"/>
    <x v="0"/>
    <x v="0"/>
  </r>
  <r>
    <s v="6903-STLH"/>
    <x v="0"/>
    <n v="35"/>
    <n v="81"/>
    <n v="209.4"/>
    <n v="105"/>
    <n v="388.5"/>
    <s v="Yes"/>
    <s v="no"/>
    <n v="129.5"/>
    <n v="0"/>
    <n v="17"/>
    <s v="Yes"/>
    <n v="0"/>
    <x v="12"/>
    <s v="330-6208"/>
    <s v="Male"/>
    <n v="30"/>
    <s v="No"/>
    <s v="No"/>
    <s v="Yes"/>
    <n v="5"/>
    <s v="No"/>
    <x v="0"/>
    <x v="0"/>
    <n v="39"/>
    <n v="1347"/>
    <x v="0"/>
    <x v="0"/>
  </r>
  <r>
    <s v="5110-WBOB"/>
    <x v="0"/>
    <n v="70"/>
    <n v="363"/>
    <n v="835.7"/>
    <n v="210"/>
    <n v="847"/>
    <s v="Yes"/>
    <s v="no"/>
    <n v="211.8"/>
    <n v="0"/>
    <n v="30"/>
    <s v="Yes"/>
    <n v="0"/>
    <x v="13"/>
    <s v="397-8051"/>
    <s v="Male"/>
    <n v="23"/>
    <s v="Yes"/>
    <s v="No"/>
    <s v="Yes"/>
    <n v="5"/>
    <s v="Yes"/>
    <x v="1"/>
    <x v="0"/>
    <n v="52"/>
    <n v="3650"/>
    <x v="0"/>
    <x v="0"/>
  </r>
  <r>
    <s v="8699-JOPA"/>
    <x v="0"/>
    <n v="48"/>
    <n v="186"/>
    <n v="533.5"/>
    <n v="96"/>
    <n v="518.4"/>
    <s v="Yes"/>
    <s v="no"/>
    <n v="129.6"/>
    <n v="0"/>
    <n v="25"/>
    <s v="Yes"/>
    <n v="0"/>
    <x v="30"/>
    <s v="401-7575"/>
    <s v="Female"/>
    <n v="84"/>
    <s v="No"/>
    <s v="Yes"/>
    <s v="Yes"/>
    <n v="3"/>
    <s v="Yes"/>
    <x v="2"/>
    <x v="0"/>
    <n v="46"/>
    <n v="2230"/>
    <x v="0"/>
    <x v="0"/>
  </r>
  <r>
    <s v="6357-YVZE"/>
    <x v="0"/>
    <n v="43"/>
    <n v="114"/>
    <n v="298.8"/>
    <n v="172"/>
    <n v="494.5"/>
    <s v="Yes"/>
    <s v="no"/>
    <n v="98.9"/>
    <n v="0"/>
    <n v="9"/>
    <s v="Yes"/>
    <n v="0"/>
    <x v="20"/>
    <s v="348-3338"/>
    <s v="Male"/>
    <n v="22"/>
    <s v="Yes"/>
    <s v="No"/>
    <s v="Yes"/>
    <n v="4"/>
    <s v="Yes"/>
    <x v="1"/>
    <x v="2"/>
    <n v="44"/>
    <n v="1885"/>
    <x v="0"/>
    <x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x v="41"/>
    <s v="349-3732"/>
    <s v="Female"/>
    <n v="25"/>
    <s v="Yes"/>
    <s v="No"/>
    <s v="Yes"/>
    <n v="6"/>
    <s v="No"/>
    <x v="2"/>
    <x v="2"/>
    <n v="9"/>
    <n v="430"/>
    <x v="0"/>
    <x v="0"/>
  </r>
  <r>
    <s v="6049-NPFD"/>
    <x v="0"/>
    <n v="70"/>
    <n v="195"/>
    <n v="489.7"/>
    <n v="490"/>
    <n v="805"/>
    <s v="Yes"/>
    <s v="no"/>
    <n v="402.5"/>
    <n v="0"/>
    <n v="10"/>
    <s v="Yes"/>
    <n v="0"/>
    <x v="3"/>
    <s v="347-9738"/>
    <s v="Female"/>
    <n v="59"/>
    <s v="No"/>
    <s v="No"/>
    <s v="Yes"/>
    <n v="3"/>
    <s v="Yes"/>
    <x v="2"/>
    <x v="0"/>
    <n v="51"/>
    <n v="3590"/>
    <x v="0"/>
    <x v="0"/>
  </r>
  <r>
    <s v="6714-VWHM"/>
    <x v="0"/>
    <n v="11"/>
    <n v="60"/>
    <n v="180.2"/>
    <n v="66"/>
    <n v="95.7"/>
    <s v="Yes"/>
    <s v="no"/>
    <n v="31.9"/>
    <n v="0"/>
    <n v="10"/>
    <s v="Yes"/>
    <n v="0"/>
    <x v="2"/>
    <s v="380-6074"/>
    <s v="Male"/>
    <n v="47"/>
    <s v="No"/>
    <s v="No"/>
    <s v="Yes"/>
    <n v="6"/>
    <s v="No"/>
    <x v="0"/>
    <x v="0"/>
    <n v="34"/>
    <n v="381"/>
    <x v="0"/>
    <x v="0"/>
  </r>
  <r>
    <s v="4079-WPMQ"/>
    <x v="0"/>
    <n v="50"/>
    <n v="75"/>
    <n v="200.4"/>
    <n v="300"/>
    <n v="530"/>
    <s v="Yes"/>
    <s v="no"/>
    <n v="265"/>
    <n v="0"/>
    <n v="0"/>
    <s v="No"/>
    <n v="0"/>
    <x v="18"/>
    <s v="328-9315"/>
    <s v="Female"/>
    <n v="58"/>
    <s v="No"/>
    <s v="No"/>
    <s v="Yes"/>
    <n v="2"/>
    <s v="No"/>
    <x v="2"/>
    <x v="2"/>
    <n v="8"/>
    <n v="388"/>
    <x v="0"/>
    <x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x v="31"/>
    <s v="375-3826"/>
    <s v="Female"/>
    <n v="33"/>
    <s v="No"/>
    <s v="No"/>
    <s v="Yes"/>
    <n v="4"/>
    <s v="No"/>
    <x v="0"/>
    <x v="0"/>
    <n v="7"/>
    <n v="28"/>
    <x v="0"/>
    <x v="0"/>
  </r>
  <r>
    <s v="5078-SHSO"/>
    <x v="0"/>
    <n v="28"/>
    <n v="98"/>
    <n v="223.9"/>
    <n v="56"/>
    <n v="296.8"/>
    <s v="Yes"/>
    <s v="no"/>
    <n v="148.4"/>
    <n v="0"/>
    <n v="6"/>
    <s v="Yes"/>
    <n v="0"/>
    <x v="36"/>
    <s v="348-1592"/>
    <s v="Male"/>
    <n v="50"/>
    <s v="No"/>
    <s v="No"/>
    <s v="Yes"/>
    <n v="2"/>
    <s v="No"/>
    <x v="0"/>
    <x v="0"/>
    <n v="18"/>
    <n v="501"/>
    <x v="0"/>
    <x v="0"/>
  </r>
  <r>
    <s v="1755-HEVX"/>
    <x v="0"/>
    <n v="57"/>
    <n v="209"/>
    <n v="452.5"/>
    <n v="228"/>
    <n v="467.4"/>
    <s v="Yes"/>
    <s v="no"/>
    <n v="116.9"/>
    <n v="0"/>
    <n v="5"/>
    <s v="Yes"/>
    <n v="0"/>
    <x v="33"/>
    <s v="367-9259"/>
    <s v="Female"/>
    <n v="38"/>
    <s v="No"/>
    <s v="No"/>
    <s v="Yes"/>
    <n v="3"/>
    <s v="No"/>
    <x v="0"/>
    <x v="0"/>
    <n v="30"/>
    <n v="1723"/>
    <x v="0"/>
    <x v="0"/>
  </r>
  <r>
    <s v="6526-SZRS"/>
    <x v="0"/>
    <n v="66"/>
    <n v="363"/>
    <n v="928.3"/>
    <n v="198"/>
    <n v="739.2"/>
    <s v="Yes"/>
    <s v="no"/>
    <n v="246.4"/>
    <n v="0"/>
    <n v="0"/>
    <s v="No"/>
    <n v="0"/>
    <x v="0"/>
    <s v="366-4426"/>
    <s v="Male"/>
    <n v="47"/>
    <s v="No"/>
    <s v="No"/>
    <s v="Yes"/>
    <n v="6"/>
    <s v="No"/>
    <x v="2"/>
    <x v="0"/>
    <n v="9"/>
    <n v="606"/>
    <x v="0"/>
    <x v="0"/>
  </r>
  <r>
    <s v="8520-CPBS"/>
    <x v="0"/>
    <n v="49"/>
    <n v="78"/>
    <n v="244"/>
    <n v="343"/>
    <n v="617.4"/>
    <s v="Yes"/>
    <s v="no"/>
    <n v="308.7"/>
    <n v="0"/>
    <n v="11"/>
    <s v="Yes"/>
    <n v="0"/>
    <x v="7"/>
    <s v="406-4768"/>
    <s v="Female"/>
    <n v="46"/>
    <s v="No"/>
    <s v="No"/>
    <s v="Yes"/>
    <n v="4"/>
    <s v="Yes"/>
    <x v="1"/>
    <x v="2"/>
    <n v="14"/>
    <n v="706"/>
    <x v="0"/>
    <x v="0"/>
  </r>
  <r>
    <s v="4358-IRZI"/>
    <x v="0"/>
    <n v="4"/>
    <n v="15"/>
    <n v="38.4"/>
    <n v="0"/>
    <n v="0"/>
    <s v="No"/>
    <s v="no"/>
    <n v="0"/>
    <n v="0"/>
    <n v="0"/>
    <s v="No"/>
    <n v="0"/>
    <x v="42"/>
    <s v="416-7452"/>
    <s v="Female"/>
    <n v="55"/>
    <s v="No"/>
    <s v="No"/>
    <s v="Yes"/>
    <n v="2"/>
    <s v="No"/>
    <x v="0"/>
    <x v="0"/>
    <n v="6"/>
    <n v="26"/>
    <x v="0"/>
    <x v="0"/>
  </r>
  <r>
    <s v="5330-NFDE"/>
    <x v="0"/>
    <n v="72"/>
    <n v="202"/>
    <n v="500.7"/>
    <n v="288"/>
    <n v="331.2"/>
    <s v="Yes"/>
    <s v="no"/>
    <n v="110.4"/>
    <n v="0"/>
    <n v="4"/>
    <s v="Yes"/>
    <n v="0"/>
    <x v="15"/>
    <s v="356-8982"/>
    <s v="Female"/>
    <n v="62"/>
    <s v="No"/>
    <s v="No"/>
    <s v="Yes"/>
    <n v="4"/>
    <s v="Yes"/>
    <x v="2"/>
    <x v="2"/>
    <n v="35"/>
    <n v="2500"/>
    <x v="0"/>
    <x v="0"/>
  </r>
  <r>
    <s v="0494-IFPL"/>
    <x v="0"/>
    <n v="63"/>
    <n v="373"/>
    <n v="945.2"/>
    <n v="189"/>
    <n v="711.9"/>
    <s v="Yes"/>
    <s v="no"/>
    <n v="237.3"/>
    <n v="0"/>
    <n v="38"/>
    <s v="No"/>
    <n v="45"/>
    <x v="41"/>
    <s v="348-6659"/>
    <s v="Male"/>
    <n v="26"/>
    <s v="Yes"/>
    <s v="No"/>
    <s v="Yes"/>
    <n v="6"/>
    <s v="Yes"/>
    <x v="0"/>
    <x v="0"/>
    <n v="12"/>
    <n v="725"/>
    <x v="0"/>
    <x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x v="47"/>
    <s v="345-2401"/>
    <s v="Male"/>
    <n v="30"/>
    <s v="No"/>
    <s v="No"/>
    <s v="Yes"/>
    <n v="4"/>
    <s v="Yes"/>
    <x v="2"/>
    <x v="0"/>
    <n v="28"/>
    <n v="2014"/>
    <x v="0"/>
    <x v="0"/>
  </r>
  <r>
    <s v="2517-JMJL"/>
    <x v="0"/>
    <n v="10"/>
    <n v="47"/>
    <n v="151.1"/>
    <n v="70"/>
    <n v="131"/>
    <s v="Yes"/>
    <s v="no"/>
    <n v="26.2"/>
    <n v="0"/>
    <n v="0"/>
    <s v="No"/>
    <n v="0"/>
    <x v="39"/>
    <s v="399-2457"/>
    <s v="Male"/>
    <n v="57"/>
    <s v="No"/>
    <s v="No"/>
    <s v="Yes"/>
    <n v="3"/>
    <s v="No"/>
    <x v="2"/>
    <x v="1"/>
    <n v="10"/>
    <n v="96"/>
    <x v="0"/>
    <x v="0"/>
  </r>
  <r>
    <s v="3794-CSEF"/>
    <x v="0"/>
    <n v="71"/>
    <n v="223"/>
    <n v="637.29999999999995"/>
    <n v="568"/>
    <n v="887.5"/>
    <s v="Yes"/>
    <s v="no"/>
    <n v="295.8"/>
    <n v="0"/>
    <n v="9"/>
    <s v="No"/>
    <n v="5"/>
    <x v="49"/>
    <s v="419-3427"/>
    <s v="Male"/>
    <n v="41"/>
    <s v="No"/>
    <s v="No"/>
    <s v="Yes"/>
    <n v="2"/>
    <s v="No"/>
    <x v="2"/>
    <x v="0"/>
    <n v="25"/>
    <n v="1760"/>
    <x v="0"/>
    <x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x v="36"/>
    <s v="386-9724"/>
    <s v="Male"/>
    <n v="68"/>
    <s v="No"/>
    <s v="Yes"/>
    <s v="Yes"/>
    <n v="2"/>
    <s v="No"/>
    <x v="2"/>
    <x v="2"/>
    <n v="8"/>
    <n v="517"/>
    <x v="0"/>
    <x v="0"/>
  </r>
  <r>
    <s v="9447-ZDPS"/>
    <x v="0"/>
    <n v="47"/>
    <n v="314"/>
    <n v="703.4"/>
    <n v="0"/>
    <n v="0"/>
    <s v="No"/>
    <s v="no"/>
    <n v="0"/>
    <n v="0"/>
    <n v="24"/>
    <s v="Yes"/>
    <n v="0"/>
    <x v="49"/>
    <s v="395-1380"/>
    <s v="Male"/>
    <n v="24"/>
    <s v="Yes"/>
    <s v="No"/>
    <s v="Yes"/>
    <n v="2"/>
    <s v="No"/>
    <x v="0"/>
    <x v="0"/>
    <n v="13"/>
    <n v="594"/>
    <x v="0"/>
    <x v="0"/>
  </r>
  <r>
    <s v="6113-RIUH"/>
    <x v="0"/>
    <n v="70"/>
    <n v="417"/>
    <n v="974.8"/>
    <n v="210"/>
    <n v="707"/>
    <s v="Yes"/>
    <s v="no"/>
    <n v="353.5"/>
    <n v="0"/>
    <n v="14"/>
    <s v="No"/>
    <n v="45"/>
    <x v="1"/>
    <s v="369-4012"/>
    <s v="Male"/>
    <n v="47"/>
    <s v="No"/>
    <s v="No"/>
    <s v="Yes"/>
    <n v="2"/>
    <s v="Yes"/>
    <x v="2"/>
    <x v="2"/>
    <n v="47"/>
    <n v="3249"/>
    <x v="0"/>
    <x v="0"/>
  </r>
  <r>
    <s v="2255-YSKC"/>
    <x v="0"/>
    <n v="66"/>
    <n v="247"/>
    <n v="592.4"/>
    <n v="132"/>
    <n v="673.2"/>
    <s v="Yes"/>
    <s v="no"/>
    <n v="336.6"/>
    <n v="0"/>
    <n v="14"/>
    <s v="Yes"/>
    <n v="0"/>
    <x v="4"/>
    <s v="357-2294"/>
    <s v="Female"/>
    <n v="37"/>
    <s v="No"/>
    <s v="No"/>
    <s v="Yes"/>
    <n v="4"/>
    <s v="No"/>
    <x v="1"/>
    <x v="2"/>
    <n v="13"/>
    <n v="875"/>
    <x v="0"/>
    <x v="0"/>
  </r>
  <r>
    <s v="6184-BXWB"/>
    <x v="0"/>
    <n v="48"/>
    <n v="315"/>
    <n v="719.9"/>
    <n v="192"/>
    <n v="422.4"/>
    <s v="Yes"/>
    <s v="no"/>
    <n v="211.2"/>
    <n v="0"/>
    <n v="4"/>
    <s v="Yes"/>
    <n v="0"/>
    <x v="49"/>
    <s v="364-5510"/>
    <s v="Male"/>
    <n v="56"/>
    <s v="No"/>
    <s v="No"/>
    <s v="Yes"/>
    <n v="2"/>
    <s v="No"/>
    <x v="0"/>
    <x v="0"/>
    <n v="21"/>
    <n v="1005"/>
    <x v="0"/>
    <x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x v="32"/>
    <s v="416-6886"/>
    <s v="Male"/>
    <n v="55"/>
    <s v="No"/>
    <s v="No"/>
    <s v="Yes"/>
    <n v="6"/>
    <s v="No"/>
    <x v="0"/>
    <x v="0"/>
    <n v="47"/>
    <n v="2723"/>
    <x v="0"/>
    <x v="0"/>
  </r>
  <r>
    <s v="2499-UQEN"/>
    <x v="0"/>
    <n v="22"/>
    <n v="40"/>
    <n v="108.6"/>
    <n v="44"/>
    <n v="211.2"/>
    <s v="Yes"/>
    <s v="no"/>
    <n v="42.2"/>
    <n v="0"/>
    <n v="20"/>
    <s v="Yes"/>
    <n v="0"/>
    <x v="7"/>
    <s v="403-9199"/>
    <s v="Male"/>
    <n v="25"/>
    <s v="Yes"/>
    <s v="No"/>
    <s v="Yes"/>
    <n v="2"/>
    <s v="No"/>
    <x v="0"/>
    <x v="0"/>
    <n v="10"/>
    <n v="210"/>
    <x v="0"/>
    <x v="0"/>
  </r>
  <r>
    <s v="7260-NIVE"/>
    <x v="0"/>
    <n v="3"/>
    <n v="10"/>
    <n v="33.4"/>
    <n v="6"/>
    <n v="41.7"/>
    <s v="Yes"/>
    <s v="no"/>
    <n v="10.4"/>
    <n v="0"/>
    <n v="18"/>
    <s v="Yes"/>
    <n v="0"/>
    <x v="33"/>
    <s v="405-3848"/>
    <s v="Female"/>
    <n v="47"/>
    <s v="No"/>
    <s v="No"/>
    <s v="Yes"/>
    <n v="2"/>
    <s v="No"/>
    <x v="0"/>
    <x v="1"/>
    <n v="15"/>
    <n v="47"/>
    <x v="0"/>
    <x v="0"/>
  </r>
  <r>
    <s v="2947-FZRI"/>
    <x v="0"/>
    <n v="43"/>
    <n v="127"/>
    <n v="302.5"/>
    <n v="86"/>
    <n v="318.2"/>
    <s v="Yes"/>
    <s v="yes"/>
    <n v="0"/>
    <n v="0"/>
    <n v="10"/>
    <s v="Yes"/>
    <n v="0"/>
    <x v="47"/>
    <s v="344-1136"/>
    <s v="Female"/>
    <n v="40"/>
    <s v="No"/>
    <s v="No"/>
    <s v="Yes"/>
    <n v="2"/>
    <s v="No"/>
    <x v="0"/>
    <x v="1"/>
    <n v="15"/>
    <n v="653"/>
    <x v="0"/>
    <x v="0"/>
  </r>
  <r>
    <s v="8799-ZLON"/>
    <x v="0"/>
    <n v="74"/>
    <n v="567"/>
    <n v="1179.8"/>
    <n v="296"/>
    <n v="784.4"/>
    <s v="Yes"/>
    <s v="no"/>
    <n v="261.5"/>
    <n v="0"/>
    <n v="27"/>
    <s v="Yes"/>
    <n v="0"/>
    <x v="11"/>
    <s v="396-4410"/>
    <s v="Male"/>
    <n v="61"/>
    <s v="No"/>
    <s v="No"/>
    <s v="Yes"/>
    <n v="6"/>
    <s v="Yes"/>
    <x v="1"/>
    <x v="0"/>
    <n v="23"/>
    <n v="1688"/>
    <x v="0"/>
    <x v="0"/>
  </r>
  <r>
    <s v="8317-UKSH"/>
    <x v="0"/>
    <n v="2"/>
    <n v="9"/>
    <n v="21.1"/>
    <n v="6"/>
    <n v="23"/>
    <s v="Yes"/>
    <s v="no"/>
    <n v="4.5999999999999996"/>
    <n v="0"/>
    <n v="5"/>
    <s v="Yes"/>
    <n v="0"/>
    <x v="17"/>
    <s v="333-9133"/>
    <s v="Female"/>
    <n v="30"/>
    <s v="No"/>
    <s v="No"/>
    <s v="Yes"/>
    <n v="6"/>
    <s v="No"/>
    <x v="0"/>
    <x v="1"/>
    <n v="13"/>
    <n v="27"/>
    <x v="0"/>
    <x v="0"/>
  </r>
  <r>
    <s v="5922-TYHV"/>
    <x v="0"/>
    <n v="9"/>
    <n v="15"/>
    <n v="37.4"/>
    <n v="36"/>
    <n v="75.599999999999994"/>
    <s v="Yes"/>
    <s v="yes"/>
    <n v="0"/>
    <n v="0"/>
    <n v="8"/>
    <s v="Yes"/>
    <n v="0"/>
    <x v="11"/>
    <s v="401-3685"/>
    <s v="Female"/>
    <n v="45"/>
    <s v="No"/>
    <s v="No"/>
    <s v="Yes"/>
    <n v="2"/>
    <s v="Yes"/>
    <x v="0"/>
    <x v="0"/>
    <n v="36"/>
    <n v="332"/>
    <x v="0"/>
    <x v="0"/>
  </r>
  <r>
    <s v="7830-JEHV"/>
    <x v="0"/>
    <n v="11"/>
    <n v="21"/>
    <n v="66.099999999999994"/>
    <n v="11"/>
    <n v="125.4"/>
    <s v="Yes"/>
    <s v="yes"/>
    <n v="0"/>
    <n v="0"/>
    <n v="6"/>
    <s v="Yes"/>
    <n v="0"/>
    <x v="6"/>
    <s v="352-7752"/>
    <s v="Male"/>
    <n v="77"/>
    <s v="No"/>
    <s v="Yes"/>
    <s v="Yes"/>
    <n v="2"/>
    <s v="No"/>
    <x v="2"/>
    <x v="0"/>
    <n v="19"/>
    <n v="205"/>
    <x v="0"/>
    <x v="0"/>
  </r>
  <r>
    <s v="5077-YBQJ"/>
    <x v="0"/>
    <n v="6"/>
    <n v="25"/>
    <n v="51"/>
    <n v="24"/>
    <n v="91.8"/>
    <s v="Yes"/>
    <s v="no"/>
    <n v="30.6"/>
    <n v="0"/>
    <n v="0"/>
    <s v="No"/>
    <n v="0"/>
    <x v="6"/>
    <s v="388-9285"/>
    <s v="Male"/>
    <n v="45"/>
    <s v="No"/>
    <s v="No"/>
    <s v="Yes"/>
    <n v="2"/>
    <s v="No"/>
    <x v="0"/>
    <x v="1"/>
    <n v="5"/>
    <n v="30"/>
    <x v="0"/>
    <x v="0"/>
  </r>
  <r>
    <s v="3839-SHQM"/>
    <x v="0"/>
    <n v="42"/>
    <n v="164"/>
    <n v="415.4"/>
    <n v="168"/>
    <n v="651"/>
    <s v="Yes"/>
    <s v="no"/>
    <n v="162.80000000000001"/>
    <n v="0"/>
    <n v="23"/>
    <s v="No"/>
    <n v="55"/>
    <x v="30"/>
    <s v="376-2550"/>
    <s v="Female"/>
    <n v="21"/>
    <s v="Yes"/>
    <s v="No"/>
    <s v="Yes"/>
    <n v="5"/>
    <s v="No"/>
    <x v="1"/>
    <x v="2"/>
    <n v="46"/>
    <n v="1922"/>
    <x v="0"/>
    <x v="0"/>
  </r>
  <r>
    <s v="3770-XFHM"/>
    <x v="0"/>
    <n v="43"/>
    <n v="156"/>
    <n v="427.9"/>
    <n v="86"/>
    <n v="451.5"/>
    <s v="Yes"/>
    <s v="no"/>
    <n v="225.8"/>
    <n v="0"/>
    <n v="0"/>
    <s v="No"/>
    <n v="0"/>
    <x v="16"/>
    <s v="420-1782"/>
    <s v="Female"/>
    <n v="26"/>
    <s v="Yes"/>
    <s v="No"/>
    <s v="Yes"/>
    <n v="6"/>
    <s v="No"/>
    <x v="2"/>
    <x v="1"/>
    <n v="10"/>
    <n v="431"/>
    <x v="0"/>
    <x v="0"/>
  </r>
  <r>
    <s v="2684-LULY"/>
    <x v="0"/>
    <n v="28"/>
    <n v="59"/>
    <n v="140.19999999999999"/>
    <n v="56"/>
    <n v="243.6"/>
    <s v="Yes"/>
    <s v="no"/>
    <n v="121.8"/>
    <n v="0"/>
    <n v="13"/>
    <s v="Yes"/>
    <n v="0"/>
    <x v="44"/>
    <s v="384-8890"/>
    <s v="Male"/>
    <n v="56"/>
    <s v="No"/>
    <s v="No"/>
    <s v="Yes"/>
    <n v="3"/>
    <s v="Yes"/>
    <x v="1"/>
    <x v="2"/>
    <n v="26"/>
    <n v="718"/>
    <x v="0"/>
    <x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x v="22"/>
    <s v="360-5636"/>
    <s v="Male"/>
    <n v="28"/>
    <s v="Yes"/>
    <s v="No"/>
    <s v="Yes"/>
    <n v="2"/>
    <s v="Yes"/>
    <x v="2"/>
    <x v="0"/>
    <n v="31"/>
    <n v="1805"/>
    <x v="0"/>
    <x v="0"/>
  </r>
  <r>
    <s v="5062-ZKLP"/>
    <x v="0"/>
    <n v="6"/>
    <n v="17"/>
    <n v="67.7"/>
    <n v="54"/>
    <n v="88.8"/>
    <s v="Yes"/>
    <s v="no"/>
    <n v="17.8"/>
    <n v="0"/>
    <n v="9"/>
    <s v="Yes"/>
    <n v="0"/>
    <x v="32"/>
    <s v="352-9836"/>
    <s v="Male"/>
    <n v="49"/>
    <s v="No"/>
    <s v="No"/>
    <s v="Yes"/>
    <n v="6"/>
    <s v="Yes"/>
    <x v="2"/>
    <x v="2"/>
    <n v="25"/>
    <n v="152"/>
    <x v="0"/>
    <x v="0"/>
  </r>
  <r>
    <s v="0838-ABBK"/>
    <x v="0"/>
    <n v="4"/>
    <n v="21"/>
    <n v="48.6"/>
    <n v="8"/>
    <n v="46.4"/>
    <s v="Yes"/>
    <s v="yes"/>
    <n v="0"/>
    <n v="0"/>
    <n v="13"/>
    <s v="Yes"/>
    <n v="0"/>
    <x v="28"/>
    <s v="399-2151"/>
    <s v="Male"/>
    <n v="60"/>
    <s v="No"/>
    <s v="No"/>
    <s v="Yes"/>
    <n v="2"/>
    <s v="No"/>
    <x v="0"/>
    <x v="2"/>
    <n v="16"/>
    <n v="64"/>
    <x v="0"/>
    <x v="0"/>
  </r>
  <r>
    <s v="9613-XENH"/>
    <x v="0"/>
    <n v="3"/>
    <n v="6"/>
    <n v="15.4"/>
    <n v="12"/>
    <n v="33.9"/>
    <s v="Yes"/>
    <s v="no"/>
    <n v="6.8"/>
    <n v="0"/>
    <n v="0"/>
    <s v="No"/>
    <n v="0"/>
    <x v="7"/>
    <s v="384-8629"/>
    <s v="Female"/>
    <n v="47"/>
    <s v="No"/>
    <s v="No"/>
    <s v="Yes"/>
    <n v="6"/>
    <s v="No"/>
    <x v="0"/>
    <x v="2"/>
    <n v="9"/>
    <n v="29"/>
    <x v="0"/>
    <x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x v="6"/>
    <s v="404-9504"/>
    <s v="Female"/>
    <n v="43"/>
    <s v="No"/>
    <s v="No"/>
    <s v="Yes"/>
    <n v="2"/>
    <s v="Yes"/>
    <x v="0"/>
    <x v="2"/>
    <n v="29"/>
    <n v="407"/>
    <x v="0"/>
    <x v="0"/>
  </r>
  <r>
    <s v="1443-NIGF"/>
    <x v="0"/>
    <n v="35"/>
    <n v="141"/>
    <n v="277.39999999999998"/>
    <n v="210"/>
    <n v="245"/>
    <s v="Yes"/>
    <s v="no"/>
    <n v="49"/>
    <n v="0"/>
    <n v="0"/>
    <s v="No"/>
    <n v="0"/>
    <x v="33"/>
    <s v="395-4509"/>
    <s v="Male"/>
    <n v="22"/>
    <s v="Yes"/>
    <s v="No"/>
    <s v="Yes"/>
    <n v="5"/>
    <s v="No"/>
    <x v="0"/>
    <x v="2"/>
    <n v="7"/>
    <n v="250"/>
    <x v="0"/>
    <x v="0"/>
  </r>
  <r>
    <s v="5835-UWME"/>
    <x v="0"/>
    <n v="72"/>
    <n v="372"/>
    <n v="792"/>
    <n v="360"/>
    <n v="792"/>
    <s v="Yes"/>
    <s v="no"/>
    <n v="396"/>
    <n v="0"/>
    <n v="13"/>
    <s v="No"/>
    <n v="56"/>
    <x v="46"/>
    <s v="329-5377"/>
    <s v="Female"/>
    <n v="27"/>
    <s v="Yes"/>
    <s v="No"/>
    <s v="Yes"/>
    <n v="3"/>
    <s v="Yes"/>
    <x v="2"/>
    <x v="2"/>
    <n v="43"/>
    <n v="3088"/>
    <x v="0"/>
    <x v="0"/>
  </r>
  <r>
    <s v="4962-BYAT"/>
    <x v="0"/>
    <n v="27"/>
    <n v="66"/>
    <n v="159.1"/>
    <n v="135"/>
    <n v="313.2"/>
    <s v="Yes"/>
    <s v="no"/>
    <n v="62.6"/>
    <n v="0"/>
    <n v="7"/>
    <s v="Yes"/>
    <n v="0"/>
    <x v="18"/>
    <s v="380-9879"/>
    <s v="Female"/>
    <n v="60"/>
    <s v="No"/>
    <s v="No"/>
    <s v="Yes"/>
    <n v="4"/>
    <s v="No"/>
    <x v="0"/>
    <x v="2"/>
    <n v="39"/>
    <n v="1029"/>
    <x v="0"/>
    <x v="0"/>
  </r>
  <r>
    <s v="1375-TDSR"/>
    <x v="0"/>
    <n v="11"/>
    <n v="32"/>
    <n v="80.2"/>
    <n v="66"/>
    <n v="83.6"/>
    <s v="Yes"/>
    <s v="no"/>
    <n v="41.8"/>
    <n v="0"/>
    <n v="12"/>
    <s v="Yes"/>
    <n v="0"/>
    <x v="7"/>
    <s v="327-4795"/>
    <s v="Male"/>
    <n v="27"/>
    <s v="Yes"/>
    <s v="No"/>
    <s v="Yes"/>
    <n v="6"/>
    <s v="Yes"/>
    <x v="0"/>
    <x v="0"/>
    <n v="21"/>
    <n v="237"/>
    <x v="0"/>
    <x v="0"/>
  </r>
  <r>
    <s v="3520-AHSM"/>
    <x v="0"/>
    <n v="73"/>
    <n v="275"/>
    <n v="729.6"/>
    <n v="438"/>
    <n v="868.7"/>
    <s v="Yes"/>
    <s v="no"/>
    <n v="217.2"/>
    <n v="0"/>
    <n v="3"/>
    <s v="Yes"/>
    <n v="0"/>
    <x v="6"/>
    <s v="338-7955"/>
    <s v="Female"/>
    <n v="60"/>
    <s v="No"/>
    <s v="No"/>
    <s v="Yes"/>
    <n v="4"/>
    <s v="Yes"/>
    <x v="2"/>
    <x v="0"/>
    <n v="33"/>
    <n v="2434"/>
    <x v="0"/>
    <x v="0"/>
  </r>
  <r>
    <s v="0458-HHXM"/>
    <x v="0"/>
    <n v="47"/>
    <n v="137"/>
    <n v="330.9"/>
    <n v="282"/>
    <n v="488.8"/>
    <s v="Yes"/>
    <s v="no"/>
    <n v="122.2"/>
    <n v="0"/>
    <n v="0"/>
    <s v="No"/>
    <n v="0"/>
    <x v="8"/>
    <s v="378-4617"/>
    <s v="Male"/>
    <n v="30"/>
    <s v="No"/>
    <s v="No"/>
    <s v="Yes"/>
    <n v="5"/>
    <s v="No"/>
    <x v="2"/>
    <x v="2"/>
    <n v="8"/>
    <n v="368"/>
    <x v="0"/>
    <x v="0"/>
  </r>
  <r>
    <s v="6491-OOYZ"/>
    <x v="0"/>
    <n v="45"/>
    <n v="263"/>
    <n v="677.8"/>
    <n v="225"/>
    <n v="441"/>
    <s v="Yes"/>
    <s v="no"/>
    <n v="110.3"/>
    <n v="0"/>
    <n v="0"/>
    <s v="No"/>
    <n v="0"/>
    <x v="42"/>
    <s v="345-7117"/>
    <s v="Female"/>
    <n v="22"/>
    <s v="Yes"/>
    <s v="No"/>
    <s v="Yes"/>
    <n v="6"/>
    <s v="No"/>
    <x v="2"/>
    <x v="2"/>
    <n v="8"/>
    <n v="378"/>
    <x v="0"/>
    <x v="0"/>
  </r>
  <r>
    <s v="7907-UITL"/>
    <x v="0"/>
    <n v="1"/>
    <n v="7"/>
    <n v="16"/>
    <n v="4"/>
    <n v="10.9"/>
    <s v="Yes"/>
    <s v="no"/>
    <n v="5.5"/>
    <n v="0"/>
    <n v="4"/>
    <s v="Yes"/>
    <n v="0"/>
    <x v="12"/>
    <s v="386-2759"/>
    <s v="Male"/>
    <n v="65"/>
    <s v="No"/>
    <s v="Yes"/>
    <s v="Yes"/>
    <n v="5"/>
    <s v="No"/>
    <x v="0"/>
    <x v="0"/>
    <n v="25"/>
    <n v="25"/>
    <x v="0"/>
    <x v="0"/>
  </r>
  <r>
    <s v="6583-ZNNA"/>
    <x v="0"/>
    <n v="59"/>
    <n v="307"/>
    <n v="762.3"/>
    <n v="118"/>
    <n v="619.5"/>
    <s v="Yes"/>
    <s v="no"/>
    <n v="123.9"/>
    <n v="0"/>
    <n v="0"/>
    <s v="No"/>
    <n v="0"/>
    <x v="20"/>
    <s v="404-5057"/>
    <s v="Male"/>
    <n v="40"/>
    <s v="No"/>
    <s v="No"/>
    <s v="Yes"/>
    <n v="3"/>
    <s v="No"/>
    <x v="2"/>
    <x v="2"/>
    <n v="10"/>
    <n v="577"/>
    <x v="0"/>
    <x v="0"/>
  </r>
  <r>
    <s v="6119-SESO"/>
    <x v="0"/>
    <n v="50"/>
    <n v="88"/>
    <n v="251"/>
    <n v="300"/>
    <n v="385"/>
    <s v="Yes"/>
    <s v="yes"/>
    <n v="0"/>
    <n v="0"/>
    <n v="9"/>
    <s v="Yes"/>
    <n v="0"/>
    <x v="45"/>
    <s v="407-8012"/>
    <s v="Male"/>
    <n v="59"/>
    <s v="No"/>
    <s v="No"/>
    <s v="Yes"/>
    <n v="2"/>
    <s v="No"/>
    <x v="1"/>
    <x v="0"/>
    <n v="40"/>
    <n v="2009"/>
    <x v="0"/>
    <x v="0"/>
  </r>
  <r>
    <s v="4648-TQKW"/>
    <x v="0"/>
    <n v="6"/>
    <n v="9"/>
    <n v="30.1"/>
    <n v="42"/>
    <n v="51"/>
    <s v="Yes"/>
    <s v="no"/>
    <n v="10.199999999999999"/>
    <n v="0"/>
    <n v="0"/>
    <s v="No"/>
    <n v="0"/>
    <x v="10"/>
    <s v="329-6192"/>
    <s v="Female"/>
    <n v="39"/>
    <s v="No"/>
    <s v="No"/>
    <s v="Yes"/>
    <n v="2"/>
    <s v="No"/>
    <x v="0"/>
    <x v="2"/>
    <n v="10"/>
    <n v="63"/>
    <x v="0"/>
    <x v="0"/>
  </r>
  <r>
    <s v="7797-OEQZ"/>
    <x v="0"/>
    <n v="56"/>
    <n v="245"/>
    <n v="786.5"/>
    <n v="112"/>
    <n v="655.20000000000005"/>
    <s v="Yes"/>
    <s v="yes"/>
    <n v="0"/>
    <n v="0"/>
    <n v="9"/>
    <s v="Yes"/>
    <n v="0"/>
    <x v="7"/>
    <s v="414-7090"/>
    <s v="Male"/>
    <n v="32"/>
    <s v="No"/>
    <s v="No"/>
    <s v="Yes"/>
    <n v="6"/>
    <s v="No"/>
    <x v="2"/>
    <x v="2"/>
    <n v="23"/>
    <n v="1277"/>
    <x v="0"/>
    <x v="0"/>
  </r>
  <r>
    <s v="8468-ZNLW"/>
    <x v="0"/>
    <n v="12"/>
    <n v="51"/>
    <n v="149.6"/>
    <n v="24"/>
    <n v="147.6"/>
    <s v="Yes"/>
    <s v="no"/>
    <n v="36.9"/>
    <n v="0"/>
    <n v="0"/>
    <s v="No"/>
    <n v="0"/>
    <x v="36"/>
    <s v="354-7718"/>
    <s v="Male"/>
    <n v="61"/>
    <s v="No"/>
    <s v="No"/>
    <s v="Yes"/>
    <n v="4"/>
    <s v="No"/>
    <x v="0"/>
    <x v="2"/>
    <n v="6"/>
    <n v="77"/>
    <x v="0"/>
    <x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x v="40"/>
    <s v="368-8972"/>
    <s v="Female"/>
    <n v="43"/>
    <s v="No"/>
    <s v="No"/>
    <s v="Yes"/>
    <n v="6"/>
    <s v="No"/>
    <x v="1"/>
    <x v="0"/>
    <n v="29"/>
    <n v="802"/>
    <x v="0"/>
    <x v="0"/>
  </r>
  <r>
    <s v="8798-DRQY"/>
    <x v="0"/>
    <n v="68"/>
    <n v="280"/>
    <n v="747.8"/>
    <n v="408"/>
    <n v="714"/>
    <s v="Yes"/>
    <s v="no"/>
    <n v="178.5"/>
    <n v="0"/>
    <n v="10"/>
    <s v="Yes"/>
    <n v="0"/>
    <x v="4"/>
    <s v="332-2889"/>
    <s v="Female"/>
    <n v="55"/>
    <s v="No"/>
    <s v="No"/>
    <s v="Yes"/>
    <n v="3"/>
    <s v="Yes"/>
    <x v="1"/>
    <x v="0"/>
    <n v="38"/>
    <n v="2606"/>
    <x v="0"/>
    <x v="0"/>
  </r>
  <r>
    <s v="6786-SZDJ"/>
    <x v="0"/>
    <n v="39"/>
    <n v="196"/>
    <n v="581.1"/>
    <n v="351"/>
    <n v="382.2"/>
    <s v="Yes"/>
    <s v="no"/>
    <n v="95.6"/>
    <n v="0"/>
    <n v="21"/>
    <s v="Yes"/>
    <n v="0"/>
    <x v="21"/>
    <s v="374-5530"/>
    <s v="Male"/>
    <n v="23"/>
    <s v="Yes"/>
    <s v="No"/>
    <s v="Yes"/>
    <n v="2"/>
    <s v="No"/>
    <x v="2"/>
    <x v="2"/>
    <n v="49"/>
    <n v="1879"/>
    <x v="0"/>
    <x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x v="27"/>
    <s v="375-5547"/>
    <s v="Male"/>
    <n v="43"/>
    <s v="No"/>
    <s v="No"/>
    <s v="Yes"/>
    <n v="2"/>
    <s v="Yes"/>
    <x v="1"/>
    <x v="2"/>
    <n v="21"/>
    <n v="879"/>
    <x v="0"/>
    <x v="0"/>
  </r>
  <r>
    <s v="5430-HKRJ"/>
    <x v="0"/>
    <n v="53"/>
    <n v="316"/>
    <n v="853.1"/>
    <n v="159"/>
    <n v="508.8"/>
    <s v="Yes"/>
    <s v="no"/>
    <n v="101.8"/>
    <n v="0"/>
    <n v="12"/>
    <s v="No"/>
    <n v="40"/>
    <x v="31"/>
    <s v="337-2348"/>
    <s v="Male"/>
    <n v="32"/>
    <s v="No"/>
    <s v="No"/>
    <s v="Yes"/>
    <n v="3"/>
    <s v="No"/>
    <x v="1"/>
    <x v="0"/>
    <n v="30"/>
    <n v="1590"/>
    <x v="0"/>
    <x v="0"/>
  </r>
  <r>
    <s v="8719-LGLO"/>
    <x v="0"/>
    <n v="67"/>
    <n v="239"/>
    <n v="798.7"/>
    <n v="268"/>
    <n v="897.8"/>
    <s v="Yes"/>
    <s v="no"/>
    <n v="448.9"/>
    <n v="0"/>
    <n v="0"/>
    <s v="No"/>
    <n v="0"/>
    <x v="13"/>
    <s v="342-8702"/>
    <s v="Male"/>
    <n v="24"/>
    <s v="Yes"/>
    <s v="No"/>
    <s v="Yes"/>
    <n v="2"/>
    <s v="No"/>
    <x v="2"/>
    <x v="0"/>
    <n v="6"/>
    <n v="381"/>
    <x v="0"/>
    <x v="0"/>
  </r>
  <r>
    <s v="4888-NXTI"/>
    <x v="0"/>
    <n v="45"/>
    <n v="177"/>
    <n v="494.5"/>
    <n v="225"/>
    <n v="445.5"/>
    <s v="Yes"/>
    <s v="no"/>
    <n v="111.4"/>
    <n v="0"/>
    <n v="0"/>
    <s v="No"/>
    <n v="0"/>
    <x v="36"/>
    <s v="384-2219"/>
    <s v="Male"/>
    <n v="36"/>
    <s v="No"/>
    <s v="No"/>
    <s v="Yes"/>
    <n v="4"/>
    <s v="No"/>
    <x v="1"/>
    <x v="0"/>
    <n v="10"/>
    <n v="454"/>
    <x v="0"/>
    <x v="0"/>
  </r>
  <r>
    <s v="6076-SJQG"/>
    <x v="0"/>
    <n v="34"/>
    <n v="155"/>
    <n v="339.4"/>
    <n v="306"/>
    <n v="425"/>
    <s v="Yes"/>
    <s v="no"/>
    <n v="106.3"/>
    <n v="0"/>
    <n v="0"/>
    <s v="No"/>
    <n v="0"/>
    <x v="40"/>
    <s v="376-9940"/>
    <s v="Female"/>
    <n v="46"/>
    <s v="No"/>
    <s v="No"/>
    <s v="Yes"/>
    <n v="2"/>
    <s v="No"/>
    <x v="1"/>
    <x v="0"/>
    <n v="8"/>
    <n v="275"/>
    <x v="0"/>
    <x v="0"/>
  </r>
  <r>
    <s v="0404-LDTU"/>
    <x v="0"/>
    <n v="55"/>
    <n v="482"/>
    <n v="879"/>
    <n v="0"/>
    <n v="0"/>
    <s v="No"/>
    <s v="no"/>
    <n v="0"/>
    <n v="0"/>
    <n v="0"/>
    <s v="No"/>
    <n v="0"/>
    <x v="6"/>
    <s v="387-2041"/>
    <s v="Male"/>
    <n v="19"/>
    <s v="Yes"/>
    <s v="No"/>
    <s v="Yes"/>
    <n v="4"/>
    <s v="No"/>
    <x v="2"/>
    <x v="2"/>
    <n v="6"/>
    <n v="324"/>
    <x v="0"/>
    <x v="0"/>
  </r>
  <r>
    <s v="8552-VPRY"/>
    <x v="0"/>
    <n v="34"/>
    <n v="185"/>
    <n v="536.1"/>
    <n v="272"/>
    <n v="265.2"/>
    <s v="Yes"/>
    <s v="no"/>
    <n v="66.3"/>
    <n v="0"/>
    <n v="3"/>
    <s v="Yes"/>
    <n v="0"/>
    <x v="35"/>
    <s v="387-3422"/>
    <s v="Female"/>
    <n v="40"/>
    <s v="No"/>
    <s v="No"/>
    <s v="Yes"/>
    <n v="2"/>
    <s v="Yes"/>
    <x v="2"/>
    <x v="2"/>
    <n v="24"/>
    <n v="797"/>
    <x v="0"/>
    <x v="0"/>
  </r>
  <r>
    <s v="9625-HDYB"/>
    <x v="0"/>
    <n v="50"/>
    <n v="415"/>
    <n v="750.9"/>
    <n v="450"/>
    <n v="420"/>
    <s v="Yes"/>
    <s v="no"/>
    <n v="140"/>
    <n v="0"/>
    <n v="14"/>
    <s v="Yes"/>
    <n v="0"/>
    <x v="45"/>
    <s v="367-2436"/>
    <s v="Male"/>
    <n v="46"/>
    <s v="No"/>
    <s v="No"/>
    <s v="Yes"/>
    <n v="6"/>
    <s v="Yes"/>
    <x v="1"/>
    <x v="2"/>
    <n v="27"/>
    <n v="1337"/>
    <x v="0"/>
    <x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x v="32"/>
    <s v="344-6258"/>
    <s v="Female"/>
    <n v="62"/>
    <s v="No"/>
    <s v="No"/>
    <s v="Yes"/>
    <n v="5"/>
    <s v="No"/>
    <x v="2"/>
    <x v="2"/>
    <n v="8"/>
    <n v="348"/>
    <x v="0"/>
    <x v="0"/>
  </r>
  <r>
    <s v="9277-KJYZ"/>
    <x v="0"/>
    <n v="77"/>
    <n v="165"/>
    <n v="461.2"/>
    <n v="308"/>
    <n v="908.6"/>
    <s v="Yes"/>
    <s v="no"/>
    <n v="454.3"/>
    <n v="0"/>
    <n v="0"/>
    <s v="No"/>
    <n v="0"/>
    <x v="26"/>
    <s v="353-8928"/>
    <s v="Male"/>
    <n v="24"/>
    <s v="Yes"/>
    <s v="No"/>
    <s v="Yes"/>
    <n v="6"/>
    <s v="No"/>
    <x v="2"/>
    <x v="2"/>
    <n v="9"/>
    <n v="692"/>
    <x v="0"/>
    <x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x v="45"/>
    <s v="365-7784"/>
    <s v="Male"/>
    <n v="25"/>
    <s v="Yes"/>
    <s v="No"/>
    <s v="Yes"/>
    <n v="4"/>
    <s v="No"/>
    <x v="2"/>
    <x v="2"/>
    <n v="44"/>
    <n v="3176"/>
    <x v="0"/>
    <x v="0"/>
  </r>
  <r>
    <s v="6943-SGZU"/>
    <x v="0"/>
    <n v="64"/>
    <n v="62"/>
    <n v="257.89999999999998"/>
    <n v="384"/>
    <n v="787.2"/>
    <s v="Yes"/>
    <s v="no"/>
    <n v="393.6"/>
    <n v="0"/>
    <n v="9"/>
    <s v="Yes"/>
    <n v="0"/>
    <x v="10"/>
    <s v="408-3262"/>
    <s v="Male"/>
    <n v="38"/>
    <s v="No"/>
    <s v="No"/>
    <s v="Yes"/>
    <n v="4"/>
    <s v="No"/>
    <x v="2"/>
    <x v="2"/>
    <n v="16"/>
    <n v="1056"/>
    <x v="0"/>
    <x v="0"/>
  </r>
  <r>
    <s v="6597-LCZY"/>
    <x v="0"/>
    <n v="33"/>
    <n v="142"/>
    <n v="392.4"/>
    <n v="231"/>
    <n v="462"/>
    <s v="Yes"/>
    <s v="no"/>
    <n v="154"/>
    <n v="0"/>
    <n v="15"/>
    <s v="Yes"/>
    <n v="0"/>
    <x v="25"/>
    <s v="339-6446"/>
    <s v="Male"/>
    <n v="30"/>
    <s v="No"/>
    <s v="No"/>
    <s v="Yes"/>
    <n v="6"/>
    <s v="No"/>
    <x v="2"/>
    <x v="0"/>
    <n v="13"/>
    <n v="425"/>
    <x v="0"/>
    <x v="0"/>
  </r>
  <r>
    <s v="5190-ZIPU"/>
    <x v="0"/>
    <n v="64"/>
    <n v="273"/>
    <n v="763.8"/>
    <n v="128"/>
    <n v="684.8"/>
    <s v="Yes"/>
    <s v="yes"/>
    <n v="0"/>
    <n v="0"/>
    <n v="0"/>
    <s v="No"/>
    <n v="0"/>
    <x v="23"/>
    <s v="384-7236"/>
    <s v="Female"/>
    <n v="51"/>
    <s v="No"/>
    <s v="No"/>
    <s v="Yes"/>
    <n v="2"/>
    <s v="No"/>
    <x v="2"/>
    <x v="2"/>
    <n v="7"/>
    <n v="454"/>
    <x v="0"/>
    <x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x v="37"/>
    <s v="369-7295"/>
    <s v="Female"/>
    <n v="65"/>
    <s v="No"/>
    <s v="Yes"/>
    <s v="Yes"/>
    <n v="6"/>
    <s v="Yes"/>
    <x v="2"/>
    <x v="2"/>
    <n v="24"/>
    <n v="1795"/>
    <x v="0"/>
    <x v="0"/>
  </r>
  <r>
    <s v="0065-TBES"/>
    <x v="0"/>
    <n v="35"/>
    <n v="132"/>
    <n v="346.1"/>
    <n v="105"/>
    <n v="332.5"/>
    <s v="Yes"/>
    <s v="no"/>
    <n v="83.1"/>
    <n v="0"/>
    <n v="24"/>
    <s v="Yes"/>
    <n v="0"/>
    <x v="11"/>
    <s v="408-5322"/>
    <s v="Male"/>
    <n v="23"/>
    <s v="Yes"/>
    <s v="No"/>
    <s v="Yes"/>
    <n v="5"/>
    <s v="No"/>
    <x v="1"/>
    <x v="2"/>
    <n v="23"/>
    <n v="806"/>
    <x v="0"/>
    <x v="0"/>
  </r>
  <r>
    <s v="0121-ANTV"/>
    <x v="0"/>
    <n v="60"/>
    <n v="147"/>
    <n v="301.3"/>
    <n v="300"/>
    <n v="492"/>
    <s v="Yes"/>
    <s v="no"/>
    <n v="123"/>
    <n v="0"/>
    <n v="4"/>
    <s v="Yes"/>
    <n v="0"/>
    <x v="48"/>
    <s v="414-6739"/>
    <s v="Female"/>
    <n v="56"/>
    <s v="No"/>
    <s v="No"/>
    <s v="Yes"/>
    <n v="2"/>
    <s v="Yes"/>
    <x v="1"/>
    <x v="0"/>
    <n v="22"/>
    <n v="1313"/>
    <x v="0"/>
    <x v="0"/>
  </r>
  <r>
    <s v="3035-PIXU"/>
    <x v="0"/>
    <n v="54"/>
    <n v="308"/>
    <n v="761.2"/>
    <n v="216"/>
    <n v="356.4"/>
    <s v="Yes"/>
    <s v="no"/>
    <n v="71.3"/>
    <n v="0"/>
    <n v="0"/>
    <s v="No"/>
    <n v="0"/>
    <x v="21"/>
    <s v="390-4789"/>
    <s v="Female"/>
    <n v="62"/>
    <s v="No"/>
    <s v="No"/>
    <s v="Yes"/>
    <n v="6"/>
    <s v="No"/>
    <x v="2"/>
    <x v="2"/>
    <n v="10"/>
    <n v="555"/>
    <x v="0"/>
    <x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x v="5"/>
    <s v="354-6183"/>
    <s v="Female"/>
    <n v="46"/>
    <s v="No"/>
    <s v="No"/>
    <s v="Yes"/>
    <n v="2"/>
    <s v="Yes"/>
    <x v="2"/>
    <x v="2"/>
    <n v="50"/>
    <n v="3558"/>
    <x v="0"/>
    <x v="0"/>
  </r>
  <r>
    <s v="0951-VEAS"/>
    <x v="0"/>
    <n v="67"/>
    <n v="110"/>
    <n v="266.2"/>
    <n v="737"/>
    <n v="536"/>
    <s v="Yes"/>
    <s v="no"/>
    <n v="107.2"/>
    <n v="0"/>
    <n v="12"/>
    <s v="No"/>
    <n v="62"/>
    <x v="0"/>
    <s v="354-2434"/>
    <s v="Male"/>
    <n v="32"/>
    <s v="No"/>
    <s v="No"/>
    <s v="Yes"/>
    <n v="5"/>
    <s v="No"/>
    <x v="2"/>
    <x v="0"/>
    <n v="25"/>
    <n v="1651"/>
    <x v="0"/>
    <x v="0"/>
  </r>
  <r>
    <s v="8776-BPYE"/>
    <x v="0"/>
    <n v="13"/>
    <n v="38"/>
    <n v="79.8"/>
    <n v="26"/>
    <n v="175.5"/>
    <s v="Yes"/>
    <s v="no"/>
    <n v="58.5"/>
    <n v="0"/>
    <n v="0"/>
    <s v="No"/>
    <n v="0"/>
    <x v="13"/>
    <s v="399-1750"/>
    <s v="Female"/>
    <n v="47"/>
    <s v="No"/>
    <s v="No"/>
    <s v="Yes"/>
    <n v="4"/>
    <s v="No"/>
    <x v="2"/>
    <x v="0"/>
    <n v="8"/>
    <n v="103"/>
    <x v="0"/>
    <x v="0"/>
  </r>
  <r>
    <s v="5910-AWAR"/>
    <x v="0"/>
    <n v="65"/>
    <n v="414"/>
    <n v="1042.3"/>
    <n v="520"/>
    <n v="936"/>
    <s v="Yes"/>
    <s v="no"/>
    <n v="468"/>
    <n v="0"/>
    <n v="5"/>
    <s v="Yes"/>
    <n v="0"/>
    <x v="35"/>
    <s v="354-8914"/>
    <s v="Female"/>
    <n v="50"/>
    <s v="No"/>
    <s v="No"/>
    <s v="Yes"/>
    <n v="4"/>
    <s v="Yes"/>
    <x v="2"/>
    <x v="0"/>
    <n v="31"/>
    <n v="1991"/>
    <x v="0"/>
    <x v="0"/>
  </r>
  <r>
    <s v="5759-XDKJ"/>
    <x v="0"/>
    <n v="14"/>
    <n v="78"/>
    <n v="230.6"/>
    <n v="112"/>
    <n v="168"/>
    <s v="Yes"/>
    <s v="yes"/>
    <n v="0"/>
    <n v="0"/>
    <n v="0"/>
    <s v="No"/>
    <n v="0"/>
    <x v="40"/>
    <s v="329-9689"/>
    <s v="Male"/>
    <n v="21"/>
    <s v="Yes"/>
    <s v="No"/>
    <s v="Yes"/>
    <n v="2"/>
    <s v="No"/>
    <x v="2"/>
    <x v="2"/>
    <n v="6"/>
    <n v="80"/>
    <x v="0"/>
    <x v="0"/>
  </r>
  <r>
    <s v="7772-DBBT"/>
    <x v="0"/>
    <n v="43"/>
    <n v="88"/>
    <n v="385.8"/>
    <n v="129"/>
    <n v="335.4"/>
    <s v="Yes"/>
    <s v="no"/>
    <n v="83.9"/>
    <n v="0"/>
    <n v="5"/>
    <s v="Yes"/>
    <n v="0"/>
    <x v="43"/>
    <s v="359-9454"/>
    <s v="Female"/>
    <n v="45"/>
    <s v="No"/>
    <s v="No"/>
    <s v="Yes"/>
    <n v="2"/>
    <s v="Yes"/>
    <x v="2"/>
    <x v="0"/>
    <n v="29"/>
    <n v="1235"/>
    <x v="0"/>
    <x v="0"/>
  </r>
  <r>
    <s v="7427-LWAR"/>
    <x v="0"/>
    <n v="55"/>
    <n v="237"/>
    <n v="712.8"/>
    <n v="605"/>
    <n v="610.5"/>
    <s v="Yes"/>
    <s v="no"/>
    <n v="203.5"/>
    <n v="0"/>
    <n v="15"/>
    <s v="Yes"/>
    <n v="0"/>
    <x v="38"/>
    <s v="369-8576"/>
    <s v="Female"/>
    <n v="37"/>
    <s v="No"/>
    <s v="No"/>
    <s v="Yes"/>
    <n v="5"/>
    <s v="Yes"/>
    <x v="0"/>
    <x v="0"/>
    <n v="41"/>
    <n v="2270"/>
    <x v="0"/>
    <x v="0"/>
  </r>
  <r>
    <s v="8057-TANK"/>
    <x v="0"/>
    <n v="29"/>
    <n v="186"/>
    <n v="469.8"/>
    <n v="116"/>
    <n v="249.4"/>
    <s v="Yes"/>
    <s v="no"/>
    <n v="49.9"/>
    <n v="0"/>
    <n v="6"/>
    <s v="Yes"/>
    <n v="0"/>
    <x v="18"/>
    <s v="376-1641"/>
    <s v="Female"/>
    <n v="77"/>
    <s v="No"/>
    <s v="Yes"/>
    <s v="Yes"/>
    <n v="4"/>
    <s v="No"/>
    <x v="2"/>
    <x v="0"/>
    <n v="36"/>
    <n v="1061"/>
    <x v="0"/>
    <x v="0"/>
  </r>
  <r>
    <s v="8475-KYYO"/>
    <x v="0"/>
    <n v="12"/>
    <n v="33"/>
    <n v="84.8"/>
    <n v="48"/>
    <n v="90"/>
    <s v="Yes"/>
    <s v="no"/>
    <n v="45"/>
    <n v="0"/>
    <n v="6"/>
    <s v="Yes"/>
    <n v="0"/>
    <x v="17"/>
    <s v="393-3976"/>
    <s v="Female"/>
    <n v="60"/>
    <s v="No"/>
    <s v="No"/>
    <s v="Yes"/>
    <n v="3"/>
    <s v="Yes"/>
    <x v="0"/>
    <x v="0"/>
    <n v="44"/>
    <n v="536"/>
    <x v="0"/>
    <x v="0"/>
  </r>
  <r>
    <s v="6610-ZVLU"/>
    <x v="0"/>
    <n v="40"/>
    <n v="174"/>
    <n v="517.5"/>
    <n v="80"/>
    <n v="456"/>
    <s v="Yes"/>
    <s v="no"/>
    <n v="114"/>
    <n v="0"/>
    <n v="0"/>
    <s v="No"/>
    <n v="0"/>
    <x v="28"/>
    <s v="401-9420"/>
    <s v="Female"/>
    <n v="21"/>
    <s v="Yes"/>
    <s v="No"/>
    <s v="Yes"/>
    <n v="4"/>
    <s v="No"/>
    <x v="0"/>
    <x v="2"/>
    <n v="9"/>
    <n v="365"/>
    <x v="0"/>
    <x v="0"/>
  </r>
  <r>
    <s v="6179-HUIK"/>
    <x v="0"/>
    <n v="28"/>
    <n v="73"/>
    <n v="165.5"/>
    <n v="196"/>
    <n v="249.2"/>
    <s v="Yes"/>
    <s v="no"/>
    <n v="83.1"/>
    <n v="0"/>
    <n v="0"/>
    <s v="No"/>
    <n v="0"/>
    <x v="38"/>
    <s v="352-5750"/>
    <s v="Male"/>
    <n v="28"/>
    <s v="Yes"/>
    <s v="No"/>
    <s v="Yes"/>
    <n v="6"/>
    <s v="No"/>
    <x v="1"/>
    <x v="2"/>
    <n v="9"/>
    <n v="241"/>
    <x v="0"/>
    <x v="0"/>
  </r>
  <r>
    <s v="5511-WBWV"/>
    <x v="0"/>
    <n v="56"/>
    <n v="286"/>
    <n v="669.4"/>
    <n v="280"/>
    <n v="492.8"/>
    <s v="Yes"/>
    <s v="no"/>
    <n v="123.2"/>
    <n v="0"/>
    <n v="14"/>
    <s v="Yes"/>
    <n v="0"/>
    <x v="49"/>
    <s v="395-1901"/>
    <s v="Female"/>
    <n v="36"/>
    <s v="No"/>
    <s v="No"/>
    <s v="Yes"/>
    <n v="5"/>
    <s v="No"/>
    <x v="0"/>
    <x v="0"/>
    <n v="41"/>
    <n v="2286"/>
    <x v="0"/>
    <x v="0"/>
  </r>
  <r>
    <s v="0541-OGKV"/>
    <x v="0"/>
    <n v="64"/>
    <n v="194"/>
    <n v="446.9"/>
    <n v="576"/>
    <n v="915.2"/>
    <s v="Yes"/>
    <s v="no"/>
    <n v="183"/>
    <n v="0"/>
    <n v="0"/>
    <s v="No"/>
    <n v="0"/>
    <x v="8"/>
    <s v="417-6044"/>
    <s v="Female"/>
    <n v="55"/>
    <s v="No"/>
    <s v="No"/>
    <s v="Yes"/>
    <n v="4"/>
    <s v="No"/>
    <x v="2"/>
    <x v="0"/>
    <n v="9"/>
    <n v="550"/>
    <x v="0"/>
    <x v="0"/>
  </r>
  <r>
    <s v="9785-HPXI"/>
    <x v="0"/>
    <n v="21"/>
    <n v="97"/>
    <n v="206.5"/>
    <n v="105"/>
    <n v="121.8"/>
    <s v="Yes"/>
    <s v="no"/>
    <n v="40.6"/>
    <n v="0"/>
    <n v="8"/>
    <s v="Yes"/>
    <n v="0"/>
    <x v="35"/>
    <s v="355-5922"/>
    <s v="Female"/>
    <n v="67"/>
    <s v="No"/>
    <s v="Yes"/>
    <s v="Yes"/>
    <n v="2"/>
    <s v="No"/>
    <x v="1"/>
    <x v="2"/>
    <n v="24"/>
    <n v="492"/>
    <x v="0"/>
    <x v="0"/>
  </r>
  <r>
    <s v="0559-XZGK"/>
    <x v="0"/>
    <n v="72"/>
    <n v="267"/>
    <n v="650.4"/>
    <n v="360"/>
    <n v="828"/>
    <s v="Yes"/>
    <s v="no"/>
    <n v="276"/>
    <n v="0"/>
    <n v="5"/>
    <s v="Yes"/>
    <n v="0"/>
    <x v="41"/>
    <s v="386-6411"/>
    <s v="Female"/>
    <n v="59"/>
    <s v="No"/>
    <s v="No"/>
    <s v="Yes"/>
    <n v="6"/>
    <s v="Yes"/>
    <x v="2"/>
    <x v="0"/>
    <n v="38"/>
    <n v="2729"/>
    <x v="0"/>
    <x v="0"/>
  </r>
  <r>
    <s v="6754-LGJJ"/>
    <x v="0"/>
    <n v="65"/>
    <n v="185"/>
    <n v="326"/>
    <n v="130"/>
    <n v="741"/>
    <s v="Yes"/>
    <s v="yes"/>
    <n v="0"/>
    <n v="0"/>
    <n v="27"/>
    <s v="Yes"/>
    <n v="0"/>
    <x v="17"/>
    <s v="397-3746"/>
    <s v="Female"/>
    <n v="51"/>
    <s v="No"/>
    <s v="No"/>
    <s v="Yes"/>
    <n v="2"/>
    <s v="Yes"/>
    <x v="1"/>
    <x v="0"/>
    <n v="45"/>
    <n v="2963"/>
    <x v="0"/>
    <x v="0"/>
  </r>
  <r>
    <s v="4607-OTFW"/>
    <x v="0"/>
    <n v="14"/>
    <n v="57"/>
    <n v="155.5"/>
    <n v="112"/>
    <n v="117.6"/>
    <s v="Yes"/>
    <s v="no"/>
    <n v="39.200000000000003"/>
    <n v="0"/>
    <n v="5"/>
    <s v="Yes"/>
    <n v="0"/>
    <x v="37"/>
    <s v="377-8309"/>
    <s v="Female"/>
    <n v="42"/>
    <s v="No"/>
    <s v="No"/>
    <s v="Yes"/>
    <n v="2"/>
    <s v="No"/>
    <x v="0"/>
    <x v="2"/>
    <n v="42"/>
    <n v="592"/>
    <x v="0"/>
    <x v="0"/>
  </r>
  <r>
    <s v="8827-KNQN"/>
    <x v="0"/>
    <n v="25"/>
    <n v="110"/>
    <n v="330.2"/>
    <n v="125"/>
    <n v="172.5"/>
    <s v="Yes"/>
    <s v="yes"/>
    <n v="0"/>
    <n v="0"/>
    <n v="0"/>
    <s v="No"/>
    <n v="0"/>
    <x v="20"/>
    <s v="399-5424"/>
    <s v="Male"/>
    <n v="46"/>
    <s v="No"/>
    <s v="No"/>
    <s v="Yes"/>
    <n v="6"/>
    <s v="No"/>
    <x v="1"/>
    <x v="0"/>
    <n v="7"/>
    <n v="187"/>
    <x v="0"/>
    <x v="0"/>
  </r>
  <r>
    <s v="8228-DFGG"/>
    <x v="0"/>
    <n v="27"/>
    <n v="151"/>
    <n v="379.3"/>
    <n v="54"/>
    <n v="313.2"/>
    <s v="Yes"/>
    <s v="no"/>
    <n v="156.6"/>
    <n v="0"/>
    <n v="5"/>
    <s v="No"/>
    <n v="52"/>
    <x v="13"/>
    <s v="342-7716"/>
    <s v="Male"/>
    <n v="78"/>
    <s v="No"/>
    <s v="Yes"/>
    <s v="Yes"/>
    <n v="6"/>
    <s v="No"/>
    <x v="1"/>
    <x v="0"/>
    <n v="23"/>
    <n v="630"/>
    <x v="0"/>
    <x v="0"/>
  </r>
  <r>
    <s v="8964-DWNV"/>
    <x v="0"/>
    <n v="2"/>
    <n v="15"/>
    <n v="35"/>
    <n v="14"/>
    <n v="21.8"/>
    <s v="Yes"/>
    <s v="no"/>
    <n v="7.3"/>
    <n v="0"/>
    <n v="3"/>
    <s v="Yes"/>
    <n v="0"/>
    <x v="31"/>
    <s v="417-2221"/>
    <s v="Female"/>
    <n v="54"/>
    <s v="No"/>
    <s v="No"/>
    <s v="Yes"/>
    <n v="2"/>
    <s v="No"/>
    <x v="0"/>
    <x v="2"/>
    <n v="35"/>
    <n v="81"/>
    <x v="0"/>
    <x v="0"/>
  </r>
  <r>
    <s v="9854-XKXA"/>
    <x v="0"/>
    <n v="16"/>
    <n v="58"/>
    <n v="161.5"/>
    <n v="32"/>
    <n v="185.6"/>
    <s v="Yes"/>
    <s v="no"/>
    <n v="92.8"/>
    <n v="0"/>
    <n v="11"/>
    <s v="Yes"/>
    <n v="0"/>
    <x v="24"/>
    <s v="376-5213"/>
    <s v="Male"/>
    <n v="51"/>
    <s v="No"/>
    <s v="No"/>
    <s v="Yes"/>
    <n v="2"/>
    <s v="Yes"/>
    <x v="0"/>
    <x v="1"/>
    <n v="22"/>
    <n v="348"/>
    <x v="0"/>
    <x v="0"/>
  </r>
  <r>
    <s v="3575-ATEB"/>
    <x v="0"/>
    <n v="38"/>
    <n v="64"/>
    <n v="190.3"/>
    <n v="342"/>
    <n v="224.2"/>
    <s v="Yes"/>
    <s v="no"/>
    <n v="112.1"/>
    <n v="0"/>
    <n v="14"/>
    <s v="Yes"/>
    <n v="0"/>
    <x v="39"/>
    <s v="415-9649"/>
    <s v="Female"/>
    <n v="21"/>
    <s v="Yes"/>
    <s v="No"/>
    <s v="Yes"/>
    <n v="2"/>
    <s v="Yes"/>
    <x v="2"/>
    <x v="2"/>
    <n v="15"/>
    <n v="558"/>
    <x v="0"/>
    <x v="0"/>
  </r>
  <r>
    <s v="5997-GLLK"/>
    <x v="0"/>
    <n v="72"/>
    <n v="476"/>
    <n v="1154.7"/>
    <n v="360"/>
    <n v="892.8"/>
    <s v="Yes"/>
    <s v="no"/>
    <n v="223.2"/>
    <n v="0"/>
    <n v="27"/>
    <s v="Yes"/>
    <n v="0"/>
    <x v="17"/>
    <s v="367-6136"/>
    <s v="Female"/>
    <n v="38"/>
    <s v="No"/>
    <s v="No"/>
    <s v="Yes"/>
    <n v="5"/>
    <s v="No"/>
    <x v="2"/>
    <x v="2"/>
    <n v="20"/>
    <n v="1470"/>
    <x v="0"/>
    <x v="0"/>
  </r>
  <r>
    <s v="5173-FXCT"/>
    <x v="0"/>
    <n v="14"/>
    <n v="54"/>
    <n v="122.3"/>
    <n v="98"/>
    <n v="189"/>
    <s v="Yes"/>
    <s v="no"/>
    <n v="37.799999999999997"/>
    <n v="0"/>
    <n v="0"/>
    <s v="No"/>
    <n v="0"/>
    <x v="35"/>
    <s v="361-8367"/>
    <s v="Female"/>
    <n v="37"/>
    <s v="No"/>
    <s v="No"/>
    <s v="Yes"/>
    <n v="2"/>
    <s v="No"/>
    <x v="2"/>
    <x v="1"/>
    <n v="6"/>
    <n v="85"/>
    <x v="0"/>
    <x v="0"/>
  </r>
  <r>
    <s v="7208-RTMD"/>
    <x v="0"/>
    <n v="13"/>
    <n v="43"/>
    <n v="115.9"/>
    <n v="26"/>
    <n v="174.2"/>
    <s v="Yes"/>
    <s v="no"/>
    <n v="43.6"/>
    <n v="0"/>
    <n v="15"/>
    <s v="Yes"/>
    <n v="0"/>
    <x v="32"/>
    <s v="347-8659"/>
    <s v="Male"/>
    <n v="28"/>
    <s v="Yes"/>
    <s v="No"/>
    <s v="Yes"/>
    <n v="5"/>
    <s v="No"/>
    <x v="0"/>
    <x v="2"/>
    <n v="15"/>
    <n v="195"/>
    <x v="0"/>
    <x v="0"/>
  </r>
  <r>
    <s v="9006-FVIT"/>
    <x v="0"/>
    <n v="61"/>
    <n v="280"/>
    <n v="732"/>
    <n v="183"/>
    <n v="878.4"/>
    <s v="Yes"/>
    <s v="yes"/>
    <n v="0"/>
    <n v="0"/>
    <n v="15"/>
    <s v="Yes"/>
    <n v="0"/>
    <x v="33"/>
    <s v="369-6890"/>
    <s v="Male"/>
    <n v="21"/>
    <s v="Yes"/>
    <s v="No"/>
    <s v="Yes"/>
    <n v="4"/>
    <s v="No"/>
    <x v="1"/>
    <x v="2"/>
    <n v="38"/>
    <n v="2312"/>
    <x v="0"/>
    <x v="0"/>
  </r>
  <r>
    <s v="4656-XOUR"/>
    <x v="0"/>
    <n v="65"/>
    <n v="268"/>
    <n v="719"/>
    <n v="130"/>
    <n v="786.5"/>
    <s v="Yes"/>
    <s v="yes"/>
    <n v="0"/>
    <n v="0"/>
    <n v="12"/>
    <s v="Yes"/>
    <n v="0"/>
    <x v="4"/>
    <s v="420-6324"/>
    <s v="Male"/>
    <n v="51"/>
    <s v="No"/>
    <s v="No"/>
    <s v="Yes"/>
    <n v="2"/>
    <s v="Yes"/>
    <x v="2"/>
    <x v="2"/>
    <n v="30"/>
    <n v="1982"/>
    <x v="0"/>
    <x v="0"/>
  </r>
  <r>
    <s v="4611-AZSG"/>
    <x v="0"/>
    <n v="53"/>
    <n v="151"/>
    <n v="315.3"/>
    <n v="318"/>
    <n v="477"/>
    <s v="Yes"/>
    <s v="no"/>
    <n v="95.4"/>
    <n v="0"/>
    <n v="12"/>
    <s v="Yes"/>
    <n v="0"/>
    <x v="25"/>
    <s v="392-2733"/>
    <s v="Female"/>
    <n v="23"/>
    <s v="Yes"/>
    <s v="No"/>
    <s v="Yes"/>
    <n v="5"/>
    <s v="No"/>
    <x v="1"/>
    <x v="1"/>
    <n v="32"/>
    <n v="1667"/>
    <x v="0"/>
    <x v="0"/>
  </r>
  <r>
    <s v="7208-MGSK"/>
    <x v="0"/>
    <n v="40"/>
    <n v="247"/>
    <n v="600.6"/>
    <n v="360"/>
    <n v="228"/>
    <s v="Yes"/>
    <s v="no"/>
    <n v="114"/>
    <n v="0"/>
    <n v="0"/>
    <s v="No"/>
    <n v="0"/>
    <x v="23"/>
    <s v="366-9430"/>
    <s v="Male"/>
    <n v="63"/>
    <s v="No"/>
    <s v="No"/>
    <s v="Yes"/>
    <n v="5"/>
    <s v="No"/>
    <x v="2"/>
    <x v="1"/>
    <n v="11"/>
    <n v="438"/>
    <x v="0"/>
    <x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x v="22"/>
    <s v="338-8784"/>
    <s v="Male"/>
    <n v="34"/>
    <s v="No"/>
    <s v="No"/>
    <s v="Yes"/>
    <n v="2"/>
    <s v="Yes"/>
    <x v="2"/>
    <x v="0"/>
    <n v="40"/>
    <n v="2845"/>
    <x v="0"/>
    <x v="0"/>
  </r>
  <r>
    <s v="9709-JHEK"/>
    <x v="0"/>
    <n v="9"/>
    <n v="36"/>
    <n v="120.9"/>
    <n v="27"/>
    <n v="90.9"/>
    <s v="Yes"/>
    <s v="no"/>
    <n v="30.3"/>
    <n v="0"/>
    <n v="0"/>
    <s v="No"/>
    <n v="0"/>
    <x v="28"/>
    <s v="343-2689"/>
    <s v="Male"/>
    <n v="62"/>
    <s v="No"/>
    <s v="No"/>
    <s v="Yes"/>
    <n v="4"/>
    <s v="No"/>
    <x v="0"/>
    <x v="2"/>
    <n v="10"/>
    <n v="90"/>
    <x v="0"/>
    <x v="0"/>
  </r>
  <r>
    <s v="6971-GDYC"/>
    <x v="0"/>
    <n v="60"/>
    <n v="96"/>
    <n v="299.39999999999998"/>
    <n v="180"/>
    <n v="498"/>
    <s v="Yes"/>
    <s v="yes"/>
    <n v="0"/>
    <n v="0"/>
    <n v="0"/>
    <s v="No"/>
    <n v="0"/>
    <x v="22"/>
    <s v="356-3333"/>
    <s v="Female"/>
    <n v="21"/>
    <s v="Yes"/>
    <s v="No"/>
    <s v="Yes"/>
    <n v="3"/>
    <s v="No"/>
    <x v="1"/>
    <x v="2"/>
    <n v="9"/>
    <n v="528"/>
    <x v="0"/>
    <x v="0"/>
  </r>
  <r>
    <s v="9287-YRZV"/>
    <x v="0"/>
    <n v="54"/>
    <n v="191"/>
    <n v="380.8"/>
    <n v="162"/>
    <n v="604.79999999999995"/>
    <s v="Yes"/>
    <s v="no"/>
    <n v="121"/>
    <n v="0"/>
    <n v="30"/>
    <s v="Yes"/>
    <n v="0"/>
    <x v="23"/>
    <s v="345-7900"/>
    <s v="Female"/>
    <n v="29"/>
    <s v="Yes"/>
    <s v="No"/>
    <s v="Yes"/>
    <n v="5"/>
    <s v="Yes"/>
    <x v="1"/>
    <x v="2"/>
    <n v="24"/>
    <n v="1289"/>
    <x v="0"/>
    <x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x v="13"/>
    <s v="334-2800"/>
    <s v="Female"/>
    <n v="38"/>
    <s v="No"/>
    <s v="No"/>
    <s v="Yes"/>
    <n v="6"/>
    <s v="Yes"/>
    <x v="2"/>
    <x v="0"/>
    <n v="28"/>
    <n v="2016"/>
    <x v="0"/>
    <x v="0"/>
  </r>
  <r>
    <s v="2228-QCWG"/>
    <x v="0"/>
    <n v="56"/>
    <n v="350"/>
    <n v="900.1"/>
    <n v="336"/>
    <n v="560"/>
    <s v="Yes"/>
    <s v="no"/>
    <n v="186.7"/>
    <n v="0"/>
    <n v="4"/>
    <s v="No"/>
    <n v="50"/>
    <x v="14"/>
    <s v="359-3833"/>
    <s v="Female"/>
    <n v="83"/>
    <s v="No"/>
    <s v="Yes"/>
    <s v="Yes"/>
    <n v="3"/>
    <s v="No"/>
    <x v="2"/>
    <x v="2"/>
    <n v="21"/>
    <n v="1183"/>
    <x v="0"/>
    <x v="0"/>
  </r>
  <r>
    <s v="7842-AQJK"/>
    <x v="0"/>
    <n v="32"/>
    <n v="64"/>
    <n v="129.6"/>
    <n v="160"/>
    <n v="323.2"/>
    <s v="Yes"/>
    <s v="no"/>
    <n v="64.599999999999994"/>
    <n v="0"/>
    <n v="0"/>
    <s v="No"/>
    <n v="0"/>
    <x v="15"/>
    <s v="352-9050"/>
    <s v="Male"/>
    <n v="38"/>
    <s v="No"/>
    <s v="No"/>
    <s v="Yes"/>
    <n v="2"/>
    <s v="No"/>
    <x v="2"/>
    <x v="2"/>
    <n v="9"/>
    <n v="276"/>
    <x v="0"/>
    <x v="0"/>
  </r>
  <r>
    <s v="4788-QHYH"/>
    <x v="0"/>
    <n v="62"/>
    <n v="283"/>
    <n v="686.4"/>
    <n v="682"/>
    <n v="589"/>
    <s v="Yes"/>
    <s v="no"/>
    <n v="147.30000000000001"/>
    <n v="0"/>
    <n v="0"/>
    <s v="No"/>
    <n v="0"/>
    <x v="32"/>
    <s v="418-8568"/>
    <s v="Male"/>
    <n v="28"/>
    <s v="Yes"/>
    <s v="No"/>
    <s v="Yes"/>
    <n v="5"/>
    <s v="No"/>
    <x v="1"/>
    <x v="0"/>
    <n v="7"/>
    <n v="450"/>
    <x v="0"/>
    <x v="0"/>
  </r>
  <r>
    <s v="5899-QASO"/>
    <x v="0"/>
    <n v="28"/>
    <n v="205"/>
    <n v="367.2"/>
    <n v="28"/>
    <n v="277.2"/>
    <s v="Yes"/>
    <s v="no"/>
    <n v="55.4"/>
    <n v="0"/>
    <n v="0"/>
    <s v="No"/>
    <n v="0"/>
    <x v="46"/>
    <s v="376-5471"/>
    <s v="Male"/>
    <n v="41"/>
    <s v="No"/>
    <s v="No"/>
    <s v="Yes"/>
    <n v="5"/>
    <s v="No"/>
    <x v="2"/>
    <x v="2"/>
    <n v="11"/>
    <n v="301"/>
    <x v="0"/>
    <x v="0"/>
  </r>
  <r>
    <s v="9232-JDQM"/>
    <x v="0"/>
    <n v="5"/>
    <n v="19"/>
    <n v="60.2"/>
    <n v="10"/>
    <n v="84.5"/>
    <s v="Yes"/>
    <s v="yes"/>
    <n v="0"/>
    <n v="0"/>
    <n v="0"/>
    <s v="No"/>
    <n v="0"/>
    <x v="46"/>
    <s v="384-4938"/>
    <s v="Female"/>
    <n v="49"/>
    <s v="No"/>
    <s v="No"/>
    <s v="Yes"/>
    <n v="6"/>
    <s v="No"/>
    <x v="0"/>
    <x v="2"/>
    <n v="9"/>
    <n v="41"/>
    <x v="0"/>
    <x v="0"/>
  </r>
  <r>
    <s v="5248-MCCO"/>
    <x v="0"/>
    <n v="43"/>
    <n v="264"/>
    <n v="605.9"/>
    <n v="129"/>
    <n v="322.5"/>
    <s v="Yes"/>
    <s v="no"/>
    <n v="64.5"/>
    <n v="0"/>
    <n v="20"/>
    <s v="Yes"/>
    <n v="0"/>
    <x v="41"/>
    <s v="352-5393"/>
    <s v="Female"/>
    <n v="29"/>
    <s v="Yes"/>
    <s v="No"/>
    <s v="Yes"/>
    <n v="2"/>
    <s v="Yes"/>
    <x v="2"/>
    <x v="0"/>
    <n v="37"/>
    <n v="1599"/>
    <x v="0"/>
    <x v="0"/>
  </r>
  <r>
    <s v="3607-TFNM"/>
    <x v="0"/>
    <n v="33"/>
    <n v="129"/>
    <n v="265.8"/>
    <n v="33"/>
    <n v="442.2"/>
    <s v="Yes"/>
    <s v="no"/>
    <n v="110.6"/>
    <n v="0"/>
    <n v="0"/>
    <s v="No"/>
    <n v="0"/>
    <x v="10"/>
    <s v="336-5495"/>
    <s v="Female"/>
    <n v="64"/>
    <s v="No"/>
    <s v="No"/>
    <s v="Yes"/>
    <n v="2"/>
    <s v="No"/>
    <x v="2"/>
    <x v="2"/>
    <n v="10"/>
    <n v="321"/>
    <x v="0"/>
    <x v="0"/>
  </r>
  <r>
    <s v="9436-EMDS"/>
    <x v="0"/>
    <n v="36"/>
    <n v="94"/>
    <n v="214"/>
    <n v="216"/>
    <n v="511.2"/>
    <s v="Yes"/>
    <s v="no"/>
    <n v="170.4"/>
    <n v="0"/>
    <n v="10"/>
    <s v="Yes"/>
    <n v="0"/>
    <x v="41"/>
    <s v="350-7273"/>
    <s v="Male"/>
    <n v="25"/>
    <s v="Yes"/>
    <s v="No"/>
    <s v="Yes"/>
    <n v="2"/>
    <s v="Yes"/>
    <x v="1"/>
    <x v="0"/>
    <n v="37"/>
    <n v="1325"/>
    <x v="0"/>
    <x v="0"/>
  </r>
  <r>
    <s v="9305-JDUA"/>
    <x v="0"/>
    <n v="17"/>
    <n v="24"/>
    <n v="70"/>
    <n v="68"/>
    <n v="134.30000000000001"/>
    <s v="Yes"/>
    <s v="no"/>
    <n v="44.8"/>
    <n v="0"/>
    <n v="21"/>
    <s v="Yes"/>
    <n v="0"/>
    <x v="24"/>
    <s v="422-3052"/>
    <s v="Female"/>
    <n v="23"/>
    <s v="Yes"/>
    <s v="No"/>
    <s v="Yes"/>
    <n v="4"/>
    <s v="No"/>
    <x v="0"/>
    <x v="2"/>
    <n v="10"/>
    <n v="182"/>
    <x v="0"/>
    <x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x v="17"/>
    <s v="362-4159"/>
    <s v="Female"/>
    <n v="46"/>
    <s v="No"/>
    <s v="No"/>
    <s v="Yes"/>
    <n v="2"/>
    <s v="Yes"/>
    <x v="1"/>
    <x v="0"/>
    <n v="29"/>
    <n v="2001"/>
    <x v="0"/>
    <x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x v="46"/>
    <s v="338-7527"/>
    <s v="Male"/>
    <n v="50"/>
    <s v="No"/>
    <s v="No"/>
    <s v="Yes"/>
    <n v="6"/>
    <s v="No"/>
    <x v="0"/>
    <x v="0"/>
    <n v="42"/>
    <n v="2658"/>
    <x v="0"/>
    <x v="0"/>
  </r>
  <r>
    <s v="8844-RNAN"/>
    <x v="0"/>
    <n v="30"/>
    <n v="120"/>
    <n v="384.7"/>
    <n v="90"/>
    <n v="447"/>
    <s v="Yes"/>
    <s v="no"/>
    <n v="223.5"/>
    <n v="0"/>
    <n v="6"/>
    <s v="Yes"/>
    <n v="0"/>
    <x v="4"/>
    <s v="348-8711"/>
    <s v="Male"/>
    <n v="30"/>
    <s v="No"/>
    <s v="No"/>
    <s v="Yes"/>
    <n v="2"/>
    <s v="Yes"/>
    <x v="0"/>
    <x v="0"/>
    <n v="34"/>
    <n v="1004"/>
    <x v="0"/>
    <x v="0"/>
  </r>
  <r>
    <s v="7255-PTRW"/>
    <x v="0"/>
    <n v="47"/>
    <n v="297"/>
    <n v="653.6"/>
    <n v="188"/>
    <n v="385.4"/>
    <s v="Yes"/>
    <s v="no"/>
    <n v="192.7"/>
    <n v="0"/>
    <n v="30"/>
    <s v="Yes"/>
    <n v="0"/>
    <x v="37"/>
    <s v="379-2523"/>
    <s v="Female"/>
    <n v="30"/>
    <s v="No"/>
    <s v="No"/>
    <s v="Yes"/>
    <n v="5"/>
    <s v="Yes"/>
    <x v="0"/>
    <x v="0"/>
    <n v="32"/>
    <n v="1504"/>
    <x v="0"/>
    <x v="0"/>
  </r>
  <r>
    <s v="5276-ZXSN"/>
    <x v="0"/>
    <n v="13"/>
    <n v="37"/>
    <n v="129.30000000000001"/>
    <n v="78"/>
    <n v="171.6"/>
    <s v="Yes"/>
    <s v="no"/>
    <n v="85.8"/>
    <n v="0"/>
    <n v="8"/>
    <s v="Yes"/>
    <n v="0"/>
    <x v="12"/>
    <s v="362-7951"/>
    <s v="Female"/>
    <n v="43"/>
    <s v="No"/>
    <s v="No"/>
    <s v="Yes"/>
    <n v="4"/>
    <s v="Yes"/>
    <x v="0"/>
    <x v="2"/>
    <n v="31"/>
    <n v="397"/>
    <x v="0"/>
    <x v="0"/>
  </r>
  <r>
    <s v="7288-OZRM"/>
    <x v="0"/>
    <n v="66"/>
    <n v="184"/>
    <n v="394.7"/>
    <n v="132"/>
    <n v="389.4"/>
    <s v="Yes"/>
    <s v="no"/>
    <n v="194.7"/>
    <n v="0"/>
    <n v="5"/>
    <s v="Yes"/>
    <n v="0"/>
    <x v="22"/>
    <s v="415-3537"/>
    <s v="Female"/>
    <n v="48"/>
    <s v="No"/>
    <s v="No"/>
    <s v="Yes"/>
    <n v="2"/>
    <s v="No"/>
    <x v="2"/>
    <x v="2"/>
    <n v="29"/>
    <n v="1896"/>
    <x v="0"/>
    <x v="0"/>
  </r>
  <r>
    <s v="8181-QUOL"/>
    <x v="0"/>
    <n v="39"/>
    <n v="168"/>
    <n v="463.3"/>
    <n v="117"/>
    <n v="452.4"/>
    <s v="Yes"/>
    <s v="no"/>
    <n v="90.5"/>
    <n v="0"/>
    <n v="12"/>
    <s v="Yes"/>
    <n v="0"/>
    <x v="36"/>
    <s v="358-2046"/>
    <s v="Male"/>
    <n v="26"/>
    <s v="Yes"/>
    <s v="No"/>
    <s v="Yes"/>
    <n v="4"/>
    <s v="Yes"/>
    <x v="2"/>
    <x v="0"/>
    <n v="39"/>
    <n v="1492"/>
    <x v="0"/>
    <x v="0"/>
  </r>
  <r>
    <s v="0865-PWEU"/>
    <x v="0"/>
    <n v="28"/>
    <n v="48"/>
    <n v="139.5"/>
    <n v="168"/>
    <n v="252"/>
    <s v="Yes"/>
    <s v="no"/>
    <n v="63"/>
    <n v="0"/>
    <n v="30"/>
    <s v="No"/>
    <n v="19"/>
    <x v="21"/>
    <s v="409-6588"/>
    <s v="Male"/>
    <n v="21"/>
    <s v="Yes"/>
    <s v="No"/>
    <s v="Yes"/>
    <n v="2"/>
    <s v="No"/>
    <x v="1"/>
    <x v="2"/>
    <n v="29"/>
    <n v="808"/>
    <x v="0"/>
    <x v="0"/>
  </r>
  <r>
    <s v="1538-TTKA"/>
    <x v="0"/>
    <n v="71"/>
    <n v="103"/>
    <n v="354.7"/>
    <n v="426"/>
    <n v="766.8"/>
    <s v="Yes"/>
    <s v="no"/>
    <n v="153.4"/>
    <n v="0"/>
    <n v="0"/>
    <s v="No"/>
    <n v="0"/>
    <x v="40"/>
    <s v="358-5721"/>
    <s v="Male"/>
    <n v="59"/>
    <s v="No"/>
    <s v="No"/>
    <s v="Yes"/>
    <n v="2"/>
    <s v="No"/>
    <x v="2"/>
    <x v="2"/>
    <n v="12"/>
    <n v="837"/>
    <x v="0"/>
    <x v="0"/>
  </r>
  <r>
    <s v="9516-PEXI"/>
    <x v="0"/>
    <n v="71"/>
    <n v="282"/>
    <n v="776.1"/>
    <n v="142"/>
    <n v="511.2"/>
    <s v="Yes"/>
    <s v="no"/>
    <n v="102.2"/>
    <n v="0"/>
    <n v="8"/>
    <s v="Yes"/>
    <n v="0"/>
    <x v="28"/>
    <s v="414-7446"/>
    <s v="Male"/>
    <n v="21"/>
    <s v="Yes"/>
    <s v="No"/>
    <s v="Yes"/>
    <n v="6"/>
    <s v="No"/>
    <x v="1"/>
    <x v="2"/>
    <n v="33"/>
    <n v="2305"/>
    <x v="0"/>
    <x v="0"/>
  </r>
  <r>
    <s v="6518-WFMI"/>
    <x v="0"/>
    <n v="52"/>
    <n v="332"/>
    <n v="786.5"/>
    <n v="156"/>
    <n v="488.8"/>
    <s v="Yes"/>
    <s v="no"/>
    <n v="122.2"/>
    <n v="0"/>
    <n v="0"/>
    <s v="No"/>
    <n v="0"/>
    <x v="3"/>
    <s v="402-2072"/>
    <s v="Male"/>
    <n v="51"/>
    <s v="No"/>
    <s v="No"/>
    <s v="Yes"/>
    <n v="2"/>
    <s v="No"/>
    <x v="1"/>
    <x v="0"/>
    <n v="7"/>
    <n v="374"/>
    <x v="0"/>
    <x v="0"/>
  </r>
  <r>
    <s v="3457-VQQM"/>
    <x v="0"/>
    <n v="22"/>
    <n v="41"/>
    <n v="108.7"/>
    <n v="44"/>
    <n v="242"/>
    <s v="Yes"/>
    <s v="yes"/>
    <n v="0"/>
    <n v="0"/>
    <n v="0"/>
    <s v="No"/>
    <n v="0"/>
    <x v="29"/>
    <s v="403-6187"/>
    <s v="Female"/>
    <n v="62"/>
    <s v="No"/>
    <s v="No"/>
    <s v="Yes"/>
    <n v="2"/>
    <s v="No"/>
    <x v="0"/>
    <x v="2"/>
    <n v="9"/>
    <n v="186"/>
    <x v="0"/>
    <x v="0"/>
  </r>
  <r>
    <s v="4791-PDPW"/>
    <x v="0"/>
    <n v="63"/>
    <n v="324"/>
    <n v="948.2"/>
    <n v="189"/>
    <n v="384.3"/>
    <s v="Yes"/>
    <s v="no"/>
    <n v="96.1"/>
    <n v="0"/>
    <n v="6"/>
    <s v="Yes"/>
    <n v="0"/>
    <x v="50"/>
    <s v="355-2872"/>
    <s v="Female"/>
    <n v="46"/>
    <s v="No"/>
    <s v="No"/>
    <s v="Yes"/>
    <n v="2"/>
    <s v="No"/>
    <x v="1"/>
    <x v="2"/>
    <n v="37"/>
    <n v="2366"/>
    <x v="0"/>
    <x v="0"/>
  </r>
  <r>
    <s v="6347-UPKU"/>
    <x v="0"/>
    <n v="7"/>
    <n v="50"/>
    <n v="112.5"/>
    <n v="28"/>
    <n v="82.6"/>
    <s v="Yes"/>
    <s v="no"/>
    <n v="27.5"/>
    <n v="2"/>
    <n v="0"/>
    <s v="No"/>
    <n v="0"/>
    <x v="43"/>
    <s v="375-5562"/>
    <s v="Male"/>
    <n v="46"/>
    <s v="No"/>
    <s v="No"/>
    <s v="Yes"/>
    <n v="6"/>
    <s v="No"/>
    <x v="1"/>
    <x v="2"/>
    <n v="10"/>
    <n v="69"/>
    <x v="0"/>
    <x v="0"/>
  </r>
  <r>
    <s v="9579-UNHI"/>
    <x v="0"/>
    <n v="2"/>
    <n v="9"/>
    <n v="26.6"/>
    <n v="10"/>
    <n v="23.2"/>
    <s v="Yes"/>
    <s v="no"/>
    <n v="11.6"/>
    <n v="0"/>
    <n v="12"/>
    <s v="Yes"/>
    <n v="0"/>
    <x v="29"/>
    <s v="386-3823"/>
    <s v="Male"/>
    <n v="43"/>
    <s v="No"/>
    <s v="No"/>
    <s v="Yes"/>
    <n v="2"/>
    <s v="No"/>
    <x v="0"/>
    <x v="0"/>
    <n v="34"/>
    <n v="64"/>
    <x v="0"/>
    <x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x v="14"/>
    <s v="383-2251"/>
    <s v="Female"/>
    <n v="81"/>
    <s v="No"/>
    <s v="Yes"/>
    <s v="Yes"/>
    <n v="4"/>
    <s v="Yes"/>
    <x v="1"/>
    <x v="0"/>
    <n v="53"/>
    <n v="3477"/>
    <x v="0"/>
    <x v="0"/>
  </r>
  <r>
    <s v="3503-YNNH"/>
    <x v="0"/>
    <n v="38"/>
    <n v="323"/>
    <n v="614"/>
    <n v="190"/>
    <n v="410.4"/>
    <s v="Yes"/>
    <s v="no"/>
    <n v="205.2"/>
    <n v="1"/>
    <n v="0"/>
    <s v="No"/>
    <n v="0"/>
    <x v="3"/>
    <s v="351-3169"/>
    <s v="Female"/>
    <n v="39"/>
    <s v="No"/>
    <s v="No"/>
    <s v="Yes"/>
    <n v="4"/>
    <s v="No"/>
    <x v="2"/>
    <x v="2"/>
    <n v="7"/>
    <n v="251"/>
    <x v="0"/>
    <x v="0"/>
  </r>
  <r>
    <s v="1127-YGZG"/>
    <x v="0"/>
    <n v="62"/>
    <n v="311"/>
    <n v="864.9"/>
    <n v="372"/>
    <n v="663.4"/>
    <s v="Yes"/>
    <s v="no"/>
    <n v="165.9"/>
    <n v="2"/>
    <n v="13"/>
    <s v="No"/>
    <n v="62"/>
    <x v="14"/>
    <s v="345-2319"/>
    <s v="Female"/>
    <n v="31"/>
    <s v="No"/>
    <s v="No"/>
    <s v="Yes"/>
    <n v="4"/>
    <s v="No"/>
    <x v="2"/>
    <x v="0"/>
    <n v="15"/>
    <n v="934"/>
    <x v="0"/>
    <x v="0"/>
  </r>
  <r>
    <s v="9308-IVAH"/>
    <x v="0"/>
    <n v="42"/>
    <n v="200"/>
    <n v="422.2"/>
    <n v="294"/>
    <n v="491.4"/>
    <s v="Yes"/>
    <s v="no"/>
    <n v="245.7"/>
    <n v="1"/>
    <n v="0"/>
    <s v="No"/>
    <n v="0"/>
    <x v="36"/>
    <s v="363-2407"/>
    <s v="Male"/>
    <n v="55"/>
    <s v="No"/>
    <s v="No"/>
    <s v="Yes"/>
    <n v="2"/>
    <s v="No"/>
    <x v="1"/>
    <x v="2"/>
    <n v="7"/>
    <n v="313"/>
    <x v="0"/>
    <x v="0"/>
  </r>
  <r>
    <s v="4445-AYKN"/>
    <x v="0"/>
    <n v="40"/>
    <n v="144"/>
    <n v="480.2"/>
    <n v="80"/>
    <n v="568"/>
    <s v="Yes"/>
    <s v="no"/>
    <n v="142"/>
    <n v="1"/>
    <n v="0"/>
    <s v="No"/>
    <n v="0"/>
    <x v="11"/>
    <s v="363-8033"/>
    <s v="Female"/>
    <n v="33"/>
    <s v="No"/>
    <s v="No"/>
    <s v="Yes"/>
    <n v="2"/>
    <s v="No"/>
    <x v="2"/>
    <x v="0"/>
    <n v="6"/>
    <n v="231"/>
    <x v="0"/>
    <x v="0"/>
  </r>
  <r>
    <s v="3545-GNKI"/>
    <x v="0"/>
    <n v="23"/>
    <n v="91"/>
    <n v="206.5"/>
    <n v="161"/>
    <n v="248.4"/>
    <s v="Yes"/>
    <s v="no"/>
    <n v="124.2"/>
    <n v="2"/>
    <n v="41"/>
    <s v="Yes"/>
    <n v="0"/>
    <x v="32"/>
    <s v="333-1012"/>
    <s v="Female"/>
    <n v="21"/>
    <s v="Yes"/>
    <s v="No"/>
    <s v="Yes"/>
    <n v="2"/>
    <s v="No"/>
    <x v="0"/>
    <x v="1"/>
    <n v="27"/>
    <n v="612"/>
    <x v="0"/>
    <x v="0"/>
  </r>
  <r>
    <s v="2011-BWQZ"/>
    <x v="0"/>
    <n v="54"/>
    <n v="166"/>
    <n v="377.5"/>
    <n v="324"/>
    <n v="540"/>
    <s v="Yes"/>
    <s v="no"/>
    <n v="270"/>
    <n v="2"/>
    <n v="0"/>
    <s v="No"/>
    <n v="0"/>
    <x v="29"/>
    <s v="365-5629"/>
    <s v="Female"/>
    <n v="27"/>
    <s v="Yes"/>
    <s v="No"/>
    <s v="Yes"/>
    <n v="3"/>
    <s v="No"/>
    <x v="2"/>
    <x v="1"/>
    <n v="7"/>
    <n v="369"/>
    <x v="0"/>
    <x v="0"/>
  </r>
  <r>
    <s v="8926-GDNY"/>
    <x v="0"/>
    <n v="26"/>
    <n v="124"/>
    <n v="310.2"/>
    <n v="52"/>
    <n v="208"/>
    <s v="Yes"/>
    <s v="no"/>
    <n v="69.3"/>
    <n v="0"/>
    <n v="18"/>
    <s v="Yes"/>
    <n v="0"/>
    <x v="20"/>
    <s v="405-1821"/>
    <s v="Male"/>
    <n v="32"/>
    <s v="No"/>
    <s v="No"/>
    <s v="Yes"/>
    <n v="6"/>
    <s v="Yes"/>
    <x v="1"/>
    <x v="2"/>
    <n v="16"/>
    <n v="414"/>
    <x v="0"/>
    <x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x v="14"/>
    <s v="409-3018"/>
    <s v="Female"/>
    <n v="47"/>
    <s v="No"/>
    <s v="No"/>
    <s v="Yes"/>
    <n v="3"/>
    <s v="Yes"/>
    <x v="2"/>
    <x v="1"/>
    <n v="40"/>
    <n v="2589"/>
    <x v="0"/>
    <x v="0"/>
  </r>
  <r>
    <s v="9221-RJIA"/>
    <x v="0"/>
    <n v="17"/>
    <n v="98"/>
    <n v="256.2"/>
    <n v="68"/>
    <n v="180.2"/>
    <s v="Yes"/>
    <s v="no"/>
    <n v="60.1"/>
    <n v="0"/>
    <n v="25"/>
    <s v="Yes"/>
    <n v="0"/>
    <x v="14"/>
    <s v="352-5081"/>
    <s v="Male"/>
    <n v="35"/>
    <s v="No"/>
    <s v="No"/>
    <s v="Yes"/>
    <n v="4"/>
    <s v="Yes"/>
    <x v="1"/>
    <x v="0"/>
    <n v="25"/>
    <n v="419"/>
    <x v="0"/>
    <x v="0"/>
  </r>
  <r>
    <s v="6503-DIMV"/>
    <x v="0"/>
    <n v="45"/>
    <n v="70"/>
    <n v="179.3"/>
    <n v="90"/>
    <n v="364.5"/>
    <s v="Yes"/>
    <s v="no"/>
    <n v="182.3"/>
    <n v="2"/>
    <n v="0"/>
    <s v="No"/>
    <n v="0"/>
    <x v="28"/>
    <s v="401-7803"/>
    <s v="Male"/>
    <n v="67"/>
    <s v="No"/>
    <s v="Yes"/>
    <s v="Yes"/>
    <n v="2"/>
    <s v="No"/>
    <x v="2"/>
    <x v="1"/>
    <n v="10"/>
    <n v="436"/>
    <x v="0"/>
    <x v="0"/>
  </r>
  <r>
    <s v="1377-CIKO"/>
    <x v="0"/>
    <n v="47"/>
    <n v="250"/>
    <n v="707"/>
    <n v="94"/>
    <n v="263.2"/>
    <s v="Yes"/>
    <s v="no"/>
    <n v="87.7"/>
    <n v="1"/>
    <n v="11"/>
    <s v="No"/>
    <n v="35"/>
    <x v="6"/>
    <s v="352-6084"/>
    <s v="Female"/>
    <n v="35"/>
    <s v="No"/>
    <s v="No"/>
    <s v="Yes"/>
    <n v="6"/>
    <s v="No"/>
    <x v="2"/>
    <x v="0"/>
    <n v="23"/>
    <n v="1064"/>
    <x v="0"/>
    <x v="0"/>
  </r>
  <r>
    <s v="8087-WGSQ"/>
    <x v="0"/>
    <n v="65"/>
    <n v="101"/>
    <n v="259.3"/>
    <n v="0"/>
    <n v="0"/>
    <s v="No"/>
    <s v="no"/>
    <n v="0"/>
    <n v="2"/>
    <n v="8"/>
    <s v="No"/>
    <n v="30"/>
    <x v="14"/>
    <s v="328-9267"/>
    <s v="Female"/>
    <n v="65"/>
    <s v="No"/>
    <s v="Yes"/>
    <s v="Yes"/>
    <n v="2"/>
    <s v="Yes"/>
    <x v="2"/>
    <x v="0"/>
    <n v="46"/>
    <n v="2994"/>
    <x v="0"/>
    <x v="0"/>
  </r>
  <r>
    <s v="8912-ESBF"/>
    <x v="0"/>
    <n v="44"/>
    <n v="379"/>
    <n v="662.9"/>
    <n v="0"/>
    <n v="0"/>
    <s v="No"/>
    <s v="no"/>
    <n v="0"/>
    <n v="1"/>
    <n v="0"/>
    <s v="No"/>
    <n v="0"/>
    <x v="47"/>
    <s v="386-8432"/>
    <s v="Female"/>
    <n v="46"/>
    <s v="No"/>
    <s v="No"/>
    <s v="Yes"/>
    <n v="6"/>
    <s v="No"/>
    <x v="2"/>
    <x v="0"/>
    <n v="9"/>
    <n v="394"/>
    <x v="0"/>
    <x v="0"/>
  </r>
  <r>
    <s v="8101-NBJN"/>
    <x v="0"/>
    <n v="65"/>
    <n v="135"/>
    <n v="458.4"/>
    <n v="0"/>
    <n v="0"/>
    <s v="No"/>
    <s v="no"/>
    <n v="0"/>
    <n v="0"/>
    <n v="0"/>
    <s v="No"/>
    <n v="0"/>
    <x v="19"/>
    <s v="410-5199"/>
    <s v="Male"/>
    <n v="39"/>
    <s v="No"/>
    <s v="No"/>
    <s v="Yes"/>
    <n v="3"/>
    <s v="No"/>
    <x v="2"/>
    <x v="1"/>
    <n v="9"/>
    <n v="593"/>
    <x v="0"/>
    <x v="0"/>
  </r>
  <r>
    <s v="4422-YRSX"/>
    <x v="0"/>
    <n v="75"/>
    <n v="272"/>
    <n v="819.5"/>
    <n v="0"/>
    <n v="0"/>
    <s v="No"/>
    <s v="no"/>
    <n v="0"/>
    <n v="0"/>
    <n v="5"/>
    <s v="Yes"/>
    <n v="0"/>
    <x v="31"/>
    <s v="397-6542"/>
    <s v="Female"/>
    <n v="75"/>
    <s v="No"/>
    <s v="Yes"/>
    <s v="Yes"/>
    <n v="2"/>
    <s v="Yes"/>
    <x v="2"/>
    <x v="0"/>
    <n v="37"/>
    <n v="2761"/>
    <x v="0"/>
    <x v="0"/>
  </r>
  <r>
    <s v="6981-EJVJ"/>
    <x v="0"/>
    <n v="58"/>
    <n v="350"/>
    <n v="817.6"/>
    <n v="0"/>
    <n v="0"/>
    <s v="No"/>
    <s v="no"/>
    <n v="0"/>
    <n v="1"/>
    <n v="26"/>
    <s v="Yes"/>
    <n v="0"/>
    <x v="47"/>
    <s v="404-4809"/>
    <s v="Male"/>
    <n v="23"/>
    <s v="Yes"/>
    <s v="No"/>
    <s v="Yes"/>
    <n v="2"/>
    <s v="Yes"/>
    <x v="1"/>
    <x v="1"/>
    <n v="23"/>
    <n v="1361"/>
    <x v="0"/>
    <x v="0"/>
  </r>
  <r>
    <s v="8371-SUDB"/>
    <x v="0"/>
    <n v="72"/>
    <n v="105"/>
    <n v="287.8"/>
    <n v="0"/>
    <n v="0"/>
    <s v="No"/>
    <s v="no"/>
    <n v="0"/>
    <n v="2"/>
    <n v="6"/>
    <s v="Yes"/>
    <n v="0"/>
    <x v="39"/>
    <s v="372-4868"/>
    <s v="Female"/>
    <n v="38"/>
    <s v="No"/>
    <s v="No"/>
    <s v="Yes"/>
    <n v="4"/>
    <s v="No"/>
    <x v="2"/>
    <x v="0"/>
    <n v="29"/>
    <n v="2064"/>
    <x v="0"/>
    <x v="0"/>
  </r>
  <r>
    <s v="3628-JRAY"/>
    <x v="0"/>
    <n v="12"/>
    <n v="59"/>
    <n v="158.30000000000001"/>
    <n v="0"/>
    <n v="0"/>
    <s v="No"/>
    <s v="no"/>
    <n v="0"/>
    <n v="2"/>
    <n v="24"/>
    <s v="Yes"/>
    <n v="0"/>
    <x v="44"/>
    <s v="390-5267"/>
    <s v="Male"/>
    <n v="19"/>
    <s v="Yes"/>
    <s v="No"/>
    <s v="Yes"/>
    <n v="6"/>
    <s v="No"/>
    <x v="0"/>
    <x v="1"/>
    <n v="13"/>
    <n v="155"/>
    <x v="0"/>
    <x v="0"/>
  </r>
  <r>
    <s v="3495-BJFE"/>
    <x v="0"/>
    <n v="6"/>
    <n v="31"/>
    <n v="79.2"/>
    <n v="0"/>
    <n v="0"/>
    <s v="No"/>
    <s v="no"/>
    <n v="0"/>
    <n v="1"/>
    <n v="3"/>
    <s v="Yes"/>
    <n v="0"/>
    <x v="27"/>
    <s v="383-4802"/>
    <s v="Female"/>
    <n v="38"/>
    <s v="No"/>
    <s v="No"/>
    <s v="Yes"/>
    <n v="2"/>
    <s v="No"/>
    <x v="0"/>
    <x v="2"/>
    <n v="26"/>
    <n v="156"/>
    <x v="0"/>
    <x v="0"/>
  </r>
  <r>
    <s v="1117-LHIF"/>
    <x v="0"/>
    <n v="37"/>
    <n v="133"/>
    <n v="336.5"/>
    <n v="0"/>
    <n v="0"/>
    <s v="No"/>
    <s v="no"/>
    <n v="0"/>
    <n v="0"/>
    <n v="0"/>
    <s v="No"/>
    <n v="0"/>
    <x v="3"/>
    <s v="352-3440"/>
    <s v="Female"/>
    <n v="51"/>
    <s v="No"/>
    <s v="No"/>
    <s v="Yes"/>
    <n v="2"/>
    <s v="No"/>
    <x v="2"/>
    <x v="2"/>
    <n v="12"/>
    <n v="432"/>
    <x v="0"/>
    <x v="0"/>
  </r>
  <r>
    <s v="0726-XQCW"/>
    <x v="0"/>
    <n v="73"/>
    <n v="160"/>
    <n v="367.1"/>
    <n v="0"/>
    <n v="0"/>
    <s v="No"/>
    <s v="no"/>
    <n v="0"/>
    <n v="1"/>
    <n v="7"/>
    <s v="Yes"/>
    <n v="0"/>
    <x v="25"/>
    <s v="354-2762"/>
    <s v="Female"/>
    <n v="59"/>
    <s v="No"/>
    <s v="No"/>
    <s v="Yes"/>
    <n v="2"/>
    <s v="Yes"/>
    <x v="2"/>
    <x v="0"/>
    <n v="33"/>
    <n v="2446"/>
    <x v="0"/>
    <x v="0"/>
  </r>
  <r>
    <s v="6305-RVMY"/>
    <x v="0"/>
    <n v="65"/>
    <n v="113"/>
    <n v="326.60000000000002"/>
    <n v="0"/>
    <n v="0"/>
    <s v="No"/>
    <s v="no"/>
    <n v="0"/>
    <n v="0"/>
    <n v="0"/>
    <s v="No"/>
    <n v="0"/>
    <x v="31"/>
    <s v="387-2014"/>
    <s v="Male"/>
    <n v="46"/>
    <s v="No"/>
    <s v="No"/>
    <s v="Yes"/>
    <n v="2"/>
    <s v="No"/>
    <x v="2"/>
    <x v="0"/>
    <n v="10"/>
    <n v="630"/>
    <x v="0"/>
    <x v="0"/>
  </r>
  <r>
    <s v="6445-UONS"/>
    <x v="0"/>
    <n v="50"/>
    <n v="197"/>
    <n v="450.1"/>
    <n v="0"/>
    <n v="0"/>
    <s v="No"/>
    <s v="no"/>
    <n v="0"/>
    <n v="1"/>
    <n v="5"/>
    <s v="Yes"/>
    <n v="0"/>
    <x v="6"/>
    <s v="333-5729"/>
    <s v="Female"/>
    <n v="44"/>
    <s v="No"/>
    <s v="No"/>
    <s v="Yes"/>
    <n v="5"/>
    <s v="Yes"/>
    <x v="1"/>
    <x v="2"/>
    <n v="32"/>
    <n v="1623"/>
    <x v="0"/>
    <x v="0"/>
  </r>
  <r>
    <s v="0778-OIVQ"/>
    <x v="0"/>
    <n v="70"/>
    <n v="119"/>
    <n v="351.4"/>
    <n v="0"/>
    <n v="0"/>
    <s v="No"/>
    <s v="no"/>
    <n v="0"/>
    <n v="0"/>
    <n v="6"/>
    <s v="Yes"/>
    <n v="0"/>
    <x v="35"/>
    <s v="391-2231"/>
    <s v="Male"/>
    <n v="30"/>
    <s v="No"/>
    <s v="No"/>
    <s v="Yes"/>
    <n v="3"/>
    <s v="No"/>
    <x v="2"/>
    <x v="0"/>
    <n v="27"/>
    <n v="1894"/>
    <x v="0"/>
    <x v="0"/>
  </r>
  <r>
    <s v="1742-KOAI"/>
    <x v="0"/>
    <n v="39"/>
    <n v="203"/>
    <n v="505.2"/>
    <n v="0"/>
    <n v="0"/>
    <s v="No"/>
    <s v="no"/>
    <n v="0"/>
    <n v="2"/>
    <n v="19"/>
    <s v="Yes"/>
    <n v="0"/>
    <x v="43"/>
    <s v="332-2275"/>
    <s v="Male"/>
    <n v="66"/>
    <s v="No"/>
    <s v="Yes"/>
    <s v="Yes"/>
    <n v="5"/>
    <s v="No"/>
    <x v="1"/>
    <x v="2"/>
    <n v="18"/>
    <n v="694"/>
    <x v="0"/>
    <x v="0"/>
  </r>
  <r>
    <s v="4770-NADL"/>
    <x v="0"/>
    <n v="29"/>
    <n v="239"/>
    <n v="352.1"/>
    <n v="0"/>
    <n v="0"/>
    <s v="No"/>
    <s v="no"/>
    <n v="0"/>
    <n v="1"/>
    <n v="0"/>
    <s v="No"/>
    <n v="0"/>
    <x v="11"/>
    <s v="340-4028"/>
    <s v="Male"/>
    <n v="26"/>
    <s v="Yes"/>
    <s v="No"/>
    <s v="Yes"/>
    <n v="2"/>
    <s v="No"/>
    <x v="2"/>
    <x v="2"/>
    <n v="8"/>
    <n v="237"/>
    <x v="0"/>
    <x v="0"/>
  </r>
  <r>
    <s v="9926-UPTR"/>
    <x v="0"/>
    <n v="33"/>
    <n v="57"/>
    <n v="164.5"/>
    <n v="0"/>
    <n v="0"/>
    <s v="No"/>
    <s v="no"/>
    <n v="0"/>
    <n v="1"/>
    <n v="5"/>
    <s v="Yes"/>
    <n v="0"/>
    <x v="0"/>
    <s v="363-3486"/>
    <s v="Female"/>
    <n v="78"/>
    <s v="No"/>
    <s v="Yes"/>
    <s v="Yes"/>
    <n v="3"/>
    <s v="Yes"/>
    <x v="2"/>
    <x v="0"/>
    <n v="52"/>
    <n v="1710"/>
    <x v="0"/>
    <x v="0"/>
  </r>
  <r>
    <s v="9718-WGCV"/>
    <x v="0"/>
    <n v="69"/>
    <n v="280"/>
    <n v="1040.2"/>
    <n v="276"/>
    <n v="144.9"/>
    <s v="Yes"/>
    <s v="yes"/>
    <n v="0"/>
    <n v="0"/>
    <n v="0"/>
    <s v="No"/>
    <n v="0"/>
    <x v="13"/>
    <s v="351-3316"/>
    <s v="Male"/>
    <n v="64"/>
    <s v="No"/>
    <s v="No"/>
    <s v="Yes"/>
    <n v="5"/>
    <s v="No"/>
    <x v="2"/>
    <x v="0"/>
    <n v="9"/>
    <n v="649"/>
    <x v="0"/>
    <x v="0"/>
  </r>
  <r>
    <s v="1930-BQDP"/>
    <x v="0"/>
    <n v="10"/>
    <n v="32"/>
    <n v="91.9"/>
    <n v="0"/>
    <n v="0"/>
    <s v="No"/>
    <s v="no"/>
    <n v="0"/>
    <n v="0"/>
    <n v="0"/>
    <s v="No"/>
    <n v="0"/>
    <x v="35"/>
    <s v="369-3626"/>
    <s v="Female"/>
    <n v="47"/>
    <s v="No"/>
    <s v="No"/>
    <s v="Yes"/>
    <n v="2"/>
    <s v="No"/>
    <x v="0"/>
    <x v="0"/>
    <n v="7"/>
    <n v="75"/>
    <x v="0"/>
    <x v="0"/>
  </r>
  <r>
    <s v="7855-MEQO"/>
    <x v="0"/>
    <n v="64"/>
    <n v="575"/>
    <n v="966.2"/>
    <n v="0"/>
    <n v="0"/>
    <s v="No"/>
    <s v="no"/>
    <n v="0"/>
    <n v="2"/>
    <n v="35"/>
    <s v="Yes"/>
    <n v="0"/>
    <x v="37"/>
    <s v="353-3223"/>
    <s v="Female"/>
    <n v="23"/>
    <s v="Yes"/>
    <s v="No"/>
    <s v="Yes"/>
    <n v="3"/>
    <s v="Yes"/>
    <x v="1"/>
    <x v="0"/>
    <n v="47"/>
    <n v="3017"/>
    <x v="0"/>
    <x v="0"/>
  </r>
  <r>
    <s v="4137-OBZV"/>
    <x v="0"/>
    <n v="51"/>
    <n v="126"/>
    <n v="458.8"/>
    <n v="0"/>
    <n v="0"/>
    <s v="No"/>
    <s v="no"/>
    <n v="0"/>
    <n v="0"/>
    <n v="7"/>
    <s v="Yes"/>
    <n v="0"/>
    <x v="23"/>
    <s v="400-3147"/>
    <s v="Female"/>
    <n v="39"/>
    <s v="No"/>
    <s v="No"/>
    <s v="Yes"/>
    <n v="6"/>
    <s v="No"/>
    <x v="0"/>
    <x v="0"/>
    <n v="26"/>
    <n v="1334"/>
    <x v="0"/>
    <x v="0"/>
  </r>
  <r>
    <s v="4170-RSAN"/>
    <x v="0"/>
    <n v="50"/>
    <n v="64"/>
    <n v="198.9"/>
    <n v="0"/>
    <n v="0"/>
    <s v="No"/>
    <s v="no"/>
    <n v="0"/>
    <n v="2"/>
    <n v="10"/>
    <s v="Yes"/>
    <n v="0"/>
    <x v="49"/>
    <s v="378-1936"/>
    <s v="Male"/>
    <n v="66"/>
    <s v="No"/>
    <s v="Yes"/>
    <s v="Yes"/>
    <n v="5"/>
    <s v="Yes"/>
    <x v="0"/>
    <x v="2"/>
    <n v="45"/>
    <n v="2236"/>
    <x v="0"/>
    <x v="0"/>
  </r>
  <r>
    <s v="8423-ADMS"/>
    <x v="0"/>
    <n v="24"/>
    <n v="53"/>
    <n v="170.7"/>
    <n v="0"/>
    <n v="0"/>
    <s v="No"/>
    <s v="no"/>
    <n v="0"/>
    <n v="1"/>
    <n v="0"/>
    <s v="No"/>
    <n v="0"/>
    <x v="25"/>
    <s v="387-1116"/>
    <s v="Female"/>
    <n v="44"/>
    <s v="No"/>
    <s v="No"/>
    <s v="Yes"/>
    <n v="6"/>
    <s v="No"/>
    <x v="0"/>
    <x v="2"/>
    <n v="9"/>
    <n v="218"/>
    <x v="0"/>
    <x v="0"/>
  </r>
  <r>
    <s v="8142-NFYD"/>
    <x v="0"/>
    <n v="28"/>
    <n v="84"/>
    <n v="277.3"/>
    <n v="0"/>
    <n v="0"/>
    <s v="No"/>
    <s v="no"/>
    <n v="0"/>
    <n v="1"/>
    <n v="4"/>
    <s v="Yes"/>
    <n v="0"/>
    <x v="6"/>
    <s v="367-3950"/>
    <s v="Male"/>
    <n v="42"/>
    <s v="No"/>
    <s v="No"/>
    <s v="Yes"/>
    <n v="2"/>
    <s v="No"/>
    <x v="0"/>
    <x v="0"/>
    <n v="49"/>
    <n v="1350"/>
    <x v="0"/>
    <x v="0"/>
  </r>
  <r>
    <s v="8266-SINZ"/>
    <x v="0"/>
    <n v="36"/>
    <n v="183"/>
    <n v="429.9"/>
    <n v="0"/>
    <n v="0"/>
    <s v="No"/>
    <s v="no"/>
    <n v="0"/>
    <n v="1"/>
    <n v="0"/>
    <s v="No"/>
    <n v="0"/>
    <x v="7"/>
    <s v="336-9053"/>
    <s v="Female"/>
    <n v="61"/>
    <s v="No"/>
    <s v="No"/>
    <s v="Yes"/>
    <n v="5"/>
    <s v="No"/>
    <x v="1"/>
    <x v="2"/>
    <n v="13"/>
    <n v="468"/>
    <x v="0"/>
    <x v="0"/>
  </r>
  <r>
    <s v="2173-WCWE"/>
    <x v="0"/>
    <n v="67"/>
    <n v="163"/>
    <n v="537.1"/>
    <n v="0"/>
    <n v="0"/>
    <s v="No"/>
    <s v="no"/>
    <n v="0"/>
    <n v="1"/>
    <n v="9"/>
    <s v="Yes"/>
    <n v="0"/>
    <x v="34"/>
    <s v="360-1320"/>
    <s v="Female"/>
    <n v="22"/>
    <s v="Yes"/>
    <s v="No"/>
    <s v="Yes"/>
    <n v="2"/>
    <s v="Yes"/>
    <x v="2"/>
    <x v="0"/>
    <n v="54"/>
    <n v="3627"/>
    <x v="0"/>
    <x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x v="24"/>
    <s v="385-1118"/>
    <s v="Female"/>
    <n v="54"/>
    <s v="No"/>
    <s v="No"/>
    <s v="Yes"/>
    <n v="6"/>
    <s v="Yes"/>
    <x v="2"/>
    <x v="2"/>
    <n v="42"/>
    <n v="2395"/>
    <x v="0"/>
    <x v="0"/>
  </r>
  <r>
    <s v="4170-ZFVQ"/>
    <x v="0"/>
    <n v="69"/>
    <n v="432"/>
    <n v="892.3"/>
    <n v="0"/>
    <n v="0"/>
    <s v="No"/>
    <s v="no"/>
    <n v="0"/>
    <n v="0"/>
    <n v="13"/>
    <s v="No"/>
    <n v="35"/>
    <x v="39"/>
    <s v="408-8269"/>
    <s v="Male"/>
    <n v="24"/>
    <s v="Yes"/>
    <s v="No"/>
    <s v="Yes"/>
    <n v="4"/>
    <s v="Yes"/>
    <x v="2"/>
    <x v="2"/>
    <n v="31"/>
    <n v="2157"/>
    <x v="0"/>
    <x v="0"/>
  </r>
  <r>
    <s v="7962-BYGY"/>
    <x v="0"/>
    <n v="18"/>
    <n v="50"/>
    <n v="127.6"/>
    <n v="90"/>
    <n v="207"/>
    <s v="Yes"/>
    <s v="yes"/>
    <n v="0"/>
    <n v="2"/>
    <n v="0"/>
    <s v="No"/>
    <n v="0"/>
    <x v="21"/>
    <s v="420-4089"/>
    <s v="Male"/>
    <n v="60"/>
    <s v="No"/>
    <s v="No"/>
    <s v="Yes"/>
    <n v="4"/>
    <s v="No"/>
    <x v="0"/>
    <x v="2"/>
    <n v="10"/>
    <n v="183"/>
    <x v="0"/>
    <x v="0"/>
  </r>
  <r>
    <s v="9601-OEDJ"/>
    <x v="0"/>
    <n v="51"/>
    <n v="157"/>
    <n v="411.2"/>
    <n v="0"/>
    <n v="0"/>
    <s v="No"/>
    <s v="no"/>
    <n v="0"/>
    <n v="1"/>
    <n v="0"/>
    <s v="No"/>
    <n v="0"/>
    <x v="1"/>
    <s v="350-5993"/>
    <s v="Male"/>
    <n v="46"/>
    <s v="No"/>
    <s v="No"/>
    <s v="Yes"/>
    <n v="2"/>
    <s v="No"/>
    <x v="1"/>
    <x v="2"/>
    <n v="8"/>
    <n v="418"/>
    <x v="0"/>
    <x v="0"/>
  </r>
  <r>
    <s v="1194-ZTVT"/>
    <x v="0"/>
    <n v="72"/>
    <n v="134"/>
    <n v="359.1"/>
    <n v="0"/>
    <n v="0"/>
    <s v="No"/>
    <s v="no"/>
    <n v="0"/>
    <n v="1"/>
    <n v="7"/>
    <s v="Yes"/>
    <n v="0"/>
    <x v="50"/>
    <s v="370-1465"/>
    <s v="Male"/>
    <n v="61"/>
    <s v="No"/>
    <s v="No"/>
    <s v="Yes"/>
    <n v="5"/>
    <s v="Yes"/>
    <x v="2"/>
    <x v="2"/>
    <n v="26"/>
    <n v="1878"/>
    <x v="0"/>
    <x v="0"/>
  </r>
  <r>
    <s v="3094-HAWT"/>
    <x v="0"/>
    <n v="56"/>
    <n v="326"/>
    <n v="723.4"/>
    <n v="0"/>
    <n v="0"/>
    <s v="No"/>
    <s v="no"/>
    <n v="0"/>
    <n v="0"/>
    <n v="4"/>
    <s v="Yes"/>
    <n v="0"/>
    <x v="23"/>
    <s v="357-8515"/>
    <s v="Female"/>
    <n v="50"/>
    <s v="No"/>
    <s v="No"/>
    <s v="Yes"/>
    <n v="2"/>
    <s v="No"/>
    <x v="2"/>
    <x v="2"/>
    <n v="31"/>
    <n v="1706"/>
    <x v="0"/>
    <x v="0"/>
  </r>
  <r>
    <s v="9405-FGGB"/>
    <x v="0"/>
    <n v="33"/>
    <n v="220"/>
    <n v="433.6"/>
    <n v="99"/>
    <n v="452.1"/>
    <s v="Yes"/>
    <s v="yes"/>
    <n v="0"/>
    <n v="1"/>
    <n v="0"/>
    <s v="No"/>
    <n v="0"/>
    <x v="6"/>
    <s v="406-8995"/>
    <s v="Female"/>
    <n v="65"/>
    <s v="No"/>
    <s v="Yes"/>
    <s v="Yes"/>
    <n v="6"/>
    <s v="No"/>
    <x v="2"/>
    <x v="2"/>
    <n v="8"/>
    <n v="259"/>
    <x v="0"/>
    <x v="0"/>
  </r>
  <r>
    <s v="8611-IVEJ"/>
    <x v="0"/>
    <n v="1"/>
    <n v="5"/>
    <n v="12"/>
    <n v="3"/>
    <n v="13.8"/>
    <s v="Yes"/>
    <s v="yes"/>
    <n v="0"/>
    <n v="2"/>
    <n v="0"/>
    <s v="No"/>
    <n v="0"/>
    <x v="24"/>
    <s v="341-9890"/>
    <s v="Male"/>
    <n v="40"/>
    <s v="No"/>
    <s v="No"/>
    <s v="Yes"/>
    <n v="6"/>
    <s v="No"/>
    <x v="0"/>
    <x v="2"/>
    <n v="6"/>
    <n v="6"/>
    <x v="0"/>
    <x v="0"/>
  </r>
  <r>
    <s v="1502-XJCB"/>
    <x v="0"/>
    <n v="1"/>
    <n v="3"/>
    <n v="9"/>
    <n v="0"/>
    <n v="0"/>
    <s v="No"/>
    <s v="no"/>
    <n v="0"/>
    <n v="2"/>
    <n v="0"/>
    <s v="No"/>
    <n v="0"/>
    <x v="23"/>
    <s v="378-3879"/>
    <s v="Male"/>
    <n v="27"/>
    <s v="Yes"/>
    <s v="No"/>
    <s v="Yes"/>
    <n v="5"/>
    <s v="No"/>
    <x v="1"/>
    <x v="2"/>
    <n v="8"/>
    <n v="8"/>
    <x v="0"/>
    <x v="0"/>
  </r>
  <r>
    <s v="6522-VZZR"/>
    <x v="0"/>
    <n v="20"/>
    <n v="39"/>
    <n v="120.9"/>
    <n v="0"/>
    <n v="0"/>
    <s v="No"/>
    <s v="no"/>
    <n v="0"/>
    <n v="0"/>
    <n v="0"/>
    <s v="No"/>
    <n v="0"/>
    <x v="37"/>
    <s v="407-8575"/>
    <s v="Male"/>
    <n v="46"/>
    <s v="No"/>
    <s v="No"/>
    <s v="Yes"/>
    <n v="5"/>
    <s v="No"/>
    <x v="0"/>
    <x v="2"/>
    <n v="10"/>
    <n v="205"/>
    <x v="0"/>
    <x v="0"/>
  </r>
  <r>
    <s v="7102-SKGH"/>
    <x v="0"/>
    <n v="39"/>
    <n v="229"/>
    <n v="550.4"/>
    <n v="117"/>
    <n v="471.9"/>
    <s v="Yes"/>
    <s v="no"/>
    <n v="118"/>
    <n v="0"/>
    <n v="5"/>
    <s v="Yes"/>
    <n v="0"/>
    <x v="42"/>
    <s v="417-5034"/>
    <s v="Male"/>
    <n v="81"/>
    <s v="No"/>
    <s v="Yes"/>
    <s v="Yes"/>
    <n v="2"/>
    <s v="No"/>
    <x v="2"/>
    <x v="2"/>
    <n v="31"/>
    <n v="1210"/>
    <x v="0"/>
    <x v="0"/>
  </r>
  <r>
    <s v="4890-UTLR"/>
    <x v="0"/>
    <n v="11"/>
    <n v="42"/>
    <n v="128"/>
    <n v="33"/>
    <n v="116.6"/>
    <s v="Yes"/>
    <s v="no"/>
    <n v="29.2"/>
    <n v="2"/>
    <n v="0"/>
    <s v="No"/>
    <n v="0"/>
    <x v="10"/>
    <s v="420-7066"/>
    <s v="Female"/>
    <n v="44"/>
    <s v="No"/>
    <s v="No"/>
    <s v="Yes"/>
    <n v="4"/>
    <s v="No"/>
    <x v="2"/>
    <x v="2"/>
    <n v="9"/>
    <n v="97"/>
    <x v="0"/>
    <x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x v="6"/>
    <s v="394-8256"/>
    <s v="Male"/>
    <n v="27"/>
    <s v="Yes"/>
    <s v="No"/>
    <s v="Yes"/>
    <n v="5"/>
    <s v="No"/>
    <x v="2"/>
    <x v="2"/>
    <n v="19"/>
    <n v="1043"/>
    <x v="0"/>
    <x v="0"/>
  </r>
  <r>
    <s v="5405-MTDP"/>
    <x v="0"/>
    <n v="60"/>
    <n v="282"/>
    <n v="777.2"/>
    <n v="420"/>
    <n v="426"/>
    <s v="Yes"/>
    <s v="no"/>
    <n v="85.2"/>
    <n v="0"/>
    <n v="24"/>
    <s v="No"/>
    <n v="99"/>
    <x v="19"/>
    <s v="343-5372"/>
    <s v="Male"/>
    <n v="21"/>
    <s v="Yes"/>
    <s v="No"/>
    <s v="Yes"/>
    <n v="6"/>
    <s v="Yes"/>
    <x v="2"/>
    <x v="0"/>
    <n v="46"/>
    <n v="2732"/>
    <x v="0"/>
    <x v="0"/>
  </r>
  <r>
    <s v="2687-HLSO"/>
    <x v="0"/>
    <n v="18"/>
    <n v="87"/>
    <n v="282.89999999999998"/>
    <n v="54"/>
    <n v="108"/>
    <s v="Yes"/>
    <s v="no"/>
    <n v="27"/>
    <n v="1"/>
    <n v="17"/>
    <s v="Yes"/>
    <n v="0"/>
    <x v="41"/>
    <s v="391-6773"/>
    <s v="Female"/>
    <n v="24"/>
    <s v="Yes"/>
    <s v="No"/>
    <s v="Yes"/>
    <n v="6"/>
    <s v="No"/>
    <x v="1"/>
    <x v="2"/>
    <n v="29"/>
    <n v="519"/>
    <x v="0"/>
    <x v="0"/>
  </r>
  <r>
    <s v="5088-FSCE"/>
    <x v="0"/>
    <n v="33"/>
    <n v="139"/>
    <n v="392.6"/>
    <n v="132"/>
    <n v="323.39999999999998"/>
    <s v="Yes"/>
    <s v="no"/>
    <n v="64.7"/>
    <n v="0"/>
    <n v="3"/>
    <s v="Yes"/>
    <n v="0"/>
    <x v="49"/>
    <s v="399-1021"/>
    <s v="Male"/>
    <n v="68"/>
    <s v="No"/>
    <s v="Yes"/>
    <s v="Yes"/>
    <n v="4"/>
    <s v="No"/>
    <x v="1"/>
    <x v="2"/>
    <n v="16"/>
    <n v="512"/>
    <x v="0"/>
    <x v="0"/>
  </r>
  <r>
    <s v="0872-JUIN"/>
    <x v="0"/>
    <n v="71"/>
    <n v="314"/>
    <n v="636.1"/>
    <n v="142"/>
    <n v="986.9"/>
    <s v="Yes"/>
    <s v="no"/>
    <n v="246.7"/>
    <n v="1"/>
    <n v="10"/>
    <s v="Yes"/>
    <n v="0"/>
    <x v="39"/>
    <s v="342-1004"/>
    <s v="Male"/>
    <n v="25"/>
    <s v="Yes"/>
    <s v="No"/>
    <s v="Yes"/>
    <n v="3"/>
    <s v="Yes"/>
    <x v="2"/>
    <x v="2"/>
    <n v="33"/>
    <n v="2358"/>
    <x v="0"/>
    <x v="0"/>
  </r>
  <r>
    <s v="4316-UMYA"/>
    <x v="0"/>
    <n v="9"/>
    <n v="65"/>
    <n v="117.3"/>
    <n v="45"/>
    <n v="103.5"/>
    <s v="Yes"/>
    <s v="no"/>
    <n v="34.5"/>
    <n v="0"/>
    <n v="0"/>
    <s v="No"/>
    <n v="0"/>
    <x v="23"/>
    <s v="398-5851"/>
    <s v="Male"/>
    <n v="37"/>
    <s v="No"/>
    <s v="No"/>
    <s v="Yes"/>
    <n v="3"/>
    <s v="No"/>
    <x v="0"/>
    <x v="2"/>
    <n v="10"/>
    <n v="92"/>
    <x v="0"/>
    <x v="0"/>
  </r>
  <r>
    <s v="7007-GUCG"/>
    <x v="0"/>
    <n v="64"/>
    <n v="326"/>
    <n v="578"/>
    <n v="768"/>
    <n v="998.4"/>
    <s v="Yes"/>
    <s v="no"/>
    <n v="332.8"/>
    <n v="1"/>
    <n v="0"/>
    <s v="No"/>
    <n v="0"/>
    <x v="14"/>
    <s v="396-4869"/>
    <s v="Male"/>
    <n v="52"/>
    <s v="No"/>
    <s v="No"/>
    <s v="Yes"/>
    <n v="2"/>
    <s v="No"/>
    <x v="2"/>
    <x v="2"/>
    <n v="8"/>
    <n v="531"/>
    <x v="0"/>
    <x v="0"/>
  </r>
  <r>
    <s v="7719-ILTW"/>
    <x v="0"/>
    <n v="1"/>
    <n v="3"/>
    <n v="7"/>
    <n v="0"/>
    <n v="0"/>
    <s v="No"/>
    <s v="no"/>
    <n v="0"/>
    <n v="1"/>
    <n v="38"/>
    <s v="Yes"/>
    <n v="0"/>
    <x v="4"/>
    <s v="417-9455"/>
    <s v="Male"/>
    <n v="32"/>
    <s v="No"/>
    <s v="No"/>
    <s v="Yes"/>
    <n v="3"/>
    <s v="No"/>
    <x v="0"/>
    <x v="0"/>
    <n v="25"/>
    <n v="25"/>
    <x v="0"/>
    <x v="0"/>
  </r>
  <r>
    <s v="3516-FSED"/>
    <x v="0"/>
    <n v="71"/>
    <n v="248"/>
    <n v="635"/>
    <n v="0"/>
    <n v="0"/>
    <s v="No"/>
    <s v="no"/>
    <n v="0"/>
    <n v="0"/>
    <n v="28"/>
    <s v="No"/>
    <n v="62"/>
    <x v="40"/>
    <s v="404-6337"/>
    <s v="Female"/>
    <n v="24"/>
    <s v="Yes"/>
    <s v="No"/>
    <s v="Yes"/>
    <n v="3"/>
    <s v="Yes"/>
    <x v="2"/>
    <x v="0"/>
    <n v="33"/>
    <n v="2342"/>
    <x v="0"/>
    <x v="0"/>
  </r>
  <r>
    <s v="5175-QFBI"/>
    <x v="0"/>
    <n v="64"/>
    <n v="397"/>
    <n v="965.4"/>
    <n v="0"/>
    <n v="0"/>
    <s v="No"/>
    <s v="no"/>
    <n v="0"/>
    <n v="2"/>
    <n v="19"/>
    <s v="Yes"/>
    <n v="0"/>
    <x v="27"/>
    <s v="394-9220"/>
    <s v="Male"/>
    <n v="43"/>
    <s v="No"/>
    <s v="No"/>
    <s v="Yes"/>
    <n v="2"/>
    <s v="Yes"/>
    <x v="2"/>
    <x v="0"/>
    <n v="49"/>
    <n v="3137"/>
    <x v="0"/>
    <x v="0"/>
  </r>
  <r>
    <s v="0959-TXTU"/>
    <x v="0"/>
    <n v="68"/>
    <n v="335"/>
    <n v="747.6"/>
    <n v="0"/>
    <n v="0"/>
    <s v="No"/>
    <s v="no"/>
    <n v="0"/>
    <n v="0"/>
    <n v="20"/>
    <s v="Yes"/>
    <n v="0"/>
    <x v="20"/>
    <s v="364-5362"/>
    <s v="Female"/>
    <n v="19"/>
    <s v="Yes"/>
    <s v="No"/>
    <s v="Yes"/>
    <n v="5"/>
    <s v="No"/>
    <x v="1"/>
    <x v="0"/>
    <n v="50"/>
    <n v="3404"/>
    <x v="0"/>
    <x v="0"/>
  </r>
  <r>
    <s v="5285-JMXH"/>
    <x v="0"/>
    <n v="49"/>
    <n v="208"/>
    <n v="544"/>
    <n v="0"/>
    <n v="0"/>
    <s v="No"/>
    <s v="no"/>
    <n v="0"/>
    <n v="2"/>
    <n v="6"/>
    <s v="Yes"/>
    <n v="0"/>
    <x v="13"/>
    <s v="394-9984"/>
    <s v="Male"/>
    <n v="57"/>
    <s v="No"/>
    <s v="No"/>
    <s v="Yes"/>
    <n v="2"/>
    <s v="No"/>
    <x v="2"/>
    <x v="2"/>
    <n v="27"/>
    <n v="1343"/>
    <x v="0"/>
    <x v="0"/>
  </r>
  <r>
    <s v="6322-KHWF"/>
    <x v="0"/>
    <n v="21"/>
    <n v="134"/>
    <n v="335.6"/>
    <n v="0"/>
    <n v="0"/>
    <s v="No"/>
    <s v="no"/>
    <n v="0"/>
    <n v="1"/>
    <n v="0"/>
    <s v="No"/>
    <n v="0"/>
    <x v="29"/>
    <s v="402-1668"/>
    <s v="Male"/>
    <n v="42"/>
    <s v="No"/>
    <s v="No"/>
    <s v="Yes"/>
    <n v="6"/>
    <s v="No"/>
    <x v="1"/>
    <x v="0"/>
    <n v="9"/>
    <n v="187"/>
    <x v="0"/>
    <x v="0"/>
  </r>
  <r>
    <s v="5574-WLGC"/>
    <x v="0"/>
    <n v="65"/>
    <n v="303"/>
    <n v="648.29999999999995"/>
    <n v="0"/>
    <n v="0"/>
    <s v="No"/>
    <s v="no"/>
    <n v="0"/>
    <n v="0"/>
    <n v="0"/>
    <s v="No"/>
    <n v="0"/>
    <x v="34"/>
    <s v="341-7279"/>
    <s v="Female"/>
    <n v="48"/>
    <s v="No"/>
    <s v="No"/>
    <s v="Yes"/>
    <n v="5"/>
    <s v="No"/>
    <x v="2"/>
    <x v="1"/>
    <n v="11"/>
    <n v="711"/>
    <x v="0"/>
    <x v="0"/>
  </r>
  <r>
    <s v="3686-PQGL"/>
    <x v="0"/>
    <n v="48"/>
    <n v="136"/>
    <n v="238.6"/>
    <n v="0"/>
    <n v="0"/>
    <s v="No"/>
    <s v="no"/>
    <n v="0"/>
    <n v="0"/>
    <n v="12"/>
    <s v="Yes"/>
    <n v="0"/>
    <x v="34"/>
    <s v="389-8163"/>
    <s v="Male"/>
    <n v="33"/>
    <s v="No"/>
    <s v="No"/>
    <s v="Yes"/>
    <n v="3"/>
    <s v="Yes"/>
    <x v="2"/>
    <x v="1"/>
    <n v="47"/>
    <n v="2222"/>
    <x v="0"/>
    <x v="0"/>
  </r>
  <r>
    <s v="2781-GHNU"/>
    <x v="0"/>
    <n v="61"/>
    <n v="159"/>
    <n v="425"/>
    <n v="0"/>
    <n v="0"/>
    <s v="No"/>
    <s v="no"/>
    <n v="0"/>
    <n v="0"/>
    <n v="10"/>
    <s v="Yes"/>
    <n v="0"/>
    <x v="9"/>
    <s v="417-4456"/>
    <s v="Female"/>
    <n v="50"/>
    <s v="No"/>
    <s v="No"/>
    <s v="Yes"/>
    <n v="6"/>
    <s v="Yes"/>
    <x v="1"/>
    <x v="0"/>
    <n v="38"/>
    <n v="2286"/>
    <x v="0"/>
    <x v="0"/>
  </r>
  <r>
    <s v="3565-TMCB"/>
    <x v="0"/>
    <n v="36"/>
    <n v="271"/>
    <n v="503.2"/>
    <n v="0"/>
    <n v="0"/>
    <s v="No"/>
    <s v="no"/>
    <n v="0"/>
    <n v="2"/>
    <n v="8"/>
    <s v="Yes"/>
    <n v="0"/>
    <x v="3"/>
    <s v="386-6408"/>
    <s v="Female"/>
    <n v="41"/>
    <s v="No"/>
    <s v="No"/>
    <s v="Yes"/>
    <n v="5"/>
    <s v="No"/>
    <x v="0"/>
    <x v="2"/>
    <n v="28"/>
    <n v="1000"/>
    <x v="0"/>
    <x v="0"/>
  </r>
  <r>
    <s v="5901-COOE"/>
    <x v="0"/>
    <n v="63"/>
    <n v="185"/>
    <n v="440.3"/>
    <n v="0"/>
    <n v="0"/>
    <s v="No"/>
    <s v="no"/>
    <n v="0"/>
    <n v="0"/>
    <n v="0"/>
    <s v="No"/>
    <n v="0"/>
    <x v="2"/>
    <s v="342-5854"/>
    <s v="Male"/>
    <n v="40"/>
    <s v="No"/>
    <s v="No"/>
    <s v="Yes"/>
    <n v="4"/>
    <s v="No"/>
    <x v="1"/>
    <x v="2"/>
    <n v="12"/>
    <n v="778"/>
    <x v="0"/>
    <x v="0"/>
  </r>
  <r>
    <s v="4738-ZYWD"/>
    <x v="0"/>
    <n v="47"/>
    <n v="117"/>
    <n v="284.89999999999998"/>
    <n v="0"/>
    <n v="0"/>
    <s v="No"/>
    <s v="no"/>
    <n v="0"/>
    <n v="1"/>
    <n v="5"/>
    <s v="Yes"/>
    <n v="0"/>
    <x v="43"/>
    <s v="394-5202"/>
    <s v="Male"/>
    <n v="36"/>
    <s v="No"/>
    <s v="No"/>
    <s v="Yes"/>
    <n v="3"/>
    <s v="Yes"/>
    <x v="2"/>
    <x v="1"/>
    <n v="40"/>
    <n v="1915"/>
    <x v="0"/>
    <x v="0"/>
  </r>
  <r>
    <s v="3585-TVXF"/>
    <x v="0"/>
    <n v="28"/>
    <n v="118"/>
    <n v="362.4"/>
    <n v="0"/>
    <n v="0"/>
    <s v="No"/>
    <s v="no"/>
    <n v="0"/>
    <n v="1"/>
    <n v="11"/>
    <s v="Yes"/>
    <n v="0"/>
    <x v="29"/>
    <s v="359-3423"/>
    <s v="Male"/>
    <n v="59"/>
    <s v="No"/>
    <s v="No"/>
    <s v="Yes"/>
    <n v="5"/>
    <s v="No"/>
    <x v="1"/>
    <x v="2"/>
    <n v="27"/>
    <n v="746"/>
    <x v="0"/>
    <x v="0"/>
  </r>
  <r>
    <s v="7854-GSCL"/>
    <x v="0"/>
    <n v="2"/>
    <n v="6"/>
    <n v="12.6"/>
    <n v="0"/>
    <n v="0"/>
    <s v="No"/>
    <s v="no"/>
    <n v="0"/>
    <n v="1"/>
    <n v="0"/>
    <s v="No"/>
    <n v="0"/>
    <x v="38"/>
    <s v="403-4816"/>
    <s v="Male"/>
    <n v="45"/>
    <s v="No"/>
    <s v="No"/>
    <s v="Yes"/>
    <n v="3"/>
    <s v="No"/>
    <x v="0"/>
    <x v="1"/>
    <n v="8"/>
    <n v="16"/>
    <x v="0"/>
    <x v="0"/>
  </r>
  <r>
    <s v="1820-KRHK"/>
    <x v="0"/>
    <n v="43"/>
    <n v="106"/>
    <n v="256.5"/>
    <n v="0"/>
    <n v="0"/>
    <s v="No"/>
    <s v="no"/>
    <n v="0"/>
    <n v="3"/>
    <n v="3"/>
    <s v="No"/>
    <n v="58"/>
    <x v="50"/>
    <s v="381-8593"/>
    <s v="Female"/>
    <n v="50"/>
    <s v="No"/>
    <s v="No"/>
    <s v="Yes"/>
    <n v="2"/>
    <s v="No"/>
    <x v="1"/>
    <x v="2"/>
    <n v="46"/>
    <n v="1955"/>
    <x v="0"/>
    <x v="0"/>
  </r>
  <r>
    <s v="5301-AGPG"/>
    <x v="0"/>
    <n v="69"/>
    <n v="335"/>
    <n v="692.8"/>
    <n v="0"/>
    <n v="0"/>
    <s v="No"/>
    <s v="no"/>
    <n v="0"/>
    <n v="0"/>
    <n v="6"/>
    <s v="No"/>
    <n v="11"/>
    <x v="23"/>
    <s v="367-5923"/>
    <s v="Female"/>
    <n v="63"/>
    <s v="No"/>
    <s v="No"/>
    <s v="Yes"/>
    <n v="6"/>
    <s v="Yes"/>
    <x v="1"/>
    <x v="0"/>
    <n v="55"/>
    <n v="3795"/>
    <x v="0"/>
    <x v="0"/>
  </r>
  <r>
    <s v="1369-HQKV"/>
    <x v="0"/>
    <n v="61"/>
    <n v="307"/>
    <n v="612.1"/>
    <n v="0"/>
    <n v="0"/>
    <s v="No"/>
    <s v="no"/>
    <n v="0"/>
    <n v="0"/>
    <n v="0"/>
    <s v="No"/>
    <n v="0"/>
    <x v="45"/>
    <s v="400-4713"/>
    <s v="Male"/>
    <n v="78"/>
    <s v="No"/>
    <s v="Yes"/>
    <s v="Yes"/>
    <n v="5"/>
    <s v="No"/>
    <x v="1"/>
    <x v="0"/>
    <n v="8"/>
    <n v="486"/>
    <x v="0"/>
    <x v="0"/>
  </r>
  <r>
    <s v="2784-XRRZ"/>
    <x v="0"/>
    <n v="70"/>
    <n v="409"/>
    <n v="1045.8"/>
    <n v="0"/>
    <n v="0"/>
    <s v="No"/>
    <s v="no"/>
    <n v="0"/>
    <n v="0"/>
    <n v="14"/>
    <s v="Yes"/>
    <n v="0"/>
    <x v="49"/>
    <s v="396-4171"/>
    <s v="Male"/>
    <n v="56"/>
    <s v="No"/>
    <s v="No"/>
    <s v="Yes"/>
    <n v="2"/>
    <s v="No"/>
    <x v="2"/>
    <x v="0"/>
    <n v="43"/>
    <n v="3011"/>
    <x v="0"/>
    <x v="0"/>
  </r>
  <r>
    <s v="8135-GIPE"/>
    <x v="0"/>
    <n v="26"/>
    <n v="80"/>
    <n v="211.1"/>
    <n v="0"/>
    <n v="0"/>
    <s v="No"/>
    <s v="no"/>
    <n v="0"/>
    <n v="3"/>
    <n v="5"/>
    <s v="No"/>
    <n v="16"/>
    <x v="32"/>
    <s v="339-4068"/>
    <s v="Female"/>
    <n v="43"/>
    <s v="No"/>
    <s v="No"/>
    <s v="Yes"/>
    <n v="5"/>
    <s v="No"/>
    <x v="0"/>
    <x v="2"/>
    <n v="16"/>
    <n v="412"/>
    <x v="0"/>
    <x v="0"/>
  </r>
  <r>
    <s v="3508-UFKV"/>
    <x v="0"/>
    <n v="6"/>
    <n v="32"/>
    <n v="65.900000000000006"/>
    <n v="0"/>
    <n v="0"/>
    <s v="No"/>
    <s v="no"/>
    <n v="0"/>
    <n v="3"/>
    <n v="0"/>
    <s v="No"/>
    <n v="0"/>
    <x v="41"/>
    <s v="336-2322"/>
    <s v="Male"/>
    <n v="38"/>
    <s v="No"/>
    <s v="No"/>
    <s v="Yes"/>
    <n v="2"/>
    <s v="No"/>
    <x v="0"/>
    <x v="2"/>
    <n v="9"/>
    <n v="54"/>
    <x v="0"/>
    <x v="0"/>
  </r>
  <r>
    <s v="4993-XFBS"/>
    <x v="0"/>
    <n v="37"/>
    <n v="359"/>
    <n v="585.79999999999995"/>
    <n v="0"/>
    <n v="0"/>
    <s v="No"/>
    <s v="no"/>
    <n v="0"/>
    <n v="0"/>
    <n v="0"/>
    <s v="No"/>
    <n v="0"/>
    <x v="2"/>
    <s v="327-6087"/>
    <s v="Female"/>
    <n v="54"/>
    <s v="No"/>
    <s v="No"/>
    <s v="Yes"/>
    <n v="6"/>
    <s v="No"/>
    <x v="0"/>
    <x v="0"/>
    <n v="9"/>
    <n v="337"/>
    <x v="0"/>
    <x v="0"/>
  </r>
  <r>
    <s v="9496-PRFT"/>
    <x v="0"/>
    <n v="41"/>
    <n v="273"/>
    <n v="612.4"/>
    <n v="0"/>
    <n v="0"/>
    <s v="No"/>
    <s v="no"/>
    <n v="0"/>
    <n v="1"/>
    <n v="30"/>
    <s v="Yes"/>
    <n v="0"/>
    <x v="43"/>
    <s v="364-1134"/>
    <s v="Female"/>
    <n v="30"/>
    <s v="No"/>
    <s v="No"/>
    <s v="Yes"/>
    <n v="3"/>
    <s v="Yes"/>
    <x v="1"/>
    <x v="0"/>
    <n v="47"/>
    <n v="1918"/>
    <x v="0"/>
    <x v="0"/>
  </r>
  <r>
    <s v="0634-ZBAO"/>
    <x v="0"/>
    <n v="13"/>
    <n v="112"/>
    <n v="191.6"/>
    <n v="0"/>
    <n v="0"/>
    <s v="No"/>
    <s v="no"/>
    <n v="0"/>
    <n v="0"/>
    <n v="8"/>
    <s v="Yes"/>
    <n v="0"/>
    <x v="11"/>
    <s v="391-1783"/>
    <s v="Male"/>
    <n v="36"/>
    <s v="No"/>
    <s v="No"/>
    <s v="Yes"/>
    <n v="2"/>
    <s v="Yes"/>
    <x v="0"/>
    <x v="0"/>
    <n v="28"/>
    <n v="352"/>
    <x v="0"/>
    <x v="0"/>
  </r>
  <r>
    <s v="9219-VGDI"/>
    <x v="0"/>
    <n v="15"/>
    <n v="85"/>
    <n v="245.3"/>
    <n v="0"/>
    <n v="0"/>
    <s v="No"/>
    <s v="no"/>
    <n v="0"/>
    <n v="1"/>
    <n v="9"/>
    <s v="Yes"/>
    <n v="0"/>
    <x v="38"/>
    <s v="385-5688"/>
    <s v="Male"/>
    <n v="42"/>
    <s v="No"/>
    <s v="No"/>
    <s v="Yes"/>
    <n v="3"/>
    <s v="No"/>
    <x v="0"/>
    <x v="1"/>
    <n v="29"/>
    <n v="442"/>
    <x v="0"/>
    <x v="0"/>
  </r>
  <r>
    <s v="8700-MPPJ"/>
    <x v="0"/>
    <n v="27"/>
    <n v="55"/>
    <n v="134.80000000000001"/>
    <n v="0"/>
    <n v="0"/>
    <s v="No"/>
    <s v="no"/>
    <n v="0"/>
    <n v="1"/>
    <n v="0"/>
    <s v="No"/>
    <n v="0"/>
    <x v="13"/>
    <s v="337-3932"/>
    <s v="Male"/>
    <n v="58"/>
    <s v="No"/>
    <s v="No"/>
    <s v="Yes"/>
    <n v="2"/>
    <s v="No"/>
    <x v="1"/>
    <x v="1"/>
    <n v="10"/>
    <n v="269"/>
    <x v="0"/>
    <x v="0"/>
  </r>
  <r>
    <s v="6194-FLEI"/>
    <x v="0"/>
    <n v="67"/>
    <n v="308"/>
    <n v="944.9"/>
    <n v="0"/>
    <n v="0"/>
    <s v="No"/>
    <s v="no"/>
    <n v="0"/>
    <n v="2"/>
    <n v="14"/>
    <s v="Yes"/>
    <n v="0"/>
    <x v="14"/>
    <s v="366-7560"/>
    <s v="Female"/>
    <n v="29"/>
    <s v="Yes"/>
    <s v="No"/>
    <s v="Yes"/>
    <n v="3"/>
    <s v="Yes"/>
    <x v="2"/>
    <x v="0"/>
    <n v="23"/>
    <n v="1537"/>
    <x v="0"/>
    <x v="0"/>
  </r>
  <r>
    <s v="5120-QTMS"/>
    <x v="0"/>
    <n v="22"/>
    <n v="73"/>
    <n v="195.4"/>
    <n v="0"/>
    <n v="0"/>
    <s v="No"/>
    <s v="no"/>
    <n v="0"/>
    <n v="0"/>
    <n v="0"/>
    <s v="No"/>
    <n v="0"/>
    <x v="22"/>
    <s v="377-7276"/>
    <s v="Male"/>
    <n v="65"/>
    <s v="No"/>
    <s v="Yes"/>
    <s v="Yes"/>
    <n v="4"/>
    <s v="No"/>
    <x v="1"/>
    <x v="1"/>
    <n v="6"/>
    <n v="133"/>
    <x v="0"/>
    <x v="0"/>
  </r>
  <r>
    <s v="9877-XPLE"/>
    <x v="0"/>
    <n v="51"/>
    <n v="197"/>
    <n v="354.6"/>
    <n v="0"/>
    <n v="0"/>
    <s v="No"/>
    <s v="no"/>
    <n v="0"/>
    <n v="1"/>
    <n v="10"/>
    <s v="Yes"/>
    <n v="0"/>
    <x v="7"/>
    <s v="332-2650"/>
    <s v="Male"/>
    <n v="48"/>
    <s v="No"/>
    <s v="No"/>
    <s v="Yes"/>
    <n v="2"/>
    <s v="Yes"/>
    <x v="1"/>
    <x v="0"/>
    <n v="33"/>
    <n v="1646"/>
    <x v="0"/>
    <x v="0"/>
  </r>
  <r>
    <s v="5510-TPTT"/>
    <x v="0"/>
    <n v="72"/>
    <n v="207"/>
    <n v="432.8"/>
    <n v="0"/>
    <n v="0"/>
    <s v="No"/>
    <s v="no"/>
    <n v="0"/>
    <n v="0"/>
    <n v="11"/>
    <s v="Yes"/>
    <n v="0"/>
    <x v="33"/>
    <s v="419-9713"/>
    <s v="Male"/>
    <n v="57"/>
    <s v="No"/>
    <s v="No"/>
    <s v="Yes"/>
    <n v="5"/>
    <s v="Yes"/>
    <x v="2"/>
    <x v="1"/>
    <n v="22"/>
    <n v="1619"/>
    <x v="0"/>
    <x v="0"/>
  </r>
  <r>
    <s v="4861-ORBX"/>
    <x v="0"/>
    <n v="57"/>
    <n v="107"/>
    <n v="228.7"/>
    <n v="0"/>
    <n v="0"/>
    <s v="No"/>
    <s v="no"/>
    <n v="0"/>
    <n v="2"/>
    <n v="0"/>
    <s v="No"/>
    <n v="0"/>
    <x v="16"/>
    <s v="415-6333"/>
    <s v="Female"/>
    <n v="38"/>
    <s v="No"/>
    <s v="No"/>
    <s v="Yes"/>
    <n v="2"/>
    <s v="No"/>
    <x v="2"/>
    <x v="2"/>
    <n v="7"/>
    <n v="424"/>
    <x v="0"/>
    <x v="0"/>
  </r>
  <r>
    <s v="1443-GZHV"/>
    <x v="0"/>
    <n v="34"/>
    <n v="53"/>
    <n v="240.9"/>
    <n v="0"/>
    <n v="0"/>
    <s v="No"/>
    <s v="no"/>
    <n v="0"/>
    <n v="2"/>
    <n v="28"/>
    <s v="Yes"/>
    <n v="0"/>
    <x v="3"/>
    <s v="391-6558"/>
    <s v="Male"/>
    <n v="25"/>
    <s v="Yes"/>
    <s v="No"/>
    <s v="Yes"/>
    <n v="2"/>
    <s v="Yes"/>
    <x v="0"/>
    <x v="0"/>
    <n v="41"/>
    <n v="1409"/>
    <x v="0"/>
    <x v="0"/>
  </r>
  <r>
    <s v="4810-IOCH"/>
    <x v="0"/>
    <n v="14"/>
    <n v="36"/>
    <n v="110.3"/>
    <n v="70"/>
    <n v="184.8"/>
    <s v="Yes"/>
    <s v="yes"/>
    <n v="0"/>
    <n v="0"/>
    <n v="0"/>
    <s v="No"/>
    <n v="0"/>
    <x v="30"/>
    <s v="345-6961"/>
    <s v="Female"/>
    <n v="53"/>
    <s v="No"/>
    <s v="No"/>
    <s v="Yes"/>
    <n v="2"/>
    <s v="No"/>
    <x v="0"/>
    <x v="1"/>
    <n v="7"/>
    <n v="96"/>
    <x v="0"/>
    <x v="0"/>
  </r>
  <r>
    <s v="9017-TRME"/>
    <x v="0"/>
    <n v="66"/>
    <n v="224"/>
    <n v="465.2"/>
    <n v="0"/>
    <n v="0"/>
    <s v="No"/>
    <s v="no"/>
    <n v="0"/>
    <n v="1"/>
    <n v="6"/>
    <s v="Yes"/>
    <n v="0"/>
    <x v="7"/>
    <s v="346-5992"/>
    <s v="Male"/>
    <n v="48"/>
    <s v="No"/>
    <s v="No"/>
    <s v="Yes"/>
    <n v="3"/>
    <s v="Yes"/>
    <x v="2"/>
    <x v="0"/>
    <n v="20"/>
    <n v="1311"/>
    <x v="0"/>
    <x v="0"/>
  </r>
  <r>
    <s v="3231-QAXX"/>
    <x v="0"/>
    <n v="3"/>
    <n v="10"/>
    <n v="19.100000000000001"/>
    <n v="0"/>
    <n v="0"/>
    <s v="No"/>
    <s v="no"/>
    <n v="0"/>
    <n v="1"/>
    <n v="0"/>
    <s v="No"/>
    <n v="0"/>
    <x v="5"/>
    <s v="410-2015"/>
    <s v="Female"/>
    <n v="35"/>
    <s v="No"/>
    <s v="No"/>
    <s v="Yes"/>
    <n v="5"/>
    <s v="No"/>
    <x v="2"/>
    <x v="1"/>
    <n v="6"/>
    <n v="16"/>
    <x v="0"/>
    <x v="0"/>
  </r>
  <r>
    <s v="2169-PLVX"/>
    <x v="0"/>
    <n v="42"/>
    <n v="198"/>
    <n v="502.9"/>
    <n v="0"/>
    <n v="0"/>
    <s v="No"/>
    <s v="no"/>
    <n v="0"/>
    <n v="0"/>
    <n v="0"/>
    <s v="No"/>
    <n v="0"/>
    <x v="7"/>
    <s v="363-3469"/>
    <s v="Male"/>
    <n v="62"/>
    <s v="No"/>
    <s v="No"/>
    <s v="Yes"/>
    <n v="2"/>
    <s v="No"/>
    <x v="1"/>
    <x v="0"/>
    <n v="7"/>
    <n v="284"/>
    <x v="0"/>
    <x v="0"/>
  </r>
  <r>
    <s v="0325-BTNP"/>
    <x v="0"/>
    <n v="71"/>
    <n v="282"/>
    <n v="1130.5"/>
    <n v="0"/>
    <n v="0"/>
    <s v="No"/>
    <s v="no"/>
    <n v="0"/>
    <n v="1"/>
    <n v="12"/>
    <s v="Yes"/>
    <n v="0"/>
    <x v="40"/>
    <s v="345-3787"/>
    <s v="Female"/>
    <n v="28"/>
    <s v="Yes"/>
    <s v="No"/>
    <s v="Yes"/>
    <n v="6"/>
    <s v="Yes"/>
    <x v="2"/>
    <x v="0"/>
    <n v="50"/>
    <n v="3564"/>
    <x v="0"/>
    <x v="0"/>
  </r>
  <r>
    <s v="0244-ESQJ"/>
    <x v="0"/>
    <n v="62"/>
    <n v="182"/>
    <n v="432.8"/>
    <n v="186"/>
    <n v="706.8"/>
    <s v="Yes"/>
    <s v="yes"/>
    <n v="0"/>
    <n v="0"/>
    <n v="4"/>
    <s v="No"/>
    <n v="11"/>
    <x v="45"/>
    <s v="344-6847"/>
    <s v="Female"/>
    <n v="38"/>
    <s v="No"/>
    <s v="No"/>
    <s v="Yes"/>
    <n v="5"/>
    <s v="No"/>
    <x v="1"/>
    <x v="1"/>
    <n v="26"/>
    <n v="1588"/>
    <x v="0"/>
    <x v="0"/>
  </r>
  <r>
    <s v="7071-BUUZ"/>
    <x v="0"/>
    <n v="40"/>
    <n v="208"/>
    <n v="478.8"/>
    <n v="0"/>
    <n v="0"/>
    <s v="No"/>
    <s v="no"/>
    <n v="0"/>
    <n v="0"/>
    <n v="3"/>
    <s v="Yes"/>
    <n v="0"/>
    <x v="22"/>
    <s v="392-6286"/>
    <s v="Female"/>
    <n v="40"/>
    <s v="No"/>
    <s v="No"/>
    <s v="Yes"/>
    <n v="5"/>
    <s v="Yes"/>
    <x v="1"/>
    <x v="2"/>
    <n v="17"/>
    <n v="663"/>
    <x v="0"/>
    <x v="0"/>
  </r>
  <r>
    <s v="8604-KAHC"/>
    <x v="0"/>
    <n v="23"/>
    <n v="108"/>
    <n v="277.8"/>
    <n v="0"/>
    <n v="0"/>
    <s v="No"/>
    <s v="no"/>
    <n v="0"/>
    <n v="0"/>
    <n v="0"/>
    <s v="No"/>
    <n v="0"/>
    <x v="6"/>
    <s v="421-6268"/>
    <s v="Female"/>
    <n v="41"/>
    <s v="No"/>
    <s v="No"/>
    <s v="Yes"/>
    <n v="6"/>
    <s v="No"/>
    <x v="2"/>
    <x v="1"/>
    <n v="12"/>
    <n v="286"/>
    <x v="0"/>
    <x v="0"/>
  </r>
  <r>
    <s v="1304-FLXR"/>
    <x v="0"/>
    <n v="11"/>
    <n v="18"/>
    <n v="44.7"/>
    <n v="0"/>
    <n v="0"/>
    <s v="No"/>
    <s v="no"/>
    <n v="0"/>
    <n v="0"/>
    <n v="15"/>
    <s v="Yes"/>
    <n v="0"/>
    <x v="6"/>
    <s v="369-8703"/>
    <s v="Male"/>
    <n v="53"/>
    <s v="No"/>
    <s v="No"/>
    <s v="Yes"/>
    <n v="4"/>
    <s v="No"/>
    <x v="0"/>
    <x v="1"/>
    <n v="28"/>
    <n v="308"/>
    <x v="0"/>
    <x v="0"/>
  </r>
  <r>
    <s v="4891-ZOTN"/>
    <x v="0"/>
    <n v="53"/>
    <n v="231"/>
    <n v="635.79999999999995"/>
    <n v="0"/>
    <n v="0"/>
    <s v="No"/>
    <s v="no"/>
    <n v="0"/>
    <n v="0"/>
    <n v="7"/>
    <s v="Yes"/>
    <n v="0"/>
    <x v="23"/>
    <s v="355-2840"/>
    <s v="Male"/>
    <n v="39"/>
    <s v="No"/>
    <s v="No"/>
    <s v="Yes"/>
    <n v="3"/>
    <s v="Yes"/>
    <x v="1"/>
    <x v="0"/>
    <n v="30"/>
    <n v="1572"/>
    <x v="0"/>
    <x v="0"/>
  </r>
  <r>
    <s v="9848-XWWY"/>
    <x v="0"/>
    <n v="64"/>
    <n v="215"/>
    <n v="509.7"/>
    <n v="0"/>
    <n v="0"/>
    <s v="No"/>
    <s v="no"/>
    <n v="0"/>
    <n v="0"/>
    <n v="0"/>
    <s v="No"/>
    <n v="0"/>
    <x v="19"/>
    <s v="337-2986"/>
    <s v="Male"/>
    <n v="51"/>
    <s v="No"/>
    <s v="No"/>
    <s v="Yes"/>
    <n v="2"/>
    <s v="No"/>
    <x v="2"/>
    <x v="1"/>
    <n v="10"/>
    <n v="658"/>
    <x v="0"/>
    <x v="0"/>
  </r>
  <r>
    <s v="4414-GHXB"/>
    <x v="0"/>
    <n v="36"/>
    <n v="137"/>
    <n v="325.3"/>
    <n v="0"/>
    <n v="0"/>
    <s v="No"/>
    <s v="no"/>
    <n v="0"/>
    <n v="0"/>
    <n v="6"/>
    <s v="Yes"/>
    <n v="0"/>
    <x v="22"/>
    <s v="397-4968"/>
    <s v="Male"/>
    <n v="43"/>
    <s v="No"/>
    <s v="No"/>
    <s v="Yes"/>
    <n v="3"/>
    <s v="No"/>
    <x v="1"/>
    <x v="2"/>
    <n v="19"/>
    <n v="677"/>
    <x v="0"/>
    <x v="0"/>
  </r>
  <r>
    <s v="3006-HXLB"/>
    <x v="0"/>
    <n v="23"/>
    <n v="41"/>
    <n v="91.9"/>
    <n v="0"/>
    <n v="0"/>
    <s v="No"/>
    <s v="no"/>
    <n v="0"/>
    <n v="0"/>
    <n v="0"/>
    <s v="No"/>
    <n v="0"/>
    <x v="44"/>
    <s v="419-9509"/>
    <s v="Female"/>
    <n v="55"/>
    <s v="No"/>
    <s v="No"/>
    <s v="Yes"/>
    <n v="2"/>
    <s v="No"/>
    <x v="2"/>
    <x v="2"/>
    <n v="9"/>
    <n v="215"/>
    <x v="0"/>
    <x v="0"/>
  </r>
  <r>
    <s v="1562-PTLF"/>
    <x v="0"/>
    <n v="64"/>
    <n v="450"/>
    <n v="829.8"/>
    <n v="448"/>
    <n v="697.6"/>
    <s v="Yes"/>
    <s v="yes"/>
    <n v="0"/>
    <n v="0"/>
    <n v="0"/>
    <s v="No"/>
    <n v="0"/>
    <x v="24"/>
    <s v="358-2694"/>
    <s v="Male"/>
    <n v="53"/>
    <s v="No"/>
    <s v="No"/>
    <s v="Yes"/>
    <n v="3"/>
    <s v="No"/>
    <x v="2"/>
    <x v="2"/>
    <n v="7"/>
    <n v="448"/>
    <x v="0"/>
    <x v="0"/>
  </r>
  <r>
    <s v="9323-EGDQ"/>
    <x v="0"/>
    <n v="25"/>
    <n v="33"/>
    <n v="100.7"/>
    <n v="0"/>
    <n v="0"/>
    <s v="No"/>
    <s v="no"/>
    <n v="0"/>
    <n v="0"/>
    <n v="0"/>
    <s v="No"/>
    <n v="0"/>
    <x v="30"/>
    <s v="378-1884"/>
    <s v="Female"/>
    <n v="43"/>
    <s v="No"/>
    <s v="No"/>
    <s v="Yes"/>
    <n v="5"/>
    <s v="No"/>
    <x v="2"/>
    <x v="2"/>
    <n v="8"/>
    <n v="192"/>
    <x v="0"/>
    <x v="0"/>
  </r>
  <r>
    <s v="7271-LTDY"/>
    <x v="0"/>
    <n v="5"/>
    <n v="12"/>
    <n v="31.4"/>
    <n v="0"/>
    <n v="0"/>
    <s v="No"/>
    <s v="no"/>
    <n v="0"/>
    <n v="0"/>
    <n v="0"/>
    <s v="No"/>
    <n v="0"/>
    <x v="19"/>
    <s v="359-2740"/>
    <s v="Male"/>
    <n v="21"/>
    <s v="Yes"/>
    <s v="No"/>
    <s v="Yes"/>
    <n v="2"/>
    <s v="No"/>
    <x v="2"/>
    <x v="2"/>
    <n v="10"/>
    <n v="51"/>
    <x v="0"/>
    <x v="0"/>
  </r>
  <r>
    <s v="5320-AYGQ"/>
    <x v="0"/>
    <n v="10"/>
    <n v="25"/>
    <n v="79.400000000000006"/>
    <n v="0"/>
    <n v="0"/>
    <s v="No"/>
    <s v="no"/>
    <n v="0"/>
    <n v="0"/>
    <n v="12"/>
    <s v="Yes"/>
    <n v="0"/>
    <x v="1"/>
    <s v="337-9326"/>
    <s v="Female"/>
    <n v="33"/>
    <s v="No"/>
    <s v="No"/>
    <s v="Yes"/>
    <n v="6"/>
    <s v="Yes"/>
    <x v="0"/>
    <x v="2"/>
    <n v="20"/>
    <n v="199"/>
    <x v="0"/>
    <x v="0"/>
  </r>
  <r>
    <s v="5809-RKJT"/>
    <x v="0"/>
    <n v="18"/>
    <n v="36"/>
    <n v="106"/>
    <n v="0"/>
    <n v="0"/>
    <s v="No"/>
    <s v="no"/>
    <n v="0"/>
    <n v="0"/>
    <n v="6"/>
    <s v="Yes"/>
    <n v="0"/>
    <x v="24"/>
    <s v="396-1278"/>
    <s v="Male"/>
    <n v="62"/>
    <s v="No"/>
    <s v="No"/>
    <s v="Yes"/>
    <n v="6"/>
    <s v="No"/>
    <x v="1"/>
    <x v="2"/>
    <n v="29"/>
    <n v="511"/>
    <x v="0"/>
    <x v="0"/>
  </r>
  <r>
    <s v="9627-UVZB"/>
    <x v="0"/>
    <n v="35"/>
    <n v="144"/>
    <n v="387.9"/>
    <n v="0"/>
    <n v="0"/>
    <s v="No"/>
    <s v="no"/>
    <n v="0"/>
    <n v="0"/>
    <n v="13"/>
    <s v="Yes"/>
    <n v="0"/>
    <x v="0"/>
    <s v="354-6810"/>
    <s v="Female"/>
    <n v="38"/>
    <s v="No"/>
    <s v="No"/>
    <s v="Yes"/>
    <n v="2"/>
    <s v="Yes"/>
    <x v="0"/>
    <x v="2"/>
    <n v="45"/>
    <n v="1578"/>
    <x v="0"/>
    <x v="0"/>
  </r>
  <r>
    <s v="5379-NAWI"/>
    <x v="0"/>
    <n v="65"/>
    <n v="125"/>
    <n v="456.4"/>
    <n v="260"/>
    <n v="715"/>
    <s v="Yes"/>
    <s v="yes"/>
    <n v="0"/>
    <n v="0"/>
    <n v="6"/>
    <s v="Yes"/>
    <n v="0"/>
    <x v="4"/>
    <s v="411-6823"/>
    <s v="Female"/>
    <n v="67"/>
    <s v="No"/>
    <s v="Yes"/>
    <s v="Yes"/>
    <n v="2"/>
    <s v="No"/>
    <x v="1"/>
    <x v="2"/>
    <n v="34"/>
    <n v="2185"/>
    <x v="0"/>
    <x v="0"/>
  </r>
  <r>
    <s v="8241-PNIV"/>
    <x v="0"/>
    <n v="62"/>
    <n v="177"/>
    <n v="434.1"/>
    <n v="0"/>
    <n v="0"/>
    <s v="No"/>
    <s v="no"/>
    <n v="0"/>
    <n v="0"/>
    <n v="10"/>
    <s v="Yes"/>
    <n v="0"/>
    <x v="21"/>
    <s v="338-1400"/>
    <s v="Male"/>
    <n v="23"/>
    <s v="Yes"/>
    <s v="No"/>
    <s v="Yes"/>
    <n v="6"/>
    <s v="Yes"/>
    <x v="1"/>
    <x v="0"/>
    <n v="41"/>
    <n v="2523"/>
    <x v="0"/>
    <x v="0"/>
  </r>
  <r>
    <s v="7829-SIFI"/>
    <x v="0"/>
    <n v="66"/>
    <n v="211"/>
    <n v="461.8"/>
    <n v="0"/>
    <n v="0"/>
    <s v="No"/>
    <s v="no"/>
    <n v="0"/>
    <n v="0"/>
    <n v="3"/>
    <s v="No"/>
    <n v="67"/>
    <x v="8"/>
    <s v="416-8394"/>
    <s v="Female"/>
    <n v="65"/>
    <s v="No"/>
    <s v="Yes"/>
    <s v="Yes"/>
    <n v="3"/>
    <s v="Yes"/>
    <x v="2"/>
    <x v="2"/>
    <n v="29"/>
    <n v="1899"/>
    <x v="0"/>
    <x v="0"/>
  </r>
  <r>
    <s v="4635-IEDK"/>
    <x v="0"/>
    <n v="52"/>
    <n v="165"/>
    <n v="413.4"/>
    <n v="0"/>
    <n v="0"/>
    <s v="No"/>
    <s v="no"/>
    <n v="0"/>
    <n v="0"/>
    <n v="12"/>
    <s v="Yes"/>
    <n v="0"/>
    <x v="35"/>
    <s v="330-4364"/>
    <s v="Female"/>
    <n v="59"/>
    <s v="No"/>
    <s v="No"/>
    <s v="Yes"/>
    <n v="6"/>
    <s v="Yes"/>
    <x v="0"/>
    <x v="0"/>
    <n v="45"/>
    <n v="2349"/>
    <x v="0"/>
    <x v="0"/>
  </r>
  <r>
    <s v="7556-GMGS"/>
    <x v="0"/>
    <n v="11"/>
    <n v="26"/>
    <n v="74.099999999999994"/>
    <n v="0"/>
    <n v="0"/>
    <s v="No"/>
    <s v="no"/>
    <n v="0"/>
    <n v="0"/>
    <n v="26"/>
    <s v="Yes"/>
    <n v="0"/>
    <x v="4"/>
    <s v="414-1537"/>
    <s v="Female"/>
    <n v="46"/>
    <s v="No"/>
    <s v="No"/>
    <s v="Yes"/>
    <n v="3"/>
    <s v="Yes"/>
    <x v="0"/>
    <x v="0"/>
    <n v="33"/>
    <n v="349"/>
    <x v="0"/>
    <x v="0"/>
  </r>
  <r>
    <s v="6596-DDLZ"/>
    <x v="0"/>
    <n v="73"/>
    <n v="466"/>
    <n v="1162.9000000000001"/>
    <n v="0"/>
    <n v="0"/>
    <s v="No"/>
    <s v="no"/>
    <n v="0"/>
    <n v="0"/>
    <n v="0"/>
    <s v="No"/>
    <n v="0"/>
    <x v="17"/>
    <s v="406-5532"/>
    <s v="Female"/>
    <n v="38"/>
    <s v="No"/>
    <s v="No"/>
    <s v="Yes"/>
    <n v="2"/>
    <s v="No"/>
    <x v="2"/>
    <x v="0"/>
    <n v="6"/>
    <n v="422"/>
    <x v="0"/>
    <x v="0"/>
  </r>
  <r>
    <s v="6136-ZKQA"/>
    <x v="0"/>
    <n v="47"/>
    <n v="70"/>
    <n v="189.8"/>
    <n v="0"/>
    <n v="0"/>
    <s v="No"/>
    <s v="no"/>
    <n v="0"/>
    <n v="0"/>
    <n v="0"/>
    <s v="No"/>
    <n v="0"/>
    <x v="28"/>
    <s v="417-7722"/>
    <s v="Male"/>
    <n v="30"/>
    <s v="No"/>
    <s v="No"/>
    <s v="Yes"/>
    <n v="4"/>
    <s v="No"/>
    <x v="1"/>
    <x v="2"/>
    <n v="7"/>
    <n v="338"/>
    <x v="0"/>
    <x v="0"/>
  </r>
  <r>
    <s v="8222-ALPF"/>
    <x v="0"/>
    <n v="24"/>
    <n v="80"/>
    <n v="243.5"/>
    <n v="0"/>
    <n v="0"/>
    <s v="No"/>
    <s v="no"/>
    <n v="0"/>
    <n v="0"/>
    <n v="5"/>
    <s v="Yes"/>
    <n v="0"/>
    <x v="30"/>
    <s v="367-5226"/>
    <s v="Male"/>
    <n v="55"/>
    <s v="No"/>
    <s v="No"/>
    <s v="Yes"/>
    <n v="6"/>
    <s v="No"/>
    <x v="1"/>
    <x v="2"/>
    <n v="24"/>
    <n v="595"/>
    <x v="0"/>
    <x v="0"/>
  </r>
  <r>
    <s v="3423-IYWX"/>
    <x v="0"/>
    <n v="11"/>
    <n v="35"/>
    <n v="76.5"/>
    <n v="0"/>
    <n v="0"/>
    <s v="No"/>
    <s v="no"/>
    <n v="0"/>
    <n v="0"/>
    <n v="0"/>
    <s v="No"/>
    <n v="0"/>
    <x v="17"/>
    <s v="378-2397"/>
    <s v="Male"/>
    <n v="58"/>
    <s v="No"/>
    <s v="No"/>
    <s v="Yes"/>
    <n v="2"/>
    <s v="No"/>
    <x v="1"/>
    <x v="2"/>
    <n v="8"/>
    <n v="92"/>
    <x v="0"/>
    <x v="0"/>
  </r>
  <r>
    <s v="4214-KISX"/>
    <x v="0"/>
    <n v="64"/>
    <n v="262"/>
    <n v="766.5"/>
    <n v="0"/>
    <n v="0"/>
    <s v="No"/>
    <s v="no"/>
    <n v="0"/>
    <n v="0"/>
    <n v="4"/>
    <s v="Yes"/>
    <n v="0"/>
    <x v="22"/>
    <s v="331-4184"/>
    <s v="Female"/>
    <n v="41"/>
    <s v="No"/>
    <s v="No"/>
    <s v="Yes"/>
    <n v="3"/>
    <s v="No"/>
    <x v="2"/>
    <x v="0"/>
    <n v="37"/>
    <n v="2357"/>
    <x v="0"/>
    <x v="0"/>
  </r>
  <r>
    <s v="1699-WBOS"/>
    <x v="0"/>
    <n v="25"/>
    <n v="51"/>
    <n v="149.30000000000001"/>
    <n v="0"/>
    <n v="0"/>
    <s v="No"/>
    <s v="no"/>
    <n v="0"/>
    <n v="0"/>
    <n v="8"/>
    <s v="Yes"/>
    <n v="0"/>
    <x v="32"/>
    <s v="376-2408"/>
    <s v="Male"/>
    <n v="63"/>
    <s v="No"/>
    <s v="No"/>
    <s v="Yes"/>
    <n v="3"/>
    <s v="No"/>
    <x v="1"/>
    <x v="2"/>
    <n v="24"/>
    <n v="606"/>
    <x v="0"/>
    <x v="0"/>
  </r>
  <r>
    <s v="1060-OOFO"/>
    <x v="0"/>
    <n v="71"/>
    <n v="249"/>
    <n v="638"/>
    <n v="0"/>
    <n v="0"/>
    <s v="No"/>
    <s v="no"/>
    <n v="0"/>
    <n v="0"/>
    <n v="0"/>
    <s v="No"/>
    <n v="0"/>
    <x v="43"/>
    <s v="401-7334"/>
    <s v="Female"/>
    <n v="26"/>
    <s v="Yes"/>
    <s v="No"/>
    <s v="Yes"/>
    <n v="2"/>
    <s v="No"/>
    <x v="1"/>
    <x v="2"/>
    <n v="8"/>
    <n v="592"/>
    <x v="0"/>
    <x v="0"/>
  </r>
  <r>
    <s v="0020-NWQH"/>
    <x v="0"/>
    <n v="13"/>
    <n v="61"/>
    <n v="182.9"/>
    <n v="0"/>
    <n v="0"/>
    <s v="No"/>
    <s v="no"/>
    <n v="0"/>
    <n v="0"/>
    <n v="0"/>
    <s v="No"/>
    <n v="0"/>
    <x v="11"/>
    <s v="360-3126"/>
    <s v="Female"/>
    <n v="54"/>
    <s v="No"/>
    <s v="No"/>
    <s v="Yes"/>
    <n v="4"/>
    <s v="No"/>
    <x v="2"/>
    <x v="2"/>
    <n v="11"/>
    <n v="142"/>
    <x v="0"/>
    <x v="0"/>
  </r>
  <r>
    <s v="5239-MCWQ"/>
    <x v="0"/>
    <n v="41"/>
    <n v="313"/>
    <n v="494.2"/>
    <n v="0"/>
    <n v="0"/>
    <s v="No"/>
    <s v="no"/>
    <n v="0"/>
    <n v="0"/>
    <n v="2"/>
    <s v="Yes"/>
    <n v="0"/>
    <x v="45"/>
    <s v="364-8731"/>
    <s v="Female"/>
    <n v="36"/>
    <s v="No"/>
    <s v="No"/>
    <s v="Yes"/>
    <n v="4"/>
    <s v="No"/>
    <x v="0"/>
    <x v="0"/>
    <n v="39"/>
    <n v="1619"/>
    <x v="0"/>
    <x v="0"/>
  </r>
  <r>
    <s v="4146-USUO"/>
    <x v="0"/>
    <n v="24"/>
    <n v="111"/>
    <n v="215.4"/>
    <n v="480"/>
    <n v="333.6"/>
    <s v="Yes"/>
    <s v="yes"/>
    <n v="0"/>
    <n v="0"/>
    <n v="17"/>
    <s v="Yes"/>
    <n v="0"/>
    <x v="24"/>
    <s v="335-7324"/>
    <s v="Female"/>
    <n v="32"/>
    <s v="No"/>
    <s v="No"/>
    <s v="Yes"/>
    <n v="5"/>
    <s v="No"/>
    <x v="0"/>
    <x v="0"/>
    <n v="24"/>
    <n v="583"/>
    <x v="0"/>
    <x v="0"/>
  </r>
  <r>
    <s v="8295-KVRS"/>
    <x v="0"/>
    <n v="71"/>
    <n v="211"/>
    <n v="498.7"/>
    <n v="0"/>
    <n v="0"/>
    <s v="No"/>
    <s v="no"/>
    <n v="0"/>
    <n v="0"/>
    <n v="12"/>
    <s v="Yes"/>
    <n v="0"/>
    <x v="45"/>
    <s v="391-5516"/>
    <s v="Female"/>
    <n v="38"/>
    <s v="No"/>
    <s v="No"/>
    <s v="Yes"/>
    <n v="5"/>
    <s v="Yes"/>
    <x v="2"/>
    <x v="0"/>
    <n v="26"/>
    <n v="1817"/>
    <x v="0"/>
    <x v="0"/>
  </r>
  <r>
    <s v="1866-WPOS"/>
    <x v="0"/>
    <n v="29"/>
    <n v="205"/>
    <n v="461.2"/>
    <n v="0"/>
    <n v="0"/>
    <s v="No"/>
    <s v="no"/>
    <n v="0"/>
    <n v="0"/>
    <n v="0"/>
    <s v="No"/>
    <n v="0"/>
    <x v="11"/>
    <s v="418-8969"/>
    <s v="Female"/>
    <n v="25"/>
    <s v="Yes"/>
    <s v="No"/>
    <s v="Yes"/>
    <n v="5"/>
    <s v="No"/>
    <x v="1"/>
    <x v="2"/>
    <n v="6"/>
    <n v="183"/>
    <x v="0"/>
    <x v="0"/>
  </r>
  <r>
    <s v="3597-ATBO"/>
    <x v="0"/>
    <n v="3"/>
    <n v="21"/>
    <n v="39.200000000000003"/>
    <n v="0"/>
    <n v="0"/>
    <s v="No"/>
    <s v="no"/>
    <n v="0"/>
    <n v="0"/>
    <n v="7"/>
    <s v="Yes"/>
    <n v="0"/>
    <x v="41"/>
    <s v="404-5283"/>
    <s v="Female"/>
    <n v="48"/>
    <s v="No"/>
    <s v="No"/>
    <s v="Yes"/>
    <n v="2"/>
    <s v="No"/>
    <x v="0"/>
    <x v="0"/>
    <n v="28"/>
    <n v="86"/>
    <x v="0"/>
    <x v="0"/>
  </r>
  <r>
    <s v="3022-WWUB"/>
    <x v="0"/>
    <n v="49"/>
    <n v="173"/>
    <n v="388.7"/>
    <n v="0"/>
    <n v="0"/>
    <s v="No"/>
    <s v="no"/>
    <n v="0"/>
    <n v="0"/>
    <n v="5"/>
    <s v="Yes"/>
    <n v="0"/>
    <x v="17"/>
    <s v="398-3632"/>
    <s v="Female"/>
    <n v="47"/>
    <s v="No"/>
    <s v="No"/>
    <s v="Yes"/>
    <n v="3"/>
    <s v="No"/>
    <x v="2"/>
    <x v="0"/>
    <n v="22"/>
    <n v="1091"/>
    <x v="0"/>
    <x v="0"/>
  </r>
  <r>
    <s v="4307-WWLR"/>
    <x v="0"/>
    <n v="26"/>
    <n v="141"/>
    <n v="343.7"/>
    <n v="0"/>
    <n v="0"/>
    <s v="No"/>
    <s v="no"/>
    <n v="0"/>
    <n v="0"/>
    <n v="0"/>
    <s v="No"/>
    <n v="0"/>
    <x v="36"/>
    <s v="362-5899"/>
    <s v="Female"/>
    <n v="29"/>
    <s v="Yes"/>
    <s v="No"/>
    <s v="Yes"/>
    <n v="4"/>
    <s v="No"/>
    <x v="0"/>
    <x v="2"/>
    <n v="8"/>
    <n v="223"/>
    <x v="0"/>
    <x v="0"/>
  </r>
  <r>
    <s v="4405-LFCK"/>
    <x v="0"/>
    <n v="10"/>
    <n v="70"/>
    <n v="160"/>
    <n v="100"/>
    <n v="50"/>
    <s v="Yes"/>
    <s v="yes"/>
    <n v="0"/>
    <n v="0"/>
    <n v="0"/>
    <s v="No"/>
    <n v="0"/>
    <x v="47"/>
    <s v="364-6381"/>
    <s v="Male"/>
    <n v="54"/>
    <s v="No"/>
    <s v="No"/>
    <s v="Yes"/>
    <n v="2"/>
    <s v="No"/>
    <x v="2"/>
    <x v="2"/>
    <n v="9"/>
    <n v="92"/>
    <x v="0"/>
    <x v="0"/>
  </r>
  <r>
    <s v="5101-ZLLZ"/>
    <x v="0"/>
    <n v="11"/>
    <n v="43"/>
    <n v="120.7"/>
    <n v="0"/>
    <n v="0"/>
    <s v="No"/>
    <s v="no"/>
    <n v="0"/>
    <n v="0"/>
    <n v="0"/>
    <s v="No"/>
    <n v="0"/>
    <x v="0"/>
    <s v="305-5367"/>
    <s v="Male"/>
    <n v="47"/>
    <s v="No"/>
    <s v="No"/>
    <s v="Yes"/>
    <n v="2"/>
    <s v="No"/>
    <x v="2"/>
    <x v="0"/>
    <n v="8"/>
    <n v="92"/>
    <x v="0"/>
    <x v="0"/>
  </r>
  <r>
    <s v="5873-YPTK"/>
    <x v="0"/>
    <n v="53"/>
    <n v="180"/>
    <n v="478.4"/>
    <n v="212"/>
    <n v="402.8"/>
    <s v="Yes"/>
    <s v="yes"/>
    <n v="0"/>
    <n v="0"/>
    <n v="0"/>
    <s v="No"/>
    <n v="0"/>
    <x v="1"/>
    <s v="308-10837"/>
    <s v="Female"/>
    <n v="66"/>
    <s v="No"/>
    <s v="Yes"/>
    <s v="Yes"/>
    <n v="2"/>
    <s v="No"/>
    <x v="2"/>
    <x v="2"/>
    <n v="10"/>
    <n v="520"/>
    <x v="0"/>
    <x v="0"/>
  </r>
  <r>
    <s v="1503-WDPS"/>
    <x v="0"/>
    <n v="70"/>
    <n v="84"/>
    <n v="280.10000000000002"/>
    <n v="0"/>
    <n v="0"/>
    <s v="No"/>
    <s v="no"/>
    <n v="0"/>
    <n v="0"/>
    <n v="6"/>
    <s v="No"/>
    <n v="26"/>
    <x v="19"/>
    <s v="314-10173"/>
    <s v="Female"/>
    <n v="53"/>
    <s v="No"/>
    <s v="No"/>
    <s v="Yes"/>
    <n v="4"/>
    <s v="Yes"/>
    <x v="2"/>
    <x v="2"/>
    <n v="36"/>
    <n v="2526"/>
    <x v="0"/>
    <x v="0"/>
  </r>
  <r>
    <s v="6824-MNQS"/>
    <x v="0"/>
    <n v="22"/>
    <n v="29"/>
    <n v="108.6"/>
    <n v="0"/>
    <n v="0"/>
    <s v="No"/>
    <s v="no"/>
    <n v="0"/>
    <n v="0"/>
    <n v="0"/>
    <s v="No"/>
    <n v="0"/>
    <x v="5"/>
    <s v="271-9461"/>
    <s v="Male"/>
    <n v="35"/>
    <s v="No"/>
    <s v="No"/>
    <s v="Yes"/>
    <n v="4"/>
    <s v="No"/>
    <x v="2"/>
    <x v="2"/>
    <n v="10"/>
    <n v="227"/>
    <x v="0"/>
    <x v="0"/>
  </r>
  <r>
    <s v="3046-CMEI"/>
    <x v="0"/>
    <n v="51"/>
    <n v="142"/>
    <n v="409.9"/>
    <n v="0"/>
    <n v="0"/>
    <s v="No"/>
    <s v="no"/>
    <n v="0"/>
    <n v="0"/>
    <n v="13"/>
    <s v="Yes"/>
    <n v="0"/>
    <x v="19"/>
    <s v="256-4162"/>
    <s v="Female"/>
    <n v="43"/>
    <s v="No"/>
    <s v="No"/>
    <s v="Yes"/>
    <n v="3"/>
    <s v="Yes"/>
    <x v="0"/>
    <x v="0"/>
    <n v="17"/>
    <n v="857"/>
    <x v="0"/>
    <x v="0"/>
  </r>
  <r>
    <s v="3949-BPID"/>
    <x v="0"/>
    <n v="70"/>
    <n v="176"/>
    <n v="628.29999999999995"/>
    <n v="0"/>
    <n v="0"/>
    <s v="No"/>
    <s v="no"/>
    <n v="0"/>
    <n v="0"/>
    <n v="0"/>
    <s v="No"/>
    <n v="0"/>
    <x v="21"/>
    <s v="268-7455"/>
    <s v="Female"/>
    <n v="37"/>
    <s v="No"/>
    <s v="No"/>
    <s v="Yes"/>
    <n v="2"/>
    <s v="No"/>
    <x v="2"/>
    <x v="0"/>
    <n v="7"/>
    <n v="472"/>
    <x v="0"/>
    <x v="0"/>
  </r>
  <r>
    <s v="8437-ORAL"/>
    <x v="0"/>
    <n v="1"/>
    <n v="6"/>
    <n v="12"/>
    <n v="0"/>
    <n v="0"/>
    <s v="No"/>
    <s v="no"/>
    <n v="0"/>
    <n v="0"/>
    <n v="0"/>
    <s v="No"/>
    <n v="0"/>
    <x v="7"/>
    <s v="312-7398"/>
    <s v="Female"/>
    <n v="56"/>
    <s v="No"/>
    <s v="No"/>
    <s v="Yes"/>
    <n v="4"/>
    <s v="No"/>
    <x v="0"/>
    <x v="2"/>
    <n v="9"/>
    <n v="9"/>
    <x v="0"/>
    <x v="0"/>
  </r>
  <r>
    <s v="1073-KFIL"/>
    <x v="0"/>
    <n v="73"/>
    <n v="487"/>
    <n v="950.3"/>
    <n v="0"/>
    <n v="0"/>
    <s v="No"/>
    <s v="no"/>
    <n v="0"/>
    <n v="0"/>
    <n v="0"/>
    <s v="No"/>
    <n v="0"/>
    <x v="25"/>
    <s v="365-7679"/>
    <s v="Male"/>
    <n v="57"/>
    <s v="No"/>
    <s v="No"/>
    <s v="Yes"/>
    <n v="4"/>
    <s v="No"/>
    <x v="2"/>
    <x v="2"/>
    <n v="13"/>
    <n v="984"/>
    <x v="0"/>
    <x v="0"/>
  </r>
  <r>
    <s v="5556-YFNL"/>
    <x v="0"/>
    <n v="55"/>
    <n v="271"/>
    <n v="601.9"/>
    <n v="0"/>
    <n v="0"/>
    <s v="No"/>
    <s v="no"/>
    <n v="0"/>
    <n v="0"/>
    <n v="13"/>
    <s v="No"/>
    <n v="65"/>
    <x v="17"/>
    <s v="260-7835"/>
    <s v="Female"/>
    <n v="43"/>
    <s v="No"/>
    <s v="No"/>
    <s v="Yes"/>
    <n v="6"/>
    <s v="No"/>
    <x v="1"/>
    <x v="2"/>
    <n v="19"/>
    <n v="1020"/>
    <x v="0"/>
    <x v="0"/>
  </r>
  <r>
    <s v="4202-AQEA"/>
    <x v="0"/>
    <n v="59"/>
    <n v="139"/>
    <n v="471.3"/>
    <n v="0"/>
    <n v="0"/>
    <s v="No"/>
    <s v="no"/>
    <n v="0"/>
    <n v="0"/>
    <n v="19"/>
    <s v="Yes"/>
    <n v="0"/>
    <x v="29"/>
    <s v="311-8780"/>
    <s v="Female"/>
    <n v="20"/>
    <s v="Yes"/>
    <s v="No"/>
    <s v="Yes"/>
    <n v="4"/>
    <s v="No"/>
    <x v="1"/>
    <x v="2"/>
    <n v="45"/>
    <n v="2665"/>
    <x v="0"/>
    <x v="0"/>
  </r>
  <r>
    <s v="2004-DVMV"/>
    <x v="0"/>
    <n v="60"/>
    <n v="84"/>
    <n v="239.1"/>
    <n v="0"/>
    <n v="0"/>
    <s v="No"/>
    <s v="no"/>
    <n v="0"/>
    <n v="0"/>
    <n v="5"/>
    <s v="No"/>
    <n v="59"/>
    <x v="30"/>
    <s v="311-8986"/>
    <s v="Female"/>
    <n v="58"/>
    <s v="No"/>
    <s v="No"/>
    <s v="Yes"/>
    <n v="6"/>
    <s v="Yes"/>
    <x v="1"/>
    <x v="2"/>
    <n v="29"/>
    <n v="1724"/>
    <x v="0"/>
    <x v="0"/>
  </r>
  <r>
    <s v="5948-NOII"/>
    <x v="0"/>
    <n v="36"/>
    <n v="71"/>
    <n v="217.6"/>
    <n v="0"/>
    <n v="0"/>
    <s v="No"/>
    <s v="no"/>
    <n v="0"/>
    <n v="0"/>
    <n v="14"/>
    <s v="Yes"/>
    <n v="0"/>
    <x v="28"/>
    <s v="322-8086"/>
    <s v="Female"/>
    <n v="49"/>
    <s v="No"/>
    <s v="No"/>
    <s v="Yes"/>
    <n v="6"/>
    <s v="No"/>
    <x v="1"/>
    <x v="2"/>
    <n v="19"/>
    <n v="696"/>
    <x v="0"/>
    <x v="0"/>
  </r>
  <r>
    <s v="9346-QTCF"/>
    <x v="0"/>
    <n v="61"/>
    <n v="249"/>
    <n v="675.1"/>
    <n v="0"/>
    <n v="0"/>
    <s v="No"/>
    <s v="no"/>
    <n v="0"/>
    <n v="0"/>
    <n v="3"/>
    <s v="Yes"/>
    <n v="0"/>
    <x v="33"/>
    <s v="403-3265"/>
    <s v="Female"/>
    <n v="30"/>
    <s v="No"/>
    <s v="No"/>
    <s v="Yes"/>
    <n v="6"/>
    <s v="No"/>
    <x v="0"/>
    <x v="0"/>
    <n v="42"/>
    <n v="2590"/>
    <x v="0"/>
    <x v="0"/>
  </r>
  <r>
    <s v="6137-LBRN"/>
    <x v="0"/>
    <n v="2"/>
    <n v="12"/>
    <n v="28.5"/>
    <n v="0"/>
    <n v="0"/>
    <s v="No"/>
    <s v="no"/>
    <n v="0"/>
    <n v="0"/>
    <n v="27"/>
    <s v="Yes"/>
    <n v="0"/>
    <x v="20"/>
    <s v="271-2428"/>
    <s v="Male"/>
    <n v="48"/>
    <s v="No"/>
    <s v="No"/>
    <s v="Yes"/>
    <n v="4"/>
    <s v="No"/>
    <x v="2"/>
    <x v="1"/>
    <n v="24"/>
    <n v="52"/>
    <x v="0"/>
    <x v="0"/>
  </r>
  <r>
    <s v="7590-HQZY"/>
    <x v="0"/>
    <n v="30"/>
    <n v="119"/>
    <n v="418"/>
    <n v="0"/>
    <n v="0"/>
    <s v="No"/>
    <s v="no"/>
    <n v="0"/>
    <n v="0"/>
    <n v="3"/>
    <s v="Yes"/>
    <n v="0"/>
    <x v="3"/>
    <s v="332-5403"/>
    <s v="Female"/>
    <n v="35"/>
    <s v="No"/>
    <s v="No"/>
    <s v="Yes"/>
    <n v="2"/>
    <s v="No"/>
    <x v="0"/>
    <x v="2"/>
    <n v="30"/>
    <n v="903"/>
    <x v="0"/>
    <x v="0"/>
  </r>
  <r>
    <s v="6208-XCAN"/>
    <x v="0"/>
    <n v="12"/>
    <n v="36"/>
    <n v="107.9"/>
    <n v="0"/>
    <n v="0"/>
    <s v="No"/>
    <s v="no"/>
    <n v="0"/>
    <n v="0"/>
    <n v="7"/>
    <s v="Yes"/>
    <n v="0"/>
    <x v="18"/>
    <s v="385-2480"/>
    <s v="Male"/>
    <n v="44"/>
    <s v="No"/>
    <s v="No"/>
    <s v="Yes"/>
    <n v="2"/>
    <s v="No"/>
    <x v="0"/>
    <x v="1"/>
    <n v="32"/>
    <n v="389"/>
    <x v="0"/>
    <x v="0"/>
  </r>
  <r>
    <s v="9548-IMJP"/>
    <x v="0"/>
    <n v="7"/>
    <n v="21"/>
    <n v="64.2"/>
    <n v="0"/>
    <n v="0"/>
    <s v="No"/>
    <s v="no"/>
    <n v="0"/>
    <n v="0"/>
    <n v="30"/>
    <s v="No"/>
    <n v="10"/>
    <x v="9"/>
    <s v="362-3041"/>
    <s v="Female"/>
    <n v="24"/>
    <s v="Yes"/>
    <s v="No"/>
    <s v="Yes"/>
    <n v="3"/>
    <s v="No"/>
    <x v="0"/>
    <x v="0"/>
    <n v="29"/>
    <n v="203"/>
    <x v="0"/>
    <x v="0"/>
  </r>
  <r>
    <s v="8893-QAWX"/>
    <x v="0"/>
    <n v="70"/>
    <n v="163"/>
    <n v="351.6"/>
    <n v="0"/>
    <n v="0"/>
    <s v="No"/>
    <s v="no"/>
    <n v="0"/>
    <n v="0"/>
    <n v="28"/>
    <s v="Yes"/>
    <n v="0"/>
    <x v="36"/>
    <s v="315-2120"/>
    <s v="Male"/>
    <n v="54"/>
    <s v="No"/>
    <s v="No"/>
    <s v="Yes"/>
    <n v="4"/>
    <s v="No"/>
    <x v="2"/>
    <x v="1"/>
    <n v="30"/>
    <n v="2117"/>
    <x v="0"/>
    <x v="0"/>
  </r>
  <r>
    <s v="9797-ARAA"/>
    <x v="0"/>
    <n v="28"/>
    <n v="152"/>
    <n v="367.9"/>
    <n v="0"/>
    <n v="0"/>
    <s v="No"/>
    <s v="no"/>
    <n v="0"/>
    <n v="0"/>
    <n v="5"/>
    <s v="Yes"/>
    <n v="0"/>
    <x v="21"/>
    <s v="310-5074"/>
    <s v="Female"/>
    <n v="54"/>
    <s v="No"/>
    <s v="No"/>
    <s v="Yes"/>
    <n v="4"/>
    <s v="No"/>
    <x v="1"/>
    <x v="0"/>
    <n v="33"/>
    <n v="939"/>
    <x v="0"/>
    <x v="0"/>
  </r>
  <r>
    <s v="5695-BWVV"/>
    <x v="0"/>
    <n v="52"/>
    <n v="276"/>
    <n v="721.8"/>
    <n v="0"/>
    <n v="0"/>
    <s v="No"/>
    <s v="no"/>
    <n v="0"/>
    <n v="0"/>
    <n v="0"/>
    <s v="No"/>
    <n v="0"/>
    <x v="39"/>
    <s v="300-3776"/>
    <s v="Female"/>
    <n v="48"/>
    <s v="No"/>
    <s v="No"/>
    <s v="Yes"/>
    <n v="2"/>
    <s v="No"/>
    <x v="1"/>
    <x v="0"/>
    <n v="7"/>
    <n v="339"/>
    <x v="0"/>
    <x v="0"/>
  </r>
  <r>
    <s v="1468-DRGE"/>
    <x v="0"/>
    <n v="52"/>
    <n v="156"/>
    <n v="472.5"/>
    <n v="0"/>
    <n v="0"/>
    <s v="No"/>
    <s v="no"/>
    <n v="0"/>
    <n v="0"/>
    <n v="19"/>
    <s v="Yes"/>
    <n v="0"/>
    <x v="16"/>
    <s v="292-4247"/>
    <s v="Male"/>
    <n v="41"/>
    <s v="No"/>
    <s v="No"/>
    <s v="Yes"/>
    <n v="6"/>
    <s v="Yes"/>
    <x v="1"/>
    <x v="0"/>
    <n v="47"/>
    <n v="2487"/>
    <x v="0"/>
    <x v="0"/>
  </r>
  <r>
    <s v="6305-DGQZ"/>
    <x v="0"/>
    <n v="69"/>
    <n v="294"/>
    <n v="551.20000000000005"/>
    <n v="0"/>
    <n v="0"/>
    <s v="No"/>
    <s v="no"/>
    <n v="0"/>
    <n v="0"/>
    <n v="4"/>
    <s v="Yes"/>
    <n v="0"/>
    <x v="33"/>
    <s v="323-4375"/>
    <s v="Female"/>
    <n v="42"/>
    <s v="No"/>
    <s v="No"/>
    <s v="Yes"/>
    <n v="3"/>
    <s v="Yes"/>
    <x v="2"/>
    <x v="2"/>
    <n v="27"/>
    <n v="1862"/>
    <x v="0"/>
    <x v="0"/>
  </r>
  <r>
    <s v="3381-XBCL"/>
    <x v="0"/>
    <n v="34"/>
    <n v="144"/>
    <n v="335.9"/>
    <n v="0"/>
    <n v="0"/>
    <s v="No"/>
    <s v="no"/>
    <n v="0"/>
    <n v="0"/>
    <n v="8"/>
    <s v="Yes"/>
    <n v="0"/>
    <x v="10"/>
    <s v="354-5069"/>
    <s v="Female"/>
    <n v="37"/>
    <s v="No"/>
    <s v="No"/>
    <s v="Yes"/>
    <n v="6"/>
    <s v="Yes"/>
    <x v="1"/>
    <x v="1"/>
    <n v="20"/>
    <n v="660"/>
    <x v="0"/>
    <x v="0"/>
  </r>
  <r>
    <s v="2346-VGCQ"/>
    <x v="0"/>
    <n v="52"/>
    <n v="460"/>
    <n v="780"/>
    <n v="0"/>
    <n v="0"/>
    <s v="No"/>
    <s v="no"/>
    <n v="0"/>
    <n v="0"/>
    <n v="4"/>
    <s v="Yes"/>
    <n v="0"/>
    <x v="32"/>
    <s v="345-5161"/>
    <s v="Female"/>
    <n v="51"/>
    <s v="No"/>
    <s v="No"/>
    <s v="Yes"/>
    <n v="4"/>
    <s v="Yes"/>
    <x v="1"/>
    <x v="2"/>
    <n v="31"/>
    <n v="1633"/>
    <x v="0"/>
    <x v="0"/>
  </r>
  <r>
    <s v="0134-HBPS"/>
    <x v="0"/>
    <n v="29"/>
    <n v="130"/>
    <n v="287.60000000000002"/>
    <n v="0"/>
    <n v="0"/>
    <s v="No"/>
    <s v="no"/>
    <n v="0"/>
    <n v="0"/>
    <n v="4"/>
    <s v="Yes"/>
    <n v="0"/>
    <x v="9"/>
    <s v="341-8510"/>
    <s v="Female"/>
    <n v="71"/>
    <s v="No"/>
    <s v="Yes"/>
    <s v="Yes"/>
    <n v="4"/>
    <s v="Yes"/>
    <x v="2"/>
    <x v="2"/>
    <n v="16"/>
    <n v="454"/>
    <x v="0"/>
    <x v="0"/>
  </r>
  <r>
    <s v="7832-LUDO"/>
    <x v="0"/>
    <n v="31"/>
    <n v="68"/>
    <n v="125.8"/>
    <n v="0"/>
    <n v="0"/>
    <s v="No"/>
    <s v="no"/>
    <n v="0"/>
    <n v="0"/>
    <n v="0"/>
    <s v="No"/>
    <n v="0"/>
    <x v="40"/>
    <s v="286-5152"/>
    <s v="Female"/>
    <n v="38"/>
    <s v="No"/>
    <s v="No"/>
    <s v="Yes"/>
    <n v="6"/>
    <s v="No"/>
    <x v="2"/>
    <x v="2"/>
    <n v="11"/>
    <n v="351"/>
    <x v="0"/>
    <x v="0"/>
  </r>
  <r>
    <s v="1866-UGKJ"/>
    <x v="0"/>
    <n v="56"/>
    <n v="419"/>
    <n v="843.4"/>
    <n v="0"/>
    <n v="0"/>
    <s v="No"/>
    <s v="no"/>
    <n v="0"/>
    <n v="0"/>
    <n v="7"/>
    <s v="Yes"/>
    <n v="0"/>
    <x v="9"/>
    <s v="323-6493"/>
    <s v="Female"/>
    <n v="48"/>
    <s v="No"/>
    <s v="No"/>
    <s v="Yes"/>
    <n v="3"/>
    <s v="No"/>
    <x v="0"/>
    <x v="0"/>
    <n v="20"/>
    <n v="1132"/>
    <x v="0"/>
    <x v="0"/>
  </r>
  <r>
    <s v="7643-XLCH"/>
    <x v="0"/>
    <n v="71"/>
    <n v="163"/>
    <n v="428.1"/>
    <n v="0"/>
    <n v="0"/>
    <s v="No"/>
    <s v="no"/>
    <n v="0"/>
    <n v="0"/>
    <n v="0"/>
    <s v="No"/>
    <n v="0"/>
    <x v="9"/>
    <s v="323-3899"/>
    <s v="Male"/>
    <n v="48"/>
    <s v="No"/>
    <s v="No"/>
    <s v="Yes"/>
    <n v="2"/>
    <s v="No"/>
    <x v="2"/>
    <x v="2"/>
    <n v="8"/>
    <n v="565"/>
    <x v="0"/>
    <x v="0"/>
  </r>
  <r>
    <s v="2620-MYPO"/>
    <x v="0"/>
    <n v="1"/>
    <n v="2"/>
    <n v="4"/>
    <n v="0"/>
    <n v="0"/>
    <s v="No"/>
    <s v="yes"/>
    <n v="0"/>
    <n v="0"/>
    <n v="0"/>
    <s v="No"/>
    <n v="0"/>
    <x v="41"/>
    <s v="338-3473"/>
    <s v="Male"/>
    <n v="40"/>
    <s v="No"/>
    <s v="No"/>
    <s v="Yes"/>
    <n v="4"/>
    <s v="No"/>
    <x v="0"/>
    <x v="2"/>
    <n v="10"/>
    <n v="10"/>
    <x v="0"/>
    <x v="0"/>
  </r>
  <r>
    <s v="9602-CFYP"/>
    <x v="0"/>
    <n v="8"/>
    <n v="50"/>
    <n v="120.4"/>
    <n v="0"/>
    <n v="0"/>
    <s v="No"/>
    <s v="no"/>
    <n v="0"/>
    <n v="0"/>
    <n v="5"/>
    <s v="Yes"/>
    <n v="0"/>
    <x v="42"/>
    <s v="321-6190"/>
    <s v="Male"/>
    <n v="50"/>
    <s v="No"/>
    <s v="No"/>
    <s v="Yes"/>
    <n v="2"/>
    <s v="No"/>
    <x v="0"/>
    <x v="2"/>
    <n v="14"/>
    <n v="113"/>
    <x v="0"/>
    <x v="0"/>
  </r>
  <r>
    <s v="6491-BISP"/>
    <x v="0"/>
    <n v="66"/>
    <n v="78"/>
    <n v="265.39999999999998"/>
    <n v="0"/>
    <n v="0"/>
    <s v="No"/>
    <s v="no"/>
    <n v="0"/>
    <n v="0"/>
    <n v="8"/>
    <s v="Yes"/>
    <n v="0"/>
    <x v="20"/>
    <s v="351-4216"/>
    <s v="Male"/>
    <n v="75"/>
    <s v="No"/>
    <s v="Yes"/>
    <s v="Yes"/>
    <n v="2"/>
    <s v="No"/>
    <x v="2"/>
    <x v="0"/>
    <n v="37"/>
    <n v="2483"/>
    <x v="0"/>
    <x v="0"/>
  </r>
  <r>
    <s v="7149-BIMN"/>
    <x v="0"/>
    <n v="2"/>
    <n v="11"/>
    <n v="25.1"/>
    <n v="0"/>
    <n v="0"/>
    <s v="No"/>
    <s v="no"/>
    <n v="0"/>
    <n v="0"/>
    <n v="0"/>
    <s v="No"/>
    <n v="0"/>
    <x v="24"/>
    <s v="319-5266"/>
    <s v="Female"/>
    <n v="61"/>
    <s v="No"/>
    <s v="No"/>
    <s v="Yes"/>
    <n v="6"/>
    <s v="No"/>
    <x v="1"/>
    <x v="2"/>
    <n v="6"/>
    <n v="10"/>
    <x v="0"/>
    <x v="0"/>
  </r>
  <r>
    <s v="1885-EAUF"/>
    <x v="0"/>
    <n v="54"/>
    <n v="163"/>
    <n v="536.70000000000005"/>
    <n v="0"/>
    <n v="0"/>
    <s v="No"/>
    <s v="no"/>
    <n v="0"/>
    <n v="0"/>
    <n v="0"/>
    <s v="No"/>
    <n v="0"/>
    <x v="17"/>
    <s v="276-4963"/>
    <s v="Female"/>
    <n v="24"/>
    <s v="Yes"/>
    <s v="No"/>
    <s v="Yes"/>
    <n v="6"/>
    <s v="No"/>
    <x v="2"/>
    <x v="0"/>
    <n v="6"/>
    <n v="308"/>
    <x v="0"/>
    <x v="0"/>
  </r>
  <r>
    <s v="3698-RIYD"/>
    <x v="0"/>
    <n v="59"/>
    <n v="237"/>
    <n v="413.8"/>
    <n v="0"/>
    <n v="0"/>
    <s v="No"/>
    <s v="no"/>
    <n v="0"/>
    <n v="0"/>
    <n v="3"/>
    <s v="Yes"/>
    <n v="0"/>
    <x v="16"/>
    <s v="311-7997"/>
    <s v="Female"/>
    <n v="32"/>
    <s v="No"/>
    <s v="No"/>
    <s v="Yes"/>
    <n v="2"/>
    <s v="Yes"/>
    <x v="2"/>
    <x v="2"/>
    <n v="37"/>
    <n v="2209"/>
    <x v="0"/>
    <x v="0"/>
  </r>
  <r>
    <s v="3964-IMYW"/>
    <x v="0"/>
    <n v="69"/>
    <n v="235"/>
    <n v="552.5"/>
    <n v="0"/>
    <n v="0"/>
    <s v="No"/>
    <s v="no"/>
    <n v="0"/>
    <n v="0"/>
    <n v="0"/>
    <s v="No"/>
    <n v="0"/>
    <x v="14"/>
    <s v="296-2924"/>
    <s v="Male"/>
    <n v="48"/>
    <s v="No"/>
    <s v="No"/>
    <s v="Yes"/>
    <n v="4"/>
    <s v="No"/>
    <x v="2"/>
    <x v="0"/>
    <n v="10"/>
    <n v="680"/>
    <x v="0"/>
    <x v="0"/>
  </r>
  <r>
    <s v="0484-KHIH"/>
    <x v="0"/>
    <n v="13"/>
    <n v="27"/>
    <n v="63.8"/>
    <n v="0"/>
    <n v="0"/>
    <s v="No"/>
    <s v="yes"/>
    <n v="0"/>
    <n v="0"/>
    <n v="0"/>
    <s v="No"/>
    <n v="0"/>
    <x v="3"/>
    <s v="291-5488"/>
    <s v="Male"/>
    <n v="32"/>
    <s v="No"/>
    <s v="No"/>
    <s v="Yes"/>
    <n v="2"/>
    <s v="No"/>
    <x v="0"/>
    <x v="0"/>
    <n v="11"/>
    <n v="137"/>
    <x v="0"/>
    <x v="0"/>
  </r>
  <r>
    <s v="6703-QXHC"/>
    <x v="0"/>
    <n v="60"/>
    <n v="475"/>
    <n v="714.7"/>
    <n v="0"/>
    <n v="0"/>
    <s v="No"/>
    <s v="no"/>
    <n v="0"/>
    <n v="0"/>
    <n v="38"/>
    <s v="No"/>
    <n v="42"/>
    <x v="43"/>
    <s v="323-4729"/>
    <s v="Male"/>
    <n v="51"/>
    <s v="No"/>
    <s v="No"/>
    <s v="Yes"/>
    <n v="2"/>
    <s v="Yes"/>
    <x v="2"/>
    <x v="0"/>
    <n v="54"/>
    <n v="3232"/>
    <x v="0"/>
    <x v="0"/>
  </r>
  <r>
    <s v="3337-RPFT"/>
    <x v="0"/>
    <n v="57"/>
    <n v="236"/>
    <n v="457"/>
    <n v="0"/>
    <n v="0"/>
    <s v="No"/>
    <s v="no"/>
    <n v="0"/>
    <n v="0"/>
    <n v="6"/>
    <s v="Yes"/>
    <n v="0"/>
    <x v="25"/>
    <s v="348-5075"/>
    <s v="Female"/>
    <n v="32"/>
    <s v="No"/>
    <s v="No"/>
    <s v="Yes"/>
    <n v="3"/>
    <s v="No"/>
    <x v="1"/>
    <x v="0"/>
    <n v="19"/>
    <n v="1069"/>
    <x v="0"/>
    <x v="0"/>
  </r>
  <r>
    <s v="2643-LPTT"/>
    <x v="0"/>
    <n v="34"/>
    <n v="179"/>
    <n v="478.7"/>
    <n v="0"/>
    <n v="0"/>
    <s v="No"/>
    <s v="no"/>
    <n v="0"/>
    <n v="0"/>
    <n v="0"/>
    <s v="No"/>
    <n v="0"/>
    <x v="30"/>
    <s v="296-7159"/>
    <s v="Male"/>
    <n v="34"/>
    <s v="No"/>
    <s v="No"/>
    <s v="Yes"/>
    <n v="6"/>
    <s v="No"/>
    <x v="1"/>
    <x v="2"/>
    <n v="9"/>
    <n v="301"/>
    <x v="0"/>
    <x v="0"/>
  </r>
  <r>
    <s v="3247-DZII"/>
    <x v="0"/>
    <n v="62"/>
    <n v="104"/>
    <n v="308.7"/>
    <n v="0"/>
    <n v="0"/>
    <s v="No"/>
    <s v="no"/>
    <n v="0"/>
    <n v="0"/>
    <n v="6"/>
    <s v="Yes"/>
    <n v="0"/>
    <x v="20"/>
    <s v="395-4336"/>
    <s v="Male"/>
    <n v="57"/>
    <s v="No"/>
    <s v="No"/>
    <s v="Yes"/>
    <n v="6"/>
    <s v="Yes"/>
    <x v="2"/>
    <x v="2"/>
    <n v="38"/>
    <n v="2356"/>
    <x v="0"/>
    <x v="0"/>
  </r>
  <r>
    <s v="1309-IYZD"/>
    <x v="0"/>
    <n v="25"/>
    <n v="35"/>
    <n v="101.1"/>
    <n v="0"/>
    <n v="0"/>
    <s v="No"/>
    <s v="no"/>
    <n v="0"/>
    <n v="0"/>
    <n v="27"/>
    <s v="Yes"/>
    <n v="0"/>
    <x v="30"/>
    <s v="270-8779"/>
    <s v="Male"/>
    <n v="67"/>
    <s v="No"/>
    <s v="Yes"/>
    <s v="Yes"/>
    <n v="2"/>
    <s v="Yes"/>
    <x v="1"/>
    <x v="2"/>
    <n v="21"/>
    <n v="529"/>
    <x v="0"/>
    <x v="0"/>
  </r>
  <r>
    <s v="9288-YPNV"/>
    <x v="0"/>
    <n v="72"/>
    <n v="291"/>
    <n v="863.4"/>
    <n v="0"/>
    <n v="0"/>
    <s v="No"/>
    <s v="no"/>
    <n v="0"/>
    <n v="0"/>
    <n v="7"/>
    <s v="Yes"/>
    <n v="0"/>
    <x v="2"/>
    <s v="338-10453"/>
    <s v="Male"/>
    <n v="22"/>
    <s v="Yes"/>
    <s v="No"/>
    <s v="Yes"/>
    <n v="4"/>
    <s v="Yes"/>
    <x v="2"/>
    <x v="2"/>
    <n v="51"/>
    <n v="3694"/>
    <x v="0"/>
    <x v="0"/>
  </r>
  <r>
    <s v="6957-KUAO"/>
    <x v="0"/>
    <n v="71"/>
    <n v="235"/>
    <n v="640"/>
    <n v="0"/>
    <n v="0"/>
    <s v="No"/>
    <s v="no"/>
    <n v="0"/>
    <n v="0"/>
    <n v="6"/>
    <s v="Yes"/>
    <n v="0"/>
    <x v="23"/>
    <s v="322-8050"/>
    <s v="Female"/>
    <n v="67"/>
    <s v="No"/>
    <s v="Yes"/>
    <s v="Yes"/>
    <n v="6"/>
    <s v="Yes"/>
    <x v="2"/>
    <x v="0"/>
    <n v="58"/>
    <n v="4114"/>
    <x v="0"/>
    <x v="0"/>
  </r>
  <r>
    <s v="5597-PWUO"/>
    <x v="0"/>
    <n v="30"/>
    <n v="122"/>
    <n v="354.9"/>
    <n v="0"/>
    <n v="0"/>
    <s v="No"/>
    <s v="no"/>
    <n v="0"/>
    <n v="0"/>
    <n v="29"/>
    <s v="Yes"/>
    <n v="0"/>
    <x v="4"/>
    <s v="330-4233"/>
    <s v="Male"/>
    <n v="66"/>
    <s v="No"/>
    <s v="Yes"/>
    <s v="Yes"/>
    <n v="2"/>
    <s v="Yes"/>
    <x v="1"/>
    <x v="2"/>
    <n v="29"/>
    <n v="843"/>
    <x v="0"/>
    <x v="0"/>
  </r>
  <r>
    <s v="0007-LJFM"/>
    <x v="0"/>
    <n v="61"/>
    <n v="183"/>
    <n v="488.8"/>
    <n v="0"/>
    <n v="0"/>
    <s v="No"/>
    <s v="no"/>
    <n v="0"/>
    <n v="0"/>
    <n v="15"/>
    <s v="Yes"/>
    <n v="0"/>
    <x v="42"/>
    <s v="255-7453"/>
    <s v="Male"/>
    <n v="25"/>
    <s v="Yes"/>
    <s v="No"/>
    <s v="Yes"/>
    <n v="3"/>
    <s v="Yes"/>
    <x v="2"/>
    <x v="0"/>
    <n v="32"/>
    <n v="1927"/>
    <x v="0"/>
    <x v="0"/>
  </r>
  <r>
    <s v="8057-ECSQ"/>
    <x v="0"/>
    <n v="7"/>
    <n v="20"/>
    <n v="46.6"/>
    <n v="0"/>
    <n v="0"/>
    <s v="No"/>
    <s v="no"/>
    <n v="0"/>
    <n v="0"/>
    <n v="3"/>
    <s v="No"/>
    <n v="6"/>
    <x v="45"/>
    <s v="287-1671"/>
    <s v="Female"/>
    <n v="47"/>
    <s v="No"/>
    <s v="No"/>
    <s v="Yes"/>
    <n v="4"/>
    <s v="No"/>
    <x v="0"/>
    <x v="0"/>
    <n v="24"/>
    <n v="160"/>
    <x v="0"/>
    <x v="0"/>
  </r>
  <r>
    <s v="7864-KMQT"/>
    <x v="0"/>
    <n v="6"/>
    <n v="38"/>
    <n v="81.7"/>
    <n v="0"/>
    <n v="0"/>
    <s v="No"/>
    <s v="no"/>
    <n v="0"/>
    <n v="0"/>
    <n v="0"/>
    <s v="No"/>
    <n v="0"/>
    <x v="38"/>
    <s v="277-4048"/>
    <s v="Male"/>
    <n v="57"/>
    <s v="No"/>
    <s v="No"/>
    <s v="Yes"/>
    <n v="4"/>
    <s v="No"/>
    <x v="1"/>
    <x v="2"/>
    <n v="5"/>
    <n v="31"/>
    <x v="0"/>
    <x v="0"/>
  </r>
  <r>
    <s v="9044-ZCTU"/>
    <x v="0"/>
    <n v="28"/>
    <n v="96"/>
    <n v="278.5"/>
    <n v="0"/>
    <n v="0"/>
    <s v="No"/>
    <s v="no"/>
    <n v="0"/>
    <n v="0"/>
    <n v="6"/>
    <s v="Yes"/>
    <n v="0"/>
    <x v="36"/>
    <s v="307-10438"/>
    <s v="Male"/>
    <n v="40"/>
    <s v="No"/>
    <s v="No"/>
    <s v="Yes"/>
    <n v="5"/>
    <s v="No"/>
    <x v="1"/>
    <x v="0"/>
    <n v="32"/>
    <n v="886"/>
    <x v="0"/>
    <x v="0"/>
  </r>
  <r>
    <s v="4962-QLEC"/>
    <x v="0"/>
    <n v="53"/>
    <n v="165"/>
    <n v="420.8"/>
    <n v="0"/>
    <n v="0"/>
    <s v="No"/>
    <s v="no"/>
    <n v="0"/>
    <n v="0"/>
    <n v="5"/>
    <s v="Yes"/>
    <n v="0"/>
    <x v="34"/>
    <s v="248-6940"/>
    <s v="Female"/>
    <n v="53"/>
    <s v="No"/>
    <s v="No"/>
    <s v="Yes"/>
    <n v="5"/>
    <s v="Yes"/>
    <x v="1"/>
    <x v="0"/>
    <n v="25"/>
    <n v="1312"/>
    <x v="0"/>
    <x v="0"/>
  </r>
  <r>
    <s v="5492-UCBG"/>
    <x v="0"/>
    <n v="14"/>
    <n v="97"/>
    <n v="198.4"/>
    <n v="0"/>
    <n v="0"/>
    <s v="No"/>
    <s v="no"/>
    <n v="0"/>
    <n v="0"/>
    <n v="0"/>
    <s v="No"/>
    <n v="0"/>
    <x v="13"/>
    <s v="346-6098"/>
    <s v="Male"/>
    <n v="33"/>
    <s v="No"/>
    <s v="No"/>
    <s v="Yes"/>
    <n v="4"/>
    <s v="No"/>
    <x v="2"/>
    <x v="2"/>
    <n v="10"/>
    <n v="135"/>
    <x v="0"/>
    <x v="0"/>
  </r>
  <r>
    <s v="9252-GPAB"/>
    <x v="0"/>
    <n v="28"/>
    <n v="180"/>
    <n v="361.6"/>
    <n v="0"/>
    <n v="0"/>
    <s v="No"/>
    <s v="no"/>
    <n v="0"/>
    <n v="0"/>
    <n v="0"/>
    <s v="No"/>
    <n v="0"/>
    <x v="32"/>
    <s v="358-6498"/>
    <s v="Female"/>
    <n v="27"/>
    <s v="Yes"/>
    <s v="No"/>
    <s v="Yes"/>
    <n v="3"/>
    <s v="No"/>
    <x v="0"/>
    <x v="0"/>
    <n v="5"/>
    <n v="150"/>
    <x v="0"/>
    <x v="0"/>
  </r>
  <r>
    <s v="3366-RFKV"/>
    <x v="0"/>
    <n v="70"/>
    <n v="192"/>
    <n v="627"/>
    <n v="0"/>
    <n v="0"/>
    <s v="No"/>
    <s v="no"/>
    <n v="0"/>
    <n v="0"/>
    <n v="0"/>
    <s v="No"/>
    <n v="0"/>
    <x v="3"/>
    <s v="310-5735"/>
    <s v="Female"/>
    <n v="28"/>
    <s v="Yes"/>
    <s v="No"/>
    <s v="Yes"/>
    <n v="6"/>
    <s v="No"/>
    <x v="1"/>
    <x v="0"/>
    <n v="10"/>
    <n v="699"/>
    <x v="0"/>
    <x v="0"/>
  </r>
  <r>
    <s v="3293-FQMN"/>
    <x v="0"/>
    <n v="41"/>
    <n v="294"/>
    <n v="648.70000000000005"/>
    <n v="0"/>
    <n v="0"/>
    <s v="No"/>
    <s v="no"/>
    <n v="0"/>
    <n v="0"/>
    <n v="11"/>
    <s v="Yes"/>
    <n v="0"/>
    <x v="4"/>
    <s v="326-8795"/>
    <s v="Male"/>
    <n v="59"/>
    <s v="No"/>
    <s v="No"/>
    <s v="Yes"/>
    <n v="2"/>
    <s v="Yes"/>
    <x v="0"/>
    <x v="0"/>
    <n v="40"/>
    <n v="1623"/>
    <x v="0"/>
    <x v="0"/>
  </r>
  <r>
    <s v="9857-VTYS"/>
    <x v="0"/>
    <n v="63"/>
    <n v="213"/>
    <n v="627.5"/>
    <n v="0"/>
    <n v="0"/>
    <s v="No"/>
    <s v="no"/>
    <n v="0"/>
    <n v="0"/>
    <n v="18"/>
    <s v="Yes"/>
    <n v="0"/>
    <x v="16"/>
    <s v="284-7783"/>
    <s v="Male"/>
    <n v="22"/>
    <s v="Yes"/>
    <s v="No"/>
    <s v="Yes"/>
    <n v="2"/>
    <s v="Yes"/>
    <x v="2"/>
    <x v="2"/>
    <n v="24"/>
    <n v="1528"/>
    <x v="0"/>
    <x v="0"/>
  </r>
  <r>
    <s v="1759-KGJH"/>
    <x v="0"/>
    <n v="41"/>
    <n v="166"/>
    <n v="446.7"/>
    <n v="0"/>
    <n v="0"/>
    <s v="No"/>
    <s v="no"/>
    <n v="0"/>
    <n v="0"/>
    <n v="7"/>
    <s v="Yes"/>
    <n v="0"/>
    <x v="23"/>
    <s v="352-2899"/>
    <s v="Male"/>
    <n v="19"/>
    <s v="Yes"/>
    <s v="No"/>
    <s v="Yes"/>
    <n v="2"/>
    <s v="Yes"/>
    <x v="1"/>
    <x v="2"/>
    <n v="25"/>
    <n v="1029"/>
    <x v="0"/>
    <x v="0"/>
  </r>
  <r>
    <s v="5939-VLUL"/>
    <x v="0"/>
    <n v="31"/>
    <n v="118"/>
    <n v="244.6"/>
    <n v="0"/>
    <n v="0"/>
    <s v="No"/>
    <s v="no"/>
    <n v="0"/>
    <n v="0"/>
    <n v="30"/>
    <s v="Yes"/>
    <n v="0"/>
    <x v="35"/>
    <s v="325-7398"/>
    <s v="Male"/>
    <n v="21"/>
    <s v="Yes"/>
    <s v="No"/>
    <s v="Yes"/>
    <n v="2"/>
    <s v="No"/>
    <x v="0"/>
    <x v="0"/>
    <n v="26"/>
    <n v="798"/>
    <x v="0"/>
    <x v="0"/>
  </r>
  <r>
    <s v="3435-SVRZ"/>
    <x v="0"/>
    <n v="44"/>
    <n v="183"/>
    <n v="479.1"/>
    <n v="0"/>
    <n v="0"/>
    <s v="No"/>
    <s v="no"/>
    <n v="0"/>
    <n v="0"/>
    <n v="2"/>
    <s v="Yes"/>
    <n v="0"/>
    <x v="4"/>
    <s v="366-10472"/>
    <s v="Female"/>
    <n v="55"/>
    <s v="No"/>
    <s v="No"/>
    <s v="Yes"/>
    <n v="5"/>
    <s v="Yes"/>
    <x v="0"/>
    <x v="2"/>
    <n v="33"/>
    <n v="1439"/>
    <x v="0"/>
    <x v="0"/>
  </r>
  <r>
    <s v="6810-XSOO"/>
    <x v="0"/>
    <n v="54"/>
    <n v="318"/>
    <n v="543.6"/>
    <n v="0"/>
    <n v="0"/>
    <s v="No"/>
    <s v="no"/>
    <n v="0"/>
    <n v="0"/>
    <n v="0"/>
    <s v="No"/>
    <n v="0"/>
    <x v="2"/>
    <s v="387-1815"/>
    <s v="Female"/>
    <n v="30"/>
    <s v="No"/>
    <s v="No"/>
    <s v="Yes"/>
    <n v="6"/>
    <s v="No"/>
    <x v="0"/>
    <x v="2"/>
    <n v="7"/>
    <n v="360"/>
    <x v="0"/>
    <x v="0"/>
  </r>
  <r>
    <s v="8241-YKMB"/>
    <x v="0"/>
    <n v="37"/>
    <n v="161"/>
    <n v="366"/>
    <n v="0"/>
    <n v="0"/>
    <s v="No"/>
    <s v="no"/>
    <n v="0"/>
    <n v="0"/>
    <n v="0"/>
    <s v="No"/>
    <n v="0"/>
    <x v="17"/>
    <s v="259-6936"/>
    <s v="Male"/>
    <n v="39"/>
    <s v="No"/>
    <s v="No"/>
    <s v="Yes"/>
    <n v="6"/>
    <s v="No"/>
    <x v="0"/>
    <x v="0"/>
    <n v="9"/>
    <n v="329"/>
    <x v="0"/>
    <x v="0"/>
  </r>
  <r>
    <s v="1531-EFFZ"/>
    <x v="0"/>
    <n v="47"/>
    <n v="200"/>
    <n v="514.70000000000005"/>
    <n v="0"/>
    <n v="0"/>
    <s v="No"/>
    <s v="no"/>
    <n v="0"/>
    <n v="0"/>
    <n v="5"/>
    <s v="Yes"/>
    <n v="0"/>
    <x v="29"/>
    <s v="388-2144"/>
    <s v="Male"/>
    <n v="28"/>
    <s v="Yes"/>
    <s v="No"/>
    <s v="Yes"/>
    <n v="3"/>
    <s v="No"/>
    <x v="0"/>
    <x v="0"/>
    <n v="21"/>
    <n v="991"/>
    <x v="0"/>
    <x v="0"/>
  </r>
  <r>
    <s v="9605-SFEV"/>
    <x v="0"/>
    <n v="72"/>
    <n v="176"/>
    <n v="359.3"/>
    <n v="0"/>
    <n v="0"/>
    <s v="No"/>
    <s v="no"/>
    <n v="0"/>
    <n v="0"/>
    <n v="11"/>
    <s v="Yes"/>
    <n v="0"/>
    <x v="24"/>
    <s v="265-10112"/>
    <s v="Female"/>
    <n v="49"/>
    <s v="No"/>
    <s v="No"/>
    <s v="Yes"/>
    <n v="2"/>
    <s v="Yes"/>
    <x v="2"/>
    <x v="0"/>
    <n v="33"/>
    <n v="2404"/>
    <x v="0"/>
    <x v="0"/>
  </r>
  <r>
    <s v="1357-UAXK"/>
    <x v="0"/>
    <n v="73"/>
    <n v="304"/>
    <n v="1024"/>
    <n v="0"/>
    <n v="0"/>
    <s v="No"/>
    <s v="no"/>
    <n v="0"/>
    <n v="0"/>
    <n v="9"/>
    <s v="Yes"/>
    <n v="0"/>
    <x v="17"/>
    <s v="311-7665"/>
    <s v="Female"/>
    <n v="22"/>
    <s v="Yes"/>
    <s v="No"/>
    <s v="Yes"/>
    <n v="5"/>
    <s v="Yes"/>
    <x v="2"/>
    <x v="2"/>
    <n v="43"/>
    <n v="3147"/>
    <x v="0"/>
    <x v="0"/>
  </r>
  <r>
    <s v="9846-NNFC"/>
    <x v="0"/>
    <n v="63"/>
    <n v="147"/>
    <n v="250.5"/>
    <n v="0"/>
    <n v="0"/>
    <s v="No"/>
    <s v="no"/>
    <n v="0"/>
    <n v="0"/>
    <n v="2"/>
    <s v="No"/>
    <n v="92"/>
    <x v="12"/>
    <s v="282-2235"/>
    <s v="Female"/>
    <n v="71"/>
    <s v="No"/>
    <s v="Yes"/>
    <s v="Yes"/>
    <n v="2"/>
    <s v="Yes"/>
    <x v="2"/>
    <x v="2"/>
    <n v="33"/>
    <n v="2085"/>
    <x v="0"/>
    <x v="0"/>
  </r>
  <r>
    <s v="8511-QDHS"/>
    <x v="0"/>
    <n v="23"/>
    <n v="87"/>
    <n v="185.8"/>
    <n v="0"/>
    <n v="0"/>
    <s v="No"/>
    <s v="no"/>
    <n v="0"/>
    <n v="0"/>
    <n v="9"/>
    <s v="Yes"/>
    <n v="0"/>
    <x v="47"/>
    <s v="297-6678"/>
    <s v="Male"/>
    <n v="27"/>
    <s v="Yes"/>
    <s v="No"/>
    <s v="Yes"/>
    <n v="4"/>
    <s v="No"/>
    <x v="0"/>
    <x v="0"/>
    <n v="29"/>
    <n v="681"/>
    <x v="0"/>
    <x v="0"/>
  </r>
  <r>
    <s v="1580-IHKH"/>
    <x v="0"/>
    <n v="16"/>
    <n v="74"/>
    <n v="213.3"/>
    <n v="0"/>
    <n v="0"/>
    <s v="No"/>
    <s v="no"/>
    <n v="0"/>
    <n v="0"/>
    <n v="0"/>
    <s v="No"/>
    <n v="0"/>
    <x v="35"/>
    <s v="305-1533"/>
    <s v="Male"/>
    <n v="32"/>
    <s v="No"/>
    <s v="No"/>
    <s v="Yes"/>
    <n v="4"/>
    <s v="No"/>
    <x v="2"/>
    <x v="2"/>
    <n v="12"/>
    <n v="203"/>
    <x v="0"/>
    <x v="0"/>
  </r>
  <r>
    <s v="1618-RXVF"/>
    <x v="0"/>
    <n v="11"/>
    <n v="59"/>
    <n v="164.6"/>
    <n v="0"/>
    <n v="0"/>
    <s v="No"/>
    <s v="no"/>
    <n v="0"/>
    <n v="0"/>
    <n v="0"/>
    <s v="No"/>
    <n v="0"/>
    <x v="5"/>
    <s v="318-7706"/>
    <s v="Female"/>
    <n v="61"/>
    <s v="No"/>
    <s v="No"/>
    <s v="Yes"/>
    <n v="4"/>
    <s v="No"/>
    <x v="0"/>
    <x v="2"/>
    <n v="7"/>
    <n v="75"/>
    <x v="0"/>
    <x v="0"/>
  </r>
  <r>
    <s v="7423-IZVQ"/>
    <x v="0"/>
    <n v="40"/>
    <n v="116"/>
    <n v="281.2"/>
    <n v="0"/>
    <n v="0"/>
    <s v="No"/>
    <s v="no"/>
    <n v="0"/>
    <n v="0"/>
    <n v="0"/>
    <s v="No"/>
    <n v="0"/>
    <x v="9"/>
    <s v="382-8950"/>
    <s v="Male"/>
    <n v="50"/>
    <s v="No"/>
    <s v="No"/>
    <s v="Yes"/>
    <n v="3"/>
    <s v="No"/>
    <x v="2"/>
    <x v="2"/>
    <n v="9"/>
    <n v="370"/>
    <x v="0"/>
    <x v="0"/>
  </r>
  <r>
    <s v="0735-ZHRJ"/>
    <x v="0"/>
    <n v="51"/>
    <n v="267"/>
    <n v="454.7"/>
    <n v="0"/>
    <n v="0"/>
    <s v="No"/>
    <s v="no"/>
    <n v="0"/>
    <n v="0"/>
    <n v="12"/>
    <s v="Yes"/>
    <n v="0"/>
    <x v="19"/>
    <s v="263-2728"/>
    <s v="Female"/>
    <n v="21"/>
    <s v="Yes"/>
    <s v="No"/>
    <s v="Yes"/>
    <n v="2"/>
    <s v="Yes"/>
    <x v="1"/>
    <x v="0"/>
    <n v="39"/>
    <n v="1981"/>
    <x v="0"/>
    <x v="0"/>
  </r>
  <r>
    <s v="9285-QGVF"/>
    <x v="0"/>
    <n v="73"/>
    <n v="477"/>
    <n v="1166.0999999999999"/>
    <n v="0"/>
    <n v="0"/>
    <s v="No"/>
    <s v="no"/>
    <n v="0"/>
    <n v="0"/>
    <n v="0"/>
    <s v="No"/>
    <n v="0"/>
    <x v="18"/>
    <s v="343-10126"/>
    <s v="Male"/>
    <n v="23"/>
    <s v="Yes"/>
    <s v="No"/>
    <s v="Yes"/>
    <n v="2"/>
    <s v="No"/>
    <x v="2"/>
    <x v="2"/>
    <n v="11"/>
    <n v="770"/>
    <x v="0"/>
    <x v="0"/>
  </r>
  <r>
    <s v="5247-JTCP"/>
    <x v="0"/>
    <n v="36"/>
    <n v="233"/>
    <n v="572.20000000000005"/>
    <n v="0"/>
    <n v="0"/>
    <s v="No"/>
    <s v="no"/>
    <n v="0"/>
    <n v="0"/>
    <n v="0"/>
    <s v="No"/>
    <n v="0"/>
    <x v="26"/>
    <s v="375-2900"/>
    <s v="Female"/>
    <n v="39"/>
    <s v="No"/>
    <s v="No"/>
    <s v="Yes"/>
    <n v="2"/>
    <s v="No"/>
    <x v="2"/>
    <x v="0"/>
    <n v="7"/>
    <n v="262"/>
    <x v="0"/>
    <x v="0"/>
  </r>
  <r>
    <s v="4406-ZCIJ"/>
    <x v="0"/>
    <n v="23"/>
    <n v="39"/>
    <n v="117.2"/>
    <n v="0"/>
    <n v="0"/>
    <s v="No"/>
    <s v="no"/>
    <n v="0"/>
    <n v="0"/>
    <n v="6"/>
    <s v="Yes"/>
    <n v="0"/>
    <x v="39"/>
    <s v="343-3245"/>
    <s v="Female"/>
    <n v="67"/>
    <s v="No"/>
    <s v="Yes"/>
    <s v="Yes"/>
    <n v="2"/>
    <s v="Yes"/>
    <x v="2"/>
    <x v="0"/>
    <n v="40"/>
    <n v="934"/>
    <x v="0"/>
    <x v="0"/>
  </r>
  <r>
    <s v="4095-ELIP"/>
    <x v="0"/>
    <n v="35"/>
    <n v="163"/>
    <n v="414.9"/>
    <n v="0"/>
    <n v="0"/>
    <s v="No"/>
    <s v="no"/>
    <n v="0"/>
    <n v="0"/>
    <n v="0"/>
    <s v="No"/>
    <n v="0"/>
    <x v="30"/>
    <s v="285-2768"/>
    <s v="Female"/>
    <n v="53"/>
    <s v="No"/>
    <s v="No"/>
    <s v="Yes"/>
    <n v="4"/>
    <s v="No"/>
    <x v="0"/>
    <x v="0"/>
    <n v="10"/>
    <n v="349"/>
    <x v="0"/>
    <x v="0"/>
  </r>
  <r>
    <s v="3215-QOCD"/>
    <x v="0"/>
    <n v="16"/>
    <n v="85"/>
    <n v="164.7"/>
    <n v="0"/>
    <n v="0"/>
    <s v="No"/>
    <s v="no"/>
    <n v="0"/>
    <n v="0"/>
    <n v="15"/>
    <s v="Yes"/>
    <n v="0"/>
    <x v="26"/>
    <s v="281-8066"/>
    <s v="Male"/>
    <n v="24"/>
    <s v="Yes"/>
    <s v="No"/>
    <s v="Yes"/>
    <n v="5"/>
    <s v="No"/>
    <x v="0"/>
    <x v="0"/>
    <n v="26"/>
    <n v="434"/>
    <x v="0"/>
    <x v="0"/>
  </r>
  <r>
    <s v="6771-CFQZ"/>
    <x v="0"/>
    <n v="3"/>
    <n v="7"/>
    <n v="17"/>
    <n v="0"/>
    <n v="0"/>
    <s v="No"/>
    <s v="no"/>
    <n v="0"/>
    <n v="0"/>
    <n v="37"/>
    <s v="No"/>
    <n v="0"/>
    <x v="11"/>
    <s v="401-6803"/>
    <s v="Female"/>
    <n v="25"/>
    <s v="Yes"/>
    <s v="No"/>
    <s v="Yes"/>
    <n v="3"/>
    <s v="Yes"/>
    <x v="0"/>
    <x v="0"/>
    <n v="21"/>
    <n v="72"/>
    <x v="0"/>
    <x v="0"/>
  </r>
  <r>
    <s v="0168-PLEH"/>
    <x v="0"/>
    <n v="31"/>
    <n v="95"/>
    <n v="218.8"/>
    <n v="0"/>
    <n v="0"/>
    <s v="No"/>
    <s v="no"/>
    <n v="0"/>
    <n v="0"/>
    <n v="11"/>
    <s v="Yes"/>
    <n v="0"/>
    <x v="1"/>
    <s v="407-10471"/>
    <s v="Female"/>
    <n v="63"/>
    <s v="No"/>
    <s v="No"/>
    <s v="Yes"/>
    <n v="2"/>
    <s v="No"/>
    <x v="0"/>
    <x v="0"/>
    <n v="43"/>
    <n v="1344"/>
    <x v="0"/>
    <x v="0"/>
  </r>
  <r>
    <s v="3522-PCZO"/>
    <x v="0"/>
    <n v="32"/>
    <n v="53"/>
    <n v="129.5"/>
    <n v="0"/>
    <n v="0"/>
    <s v="No"/>
    <s v="no"/>
    <n v="0"/>
    <n v="0"/>
    <n v="27"/>
    <s v="Yes"/>
    <n v="0"/>
    <x v="17"/>
    <s v="274-9925"/>
    <s v="Female"/>
    <n v="25"/>
    <s v="Yes"/>
    <s v="No"/>
    <s v="Yes"/>
    <n v="4"/>
    <s v="No"/>
    <x v="0"/>
    <x v="0"/>
    <n v="30"/>
    <n v="983"/>
    <x v="0"/>
    <x v="0"/>
  </r>
  <r>
    <s v="7348-WQXV"/>
    <x v="0"/>
    <n v="31"/>
    <n v="70"/>
    <n v="124.4"/>
    <n v="0"/>
    <n v="0"/>
    <s v="No"/>
    <s v="no"/>
    <n v="0"/>
    <n v="0"/>
    <n v="0"/>
    <s v="No"/>
    <n v="0"/>
    <x v="0"/>
    <s v="364-3493"/>
    <s v="Female"/>
    <n v="55"/>
    <s v="No"/>
    <s v="No"/>
    <s v="Yes"/>
    <n v="2"/>
    <s v="No"/>
    <x v="2"/>
    <x v="0"/>
    <n v="8"/>
    <n v="251"/>
    <x v="0"/>
    <x v="0"/>
  </r>
  <r>
    <s v="9949-RSIC"/>
    <x v="0"/>
    <n v="9"/>
    <n v="41"/>
    <n v="113.6"/>
    <n v="0"/>
    <n v="0"/>
    <s v="No"/>
    <s v="no"/>
    <n v="0"/>
    <n v="0"/>
    <n v="0"/>
    <s v="No"/>
    <n v="0"/>
    <x v="46"/>
    <s v="353-8502"/>
    <s v="Male"/>
    <n v="58"/>
    <s v="No"/>
    <s v="No"/>
    <s v="Yes"/>
    <n v="6"/>
    <s v="No"/>
    <x v="1"/>
    <x v="2"/>
    <n v="7"/>
    <n v="63"/>
    <x v="0"/>
    <x v="0"/>
  </r>
  <r>
    <s v="1769-WSXE"/>
    <x v="0"/>
    <n v="71"/>
    <n v="323"/>
    <n v="848.7"/>
    <n v="0"/>
    <n v="0"/>
    <s v="No"/>
    <s v="no"/>
    <n v="0"/>
    <n v="0"/>
    <n v="8"/>
    <s v="Yes"/>
    <n v="0"/>
    <x v="33"/>
    <s v="331-6202"/>
    <s v="Female"/>
    <n v="50"/>
    <s v="No"/>
    <s v="No"/>
    <s v="Yes"/>
    <n v="3"/>
    <s v="Yes"/>
    <x v="1"/>
    <x v="2"/>
    <n v="27"/>
    <n v="1889"/>
    <x v="0"/>
    <x v="0"/>
  </r>
  <r>
    <s v="2135-PSTB"/>
    <x v="0"/>
    <n v="66"/>
    <n v="220"/>
    <n v="727.3"/>
    <n v="264"/>
    <n v="884.4"/>
    <s v="Yes"/>
    <s v="yes"/>
    <n v="0"/>
    <n v="0"/>
    <n v="5"/>
    <s v="Yes"/>
    <n v="0"/>
    <x v="27"/>
    <s v="341-2842"/>
    <s v="Female"/>
    <n v="54"/>
    <s v="No"/>
    <s v="No"/>
    <s v="Yes"/>
    <n v="3"/>
    <s v="No"/>
    <x v="2"/>
    <x v="2"/>
    <n v="26"/>
    <n v="1725"/>
    <x v="0"/>
    <x v="0"/>
  </r>
  <r>
    <s v="0495-VTCB"/>
    <x v="0"/>
    <n v="68"/>
    <n v="274"/>
    <n v="886.3"/>
    <n v="0"/>
    <n v="0"/>
    <s v="No"/>
    <s v="no"/>
    <n v="0"/>
    <n v="0"/>
    <n v="0"/>
    <s v="No"/>
    <n v="0"/>
    <x v="16"/>
    <s v="337-4395"/>
    <s v="Male"/>
    <n v="48"/>
    <s v="No"/>
    <s v="No"/>
    <s v="Yes"/>
    <n v="4"/>
    <s v="No"/>
    <x v="2"/>
    <x v="0"/>
    <n v="10"/>
    <n v="711"/>
    <x v="0"/>
    <x v="0"/>
  </r>
  <r>
    <s v="7739-YOBC"/>
    <x v="0"/>
    <n v="12"/>
    <n v="20"/>
    <n v="47.4"/>
    <n v="0"/>
    <n v="0"/>
    <s v="No"/>
    <s v="no"/>
    <n v="0"/>
    <n v="0"/>
    <n v="0"/>
    <s v="No"/>
    <n v="0"/>
    <x v="49"/>
    <s v="316-3600"/>
    <s v="Male"/>
    <n v="40"/>
    <s v="No"/>
    <s v="No"/>
    <s v="Yes"/>
    <n v="2"/>
    <s v="No"/>
    <x v="1"/>
    <x v="2"/>
    <n v="11"/>
    <n v="125"/>
    <x v="0"/>
    <x v="0"/>
  </r>
  <r>
    <s v="1352-TMEO"/>
    <x v="0"/>
    <n v="56"/>
    <n v="310"/>
    <n v="900.7"/>
    <n v="224"/>
    <n v="700"/>
    <s v="Yes"/>
    <s v="yes"/>
    <n v="0"/>
    <n v="0"/>
    <n v="10"/>
    <s v="Yes"/>
    <n v="0"/>
    <x v="2"/>
    <s v="297-7941"/>
    <s v="Female"/>
    <n v="40"/>
    <s v="No"/>
    <s v="No"/>
    <s v="Yes"/>
    <n v="2"/>
    <s v="No"/>
    <x v="1"/>
    <x v="0"/>
    <n v="27"/>
    <n v="1511"/>
    <x v="0"/>
    <x v="0"/>
  </r>
  <r>
    <s v="2070-FQNJ"/>
    <x v="0"/>
    <n v="68"/>
    <n v="313"/>
    <n v="749.3"/>
    <n v="0"/>
    <n v="0"/>
    <s v="No"/>
    <s v="no"/>
    <n v="0"/>
    <n v="0"/>
    <n v="4"/>
    <s v="Yes"/>
    <n v="0"/>
    <x v="17"/>
    <s v="277-8297"/>
    <s v="Male"/>
    <n v="31"/>
    <s v="No"/>
    <s v="No"/>
    <s v="Yes"/>
    <n v="2"/>
    <s v="Yes"/>
    <x v="2"/>
    <x v="0"/>
    <n v="18"/>
    <n v="1231"/>
    <x v="0"/>
    <x v="0"/>
  </r>
  <r>
    <s v="8554-FTFQ"/>
    <x v="0"/>
    <n v="23"/>
    <n v="97"/>
    <n v="326.3"/>
    <n v="0"/>
    <n v="0"/>
    <s v="No"/>
    <s v="no"/>
    <n v="0"/>
    <n v="0"/>
    <n v="6"/>
    <s v="Yes"/>
    <n v="0"/>
    <x v="40"/>
    <s v="393-6891"/>
    <s v="Male"/>
    <n v="59"/>
    <s v="No"/>
    <s v="No"/>
    <s v="Yes"/>
    <n v="2"/>
    <s v="No"/>
    <x v="1"/>
    <x v="0"/>
    <n v="21"/>
    <n v="484"/>
    <x v="0"/>
    <x v="0"/>
  </r>
  <r>
    <s v="0364-HCWW"/>
    <x v="0"/>
    <n v="17"/>
    <n v="34"/>
    <n v="87.3"/>
    <n v="0"/>
    <n v="0"/>
    <s v="No"/>
    <s v="no"/>
    <n v="0"/>
    <n v="0"/>
    <n v="0"/>
    <s v="No"/>
    <n v="0"/>
    <x v="3"/>
    <s v="390-5225"/>
    <s v="Female"/>
    <n v="42"/>
    <s v="No"/>
    <s v="No"/>
    <s v="Yes"/>
    <n v="2"/>
    <s v="No"/>
    <x v="0"/>
    <x v="2"/>
    <n v="10"/>
    <n v="170"/>
    <x v="0"/>
    <x v="0"/>
  </r>
  <r>
    <s v="4332-CCMW"/>
    <x v="0"/>
    <n v="60"/>
    <n v="114"/>
    <n v="238.1"/>
    <n v="0"/>
    <n v="0"/>
    <s v="No"/>
    <s v="no"/>
    <n v="0"/>
    <n v="0"/>
    <n v="0"/>
    <s v="No"/>
    <n v="0"/>
    <x v="19"/>
    <s v="367-3210"/>
    <s v="Male"/>
    <n v="58"/>
    <s v="No"/>
    <s v="No"/>
    <s v="Yes"/>
    <n v="4"/>
    <s v="No"/>
    <x v="1"/>
    <x v="0"/>
    <n v="8"/>
    <n v="449"/>
    <x v="0"/>
    <x v="0"/>
  </r>
  <r>
    <s v="6539-ZOUO"/>
    <x v="0"/>
    <n v="23"/>
    <n v="116"/>
    <n v="364.9"/>
    <n v="0"/>
    <n v="0"/>
    <s v="No"/>
    <s v="no"/>
    <n v="0"/>
    <n v="0"/>
    <n v="4"/>
    <s v="Yes"/>
    <n v="0"/>
    <x v="35"/>
    <s v="397-5196"/>
    <s v="Female"/>
    <n v="60"/>
    <s v="No"/>
    <s v="No"/>
    <s v="Yes"/>
    <n v="3"/>
    <s v="Yes"/>
    <x v="2"/>
    <x v="0"/>
    <n v="22"/>
    <n v="505"/>
    <x v="0"/>
    <x v="0"/>
  </r>
  <r>
    <s v="8135-GCNM"/>
    <x v="0"/>
    <n v="24"/>
    <n v="48"/>
    <n v="120.5"/>
    <n v="0"/>
    <n v="0"/>
    <s v="No"/>
    <s v="no"/>
    <n v="0"/>
    <n v="0"/>
    <n v="38"/>
    <s v="Yes"/>
    <n v="0"/>
    <x v="18"/>
    <s v="324-5446"/>
    <s v="Female"/>
    <n v="35"/>
    <s v="No"/>
    <s v="No"/>
    <s v="Yes"/>
    <n v="5"/>
    <s v="No"/>
    <x v="2"/>
    <x v="0"/>
    <n v="12"/>
    <n v="281"/>
    <x v="0"/>
    <x v="0"/>
  </r>
  <r>
    <s v="8194-BNYY"/>
    <x v="0"/>
    <n v="2"/>
    <n v="13"/>
    <n v="24.6"/>
    <n v="0"/>
    <n v="0"/>
    <s v="No"/>
    <s v="no"/>
    <n v="0"/>
    <n v="0"/>
    <n v="3"/>
    <s v="Yes"/>
    <n v="0"/>
    <x v="44"/>
    <s v="251-5890"/>
    <s v="Female"/>
    <n v="36"/>
    <s v="No"/>
    <s v="No"/>
    <s v="Yes"/>
    <n v="2"/>
    <s v="No"/>
    <x v="0"/>
    <x v="0"/>
    <n v="23"/>
    <n v="44"/>
    <x v="0"/>
    <x v="0"/>
  </r>
  <r>
    <s v="3847-FACM"/>
    <x v="0"/>
    <n v="74"/>
    <n v="181"/>
    <n v="442.3"/>
    <n v="296"/>
    <n v="836.2"/>
    <s v="Yes"/>
    <s v="yes"/>
    <n v="0"/>
    <n v="0"/>
    <n v="13"/>
    <s v="Yes"/>
    <n v="0"/>
    <x v="4"/>
    <s v="309-5076"/>
    <s v="Male"/>
    <n v="37"/>
    <s v="No"/>
    <s v="No"/>
    <s v="Yes"/>
    <n v="2"/>
    <s v="Yes"/>
    <x v="2"/>
    <x v="2"/>
    <n v="36"/>
    <n v="2623"/>
    <x v="0"/>
    <x v="0"/>
  </r>
  <r>
    <s v="2102-USZN"/>
    <x v="0"/>
    <n v="4"/>
    <n v="14"/>
    <n v="38.4"/>
    <n v="0"/>
    <n v="0"/>
    <s v="No"/>
    <s v="no"/>
    <n v="0"/>
    <n v="0"/>
    <n v="17"/>
    <s v="Yes"/>
    <n v="0"/>
    <x v="23"/>
    <s v="409-9870"/>
    <s v="Female"/>
    <n v="30"/>
    <s v="No"/>
    <s v="No"/>
    <s v="Yes"/>
    <n v="6"/>
    <s v="No"/>
    <x v="0"/>
    <x v="2"/>
    <n v="30"/>
    <n v="116"/>
    <x v="0"/>
    <x v="0"/>
  </r>
  <r>
    <s v="1570-GRYH"/>
    <x v="0"/>
    <n v="41"/>
    <n v="117"/>
    <n v="329"/>
    <n v="0"/>
    <n v="0"/>
    <s v="No"/>
    <s v="no"/>
    <n v="0"/>
    <n v="0"/>
    <n v="0"/>
    <s v="No"/>
    <n v="0"/>
    <x v="33"/>
    <s v="382-3328"/>
    <s v="Female"/>
    <n v="53"/>
    <s v="No"/>
    <s v="No"/>
    <s v="Yes"/>
    <n v="2"/>
    <s v="No"/>
    <x v="0"/>
    <x v="0"/>
    <n v="13"/>
    <n v="528"/>
    <x v="0"/>
    <x v="0"/>
  </r>
  <r>
    <s v="7033-TQMA"/>
    <x v="0"/>
    <n v="50"/>
    <n v="210"/>
    <n v="555"/>
    <n v="0"/>
    <n v="0"/>
    <s v="No"/>
    <s v="no"/>
    <n v="0"/>
    <n v="0"/>
    <n v="4"/>
    <s v="Yes"/>
    <n v="0"/>
    <x v="42"/>
    <s v="282-2157"/>
    <s v="Male"/>
    <n v="77"/>
    <s v="No"/>
    <s v="Yes"/>
    <s v="Yes"/>
    <n v="4"/>
    <s v="Yes"/>
    <x v="1"/>
    <x v="0"/>
    <n v="39"/>
    <n v="1945"/>
    <x v="0"/>
    <x v="0"/>
  </r>
  <r>
    <s v="8105-MGCV"/>
    <x v="0"/>
    <n v="46"/>
    <n v="203"/>
    <n v="553.70000000000005"/>
    <n v="184"/>
    <n v="487.6"/>
    <s v="Yes"/>
    <s v="yes"/>
    <n v="0"/>
    <n v="0"/>
    <n v="0"/>
    <s v="No"/>
    <n v="0"/>
    <x v="22"/>
    <s v="302-6567"/>
    <s v="Female"/>
    <n v="26"/>
    <s v="Yes"/>
    <s v="No"/>
    <s v="Yes"/>
    <n v="2"/>
    <s v="No"/>
    <x v="2"/>
    <x v="0"/>
    <n v="7"/>
    <n v="340"/>
    <x v="0"/>
    <x v="0"/>
  </r>
  <r>
    <s v="8843-HCUL"/>
    <x v="0"/>
    <n v="56"/>
    <n v="372"/>
    <n v="847"/>
    <n v="0"/>
    <n v="0"/>
    <s v="No"/>
    <s v="no"/>
    <n v="0"/>
    <n v="0"/>
    <n v="15"/>
    <s v="Yes"/>
    <n v="0"/>
    <x v="33"/>
    <s v="293-5651"/>
    <s v="Male"/>
    <n v="26"/>
    <s v="Yes"/>
    <s v="No"/>
    <s v="Yes"/>
    <n v="2"/>
    <s v="Yes"/>
    <x v="2"/>
    <x v="2"/>
    <n v="19"/>
    <n v="1099"/>
    <x v="0"/>
    <x v="0"/>
  </r>
  <r>
    <s v="2085-RCBA"/>
    <x v="0"/>
    <n v="11"/>
    <n v="48"/>
    <n v="126.5"/>
    <n v="0"/>
    <n v="0"/>
    <s v="No"/>
    <s v="no"/>
    <n v="0"/>
    <n v="0"/>
    <n v="5"/>
    <s v="Yes"/>
    <n v="0"/>
    <x v="7"/>
    <s v="265-2382"/>
    <s v="Female"/>
    <n v="60"/>
    <s v="No"/>
    <s v="No"/>
    <s v="Yes"/>
    <n v="6"/>
    <s v="No"/>
    <x v="0"/>
    <x v="0"/>
    <n v="31"/>
    <n v="358"/>
    <x v="0"/>
    <x v="0"/>
  </r>
  <r>
    <s v="0894-JCYZ"/>
    <x v="0"/>
    <n v="25"/>
    <n v="38"/>
    <n v="127.3"/>
    <n v="0"/>
    <n v="0"/>
    <s v="No"/>
    <s v="no"/>
    <n v="0"/>
    <n v="0"/>
    <n v="5"/>
    <s v="Yes"/>
    <n v="0"/>
    <x v="15"/>
    <s v="261-7258"/>
    <s v="Male"/>
    <n v="64"/>
    <s v="No"/>
    <s v="No"/>
    <s v="Yes"/>
    <n v="5"/>
    <s v="No"/>
    <x v="0"/>
    <x v="0"/>
    <n v="34"/>
    <n v="877"/>
    <x v="0"/>
    <x v="0"/>
  </r>
  <r>
    <s v="6323-BHOI"/>
    <x v="0"/>
    <n v="65"/>
    <n v="337"/>
    <n v="1043.2"/>
    <n v="0"/>
    <n v="0"/>
    <s v="No"/>
    <s v="no"/>
    <n v="0"/>
    <n v="0"/>
    <n v="17"/>
    <s v="Yes"/>
    <n v="0"/>
    <x v="20"/>
    <s v="281-6020"/>
    <s v="Female"/>
    <n v="20"/>
    <s v="Yes"/>
    <s v="No"/>
    <s v="Yes"/>
    <n v="2"/>
    <s v="Yes"/>
    <x v="2"/>
    <x v="2"/>
    <n v="36"/>
    <n v="2343"/>
    <x v="0"/>
    <x v="0"/>
  </r>
  <r>
    <s v="9778-EVSK"/>
    <x v="0"/>
    <n v="3"/>
    <n v="10"/>
    <n v="31.2"/>
    <n v="0"/>
    <n v="0"/>
    <s v="No"/>
    <s v="no"/>
    <n v="0"/>
    <n v="0"/>
    <n v="0"/>
    <s v="No"/>
    <n v="0"/>
    <x v="21"/>
    <s v="234-9540"/>
    <s v="Female"/>
    <n v="51"/>
    <s v="No"/>
    <s v="No"/>
    <s v="Yes"/>
    <n v="3"/>
    <s v="No"/>
    <x v="0"/>
    <x v="2"/>
    <n v="5"/>
    <n v="15"/>
    <x v="0"/>
    <x v="0"/>
  </r>
  <r>
    <s v="1263-KCFO"/>
    <x v="0"/>
    <n v="1"/>
    <n v="8"/>
    <n v="16"/>
    <n v="0"/>
    <n v="0"/>
    <s v="No"/>
    <s v="no"/>
    <n v="0"/>
    <n v="0"/>
    <n v="4"/>
    <s v="Yes"/>
    <n v="0"/>
    <x v="18"/>
    <s v="317-8923"/>
    <s v="Male"/>
    <n v="47"/>
    <s v="No"/>
    <s v="No"/>
    <s v="Yes"/>
    <n v="2"/>
    <s v="No"/>
    <x v="0"/>
    <x v="0"/>
    <n v="12"/>
    <n v="12"/>
    <x v="0"/>
    <x v="0"/>
  </r>
  <r>
    <s v="1510-YTGK"/>
    <x v="0"/>
    <n v="70"/>
    <n v="269"/>
    <n v="764.5"/>
    <n v="0"/>
    <n v="0"/>
    <s v="No"/>
    <s v="no"/>
    <n v="0"/>
    <n v="0"/>
    <n v="2"/>
    <s v="Yes"/>
    <n v="0"/>
    <x v="50"/>
    <s v="368-9836"/>
    <s v="Male"/>
    <n v="50"/>
    <s v="No"/>
    <s v="No"/>
    <s v="Yes"/>
    <n v="2"/>
    <s v="Yes"/>
    <x v="2"/>
    <x v="0"/>
    <n v="32"/>
    <n v="2203"/>
    <x v="0"/>
    <x v="0"/>
  </r>
  <r>
    <s v="2680-UVBL"/>
    <x v="0"/>
    <n v="51"/>
    <n v="114"/>
    <n v="305.2"/>
    <n v="0"/>
    <n v="0"/>
    <s v="No"/>
    <s v="no"/>
    <n v="0"/>
    <n v="1"/>
    <n v="4"/>
    <s v="Yes"/>
    <n v="0"/>
    <x v="18"/>
    <s v="339-1927"/>
    <s v="Male"/>
    <n v="79"/>
    <s v="No"/>
    <s v="Yes"/>
    <s v="Yes"/>
    <n v="4"/>
    <s v="Yes"/>
    <x v="2"/>
    <x v="0"/>
    <n v="37"/>
    <n v="1867"/>
    <x v="0"/>
    <x v="0"/>
  </r>
  <r>
    <s v="8445-XEFP"/>
    <x v="0"/>
    <n v="6"/>
    <n v="38"/>
    <n v="88.3"/>
    <n v="0"/>
    <n v="0"/>
    <s v="No"/>
    <s v="no"/>
    <n v="0"/>
    <n v="2"/>
    <n v="4"/>
    <s v="Yes"/>
    <n v="0"/>
    <x v="5"/>
    <s v="341-5473"/>
    <s v="Female"/>
    <n v="38"/>
    <s v="No"/>
    <s v="No"/>
    <s v="Yes"/>
    <n v="3"/>
    <s v="Yes"/>
    <x v="0"/>
    <x v="2"/>
    <n v="30"/>
    <n v="167"/>
    <x v="0"/>
    <x v="0"/>
  </r>
  <r>
    <s v="2686-SFLO"/>
    <x v="0"/>
    <n v="53"/>
    <n v="86"/>
    <n v="213.3"/>
    <n v="212"/>
    <n v="551.20000000000005"/>
    <s v="Yes"/>
    <s v="yes"/>
    <n v="0"/>
    <n v="0"/>
    <n v="0"/>
    <s v="No"/>
    <n v="0"/>
    <x v="38"/>
    <s v="357-8762"/>
    <s v="Female"/>
    <n v="47"/>
    <s v="No"/>
    <s v="No"/>
    <s v="Yes"/>
    <n v="5"/>
    <s v="No"/>
    <x v="2"/>
    <x v="2"/>
    <n v="8"/>
    <n v="440"/>
    <x v="0"/>
    <x v="0"/>
  </r>
  <r>
    <s v="6028-HJWL"/>
    <x v="0"/>
    <n v="10"/>
    <n v="13"/>
    <n v="40"/>
    <n v="0"/>
    <n v="0"/>
    <s v="No"/>
    <s v="no"/>
    <n v="0"/>
    <n v="1"/>
    <n v="0"/>
    <s v="No"/>
    <n v="0"/>
    <x v="4"/>
    <s v="272-8343"/>
    <s v="Male"/>
    <n v="22"/>
    <s v="Yes"/>
    <s v="No"/>
    <s v="Yes"/>
    <n v="3"/>
    <s v="No"/>
    <x v="2"/>
    <x v="2"/>
    <n v="9"/>
    <n v="91"/>
    <x v="0"/>
    <x v="0"/>
  </r>
  <r>
    <s v="8679-EQYW"/>
    <x v="0"/>
    <n v="27"/>
    <n v="90"/>
    <n v="268.10000000000002"/>
    <n v="108"/>
    <n v="499.5"/>
    <s v="Yes"/>
    <s v="yes"/>
    <n v="0"/>
    <n v="0"/>
    <n v="0"/>
    <s v="No"/>
    <n v="0"/>
    <x v="24"/>
    <s v="326-8036"/>
    <s v="Female"/>
    <n v="41"/>
    <s v="No"/>
    <s v="No"/>
    <s v="Yes"/>
    <n v="5"/>
    <s v="No"/>
    <x v="1"/>
    <x v="2"/>
    <n v="7"/>
    <n v="196"/>
    <x v="0"/>
    <x v="0"/>
  </r>
  <r>
    <s v="6231-ADZO"/>
    <x v="0"/>
    <n v="14"/>
    <n v="54"/>
    <n v="184.3"/>
    <n v="0"/>
    <n v="0"/>
    <s v="No"/>
    <s v="no"/>
    <n v="0"/>
    <n v="1"/>
    <n v="0"/>
    <s v="No"/>
    <n v="0"/>
    <x v="1"/>
    <s v="377-2474"/>
    <s v="Female"/>
    <n v="55"/>
    <s v="No"/>
    <s v="No"/>
    <s v="Yes"/>
    <n v="3"/>
    <s v="No"/>
    <x v="0"/>
    <x v="2"/>
    <n v="11"/>
    <n v="151"/>
    <x v="0"/>
    <x v="0"/>
  </r>
  <r>
    <s v="4248-YSRP"/>
    <x v="0"/>
    <n v="9"/>
    <n v="41"/>
    <n v="135.9"/>
    <n v="0"/>
    <n v="0"/>
    <s v="No"/>
    <s v="no"/>
    <n v="0"/>
    <n v="1"/>
    <n v="26"/>
    <s v="Yes"/>
    <n v="0"/>
    <x v="44"/>
    <s v="334-5150"/>
    <s v="Female"/>
    <n v="33"/>
    <s v="No"/>
    <s v="No"/>
    <s v="Yes"/>
    <n v="4"/>
    <s v="No"/>
    <x v="0"/>
    <x v="0"/>
    <n v="14"/>
    <n v="131"/>
    <x v="0"/>
    <x v="0"/>
  </r>
  <r>
    <s v="5538-LZEO"/>
    <x v="0"/>
    <n v="45"/>
    <n v="247"/>
    <n v="628.5"/>
    <n v="0"/>
    <n v="0"/>
    <s v="No"/>
    <s v="no"/>
    <n v="0"/>
    <n v="1"/>
    <n v="0"/>
    <s v="No"/>
    <n v="0"/>
    <x v="33"/>
    <s v="261-3117"/>
    <s v="Female"/>
    <n v="56"/>
    <s v="No"/>
    <s v="No"/>
    <s v="Yes"/>
    <n v="2"/>
    <s v="No"/>
    <x v="2"/>
    <x v="2"/>
    <n v="7"/>
    <n v="314"/>
    <x v="0"/>
    <x v="0"/>
  </r>
  <r>
    <s v="6614-ZGSC"/>
    <x v="0"/>
    <n v="52"/>
    <n v="163"/>
    <n v="465.8"/>
    <n v="0"/>
    <n v="0"/>
    <s v="No"/>
    <s v="no"/>
    <n v="0"/>
    <n v="2"/>
    <n v="10"/>
    <s v="Yes"/>
    <n v="0"/>
    <x v="37"/>
    <s v="385-1731"/>
    <s v="Male"/>
    <n v="34"/>
    <s v="No"/>
    <s v="No"/>
    <s v="Yes"/>
    <n v="4"/>
    <s v="No"/>
    <x v="0"/>
    <x v="2"/>
    <n v="23"/>
    <n v="1173"/>
    <x v="0"/>
    <x v="0"/>
  </r>
  <r>
    <s v="8389-VJDF"/>
    <x v="0"/>
    <n v="22"/>
    <n v="79"/>
    <n v="156.30000000000001"/>
    <n v="0"/>
    <n v="0"/>
    <s v="No"/>
    <s v="no"/>
    <n v="0"/>
    <n v="0"/>
    <n v="30"/>
    <s v="Yes"/>
    <n v="0"/>
    <x v="32"/>
    <s v="359-7318"/>
    <s v="Male"/>
    <n v="19"/>
    <s v="Yes"/>
    <s v="No"/>
    <s v="Yes"/>
    <n v="6"/>
    <s v="No"/>
    <x v="0"/>
    <x v="2"/>
    <n v="13"/>
    <n v="292"/>
    <x v="0"/>
    <x v="0"/>
  </r>
  <r>
    <s v="0036-XKEJ"/>
    <x v="0"/>
    <n v="26"/>
    <n v="64"/>
    <n v="103"/>
    <n v="0"/>
    <n v="0"/>
    <s v="No"/>
    <s v="no"/>
    <n v="0"/>
    <n v="2"/>
    <n v="6"/>
    <s v="Yes"/>
    <n v="0"/>
    <x v="7"/>
    <s v="308-1841"/>
    <s v="Female"/>
    <n v="67"/>
    <s v="No"/>
    <s v="Yes"/>
    <s v="Yes"/>
    <n v="2"/>
    <s v="Yes"/>
    <x v="2"/>
    <x v="0"/>
    <n v="36"/>
    <n v="927"/>
    <x v="0"/>
    <x v="0"/>
  </r>
  <r>
    <s v="2951-WPVK"/>
    <x v="0"/>
    <n v="70"/>
    <n v="163"/>
    <n v="421"/>
    <n v="280"/>
    <n v="917"/>
    <s v="Yes"/>
    <s v="yes"/>
    <n v="0"/>
    <n v="1"/>
    <n v="0"/>
    <s v="No"/>
    <n v="0"/>
    <x v="35"/>
    <s v="360-2569"/>
    <s v="Male"/>
    <n v="30"/>
    <s v="No"/>
    <s v="No"/>
    <s v="Yes"/>
    <n v="2"/>
    <s v="No"/>
    <x v="2"/>
    <x v="2"/>
    <n v="10"/>
    <n v="704"/>
    <x v="0"/>
    <x v="0"/>
  </r>
  <r>
    <s v="9831-YZIK"/>
    <x v="0"/>
    <n v="1"/>
    <n v="1"/>
    <n v="4"/>
    <n v="0"/>
    <n v="0"/>
    <s v="No"/>
    <s v="no"/>
    <n v="0"/>
    <n v="2"/>
    <n v="0"/>
    <s v="No"/>
    <n v="0"/>
    <x v="23"/>
    <s v="269-5102"/>
    <s v="Female"/>
    <n v="44"/>
    <s v="No"/>
    <s v="No"/>
    <s v="Yes"/>
    <n v="2"/>
    <s v="No"/>
    <x v="0"/>
    <x v="2"/>
    <n v="7"/>
    <n v="7"/>
    <x v="0"/>
    <x v="0"/>
  </r>
  <r>
    <s v="2980-GOMK"/>
    <x v="0"/>
    <n v="19"/>
    <n v="82"/>
    <n v="132.9"/>
    <n v="0"/>
    <n v="0"/>
    <s v="No"/>
    <s v="no"/>
    <n v="0"/>
    <n v="0"/>
    <n v="0"/>
    <s v="No"/>
    <n v="0"/>
    <x v="17"/>
    <s v="361-5462"/>
    <s v="Female"/>
    <n v="54"/>
    <s v="No"/>
    <s v="No"/>
    <s v="Yes"/>
    <n v="2"/>
    <s v="No"/>
    <x v="2"/>
    <x v="2"/>
    <n v="7"/>
    <n v="134"/>
    <x v="0"/>
    <x v="0"/>
  </r>
  <r>
    <s v="0230-HSKX"/>
    <x v="0"/>
    <n v="9"/>
    <n v="49"/>
    <n v="103.5"/>
    <n v="0"/>
    <n v="0"/>
    <s v="No"/>
    <s v="no"/>
    <n v="0"/>
    <n v="0"/>
    <n v="19"/>
    <s v="Yes"/>
    <n v="0"/>
    <x v="6"/>
    <s v="343-5149"/>
    <s v="Male"/>
    <n v="35"/>
    <s v="No"/>
    <s v="No"/>
    <s v="Yes"/>
    <n v="5"/>
    <s v="Yes"/>
    <x v="0"/>
    <x v="0"/>
    <n v="35"/>
    <n v="332"/>
    <x v="0"/>
    <x v="0"/>
  </r>
  <r>
    <s v="0324-GHHJ"/>
    <x v="0"/>
    <n v="52"/>
    <n v="306"/>
    <n v="573.20000000000005"/>
    <n v="0"/>
    <n v="0"/>
    <s v="No"/>
    <s v="no"/>
    <n v="0"/>
    <n v="1"/>
    <n v="14"/>
    <s v="Yes"/>
    <n v="0"/>
    <x v="41"/>
    <s v="308-5994"/>
    <s v="Female"/>
    <n v="23"/>
    <s v="Yes"/>
    <s v="No"/>
    <s v="Yes"/>
    <n v="4"/>
    <s v="No"/>
    <x v="2"/>
    <x v="0"/>
    <n v="14"/>
    <n v="750"/>
    <x v="0"/>
    <x v="0"/>
  </r>
  <r>
    <s v="3143-FIZH"/>
    <x v="0"/>
    <n v="71"/>
    <n v="145"/>
    <n v="429"/>
    <n v="0"/>
    <n v="0"/>
    <s v="No"/>
    <s v="no"/>
    <n v="0"/>
    <n v="2"/>
    <n v="9"/>
    <s v="No"/>
    <n v="56"/>
    <x v="4"/>
    <s v="336-5157"/>
    <s v="Male"/>
    <n v="44"/>
    <s v="No"/>
    <s v="No"/>
    <s v="Yes"/>
    <n v="2"/>
    <s v="Yes"/>
    <x v="2"/>
    <x v="0"/>
    <n v="61"/>
    <n v="4390"/>
    <x v="0"/>
    <x v="0"/>
  </r>
  <r>
    <s v="1805-OUIM"/>
    <x v="0"/>
    <n v="25"/>
    <n v="38"/>
    <n v="101.6"/>
    <n v="100"/>
    <n v="282.5"/>
    <s v="Yes"/>
    <s v="yes"/>
    <n v="0"/>
    <n v="1"/>
    <n v="19"/>
    <s v="Yes"/>
    <n v="0"/>
    <x v="8"/>
    <s v="317-4120"/>
    <s v="Male"/>
    <n v="49"/>
    <s v="No"/>
    <s v="No"/>
    <s v="Yes"/>
    <n v="4"/>
    <s v="Yes"/>
    <x v="1"/>
    <x v="2"/>
    <n v="36"/>
    <n v="919"/>
    <x v="0"/>
    <x v="0"/>
  </r>
  <r>
    <s v="3097-QETR"/>
    <x v="0"/>
    <n v="58"/>
    <n v="173"/>
    <n v="464.5"/>
    <n v="0"/>
    <n v="0"/>
    <s v="No"/>
    <s v="no"/>
    <n v="0"/>
    <n v="0"/>
    <n v="0"/>
    <s v="No"/>
    <n v="0"/>
    <x v="25"/>
    <s v="311-9063"/>
    <s v="Male"/>
    <n v="52"/>
    <s v="No"/>
    <s v="No"/>
    <s v="Yes"/>
    <n v="3"/>
    <s v="No"/>
    <x v="2"/>
    <x v="0"/>
    <n v="12"/>
    <n v="722"/>
    <x v="0"/>
    <x v="0"/>
  </r>
  <r>
    <s v="0714-MVOD"/>
    <x v="0"/>
    <n v="37"/>
    <n v="295"/>
    <n v="590.6"/>
    <n v="0"/>
    <n v="0"/>
    <s v="No"/>
    <s v="no"/>
    <n v="0"/>
    <n v="1"/>
    <n v="0"/>
    <s v="No"/>
    <n v="0"/>
    <x v="7"/>
    <s v="313-7716"/>
    <s v="Female"/>
    <n v="56"/>
    <s v="No"/>
    <s v="No"/>
    <s v="Yes"/>
    <n v="4"/>
    <s v="No"/>
    <x v="1"/>
    <x v="2"/>
    <n v="5"/>
    <n v="202"/>
    <x v="0"/>
    <x v="0"/>
  </r>
  <r>
    <s v="4518-CNFT"/>
    <x v="0"/>
    <n v="73"/>
    <n v="300"/>
    <n v="948.3"/>
    <n v="0"/>
    <n v="0"/>
    <s v="No"/>
    <s v="no"/>
    <n v="0"/>
    <n v="1"/>
    <n v="5"/>
    <s v="Yes"/>
    <n v="0"/>
    <x v="47"/>
    <s v="331-8394"/>
    <s v="Female"/>
    <n v="51"/>
    <s v="No"/>
    <s v="No"/>
    <s v="Yes"/>
    <n v="2"/>
    <s v="Yes"/>
    <x v="2"/>
    <x v="0"/>
    <n v="54"/>
    <n v="3933"/>
    <x v="0"/>
    <x v="0"/>
  </r>
  <r>
    <s v="0238-ANKB"/>
    <x v="0"/>
    <n v="36"/>
    <n v="237"/>
    <n v="577.1"/>
    <n v="144"/>
    <n v="165.6"/>
    <s v="Yes"/>
    <s v="yes"/>
    <n v="0"/>
    <n v="3"/>
    <n v="0"/>
    <s v="No"/>
    <n v="0"/>
    <x v="20"/>
    <s v="350-3030"/>
    <s v="Female"/>
    <n v="33"/>
    <s v="No"/>
    <s v="No"/>
    <s v="Yes"/>
    <n v="3"/>
    <s v="No"/>
    <x v="1"/>
    <x v="2"/>
    <n v="8"/>
    <n v="281"/>
    <x v="0"/>
    <x v="0"/>
  </r>
  <r>
    <s v="8050-LCXA"/>
    <x v="0"/>
    <n v="31"/>
    <n v="53"/>
    <n v="122.3"/>
    <n v="0"/>
    <n v="0"/>
    <s v="No"/>
    <s v="no"/>
    <n v="0"/>
    <n v="3"/>
    <n v="0"/>
    <s v="No"/>
    <n v="0"/>
    <x v="28"/>
    <s v="319-4319"/>
    <s v="Male"/>
    <n v="47"/>
    <s v="No"/>
    <s v="No"/>
    <s v="Yes"/>
    <n v="6"/>
    <s v="No"/>
    <x v="0"/>
    <x v="2"/>
    <n v="9"/>
    <n v="284"/>
    <x v="0"/>
    <x v="0"/>
  </r>
  <r>
    <s v="3125-XOSI"/>
    <x v="0"/>
    <n v="59"/>
    <n v="149"/>
    <n v="469.1"/>
    <n v="0"/>
    <n v="0"/>
    <s v="No"/>
    <s v="no"/>
    <n v="0"/>
    <n v="3"/>
    <n v="7"/>
    <s v="Yes"/>
    <n v="0"/>
    <x v="47"/>
    <s v="327-5794"/>
    <s v="Female"/>
    <n v="44"/>
    <s v="No"/>
    <s v="No"/>
    <s v="Yes"/>
    <n v="3"/>
    <s v="Yes"/>
    <x v="2"/>
    <x v="2"/>
    <n v="59"/>
    <n v="3482"/>
    <x v="0"/>
    <x v="0"/>
  </r>
  <r>
    <s v="3896-BZGR"/>
    <x v="0"/>
    <n v="2"/>
    <n v="6"/>
    <n v="20.6"/>
    <n v="0"/>
    <n v="0"/>
    <s v="No"/>
    <s v="no"/>
    <n v="0"/>
    <n v="0"/>
    <n v="10"/>
    <s v="Yes"/>
    <n v="0"/>
    <x v="38"/>
    <s v="275-2955"/>
    <s v="Male"/>
    <n v="51"/>
    <s v="No"/>
    <s v="No"/>
    <s v="Yes"/>
    <n v="2"/>
    <s v="No"/>
    <x v="0"/>
    <x v="2"/>
    <n v="21"/>
    <n v="43"/>
    <x v="0"/>
    <x v="0"/>
  </r>
  <r>
    <s v="5019-YZUR"/>
    <x v="0"/>
    <n v="50"/>
    <n v="200"/>
    <n v="547.79999999999995"/>
    <n v="0"/>
    <n v="0"/>
    <s v="No"/>
    <s v="no"/>
    <n v="0"/>
    <n v="0"/>
    <n v="14"/>
    <s v="Yes"/>
    <n v="0"/>
    <x v="28"/>
    <s v="363-7658"/>
    <s v="Male"/>
    <n v="22"/>
    <s v="Yes"/>
    <s v="No"/>
    <s v="Yes"/>
    <n v="2"/>
    <s v="No"/>
    <x v="1"/>
    <x v="0"/>
    <n v="20"/>
    <n v="986"/>
    <x v="0"/>
    <x v="0"/>
  </r>
  <r>
    <s v="5800-GJCS"/>
    <x v="0"/>
    <n v="67"/>
    <n v="371"/>
    <n v="931.8"/>
    <n v="0"/>
    <n v="0"/>
    <s v="No"/>
    <s v="no"/>
    <n v="0"/>
    <n v="3"/>
    <n v="6"/>
    <s v="Yes"/>
    <n v="0"/>
    <x v="6"/>
    <s v="353-2670"/>
    <s v="Female"/>
    <n v="57"/>
    <s v="No"/>
    <s v="No"/>
    <s v="Yes"/>
    <n v="4"/>
    <s v="Yes"/>
    <x v="1"/>
    <x v="0"/>
    <n v="41"/>
    <n v="2744"/>
    <x v="0"/>
    <x v="0"/>
  </r>
  <r>
    <s v="1755-IVIT"/>
    <x v="0"/>
    <n v="10"/>
    <n v="65"/>
    <n v="163.6"/>
    <n v="40"/>
    <n v="149"/>
    <s v="Yes"/>
    <s v="yes"/>
    <n v="0"/>
    <n v="2"/>
    <n v="19"/>
    <s v="No"/>
    <n v="16"/>
    <x v="19"/>
    <s v="369-3397"/>
    <s v="Female"/>
    <n v="50"/>
    <s v="No"/>
    <s v="No"/>
    <s v="Yes"/>
    <n v="2"/>
    <s v="No"/>
    <x v="1"/>
    <x v="2"/>
    <n v="12"/>
    <n v="124"/>
    <x v="0"/>
    <x v="0"/>
  </r>
  <r>
    <s v="5833-YRWQ"/>
    <x v="0"/>
    <n v="9"/>
    <n v="34"/>
    <n v="103.5"/>
    <n v="0"/>
    <n v="0"/>
    <s v="No"/>
    <s v="no"/>
    <n v="0"/>
    <n v="2"/>
    <n v="0"/>
    <s v="No"/>
    <n v="0"/>
    <x v="25"/>
    <s v="347-7692"/>
    <s v="Male"/>
    <n v="22"/>
    <s v="Yes"/>
    <s v="No"/>
    <s v="Yes"/>
    <n v="6"/>
    <s v="No"/>
    <x v="0"/>
    <x v="0"/>
    <n v="9"/>
    <n v="76"/>
    <x v="0"/>
    <x v="0"/>
  </r>
  <r>
    <s v="3474-AJEE"/>
    <x v="0"/>
    <n v="9"/>
    <n v="13"/>
    <n v="42.6"/>
    <n v="0"/>
    <n v="0"/>
    <s v="No"/>
    <s v="no"/>
    <n v="0"/>
    <n v="1"/>
    <n v="0"/>
    <s v="No"/>
    <n v="0"/>
    <x v="37"/>
    <s v="273-9499"/>
    <s v="Female"/>
    <n v="57"/>
    <s v="No"/>
    <s v="No"/>
    <s v="Yes"/>
    <n v="2"/>
    <s v="No"/>
    <x v="1"/>
    <x v="2"/>
    <n v="8"/>
    <n v="70"/>
    <x v="0"/>
    <x v="0"/>
  </r>
  <r>
    <s v="4749-GTSB"/>
    <x v="0"/>
    <n v="56"/>
    <n v="132"/>
    <n v="391.2"/>
    <n v="0"/>
    <n v="0"/>
    <s v="No"/>
    <s v="no"/>
    <n v="0"/>
    <n v="2"/>
    <n v="6"/>
    <s v="Yes"/>
    <n v="0"/>
    <x v="31"/>
    <s v="318-3751"/>
    <s v="Female"/>
    <n v="48"/>
    <s v="No"/>
    <s v="No"/>
    <s v="Yes"/>
    <n v="6"/>
    <s v="No"/>
    <x v="1"/>
    <x v="0"/>
    <n v="29"/>
    <n v="1635"/>
    <x v="0"/>
    <x v="0"/>
  </r>
  <r>
    <s v="3281-EOGN"/>
    <x v="0"/>
    <n v="17"/>
    <n v="67"/>
    <n v="172.2"/>
    <n v="68"/>
    <n v="166.6"/>
    <s v="Yes"/>
    <s v="yes"/>
    <n v="0"/>
    <n v="1"/>
    <n v="15"/>
    <s v="Yes"/>
    <n v="0"/>
    <x v="30"/>
    <s v="327-6052"/>
    <s v="Female"/>
    <n v="27"/>
    <s v="Yes"/>
    <s v="No"/>
    <s v="Yes"/>
    <n v="2"/>
    <s v="No"/>
    <x v="0"/>
    <x v="2"/>
    <n v="22"/>
    <n v="375"/>
    <x v="0"/>
    <x v="0"/>
  </r>
  <r>
    <s v="1337-AUEQ"/>
    <x v="0"/>
    <n v="67"/>
    <n v="102"/>
    <n v="268.89999999999998"/>
    <n v="0"/>
    <n v="0"/>
    <s v="No"/>
    <s v="no"/>
    <n v="0"/>
    <n v="0"/>
    <n v="29"/>
    <s v="Yes"/>
    <n v="0"/>
    <x v="39"/>
    <s v="278-9918"/>
    <s v="Female"/>
    <n v="43"/>
    <s v="No"/>
    <s v="No"/>
    <s v="Yes"/>
    <n v="4"/>
    <s v="Yes"/>
    <x v="2"/>
    <x v="2"/>
    <n v="56"/>
    <n v="3796"/>
    <x v="0"/>
    <x v="0"/>
  </r>
  <r>
    <s v="7053-DTNR"/>
    <x v="0"/>
    <n v="74"/>
    <n v="598"/>
    <n v="1176.5999999999999"/>
    <n v="0"/>
    <n v="0"/>
    <s v="No"/>
    <s v="no"/>
    <n v="0"/>
    <n v="2"/>
    <n v="21"/>
    <s v="Yes"/>
    <n v="0"/>
    <x v="32"/>
    <s v="260-9768"/>
    <s v="Male"/>
    <n v="32"/>
    <s v="No"/>
    <s v="No"/>
    <s v="Yes"/>
    <n v="6"/>
    <s v="No"/>
    <x v="2"/>
    <x v="2"/>
    <n v="33"/>
    <n v="2392"/>
    <x v="0"/>
    <x v="0"/>
  </r>
  <r>
    <s v="0862-EYMY"/>
    <x v="0"/>
    <n v="1"/>
    <n v="6"/>
    <n v="11"/>
    <n v="0"/>
    <n v="0"/>
    <s v="No"/>
    <s v="no"/>
    <n v="0"/>
    <n v="2"/>
    <n v="4"/>
    <s v="Yes"/>
    <n v="0"/>
    <x v="0"/>
    <s v="273-6331"/>
    <s v="Male"/>
    <n v="45"/>
    <s v="No"/>
    <s v="No"/>
    <s v="Yes"/>
    <n v="6"/>
    <s v="No"/>
    <x v="0"/>
    <x v="2"/>
    <n v="36"/>
    <n v="36"/>
    <x v="0"/>
    <x v="0"/>
  </r>
  <r>
    <s v="0111-GVHG"/>
    <x v="0"/>
    <n v="43"/>
    <n v="164"/>
    <n v="390.4"/>
    <n v="0"/>
    <n v="0"/>
    <s v="No"/>
    <s v="no"/>
    <n v="0"/>
    <n v="0"/>
    <n v="17"/>
    <s v="Yes"/>
    <n v="0"/>
    <x v="46"/>
    <s v="246-9331"/>
    <s v="Male"/>
    <n v="32"/>
    <s v="No"/>
    <s v="No"/>
    <s v="Yes"/>
    <n v="2"/>
    <s v="No"/>
    <x v="1"/>
    <x v="2"/>
    <n v="24"/>
    <n v="1044"/>
    <x v="0"/>
    <x v="0"/>
  </r>
  <r>
    <s v="3804-QMFF"/>
    <x v="0"/>
    <n v="44"/>
    <n v="294"/>
    <n v="699.5"/>
    <n v="0"/>
    <n v="0"/>
    <s v="No"/>
    <s v="no"/>
    <n v="0"/>
    <n v="1"/>
    <n v="5"/>
    <s v="No"/>
    <n v="44"/>
    <x v="49"/>
    <s v="355-4594"/>
    <s v="Female"/>
    <n v="49"/>
    <s v="No"/>
    <s v="No"/>
    <s v="Yes"/>
    <n v="5"/>
    <s v="Yes"/>
    <x v="1"/>
    <x v="2"/>
    <n v="22"/>
    <n v="957"/>
    <x v="0"/>
    <x v="0"/>
  </r>
  <r>
    <s v="4449-DEKF"/>
    <x v="0"/>
    <n v="66"/>
    <n v="95"/>
    <n v="396.6"/>
    <n v="0"/>
    <n v="0"/>
    <s v="No"/>
    <s v="no"/>
    <n v="0"/>
    <n v="2"/>
    <n v="0"/>
    <s v="No"/>
    <n v="0"/>
    <x v="3"/>
    <s v="312-9924"/>
    <s v="Male"/>
    <n v="63"/>
    <s v="No"/>
    <s v="No"/>
    <s v="Yes"/>
    <n v="6"/>
    <s v="No"/>
    <x v="2"/>
    <x v="2"/>
    <n v="11"/>
    <n v="700"/>
    <x v="0"/>
    <x v="0"/>
  </r>
  <r>
    <s v="1452-WKIW"/>
    <x v="0"/>
    <n v="68"/>
    <n v="194"/>
    <n v="747.5"/>
    <n v="0"/>
    <n v="0"/>
    <s v="No"/>
    <s v="no"/>
    <n v="0"/>
    <n v="2"/>
    <n v="0"/>
    <s v="No"/>
    <n v="0"/>
    <x v="2"/>
    <s v="393-6485"/>
    <s v="Male"/>
    <n v="39"/>
    <s v="No"/>
    <s v="No"/>
    <s v="Yes"/>
    <n v="2"/>
    <s v="No"/>
    <x v="2"/>
    <x v="2"/>
    <n v="11"/>
    <n v="780"/>
    <x v="0"/>
    <x v="0"/>
  </r>
  <r>
    <s v="1426-JVBH"/>
    <x v="0"/>
    <n v="74"/>
    <n v="163"/>
    <n v="518.1"/>
    <n v="0"/>
    <n v="0"/>
    <s v="No"/>
    <s v="no"/>
    <n v="0"/>
    <n v="2"/>
    <n v="0"/>
    <s v="No"/>
    <n v="0"/>
    <x v="47"/>
    <s v="308-2793"/>
    <s v="Female"/>
    <n v="42"/>
    <s v="No"/>
    <s v="No"/>
    <s v="Yes"/>
    <n v="5"/>
    <s v="No"/>
    <x v="2"/>
    <x v="0"/>
    <n v="7"/>
    <n v="509"/>
    <x v="0"/>
    <x v="0"/>
  </r>
  <r>
    <s v="4359-IQHT"/>
    <x v="0"/>
    <n v="9"/>
    <n v="20"/>
    <n v="43"/>
    <n v="0"/>
    <n v="0"/>
    <s v="No"/>
    <s v="no"/>
    <n v="0"/>
    <n v="2"/>
    <n v="10"/>
    <s v="Yes"/>
    <n v="0"/>
    <x v="28"/>
    <s v="354-7015"/>
    <s v="Female"/>
    <n v="22"/>
    <s v="Yes"/>
    <s v="No"/>
    <s v="Yes"/>
    <n v="2"/>
    <s v="No"/>
    <x v="0"/>
    <x v="0"/>
    <n v="11"/>
    <n v="97"/>
    <x v="0"/>
    <x v="0"/>
  </r>
  <r>
    <s v="0001-QFCV"/>
    <x v="0"/>
    <n v="74"/>
    <n v="181"/>
    <n v="592.9"/>
    <n v="0"/>
    <n v="0"/>
    <s v="No"/>
    <s v="no"/>
    <n v="0"/>
    <n v="1"/>
    <n v="14"/>
    <s v="No"/>
    <n v="57"/>
    <x v="39"/>
    <s v="381-5395"/>
    <s v="Female"/>
    <n v="58"/>
    <s v="No"/>
    <s v="No"/>
    <s v="Yes"/>
    <n v="4"/>
    <s v="No"/>
    <x v="2"/>
    <x v="0"/>
    <n v="30"/>
    <n v="2190"/>
    <x v="0"/>
    <x v="0"/>
  </r>
  <r>
    <s v="4252-LCUP"/>
    <x v="0"/>
    <n v="42"/>
    <n v="149"/>
    <n v="380"/>
    <n v="0"/>
    <n v="0"/>
    <s v="No"/>
    <s v="no"/>
    <n v="0"/>
    <n v="2"/>
    <n v="18"/>
    <s v="Yes"/>
    <n v="0"/>
    <x v="18"/>
    <s v="271-2092"/>
    <s v="Male"/>
    <n v="29"/>
    <s v="Yes"/>
    <s v="No"/>
    <s v="Yes"/>
    <n v="5"/>
    <s v="No"/>
    <x v="0"/>
    <x v="2"/>
    <n v="24"/>
    <n v="1012"/>
    <x v="0"/>
    <x v="0"/>
  </r>
  <r>
    <s v="6388-JGXT"/>
    <x v="0"/>
    <n v="45"/>
    <n v="88"/>
    <n v="223.3"/>
    <n v="0"/>
    <n v="0"/>
    <s v="No"/>
    <s v="no"/>
    <n v="0"/>
    <n v="0"/>
    <n v="9"/>
    <s v="Yes"/>
    <n v="0"/>
    <x v="25"/>
    <s v="338-8582"/>
    <s v="Male"/>
    <n v="60"/>
    <s v="No"/>
    <s v="No"/>
    <s v="Yes"/>
    <n v="5"/>
    <s v="Yes"/>
    <x v="2"/>
    <x v="0"/>
    <n v="37"/>
    <n v="1672"/>
    <x v="0"/>
    <x v="0"/>
  </r>
  <r>
    <s v="8303-QUWW"/>
    <x v="0"/>
    <n v="71"/>
    <n v="409"/>
    <n v="920.9"/>
    <n v="0"/>
    <n v="0"/>
    <s v="No"/>
    <s v="no"/>
    <n v="0"/>
    <n v="2"/>
    <n v="3"/>
    <s v="Yes"/>
    <n v="0"/>
    <x v="18"/>
    <s v="331-9323"/>
    <s v="Male"/>
    <n v="59"/>
    <s v="No"/>
    <s v="No"/>
    <s v="Yes"/>
    <n v="2"/>
    <s v="Yes"/>
    <x v="2"/>
    <x v="0"/>
    <n v="35"/>
    <n v="2498"/>
    <x v="0"/>
    <x v="0"/>
  </r>
  <r>
    <s v="2254-JNBD"/>
    <x v="0"/>
    <n v="71"/>
    <n v="178"/>
    <n v="571.6"/>
    <n v="0"/>
    <n v="0"/>
    <s v="No"/>
    <s v="no"/>
    <n v="0"/>
    <n v="0"/>
    <n v="0"/>
    <s v="No"/>
    <n v="0"/>
    <x v="10"/>
    <s v="321-7264"/>
    <s v="Male"/>
    <n v="52"/>
    <s v="No"/>
    <s v="No"/>
    <s v="Yes"/>
    <n v="3"/>
    <s v="No"/>
    <x v="2"/>
    <x v="2"/>
    <n v="10"/>
    <n v="725"/>
    <x v="0"/>
    <x v="0"/>
  </r>
  <r>
    <s v="6581-GJPT"/>
    <x v="0"/>
    <n v="52"/>
    <n v="192"/>
    <n v="464.7"/>
    <n v="0"/>
    <n v="0"/>
    <s v="No"/>
    <s v="no"/>
    <n v="0"/>
    <n v="1"/>
    <n v="38"/>
    <s v="Yes"/>
    <n v="0"/>
    <x v="15"/>
    <s v="290-3705"/>
    <s v="Female"/>
    <n v="41"/>
    <s v="No"/>
    <s v="No"/>
    <s v="Yes"/>
    <n v="4"/>
    <s v="Yes"/>
    <x v="1"/>
    <x v="0"/>
    <n v="18"/>
    <n v="928"/>
    <x v="0"/>
    <x v="0"/>
  </r>
  <r>
    <s v="6667-LZXK"/>
    <x v="0"/>
    <n v="23"/>
    <n v="94"/>
    <n v="206.8"/>
    <n v="0"/>
    <n v="0"/>
    <s v="No"/>
    <s v="no"/>
    <n v="0"/>
    <n v="1"/>
    <n v="0"/>
    <s v="No"/>
    <n v="0"/>
    <x v="6"/>
    <s v="291-9786"/>
    <s v="Female"/>
    <n v="26"/>
    <s v="Yes"/>
    <s v="No"/>
    <s v="Yes"/>
    <n v="3"/>
    <s v="No"/>
    <x v="2"/>
    <x v="2"/>
    <n v="7"/>
    <n v="163"/>
    <x v="0"/>
    <x v="0"/>
  </r>
  <r>
    <s v="5057-FKHC"/>
    <x v="0"/>
    <n v="7"/>
    <n v="53"/>
    <n v="103"/>
    <n v="0"/>
    <n v="0"/>
    <s v="No"/>
    <s v="no"/>
    <n v="0"/>
    <n v="2"/>
    <n v="7"/>
    <s v="Yes"/>
    <n v="0"/>
    <x v="10"/>
    <s v="374-5284"/>
    <s v="Female"/>
    <n v="42"/>
    <s v="No"/>
    <s v="No"/>
    <s v="Yes"/>
    <n v="4"/>
    <s v="Yes"/>
    <x v="1"/>
    <x v="0"/>
    <n v="24"/>
    <n v="162"/>
    <x v="0"/>
    <x v="0"/>
  </r>
  <r>
    <s v="5618-ZLBH"/>
    <x v="0"/>
    <n v="71"/>
    <n v="142"/>
    <n v="352.5"/>
    <n v="0"/>
    <n v="0"/>
    <s v="No"/>
    <s v="no"/>
    <n v="0"/>
    <n v="2"/>
    <n v="3"/>
    <s v="Yes"/>
    <n v="0"/>
    <x v="32"/>
    <s v="342-8435"/>
    <s v="Male"/>
    <n v="42"/>
    <s v="No"/>
    <s v="No"/>
    <s v="Yes"/>
    <n v="5"/>
    <s v="Yes"/>
    <x v="2"/>
    <x v="2"/>
    <n v="45"/>
    <n v="3202"/>
    <x v="0"/>
    <x v="0"/>
  </r>
  <r>
    <s v="5464-KRMK"/>
    <x v="0"/>
    <n v="6"/>
    <n v="7"/>
    <n v="22.5"/>
    <n v="0"/>
    <n v="0"/>
    <s v="No"/>
    <s v="no"/>
    <n v="0"/>
    <n v="2"/>
    <n v="26"/>
    <s v="No"/>
    <n v="0"/>
    <x v="30"/>
    <s v="321-10384"/>
    <s v="Female"/>
    <n v="24"/>
    <s v="Yes"/>
    <s v="No"/>
    <s v="Yes"/>
    <n v="6"/>
    <s v="No"/>
    <x v="0"/>
    <x v="2"/>
    <n v="24"/>
    <n v="137"/>
    <x v="0"/>
    <x v="0"/>
  </r>
  <r>
    <s v="4665-CRND"/>
    <x v="0"/>
    <n v="67"/>
    <n v="187"/>
    <n v="470"/>
    <n v="0"/>
    <n v="0"/>
    <s v="No"/>
    <s v="no"/>
    <n v="0"/>
    <n v="1"/>
    <n v="4"/>
    <s v="Yes"/>
    <n v="0"/>
    <x v="5"/>
    <s v="260-8180"/>
    <s v="Male"/>
    <n v="75"/>
    <s v="No"/>
    <s v="Yes"/>
    <s v="Yes"/>
    <n v="2"/>
    <s v="Yes"/>
    <x v="2"/>
    <x v="0"/>
    <n v="34"/>
    <n v="2300"/>
    <x v="0"/>
    <x v="0"/>
  </r>
  <r>
    <s v="7040-WWVS"/>
    <x v="0"/>
    <n v="67"/>
    <n v="488"/>
    <n v="931.2"/>
    <n v="0"/>
    <n v="0"/>
    <s v="No"/>
    <s v="no"/>
    <n v="0"/>
    <n v="0"/>
    <n v="4"/>
    <s v="Yes"/>
    <n v="0"/>
    <x v="3"/>
    <s v="280-5637"/>
    <s v="Male"/>
    <n v="42"/>
    <s v="No"/>
    <s v="No"/>
    <s v="Yes"/>
    <n v="2"/>
    <s v="No"/>
    <x v="1"/>
    <x v="2"/>
    <n v="30"/>
    <n v="1994"/>
    <x v="0"/>
    <x v="0"/>
  </r>
  <r>
    <s v="8888-DMWU"/>
    <x v="0"/>
    <n v="8"/>
    <n v="37"/>
    <n v="74.400000000000006"/>
    <n v="0"/>
    <n v="0"/>
    <s v="No"/>
    <s v="no"/>
    <n v="0"/>
    <n v="2"/>
    <n v="38"/>
    <s v="Yes"/>
    <n v="0"/>
    <x v="4"/>
    <s v="304-9994"/>
    <s v="Male"/>
    <n v="48"/>
    <s v="No"/>
    <s v="No"/>
    <s v="Yes"/>
    <n v="4"/>
    <s v="No"/>
    <x v="0"/>
    <x v="0"/>
    <n v="15"/>
    <n v="124"/>
    <x v="0"/>
    <x v="0"/>
  </r>
  <r>
    <s v="0629-UPUB"/>
    <x v="0"/>
    <n v="50"/>
    <n v="264"/>
    <n v="645.70000000000005"/>
    <n v="0"/>
    <n v="0"/>
    <s v="No"/>
    <s v="no"/>
    <n v="0"/>
    <n v="2"/>
    <n v="2"/>
    <s v="Yes"/>
    <n v="0"/>
    <x v="0"/>
    <s v="349-2036"/>
    <s v="Male"/>
    <n v="48"/>
    <s v="No"/>
    <s v="No"/>
    <s v="Yes"/>
    <n v="6"/>
    <s v="No"/>
    <x v="0"/>
    <x v="0"/>
    <n v="39"/>
    <n v="1951"/>
    <x v="0"/>
    <x v="0"/>
  </r>
  <r>
    <s v="9361-SUXZ"/>
    <x v="0"/>
    <n v="20"/>
    <n v="60"/>
    <n v="178.6"/>
    <n v="0"/>
    <n v="0"/>
    <s v="No"/>
    <s v="no"/>
    <n v="0"/>
    <n v="1"/>
    <n v="0"/>
    <s v="No"/>
    <n v="0"/>
    <x v="39"/>
    <s v="324-9447"/>
    <s v="Female"/>
    <n v="32"/>
    <s v="No"/>
    <s v="No"/>
    <s v="Yes"/>
    <n v="2"/>
    <s v="No"/>
    <x v="0"/>
    <x v="2"/>
    <n v="6"/>
    <n v="113"/>
    <x v="0"/>
    <x v="0"/>
  </r>
  <r>
    <s v="3117-GTJB"/>
    <x v="0"/>
    <n v="60"/>
    <n v="170"/>
    <n v="482.2"/>
    <n v="0"/>
    <n v="0"/>
    <s v="No"/>
    <s v="no"/>
    <n v="0"/>
    <n v="1"/>
    <n v="0"/>
    <s v="No"/>
    <n v="0"/>
    <x v="2"/>
    <s v="303-8983"/>
    <s v="Female"/>
    <n v="39"/>
    <s v="No"/>
    <s v="No"/>
    <s v="Yes"/>
    <n v="2"/>
    <s v="No"/>
    <x v="2"/>
    <x v="2"/>
    <n v="9"/>
    <n v="546"/>
    <x v="0"/>
    <x v="0"/>
  </r>
  <r>
    <s v="5332-YVYQ"/>
    <x v="0"/>
    <n v="57"/>
    <n v="256"/>
    <n v="682.9"/>
    <n v="0"/>
    <n v="0"/>
    <s v="No"/>
    <s v="no"/>
    <n v="0"/>
    <n v="1"/>
    <n v="4"/>
    <s v="Yes"/>
    <n v="0"/>
    <x v="47"/>
    <s v="254-1023"/>
    <s v="Male"/>
    <n v="63"/>
    <s v="No"/>
    <s v="No"/>
    <s v="Yes"/>
    <n v="2"/>
    <s v="Yes"/>
    <x v="1"/>
    <x v="2"/>
    <n v="17"/>
    <n v="976"/>
    <x v="0"/>
    <x v="0"/>
  </r>
  <r>
    <s v="2775-NJRV"/>
    <x v="0"/>
    <n v="61"/>
    <n v="250"/>
    <n v="667.2"/>
    <n v="244"/>
    <n v="994.3"/>
    <s v="Yes"/>
    <s v="yes"/>
    <n v="0"/>
    <n v="2"/>
    <n v="12"/>
    <s v="Yes"/>
    <n v="0"/>
    <x v="3"/>
    <s v="369-10843"/>
    <s v="Female"/>
    <n v="25"/>
    <s v="Yes"/>
    <s v="No"/>
    <s v="Yes"/>
    <n v="3"/>
    <s v="Yes"/>
    <x v="2"/>
    <x v="2"/>
    <n v="20"/>
    <n v="1188"/>
    <x v="0"/>
    <x v="0"/>
  </r>
  <r>
    <s v="3373-QQHF"/>
    <x v="0"/>
    <n v="75"/>
    <n v="223"/>
    <n v="597.29999999999995"/>
    <n v="0"/>
    <n v="0"/>
    <s v="No"/>
    <s v="no"/>
    <n v="0"/>
    <n v="1"/>
    <n v="0"/>
    <s v="No"/>
    <n v="0"/>
    <x v="23"/>
    <s v="260-6639"/>
    <s v="Female"/>
    <n v="45"/>
    <s v="No"/>
    <s v="No"/>
    <s v="Yes"/>
    <n v="3"/>
    <s v="No"/>
    <x v="2"/>
    <x v="2"/>
    <n v="12"/>
    <n v="900"/>
    <x v="0"/>
    <x v="0"/>
  </r>
  <r>
    <s v="6443-MUOM"/>
    <x v="0"/>
    <n v="54"/>
    <n v="339"/>
    <n v="861"/>
    <n v="0"/>
    <n v="0"/>
    <s v="No"/>
    <s v="no"/>
    <n v="0"/>
    <n v="0"/>
    <n v="30"/>
    <s v="Yes"/>
    <n v="0"/>
    <x v="32"/>
    <s v="333-7803"/>
    <s v="Male"/>
    <n v="29"/>
    <s v="Yes"/>
    <s v="No"/>
    <s v="Yes"/>
    <n v="2"/>
    <s v="Yes"/>
    <x v="2"/>
    <x v="2"/>
    <n v="33"/>
    <n v="1791"/>
    <x v="0"/>
    <x v="0"/>
  </r>
  <r>
    <s v="1706-VZOX"/>
    <x v="0"/>
    <n v="14"/>
    <n v="34"/>
    <n v="97.6"/>
    <n v="56"/>
    <n v="105"/>
    <s v="Yes"/>
    <s v="yes"/>
    <n v="0"/>
    <n v="2"/>
    <n v="0"/>
    <s v="No"/>
    <n v="0"/>
    <x v="35"/>
    <s v="359-6380"/>
    <s v="Female"/>
    <n v="62"/>
    <s v="No"/>
    <s v="No"/>
    <s v="Yes"/>
    <n v="3"/>
    <s v="No"/>
    <x v="1"/>
    <x v="2"/>
    <n v="9"/>
    <n v="122"/>
    <x v="0"/>
    <x v="0"/>
  </r>
  <r>
    <s v="9681-ALZQ"/>
    <x v="0"/>
    <n v="67"/>
    <n v="369"/>
    <n v="937.7"/>
    <n v="0"/>
    <n v="0"/>
    <s v="No"/>
    <s v="no"/>
    <n v="0"/>
    <n v="1"/>
    <n v="7"/>
    <s v="Yes"/>
    <n v="0"/>
    <x v="31"/>
    <s v="314-4723"/>
    <s v="Male"/>
    <n v="37"/>
    <s v="No"/>
    <s v="No"/>
    <s v="Yes"/>
    <n v="4"/>
    <s v="No"/>
    <x v="2"/>
    <x v="0"/>
    <n v="49"/>
    <n v="3276"/>
    <x v="0"/>
    <x v="0"/>
  </r>
  <r>
    <s v="9308-TFER"/>
    <x v="0"/>
    <n v="14"/>
    <n v="21"/>
    <n v="56.2"/>
    <n v="0"/>
    <n v="0"/>
    <s v="No"/>
    <s v="no"/>
    <n v="0"/>
    <n v="2"/>
    <n v="15"/>
    <s v="Yes"/>
    <n v="0"/>
    <x v="39"/>
    <s v="375-7686"/>
    <s v="Female"/>
    <n v="76"/>
    <s v="No"/>
    <s v="Yes"/>
    <s v="Yes"/>
    <n v="3"/>
    <s v="No"/>
    <x v="2"/>
    <x v="0"/>
    <n v="49"/>
    <n v="682"/>
    <x v="0"/>
    <x v="0"/>
  </r>
  <r>
    <s v="4529-BTPC"/>
    <x v="0"/>
    <n v="27"/>
    <n v="77"/>
    <n v="185.7"/>
    <n v="0"/>
    <n v="0"/>
    <s v="No"/>
    <s v="no"/>
    <n v="0"/>
    <n v="0"/>
    <n v="0"/>
    <s v="No"/>
    <n v="0"/>
    <x v="37"/>
    <s v="327-2598"/>
    <s v="Female"/>
    <n v="60"/>
    <s v="No"/>
    <s v="No"/>
    <s v="Yes"/>
    <n v="5"/>
    <s v="No"/>
    <x v="2"/>
    <x v="2"/>
    <n v="13"/>
    <n v="356"/>
    <x v="0"/>
    <x v="0"/>
  </r>
  <r>
    <s v="3318-MXZI"/>
    <x v="0"/>
    <n v="1"/>
    <n v="2"/>
    <n v="4"/>
    <n v="0"/>
    <n v="0"/>
    <s v="No"/>
    <s v="no"/>
    <n v="0"/>
    <n v="2"/>
    <n v="18"/>
    <s v="Yes"/>
    <n v="0"/>
    <x v="31"/>
    <s v="302-6950"/>
    <s v="Female"/>
    <n v="38"/>
    <s v="No"/>
    <s v="No"/>
    <s v="Yes"/>
    <n v="2"/>
    <s v="No"/>
    <x v="0"/>
    <x v="2"/>
    <n v="21"/>
    <n v="21"/>
    <x v="0"/>
    <x v="0"/>
  </r>
  <r>
    <s v="9289-DDTV"/>
    <x v="0"/>
    <n v="62"/>
    <n v="188"/>
    <n v="560.20000000000005"/>
    <n v="0"/>
    <n v="0"/>
    <s v="No"/>
    <s v="no"/>
    <n v="0"/>
    <n v="2"/>
    <n v="12"/>
    <s v="Yes"/>
    <n v="0"/>
    <x v="42"/>
    <s v="265-3554"/>
    <s v="Male"/>
    <n v="34"/>
    <s v="No"/>
    <s v="No"/>
    <s v="Yes"/>
    <n v="5"/>
    <s v="No"/>
    <x v="0"/>
    <x v="2"/>
    <n v="27"/>
    <n v="1671"/>
    <x v="0"/>
    <x v="0"/>
  </r>
  <r>
    <s v="8993-CRGO"/>
    <x v="0"/>
    <n v="7"/>
    <n v="26"/>
    <n v="59.6"/>
    <n v="0"/>
    <n v="0"/>
    <s v="No"/>
    <s v="no"/>
    <n v="0"/>
    <n v="1"/>
    <n v="9"/>
    <s v="Yes"/>
    <n v="0"/>
    <x v="39"/>
    <s v="335-10369"/>
    <s v="Male"/>
    <n v="45"/>
    <s v="No"/>
    <s v="No"/>
    <s v="Yes"/>
    <n v="4"/>
    <s v="No"/>
    <x v="0"/>
    <x v="0"/>
    <n v="16"/>
    <n v="121"/>
    <x v="0"/>
    <x v="0"/>
  </r>
  <r>
    <s v="6116-WOZL"/>
    <x v="0"/>
    <n v="72"/>
    <n v="309"/>
    <n v="932.3"/>
    <n v="0"/>
    <n v="0"/>
    <s v="No"/>
    <s v="no"/>
    <n v="0"/>
    <n v="1"/>
    <n v="12"/>
    <s v="No"/>
    <n v="22"/>
    <x v="28"/>
    <s v="332-10209"/>
    <s v="Male"/>
    <n v="22"/>
    <s v="Yes"/>
    <s v="No"/>
    <s v="Yes"/>
    <n v="2"/>
    <s v="Yes"/>
    <x v="2"/>
    <x v="2"/>
    <n v="43"/>
    <n v="3076"/>
    <x v="0"/>
    <x v="0"/>
  </r>
  <r>
    <s v="5620-ABIP"/>
    <x v="0"/>
    <n v="66"/>
    <n v="180"/>
    <n v="459.9"/>
    <n v="0"/>
    <n v="0"/>
    <s v="No"/>
    <s v="no"/>
    <n v="0"/>
    <n v="2"/>
    <n v="8"/>
    <s v="Yes"/>
    <n v="0"/>
    <x v="7"/>
    <s v="284-3853"/>
    <s v="Female"/>
    <n v="34"/>
    <s v="No"/>
    <s v="No"/>
    <s v="Yes"/>
    <n v="2"/>
    <s v="No"/>
    <x v="2"/>
    <x v="2"/>
    <n v="55"/>
    <n v="3628"/>
    <x v="0"/>
    <x v="0"/>
  </r>
  <r>
    <s v="2162-DCFP"/>
    <x v="0"/>
    <n v="31"/>
    <n v="168"/>
    <n v="462.9"/>
    <n v="0"/>
    <n v="0"/>
    <s v="No"/>
    <s v="no"/>
    <n v="0"/>
    <n v="0"/>
    <n v="0"/>
    <s v="No"/>
    <n v="0"/>
    <x v="39"/>
    <s v="381-7417"/>
    <s v="Male"/>
    <n v="25"/>
    <s v="Yes"/>
    <s v="No"/>
    <s v="Yes"/>
    <n v="2"/>
    <s v="No"/>
    <x v="1"/>
    <x v="0"/>
    <n v="6"/>
    <n v="192"/>
    <x v="0"/>
    <x v="0"/>
  </r>
  <r>
    <s v="2199-QZML"/>
    <x v="0"/>
    <n v="52"/>
    <n v="203"/>
    <n v="361"/>
    <n v="208"/>
    <n v="608.4"/>
    <s v="Yes"/>
    <s v="yes"/>
    <n v="0"/>
    <n v="1"/>
    <n v="0"/>
    <s v="No"/>
    <n v="0"/>
    <x v="3"/>
    <s v="271-2711"/>
    <s v="Female"/>
    <n v="64"/>
    <s v="No"/>
    <s v="No"/>
    <s v="Yes"/>
    <n v="6"/>
    <s v="No"/>
    <x v="2"/>
    <x v="2"/>
    <n v="5"/>
    <n v="282"/>
    <x v="0"/>
    <x v="0"/>
  </r>
  <r>
    <s v="5403-YQQN"/>
    <x v="0"/>
    <n v="20"/>
    <n v="55"/>
    <n v="140.6"/>
    <n v="80"/>
    <n v="208"/>
    <s v="Yes"/>
    <s v="yes"/>
    <n v="0"/>
    <n v="2"/>
    <n v="0"/>
    <s v="No"/>
    <n v="0"/>
    <x v="0"/>
    <s v="300-3758"/>
    <s v="Female"/>
    <n v="54"/>
    <s v="No"/>
    <s v="No"/>
    <s v="Yes"/>
    <n v="2"/>
    <s v="No"/>
    <x v="1"/>
    <x v="0"/>
    <n v="6"/>
    <n v="123"/>
    <x v="0"/>
    <x v="0"/>
  </r>
  <r>
    <s v="3071-WVBN"/>
    <x v="0"/>
    <n v="26"/>
    <n v="110"/>
    <n v="309.2"/>
    <n v="0"/>
    <n v="0"/>
    <s v="No"/>
    <s v="no"/>
    <n v="0"/>
    <n v="0"/>
    <n v="15"/>
    <s v="Yes"/>
    <n v="0"/>
    <x v="32"/>
    <s v="382-8374"/>
    <s v="Male"/>
    <n v="58"/>
    <s v="No"/>
    <s v="No"/>
    <s v="Yes"/>
    <n v="2"/>
    <s v="No"/>
    <x v="1"/>
    <x v="0"/>
    <n v="40"/>
    <n v="1023"/>
    <x v="0"/>
    <x v="0"/>
  </r>
  <r>
    <s v="7408-LZVV"/>
    <x v="0"/>
    <n v="54"/>
    <n v="293"/>
    <n v="707.3"/>
    <n v="0"/>
    <n v="0"/>
    <s v="No"/>
    <s v="no"/>
    <n v="0"/>
    <n v="0"/>
    <n v="20"/>
    <s v="Yes"/>
    <n v="0"/>
    <x v="38"/>
    <s v="306-9876"/>
    <s v="Male"/>
    <n v="20"/>
    <s v="Yes"/>
    <s v="No"/>
    <s v="Yes"/>
    <n v="3"/>
    <s v="No"/>
    <x v="1"/>
    <x v="2"/>
    <n v="22"/>
    <n v="1191"/>
    <x v="0"/>
    <x v="0"/>
  </r>
  <r>
    <s v="5497-VWFZ"/>
    <x v="0"/>
    <n v="6"/>
    <n v="35"/>
    <n v="81.7"/>
    <n v="0"/>
    <n v="0"/>
    <s v="No"/>
    <s v="no"/>
    <n v="0"/>
    <n v="1"/>
    <n v="0"/>
    <s v="No"/>
    <n v="0"/>
    <x v="22"/>
    <s v="257-9609"/>
    <s v="Male"/>
    <n v="47"/>
    <s v="No"/>
    <s v="No"/>
    <s v="Yes"/>
    <n v="4"/>
    <s v="No"/>
    <x v="0"/>
    <x v="2"/>
    <n v="9"/>
    <n v="54"/>
    <x v="0"/>
    <x v="0"/>
  </r>
  <r>
    <s v="7778-IHAY"/>
    <x v="0"/>
    <n v="57"/>
    <n v="162"/>
    <n v="402"/>
    <n v="0"/>
    <n v="0"/>
    <s v="No"/>
    <s v="no"/>
    <n v="0"/>
    <n v="1"/>
    <n v="0"/>
    <s v="No"/>
    <n v="0"/>
    <x v="50"/>
    <s v="350-1935"/>
    <s v="Male"/>
    <n v="51"/>
    <s v="No"/>
    <s v="No"/>
    <s v="Yes"/>
    <n v="5"/>
    <s v="No"/>
    <x v="2"/>
    <x v="2"/>
    <n v="12"/>
    <n v="684"/>
    <x v="0"/>
    <x v="0"/>
  </r>
  <r>
    <s v="2134-VNEY"/>
    <x v="0"/>
    <n v="35"/>
    <n v="71"/>
    <n v="138.5"/>
    <n v="0"/>
    <n v="0"/>
    <s v="No"/>
    <s v="no"/>
    <n v="0"/>
    <n v="1"/>
    <n v="7"/>
    <s v="Yes"/>
    <n v="0"/>
    <x v="16"/>
    <s v="253-8741"/>
    <s v="Male"/>
    <n v="61"/>
    <s v="No"/>
    <s v="No"/>
    <s v="Yes"/>
    <n v="3"/>
    <s v="Yes"/>
    <x v="0"/>
    <x v="2"/>
    <n v="37"/>
    <n v="1285"/>
    <x v="0"/>
    <x v="0"/>
  </r>
  <r>
    <s v="9024-AUGN"/>
    <x v="0"/>
    <n v="36"/>
    <n v="81"/>
    <n v="254.6"/>
    <n v="0"/>
    <n v="0"/>
    <s v="No"/>
    <s v="no"/>
    <n v="0"/>
    <n v="2"/>
    <n v="15"/>
    <s v="Yes"/>
    <n v="0"/>
    <x v="42"/>
    <s v="310-3954"/>
    <s v="Female"/>
    <n v="23"/>
    <s v="Yes"/>
    <s v="No"/>
    <s v="Yes"/>
    <n v="3"/>
    <s v="Yes"/>
    <x v="2"/>
    <x v="2"/>
    <n v="43"/>
    <n v="1578"/>
    <x v="0"/>
    <x v="0"/>
  </r>
  <r>
    <s v="1784-NCMM"/>
    <x v="0"/>
    <n v="12"/>
    <n v="16"/>
    <n v="57.8"/>
    <n v="0"/>
    <n v="0"/>
    <s v="No"/>
    <s v="no"/>
    <n v="0"/>
    <n v="0"/>
    <n v="0"/>
    <s v="No"/>
    <n v="0"/>
    <x v="39"/>
    <s v="357-9070"/>
    <s v="Female"/>
    <n v="42"/>
    <s v="No"/>
    <s v="No"/>
    <s v="Yes"/>
    <n v="3"/>
    <s v="No"/>
    <x v="0"/>
    <x v="2"/>
    <n v="8"/>
    <n v="97"/>
    <x v="0"/>
    <x v="0"/>
  </r>
  <r>
    <s v="4632-PUWD"/>
    <x v="0"/>
    <n v="39"/>
    <n v="210"/>
    <n v="509.7"/>
    <n v="0"/>
    <n v="0"/>
    <s v="No"/>
    <s v="no"/>
    <n v="0"/>
    <n v="0"/>
    <n v="0"/>
    <s v="No"/>
    <n v="0"/>
    <x v="2"/>
    <s v="408-3167"/>
    <s v="Male"/>
    <n v="68"/>
    <s v="No"/>
    <s v="Yes"/>
    <s v="Yes"/>
    <n v="3"/>
    <s v="No"/>
    <x v="2"/>
    <x v="2"/>
    <n v="7"/>
    <n v="270"/>
    <x v="0"/>
    <x v="0"/>
  </r>
  <r>
    <s v="6309-JVOD"/>
    <x v="0"/>
    <n v="70"/>
    <n v="331"/>
    <n v="1114.2"/>
    <n v="0"/>
    <n v="0"/>
    <s v="No"/>
    <s v="no"/>
    <n v="0"/>
    <n v="0"/>
    <n v="5"/>
    <s v="Yes"/>
    <n v="0"/>
    <x v="38"/>
    <s v="338-5981"/>
    <s v="Female"/>
    <n v="47"/>
    <s v="No"/>
    <s v="No"/>
    <s v="Yes"/>
    <n v="3"/>
    <s v="Yes"/>
    <x v="2"/>
    <x v="0"/>
    <n v="22"/>
    <n v="1502"/>
    <x v="0"/>
    <x v="0"/>
  </r>
  <r>
    <s v="7300-ZODV"/>
    <x v="0"/>
    <n v="71"/>
    <n v="116"/>
    <n v="357.2"/>
    <n v="0"/>
    <n v="0"/>
    <s v="No"/>
    <s v="no"/>
    <n v="0"/>
    <n v="0"/>
    <n v="3"/>
    <s v="No"/>
    <n v="72"/>
    <x v="14"/>
    <s v="281-5349"/>
    <s v="Male"/>
    <n v="34"/>
    <s v="No"/>
    <s v="No"/>
    <s v="Yes"/>
    <n v="6"/>
    <s v="Yes"/>
    <x v="2"/>
    <x v="2"/>
    <n v="54"/>
    <n v="3851"/>
    <x v="0"/>
    <x v="0"/>
  </r>
  <r>
    <s v="1712-YDMH"/>
    <x v="0"/>
    <n v="60"/>
    <n v="244"/>
    <n v="661.3"/>
    <n v="240"/>
    <n v="744"/>
    <s v="Yes"/>
    <s v="yes"/>
    <n v="0"/>
    <n v="0"/>
    <n v="0"/>
    <s v="No"/>
    <n v="0"/>
    <x v="23"/>
    <s v="317-10525"/>
    <s v="Male"/>
    <n v="45"/>
    <s v="No"/>
    <s v="No"/>
    <s v="Yes"/>
    <n v="3"/>
    <s v="No"/>
    <x v="1"/>
    <x v="2"/>
    <n v="6"/>
    <n v="335"/>
    <x v="0"/>
    <x v="0"/>
  </r>
  <r>
    <s v="3148-KSPG"/>
    <x v="0"/>
    <n v="17"/>
    <n v="61"/>
    <n v="138.30000000000001"/>
    <n v="0"/>
    <n v="0"/>
    <s v="No"/>
    <s v="no"/>
    <n v="0"/>
    <n v="0"/>
    <n v="0"/>
    <s v="No"/>
    <n v="0"/>
    <x v="41"/>
    <s v="325-8544"/>
    <s v="Male"/>
    <n v="38"/>
    <s v="No"/>
    <s v="No"/>
    <s v="Yes"/>
    <n v="2"/>
    <s v="No"/>
    <x v="1"/>
    <x v="0"/>
    <n v="6"/>
    <n v="107"/>
    <x v="0"/>
    <x v="0"/>
  </r>
  <r>
    <s v="4797-LSKJ"/>
    <x v="0"/>
    <n v="22"/>
    <n v="72"/>
    <n v="215.8"/>
    <n v="0"/>
    <n v="0"/>
    <s v="No"/>
    <s v="no"/>
    <n v="0"/>
    <n v="0"/>
    <n v="6"/>
    <s v="Yes"/>
    <n v="0"/>
    <x v="49"/>
    <s v="345-10049"/>
    <s v="Male"/>
    <n v="64"/>
    <s v="No"/>
    <s v="No"/>
    <s v="Yes"/>
    <n v="2"/>
    <s v="No"/>
    <x v="0"/>
    <x v="2"/>
    <n v="22"/>
    <n v="474"/>
    <x v="0"/>
    <x v="0"/>
  </r>
  <r>
    <s v="6294-ZCHL"/>
    <x v="0"/>
    <n v="70"/>
    <n v="239"/>
    <n v="630.1"/>
    <n v="0"/>
    <n v="0"/>
    <s v="No"/>
    <s v="no"/>
    <n v="0"/>
    <n v="0"/>
    <n v="5"/>
    <s v="Yes"/>
    <n v="0"/>
    <x v="42"/>
    <s v="353-4897"/>
    <s v="Male"/>
    <n v="46"/>
    <s v="No"/>
    <s v="No"/>
    <s v="Yes"/>
    <n v="3"/>
    <s v="Yes"/>
    <x v="2"/>
    <x v="2"/>
    <n v="26"/>
    <n v="1798"/>
    <x v="0"/>
    <x v="0"/>
  </r>
  <r>
    <s v="7474-HRCN"/>
    <x v="0"/>
    <n v="1"/>
    <n v="3"/>
    <n v="7"/>
    <n v="0"/>
    <n v="0"/>
    <s v="No"/>
    <s v="no"/>
    <n v="0"/>
    <n v="0"/>
    <n v="4"/>
    <s v="No"/>
    <n v="32"/>
    <x v="30"/>
    <s v="304-9861"/>
    <s v="Male"/>
    <n v="47"/>
    <s v="No"/>
    <s v="No"/>
    <s v="Yes"/>
    <n v="3"/>
    <s v="No"/>
    <x v="0"/>
    <x v="2"/>
    <n v="14"/>
    <n v="14"/>
    <x v="0"/>
    <x v="0"/>
  </r>
  <r>
    <s v="2556-LRZV"/>
    <x v="0"/>
    <n v="63"/>
    <n v="210"/>
    <n v="633.4"/>
    <n v="0"/>
    <n v="0"/>
    <s v="No"/>
    <s v="no"/>
    <n v="0"/>
    <n v="0"/>
    <n v="5"/>
    <s v="Yes"/>
    <n v="0"/>
    <x v="4"/>
    <s v="281-5323"/>
    <s v="Male"/>
    <n v="47"/>
    <s v="No"/>
    <s v="No"/>
    <s v="Yes"/>
    <n v="3"/>
    <s v="Yes"/>
    <x v="2"/>
    <x v="0"/>
    <n v="39"/>
    <n v="2484"/>
    <x v="0"/>
    <x v="0"/>
  </r>
  <r>
    <s v="8748-ETJU"/>
    <x v="0"/>
    <n v="35"/>
    <n v="151"/>
    <n v="496.4"/>
    <n v="0"/>
    <n v="0"/>
    <s v="No"/>
    <s v="no"/>
    <n v="0"/>
    <n v="0"/>
    <n v="0"/>
    <s v="No"/>
    <n v="0"/>
    <x v="2"/>
    <s v="301-8985"/>
    <s v="Female"/>
    <n v="26"/>
    <s v="Yes"/>
    <s v="No"/>
    <s v="Yes"/>
    <n v="2"/>
    <s v="No"/>
    <x v="2"/>
    <x v="0"/>
    <n v="9"/>
    <n v="327"/>
    <x v="0"/>
    <x v="0"/>
  </r>
  <r>
    <s v="7428-ZNPE"/>
    <x v="0"/>
    <n v="66"/>
    <n v="301"/>
    <n v="596.6"/>
    <n v="0"/>
    <n v="0"/>
    <s v="No"/>
    <s v="no"/>
    <n v="0"/>
    <n v="0"/>
    <n v="4"/>
    <s v="Yes"/>
    <n v="0"/>
    <x v="25"/>
    <s v="316-4324"/>
    <s v="Female"/>
    <n v="63"/>
    <s v="No"/>
    <s v="No"/>
    <s v="Yes"/>
    <n v="5"/>
    <s v="No"/>
    <x v="1"/>
    <x v="2"/>
    <n v="32"/>
    <n v="2089"/>
    <x v="0"/>
    <x v="0"/>
  </r>
  <r>
    <s v="0148-PRYW"/>
    <x v="0"/>
    <n v="73"/>
    <n v="280"/>
    <n v="807.2"/>
    <n v="0"/>
    <n v="0"/>
    <s v="No"/>
    <s v="no"/>
    <n v="0"/>
    <n v="0"/>
    <n v="0"/>
    <s v="No"/>
    <n v="0"/>
    <x v="2"/>
    <s v="384-9294"/>
    <s v="Female"/>
    <n v="26"/>
    <s v="Yes"/>
    <s v="No"/>
    <s v="Yes"/>
    <n v="2"/>
    <s v="No"/>
    <x v="2"/>
    <x v="2"/>
    <n v="8"/>
    <n v="553"/>
    <x v="0"/>
    <x v="0"/>
  </r>
  <r>
    <s v="8603-MJAC"/>
    <x v="0"/>
    <n v="21"/>
    <n v="155"/>
    <n v="278.7"/>
    <n v="0"/>
    <n v="0"/>
    <s v="No"/>
    <s v="no"/>
    <n v="0"/>
    <n v="0"/>
    <n v="10"/>
    <s v="Yes"/>
    <n v="0"/>
    <x v="47"/>
    <s v="298-8096"/>
    <s v="Female"/>
    <n v="31"/>
    <s v="No"/>
    <s v="No"/>
    <s v="Yes"/>
    <n v="6"/>
    <s v="No"/>
    <x v="0"/>
    <x v="0"/>
    <n v="40"/>
    <n v="849"/>
    <x v="0"/>
    <x v="0"/>
  </r>
  <r>
    <s v="0555-KKYX"/>
    <x v="0"/>
    <n v="54"/>
    <n v="330"/>
    <n v="762.3"/>
    <n v="0"/>
    <n v="0"/>
    <s v="No"/>
    <s v="no"/>
    <n v="0"/>
    <n v="0"/>
    <n v="0"/>
    <s v="No"/>
    <n v="0"/>
    <x v="20"/>
    <s v="278-2456"/>
    <s v="Female"/>
    <n v="45"/>
    <s v="No"/>
    <s v="No"/>
    <s v="Yes"/>
    <n v="6"/>
    <s v="No"/>
    <x v="2"/>
    <x v="2"/>
    <n v="7"/>
    <n v="398"/>
    <x v="0"/>
    <x v="0"/>
  </r>
  <r>
    <s v="1144-DCSJ"/>
    <x v="0"/>
    <n v="75"/>
    <n v="158"/>
    <n v="374.3"/>
    <n v="0"/>
    <n v="0"/>
    <s v="No"/>
    <s v="no"/>
    <n v="0"/>
    <n v="0"/>
    <n v="0"/>
    <s v="No"/>
    <n v="0"/>
    <x v="20"/>
    <s v="268-7226"/>
    <s v="Female"/>
    <n v="62"/>
    <s v="No"/>
    <s v="No"/>
    <s v="Yes"/>
    <n v="2"/>
    <s v="No"/>
    <x v="2"/>
    <x v="0"/>
    <n v="9"/>
    <n v="637"/>
    <x v="0"/>
    <x v="0"/>
  </r>
  <r>
    <s v="6059-EOIK"/>
    <x v="0"/>
    <n v="5"/>
    <n v="14"/>
    <n v="33.799999999999997"/>
    <n v="0"/>
    <n v="0"/>
    <s v="No"/>
    <s v="no"/>
    <n v="0"/>
    <n v="0"/>
    <n v="0"/>
    <s v="No"/>
    <n v="0"/>
    <x v="1"/>
    <s v="330-10195"/>
    <s v="Female"/>
    <n v="60"/>
    <s v="No"/>
    <s v="No"/>
    <s v="Yes"/>
    <n v="6"/>
    <s v="No"/>
    <x v="1"/>
    <x v="2"/>
    <n v="6"/>
    <n v="27"/>
    <x v="0"/>
    <x v="0"/>
  </r>
  <r>
    <s v="7569-NQME"/>
    <x v="0"/>
    <n v="23"/>
    <n v="125"/>
    <n v="328.9"/>
    <n v="0"/>
    <n v="0"/>
    <s v="No"/>
    <s v="no"/>
    <n v="0"/>
    <n v="0"/>
    <n v="19"/>
    <s v="Yes"/>
    <n v="0"/>
    <x v="17"/>
    <s v="266-10415"/>
    <s v="Female"/>
    <n v="67"/>
    <s v="No"/>
    <s v="Yes"/>
    <s v="Yes"/>
    <n v="4"/>
    <s v="Yes"/>
    <x v="2"/>
    <x v="2"/>
    <n v="32"/>
    <n v="745"/>
    <x v="0"/>
    <x v="0"/>
  </r>
  <r>
    <s v="5539-IOAD"/>
    <x v="0"/>
    <n v="72"/>
    <n v="363"/>
    <n v="1013.7"/>
    <n v="0"/>
    <n v="0"/>
    <s v="No"/>
    <s v="no"/>
    <n v="0"/>
    <n v="0"/>
    <n v="20"/>
    <s v="Yes"/>
    <n v="0"/>
    <x v="19"/>
    <s v="343-4201"/>
    <s v="Female"/>
    <n v="25"/>
    <s v="Yes"/>
    <s v="No"/>
    <s v="Yes"/>
    <n v="6"/>
    <s v="Yes"/>
    <x v="2"/>
    <x v="2"/>
    <n v="33"/>
    <n v="2378"/>
    <x v="0"/>
    <x v="0"/>
  </r>
  <r>
    <s v="9831-OJWU"/>
    <x v="0"/>
    <n v="46"/>
    <n v="80"/>
    <n v="232.2"/>
    <n v="0"/>
    <n v="0"/>
    <s v="No"/>
    <s v="no"/>
    <n v="0"/>
    <n v="0"/>
    <n v="10"/>
    <s v="No"/>
    <n v="81"/>
    <x v="10"/>
    <s v="357-4767"/>
    <s v="Male"/>
    <n v="62"/>
    <s v="No"/>
    <s v="No"/>
    <s v="Yes"/>
    <n v="2"/>
    <s v="No"/>
    <x v="0"/>
    <x v="0"/>
    <n v="18"/>
    <n v="834"/>
    <x v="0"/>
    <x v="0"/>
  </r>
  <r>
    <s v="1856-APFD"/>
    <x v="0"/>
    <n v="61"/>
    <n v="87"/>
    <n v="243.3"/>
    <n v="244"/>
    <n v="420.9"/>
    <s v="Yes"/>
    <s v="yes"/>
    <n v="0"/>
    <n v="0"/>
    <n v="3"/>
    <s v="Yes"/>
    <n v="0"/>
    <x v="42"/>
    <s v="270-5638"/>
    <s v="Female"/>
    <n v="71"/>
    <s v="No"/>
    <s v="Yes"/>
    <s v="Yes"/>
    <n v="4"/>
    <s v="Yes"/>
    <x v="1"/>
    <x v="0"/>
    <n v="32"/>
    <n v="1969"/>
    <x v="0"/>
    <x v="0"/>
  </r>
  <r>
    <s v="9360-JTTY"/>
    <x v="0"/>
    <n v="53"/>
    <n v="234"/>
    <n v="842.1"/>
    <n v="0"/>
    <n v="0"/>
    <s v="No"/>
    <s v="no"/>
    <n v="0"/>
    <n v="0"/>
    <n v="0"/>
    <s v="No"/>
    <n v="0"/>
    <x v="5"/>
    <s v="323-8294"/>
    <s v="Male"/>
    <n v="42"/>
    <s v="No"/>
    <s v="No"/>
    <s v="Yes"/>
    <n v="4"/>
    <s v="No"/>
    <x v="1"/>
    <x v="2"/>
    <n v="10"/>
    <n v="531"/>
    <x v="0"/>
    <x v="0"/>
  </r>
  <r>
    <s v="7200-VGEU"/>
    <x v="0"/>
    <n v="69"/>
    <n v="154"/>
    <n v="343.6"/>
    <n v="0"/>
    <n v="0"/>
    <s v="No"/>
    <s v="no"/>
    <n v="0"/>
    <n v="0"/>
    <n v="11"/>
    <s v="Yes"/>
    <n v="0"/>
    <x v="38"/>
    <s v="264-7762"/>
    <s v="Male"/>
    <n v="47"/>
    <s v="No"/>
    <s v="No"/>
    <s v="Yes"/>
    <n v="5"/>
    <s v="No"/>
    <x v="2"/>
    <x v="0"/>
    <n v="36"/>
    <n v="2479"/>
    <x v="0"/>
    <x v="0"/>
  </r>
  <r>
    <s v="8553-SCAQ"/>
    <x v="0"/>
    <n v="55"/>
    <n v="436"/>
    <n v="875.5"/>
    <n v="0"/>
    <n v="0"/>
    <s v="No"/>
    <s v="no"/>
    <n v="0"/>
    <n v="0"/>
    <n v="0"/>
    <s v="No"/>
    <n v="0"/>
    <x v="3"/>
    <s v="378-9889"/>
    <s v="Male"/>
    <n v="48"/>
    <s v="No"/>
    <s v="No"/>
    <s v="Yes"/>
    <n v="5"/>
    <s v="No"/>
    <x v="1"/>
    <x v="2"/>
    <n v="8"/>
    <n v="434"/>
    <x v="0"/>
    <x v="0"/>
  </r>
  <r>
    <s v="1041-CRTP"/>
    <x v="0"/>
    <n v="55"/>
    <n v="167"/>
    <n v="382.3"/>
    <n v="0"/>
    <n v="0"/>
    <s v="No"/>
    <s v="no"/>
    <n v="0"/>
    <n v="0"/>
    <n v="6"/>
    <s v="No"/>
    <n v="37"/>
    <x v="8"/>
    <s v="333-2649"/>
    <s v="Male"/>
    <n v="59"/>
    <s v="No"/>
    <s v="No"/>
    <s v="Yes"/>
    <n v="3"/>
    <s v="Yes"/>
    <x v="1"/>
    <x v="2"/>
    <n v="17"/>
    <n v="945"/>
    <x v="0"/>
    <x v="0"/>
  </r>
  <r>
    <s v="2706-OCLE"/>
    <x v="0"/>
    <n v="38"/>
    <n v="117"/>
    <n v="268.7"/>
    <n v="0"/>
    <n v="0"/>
    <s v="No"/>
    <s v="no"/>
    <n v="0"/>
    <n v="0"/>
    <n v="3"/>
    <s v="Yes"/>
    <n v="0"/>
    <x v="32"/>
    <s v="399-2064"/>
    <s v="Female"/>
    <n v="61"/>
    <s v="No"/>
    <s v="No"/>
    <s v="Yes"/>
    <n v="2"/>
    <s v="No"/>
    <x v="0"/>
    <x v="2"/>
    <n v="29"/>
    <n v="1101"/>
    <x v="0"/>
    <x v="0"/>
  </r>
  <r>
    <s v="3275-JPBM"/>
    <x v="0"/>
    <n v="43"/>
    <n v="153"/>
    <n v="390.3"/>
    <n v="0"/>
    <n v="0"/>
    <s v="No"/>
    <s v="no"/>
    <n v="0"/>
    <n v="0"/>
    <n v="0"/>
    <s v="No"/>
    <n v="0"/>
    <x v="21"/>
    <s v="304-4659"/>
    <s v="Male"/>
    <n v="66"/>
    <s v="No"/>
    <s v="Yes"/>
    <s v="Yes"/>
    <n v="6"/>
    <s v="No"/>
    <x v="2"/>
    <x v="2"/>
    <n v="8"/>
    <n v="331"/>
    <x v="0"/>
    <x v="0"/>
  </r>
  <r>
    <s v="4043-UQSV"/>
    <x v="0"/>
    <n v="65"/>
    <n v="358"/>
    <n v="777.2"/>
    <n v="0"/>
    <n v="0"/>
    <s v="No"/>
    <s v="no"/>
    <n v="0"/>
    <n v="0"/>
    <n v="0"/>
    <s v="No"/>
    <n v="0"/>
    <x v="5"/>
    <s v="282-2986"/>
    <s v="Male"/>
    <n v="46"/>
    <s v="No"/>
    <s v="No"/>
    <s v="Yes"/>
    <n v="2"/>
    <s v="No"/>
    <x v="2"/>
    <x v="2"/>
    <n v="7"/>
    <n v="425"/>
    <x v="0"/>
    <x v="0"/>
  </r>
  <r>
    <s v="0796-BSVM"/>
    <x v="0"/>
    <n v="68"/>
    <n v="146"/>
    <n v="542.1"/>
    <n v="0"/>
    <n v="0"/>
    <s v="No"/>
    <s v="no"/>
    <n v="0"/>
    <n v="0"/>
    <n v="25"/>
    <s v="Yes"/>
    <n v="0"/>
    <x v="18"/>
    <s v="366-1688"/>
    <s v="Male"/>
    <n v="55"/>
    <s v="No"/>
    <s v="No"/>
    <s v="Yes"/>
    <n v="6"/>
    <s v="Yes"/>
    <x v="2"/>
    <x v="0"/>
    <n v="35"/>
    <n v="2379"/>
    <x v="0"/>
    <x v="0"/>
  </r>
  <r>
    <s v="7548-BKAR"/>
    <x v="0"/>
    <n v="68"/>
    <n v="255"/>
    <n v="751.1"/>
    <n v="0"/>
    <n v="0"/>
    <s v="No"/>
    <s v="no"/>
    <n v="0"/>
    <n v="0"/>
    <n v="5"/>
    <s v="Yes"/>
    <n v="0"/>
    <x v="2"/>
    <s v="338-3069"/>
    <s v="Male"/>
    <n v="37"/>
    <s v="No"/>
    <s v="No"/>
    <s v="Yes"/>
    <n v="6"/>
    <s v="No"/>
    <x v="2"/>
    <x v="2"/>
    <n v="33"/>
    <n v="2264"/>
    <x v="0"/>
    <x v="0"/>
  </r>
  <r>
    <s v="3270-OVYD"/>
    <x v="0"/>
    <n v="10"/>
    <n v="53"/>
    <n v="150.19999999999999"/>
    <n v="0"/>
    <n v="0"/>
    <s v="No"/>
    <s v="no"/>
    <n v="0"/>
    <n v="0"/>
    <n v="5"/>
    <s v="Yes"/>
    <n v="0"/>
    <x v="25"/>
    <s v="288-3294"/>
    <s v="Female"/>
    <n v="31"/>
    <s v="No"/>
    <s v="No"/>
    <s v="Yes"/>
    <n v="2"/>
    <s v="Yes"/>
    <x v="1"/>
    <x v="2"/>
    <n v="23"/>
    <n v="228"/>
    <x v="0"/>
    <x v="0"/>
  </r>
  <r>
    <s v="0813-NLDB"/>
    <x v="0"/>
    <n v="23"/>
    <n v="31"/>
    <n v="115.1"/>
    <n v="0"/>
    <n v="0"/>
    <s v="No"/>
    <s v="no"/>
    <n v="0"/>
    <n v="0"/>
    <n v="15"/>
    <s v="Yes"/>
    <n v="0"/>
    <x v="48"/>
    <s v="391-5358"/>
    <s v="Female"/>
    <n v="33"/>
    <s v="No"/>
    <s v="No"/>
    <s v="Yes"/>
    <n v="4"/>
    <s v="Yes"/>
    <x v="2"/>
    <x v="2"/>
    <n v="25"/>
    <n v="587"/>
    <x v="0"/>
    <x v="0"/>
  </r>
  <r>
    <s v="0714-OKSR"/>
    <x v="0"/>
    <n v="21"/>
    <n v="45"/>
    <n v="106.2"/>
    <n v="0"/>
    <n v="0"/>
    <s v="No"/>
    <s v="no"/>
    <n v="0"/>
    <n v="0"/>
    <n v="28"/>
    <s v="Yes"/>
    <n v="0"/>
    <x v="26"/>
    <s v="382-8323"/>
    <s v="Male"/>
    <n v="51"/>
    <s v="No"/>
    <s v="No"/>
    <s v="Yes"/>
    <n v="2"/>
    <s v="Yes"/>
    <x v="0"/>
    <x v="0"/>
    <n v="35"/>
    <n v="740"/>
    <x v="0"/>
    <x v="0"/>
  </r>
  <r>
    <s v="0150-RPLS"/>
    <x v="0"/>
    <n v="42"/>
    <n v="109"/>
    <n v="253.3"/>
    <n v="0"/>
    <n v="0"/>
    <s v="No"/>
    <s v="no"/>
    <n v="0"/>
    <n v="0"/>
    <n v="8"/>
    <s v="Yes"/>
    <n v="0"/>
    <x v="31"/>
    <s v="324-6385"/>
    <s v="Male"/>
    <n v="58"/>
    <s v="No"/>
    <s v="No"/>
    <s v="Yes"/>
    <n v="6"/>
    <s v="Yes"/>
    <x v="1"/>
    <x v="0"/>
    <n v="28"/>
    <n v="1170"/>
    <x v="0"/>
    <x v="0"/>
  </r>
  <r>
    <s v="0514-PBSW"/>
    <x v="0"/>
    <n v="35"/>
    <n v="152"/>
    <n v="458.8"/>
    <n v="0"/>
    <n v="0"/>
    <s v="No"/>
    <s v="no"/>
    <n v="0"/>
    <n v="0"/>
    <n v="19"/>
    <s v="Yes"/>
    <n v="0"/>
    <x v="20"/>
    <s v="285-3192"/>
    <s v="Male"/>
    <n v="48"/>
    <s v="No"/>
    <s v="No"/>
    <s v="Yes"/>
    <n v="4"/>
    <s v="No"/>
    <x v="1"/>
    <x v="0"/>
    <n v="41"/>
    <n v="1440"/>
    <x v="0"/>
    <x v="0"/>
  </r>
  <r>
    <s v="3083-CUIV"/>
    <x v="0"/>
    <n v="27"/>
    <n v="113"/>
    <n v="327.39999999999998"/>
    <n v="0"/>
    <n v="0"/>
    <s v="No"/>
    <s v="no"/>
    <n v="0"/>
    <n v="0"/>
    <n v="0"/>
    <s v="No"/>
    <n v="0"/>
    <x v="9"/>
    <s v="318-8434"/>
    <s v="Female"/>
    <n v="62"/>
    <s v="No"/>
    <s v="No"/>
    <s v="Yes"/>
    <n v="3"/>
    <s v="No"/>
    <x v="1"/>
    <x v="2"/>
    <n v="7"/>
    <n v="184"/>
    <x v="0"/>
    <x v="0"/>
  </r>
  <r>
    <s v="1362-BYHT"/>
    <x v="0"/>
    <n v="22"/>
    <n v="36"/>
    <n v="129.19999999999999"/>
    <n v="0"/>
    <n v="0"/>
    <s v="No"/>
    <s v="no"/>
    <n v="0"/>
    <n v="0"/>
    <n v="0"/>
    <s v="No"/>
    <n v="0"/>
    <x v="32"/>
    <s v="325-6753"/>
    <s v="Male"/>
    <n v="65"/>
    <s v="No"/>
    <s v="Yes"/>
    <s v="Yes"/>
    <n v="5"/>
    <s v="No"/>
    <x v="0"/>
    <x v="0"/>
    <n v="10"/>
    <n v="226"/>
    <x v="0"/>
    <x v="0"/>
  </r>
  <r>
    <s v="1586-IANW"/>
    <x v="0"/>
    <n v="65"/>
    <n v="263"/>
    <n v="776.1"/>
    <n v="0"/>
    <n v="0"/>
    <s v="No"/>
    <s v="no"/>
    <n v="0"/>
    <n v="0"/>
    <n v="0"/>
    <s v="No"/>
    <n v="0"/>
    <x v="28"/>
    <s v="347-6746"/>
    <s v="Male"/>
    <n v="28"/>
    <s v="Yes"/>
    <s v="No"/>
    <s v="Yes"/>
    <n v="3"/>
    <s v="No"/>
    <x v="2"/>
    <x v="0"/>
    <n v="10"/>
    <n v="659"/>
    <x v="0"/>
    <x v="0"/>
  </r>
  <r>
    <s v="7823-TLKH"/>
    <x v="0"/>
    <n v="52"/>
    <n v="208"/>
    <n v="523.6"/>
    <n v="0"/>
    <n v="0"/>
    <s v="No"/>
    <s v="no"/>
    <n v="0"/>
    <n v="0"/>
    <n v="17"/>
    <s v="Yes"/>
    <n v="0"/>
    <x v="41"/>
    <s v="343-7437"/>
    <s v="Female"/>
    <n v="20"/>
    <s v="Yes"/>
    <s v="No"/>
    <s v="Yes"/>
    <n v="3"/>
    <s v="Yes"/>
    <x v="1"/>
    <x v="0"/>
    <n v="51"/>
    <n v="2687"/>
    <x v="0"/>
    <x v="0"/>
  </r>
  <r>
    <s v="2824-YVCJ"/>
    <x v="0"/>
    <n v="46"/>
    <n v="210"/>
    <n v="502.1"/>
    <n v="0"/>
    <n v="0"/>
    <s v="No"/>
    <s v="no"/>
    <n v="0"/>
    <n v="0"/>
    <n v="7"/>
    <s v="Yes"/>
    <n v="0"/>
    <x v="48"/>
    <s v="301-3800"/>
    <s v="Male"/>
    <n v="23"/>
    <s v="Yes"/>
    <s v="No"/>
    <s v="Yes"/>
    <n v="5"/>
    <s v="No"/>
    <x v="2"/>
    <x v="2"/>
    <n v="24"/>
    <n v="1097"/>
    <x v="0"/>
    <x v="0"/>
  </r>
  <r>
    <s v="1860-IUJX"/>
    <x v="0"/>
    <n v="63"/>
    <n v="117"/>
    <n v="317.2"/>
    <n v="0"/>
    <n v="0"/>
    <s v="No"/>
    <s v="no"/>
    <n v="0"/>
    <n v="0"/>
    <n v="5"/>
    <s v="Yes"/>
    <n v="0"/>
    <x v="41"/>
    <s v="348-6181"/>
    <s v="Female"/>
    <n v="48"/>
    <s v="No"/>
    <s v="No"/>
    <s v="Yes"/>
    <n v="5"/>
    <s v="No"/>
    <x v="2"/>
    <x v="0"/>
    <n v="36"/>
    <n v="2264"/>
    <x v="0"/>
    <x v="0"/>
  </r>
  <r>
    <s v="5835-TPQD"/>
    <x v="0"/>
    <n v="68"/>
    <n v="441"/>
    <n v="1089.2"/>
    <n v="0"/>
    <n v="0"/>
    <s v="No"/>
    <s v="no"/>
    <n v="0"/>
    <n v="0"/>
    <n v="0"/>
    <s v="No"/>
    <n v="0"/>
    <x v="33"/>
    <s v="274-10444"/>
    <s v="Male"/>
    <n v="66"/>
    <s v="No"/>
    <s v="Yes"/>
    <s v="Yes"/>
    <n v="4"/>
    <s v="No"/>
    <x v="2"/>
    <x v="2"/>
    <n v="9"/>
    <n v="609"/>
    <x v="0"/>
    <x v="0"/>
  </r>
  <r>
    <s v="7062-WFBY"/>
    <x v="0"/>
    <n v="41"/>
    <n v="77"/>
    <n v="162.4"/>
    <n v="0"/>
    <n v="0"/>
    <s v="No"/>
    <s v="no"/>
    <n v="0"/>
    <n v="0"/>
    <n v="7"/>
    <s v="Yes"/>
    <n v="0"/>
    <x v="1"/>
    <s v="289-2928"/>
    <s v="Male"/>
    <n v="57"/>
    <s v="No"/>
    <s v="No"/>
    <s v="Yes"/>
    <n v="4"/>
    <s v="No"/>
    <x v="0"/>
    <x v="2"/>
    <n v="35"/>
    <n v="1424"/>
    <x v="0"/>
    <x v="0"/>
  </r>
  <r>
    <s v="8039-DQMC"/>
    <x v="0"/>
    <n v="32"/>
    <n v="73"/>
    <n v="190.2"/>
    <n v="0"/>
    <n v="0"/>
    <s v="No"/>
    <s v="no"/>
    <n v="0"/>
    <n v="0"/>
    <n v="15"/>
    <s v="Yes"/>
    <n v="0"/>
    <x v="23"/>
    <s v="269-7531"/>
    <s v="Male"/>
    <n v="43"/>
    <s v="No"/>
    <s v="No"/>
    <s v="Yes"/>
    <n v="2"/>
    <s v="Yes"/>
    <x v="2"/>
    <x v="2"/>
    <n v="30"/>
    <n v="946"/>
    <x v="0"/>
    <x v="0"/>
  </r>
  <r>
    <s v="5986-TPTS"/>
    <x v="0"/>
    <n v="3"/>
    <n v="4"/>
    <n v="11.2"/>
    <n v="0"/>
    <n v="0"/>
    <s v="No"/>
    <s v="no"/>
    <n v="0"/>
    <n v="0"/>
    <n v="0"/>
    <s v="No"/>
    <n v="0"/>
    <x v="34"/>
    <s v="369-9019"/>
    <s v="Female"/>
    <n v="40"/>
    <s v="No"/>
    <s v="No"/>
    <s v="Yes"/>
    <n v="6"/>
    <s v="No"/>
    <x v="1"/>
    <x v="2"/>
    <n v="7"/>
    <n v="19"/>
    <x v="0"/>
    <x v="0"/>
  </r>
  <r>
    <s v="2193-ABXL"/>
    <x v="0"/>
    <n v="55"/>
    <n v="213"/>
    <n v="382"/>
    <n v="0"/>
    <n v="0"/>
    <s v="No"/>
    <s v="no"/>
    <n v="0"/>
    <n v="0"/>
    <n v="37"/>
    <s v="Yes"/>
    <n v="0"/>
    <x v="46"/>
    <s v="271-7170"/>
    <s v="Female"/>
    <n v="22"/>
    <s v="Yes"/>
    <s v="No"/>
    <s v="Yes"/>
    <n v="6"/>
    <s v="No"/>
    <x v="2"/>
    <x v="0"/>
    <n v="23"/>
    <n v="1254"/>
    <x v="0"/>
    <x v="0"/>
  </r>
  <r>
    <s v="4801-XCMX"/>
    <x v="0"/>
    <n v="5"/>
    <n v="6"/>
    <n v="19.3"/>
    <n v="0"/>
    <n v="0"/>
    <s v="No"/>
    <s v="no"/>
    <n v="0"/>
    <n v="0"/>
    <n v="11"/>
    <s v="Yes"/>
    <n v="0"/>
    <x v="6"/>
    <s v="337-10086"/>
    <s v="Male"/>
    <n v="55"/>
    <s v="No"/>
    <s v="No"/>
    <s v="Yes"/>
    <n v="2"/>
    <s v="No"/>
    <x v="0"/>
    <x v="0"/>
    <n v="15"/>
    <n v="71"/>
    <x v="0"/>
    <x v="0"/>
  </r>
  <r>
    <s v="3943-NTOS"/>
    <x v="0"/>
    <n v="68"/>
    <n v="363"/>
    <n v="819.3"/>
    <n v="0"/>
    <n v="0"/>
    <s v="No"/>
    <s v="no"/>
    <n v="0"/>
    <n v="0"/>
    <n v="0"/>
    <s v="No"/>
    <n v="0"/>
    <x v="49"/>
    <s v="301-4018"/>
    <s v="Male"/>
    <n v="25"/>
    <s v="Yes"/>
    <s v="No"/>
    <s v="Yes"/>
    <n v="2"/>
    <s v="No"/>
    <x v="1"/>
    <x v="2"/>
    <n v="7"/>
    <n v="502"/>
    <x v="0"/>
    <x v="0"/>
  </r>
  <r>
    <s v="2491-OLNY"/>
    <x v="0"/>
    <n v="65"/>
    <n v="339"/>
    <n v="909"/>
    <n v="0"/>
    <n v="0"/>
    <s v="No"/>
    <s v="no"/>
    <n v="0"/>
    <n v="0"/>
    <n v="7"/>
    <s v="Yes"/>
    <n v="0"/>
    <x v="3"/>
    <s v="250-6897"/>
    <s v="Male"/>
    <n v="21"/>
    <s v="Yes"/>
    <s v="No"/>
    <s v="Yes"/>
    <n v="2"/>
    <s v="Yes"/>
    <x v="0"/>
    <x v="0"/>
    <n v="26"/>
    <n v="1720"/>
    <x v="0"/>
    <x v="0"/>
  </r>
  <r>
    <s v="8042-BZBY"/>
    <x v="0"/>
    <n v="14"/>
    <n v="66"/>
    <n v="203.2"/>
    <n v="0"/>
    <n v="0"/>
    <s v="No"/>
    <s v="no"/>
    <n v="0"/>
    <n v="0"/>
    <n v="4"/>
    <s v="Yes"/>
    <n v="0"/>
    <x v="35"/>
    <s v="337-3125"/>
    <s v="Male"/>
    <n v="63"/>
    <s v="No"/>
    <s v="No"/>
    <s v="Yes"/>
    <n v="2"/>
    <s v="No"/>
    <x v="1"/>
    <x v="0"/>
    <n v="19"/>
    <n v="259"/>
    <x v="0"/>
    <x v="0"/>
  </r>
  <r>
    <s v="6366-ZWTM"/>
    <x v="0"/>
    <n v="23"/>
    <n v="52"/>
    <n v="116.3"/>
    <n v="0"/>
    <n v="0"/>
    <s v="No"/>
    <s v="no"/>
    <n v="0"/>
    <n v="0"/>
    <n v="9"/>
    <s v="Yes"/>
    <n v="0"/>
    <x v="47"/>
    <s v="314-6306"/>
    <s v="Male"/>
    <n v="70"/>
    <s v="No"/>
    <s v="Yes"/>
    <s v="Yes"/>
    <n v="2"/>
    <s v="No"/>
    <x v="2"/>
    <x v="0"/>
    <n v="26"/>
    <n v="606"/>
    <x v="0"/>
    <x v="0"/>
  </r>
  <r>
    <s v="4795-WECG"/>
    <x v="1"/>
    <n v="14"/>
    <n v="115"/>
    <n v="168.3"/>
    <n v="0"/>
    <n v="0"/>
    <s v="No"/>
    <s v="no"/>
    <n v="0"/>
    <n v="0"/>
    <n v="0"/>
    <s v="No"/>
    <n v="0"/>
    <x v="27"/>
    <s v="336-7405"/>
    <s v="Male"/>
    <n v="30"/>
    <s v="No"/>
    <s v="No"/>
    <s v="Yes"/>
    <n v="2"/>
    <s v="No"/>
    <x v="1"/>
    <x v="0"/>
    <n v="10"/>
    <n v="141"/>
    <x v="0"/>
    <x v="0"/>
  </r>
  <r>
    <s v="3426-RZDD"/>
    <x v="0"/>
    <n v="1"/>
    <n v="5"/>
    <n v="14"/>
    <n v="0"/>
    <n v="0"/>
    <s v="No"/>
    <s v="no"/>
    <n v="0"/>
    <n v="0"/>
    <n v="0"/>
    <s v="No"/>
    <n v="0"/>
    <x v="4"/>
    <s v="291-10098"/>
    <s v="Male"/>
    <n v="27"/>
    <s v="Yes"/>
    <s v="No"/>
    <s v="Yes"/>
    <n v="5"/>
    <s v="No"/>
    <x v="0"/>
    <x v="0"/>
    <n v="6"/>
    <n v="6"/>
    <x v="0"/>
    <x v="0"/>
  </r>
  <r>
    <s v="0091-LYXW"/>
    <x v="0"/>
    <n v="26"/>
    <n v="128"/>
    <n v="389.1"/>
    <n v="0"/>
    <n v="0"/>
    <s v="No"/>
    <s v="no"/>
    <n v="0"/>
    <n v="0"/>
    <n v="0"/>
    <s v="No"/>
    <n v="0"/>
    <x v="47"/>
    <s v="381-8563"/>
    <s v="Female"/>
    <n v="50"/>
    <s v="No"/>
    <s v="No"/>
    <s v="Yes"/>
    <n v="5"/>
    <s v="No"/>
    <x v="1"/>
    <x v="2"/>
    <n v="5"/>
    <n v="140"/>
    <x v="0"/>
    <x v="0"/>
  </r>
  <r>
    <s v="8447-TLKI"/>
    <x v="0"/>
    <n v="71"/>
    <n v="306"/>
    <n v="778.7"/>
    <n v="0"/>
    <n v="0"/>
    <s v="No"/>
    <s v="no"/>
    <n v="0"/>
    <n v="0"/>
    <n v="0"/>
    <s v="No"/>
    <n v="0"/>
    <x v="36"/>
    <s v="372-9808"/>
    <s v="Male"/>
    <n v="68"/>
    <s v="No"/>
    <s v="Yes"/>
    <s v="Yes"/>
    <n v="2"/>
    <s v="No"/>
    <x v="2"/>
    <x v="0"/>
    <n v="9"/>
    <n v="625"/>
    <x v="0"/>
    <x v="0"/>
  </r>
  <r>
    <s v="7234-DZRX"/>
    <x v="0"/>
    <n v="10"/>
    <n v="30"/>
    <n v="80"/>
    <n v="0"/>
    <n v="0"/>
    <s v="No"/>
    <s v="no"/>
    <n v="0"/>
    <n v="0"/>
    <n v="0"/>
    <s v="No"/>
    <n v="0"/>
    <x v="34"/>
    <s v="332-5631"/>
    <s v="Female"/>
    <n v="25"/>
    <s v="Yes"/>
    <s v="No"/>
    <s v="Yes"/>
    <n v="3"/>
    <s v="No"/>
    <x v="2"/>
    <x v="2"/>
    <n v="7"/>
    <n v="70"/>
    <x v="0"/>
    <x v="0"/>
  </r>
  <r>
    <s v="8449-JFNL"/>
    <x v="0"/>
    <n v="1"/>
    <n v="3"/>
    <n v="6"/>
    <n v="0"/>
    <n v="0"/>
    <s v="No"/>
    <s v="no"/>
    <n v="0"/>
    <n v="0"/>
    <n v="0"/>
    <s v="No"/>
    <n v="0"/>
    <x v="43"/>
    <s v="262-9004"/>
    <s v="Male"/>
    <n v="23"/>
    <s v="Yes"/>
    <s v="No"/>
    <s v="Yes"/>
    <n v="3"/>
    <s v="No"/>
    <x v="0"/>
    <x v="2"/>
    <n v="10"/>
    <n v="10"/>
    <x v="0"/>
    <x v="0"/>
  </r>
  <r>
    <s v="5585-OOAV"/>
    <x v="0"/>
    <n v="22"/>
    <n v="199"/>
    <n v="263.39999999999998"/>
    <n v="0"/>
    <n v="0"/>
    <s v="No"/>
    <s v="no"/>
    <n v="0"/>
    <n v="0"/>
    <n v="16"/>
    <s v="Yes"/>
    <n v="0"/>
    <x v="3"/>
    <s v="309-2392"/>
    <s v="Male"/>
    <n v="21"/>
    <s v="Yes"/>
    <s v="No"/>
    <s v="Yes"/>
    <n v="2"/>
    <s v="No"/>
    <x v="0"/>
    <x v="2"/>
    <n v="23"/>
    <n v="512"/>
    <x v="0"/>
    <x v="0"/>
  </r>
  <r>
    <s v="8575-VPUE"/>
    <x v="0"/>
    <n v="1"/>
    <n v="7"/>
    <n v="15"/>
    <n v="0"/>
    <n v="0"/>
    <s v="No"/>
    <s v="no"/>
    <n v="0"/>
    <n v="0"/>
    <n v="0"/>
    <s v="No"/>
    <n v="0"/>
    <x v="33"/>
    <s v="245-6371"/>
    <s v="Male"/>
    <n v="55"/>
    <s v="No"/>
    <s v="No"/>
    <s v="Yes"/>
    <n v="6"/>
    <s v="No"/>
    <x v="0"/>
    <x v="2"/>
    <n v="10"/>
    <n v="10"/>
    <x v="0"/>
    <x v="0"/>
  </r>
  <r>
    <s v="4774-NCJW"/>
    <x v="0"/>
    <n v="70"/>
    <n v="131"/>
    <n v="352.3"/>
    <n v="0"/>
    <n v="0"/>
    <s v="No"/>
    <s v="no"/>
    <n v="0"/>
    <n v="0"/>
    <n v="15"/>
    <s v="Yes"/>
    <n v="0"/>
    <x v="6"/>
    <s v="253-5489"/>
    <s v="Male"/>
    <n v="53"/>
    <s v="No"/>
    <s v="No"/>
    <s v="Yes"/>
    <n v="2"/>
    <s v="Yes"/>
    <x v="2"/>
    <x v="2"/>
    <n v="33"/>
    <n v="2318"/>
    <x v="0"/>
    <x v="0"/>
  </r>
  <r>
    <s v="5520-NTOX"/>
    <x v="0"/>
    <n v="6"/>
    <n v="11"/>
    <n v="30.2"/>
    <n v="0"/>
    <n v="0"/>
    <s v="No"/>
    <s v="no"/>
    <n v="0"/>
    <n v="0"/>
    <n v="15"/>
    <s v="Yes"/>
    <n v="0"/>
    <x v="15"/>
    <s v="307-10446"/>
    <s v="Female"/>
    <n v="22"/>
    <s v="Yes"/>
    <s v="No"/>
    <s v="Yes"/>
    <n v="6"/>
    <s v="No"/>
    <x v="0"/>
    <x v="0"/>
    <n v="12"/>
    <n v="72"/>
    <x v="0"/>
    <x v="0"/>
  </r>
  <r>
    <s v="9096-ZWMC"/>
    <x v="0"/>
    <n v="45"/>
    <n v="154"/>
    <n v="270.7"/>
    <n v="0"/>
    <n v="0"/>
    <s v="No"/>
    <s v="no"/>
    <n v="0"/>
    <n v="0"/>
    <n v="8"/>
    <s v="Yes"/>
    <n v="0"/>
    <x v="48"/>
    <s v="351-7713"/>
    <s v="Female"/>
    <n v="73"/>
    <s v="No"/>
    <s v="Yes"/>
    <s v="Yes"/>
    <n v="4"/>
    <s v="No"/>
    <x v="2"/>
    <x v="0"/>
    <n v="53"/>
    <n v="2405"/>
    <x v="0"/>
    <x v="0"/>
  </r>
  <r>
    <s v="4904-YMSG"/>
    <x v="0"/>
    <n v="33"/>
    <n v="129"/>
    <n v="262"/>
    <n v="0"/>
    <n v="0"/>
    <s v="No"/>
    <s v="no"/>
    <n v="0"/>
    <n v="0"/>
    <n v="13"/>
    <s v="Yes"/>
    <n v="0"/>
    <x v="28"/>
    <s v="297-8671"/>
    <s v="Female"/>
    <n v="32"/>
    <s v="No"/>
    <s v="No"/>
    <s v="Yes"/>
    <n v="2"/>
    <s v="Yes"/>
    <x v="0"/>
    <x v="0"/>
    <n v="20"/>
    <n v="639"/>
    <x v="0"/>
    <x v="0"/>
  </r>
  <r>
    <s v="7249-GXRC"/>
    <x v="0"/>
    <n v="9"/>
    <n v="52"/>
    <n v="131.69999999999999"/>
    <n v="0"/>
    <n v="0"/>
    <s v="No"/>
    <s v="no"/>
    <n v="0"/>
    <n v="0"/>
    <n v="0"/>
    <s v="No"/>
    <n v="0"/>
    <x v="38"/>
    <s v="307-9447"/>
    <s v="Male"/>
    <n v="59"/>
    <s v="No"/>
    <s v="No"/>
    <s v="Yes"/>
    <n v="5"/>
    <s v="No"/>
    <x v="0"/>
    <x v="2"/>
    <n v="9"/>
    <n v="75"/>
    <x v="0"/>
    <x v="0"/>
  </r>
  <r>
    <s v="8836-EOJO"/>
    <x v="0"/>
    <n v="70"/>
    <n v="393"/>
    <n v="1125.5"/>
    <n v="0"/>
    <n v="0"/>
    <s v="No"/>
    <s v="no"/>
    <n v="0"/>
    <n v="0"/>
    <n v="37"/>
    <s v="Yes"/>
    <n v="0"/>
    <x v="14"/>
    <s v="354-2058"/>
    <s v="Female"/>
    <n v="28"/>
    <s v="Yes"/>
    <s v="No"/>
    <s v="Yes"/>
    <n v="2"/>
    <s v="Yes"/>
    <x v="2"/>
    <x v="0"/>
    <n v="30"/>
    <n v="2085"/>
    <x v="0"/>
    <x v="0"/>
  </r>
  <r>
    <s v="0257-XTUX"/>
    <x v="0"/>
    <n v="22"/>
    <n v="114"/>
    <n v="261.5"/>
    <n v="0"/>
    <n v="0"/>
    <s v="No"/>
    <s v="no"/>
    <n v="0"/>
    <n v="0"/>
    <n v="0"/>
    <s v="No"/>
    <n v="0"/>
    <x v="46"/>
    <s v="365-8192"/>
    <s v="Female"/>
    <n v="37"/>
    <s v="No"/>
    <s v="No"/>
    <s v="Yes"/>
    <n v="2"/>
    <s v="No"/>
    <x v="0"/>
    <x v="2"/>
    <n v="10"/>
    <n v="208"/>
    <x v="0"/>
    <x v="0"/>
  </r>
  <r>
    <s v="2427-BZYI"/>
    <x v="0"/>
    <n v="7"/>
    <n v="28"/>
    <n v="86.3"/>
    <n v="0"/>
    <n v="0"/>
    <s v="No"/>
    <s v="no"/>
    <n v="0"/>
    <n v="0"/>
    <n v="0"/>
    <s v="No"/>
    <n v="0"/>
    <x v="32"/>
    <s v="367-7369"/>
    <s v="Female"/>
    <n v="58"/>
    <s v="No"/>
    <s v="No"/>
    <s v="Yes"/>
    <n v="3"/>
    <s v="No"/>
    <x v="0"/>
    <x v="2"/>
    <n v="11"/>
    <n v="70"/>
    <x v="0"/>
    <x v="0"/>
  </r>
  <r>
    <s v="4804-GUFN"/>
    <x v="0"/>
    <n v="14"/>
    <n v="28"/>
    <n v="68.3"/>
    <n v="0"/>
    <n v="0"/>
    <s v="No"/>
    <s v="no"/>
    <n v="0"/>
    <n v="0"/>
    <n v="25"/>
    <s v="Yes"/>
    <n v="0"/>
    <x v="29"/>
    <s v="331-4742"/>
    <s v="Male"/>
    <n v="50"/>
    <s v="No"/>
    <s v="No"/>
    <s v="Yes"/>
    <n v="2"/>
    <s v="No"/>
    <x v="0"/>
    <x v="2"/>
    <n v="29"/>
    <n v="397"/>
    <x v="0"/>
    <x v="0"/>
  </r>
  <r>
    <s v="4068-HFUE"/>
    <x v="0"/>
    <n v="16"/>
    <n v="79"/>
    <n v="190.8"/>
    <n v="0"/>
    <n v="0"/>
    <s v="No"/>
    <s v="no"/>
    <n v="0"/>
    <n v="0"/>
    <n v="17"/>
    <s v="Yes"/>
    <n v="0"/>
    <x v="26"/>
    <s v="301-8938"/>
    <s v="Female"/>
    <n v="33"/>
    <s v="No"/>
    <s v="No"/>
    <s v="Yes"/>
    <n v="2"/>
    <s v="No"/>
    <x v="1"/>
    <x v="2"/>
    <n v="37"/>
    <n v="582"/>
    <x v="0"/>
    <x v="0"/>
  </r>
  <r>
    <s v="3206-IEJD"/>
    <x v="0"/>
    <n v="72"/>
    <n v="162"/>
    <n v="432.4"/>
    <n v="0"/>
    <n v="0"/>
    <s v="No"/>
    <s v="no"/>
    <n v="0"/>
    <n v="0"/>
    <n v="10"/>
    <s v="Yes"/>
    <n v="0"/>
    <x v="4"/>
    <s v="345-5797"/>
    <s v="Female"/>
    <n v="47"/>
    <s v="No"/>
    <s v="No"/>
    <s v="Yes"/>
    <n v="2"/>
    <s v="Yes"/>
    <x v="2"/>
    <x v="0"/>
    <n v="31"/>
    <n v="2259"/>
    <x v="0"/>
    <x v="0"/>
  </r>
  <r>
    <s v="8392-DMAC"/>
    <x v="0"/>
    <n v="30"/>
    <n v="67"/>
    <n v="182.2"/>
    <n v="0"/>
    <n v="0"/>
    <s v="No"/>
    <s v="no"/>
    <n v="0"/>
    <n v="0"/>
    <n v="6"/>
    <s v="Yes"/>
    <n v="0"/>
    <x v="37"/>
    <s v="340-5558"/>
    <s v="Female"/>
    <n v="48"/>
    <s v="No"/>
    <s v="No"/>
    <s v="Yes"/>
    <n v="5"/>
    <s v="No"/>
    <x v="0"/>
    <x v="0"/>
    <n v="29"/>
    <n v="887"/>
    <x v="0"/>
    <x v="0"/>
  </r>
  <r>
    <s v="7956-LLXA"/>
    <x v="0"/>
    <n v="21"/>
    <n v="57"/>
    <n v="171.3"/>
    <n v="0"/>
    <n v="0"/>
    <s v="No"/>
    <s v="no"/>
    <n v="0"/>
    <n v="0"/>
    <n v="10"/>
    <s v="Yes"/>
    <n v="0"/>
    <x v="0"/>
    <s v="321-5329"/>
    <s v="Female"/>
    <n v="50"/>
    <s v="No"/>
    <s v="No"/>
    <s v="Yes"/>
    <n v="4"/>
    <s v="Yes"/>
    <x v="0"/>
    <x v="0"/>
    <n v="26"/>
    <n v="549"/>
    <x v="0"/>
    <x v="0"/>
  </r>
  <r>
    <s v="5612-JAHO"/>
    <x v="0"/>
    <n v="49"/>
    <n v="225"/>
    <n v="538.9"/>
    <n v="0"/>
    <n v="0"/>
    <s v="No"/>
    <s v="no"/>
    <n v="0"/>
    <n v="0"/>
    <n v="0"/>
    <s v="No"/>
    <n v="0"/>
    <x v="32"/>
    <s v="339-9654"/>
    <s v="Male"/>
    <n v="45"/>
    <s v="No"/>
    <s v="No"/>
    <s v="Yes"/>
    <n v="2"/>
    <s v="No"/>
    <x v="2"/>
    <x v="2"/>
    <n v="9"/>
    <n v="461"/>
    <x v="0"/>
    <x v="0"/>
  </r>
  <r>
    <s v="8462-GGSB"/>
    <x v="0"/>
    <n v="24"/>
    <n v="42"/>
    <n v="96.1"/>
    <n v="0"/>
    <n v="0"/>
    <s v="No"/>
    <s v="no"/>
    <n v="0"/>
    <n v="0"/>
    <n v="0"/>
    <s v="No"/>
    <n v="0"/>
    <x v="46"/>
    <s v="354-9509"/>
    <s v="Male"/>
    <n v="33"/>
    <s v="No"/>
    <s v="No"/>
    <s v="Yes"/>
    <n v="2"/>
    <s v="No"/>
    <x v="2"/>
    <x v="2"/>
    <n v="6"/>
    <n v="150"/>
    <x v="0"/>
    <x v="0"/>
  </r>
  <r>
    <s v="8481-DYCT"/>
    <x v="0"/>
    <n v="21"/>
    <n v="41"/>
    <n v="104.9"/>
    <n v="0"/>
    <n v="0"/>
    <s v="No"/>
    <s v="no"/>
    <n v="0"/>
    <n v="0"/>
    <n v="5"/>
    <s v="Yes"/>
    <n v="0"/>
    <x v="6"/>
    <s v="397-7720"/>
    <s v="Male"/>
    <n v="48"/>
    <s v="No"/>
    <s v="No"/>
    <s v="Yes"/>
    <n v="3"/>
    <s v="No"/>
    <x v="0"/>
    <x v="0"/>
    <n v="20"/>
    <n v="430"/>
    <x v="0"/>
    <x v="0"/>
  </r>
  <r>
    <s v="1919-EJWP"/>
    <x v="0"/>
    <n v="67"/>
    <n v="217"/>
    <n v="468.3"/>
    <n v="0"/>
    <n v="0"/>
    <s v="No"/>
    <s v="no"/>
    <n v="0"/>
    <n v="0"/>
    <n v="10"/>
    <s v="Yes"/>
    <n v="0"/>
    <x v="13"/>
    <s v="303-4265"/>
    <s v="Male"/>
    <n v="27"/>
    <s v="Yes"/>
    <s v="No"/>
    <s v="Yes"/>
    <n v="4"/>
    <s v="Yes"/>
    <x v="2"/>
    <x v="2"/>
    <n v="40"/>
    <n v="2660"/>
    <x v="0"/>
    <x v="0"/>
  </r>
  <r>
    <s v="3612-RBIF"/>
    <x v="0"/>
    <n v="20"/>
    <n v="106"/>
    <n v="273.3"/>
    <n v="0"/>
    <n v="0"/>
    <s v="No"/>
    <s v="no"/>
    <n v="0"/>
    <n v="0"/>
    <n v="4"/>
    <s v="Yes"/>
    <n v="0"/>
    <x v="14"/>
    <s v="319-6968"/>
    <s v="Male"/>
    <n v="63"/>
    <s v="No"/>
    <s v="No"/>
    <s v="Yes"/>
    <n v="3"/>
    <s v="No"/>
    <x v="1"/>
    <x v="0"/>
    <n v="22"/>
    <n v="425"/>
    <x v="0"/>
    <x v="0"/>
  </r>
  <r>
    <s v="5525-NOMN"/>
    <x v="0"/>
    <n v="3"/>
    <n v="13"/>
    <n v="30.3"/>
    <n v="0"/>
    <n v="0"/>
    <s v="No"/>
    <s v="no"/>
    <n v="0"/>
    <n v="0"/>
    <n v="0"/>
    <s v="No"/>
    <n v="0"/>
    <x v="10"/>
    <s v="379-4967"/>
    <s v="Male"/>
    <n v="59"/>
    <s v="No"/>
    <s v="No"/>
    <s v="Yes"/>
    <n v="3"/>
    <s v="No"/>
    <x v="1"/>
    <x v="2"/>
    <n v="7"/>
    <n v="21"/>
    <x v="0"/>
    <x v="0"/>
  </r>
  <r>
    <s v="3546-HPSO"/>
    <x v="0"/>
    <n v="63"/>
    <n v="186"/>
    <n v="315.7"/>
    <n v="0"/>
    <n v="0"/>
    <s v="No"/>
    <s v="no"/>
    <n v="0"/>
    <n v="0"/>
    <n v="6"/>
    <s v="Yes"/>
    <n v="0"/>
    <x v="32"/>
    <s v="305-10776"/>
    <s v="Female"/>
    <n v="51"/>
    <s v="No"/>
    <s v="No"/>
    <s v="Yes"/>
    <n v="3"/>
    <s v="No"/>
    <x v="1"/>
    <x v="0"/>
    <n v="19"/>
    <n v="1172"/>
    <x v="0"/>
    <x v="0"/>
  </r>
  <r>
    <s v="5832-MUFY"/>
    <x v="0"/>
    <n v="51"/>
    <n v="211"/>
    <n v="409.4"/>
    <n v="0"/>
    <n v="0"/>
    <s v="No"/>
    <s v="no"/>
    <n v="0"/>
    <n v="0"/>
    <n v="0"/>
    <s v="No"/>
    <n v="0"/>
    <x v="0"/>
    <s v="335-8154"/>
    <s v="Male"/>
    <n v="21"/>
    <s v="Yes"/>
    <s v="No"/>
    <s v="Yes"/>
    <n v="6"/>
    <s v="No"/>
    <x v="2"/>
    <x v="0"/>
    <n v="10"/>
    <n v="497"/>
    <x v="0"/>
    <x v="0"/>
  </r>
  <r>
    <s v="3766-JHGI"/>
    <x v="0"/>
    <n v="18"/>
    <n v="81"/>
    <n v="179.7"/>
    <n v="0"/>
    <n v="0"/>
    <s v="No"/>
    <s v="no"/>
    <n v="0"/>
    <n v="0"/>
    <n v="0"/>
    <s v="No"/>
    <n v="0"/>
    <x v="9"/>
    <s v="352-6962"/>
    <s v="Female"/>
    <n v="44"/>
    <s v="No"/>
    <s v="No"/>
    <s v="Yes"/>
    <n v="6"/>
    <s v="No"/>
    <x v="2"/>
    <x v="2"/>
    <n v="10"/>
    <n v="180"/>
    <x v="0"/>
    <x v="0"/>
  </r>
  <r>
    <s v="9426-OHVX"/>
    <x v="0"/>
    <n v="73"/>
    <n v="264"/>
    <n v="808.4"/>
    <n v="0"/>
    <n v="0"/>
    <s v="No"/>
    <s v="no"/>
    <n v="0"/>
    <n v="0"/>
    <n v="4"/>
    <s v="Yes"/>
    <n v="0"/>
    <x v="23"/>
    <s v="327-2231"/>
    <s v="Female"/>
    <n v="40"/>
    <s v="No"/>
    <s v="No"/>
    <s v="Yes"/>
    <n v="4"/>
    <s v="Yes"/>
    <x v="2"/>
    <x v="2"/>
    <n v="34"/>
    <n v="2475"/>
    <x v="0"/>
    <x v="0"/>
  </r>
  <r>
    <s v="6515-MPVH"/>
    <x v="0"/>
    <n v="10"/>
    <n v="14"/>
    <n v="49.1"/>
    <n v="0"/>
    <n v="0"/>
    <s v="No"/>
    <s v="yes"/>
    <n v="0"/>
    <n v="0"/>
    <n v="0"/>
    <s v="No"/>
    <n v="0"/>
    <x v="8"/>
    <s v="352-6426"/>
    <s v="Female"/>
    <n v="36"/>
    <s v="No"/>
    <s v="No"/>
    <s v="Yes"/>
    <n v="6"/>
    <s v="No"/>
    <x v="1"/>
    <x v="2"/>
    <n v="7"/>
    <n v="64"/>
    <x v="0"/>
    <x v="0"/>
  </r>
  <r>
    <s v="7820-ZAOQ"/>
    <x v="0"/>
    <n v="62"/>
    <n v="166"/>
    <n v="434.5"/>
    <n v="0"/>
    <n v="0"/>
    <s v="No"/>
    <s v="no"/>
    <n v="0"/>
    <n v="0"/>
    <n v="4"/>
    <s v="Yes"/>
    <n v="0"/>
    <x v="0"/>
    <s v="243-9842"/>
    <s v="Male"/>
    <n v="40"/>
    <s v="No"/>
    <s v="No"/>
    <s v="Yes"/>
    <n v="2"/>
    <s v="Yes"/>
    <x v="1"/>
    <x v="2"/>
    <n v="51"/>
    <n v="3152"/>
    <x v="0"/>
    <x v="0"/>
  </r>
  <r>
    <s v="1120-FNUO"/>
    <x v="0"/>
    <n v="20"/>
    <n v="55"/>
    <n v="120.7"/>
    <n v="0"/>
    <n v="0"/>
    <s v="No"/>
    <s v="no"/>
    <n v="0"/>
    <n v="0"/>
    <n v="0"/>
    <s v="No"/>
    <n v="0"/>
    <x v="5"/>
    <s v="351-7089"/>
    <s v="Female"/>
    <n v="29"/>
    <s v="Yes"/>
    <s v="No"/>
    <s v="Yes"/>
    <n v="5"/>
    <s v="No"/>
    <x v="0"/>
    <x v="2"/>
    <n v="8"/>
    <n v="153"/>
    <x v="0"/>
    <x v="0"/>
  </r>
  <r>
    <s v="6098-HSII"/>
    <x v="0"/>
    <n v="18"/>
    <n v="73"/>
    <n v="196.7"/>
    <n v="0"/>
    <n v="0"/>
    <s v="No"/>
    <s v="no"/>
    <n v="0"/>
    <n v="0"/>
    <n v="18"/>
    <s v="No"/>
    <n v="17"/>
    <x v="22"/>
    <s v="254-9561"/>
    <s v="Male"/>
    <n v="27"/>
    <s v="Yes"/>
    <s v="No"/>
    <s v="Yes"/>
    <n v="2"/>
    <s v="Yes"/>
    <x v="1"/>
    <x v="0"/>
    <n v="25"/>
    <n v="454"/>
    <x v="0"/>
    <x v="0"/>
  </r>
  <r>
    <s v="1571-GLKU"/>
    <x v="0"/>
    <n v="74"/>
    <n v="228"/>
    <n v="516.79999999999995"/>
    <n v="0"/>
    <n v="0"/>
    <s v="No"/>
    <s v="no"/>
    <n v="0"/>
    <n v="0"/>
    <n v="11"/>
    <s v="Yes"/>
    <n v="0"/>
    <x v="36"/>
    <s v="306-2748"/>
    <s v="Male"/>
    <n v="63"/>
    <s v="No"/>
    <s v="No"/>
    <s v="Yes"/>
    <n v="3"/>
    <s v="Yes"/>
    <x v="2"/>
    <x v="0"/>
    <n v="26"/>
    <n v="1890"/>
    <x v="0"/>
    <x v="0"/>
  </r>
  <r>
    <s v="2154-ZTGT"/>
    <x v="0"/>
    <n v="41"/>
    <n v="59"/>
    <n v="163.69999999999999"/>
    <n v="0"/>
    <n v="0"/>
    <s v="No"/>
    <s v="no"/>
    <n v="0"/>
    <n v="0"/>
    <n v="0"/>
    <s v="No"/>
    <n v="0"/>
    <x v="3"/>
    <s v="337-3872"/>
    <s v="Male"/>
    <n v="27"/>
    <s v="Yes"/>
    <s v="No"/>
    <s v="Yes"/>
    <n v="3"/>
    <s v="No"/>
    <x v="1"/>
    <x v="0"/>
    <n v="10"/>
    <n v="393"/>
    <x v="0"/>
    <x v="0"/>
  </r>
  <r>
    <s v="2450-DVOF"/>
    <x v="0"/>
    <n v="61"/>
    <n v="116"/>
    <n v="307.5"/>
    <n v="0"/>
    <n v="0"/>
    <s v="No"/>
    <s v="no"/>
    <n v="0"/>
    <n v="0"/>
    <n v="26"/>
    <s v="No"/>
    <n v="66"/>
    <x v="28"/>
    <s v="342-2985"/>
    <s v="Male"/>
    <n v="22"/>
    <s v="Yes"/>
    <s v="No"/>
    <s v="Yes"/>
    <n v="4"/>
    <s v="No"/>
    <x v="0"/>
    <x v="0"/>
    <n v="40"/>
    <n v="2459"/>
    <x v="0"/>
    <x v="0"/>
  </r>
  <r>
    <s v="9942-WQOY"/>
    <x v="0"/>
    <n v="17"/>
    <n v="119"/>
    <n v="251.9"/>
    <n v="0"/>
    <n v="0"/>
    <s v="No"/>
    <s v="no"/>
    <n v="0"/>
    <n v="0"/>
    <n v="5"/>
    <s v="Yes"/>
    <n v="0"/>
    <x v="15"/>
    <s v="367-7175"/>
    <s v="Female"/>
    <n v="40"/>
    <s v="No"/>
    <s v="No"/>
    <s v="Yes"/>
    <n v="6"/>
    <s v="Yes"/>
    <x v="0"/>
    <x v="2"/>
    <n v="49"/>
    <n v="815"/>
    <x v="0"/>
    <x v="0"/>
  </r>
  <r>
    <s v="3158-AYMK"/>
    <x v="0"/>
    <n v="76"/>
    <n v="238"/>
    <n v="681.6"/>
    <n v="0"/>
    <n v="0"/>
    <s v="No"/>
    <s v="no"/>
    <n v="0"/>
    <n v="0"/>
    <n v="0"/>
    <s v="No"/>
    <n v="0"/>
    <x v="38"/>
    <s v="292-9874"/>
    <s v="Female"/>
    <n v="36"/>
    <s v="No"/>
    <s v="No"/>
    <s v="Yes"/>
    <n v="6"/>
    <s v="No"/>
    <x v="2"/>
    <x v="0"/>
    <n v="11"/>
    <n v="847"/>
    <x v="0"/>
    <x v="0"/>
  </r>
  <r>
    <s v="7470-LKVQ"/>
    <x v="0"/>
    <n v="56"/>
    <n v="125"/>
    <n v="336.2"/>
    <n v="0"/>
    <n v="0"/>
    <s v="No"/>
    <s v="no"/>
    <n v="0"/>
    <n v="0"/>
    <n v="11"/>
    <s v="Yes"/>
    <n v="0"/>
    <x v="0"/>
    <s v="372-5380"/>
    <s v="Male"/>
    <n v="42"/>
    <s v="No"/>
    <s v="No"/>
    <s v="Yes"/>
    <n v="2"/>
    <s v="No"/>
    <x v="0"/>
    <x v="2"/>
    <n v="38"/>
    <n v="2128"/>
    <x v="0"/>
    <x v="0"/>
  </r>
  <r>
    <s v="0316-PBDQ"/>
    <x v="0"/>
    <n v="19"/>
    <n v="60"/>
    <n v="172.6"/>
    <n v="0"/>
    <n v="0"/>
    <s v="No"/>
    <s v="no"/>
    <n v="0"/>
    <n v="0"/>
    <n v="0"/>
    <s v="No"/>
    <n v="0"/>
    <x v="39"/>
    <s v="402-6292"/>
    <s v="Male"/>
    <n v="35"/>
    <s v="No"/>
    <s v="No"/>
    <s v="Yes"/>
    <n v="6"/>
    <s v="No"/>
    <x v="2"/>
    <x v="2"/>
    <n v="10"/>
    <n v="195"/>
    <x v="0"/>
    <x v="0"/>
  </r>
  <r>
    <s v="6522-TECI"/>
    <x v="0"/>
    <n v="8"/>
    <n v="60"/>
    <n v="119"/>
    <n v="0"/>
    <n v="0"/>
    <s v="No"/>
    <s v="no"/>
    <n v="0"/>
    <n v="0"/>
    <n v="41"/>
    <s v="Yes"/>
    <n v="0"/>
    <x v="15"/>
    <s v="274-7535"/>
    <s v="Male"/>
    <n v="22"/>
    <s v="Yes"/>
    <s v="No"/>
    <s v="Yes"/>
    <n v="4"/>
    <s v="Yes"/>
    <x v="1"/>
    <x v="0"/>
    <n v="39"/>
    <n v="327"/>
    <x v="0"/>
    <x v="0"/>
  </r>
  <r>
    <s v="1003-PQRJ"/>
    <x v="0"/>
    <n v="8"/>
    <n v="40"/>
    <n v="112.2"/>
    <n v="0"/>
    <n v="0"/>
    <s v="No"/>
    <s v="no"/>
    <n v="0"/>
    <n v="0"/>
    <n v="27"/>
    <s v="Yes"/>
    <n v="0"/>
    <x v="0"/>
    <s v="384-7913"/>
    <s v="Female"/>
    <n v="66"/>
    <s v="No"/>
    <s v="Yes"/>
    <s v="Yes"/>
    <n v="6"/>
    <s v="No"/>
    <x v="0"/>
    <x v="0"/>
    <n v="16"/>
    <n v="128"/>
    <x v="0"/>
    <x v="0"/>
  </r>
  <r>
    <s v="4810-KXKF"/>
    <x v="0"/>
    <n v="71"/>
    <n v="359"/>
    <n v="989.6"/>
    <n v="0"/>
    <n v="0"/>
    <s v="No"/>
    <s v="no"/>
    <n v="0"/>
    <n v="0"/>
    <n v="15"/>
    <s v="Yes"/>
    <n v="0"/>
    <x v="23"/>
    <s v="347-3219"/>
    <s v="Female"/>
    <n v="44"/>
    <s v="No"/>
    <s v="No"/>
    <s v="Yes"/>
    <n v="5"/>
    <s v="Yes"/>
    <x v="2"/>
    <x v="0"/>
    <n v="46"/>
    <n v="3233"/>
    <x v="0"/>
    <x v="0"/>
  </r>
  <r>
    <s v="9710-EQQQ"/>
    <x v="0"/>
    <n v="70"/>
    <n v="347"/>
    <n v="906.2"/>
    <n v="0"/>
    <n v="0"/>
    <s v="No"/>
    <s v="no"/>
    <n v="0"/>
    <n v="0"/>
    <n v="0"/>
    <s v="No"/>
    <n v="0"/>
    <x v="45"/>
    <s v="320-9252"/>
    <s v="Male"/>
    <n v="49"/>
    <s v="No"/>
    <s v="No"/>
    <s v="Yes"/>
    <n v="6"/>
    <s v="No"/>
    <x v="2"/>
    <x v="0"/>
    <n v="8"/>
    <n v="562"/>
    <x v="0"/>
    <x v="0"/>
  </r>
  <r>
    <s v="3976-QJSS"/>
    <x v="0"/>
    <n v="16"/>
    <n v="95"/>
    <n v="206.3"/>
    <n v="0"/>
    <n v="0"/>
    <s v="No"/>
    <s v="no"/>
    <n v="0"/>
    <n v="0"/>
    <n v="0"/>
    <s v="No"/>
    <n v="0"/>
    <x v="39"/>
    <s v="340-6534"/>
    <s v="Male"/>
    <n v="43"/>
    <s v="No"/>
    <s v="No"/>
    <s v="Yes"/>
    <n v="6"/>
    <s v="No"/>
    <x v="0"/>
    <x v="0"/>
    <n v="7"/>
    <n v="106"/>
    <x v="0"/>
    <x v="0"/>
  </r>
  <r>
    <s v="2544-AYPD"/>
    <x v="0"/>
    <n v="69"/>
    <n v="107"/>
    <n v="276.7"/>
    <n v="0"/>
    <n v="0"/>
    <s v="No"/>
    <s v="no"/>
    <n v="0"/>
    <n v="0"/>
    <n v="7"/>
    <s v="Yes"/>
    <n v="0"/>
    <x v="18"/>
    <s v="268-5396"/>
    <s v="Male"/>
    <n v="34"/>
    <s v="No"/>
    <s v="No"/>
    <s v="Yes"/>
    <n v="2"/>
    <s v="Yes"/>
    <x v="2"/>
    <x v="2"/>
    <n v="44"/>
    <n v="3021"/>
    <x v="0"/>
    <x v="0"/>
  </r>
  <r>
    <s v="5789-BGPX"/>
    <x v="0"/>
    <n v="73"/>
    <n v="290"/>
    <n v="730.3"/>
    <n v="292"/>
    <n v="678.9"/>
    <s v="Yes"/>
    <s v="yes"/>
    <n v="0"/>
    <n v="0"/>
    <n v="27"/>
    <s v="Yes"/>
    <n v="0"/>
    <x v="4"/>
    <s v="335-2812"/>
    <s v="Female"/>
    <n v="32"/>
    <s v="No"/>
    <s v="No"/>
    <s v="Yes"/>
    <n v="5"/>
    <s v="Yes"/>
    <x v="2"/>
    <x v="0"/>
    <n v="48"/>
    <n v="3470"/>
    <x v="0"/>
    <x v="0"/>
  </r>
  <r>
    <s v="1604-LVPT"/>
    <x v="0"/>
    <n v="11"/>
    <n v="19"/>
    <n v="54.8"/>
    <n v="0"/>
    <n v="0"/>
    <s v="No"/>
    <s v="no"/>
    <n v="0"/>
    <n v="0"/>
    <n v="0"/>
    <s v="No"/>
    <n v="0"/>
    <x v="45"/>
    <s v="260-7986"/>
    <s v="Female"/>
    <n v="55"/>
    <s v="No"/>
    <s v="No"/>
    <s v="Yes"/>
    <n v="4"/>
    <s v="No"/>
    <x v="2"/>
    <x v="2"/>
    <n v="9"/>
    <n v="95"/>
    <x v="0"/>
    <x v="0"/>
  </r>
  <r>
    <s v="3206-IGDS"/>
    <x v="0"/>
    <n v="38"/>
    <n v="146"/>
    <n v="340.1"/>
    <n v="0"/>
    <n v="0"/>
    <s v="No"/>
    <s v="no"/>
    <n v="0"/>
    <n v="0"/>
    <n v="0"/>
    <s v="No"/>
    <n v="0"/>
    <x v="14"/>
    <s v="365-8622"/>
    <s v="Female"/>
    <n v="30"/>
    <s v="No"/>
    <s v="No"/>
    <s v="Yes"/>
    <n v="2"/>
    <s v="No"/>
    <x v="1"/>
    <x v="2"/>
    <n v="9"/>
    <n v="359"/>
    <x v="0"/>
    <x v="0"/>
  </r>
  <r>
    <s v="3994-UIKI"/>
    <x v="0"/>
    <n v="65"/>
    <n v="174"/>
    <n v="325.89999999999998"/>
    <n v="0"/>
    <n v="0"/>
    <s v="No"/>
    <s v="no"/>
    <n v="0"/>
    <n v="0"/>
    <n v="13"/>
    <s v="Yes"/>
    <n v="0"/>
    <x v="16"/>
    <s v="329-10290"/>
    <s v="Female"/>
    <n v="35"/>
    <s v="No"/>
    <s v="No"/>
    <s v="Yes"/>
    <n v="2"/>
    <s v="Yes"/>
    <x v="2"/>
    <x v="0"/>
    <n v="35"/>
    <n v="2256"/>
    <x v="0"/>
    <x v="0"/>
  </r>
  <r>
    <s v="1553-IEKV"/>
    <x v="0"/>
    <n v="51"/>
    <n v="192"/>
    <n v="461.2"/>
    <n v="0"/>
    <n v="0"/>
    <s v="No"/>
    <s v="no"/>
    <n v="0"/>
    <n v="0"/>
    <n v="6"/>
    <s v="Yes"/>
    <n v="0"/>
    <x v="5"/>
    <s v="339-1928"/>
    <s v="Female"/>
    <n v="63"/>
    <s v="No"/>
    <s v="No"/>
    <s v="Yes"/>
    <n v="6"/>
    <s v="Yes"/>
    <x v="1"/>
    <x v="0"/>
    <n v="17"/>
    <n v="870"/>
    <x v="0"/>
    <x v="0"/>
  </r>
  <r>
    <s v="5785-QMAN"/>
    <x v="0"/>
    <n v="57"/>
    <n v="97"/>
    <n v="283.5"/>
    <n v="0"/>
    <n v="0"/>
    <s v="No"/>
    <s v="no"/>
    <n v="0"/>
    <n v="0"/>
    <n v="14"/>
    <s v="Yes"/>
    <n v="0"/>
    <x v="36"/>
    <s v="268-5766"/>
    <s v="Male"/>
    <n v="41"/>
    <s v="No"/>
    <s v="No"/>
    <s v="Yes"/>
    <n v="2"/>
    <s v="Yes"/>
    <x v="2"/>
    <x v="2"/>
    <n v="35"/>
    <n v="1977"/>
    <x v="0"/>
    <x v="0"/>
  </r>
  <r>
    <s v="7993-LJYW"/>
    <x v="0"/>
    <n v="12"/>
    <n v="26"/>
    <n v="72.2"/>
    <n v="0"/>
    <n v="0"/>
    <s v="No"/>
    <s v="no"/>
    <n v="0"/>
    <n v="0"/>
    <n v="0"/>
    <s v="No"/>
    <n v="0"/>
    <x v="39"/>
    <s v="296-10039"/>
    <s v="Female"/>
    <n v="48"/>
    <s v="No"/>
    <s v="No"/>
    <s v="Yes"/>
    <n v="4"/>
    <s v="No"/>
    <x v="2"/>
    <x v="2"/>
    <n v="11"/>
    <n v="133"/>
    <x v="0"/>
    <x v="0"/>
  </r>
  <r>
    <s v="7107-NVHW"/>
    <x v="0"/>
    <n v="1"/>
    <n v="7"/>
    <n v="16"/>
    <n v="0"/>
    <n v="0"/>
    <s v="No"/>
    <s v="no"/>
    <n v="0"/>
    <n v="0"/>
    <n v="16"/>
    <s v="Yes"/>
    <n v="0"/>
    <x v="41"/>
    <s v="290-8052"/>
    <s v="Male"/>
    <n v="22"/>
    <s v="Yes"/>
    <s v="No"/>
    <s v="Yes"/>
    <n v="3"/>
    <s v="No"/>
    <x v="0"/>
    <x v="2"/>
    <n v="19"/>
    <n v="19"/>
    <x v="0"/>
    <x v="0"/>
  </r>
  <r>
    <s v="4867-FOMF"/>
    <x v="0"/>
    <n v="27"/>
    <n v="48"/>
    <n v="133"/>
    <n v="0"/>
    <n v="0"/>
    <s v="No"/>
    <s v="no"/>
    <n v="0"/>
    <n v="0"/>
    <n v="13"/>
    <s v="Yes"/>
    <n v="0"/>
    <x v="24"/>
    <s v="282-2313"/>
    <s v="Male"/>
    <n v="37"/>
    <s v="No"/>
    <s v="No"/>
    <s v="Yes"/>
    <n v="5"/>
    <s v="No"/>
    <x v="1"/>
    <x v="2"/>
    <n v="28"/>
    <n v="747"/>
    <x v="0"/>
    <x v="0"/>
  </r>
  <r>
    <s v="9614-KSUD"/>
    <x v="0"/>
    <n v="65"/>
    <n v="74"/>
    <n v="259.39999999999998"/>
    <n v="0"/>
    <n v="0"/>
    <s v="No"/>
    <s v="no"/>
    <n v="0"/>
    <n v="0"/>
    <n v="8"/>
    <s v="Yes"/>
    <n v="0"/>
    <x v="0"/>
    <s v="277-4563"/>
    <s v="Female"/>
    <n v="36"/>
    <s v="No"/>
    <s v="No"/>
    <s v="Yes"/>
    <n v="2"/>
    <s v="No"/>
    <x v="2"/>
    <x v="2"/>
    <n v="21"/>
    <n v="1353"/>
    <x v="0"/>
    <x v="0"/>
  </r>
  <r>
    <s v="2771-PVWJ"/>
    <x v="0"/>
    <n v="7"/>
    <n v="33"/>
    <n v="64.2"/>
    <n v="0"/>
    <n v="0"/>
    <s v="No"/>
    <s v="no"/>
    <n v="0"/>
    <n v="0"/>
    <n v="0"/>
    <s v="No"/>
    <n v="0"/>
    <x v="28"/>
    <s v="325-8200"/>
    <s v="Male"/>
    <n v="30"/>
    <s v="No"/>
    <s v="No"/>
    <s v="Yes"/>
    <n v="2"/>
    <s v="No"/>
    <x v="0"/>
    <x v="2"/>
    <n v="9"/>
    <n v="67"/>
    <x v="0"/>
    <x v="0"/>
  </r>
  <r>
    <s v="2789-AHLR"/>
    <x v="0"/>
    <n v="71"/>
    <n v="166"/>
    <n v="426.4"/>
    <n v="0"/>
    <n v="0"/>
    <s v="No"/>
    <s v="no"/>
    <n v="0"/>
    <n v="0"/>
    <n v="0"/>
    <s v="No"/>
    <n v="0"/>
    <x v="5"/>
    <s v="364-6380"/>
    <s v="Female"/>
    <n v="63"/>
    <s v="No"/>
    <s v="No"/>
    <s v="Yes"/>
    <n v="3"/>
    <s v="No"/>
    <x v="2"/>
    <x v="0"/>
    <n v="8"/>
    <n v="592"/>
    <x v="0"/>
    <x v="0"/>
  </r>
  <r>
    <s v="7761-FFRG"/>
    <x v="0"/>
    <n v="39"/>
    <n v="206"/>
    <n v="578.70000000000005"/>
    <n v="0"/>
    <n v="0"/>
    <s v="No"/>
    <s v="no"/>
    <n v="0"/>
    <n v="0"/>
    <n v="0"/>
    <s v="No"/>
    <n v="0"/>
    <x v="30"/>
    <s v="405-2299"/>
    <s v="Female"/>
    <n v="45"/>
    <s v="No"/>
    <s v="No"/>
    <s v="Yes"/>
    <n v="6"/>
    <s v="No"/>
    <x v="2"/>
    <x v="0"/>
    <n v="7"/>
    <n v="280"/>
    <x v="0"/>
    <x v="0"/>
  </r>
  <r>
    <s v="9531-GBUL"/>
    <x v="0"/>
    <n v="43"/>
    <n v="228"/>
    <n v="473.5"/>
    <n v="0"/>
    <n v="0"/>
    <s v="No"/>
    <s v="no"/>
    <n v="0"/>
    <n v="0"/>
    <n v="0"/>
    <s v="No"/>
    <n v="0"/>
    <x v="26"/>
    <s v="259-6691"/>
    <s v="Male"/>
    <n v="23"/>
    <s v="Yes"/>
    <s v="No"/>
    <s v="Yes"/>
    <n v="6"/>
    <s v="No"/>
    <x v="1"/>
    <x v="0"/>
    <n v="7"/>
    <n v="310"/>
    <x v="0"/>
    <x v="0"/>
  </r>
  <r>
    <s v="3584-NQAU"/>
    <x v="0"/>
    <n v="3"/>
    <n v="20"/>
    <n v="41.2"/>
    <n v="0"/>
    <n v="0"/>
    <s v="No"/>
    <s v="no"/>
    <n v="0"/>
    <n v="0"/>
    <n v="6"/>
    <s v="Yes"/>
    <n v="0"/>
    <x v="30"/>
    <s v="291-5002"/>
    <s v="Male"/>
    <n v="36"/>
    <s v="No"/>
    <s v="No"/>
    <s v="Yes"/>
    <n v="3"/>
    <s v="No"/>
    <x v="0"/>
    <x v="2"/>
    <n v="16"/>
    <n v="55"/>
    <x v="0"/>
    <x v="0"/>
  </r>
  <r>
    <s v="2167-ZSAV"/>
    <x v="0"/>
    <n v="34"/>
    <n v="154"/>
    <n v="517"/>
    <n v="0"/>
    <n v="0"/>
    <s v="No"/>
    <s v="no"/>
    <n v="0"/>
    <n v="0"/>
    <n v="0"/>
    <s v="No"/>
    <n v="0"/>
    <x v="12"/>
    <s v="357-6618"/>
    <s v="Female"/>
    <n v="41"/>
    <s v="No"/>
    <s v="No"/>
    <s v="Yes"/>
    <n v="5"/>
    <s v="No"/>
    <x v="0"/>
    <x v="2"/>
    <n v="11"/>
    <n v="382"/>
    <x v="0"/>
    <x v="0"/>
  </r>
  <r>
    <s v="1676-ZEGU"/>
    <x v="0"/>
    <n v="40"/>
    <n v="118"/>
    <n v="439.9"/>
    <n v="0"/>
    <n v="0"/>
    <s v="No"/>
    <s v="no"/>
    <n v="0"/>
    <n v="0"/>
    <n v="0"/>
    <s v="No"/>
    <n v="0"/>
    <x v="22"/>
    <s v="251-8276"/>
    <s v="Female"/>
    <n v="30"/>
    <s v="No"/>
    <s v="No"/>
    <s v="Yes"/>
    <n v="3"/>
    <s v="No"/>
    <x v="1"/>
    <x v="0"/>
    <n v="7"/>
    <n v="290"/>
    <x v="0"/>
    <x v="0"/>
  </r>
  <r>
    <s v="6945-JQYG"/>
    <x v="0"/>
    <n v="21"/>
    <n v="130"/>
    <n v="298.3"/>
    <n v="0"/>
    <n v="0"/>
    <s v="No"/>
    <s v="no"/>
    <n v="0"/>
    <n v="0"/>
    <n v="19"/>
    <s v="Yes"/>
    <n v="0"/>
    <x v="14"/>
    <s v="323-6828"/>
    <s v="Female"/>
    <n v="57"/>
    <s v="No"/>
    <s v="No"/>
    <s v="Yes"/>
    <n v="2"/>
    <s v="No"/>
    <x v="0"/>
    <x v="0"/>
    <n v="34"/>
    <n v="731"/>
    <x v="0"/>
    <x v="0"/>
  </r>
  <r>
    <s v="6394-JNBU"/>
    <x v="0"/>
    <n v="64"/>
    <n v="401"/>
    <n v="967.2"/>
    <n v="0"/>
    <n v="0"/>
    <s v="No"/>
    <s v="no"/>
    <n v="0"/>
    <n v="0"/>
    <n v="20"/>
    <s v="No"/>
    <n v="27"/>
    <x v="26"/>
    <s v="346-7730"/>
    <s v="Female"/>
    <n v="25"/>
    <s v="Yes"/>
    <s v="No"/>
    <s v="Yes"/>
    <n v="4"/>
    <s v="Yes"/>
    <x v="2"/>
    <x v="2"/>
    <n v="30"/>
    <n v="1933"/>
    <x v="0"/>
    <x v="0"/>
  </r>
  <r>
    <s v="2539-CJAB"/>
    <x v="0"/>
    <n v="71"/>
    <n v="182"/>
    <n v="424.3"/>
    <n v="0"/>
    <n v="0"/>
    <s v="No"/>
    <s v="no"/>
    <n v="0"/>
    <n v="0"/>
    <n v="17"/>
    <s v="Yes"/>
    <n v="0"/>
    <x v="45"/>
    <s v="320-4140"/>
    <s v="Female"/>
    <n v="29"/>
    <s v="Yes"/>
    <s v="No"/>
    <s v="Yes"/>
    <n v="5"/>
    <s v="Yes"/>
    <x v="2"/>
    <x v="0"/>
    <n v="27"/>
    <n v="1924"/>
    <x v="0"/>
    <x v="0"/>
  </r>
  <r>
    <s v="8150-XUIO"/>
    <x v="0"/>
    <n v="21"/>
    <n v="59"/>
    <n v="150.19999999999999"/>
    <n v="0"/>
    <n v="0"/>
    <s v="No"/>
    <s v="no"/>
    <n v="0"/>
    <n v="0"/>
    <n v="0"/>
    <s v="No"/>
    <n v="0"/>
    <x v="16"/>
    <s v="328-5048"/>
    <s v="Male"/>
    <n v="46"/>
    <s v="No"/>
    <s v="No"/>
    <s v="Yes"/>
    <n v="2"/>
    <s v="No"/>
    <x v="0"/>
    <x v="2"/>
    <n v="10"/>
    <n v="215"/>
    <x v="0"/>
    <x v="0"/>
  </r>
  <r>
    <s v="6941-MIYQ"/>
    <x v="0"/>
    <n v="67"/>
    <n v="109"/>
    <n v="269.39999999999998"/>
    <n v="0"/>
    <n v="0"/>
    <s v="No"/>
    <s v="no"/>
    <n v="0"/>
    <n v="0"/>
    <n v="3"/>
    <s v="Yes"/>
    <n v="0"/>
    <x v="7"/>
    <s v="346-3178"/>
    <s v="Female"/>
    <n v="56"/>
    <s v="No"/>
    <s v="No"/>
    <s v="Yes"/>
    <n v="2"/>
    <s v="No"/>
    <x v="2"/>
    <x v="0"/>
    <n v="12"/>
    <n v="833"/>
    <x v="0"/>
    <x v="0"/>
  </r>
  <r>
    <s v="8195-KTNL"/>
    <x v="0"/>
    <n v="2"/>
    <n v="6"/>
    <n v="12.3"/>
    <n v="0"/>
    <n v="0"/>
    <s v="No"/>
    <s v="no"/>
    <n v="0"/>
    <n v="0"/>
    <n v="13"/>
    <s v="Yes"/>
    <n v="0"/>
    <x v="25"/>
    <s v="316-7854"/>
    <s v="Female"/>
    <n v="30"/>
    <s v="No"/>
    <s v="No"/>
    <s v="Yes"/>
    <n v="3"/>
    <s v="No"/>
    <x v="0"/>
    <x v="2"/>
    <n v="20"/>
    <n v="42"/>
    <x v="0"/>
    <x v="0"/>
  </r>
  <r>
    <s v="8291-NXZR"/>
    <x v="0"/>
    <n v="46"/>
    <n v="220"/>
    <n v="554.70000000000005"/>
    <n v="184"/>
    <n v="381.8"/>
    <s v="Yes"/>
    <s v="yes"/>
    <n v="0"/>
    <n v="0"/>
    <n v="17"/>
    <s v="Yes"/>
    <n v="0"/>
    <x v="25"/>
    <s v="249-2120"/>
    <s v="Female"/>
    <n v="29"/>
    <s v="Yes"/>
    <s v="No"/>
    <s v="Yes"/>
    <n v="3"/>
    <s v="No"/>
    <x v="0"/>
    <x v="0"/>
    <n v="17"/>
    <n v="771"/>
    <x v="0"/>
    <x v="0"/>
  </r>
  <r>
    <s v="0201-HCPH"/>
    <x v="0"/>
    <n v="15"/>
    <n v="28"/>
    <n v="59.9"/>
    <n v="60"/>
    <n v="153"/>
    <s v="Yes"/>
    <s v="yes"/>
    <n v="0"/>
    <n v="0"/>
    <n v="9"/>
    <s v="Yes"/>
    <n v="0"/>
    <x v="30"/>
    <s v="274-9901"/>
    <s v="Male"/>
    <n v="20"/>
    <s v="Yes"/>
    <s v="No"/>
    <s v="Yes"/>
    <n v="5"/>
    <s v="No"/>
    <x v="0"/>
    <x v="2"/>
    <n v="18"/>
    <n v="269"/>
    <x v="0"/>
    <x v="0"/>
  </r>
  <r>
    <s v="5665-SJRD"/>
    <x v="0"/>
    <n v="26"/>
    <n v="32"/>
    <n v="102.1"/>
    <n v="0"/>
    <n v="0"/>
    <s v="No"/>
    <s v="no"/>
    <n v="0"/>
    <n v="0"/>
    <n v="10"/>
    <s v="Yes"/>
    <n v="0"/>
    <x v="13"/>
    <s v="380-6424"/>
    <s v="Male"/>
    <n v="35"/>
    <s v="No"/>
    <s v="No"/>
    <s v="Yes"/>
    <n v="3"/>
    <s v="Yes"/>
    <x v="1"/>
    <x v="2"/>
    <n v="14"/>
    <n v="346"/>
    <x v="0"/>
    <x v="0"/>
  </r>
  <r>
    <s v="2071-YEIR"/>
    <x v="0"/>
    <n v="19"/>
    <n v="107"/>
    <n v="264.3"/>
    <n v="0"/>
    <n v="0"/>
    <s v="No"/>
    <s v="no"/>
    <n v="0"/>
    <n v="0"/>
    <n v="0"/>
    <s v="No"/>
    <n v="0"/>
    <x v="20"/>
    <s v="305-2162"/>
    <s v="Male"/>
    <n v="40"/>
    <s v="No"/>
    <s v="No"/>
    <s v="Yes"/>
    <n v="4"/>
    <s v="No"/>
    <x v="0"/>
    <x v="0"/>
    <n v="7"/>
    <n v="126"/>
    <x v="0"/>
    <x v="0"/>
  </r>
  <r>
    <s v="9136-PQQN"/>
    <x v="0"/>
    <n v="15"/>
    <n v="71"/>
    <n v="226.8"/>
    <n v="0"/>
    <n v="0"/>
    <s v="No"/>
    <s v="no"/>
    <n v="0"/>
    <n v="0"/>
    <n v="15"/>
    <s v="Yes"/>
    <n v="0"/>
    <x v="8"/>
    <s v="344-2132"/>
    <s v="Female"/>
    <n v="61"/>
    <s v="No"/>
    <s v="No"/>
    <s v="Yes"/>
    <n v="2"/>
    <s v="Yes"/>
    <x v="0"/>
    <x v="0"/>
    <n v="38"/>
    <n v="582"/>
    <x v="0"/>
    <x v="0"/>
  </r>
  <r>
    <s v="1175-JKIE"/>
    <x v="0"/>
    <n v="52"/>
    <n v="453"/>
    <n v="729.8"/>
    <n v="0"/>
    <n v="0"/>
    <s v="No"/>
    <s v="no"/>
    <n v="0"/>
    <n v="0"/>
    <n v="0"/>
    <s v="No"/>
    <n v="0"/>
    <x v="50"/>
    <s v="332-7635"/>
    <s v="Male"/>
    <n v="26"/>
    <s v="Yes"/>
    <s v="No"/>
    <s v="Yes"/>
    <n v="2"/>
    <s v="No"/>
    <x v="2"/>
    <x v="2"/>
    <n v="9"/>
    <n v="452"/>
    <x v="0"/>
    <x v="0"/>
  </r>
  <r>
    <s v="9404-QDLH"/>
    <x v="0"/>
    <n v="13"/>
    <n v="14"/>
    <n v="50.8"/>
    <n v="0"/>
    <n v="0"/>
    <s v="No"/>
    <s v="no"/>
    <n v="0"/>
    <n v="0"/>
    <n v="0"/>
    <s v="No"/>
    <n v="0"/>
    <x v="25"/>
    <s v="342-2781"/>
    <s v="Male"/>
    <n v="38"/>
    <s v="No"/>
    <s v="No"/>
    <s v="Yes"/>
    <n v="2"/>
    <s v="No"/>
    <x v="0"/>
    <x v="2"/>
    <n v="5"/>
    <n v="68"/>
    <x v="0"/>
    <x v="0"/>
  </r>
  <r>
    <s v="2269-QZKE"/>
    <x v="0"/>
    <n v="48"/>
    <n v="232"/>
    <n v="532.9"/>
    <n v="0"/>
    <n v="0"/>
    <s v="No"/>
    <s v="no"/>
    <n v="0"/>
    <n v="0"/>
    <n v="29"/>
    <s v="Yes"/>
    <n v="0"/>
    <x v="24"/>
    <s v="331-5610"/>
    <s v="Male"/>
    <n v="38"/>
    <s v="No"/>
    <s v="No"/>
    <s v="Yes"/>
    <n v="3"/>
    <s v="Yes"/>
    <x v="1"/>
    <x v="2"/>
    <n v="36"/>
    <n v="1731"/>
    <x v="0"/>
    <x v="0"/>
  </r>
  <r>
    <s v="5738-RXWL"/>
    <x v="0"/>
    <n v="55"/>
    <n v="246"/>
    <n v="709.8"/>
    <n v="0"/>
    <n v="0"/>
    <s v="No"/>
    <s v="no"/>
    <n v="0"/>
    <n v="0"/>
    <n v="11"/>
    <s v="Yes"/>
    <n v="0"/>
    <x v="8"/>
    <s v="308-6273"/>
    <s v="Female"/>
    <n v="57"/>
    <s v="No"/>
    <s v="No"/>
    <s v="Yes"/>
    <n v="5"/>
    <s v="Yes"/>
    <x v="2"/>
    <x v="2"/>
    <n v="19"/>
    <n v="1055"/>
    <x v="0"/>
    <x v="0"/>
  </r>
  <r>
    <s v="4327-MVPH"/>
    <x v="0"/>
    <n v="5"/>
    <n v="22"/>
    <n v="42.9"/>
    <n v="0"/>
    <n v="0"/>
    <s v="No"/>
    <s v="no"/>
    <n v="0"/>
    <n v="0"/>
    <n v="5"/>
    <s v="No"/>
    <n v="23"/>
    <x v="8"/>
    <s v="349-10110"/>
    <s v="Female"/>
    <n v="59"/>
    <s v="No"/>
    <s v="No"/>
    <s v="Yes"/>
    <n v="2"/>
    <s v="Yes"/>
    <x v="2"/>
    <x v="2"/>
    <n v="17"/>
    <n v="91"/>
    <x v="0"/>
    <x v="0"/>
  </r>
  <r>
    <s v="4195-GZTI"/>
    <x v="0"/>
    <n v="50"/>
    <n v="230"/>
    <n v="551.9"/>
    <n v="0"/>
    <n v="0"/>
    <s v="No"/>
    <s v="no"/>
    <n v="0"/>
    <n v="0"/>
    <n v="4"/>
    <s v="Yes"/>
    <n v="0"/>
    <x v="2"/>
    <s v="240-2013"/>
    <s v="Male"/>
    <n v="33"/>
    <s v="No"/>
    <s v="No"/>
    <s v="Yes"/>
    <n v="3"/>
    <s v="Yes"/>
    <x v="1"/>
    <x v="0"/>
    <n v="56"/>
    <n v="2833"/>
    <x v="0"/>
    <x v="0"/>
  </r>
  <r>
    <s v="9589-QXZF"/>
    <x v="0"/>
    <n v="57"/>
    <n v="393"/>
    <n v="685.9"/>
    <n v="0"/>
    <n v="0"/>
    <s v="No"/>
    <s v="no"/>
    <n v="0"/>
    <n v="0"/>
    <n v="2"/>
    <s v="Yes"/>
    <n v="0"/>
    <x v="22"/>
    <s v="340-9093"/>
    <s v="Male"/>
    <n v="36"/>
    <s v="No"/>
    <s v="No"/>
    <s v="Yes"/>
    <n v="3"/>
    <s v="Yes"/>
    <x v="1"/>
    <x v="0"/>
    <n v="55"/>
    <n v="3117"/>
    <x v="0"/>
    <x v="0"/>
  </r>
  <r>
    <s v="2883-GWWW"/>
    <x v="0"/>
    <n v="66"/>
    <n v="182"/>
    <n v="461.1"/>
    <n v="0"/>
    <n v="0"/>
    <s v="No"/>
    <s v="no"/>
    <n v="0"/>
    <n v="0"/>
    <n v="4"/>
    <s v="Yes"/>
    <n v="0"/>
    <x v="32"/>
    <s v="397-7967"/>
    <s v="Female"/>
    <n v="42"/>
    <s v="No"/>
    <s v="No"/>
    <s v="Yes"/>
    <n v="2"/>
    <s v="Yes"/>
    <x v="2"/>
    <x v="2"/>
    <n v="42"/>
    <n v="2768"/>
    <x v="0"/>
    <x v="0"/>
  </r>
  <r>
    <s v="0713-BCTG"/>
    <x v="0"/>
    <n v="50"/>
    <n v="122"/>
    <n v="252.5"/>
    <n v="0"/>
    <n v="0"/>
    <s v="No"/>
    <s v="no"/>
    <n v="0"/>
    <n v="0"/>
    <n v="25"/>
    <s v="Yes"/>
    <n v="0"/>
    <x v="12"/>
    <s v="340-5483"/>
    <s v="Female"/>
    <n v="54"/>
    <s v="No"/>
    <s v="No"/>
    <s v="Yes"/>
    <n v="3"/>
    <s v="Yes"/>
    <x v="1"/>
    <x v="0"/>
    <n v="34"/>
    <n v="1715"/>
    <x v="0"/>
    <x v="0"/>
  </r>
  <r>
    <s v="5490-SQYY"/>
    <x v="0"/>
    <n v="69"/>
    <n v="227"/>
    <n v="480.6"/>
    <n v="276"/>
    <n v="862.5"/>
    <s v="Yes"/>
    <s v="yes"/>
    <n v="0"/>
    <n v="0"/>
    <n v="11"/>
    <s v="Yes"/>
    <n v="0"/>
    <x v="20"/>
    <s v="395-1283"/>
    <s v="Female"/>
    <n v="64"/>
    <s v="No"/>
    <s v="No"/>
    <s v="Yes"/>
    <n v="5"/>
    <s v="Yes"/>
    <x v="2"/>
    <x v="2"/>
    <n v="22"/>
    <n v="1522"/>
    <x v="0"/>
    <x v="0"/>
  </r>
  <r>
    <s v="7525-ZGTC"/>
    <x v="0"/>
    <n v="18"/>
    <n v="100"/>
    <n v="287.60000000000002"/>
    <n v="0"/>
    <n v="0"/>
    <s v="No"/>
    <s v="no"/>
    <n v="0"/>
    <n v="2"/>
    <n v="0"/>
    <s v="No"/>
    <n v="0"/>
    <x v="9"/>
    <s v="277-2640"/>
    <s v="Male"/>
    <n v="53"/>
    <s v="No"/>
    <s v="No"/>
    <s v="Yes"/>
    <n v="2"/>
    <s v="No"/>
    <x v="1"/>
    <x v="2"/>
    <n v="6"/>
    <n v="116"/>
    <x v="0"/>
    <x v="0"/>
  </r>
  <r>
    <s v="4142-QYAR"/>
    <x v="0"/>
    <n v="70"/>
    <n v="149"/>
    <n v="351.1"/>
    <n v="0"/>
    <n v="0"/>
    <s v="No"/>
    <s v="no"/>
    <n v="0"/>
    <n v="2"/>
    <n v="0"/>
    <s v="No"/>
    <n v="0"/>
    <x v="16"/>
    <s v="377-3956"/>
    <s v="Female"/>
    <n v="28"/>
    <s v="Yes"/>
    <s v="No"/>
    <s v="Yes"/>
    <n v="2"/>
    <s v="No"/>
    <x v="2"/>
    <x v="2"/>
    <n v="6"/>
    <n v="408"/>
    <x v="0"/>
    <x v="0"/>
  </r>
  <r>
    <s v="4467-IFFZ"/>
    <x v="0"/>
    <n v="57"/>
    <n v="132"/>
    <n v="284.3"/>
    <n v="0"/>
    <n v="0"/>
    <s v="No"/>
    <s v="no"/>
    <n v="0"/>
    <n v="0"/>
    <n v="15"/>
    <s v="Yes"/>
    <n v="0"/>
    <x v="37"/>
    <s v="372-2577"/>
    <s v="Female"/>
    <n v="55"/>
    <s v="No"/>
    <s v="No"/>
    <s v="Yes"/>
    <n v="5"/>
    <s v="Yes"/>
    <x v="2"/>
    <x v="2"/>
    <n v="29"/>
    <n v="1636"/>
    <x v="0"/>
    <x v="0"/>
  </r>
  <r>
    <s v="6029-WFLF"/>
    <x v="0"/>
    <n v="67"/>
    <n v="322"/>
    <n v="734.3"/>
    <n v="0"/>
    <n v="0"/>
    <s v="No"/>
    <s v="no"/>
    <n v="0"/>
    <n v="0"/>
    <n v="38"/>
    <s v="Yes"/>
    <n v="0"/>
    <x v="4"/>
    <s v="358-7953"/>
    <s v="Male"/>
    <n v="63"/>
    <s v="No"/>
    <s v="No"/>
    <s v="Yes"/>
    <n v="3"/>
    <s v="Yes"/>
    <x v="1"/>
    <x v="0"/>
    <n v="40"/>
    <n v="2656"/>
    <x v="0"/>
    <x v="0"/>
  </r>
  <r>
    <s v="6529-DDRU"/>
    <x v="0"/>
    <n v="70"/>
    <n v="192"/>
    <n v="417.3"/>
    <n v="280"/>
    <n v="854"/>
    <s v="Yes"/>
    <s v="yes"/>
    <n v="0"/>
    <n v="2"/>
    <n v="0"/>
    <s v="No"/>
    <n v="0"/>
    <x v="41"/>
    <s v="394-5481"/>
    <s v="Male"/>
    <n v="22"/>
    <s v="Yes"/>
    <s v="No"/>
    <s v="Yes"/>
    <n v="3"/>
    <s v="No"/>
    <x v="2"/>
    <x v="0"/>
    <n v="7"/>
    <n v="483"/>
    <x v="0"/>
    <x v="0"/>
  </r>
  <r>
    <s v="0759-KBMK"/>
    <x v="0"/>
    <n v="60"/>
    <n v="196"/>
    <n v="602"/>
    <n v="0"/>
    <n v="0"/>
    <s v="No"/>
    <s v="no"/>
    <n v="0"/>
    <n v="0"/>
    <n v="6"/>
    <s v="Yes"/>
    <n v="0"/>
    <x v="3"/>
    <s v="333-2716"/>
    <s v="Female"/>
    <n v="48"/>
    <s v="No"/>
    <s v="No"/>
    <s v="Yes"/>
    <n v="2"/>
    <s v="Yes"/>
    <x v="0"/>
    <x v="0"/>
    <n v="39"/>
    <n v="2363"/>
    <x v="0"/>
    <x v="0"/>
  </r>
  <r>
    <s v="3689-ZIMR"/>
    <x v="0"/>
    <n v="1"/>
    <n v="6"/>
    <n v="12"/>
    <n v="0"/>
    <n v="0"/>
    <s v="No"/>
    <s v="no"/>
    <n v="0"/>
    <n v="0"/>
    <n v="0"/>
    <s v="No"/>
    <n v="0"/>
    <x v="31"/>
    <s v="323-9986"/>
    <s v="Male"/>
    <n v="59"/>
    <s v="No"/>
    <s v="No"/>
    <s v="Yes"/>
    <n v="2"/>
    <s v="No"/>
    <x v="1"/>
    <x v="2"/>
    <n v="8"/>
    <n v="8"/>
    <x v="0"/>
    <x v="0"/>
  </r>
  <r>
    <s v="3792-YJAA"/>
    <x v="0"/>
    <n v="70"/>
    <n v="560"/>
    <n v="1051.9000000000001"/>
    <n v="280"/>
    <n v="847"/>
    <s v="Yes"/>
    <s v="yes"/>
    <n v="0"/>
    <n v="0"/>
    <n v="0"/>
    <s v="No"/>
    <n v="0"/>
    <x v="13"/>
    <s v="309-4708"/>
    <s v="Male"/>
    <n v="74"/>
    <s v="No"/>
    <s v="Yes"/>
    <s v="Yes"/>
    <n v="3"/>
    <s v="No"/>
    <x v="2"/>
    <x v="2"/>
    <n v="7"/>
    <n v="525"/>
    <x v="0"/>
    <x v="0"/>
  </r>
  <r>
    <s v="2357-LIDH"/>
    <x v="0"/>
    <n v="33"/>
    <n v="99"/>
    <n v="234.3"/>
    <n v="0"/>
    <n v="0"/>
    <s v="No"/>
    <s v="no"/>
    <n v="0"/>
    <n v="2"/>
    <n v="0"/>
    <s v="No"/>
    <n v="0"/>
    <x v="24"/>
    <s v="301-7878"/>
    <s v="Male"/>
    <n v="67"/>
    <s v="No"/>
    <s v="Yes"/>
    <s v="Yes"/>
    <n v="2"/>
    <s v="No"/>
    <x v="1"/>
    <x v="0"/>
    <n v="7"/>
    <n v="239"/>
    <x v="0"/>
    <x v="0"/>
  </r>
  <r>
    <s v="6357-BOCP"/>
    <x v="0"/>
    <n v="5"/>
    <n v="19"/>
    <n v="47.9"/>
    <n v="20"/>
    <n v="53.5"/>
    <s v="Yes"/>
    <s v="yes"/>
    <n v="0"/>
    <n v="2"/>
    <n v="0"/>
    <s v="No"/>
    <n v="0"/>
    <x v="22"/>
    <s v="372-4186"/>
    <s v="Female"/>
    <n v="60"/>
    <s v="No"/>
    <s v="No"/>
    <s v="Yes"/>
    <n v="6"/>
    <s v="No"/>
    <x v="1"/>
    <x v="2"/>
    <n v="10"/>
    <n v="47"/>
    <x v="0"/>
    <x v="0"/>
  </r>
  <r>
    <s v="2008-BPFA"/>
    <x v="0"/>
    <n v="70"/>
    <n v="237"/>
    <n v="489.7"/>
    <n v="0"/>
    <n v="0"/>
    <s v="No"/>
    <s v="no"/>
    <n v="0"/>
    <n v="2"/>
    <n v="6"/>
    <s v="Yes"/>
    <n v="0"/>
    <x v="8"/>
    <s v="366-7484"/>
    <s v="Female"/>
    <n v="50"/>
    <s v="No"/>
    <s v="No"/>
    <s v="Yes"/>
    <n v="2"/>
    <s v="Yes"/>
    <x v="1"/>
    <x v="0"/>
    <n v="19"/>
    <n v="1319"/>
    <x v="0"/>
    <x v="0"/>
  </r>
  <r>
    <s v="9589-MEGD"/>
    <x v="0"/>
    <n v="2"/>
    <n v="9"/>
    <n v="26.8"/>
    <n v="0"/>
    <n v="0"/>
    <s v="No"/>
    <s v="no"/>
    <n v="0"/>
    <n v="0"/>
    <n v="5"/>
    <s v="Yes"/>
    <n v="0"/>
    <x v="3"/>
    <s v="345-7833"/>
    <s v="Female"/>
    <n v="21"/>
    <s v="Yes"/>
    <s v="No"/>
    <s v="Yes"/>
    <n v="4"/>
    <s v="No"/>
    <x v="0"/>
    <x v="2"/>
    <n v="17"/>
    <n v="35"/>
    <x v="0"/>
    <x v="0"/>
  </r>
  <r>
    <s v="6334-XSYH"/>
    <x v="0"/>
    <n v="58"/>
    <n v="266"/>
    <n v="868.6"/>
    <n v="0"/>
    <n v="0"/>
    <s v="No"/>
    <s v="no"/>
    <n v="0"/>
    <n v="2"/>
    <n v="0"/>
    <s v="No"/>
    <n v="0"/>
    <x v="7"/>
    <s v="294-7721"/>
    <s v="Male"/>
    <n v="66"/>
    <s v="No"/>
    <s v="Yes"/>
    <s v="Yes"/>
    <n v="3"/>
    <s v="No"/>
    <x v="2"/>
    <x v="2"/>
    <n v="11"/>
    <n v="660"/>
    <x v="0"/>
    <x v="0"/>
  </r>
  <r>
    <s v="9096-QAZD"/>
    <x v="0"/>
    <n v="72"/>
    <n v="208"/>
    <n v="432"/>
    <n v="0"/>
    <n v="0"/>
    <s v="No"/>
    <s v="no"/>
    <n v="0"/>
    <n v="0"/>
    <n v="4"/>
    <s v="Yes"/>
    <n v="0"/>
    <x v="34"/>
    <s v="255-4093"/>
    <s v="Female"/>
    <n v="77"/>
    <s v="No"/>
    <s v="Yes"/>
    <s v="Yes"/>
    <n v="2"/>
    <s v="No"/>
    <x v="1"/>
    <x v="0"/>
    <n v="19"/>
    <n v="1344"/>
    <x v="0"/>
    <x v="0"/>
  </r>
  <r>
    <s v="9941-RAAJ"/>
    <x v="0"/>
    <n v="73"/>
    <n v="363"/>
    <n v="1090.2"/>
    <n v="0"/>
    <n v="0"/>
    <s v="No"/>
    <s v="no"/>
    <n v="0"/>
    <n v="2"/>
    <n v="7"/>
    <s v="Yes"/>
    <n v="0"/>
    <x v="41"/>
    <s v="316-4646"/>
    <s v="Male"/>
    <n v="54"/>
    <s v="No"/>
    <s v="No"/>
    <s v="Yes"/>
    <n v="5"/>
    <s v="Yes"/>
    <x v="2"/>
    <x v="2"/>
    <n v="52"/>
    <n v="3783"/>
    <x v="0"/>
    <x v="0"/>
  </r>
  <r>
    <s v="1382-IDOK"/>
    <x v="0"/>
    <n v="10"/>
    <n v="66"/>
    <n v="149.1"/>
    <n v="0"/>
    <n v="0"/>
    <s v="No"/>
    <s v="no"/>
    <n v="0"/>
    <n v="1"/>
    <n v="0"/>
    <s v="No"/>
    <n v="0"/>
    <x v="31"/>
    <s v="331-4538"/>
    <s v="Female"/>
    <n v="45"/>
    <s v="No"/>
    <s v="No"/>
    <s v="Yes"/>
    <n v="3"/>
    <s v="No"/>
    <x v="0"/>
    <x v="0"/>
    <n v="9"/>
    <n v="89"/>
    <x v="0"/>
    <x v="0"/>
  </r>
  <r>
    <s v="1787-YEII"/>
    <x v="0"/>
    <n v="72"/>
    <n v="242"/>
    <n v="504.3"/>
    <n v="0"/>
    <n v="0"/>
    <s v="No"/>
    <s v="no"/>
    <n v="0"/>
    <n v="1"/>
    <n v="8"/>
    <s v="No"/>
    <n v="4"/>
    <x v="1"/>
    <s v="357-2687"/>
    <s v="Female"/>
    <n v="43"/>
    <s v="No"/>
    <s v="No"/>
    <s v="Yes"/>
    <n v="4"/>
    <s v="Yes"/>
    <x v="2"/>
    <x v="0"/>
    <n v="35"/>
    <n v="2501"/>
    <x v="0"/>
    <x v="0"/>
  </r>
  <r>
    <s v="5769-DXMH"/>
    <x v="0"/>
    <n v="54"/>
    <n v="288"/>
    <n v="867.5"/>
    <n v="216"/>
    <n v="702"/>
    <s v="Yes"/>
    <s v="yes"/>
    <n v="0"/>
    <n v="1"/>
    <n v="0"/>
    <s v="No"/>
    <n v="0"/>
    <x v="20"/>
    <s v="383-7709"/>
    <s v="Male"/>
    <n v="37"/>
    <s v="No"/>
    <s v="No"/>
    <s v="Yes"/>
    <n v="6"/>
    <s v="No"/>
    <x v="2"/>
    <x v="2"/>
    <n v="7"/>
    <n v="384"/>
    <x v="0"/>
    <x v="0"/>
  </r>
  <r>
    <s v="5829-MBCR"/>
    <x v="0"/>
    <n v="34"/>
    <n v="170"/>
    <n v="509.7"/>
    <n v="0"/>
    <n v="0"/>
    <s v="No"/>
    <s v="no"/>
    <n v="0"/>
    <n v="0"/>
    <n v="13"/>
    <s v="Yes"/>
    <n v="0"/>
    <x v="48"/>
    <s v="251-7698"/>
    <s v="Female"/>
    <n v="28"/>
    <s v="Yes"/>
    <s v="No"/>
    <s v="Yes"/>
    <n v="2"/>
    <s v="Yes"/>
    <x v="2"/>
    <x v="2"/>
    <n v="48"/>
    <n v="1640"/>
    <x v="0"/>
    <x v="0"/>
  </r>
  <r>
    <s v="4859-BCUF"/>
    <x v="0"/>
    <n v="44"/>
    <n v="65"/>
    <n v="176"/>
    <n v="0"/>
    <n v="0"/>
    <s v="No"/>
    <s v="no"/>
    <n v="0"/>
    <n v="2"/>
    <n v="17"/>
    <s v="Yes"/>
    <n v="0"/>
    <x v="22"/>
    <s v="404-6021"/>
    <s v="Female"/>
    <n v="26"/>
    <s v="Yes"/>
    <s v="No"/>
    <s v="Yes"/>
    <n v="4"/>
    <s v="Yes"/>
    <x v="0"/>
    <x v="0"/>
    <n v="39"/>
    <n v="1704"/>
    <x v="0"/>
    <x v="0"/>
  </r>
  <r>
    <s v="6598-FJIZ"/>
    <x v="0"/>
    <n v="56"/>
    <n v="156"/>
    <n v="449.5"/>
    <n v="224"/>
    <n v="616"/>
    <s v="Yes"/>
    <s v="yes"/>
    <n v="0"/>
    <n v="0"/>
    <n v="13"/>
    <s v="Yes"/>
    <n v="0"/>
    <x v="34"/>
    <s v="410-10359"/>
    <s v="Female"/>
    <n v="29"/>
    <s v="Yes"/>
    <s v="No"/>
    <s v="Yes"/>
    <n v="6"/>
    <s v="No"/>
    <x v="1"/>
    <x v="2"/>
    <n v="31"/>
    <n v="1764"/>
    <x v="0"/>
    <x v="0"/>
  </r>
  <r>
    <s v="3476-LHMK"/>
    <x v="0"/>
    <n v="72"/>
    <n v="291"/>
    <n v="648.6"/>
    <n v="0"/>
    <n v="0"/>
    <s v="No"/>
    <s v="no"/>
    <n v="0"/>
    <n v="2"/>
    <n v="29"/>
    <s v="Yes"/>
    <n v="0"/>
    <x v="34"/>
    <s v="398-6677"/>
    <s v="Male"/>
    <n v="42"/>
    <s v="No"/>
    <s v="No"/>
    <s v="Yes"/>
    <n v="6"/>
    <s v="Yes"/>
    <x v="2"/>
    <x v="2"/>
    <n v="48"/>
    <n v="3467"/>
    <x v="0"/>
    <x v="0"/>
  </r>
  <r>
    <s v="8757-TXEL"/>
    <x v="0"/>
    <n v="66"/>
    <n v="181"/>
    <n v="394.4"/>
    <n v="0"/>
    <n v="0"/>
    <s v="No"/>
    <s v="no"/>
    <n v="0"/>
    <n v="0"/>
    <n v="0"/>
    <s v="No"/>
    <n v="0"/>
    <x v="16"/>
    <s v="327-10323"/>
    <s v="Male"/>
    <n v="64"/>
    <s v="No"/>
    <s v="No"/>
    <s v="Yes"/>
    <n v="3"/>
    <s v="No"/>
    <x v="2"/>
    <x v="0"/>
    <n v="9"/>
    <n v="568"/>
    <x v="0"/>
    <x v="0"/>
  </r>
  <r>
    <s v="9280-YRDS"/>
    <x v="0"/>
    <n v="68"/>
    <n v="189"/>
    <n v="613.29999999999995"/>
    <n v="0"/>
    <n v="0"/>
    <s v="No"/>
    <s v="no"/>
    <n v="0"/>
    <n v="0"/>
    <n v="0"/>
    <s v="No"/>
    <n v="0"/>
    <x v="6"/>
    <s v="317-3178"/>
    <s v="Male"/>
    <n v="32"/>
    <s v="No"/>
    <s v="No"/>
    <s v="Yes"/>
    <n v="3"/>
    <s v="No"/>
    <x v="2"/>
    <x v="0"/>
    <n v="8"/>
    <n v="578"/>
    <x v="0"/>
    <x v="0"/>
  </r>
  <r>
    <s v="1995-HTQB"/>
    <x v="0"/>
    <n v="37"/>
    <n v="170"/>
    <n v="558.20000000000005"/>
    <n v="0"/>
    <n v="0"/>
    <s v="No"/>
    <s v="no"/>
    <n v="0"/>
    <n v="1"/>
    <n v="0"/>
    <s v="No"/>
    <n v="0"/>
    <x v="50"/>
    <s v="325-8875"/>
    <s v="Female"/>
    <n v="28"/>
    <s v="Yes"/>
    <s v="No"/>
    <s v="Yes"/>
    <n v="3"/>
    <s v="No"/>
    <x v="1"/>
    <x v="0"/>
    <n v="5"/>
    <n v="203"/>
    <x v="0"/>
    <x v="0"/>
  </r>
  <r>
    <s v="1889-RKYP"/>
    <x v="0"/>
    <n v="21"/>
    <n v="112"/>
    <n v="230.4"/>
    <n v="0"/>
    <n v="0"/>
    <s v="No"/>
    <s v="no"/>
    <n v="0"/>
    <n v="0"/>
    <n v="7"/>
    <s v="Yes"/>
    <n v="0"/>
    <x v="2"/>
    <s v="318-2176"/>
    <s v="Male"/>
    <n v="36"/>
    <s v="No"/>
    <s v="No"/>
    <s v="Yes"/>
    <n v="6"/>
    <s v="Yes"/>
    <x v="2"/>
    <x v="2"/>
    <n v="20"/>
    <n v="429"/>
    <x v="0"/>
    <x v="0"/>
  </r>
  <r>
    <s v="7512-UNUP"/>
    <x v="0"/>
    <n v="18"/>
    <n v="19"/>
    <n v="70"/>
    <n v="0"/>
    <n v="0"/>
    <s v="No"/>
    <s v="no"/>
    <n v="0"/>
    <n v="1"/>
    <n v="20"/>
    <s v="Yes"/>
    <n v="0"/>
    <x v="33"/>
    <s v="344-6550"/>
    <s v="Male"/>
    <n v="27"/>
    <s v="Yes"/>
    <s v="No"/>
    <s v="Yes"/>
    <n v="2"/>
    <s v="Yes"/>
    <x v="1"/>
    <x v="2"/>
    <n v="20"/>
    <n v="345"/>
    <x v="0"/>
    <x v="0"/>
  </r>
  <r>
    <s v="4124-WCIS"/>
    <x v="0"/>
    <n v="59"/>
    <n v="166"/>
    <n v="294.39999999999998"/>
    <n v="0"/>
    <n v="0"/>
    <s v="No"/>
    <s v="no"/>
    <n v="0"/>
    <n v="1"/>
    <n v="29"/>
    <s v="No"/>
    <n v="31"/>
    <x v="7"/>
    <s v="284-2233"/>
    <s v="Male"/>
    <n v="36"/>
    <s v="No"/>
    <s v="No"/>
    <s v="Yes"/>
    <n v="6"/>
    <s v="No"/>
    <x v="1"/>
    <x v="2"/>
    <n v="31"/>
    <n v="1808"/>
    <x v="0"/>
    <x v="0"/>
  </r>
  <r>
    <s v="5182-RYFH"/>
    <x v="0"/>
    <n v="15"/>
    <n v="53"/>
    <n v="131"/>
    <n v="0"/>
    <n v="0"/>
    <s v="No"/>
    <s v="no"/>
    <n v="0"/>
    <n v="0"/>
    <n v="29"/>
    <s v="Yes"/>
    <n v="0"/>
    <x v="5"/>
    <s v="366-3682"/>
    <s v="Male"/>
    <n v="56"/>
    <s v="No"/>
    <s v="No"/>
    <s v="Yes"/>
    <n v="3"/>
    <s v="No"/>
    <x v="2"/>
    <x v="2"/>
    <n v="17"/>
    <n v="241"/>
    <x v="0"/>
    <x v="0"/>
  </r>
  <r>
    <s v="2997-LVEY"/>
    <x v="0"/>
    <n v="54"/>
    <n v="125"/>
    <n v="324.8"/>
    <n v="0"/>
    <n v="0"/>
    <s v="No"/>
    <s v="no"/>
    <n v="0"/>
    <n v="0"/>
    <n v="0"/>
    <s v="No"/>
    <n v="0"/>
    <x v="5"/>
    <s v="334-1466"/>
    <s v="Male"/>
    <n v="58"/>
    <s v="No"/>
    <s v="No"/>
    <s v="Yes"/>
    <n v="2"/>
    <s v="No"/>
    <x v="2"/>
    <x v="2"/>
    <n v="9"/>
    <n v="497"/>
    <x v="0"/>
    <x v="0"/>
  </r>
  <r>
    <s v="7818-YQPO"/>
    <x v="1"/>
    <n v="7"/>
    <n v="14"/>
    <n v="35.799999999999997"/>
    <n v="0"/>
    <n v="0"/>
    <s v="No"/>
    <s v="no"/>
    <n v="0"/>
    <n v="0"/>
    <n v="9"/>
    <s v="Yes"/>
    <n v="0"/>
    <x v="27"/>
    <s v="387-6970"/>
    <s v="Female"/>
    <n v="54"/>
    <s v="No"/>
    <s v="No"/>
    <s v="Yes"/>
    <n v="4"/>
    <s v="No"/>
    <x v="0"/>
    <x v="0"/>
    <n v="18"/>
    <n v="128"/>
    <x v="0"/>
    <x v="0"/>
  </r>
  <r>
    <s v="0388-OJLL"/>
    <x v="0"/>
    <n v="47"/>
    <n v="344"/>
    <n v="659.9"/>
    <n v="188"/>
    <n v="568.70000000000005"/>
    <s v="Yes"/>
    <s v="yes"/>
    <n v="0"/>
    <n v="1"/>
    <n v="11"/>
    <s v="Yes"/>
    <n v="0"/>
    <x v="38"/>
    <s v="366-9521"/>
    <s v="Male"/>
    <n v="38"/>
    <s v="No"/>
    <s v="No"/>
    <s v="Yes"/>
    <n v="2"/>
    <s v="Yes"/>
    <x v="1"/>
    <x v="0"/>
    <n v="28"/>
    <n v="1307"/>
    <x v="0"/>
    <x v="0"/>
  </r>
  <r>
    <s v="0634-LIXA"/>
    <x v="0"/>
    <n v="57"/>
    <n v="444"/>
    <n v="743.5"/>
    <n v="0"/>
    <n v="0"/>
    <s v="No"/>
    <s v="no"/>
    <n v="0"/>
    <n v="1"/>
    <n v="6"/>
    <s v="Yes"/>
    <n v="0"/>
    <x v="3"/>
    <s v="291-8011"/>
    <s v="Male"/>
    <n v="58"/>
    <s v="No"/>
    <s v="No"/>
    <s v="Yes"/>
    <n v="6"/>
    <s v="No"/>
    <x v="1"/>
    <x v="2"/>
    <n v="38"/>
    <n v="2177"/>
    <x v="0"/>
    <x v="0"/>
  </r>
  <r>
    <s v="0170-DIHQ"/>
    <x v="0"/>
    <n v="41"/>
    <n v="137"/>
    <n v="364.9"/>
    <n v="0"/>
    <n v="0"/>
    <s v="No"/>
    <s v="no"/>
    <n v="0"/>
    <n v="2"/>
    <n v="15"/>
    <s v="Yes"/>
    <n v="0"/>
    <x v="24"/>
    <s v="319-3091"/>
    <s v="Female"/>
    <n v="25"/>
    <s v="Yes"/>
    <s v="No"/>
    <s v="Yes"/>
    <n v="2"/>
    <s v="Yes"/>
    <x v="0"/>
    <x v="0"/>
    <n v="36"/>
    <n v="1451"/>
    <x v="0"/>
    <x v="0"/>
  </r>
  <r>
    <s v="7525-XRVJ"/>
    <x v="0"/>
    <n v="38"/>
    <n v="92"/>
    <n v="267.39999999999998"/>
    <n v="0"/>
    <n v="0"/>
    <s v="No"/>
    <s v="no"/>
    <n v="0"/>
    <n v="0"/>
    <n v="0"/>
    <s v="No"/>
    <n v="0"/>
    <x v="7"/>
    <s v="328-9403"/>
    <s v="Female"/>
    <n v="28"/>
    <s v="Yes"/>
    <s v="No"/>
    <s v="Yes"/>
    <n v="2"/>
    <s v="No"/>
    <x v="0"/>
    <x v="2"/>
    <n v="7"/>
    <n v="275"/>
    <x v="0"/>
    <x v="0"/>
  </r>
  <r>
    <s v="5773-LHAT"/>
    <x v="0"/>
    <n v="47"/>
    <n v="182"/>
    <n v="421.9"/>
    <n v="0"/>
    <n v="0"/>
    <s v="No"/>
    <s v="no"/>
    <n v="0"/>
    <n v="2"/>
    <n v="4"/>
    <s v="Yes"/>
    <n v="0"/>
    <x v="42"/>
    <s v="284-7330"/>
    <s v="Male"/>
    <n v="62"/>
    <s v="No"/>
    <s v="No"/>
    <s v="Yes"/>
    <n v="3"/>
    <s v="Yes"/>
    <x v="1"/>
    <x v="0"/>
    <n v="35"/>
    <n v="1647"/>
    <x v="0"/>
    <x v="0"/>
  </r>
  <r>
    <s v="2941-GGHD"/>
    <x v="0"/>
    <n v="52"/>
    <n v="142"/>
    <n v="568.1"/>
    <n v="0"/>
    <n v="0"/>
    <s v="No"/>
    <s v="no"/>
    <n v="0"/>
    <n v="0"/>
    <n v="17"/>
    <s v="Yes"/>
    <n v="0"/>
    <x v="28"/>
    <s v="298-4520"/>
    <s v="Male"/>
    <n v="25"/>
    <s v="Yes"/>
    <s v="No"/>
    <s v="Yes"/>
    <n v="4"/>
    <s v="No"/>
    <x v="0"/>
    <x v="0"/>
    <n v="44"/>
    <n v="2264"/>
    <x v="0"/>
    <x v="0"/>
  </r>
  <r>
    <s v="4865-EUVM"/>
    <x v="0"/>
    <n v="16"/>
    <n v="78"/>
    <n v="233.3"/>
    <n v="0"/>
    <n v="0"/>
    <s v="No"/>
    <s v="no"/>
    <n v="0"/>
    <n v="1"/>
    <n v="3"/>
    <s v="Yes"/>
    <n v="0"/>
    <x v="8"/>
    <s v="279-9801"/>
    <s v="Male"/>
    <n v="57"/>
    <s v="No"/>
    <s v="No"/>
    <s v="Yes"/>
    <n v="2"/>
    <s v="No"/>
    <x v="0"/>
    <x v="0"/>
    <n v="15"/>
    <n v="226"/>
    <x v="0"/>
    <x v="0"/>
  </r>
  <r>
    <s v="9621-SSUW"/>
    <x v="0"/>
    <n v="58"/>
    <n v="238"/>
    <n v="758.9"/>
    <n v="0"/>
    <n v="0"/>
    <s v="No"/>
    <s v="no"/>
    <n v="0"/>
    <n v="1"/>
    <n v="0"/>
    <s v="No"/>
    <n v="0"/>
    <x v="19"/>
    <s v="330-4576"/>
    <s v="Female"/>
    <n v="51"/>
    <s v="No"/>
    <s v="No"/>
    <s v="Yes"/>
    <n v="2"/>
    <s v="No"/>
    <x v="2"/>
    <x v="2"/>
    <n v="6"/>
    <n v="324"/>
    <x v="0"/>
    <x v="0"/>
  </r>
  <r>
    <s v="6490-RRNL"/>
    <x v="0"/>
    <n v="73"/>
    <n v="291"/>
    <n v="725.1"/>
    <n v="0"/>
    <n v="0"/>
    <s v="No"/>
    <s v="no"/>
    <n v="0"/>
    <n v="0"/>
    <n v="20"/>
    <s v="Yes"/>
    <n v="0"/>
    <x v="16"/>
    <s v="317-6552"/>
    <s v="Female"/>
    <n v="26"/>
    <s v="Yes"/>
    <s v="No"/>
    <s v="Yes"/>
    <n v="2"/>
    <s v="No"/>
    <x v="2"/>
    <x v="0"/>
    <n v="44"/>
    <n v="3156"/>
    <x v="0"/>
    <x v="0"/>
  </r>
  <r>
    <s v="7867-YKMT"/>
    <x v="0"/>
    <n v="14"/>
    <n v="77"/>
    <n v="207.9"/>
    <n v="0"/>
    <n v="0"/>
    <s v="No"/>
    <s v="no"/>
    <n v="0"/>
    <n v="0"/>
    <n v="26"/>
    <s v="Yes"/>
    <n v="0"/>
    <x v="22"/>
    <s v="397-3051"/>
    <s v="Male"/>
    <n v="24"/>
    <s v="Yes"/>
    <s v="No"/>
    <s v="Yes"/>
    <n v="6"/>
    <s v="Yes"/>
    <x v="2"/>
    <x v="0"/>
    <n v="28"/>
    <n v="388"/>
    <x v="0"/>
    <x v="0"/>
  </r>
  <r>
    <s v="7945-YOPA"/>
    <x v="0"/>
    <n v="73"/>
    <n v="373"/>
    <n v="874.1"/>
    <n v="0"/>
    <n v="0"/>
    <s v="No"/>
    <s v="no"/>
    <n v="0"/>
    <n v="3"/>
    <n v="6"/>
    <s v="Yes"/>
    <n v="0"/>
    <x v="31"/>
    <s v="296-10411"/>
    <s v="Female"/>
    <n v="65"/>
    <s v="No"/>
    <s v="Yes"/>
    <s v="Yes"/>
    <n v="3"/>
    <s v="No"/>
    <x v="2"/>
    <x v="2"/>
    <n v="30"/>
    <n v="2178"/>
    <x v="0"/>
    <x v="0"/>
  </r>
  <r>
    <s v="3823-WDFX"/>
    <x v="0"/>
    <n v="22"/>
    <n v="94"/>
    <n v="238.5"/>
    <n v="0"/>
    <n v="0"/>
    <s v="No"/>
    <s v="no"/>
    <n v="0"/>
    <n v="1"/>
    <n v="4"/>
    <s v="No"/>
    <n v="18"/>
    <x v="30"/>
    <s v="293-6626"/>
    <s v="Female"/>
    <n v="51"/>
    <s v="No"/>
    <s v="No"/>
    <s v="Yes"/>
    <n v="5"/>
    <s v="No"/>
    <x v="0"/>
    <x v="0"/>
    <n v="13"/>
    <n v="277"/>
    <x v="0"/>
    <x v="0"/>
  </r>
  <r>
    <s v="2641-WBMT"/>
    <x v="0"/>
    <n v="56"/>
    <n v="129"/>
    <n v="389.1"/>
    <n v="0"/>
    <n v="0"/>
    <s v="No"/>
    <s v="no"/>
    <n v="0"/>
    <n v="2"/>
    <n v="0"/>
    <s v="No"/>
    <n v="0"/>
    <x v="32"/>
    <s v="322-3108"/>
    <s v="Male"/>
    <n v="43"/>
    <s v="No"/>
    <s v="No"/>
    <s v="Yes"/>
    <n v="2"/>
    <s v="No"/>
    <x v="2"/>
    <x v="2"/>
    <n v="8"/>
    <n v="438"/>
    <x v="0"/>
    <x v="0"/>
  </r>
  <r>
    <s v="4781-XNQR"/>
    <x v="0"/>
    <n v="69"/>
    <n v="426"/>
    <n v="967.9"/>
    <n v="0"/>
    <n v="0"/>
    <s v="No"/>
    <s v="no"/>
    <n v="0"/>
    <n v="2"/>
    <n v="0"/>
    <s v="No"/>
    <n v="0"/>
    <x v="26"/>
    <s v="339-9159"/>
    <s v="Female"/>
    <n v="48"/>
    <s v="No"/>
    <s v="No"/>
    <s v="Yes"/>
    <n v="2"/>
    <s v="No"/>
    <x v="2"/>
    <x v="0"/>
    <n v="9"/>
    <n v="609"/>
    <x v="0"/>
    <x v="0"/>
  </r>
  <r>
    <s v="7568-OGVO"/>
    <x v="0"/>
    <n v="38"/>
    <n v="192"/>
    <n v="414.6"/>
    <n v="152"/>
    <n v="509.2"/>
    <s v="Yes"/>
    <s v="yes"/>
    <n v="0"/>
    <n v="0"/>
    <n v="18"/>
    <s v="Yes"/>
    <n v="0"/>
    <x v="46"/>
    <s v="257-3098"/>
    <s v="Female"/>
    <n v="34"/>
    <s v="No"/>
    <s v="No"/>
    <s v="Yes"/>
    <n v="3"/>
    <s v="No"/>
    <x v="0"/>
    <x v="2"/>
    <n v="50"/>
    <n v="1871"/>
    <x v="0"/>
    <x v="0"/>
  </r>
  <r>
    <s v="6838-MTDI"/>
    <x v="0"/>
    <n v="61"/>
    <n v="205"/>
    <n v="608.9"/>
    <n v="0"/>
    <n v="0"/>
    <s v="No"/>
    <s v="no"/>
    <n v="0"/>
    <n v="0"/>
    <n v="8"/>
    <s v="No"/>
    <n v="48"/>
    <x v="43"/>
    <s v="357-2391"/>
    <s v="Female"/>
    <n v="29"/>
    <s v="Yes"/>
    <s v="No"/>
    <s v="Yes"/>
    <n v="3"/>
    <s v="No"/>
    <x v="0"/>
    <x v="0"/>
    <n v="29"/>
    <n v="1748"/>
    <x v="0"/>
    <x v="0"/>
  </r>
  <r>
    <s v="1960-WCAF"/>
    <x v="0"/>
    <n v="27"/>
    <n v="142"/>
    <n v="356.2"/>
    <n v="0"/>
    <n v="0"/>
    <s v="No"/>
    <s v="no"/>
    <n v="0"/>
    <n v="0"/>
    <n v="27"/>
    <s v="Yes"/>
    <n v="0"/>
    <x v="36"/>
    <s v="370-2967"/>
    <s v="Male"/>
    <n v="50"/>
    <s v="No"/>
    <s v="No"/>
    <s v="Yes"/>
    <n v="2"/>
    <s v="No"/>
    <x v="1"/>
    <x v="2"/>
    <n v="42"/>
    <n v="1158"/>
    <x v="0"/>
    <x v="0"/>
  </r>
  <r>
    <s v="5605-UMVX"/>
    <x v="0"/>
    <n v="4"/>
    <n v="15"/>
    <n v="35.200000000000003"/>
    <n v="0"/>
    <n v="0"/>
    <s v="No"/>
    <s v="no"/>
    <n v="0"/>
    <n v="0"/>
    <n v="26"/>
    <s v="Yes"/>
    <n v="0"/>
    <x v="24"/>
    <s v="343-5154"/>
    <s v="Female"/>
    <n v="30"/>
    <s v="No"/>
    <s v="No"/>
    <s v="Yes"/>
    <n v="3"/>
    <s v="Yes"/>
    <x v="0"/>
    <x v="2"/>
    <n v="28"/>
    <n v="109"/>
    <x v="0"/>
    <x v="0"/>
  </r>
  <r>
    <s v="1706-WBUH"/>
    <x v="0"/>
    <n v="10"/>
    <n v="71"/>
    <n v="166.5"/>
    <n v="0"/>
    <n v="0"/>
    <s v="No"/>
    <s v="no"/>
    <n v="0"/>
    <n v="0"/>
    <n v="0"/>
    <s v="No"/>
    <n v="0"/>
    <x v="4"/>
    <s v="264-6233"/>
    <s v="Male"/>
    <n v="27"/>
    <s v="Yes"/>
    <s v="No"/>
    <s v="Yes"/>
    <n v="5"/>
    <s v="No"/>
    <x v="0"/>
    <x v="2"/>
    <n v="12"/>
    <n v="120"/>
    <x v="0"/>
    <x v="0"/>
  </r>
  <r>
    <s v="6439-MRYI"/>
    <x v="0"/>
    <n v="20"/>
    <n v="88"/>
    <n v="259.39999999999998"/>
    <n v="0"/>
    <n v="0"/>
    <s v="No"/>
    <s v="no"/>
    <n v="0"/>
    <n v="0"/>
    <n v="0"/>
    <s v="No"/>
    <n v="0"/>
    <x v="33"/>
    <s v="358-10204"/>
    <s v="Male"/>
    <n v="59"/>
    <s v="No"/>
    <s v="No"/>
    <s v="Yes"/>
    <n v="6"/>
    <s v="No"/>
    <x v="2"/>
    <x v="2"/>
    <n v="10"/>
    <n v="203"/>
    <x v="0"/>
    <x v="0"/>
  </r>
  <r>
    <s v="5183-NVRI"/>
    <x v="0"/>
    <n v="16"/>
    <n v="37"/>
    <n v="81.5"/>
    <n v="0"/>
    <n v="0"/>
    <s v="No"/>
    <s v="no"/>
    <n v="0"/>
    <n v="0"/>
    <n v="12"/>
    <s v="Yes"/>
    <n v="0"/>
    <x v="32"/>
    <s v="365-2824"/>
    <s v="Female"/>
    <n v="24"/>
    <s v="Yes"/>
    <s v="No"/>
    <s v="Yes"/>
    <n v="2"/>
    <s v="No"/>
    <x v="0"/>
    <x v="2"/>
    <n v="25"/>
    <n v="405"/>
    <x v="0"/>
    <x v="0"/>
  </r>
  <r>
    <s v="5038-XSRB"/>
    <x v="0"/>
    <n v="18"/>
    <n v="66"/>
    <n v="199.9"/>
    <n v="0"/>
    <n v="0"/>
    <s v="No"/>
    <s v="no"/>
    <n v="0"/>
    <n v="0"/>
    <n v="3"/>
    <s v="No"/>
    <n v="45"/>
    <x v="6"/>
    <s v="374-6312"/>
    <s v="Male"/>
    <n v="55"/>
    <s v="No"/>
    <s v="No"/>
    <s v="Yes"/>
    <n v="2"/>
    <s v="No"/>
    <x v="0"/>
    <x v="2"/>
    <n v="16"/>
    <n v="282"/>
    <x v="0"/>
    <x v="0"/>
  </r>
  <r>
    <s v="5968-YHPE"/>
    <x v="0"/>
    <n v="69"/>
    <n v="268"/>
    <n v="482.9"/>
    <n v="0"/>
    <n v="0"/>
    <s v="No"/>
    <s v="no"/>
    <n v="0"/>
    <n v="0"/>
    <n v="8"/>
    <s v="Yes"/>
    <n v="0"/>
    <x v="16"/>
    <s v="322-8994"/>
    <s v="Female"/>
    <n v="63"/>
    <s v="No"/>
    <s v="No"/>
    <s v="Yes"/>
    <n v="3"/>
    <s v="Yes"/>
    <x v="2"/>
    <x v="0"/>
    <n v="18"/>
    <n v="1243"/>
    <x v="0"/>
    <x v="0"/>
  </r>
  <r>
    <s v="6626-QOYP"/>
    <x v="0"/>
    <n v="65"/>
    <n v="256"/>
    <n v="718.8"/>
    <n v="0"/>
    <n v="0"/>
    <s v="No"/>
    <s v="no"/>
    <n v="0"/>
    <n v="0"/>
    <n v="13"/>
    <s v="Yes"/>
    <n v="0"/>
    <x v="22"/>
    <s v="359-5601"/>
    <s v="Male"/>
    <n v="38"/>
    <s v="No"/>
    <s v="No"/>
    <s v="Yes"/>
    <n v="3"/>
    <s v="Yes"/>
    <x v="2"/>
    <x v="2"/>
    <n v="23"/>
    <n v="1495"/>
    <x v="0"/>
    <x v="0"/>
  </r>
  <r>
    <s v="2660-PVQC"/>
    <x v="0"/>
    <n v="23"/>
    <n v="132"/>
    <n v="361.3"/>
    <n v="0"/>
    <n v="0"/>
    <s v="No"/>
    <s v="no"/>
    <n v="0"/>
    <n v="0"/>
    <n v="0"/>
    <s v="No"/>
    <n v="0"/>
    <x v="3"/>
    <s v="340-3935"/>
    <s v="Male"/>
    <n v="19"/>
    <s v="Yes"/>
    <s v="No"/>
    <s v="Yes"/>
    <n v="6"/>
    <s v="No"/>
    <x v="1"/>
    <x v="2"/>
    <n v="6"/>
    <n v="146"/>
    <x v="0"/>
    <x v="0"/>
  </r>
  <r>
    <s v="3295-FXDC"/>
    <x v="0"/>
    <n v="57"/>
    <n v="338"/>
    <n v="680.2"/>
    <n v="0"/>
    <n v="0"/>
    <s v="No"/>
    <s v="no"/>
    <n v="0"/>
    <n v="0"/>
    <n v="0"/>
    <s v="No"/>
    <n v="0"/>
    <x v="28"/>
    <s v="319-8259"/>
    <s v="Female"/>
    <n v="22"/>
    <s v="Yes"/>
    <s v="No"/>
    <s v="Yes"/>
    <n v="2"/>
    <s v="No"/>
    <x v="2"/>
    <x v="2"/>
    <n v="9"/>
    <n v="529"/>
    <x v="0"/>
    <x v="0"/>
  </r>
  <r>
    <s v="1058-WEKE"/>
    <x v="0"/>
    <n v="73"/>
    <n v="323"/>
    <n v="798"/>
    <n v="0"/>
    <n v="0"/>
    <s v="No"/>
    <s v="no"/>
    <n v="0"/>
    <n v="0"/>
    <n v="35"/>
    <s v="No"/>
    <n v="38"/>
    <x v="45"/>
    <s v="318-3177"/>
    <s v="Female"/>
    <n v="28"/>
    <s v="Yes"/>
    <s v="No"/>
    <s v="Yes"/>
    <n v="3"/>
    <s v="Yes"/>
    <x v="2"/>
    <x v="0"/>
    <n v="23"/>
    <n v="1672"/>
    <x v="0"/>
    <x v="0"/>
  </r>
  <r>
    <s v="5222-PFCL"/>
    <x v="0"/>
    <n v="7"/>
    <n v="28"/>
    <n v="67.8"/>
    <n v="0"/>
    <n v="0"/>
    <s v="No"/>
    <s v="no"/>
    <n v="0"/>
    <n v="0"/>
    <n v="5"/>
    <s v="Yes"/>
    <n v="0"/>
    <x v="49"/>
    <s v="353-5320"/>
    <s v="Female"/>
    <n v="32"/>
    <s v="No"/>
    <s v="No"/>
    <s v="Yes"/>
    <n v="2"/>
    <s v="No"/>
    <x v="0"/>
    <x v="2"/>
    <n v="15"/>
    <n v="102"/>
    <x v="0"/>
    <x v="0"/>
  </r>
  <r>
    <s v="5120-VZYL"/>
    <x v="0"/>
    <n v="6"/>
    <n v="34"/>
    <n v="75.2"/>
    <n v="0"/>
    <n v="0"/>
    <s v="No"/>
    <s v="no"/>
    <n v="0"/>
    <n v="0"/>
    <n v="15"/>
    <s v="Yes"/>
    <n v="0"/>
    <x v="26"/>
    <s v="386-5817"/>
    <s v="Female"/>
    <n v="44"/>
    <s v="No"/>
    <s v="No"/>
    <s v="Yes"/>
    <n v="2"/>
    <s v="No"/>
    <x v="0"/>
    <x v="2"/>
    <n v="23"/>
    <n v="145"/>
    <x v="0"/>
    <x v="0"/>
  </r>
  <r>
    <s v="8503-LBFR"/>
    <x v="0"/>
    <n v="71"/>
    <n v="120"/>
    <n v="355.3"/>
    <n v="0"/>
    <n v="0"/>
    <s v="No"/>
    <s v="no"/>
    <n v="0"/>
    <n v="0"/>
    <n v="3"/>
    <s v="No"/>
    <n v="21"/>
    <x v="29"/>
    <s v="276-7810"/>
    <s v="Male"/>
    <n v="35"/>
    <s v="No"/>
    <s v="No"/>
    <s v="Yes"/>
    <n v="4"/>
    <s v="Yes"/>
    <x v="2"/>
    <x v="0"/>
    <n v="35"/>
    <n v="2480"/>
    <x v="0"/>
    <x v="0"/>
  </r>
  <r>
    <s v="6650-FPRP"/>
    <x v="0"/>
    <n v="15"/>
    <n v="35"/>
    <n v="137.80000000000001"/>
    <n v="0"/>
    <n v="0"/>
    <s v="No"/>
    <s v="no"/>
    <n v="0"/>
    <n v="0"/>
    <n v="0"/>
    <s v="No"/>
    <n v="0"/>
    <x v="37"/>
    <s v="324-8454"/>
    <s v="Female"/>
    <n v="43"/>
    <s v="No"/>
    <s v="No"/>
    <s v="Yes"/>
    <n v="5"/>
    <s v="No"/>
    <x v="2"/>
    <x v="2"/>
    <n v="9"/>
    <n v="143"/>
    <x v="0"/>
    <x v="0"/>
  </r>
  <r>
    <s v="8584-QMUP"/>
    <x v="0"/>
    <n v="67"/>
    <n v="114"/>
    <n v="336.8"/>
    <n v="0"/>
    <n v="0"/>
    <s v="No"/>
    <s v="no"/>
    <n v="0"/>
    <n v="0"/>
    <n v="12"/>
    <s v="Yes"/>
    <n v="0"/>
    <x v="40"/>
    <s v="304-7428"/>
    <s v="Female"/>
    <n v="19"/>
    <s v="Yes"/>
    <s v="No"/>
    <s v="Yes"/>
    <n v="4"/>
    <s v="Yes"/>
    <x v="2"/>
    <x v="2"/>
    <n v="23"/>
    <n v="1529"/>
    <x v="0"/>
    <x v="0"/>
  </r>
  <r>
    <s v="0314-QPER"/>
    <x v="0"/>
    <n v="70"/>
    <n v="145"/>
    <n v="350.2"/>
    <n v="0"/>
    <n v="0"/>
    <s v="No"/>
    <s v="no"/>
    <n v="0"/>
    <n v="0"/>
    <n v="0"/>
    <s v="No"/>
    <n v="0"/>
    <x v="48"/>
    <s v="358-6653"/>
    <s v="Female"/>
    <n v="51"/>
    <s v="No"/>
    <s v="No"/>
    <s v="Yes"/>
    <n v="6"/>
    <s v="No"/>
    <x v="2"/>
    <x v="2"/>
    <n v="6"/>
    <n v="390"/>
    <x v="0"/>
    <x v="0"/>
  </r>
  <r>
    <s v="7969-CIMR"/>
    <x v="0"/>
    <n v="22"/>
    <n v="181"/>
    <n v="354"/>
    <n v="0"/>
    <n v="0"/>
    <s v="No"/>
    <s v="no"/>
    <n v="0"/>
    <n v="0"/>
    <n v="15"/>
    <s v="Yes"/>
    <n v="0"/>
    <x v="28"/>
    <s v="291-8034"/>
    <s v="Female"/>
    <n v="55"/>
    <s v="No"/>
    <s v="No"/>
    <s v="Yes"/>
    <n v="6"/>
    <s v="No"/>
    <x v="1"/>
    <x v="2"/>
    <n v="39"/>
    <n v="859"/>
    <x v="0"/>
    <x v="0"/>
  </r>
  <r>
    <s v="0054-CBLL"/>
    <x v="0"/>
    <n v="71"/>
    <n v="246"/>
    <n v="640.9"/>
    <n v="0"/>
    <n v="0"/>
    <s v="No"/>
    <s v="no"/>
    <n v="0"/>
    <n v="0"/>
    <n v="19"/>
    <s v="No"/>
    <n v="25"/>
    <x v="25"/>
    <s v="283-4312"/>
    <s v="Male"/>
    <n v="35"/>
    <s v="No"/>
    <s v="No"/>
    <s v="Yes"/>
    <n v="5"/>
    <s v="Yes"/>
    <x v="2"/>
    <x v="2"/>
    <n v="57"/>
    <n v="4041"/>
    <x v="0"/>
    <x v="0"/>
  </r>
  <r>
    <s v="9411-QIIF"/>
    <x v="0"/>
    <n v="5"/>
    <n v="33"/>
    <n v="86.6"/>
    <n v="0"/>
    <n v="0"/>
    <s v="No"/>
    <s v="no"/>
    <n v="0"/>
    <n v="0"/>
    <n v="10"/>
    <s v="Yes"/>
    <n v="0"/>
    <x v="48"/>
    <s v="338-2815"/>
    <s v="Male"/>
    <n v="47"/>
    <s v="No"/>
    <s v="No"/>
    <s v="Yes"/>
    <n v="2"/>
    <s v="No"/>
    <x v="0"/>
    <x v="0"/>
    <n v="24"/>
    <n v="131"/>
    <x v="0"/>
    <x v="0"/>
  </r>
  <r>
    <s v="5670-VBZM"/>
    <x v="0"/>
    <n v="22"/>
    <n v="38"/>
    <n v="89.1"/>
    <n v="0"/>
    <n v="0"/>
    <s v="No"/>
    <s v="no"/>
    <n v="0"/>
    <n v="0"/>
    <n v="0"/>
    <s v="No"/>
    <n v="0"/>
    <x v="17"/>
    <s v="371-4483"/>
    <s v="Male"/>
    <n v="68"/>
    <s v="No"/>
    <s v="Yes"/>
    <s v="Yes"/>
    <n v="4"/>
    <s v="No"/>
    <x v="1"/>
    <x v="2"/>
    <n v="9"/>
    <n v="191"/>
    <x v="0"/>
    <x v="0"/>
  </r>
  <r>
    <s v="9845-QCNG"/>
    <x v="0"/>
    <n v="9"/>
    <n v="13"/>
    <n v="35.700000000000003"/>
    <n v="0"/>
    <n v="0"/>
    <s v="No"/>
    <s v="no"/>
    <n v="0"/>
    <n v="0"/>
    <n v="5"/>
    <s v="Yes"/>
    <n v="0"/>
    <x v="42"/>
    <s v="303-8374"/>
    <s v="Male"/>
    <n v="32"/>
    <s v="No"/>
    <s v="No"/>
    <s v="Yes"/>
    <n v="3"/>
    <s v="No"/>
    <x v="0"/>
    <x v="0"/>
    <n v="52"/>
    <n v="462"/>
    <x v="0"/>
    <x v="0"/>
  </r>
  <r>
    <s v="8835-NMQC"/>
    <x v="0"/>
    <n v="46"/>
    <n v="65"/>
    <n v="232.2"/>
    <n v="0"/>
    <n v="0"/>
    <s v="No"/>
    <s v="no"/>
    <n v="0"/>
    <n v="0"/>
    <n v="10"/>
    <s v="Yes"/>
    <n v="0"/>
    <x v="19"/>
    <s v="289-2934"/>
    <s v="Female"/>
    <n v="80"/>
    <s v="No"/>
    <s v="Yes"/>
    <s v="Yes"/>
    <n v="2"/>
    <s v="No"/>
    <x v="1"/>
    <x v="0"/>
    <n v="15"/>
    <n v="692"/>
    <x v="0"/>
    <x v="0"/>
  </r>
  <r>
    <s v="3930-VKQL"/>
    <x v="0"/>
    <n v="19"/>
    <n v="130"/>
    <n v="264.2"/>
    <n v="0"/>
    <n v="0"/>
    <s v="No"/>
    <s v="no"/>
    <n v="0"/>
    <n v="0"/>
    <n v="5"/>
    <s v="Yes"/>
    <n v="0"/>
    <x v="3"/>
    <s v="312-7385"/>
    <s v="Male"/>
    <n v="31"/>
    <s v="No"/>
    <s v="No"/>
    <s v="Yes"/>
    <n v="5"/>
    <s v="No"/>
    <x v="0"/>
    <x v="2"/>
    <n v="35"/>
    <n v="657"/>
    <x v="0"/>
    <x v="0"/>
  </r>
  <r>
    <s v="1327-YAFO"/>
    <x v="0"/>
    <n v="17"/>
    <n v="64"/>
    <n v="261"/>
    <n v="0"/>
    <n v="0"/>
    <s v="No"/>
    <s v="no"/>
    <n v="0"/>
    <n v="0"/>
    <n v="0"/>
    <s v="No"/>
    <n v="0"/>
    <x v="34"/>
    <s v="370-7400"/>
    <s v="Male"/>
    <n v="32"/>
    <s v="No"/>
    <s v="No"/>
    <s v="Yes"/>
    <n v="4"/>
    <s v="No"/>
    <x v="1"/>
    <x v="2"/>
    <n v="7"/>
    <n v="126"/>
    <x v="0"/>
    <x v="0"/>
  </r>
  <r>
    <s v="0668-NEQN"/>
    <x v="0"/>
    <n v="16"/>
    <n v="57"/>
    <n v="98.2"/>
    <n v="0"/>
    <n v="0"/>
    <s v="No"/>
    <s v="no"/>
    <n v="0"/>
    <n v="0"/>
    <n v="6"/>
    <s v="No"/>
    <n v="23"/>
    <x v="16"/>
    <s v="250-3327"/>
    <s v="Male"/>
    <n v="62"/>
    <s v="No"/>
    <s v="No"/>
    <s v="Yes"/>
    <n v="2"/>
    <s v="No"/>
    <x v="0"/>
    <x v="2"/>
    <n v="17"/>
    <n v="279"/>
    <x v="0"/>
    <x v="0"/>
  </r>
  <r>
    <s v="5776-LOAO"/>
    <x v="0"/>
    <n v="16"/>
    <n v="97"/>
    <n v="222"/>
    <n v="0"/>
    <n v="0"/>
    <s v="No"/>
    <s v="no"/>
    <n v="0"/>
    <n v="0"/>
    <n v="35"/>
    <s v="Yes"/>
    <n v="0"/>
    <x v="50"/>
    <s v="253-7451"/>
    <s v="Female"/>
    <n v="29"/>
    <s v="Yes"/>
    <s v="No"/>
    <s v="Yes"/>
    <n v="4"/>
    <s v="No"/>
    <x v="0"/>
    <x v="2"/>
    <n v="38"/>
    <n v="602"/>
    <x v="0"/>
    <x v="0"/>
  </r>
  <r>
    <s v="1734-KKAA"/>
    <x v="0"/>
    <n v="70"/>
    <n v="373"/>
    <n v="1113.4000000000001"/>
    <n v="0"/>
    <n v="0"/>
    <s v="No"/>
    <s v="no"/>
    <n v="0"/>
    <n v="0"/>
    <n v="4"/>
    <s v="Yes"/>
    <n v="0"/>
    <x v="19"/>
    <s v="324-3418"/>
    <s v="Female"/>
    <n v="49"/>
    <s v="No"/>
    <s v="No"/>
    <s v="Yes"/>
    <n v="5"/>
    <s v="Yes"/>
    <x v="2"/>
    <x v="2"/>
    <n v="43"/>
    <n v="3012"/>
    <x v="0"/>
    <x v="0"/>
  </r>
  <r>
    <s v="1233-WQRJ"/>
    <x v="0"/>
    <n v="54"/>
    <n v="182"/>
    <n v="544.9"/>
    <n v="0"/>
    <n v="0"/>
    <s v="No"/>
    <s v="no"/>
    <n v="0"/>
    <n v="0"/>
    <n v="5"/>
    <s v="Yes"/>
    <n v="0"/>
    <x v="26"/>
    <s v="340-9977"/>
    <s v="Female"/>
    <n v="70"/>
    <s v="No"/>
    <s v="Yes"/>
    <s v="Yes"/>
    <n v="2"/>
    <s v="Yes"/>
    <x v="1"/>
    <x v="0"/>
    <n v="34"/>
    <n v="1858"/>
    <x v="0"/>
    <x v="0"/>
  </r>
  <r>
    <s v="8902-NWWZ"/>
    <x v="0"/>
    <n v="29"/>
    <n v="69"/>
    <n v="203.1"/>
    <n v="0"/>
    <n v="0"/>
    <s v="No"/>
    <s v="no"/>
    <n v="0"/>
    <n v="0"/>
    <n v="6"/>
    <s v="Yes"/>
    <n v="0"/>
    <x v="22"/>
    <s v="325-3427"/>
    <s v="Female"/>
    <n v="46"/>
    <s v="No"/>
    <s v="No"/>
    <s v="Yes"/>
    <n v="5"/>
    <s v="No"/>
    <x v="0"/>
    <x v="0"/>
    <n v="21"/>
    <n v="619"/>
    <x v="0"/>
    <x v="0"/>
  </r>
  <r>
    <s v="8010-WUNH"/>
    <x v="0"/>
    <n v="21"/>
    <n v="191"/>
    <n v="333.7"/>
    <n v="0"/>
    <n v="0"/>
    <s v="No"/>
    <s v="no"/>
    <n v="0"/>
    <n v="0"/>
    <n v="10"/>
    <s v="Yes"/>
    <n v="0"/>
    <x v="49"/>
    <s v="317-2453"/>
    <s v="Female"/>
    <n v="53"/>
    <s v="No"/>
    <s v="No"/>
    <s v="Yes"/>
    <n v="5"/>
    <s v="Yes"/>
    <x v="1"/>
    <x v="2"/>
    <n v="22"/>
    <n v="458"/>
    <x v="0"/>
    <x v="0"/>
  </r>
  <r>
    <s v="9259-OZVE"/>
    <x v="0"/>
    <n v="47"/>
    <n v="188"/>
    <n v="568.4"/>
    <n v="0"/>
    <n v="0"/>
    <s v="No"/>
    <s v="no"/>
    <n v="0"/>
    <n v="0"/>
    <n v="0"/>
    <s v="No"/>
    <n v="0"/>
    <x v="28"/>
    <s v="338-1630"/>
    <s v="Female"/>
    <n v="27"/>
    <s v="Yes"/>
    <s v="No"/>
    <s v="Yes"/>
    <n v="2"/>
    <s v="No"/>
    <x v="1"/>
    <x v="2"/>
    <n v="7"/>
    <n v="330"/>
    <x v="0"/>
    <x v="0"/>
  </r>
  <r>
    <s v="6535-WVBI"/>
    <x v="0"/>
    <n v="42"/>
    <n v="271"/>
    <n v="588.79999999999995"/>
    <n v="0"/>
    <n v="0"/>
    <s v="No"/>
    <s v="no"/>
    <n v="0"/>
    <n v="0"/>
    <n v="27"/>
    <s v="Yes"/>
    <n v="0"/>
    <x v="50"/>
    <s v="314-5541"/>
    <s v="Female"/>
    <n v="32"/>
    <s v="No"/>
    <s v="No"/>
    <s v="Yes"/>
    <n v="6"/>
    <s v="Yes"/>
    <x v="0"/>
    <x v="0"/>
    <n v="39"/>
    <n v="1619"/>
    <x v="0"/>
    <x v="0"/>
  </r>
  <r>
    <s v="3933-ANQN"/>
    <x v="0"/>
    <n v="7"/>
    <n v="18"/>
    <n v="58.1"/>
    <n v="0"/>
    <n v="0"/>
    <s v="No"/>
    <s v="no"/>
    <n v="0"/>
    <n v="0"/>
    <n v="0"/>
    <s v="No"/>
    <n v="0"/>
    <x v="22"/>
    <s v="305-9112"/>
    <s v="Female"/>
    <n v="41"/>
    <s v="No"/>
    <s v="No"/>
    <s v="Yes"/>
    <n v="2"/>
    <s v="No"/>
    <x v="2"/>
    <x v="2"/>
    <n v="10"/>
    <n v="76"/>
    <x v="0"/>
    <x v="0"/>
  </r>
  <r>
    <s v="1416-KBNF"/>
    <x v="0"/>
    <n v="67"/>
    <n v="359"/>
    <n v="800.7"/>
    <n v="0"/>
    <n v="0"/>
    <s v="No"/>
    <s v="no"/>
    <n v="0"/>
    <n v="0"/>
    <n v="15"/>
    <s v="Yes"/>
    <n v="0"/>
    <x v="28"/>
    <s v="345-1927"/>
    <s v="Female"/>
    <n v="50"/>
    <s v="No"/>
    <s v="No"/>
    <s v="Yes"/>
    <n v="2"/>
    <s v="Yes"/>
    <x v="1"/>
    <x v="0"/>
    <n v="29"/>
    <n v="1917"/>
    <x v="0"/>
    <x v="0"/>
  </r>
  <r>
    <s v="8088-EFWK"/>
    <x v="0"/>
    <n v="54"/>
    <n v="264"/>
    <n v="749.1"/>
    <n v="0"/>
    <n v="0"/>
    <s v="No"/>
    <s v="no"/>
    <n v="0"/>
    <n v="0"/>
    <n v="4"/>
    <s v="Yes"/>
    <n v="0"/>
    <x v="39"/>
    <s v="356-1940"/>
    <s v="Male"/>
    <n v="65"/>
    <s v="No"/>
    <s v="Yes"/>
    <s v="Yes"/>
    <n v="5"/>
    <s v="No"/>
    <x v="2"/>
    <x v="2"/>
    <n v="28"/>
    <n v="1495"/>
    <x v="0"/>
    <x v="0"/>
  </r>
  <r>
    <s v="5819-NRAR"/>
    <x v="0"/>
    <n v="18"/>
    <n v="135"/>
    <n v="282.89999999999998"/>
    <n v="72"/>
    <n v="176.4"/>
    <s v="Yes"/>
    <s v="no"/>
    <n v="58.8"/>
    <n v="0"/>
    <n v="0"/>
    <s v="No"/>
    <n v="0"/>
    <x v="3"/>
    <s v="330-5680"/>
    <s v="Male"/>
    <n v="37"/>
    <s v="No"/>
    <s v="No"/>
    <s v="Yes"/>
    <n v="3"/>
    <s v="No"/>
    <x v="1"/>
    <x v="2"/>
    <n v="9"/>
    <n v="158"/>
    <x v="0"/>
    <x v="0"/>
  </r>
  <r>
    <s v="3804-CLRW"/>
    <x v="0"/>
    <n v="40"/>
    <n v="193"/>
    <n v="558.70000000000005"/>
    <n v="160"/>
    <n v="316"/>
    <s v="Yes"/>
    <s v="no"/>
    <n v="63.2"/>
    <n v="0"/>
    <n v="16"/>
    <s v="Yes"/>
    <n v="0"/>
    <x v="38"/>
    <s v="313-9649"/>
    <s v="Female"/>
    <n v="33"/>
    <s v="No"/>
    <s v="No"/>
    <s v="Yes"/>
    <n v="6"/>
    <s v="No"/>
    <x v="0"/>
    <x v="2"/>
    <n v="35"/>
    <n v="1412"/>
    <x v="0"/>
    <x v="0"/>
  </r>
  <r>
    <s v="1402-WQSS"/>
    <x v="0"/>
    <n v="22"/>
    <n v="111"/>
    <n v="305.2"/>
    <n v="88"/>
    <n v="215.6"/>
    <s v="Yes"/>
    <s v="no"/>
    <n v="107.8"/>
    <n v="0"/>
    <n v="0"/>
    <s v="No"/>
    <n v="0"/>
    <x v="25"/>
    <s v="365-1445"/>
    <s v="Female"/>
    <n v="48"/>
    <s v="No"/>
    <s v="No"/>
    <s v="Yes"/>
    <n v="2"/>
    <s v="No"/>
    <x v="1"/>
    <x v="0"/>
    <n v="10"/>
    <n v="227"/>
    <x v="0"/>
    <x v="0"/>
  </r>
  <r>
    <s v="4984-HIBD"/>
    <x v="0"/>
    <n v="64"/>
    <n v="351"/>
    <n v="644.1"/>
    <n v="256"/>
    <n v="825.6"/>
    <s v="Yes"/>
    <s v="yes"/>
    <n v="0"/>
    <n v="0"/>
    <n v="0"/>
    <s v="No"/>
    <n v="0"/>
    <x v="2"/>
    <s v="374-4741"/>
    <s v="Female"/>
    <n v="46"/>
    <s v="No"/>
    <s v="No"/>
    <s v="Yes"/>
    <n v="5"/>
    <s v="No"/>
    <x v="2"/>
    <x v="0"/>
    <n v="7"/>
    <n v="428"/>
    <x v="0"/>
    <x v="0"/>
  </r>
  <r>
    <s v="7391-HYHA"/>
    <x v="0"/>
    <n v="9"/>
    <n v="43"/>
    <n v="69.900000000000006"/>
    <n v="36"/>
    <n v="91.8"/>
    <s v="Yes"/>
    <s v="yes"/>
    <n v="0"/>
    <n v="0"/>
    <n v="29"/>
    <s v="Yes"/>
    <n v="0"/>
    <x v="46"/>
    <s v="337-3168"/>
    <s v="Male"/>
    <n v="48"/>
    <s v="No"/>
    <s v="No"/>
    <s v="Yes"/>
    <n v="2"/>
    <s v="No"/>
    <x v="0"/>
    <x v="0"/>
    <n v="28"/>
    <n v="245"/>
    <x v="0"/>
    <x v="0"/>
  </r>
  <r>
    <s v="2482-ZGQN"/>
    <x v="0"/>
    <n v="7"/>
    <n v="10"/>
    <n v="29.5"/>
    <n v="28"/>
    <n v="69.3"/>
    <s v="Yes"/>
    <s v="no"/>
    <n v="23.1"/>
    <n v="0"/>
    <n v="0"/>
    <s v="No"/>
    <n v="0"/>
    <x v="9"/>
    <s v="320-4718"/>
    <s v="Female"/>
    <n v="33"/>
    <s v="No"/>
    <s v="No"/>
    <s v="Yes"/>
    <n v="2"/>
    <s v="No"/>
    <x v="0"/>
    <x v="2"/>
    <n v="7"/>
    <n v="55"/>
    <x v="0"/>
    <x v="0"/>
  </r>
  <r>
    <s v="9906-YMIE"/>
    <x v="0"/>
    <n v="72"/>
    <n v="378"/>
    <n v="1081.8"/>
    <n v="288"/>
    <n v="900"/>
    <s v="Yes"/>
    <s v="no"/>
    <n v="180"/>
    <n v="0"/>
    <n v="20"/>
    <s v="Yes"/>
    <n v="0"/>
    <x v="25"/>
    <s v="357-8113"/>
    <s v="Male"/>
    <n v="30"/>
    <s v="No"/>
    <s v="No"/>
    <s v="Yes"/>
    <n v="4"/>
    <s v="Yes"/>
    <x v="2"/>
    <x v="0"/>
    <n v="31"/>
    <n v="2244"/>
    <x v="0"/>
    <x v="0"/>
  </r>
  <r>
    <s v="0931-AESW"/>
    <x v="0"/>
    <n v="28"/>
    <n v="157"/>
    <n v="392.2"/>
    <n v="112"/>
    <n v="282.8"/>
    <s v="Yes"/>
    <s v="no"/>
    <n v="70.7"/>
    <n v="0"/>
    <n v="35"/>
    <s v="Yes"/>
    <n v="0"/>
    <x v="1"/>
    <s v="301-5639"/>
    <s v="Female"/>
    <n v="33"/>
    <s v="No"/>
    <s v="No"/>
    <s v="Yes"/>
    <n v="2"/>
    <s v="No"/>
    <x v="1"/>
    <x v="0"/>
    <n v="34"/>
    <n v="956"/>
    <x v="0"/>
    <x v="0"/>
  </r>
  <r>
    <s v="7478-TESE"/>
    <x v="0"/>
    <n v="62"/>
    <n v="232"/>
    <n v="560"/>
    <n v="248"/>
    <n v="744"/>
    <s v="Yes"/>
    <s v="no"/>
    <n v="148.80000000000001"/>
    <n v="0"/>
    <n v="15"/>
    <s v="Yes"/>
    <n v="0"/>
    <x v="25"/>
    <s v="272-7349"/>
    <s v="Male"/>
    <n v="57"/>
    <s v="No"/>
    <s v="No"/>
    <s v="Yes"/>
    <n v="2"/>
    <s v="Yes"/>
    <x v="2"/>
    <x v="2"/>
    <n v="19"/>
    <n v="1186"/>
    <x v="0"/>
    <x v="0"/>
  </r>
  <r>
    <s v="8393-PKGF"/>
    <x v="0"/>
    <n v="72"/>
    <n v="375"/>
    <n v="1149.7"/>
    <n v="288"/>
    <n v="936"/>
    <s v="Yes"/>
    <s v="no"/>
    <n v="187.2"/>
    <n v="0"/>
    <n v="8"/>
    <s v="Yes"/>
    <n v="0"/>
    <x v="41"/>
    <s v="323-5022"/>
    <s v="Female"/>
    <n v="23"/>
    <s v="Yes"/>
    <s v="No"/>
    <s v="Yes"/>
    <n v="2"/>
    <s v="Yes"/>
    <x v="2"/>
    <x v="2"/>
    <n v="42"/>
    <n v="3021"/>
    <x v="0"/>
    <x v="0"/>
  </r>
  <r>
    <s v="2401-IEXK"/>
    <x v="0"/>
    <n v="27"/>
    <n v="187"/>
    <n v="294.8"/>
    <n v="108"/>
    <n v="153.9"/>
    <s v="Yes"/>
    <s v="no"/>
    <n v="38.5"/>
    <n v="0"/>
    <n v="6"/>
    <s v="Yes"/>
    <n v="0"/>
    <x v="18"/>
    <s v="340-3452"/>
    <s v="Female"/>
    <n v="40"/>
    <s v="No"/>
    <s v="No"/>
    <s v="Yes"/>
    <n v="6"/>
    <s v="No"/>
    <x v="0"/>
    <x v="2"/>
    <n v="20"/>
    <n v="547"/>
    <x v="0"/>
    <x v="0"/>
  </r>
  <r>
    <s v="7710-KUYO"/>
    <x v="0"/>
    <n v="24"/>
    <n v="43"/>
    <n v="96.7"/>
    <n v="96"/>
    <n v="283.2"/>
    <s v="Yes"/>
    <s v="no"/>
    <n v="94.4"/>
    <n v="0"/>
    <n v="0"/>
    <s v="No"/>
    <n v="0"/>
    <x v="1"/>
    <s v="357-5702"/>
    <s v="Female"/>
    <n v="25"/>
    <s v="Yes"/>
    <s v="No"/>
    <s v="Yes"/>
    <n v="5"/>
    <s v="No"/>
    <x v="2"/>
    <x v="2"/>
    <n v="8"/>
    <n v="186"/>
    <x v="0"/>
    <x v="0"/>
  </r>
  <r>
    <s v="3725-BWHA"/>
    <x v="0"/>
    <n v="71"/>
    <n v="134"/>
    <n v="283.5"/>
    <n v="284"/>
    <n v="511.2"/>
    <s v="Yes"/>
    <s v="no"/>
    <n v="170.4"/>
    <n v="0"/>
    <n v="5"/>
    <s v="Yes"/>
    <n v="0"/>
    <x v="49"/>
    <s v="353-2533"/>
    <s v="Male"/>
    <n v="41"/>
    <s v="No"/>
    <s v="No"/>
    <s v="Yes"/>
    <n v="3"/>
    <s v="No"/>
    <x v="1"/>
    <x v="0"/>
    <n v="31"/>
    <n v="2178"/>
    <x v="0"/>
    <x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x v="20"/>
    <s v="256-3087"/>
    <s v="Male"/>
    <n v="36"/>
    <s v="No"/>
    <s v="No"/>
    <s v="Yes"/>
    <n v="2"/>
    <s v="No"/>
    <x v="2"/>
    <x v="2"/>
    <n v="13"/>
    <n v="665"/>
    <x v="0"/>
    <x v="0"/>
  </r>
  <r>
    <s v="5671-MTSV"/>
    <x v="0"/>
    <n v="50"/>
    <n v="114"/>
    <n v="299"/>
    <n v="200"/>
    <n v="645"/>
    <s v="Yes"/>
    <s v="no"/>
    <n v="161.30000000000001"/>
    <n v="0"/>
    <n v="12"/>
    <s v="Yes"/>
    <n v="0"/>
    <x v="37"/>
    <s v="297-4085"/>
    <s v="Female"/>
    <n v="35"/>
    <s v="No"/>
    <s v="No"/>
    <s v="Yes"/>
    <n v="5"/>
    <s v="Yes"/>
    <x v="1"/>
    <x v="2"/>
    <n v="31"/>
    <n v="1532"/>
    <x v="0"/>
    <x v="0"/>
  </r>
  <r>
    <s v="3997-MZKH"/>
    <x v="0"/>
    <n v="67"/>
    <n v="447"/>
    <n v="1000.7"/>
    <n v="268"/>
    <n v="623.1"/>
    <s v="Yes"/>
    <s v="yes"/>
    <n v="0"/>
    <n v="0"/>
    <n v="0"/>
    <s v="No"/>
    <n v="0"/>
    <x v="10"/>
    <s v="369-4535"/>
    <s v="Male"/>
    <n v="35"/>
    <s v="No"/>
    <s v="No"/>
    <s v="Yes"/>
    <n v="2"/>
    <s v="No"/>
    <x v="1"/>
    <x v="2"/>
    <n v="13"/>
    <n v="896"/>
    <x v="0"/>
    <x v="0"/>
  </r>
  <r>
    <s v="4148-SVMY"/>
    <x v="0"/>
    <n v="10"/>
    <n v="48"/>
    <n v="124.3"/>
    <n v="40"/>
    <n v="71"/>
    <s v="Yes"/>
    <s v="no"/>
    <n v="23.7"/>
    <n v="0"/>
    <n v="3"/>
    <s v="No"/>
    <n v="15"/>
    <x v="37"/>
    <s v="333-1625"/>
    <s v="Male"/>
    <n v="30"/>
    <s v="No"/>
    <s v="No"/>
    <s v="Yes"/>
    <n v="3"/>
    <s v="No"/>
    <x v="0"/>
    <x v="0"/>
    <n v="28"/>
    <n v="287"/>
    <x v="0"/>
    <x v="0"/>
  </r>
  <r>
    <s v="2699-GJMN"/>
    <x v="0"/>
    <n v="54"/>
    <n v="164"/>
    <n v="487"/>
    <n v="216"/>
    <n v="291.60000000000002"/>
    <s v="Yes"/>
    <s v="no"/>
    <n v="58.3"/>
    <n v="0"/>
    <n v="0"/>
    <s v="No"/>
    <n v="0"/>
    <x v="23"/>
    <s v="330-2798"/>
    <s v="Female"/>
    <n v="35"/>
    <s v="No"/>
    <s v="No"/>
    <s v="Yes"/>
    <n v="2"/>
    <s v="No"/>
    <x v="2"/>
    <x v="2"/>
    <n v="10"/>
    <n v="519"/>
    <x v="0"/>
    <x v="0"/>
  </r>
  <r>
    <s v="2184-SAJV"/>
    <x v="0"/>
    <n v="16"/>
    <n v="39"/>
    <n v="114.3"/>
    <n v="64"/>
    <n v="256"/>
    <s v="Yes"/>
    <s v="no"/>
    <n v="64"/>
    <n v="0"/>
    <n v="10"/>
    <s v="Yes"/>
    <n v="0"/>
    <x v="0"/>
    <s v="326-9463"/>
    <s v="Female"/>
    <n v="31"/>
    <s v="No"/>
    <s v="No"/>
    <s v="Yes"/>
    <n v="2"/>
    <s v="No"/>
    <x v="2"/>
    <x v="0"/>
    <n v="22"/>
    <n v="358"/>
    <x v="0"/>
    <x v="0"/>
  </r>
  <r>
    <s v="4752-EDTG"/>
    <x v="0"/>
    <n v="24"/>
    <n v="142"/>
    <n v="363.6"/>
    <n v="96"/>
    <n v="261.60000000000002"/>
    <s v="Yes"/>
    <s v="no"/>
    <n v="87.2"/>
    <n v="0"/>
    <n v="5"/>
    <s v="No"/>
    <n v="18"/>
    <x v="26"/>
    <s v="295-5592"/>
    <s v="Male"/>
    <n v="62"/>
    <s v="No"/>
    <s v="No"/>
    <s v="Yes"/>
    <n v="2"/>
    <s v="No"/>
    <x v="0"/>
    <x v="0"/>
    <n v="15"/>
    <n v="354"/>
    <x v="0"/>
    <x v="0"/>
  </r>
  <r>
    <s v="5011-RZDB"/>
    <x v="0"/>
    <n v="8"/>
    <n v="38"/>
    <n v="90"/>
    <n v="32"/>
    <n v="92.8"/>
    <s v="Yes"/>
    <s v="no"/>
    <n v="46.4"/>
    <n v="0"/>
    <n v="0"/>
    <s v="No"/>
    <n v="0"/>
    <x v="21"/>
    <s v="349-4752"/>
    <s v="Male"/>
    <n v="30"/>
    <s v="No"/>
    <s v="No"/>
    <s v="Yes"/>
    <n v="4"/>
    <s v="No"/>
    <x v="0"/>
    <x v="0"/>
    <n v="6"/>
    <n v="50"/>
    <x v="0"/>
    <x v="0"/>
  </r>
  <r>
    <s v="2250-PCAO"/>
    <x v="0"/>
    <n v="17"/>
    <n v="105"/>
    <n v="227"/>
    <n v="68"/>
    <n v="195.5"/>
    <s v="Yes"/>
    <s v="no"/>
    <n v="97.8"/>
    <n v="0"/>
    <n v="17"/>
    <s v="Yes"/>
    <n v="0"/>
    <x v="47"/>
    <s v="338-9336"/>
    <s v="Male"/>
    <n v="23"/>
    <s v="Yes"/>
    <s v="No"/>
    <s v="Yes"/>
    <n v="5"/>
    <s v="No"/>
    <x v="0"/>
    <x v="2"/>
    <n v="14"/>
    <n v="242"/>
    <x v="0"/>
    <x v="0"/>
  </r>
  <r>
    <s v="8517-IIYD"/>
    <x v="0"/>
    <n v="15"/>
    <n v="37"/>
    <n v="88"/>
    <n v="60"/>
    <n v="160.5"/>
    <s v="Yes"/>
    <s v="no"/>
    <n v="40.1"/>
    <n v="0"/>
    <n v="7"/>
    <s v="Yes"/>
    <n v="0"/>
    <x v="19"/>
    <s v="259-7957"/>
    <s v="Male"/>
    <n v="30"/>
    <s v="No"/>
    <s v="No"/>
    <s v="Yes"/>
    <n v="5"/>
    <s v="Yes"/>
    <x v="1"/>
    <x v="2"/>
    <n v="25"/>
    <n v="372"/>
    <x v="0"/>
    <x v="0"/>
  </r>
  <r>
    <s v="2435-RGKS"/>
    <x v="0"/>
    <n v="4"/>
    <n v="26"/>
    <n v="56.8"/>
    <n v="16"/>
    <n v="32.4"/>
    <s v="Yes"/>
    <s v="no"/>
    <n v="8.1"/>
    <n v="0"/>
    <n v="10"/>
    <s v="Yes"/>
    <n v="0"/>
    <x v="23"/>
    <s v="380-2010"/>
    <s v="Male"/>
    <n v="39"/>
    <s v="No"/>
    <s v="No"/>
    <s v="Yes"/>
    <n v="2"/>
    <s v="No"/>
    <x v="0"/>
    <x v="0"/>
    <n v="21"/>
    <n v="79"/>
    <x v="0"/>
    <x v="0"/>
  </r>
  <r>
    <s v="2669-VLUL"/>
    <x v="0"/>
    <n v="25"/>
    <n v="49"/>
    <n v="125.2"/>
    <n v="100"/>
    <n v="430"/>
    <s v="Yes"/>
    <s v="no"/>
    <n v="86"/>
    <n v="0"/>
    <n v="6"/>
    <s v="Yes"/>
    <n v="0"/>
    <x v="34"/>
    <s v="366-1433"/>
    <s v="Female"/>
    <n v="49"/>
    <s v="No"/>
    <s v="No"/>
    <s v="Yes"/>
    <n v="6"/>
    <s v="No"/>
    <x v="0"/>
    <x v="2"/>
    <n v="21"/>
    <n v="514"/>
    <x v="0"/>
    <x v="0"/>
  </r>
  <r>
    <s v="9909-LNXO"/>
    <x v="0"/>
    <n v="70"/>
    <n v="479"/>
    <n v="845.5"/>
    <n v="280"/>
    <n v="672"/>
    <s v="Yes"/>
    <s v="yes"/>
    <n v="0"/>
    <n v="0"/>
    <n v="13"/>
    <s v="Yes"/>
    <n v="0"/>
    <x v="42"/>
    <s v="345-7738"/>
    <s v="Male"/>
    <n v="68"/>
    <s v="No"/>
    <s v="Yes"/>
    <s v="Yes"/>
    <n v="3"/>
    <s v="Yes"/>
    <x v="2"/>
    <x v="2"/>
    <n v="27"/>
    <n v="1890"/>
    <x v="0"/>
    <x v="0"/>
  </r>
  <r>
    <s v="9566-JATU"/>
    <x v="0"/>
    <n v="49"/>
    <n v="97"/>
    <n v="196.5"/>
    <n v="196"/>
    <n v="759.5"/>
    <s v="Yes"/>
    <s v="no"/>
    <n v="189.9"/>
    <n v="0"/>
    <n v="36"/>
    <s v="Yes"/>
    <n v="0"/>
    <x v="0"/>
    <s v="408-1179"/>
    <s v="Female"/>
    <n v="25"/>
    <s v="Yes"/>
    <s v="No"/>
    <s v="Yes"/>
    <n v="5"/>
    <s v="Yes"/>
    <x v="1"/>
    <x v="2"/>
    <n v="30"/>
    <n v="1476"/>
    <x v="0"/>
    <x v="0"/>
  </r>
  <r>
    <s v="9610-MKZV"/>
    <x v="0"/>
    <n v="29"/>
    <n v="113"/>
    <n v="342.3"/>
    <n v="116"/>
    <n v="379.9"/>
    <s v="Yes"/>
    <s v="no"/>
    <n v="190"/>
    <n v="0"/>
    <n v="10"/>
    <s v="Yes"/>
    <n v="0"/>
    <x v="33"/>
    <s v="351-3128"/>
    <s v="Male"/>
    <n v="67"/>
    <s v="No"/>
    <s v="Yes"/>
    <s v="Yes"/>
    <n v="5"/>
    <s v="Yes"/>
    <x v="0"/>
    <x v="0"/>
    <n v="51"/>
    <n v="1462"/>
    <x v="0"/>
    <x v="0"/>
  </r>
  <r>
    <s v="2131-JTRR"/>
    <x v="0"/>
    <n v="24"/>
    <n v="118"/>
    <n v="313.7"/>
    <n v="96"/>
    <n v="292.8"/>
    <s v="Yes"/>
    <s v="no"/>
    <n v="97.6"/>
    <n v="0"/>
    <n v="17"/>
    <s v="Yes"/>
    <n v="0"/>
    <x v="44"/>
    <s v="289-3070"/>
    <s v="Female"/>
    <n v="22"/>
    <s v="Yes"/>
    <s v="No"/>
    <s v="Yes"/>
    <n v="6"/>
    <s v="Yes"/>
    <x v="2"/>
    <x v="2"/>
    <n v="36"/>
    <n v="863"/>
    <x v="0"/>
    <x v="0"/>
  </r>
  <r>
    <s v="5506-VGHA"/>
    <x v="0"/>
    <n v="60"/>
    <n v="259"/>
    <n v="715.7"/>
    <n v="240"/>
    <n v="540"/>
    <s v="Yes"/>
    <s v="no"/>
    <n v="270"/>
    <n v="0"/>
    <n v="0"/>
    <s v="No"/>
    <n v="0"/>
    <x v="13"/>
    <s v="351-8151"/>
    <s v="Male"/>
    <n v="48"/>
    <s v="No"/>
    <s v="No"/>
    <s v="Yes"/>
    <n v="3"/>
    <s v="No"/>
    <x v="2"/>
    <x v="2"/>
    <n v="7"/>
    <n v="396"/>
    <x v="0"/>
    <x v="0"/>
  </r>
  <r>
    <s v="5277-NBDB"/>
    <x v="0"/>
    <n v="69"/>
    <n v="511"/>
    <n v="1111.3"/>
    <n v="276"/>
    <n v="745.2"/>
    <s v="Yes"/>
    <s v="yes"/>
    <n v="0"/>
    <n v="0"/>
    <n v="6"/>
    <s v="Yes"/>
    <n v="0"/>
    <x v="14"/>
    <s v="373-3504"/>
    <s v="Female"/>
    <n v="46"/>
    <s v="No"/>
    <s v="No"/>
    <s v="Yes"/>
    <n v="6"/>
    <s v="Yes"/>
    <x v="1"/>
    <x v="0"/>
    <n v="31"/>
    <n v="2130"/>
    <x v="0"/>
    <x v="0"/>
  </r>
  <r>
    <s v="0095-ATWV"/>
    <x v="0"/>
    <n v="59"/>
    <n v="90"/>
    <n v="236"/>
    <n v="236"/>
    <n v="855.5"/>
    <s v="Yes"/>
    <s v="no"/>
    <n v="213.9"/>
    <n v="0"/>
    <n v="29"/>
    <s v="Yes"/>
    <n v="0"/>
    <x v="40"/>
    <s v="352-5797"/>
    <s v="Male"/>
    <n v="39"/>
    <s v="No"/>
    <s v="No"/>
    <s v="Yes"/>
    <n v="4"/>
    <s v="No"/>
    <x v="2"/>
    <x v="2"/>
    <n v="43"/>
    <n v="2567"/>
    <x v="0"/>
    <x v="0"/>
  </r>
  <r>
    <s v="0920-QRLP"/>
    <x v="0"/>
    <n v="3"/>
    <n v="20"/>
    <n v="51.1"/>
    <n v="12"/>
    <n v="27"/>
    <s v="Yes"/>
    <s v="no"/>
    <n v="6.8"/>
    <n v="0"/>
    <n v="9"/>
    <s v="Yes"/>
    <n v="0"/>
    <x v="16"/>
    <s v="345-4403"/>
    <s v="Male"/>
    <n v="47"/>
    <s v="No"/>
    <s v="No"/>
    <s v="Yes"/>
    <n v="5"/>
    <s v="No"/>
    <x v="0"/>
    <x v="2"/>
    <n v="36"/>
    <n v="115"/>
    <x v="0"/>
    <x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x v="6"/>
    <s v="340-4584"/>
    <s v="Female"/>
    <n v="32"/>
    <s v="No"/>
    <s v="No"/>
    <s v="Yes"/>
    <n v="2"/>
    <s v="No"/>
    <x v="0"/>
    <x v="0"/>
    <n v="30"/>
    <n v="396"/>
    <x v="0"/>
    <x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x v="9"/>
    <s v="262-10258"/>
    <s v="Male"/>
    <n v="27"/>
    <s v="Yes"/>
    <s v="No"/>
    <s v="Yes"/>
    <n v="3"/>
    <s v="Yes"/>
    <x v="2"/>
    <x v="2"/>
    <n v="14"/>
    <n v="1017"/>
    <x v="0"/>
    <x v="0"/>
  </r>
  <r>
    <s v="5045-DXQX"/>
    <x v="0"/>
    <n v="10"/>
    <n v="54"/>
    <n v="140.4"/>
    <n v="40"/>
    <n v="137"/>
    <s v="Yes"/>
    <s v="no"/>
    <n v="45.7"/>
    <n v="0"/>
    <n v="0"/>
    <s v="No"/>
    <n v="0"/>
    <x v="29"/>
    <s v="373-4915"/>
    <s v="Male"/>
    <n v="37"/>
    <s v="No"/>
    <s v="No"/>
    <s v="Yes"/>
    <n v="5"/>
    <s v="No"/>
    <x v="1"/>
    <x v="2"/>
    <n v="10"/>
    <n v="100"/>
    <x v="0"/>
    <x v="0"/>
  </r>
  <r>
    <s v="2849-MIYU"/>
    <x v="0"/>
    <n v="66"/>
    <n v="234"/>
    <n v="721.5"/>
    <n v="264"/>
    <n v="858"/>
    <s v="Yes"/>
    <s v="no"/>
    <n v="171.6"/>
    <n v="0"/>
    <n v="5"/>
    <s v="Yes"/>
    <n v="0"/>
    <x v="30"/>
    <s v="297-2789"/>
    <s v="Female"/>
    <n v="69"/>
    <s v="No"/>
    <s v="Yes"/>
    <s v="Yes"/>
    <n v="4"/>
    <s v="Yes"/>
    <x v="1"/>
    <x v="0"/>
    <n v="31"/>
    <n v="2044"/>
    <x v="0"/>
    <x v="0"/>
  </r>
  <r>
    <s v="0977-KUNU"/>
    <x v="0"/>
    <n v="71"/>
    <n v="511"/>
    <n v="1142.5999999999999"/>
    <n v="284"/>
    <n v="773.9"/>
    <s v="Yes"/>
    <s v="yes"/>
    <n v="0"/>
    <n v="0"/>
    <n v="4"/>
    <s v="No"/>
    <n v="57"/>
    <x v="22"/>
    <s v="340-6327"/>
    <s v="Male"/>
    <n v="38"/>
    <s v="No"/>
    <s v="No"/>
    <s v="Yes"/>
    <n v="4"/>
    <s v="Yes"/>
    <x v="1"/>
    <x v="2"/>
    <n v="31"/>
    <n v="2242"/>
    <x v="0"/>
    <x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x v="36"/>
    <s v="319-10172"/>
    <s v="Male"/>
    <n v="48"/>
    <s v="No"/>
    <s v="No"/>
    <s v="Yes"/>
    <n v="4"/>
    <s v="No"/>
    <x v="0"/>
    <x v="0"/>
    <n v="6"/>
    <n v="85"/>
    <x v="0"/>
    <x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x v="1"/>
    <s v="277-4396"/>
    <s v="Male"/>
    <n v="58"/>
    <s v="No"/>
    <s v="No"/>
    <s v="Yes"/>
    <n v="2"/>
    <s v="Yes"/>
    <x v="2"/>
    <x v="0"/>
    <n v="45"/>
    <n v="2657"/>
    <x v="0"/>
    <x v="0"/>
  </r>
  <r>
    <s v="4935-ASLK"/>
    <x v="0"/>
    <n v="2"/>
    <n v="4"/>
    <n v="9.9"/>
    <n v="8"/>
    <n v="23.6"/>
    <s v="Yes"/>
    <s v="no"/>
    <n v="7.9"/>
    <n v="0"/>
    <n v="0"/>
    <s v="No"/>
    <n v="0"/>
    <x v="16"/>
    <s v="306-6832"/>
    <s v="Male"/>
    <n v="36"/>
    <s v="No"/>
    <s v="No"/>
    <s v="Yes"/>
    <n v="5"/>
    <s v="No"/>
    <x v="0"/>
    <x v="2"/>
    <n v="10"/>
    <n v="19"/>
    <x v="0"/>
    <x v="0"/>
  </r>
  <r>
    <s v="7102-ZXMX"/>
    <x v="0"/>
    <n v="69"/>
    <n v="502"/>
    <n v="761.7"/>
    <n v="276"/>
    <n v="821.1"/>
    <s v="Yes"/>
    <s v="no"/>
    <n v="410.6"/>
    <n v="0"/>
    <n v="3"/>
    <s v="Yes"/>
    <n v="0"/>
    <x v="35"/>
    <s v="337-8390"/>
    <s v="Male"/>
    <n v="54"/>
    <s v="No"/>
    <s v="No"/>
    <s v="Yes"/>
    <n v="6"/>
    <s v="Yes"/>
    <x v="1"/>
    <x v="2"/>
    <n v="47"/>
    <n v="3247"/>
    <x v="0"/>
    <x v="0"/>
  </r>
  <r>
    <s v="3860-OQEB"/>
    <x v="0"/>
    <n v="70"/>
    <n v="466"/>
    <n v="910.5"/>
    <n v="280"/>
    <n v="798"/>
    <s v="Yes"/>
    <s v="no"/>
    <n v="199.5"/>
    <n v="0"/>
    <n v="0"/>
    <s v="No"/>
    <n v="0"/>
    <x v="14"/>
    <s v="367-1834"/>
    <s v="Female"/>
    <n v="35"/>
    <s v="No"/>
    <s v="No"/>
    <s v="Yes"/>
    <n v="2"/>
    <s v="No"/>
    <x v="2"/>
    <x v="2"/>
    <n v="9"/>
    <n v="631"/>
    <x v="0"/>
    <x v="0"/>
  </r>
  <r>
    <s v="9601-ODAN"/>
    <x v="0"/>
    <n v="70"/>
    <n v="415"/>
    <n v="903.8"/>
    <n v="280"/>
    <n v="896"/>
    <s v="Yes"/>
    <s v="no"/>
    <n v="179.2"/>
    <n v="0"/>
    <n v="24"/>
    <s v="Yes"/>
    <n v="0"/>
    <x v="32"/>
    <s v="340-10730"/>
    <s v="Male"/>
    <n v="22"/>
    <s v="Yes"/>
    <s v="No"/>
    <s v="Yes"/>
    <n v="6"/>
    <s v="Yes"/>
    <x v="2"/>
    <x v="2"/>
    <n v="24"/>
    <n v="1701"/>
    <x v="0"/>
    <x v="0"/>
  </r>
  <r>
    <s v="7105-WYGT"/>
    <x v="0"/>
    <n v="68"/>
    <n v="377"/>
    <n v="751.8"/>
    <n v="272"/>
    <n v="707.2"/>
    <s v="Yes"/>
    <s v="no"/>
    <n v="235.7"/>
    <n v="0"/>
    <n v="38"/>
    <s v="Yes"/>
    <n v="0"/>
    <x v="44"/>
    <s v="303-2279"/>
    <s v="Male"/>
    <n v="58"/>
    <s v="No"/>
    <s v="No"/>
    <s v="Yes"/>
    <n v="2"/>
    <s v="Yes"/>
    <x v="2"/>
    <x v="2"/>
    <n v="49"/>
    <n v="3326"/>
    <x v="0"/>
    <x v="0"/>
  </r>
  <r>
    <s v="6705-ZNCW"/>
    <x v="0"/>
    <n v="37"/>
    <n v="118"/>
    <n v="412.5"/>
    <n v="148"/>
    <n v="407"/>
    <s v="Yes"/>
    <s v="no"/>
    <n v="203.5"/>
    <n v="0"/>
    <n v="38"/>
    <s v="Yes"/>
    <n v="0"/>
    <x v="48"/>
    <s v="290-5612"/>
    <s v="Male"/>
    <n v="28"/>
    <s v="Yes"/>
    <s v="No"/>
    <s v="Yes"/>
    <n v="6"/>
    <s v="Yes"/>
    <x v="1"/>
    <x v="2"/>
    <n v="18"/>
    <n v="670"/>
    <x v="0"/>
    <x v="0"/>
  </r>
  <r>
    <s v="3920-NCPD"/>
    <x v="0"/>
    <n v="71"/>
    <n v="347"/>
    <n v="784.1"/>
    <n v="284"/>
    <n v="1036.5999999999999"/>
    <s v="Yes"/>
    <s v="yes"/>
    <n v="0"/>
    <n v="0"/>
    <n v="18"/>
    <s v="Yes"/>
    <n v="0"/>
    <x v="20"/>
    <s v="336-2841"/>
    <s v="Male"/>
    <n v="46"/>
    <s v="No"/>
    <s v="No"/>
    <s v="Yes"/>
    <n v="6"/>
    <s v="Yes"/>
    <x v="2"/>
    <x v="0"/>
    <n v="41"/>
    <n v="2912"/>
    <x v="0"/>
    <x v="0"/>
  </r>
  <r>
    <s v="7602-YHYF"/>
    <x v="0"/>
    <n v="13"/>
    <n v="44"/>
    <n v="125.3"/>
    <n v="52"/>
    <n v="101.4"/>
    <s v="Yes"/>
    <s v="no"/>
    <n v="50.7"/>
    <n v="0"/>
    <n v="9"/>
    <s v="Yes"/>
    <n v="0"/>
    <x v="23"/>
    <s v="358-5391"/>
    <s v="Male"/>
    <n v="48"/>
    <s v="No"/>
    <s v="No"/>
    <s v="Yes"/>
    <n v="3"/>
    <s v="No"/>
    <x v="0"/>
    <x v="2"/>
    <n v="26"/>
    <n v="325"/>
    <x v="0"/>
    <x v="0"/>
  </r>
  <r>
    <s v="3759-DFOL"/>
    <x v="0"/>
    <n v="66"/>
    <n v="157"/>
    <n v="464.6"/>
    <n v="264"/>
    <n v="640.20000000000005"/>
    <s v="Yes"/>
    <s v="no"/>
    <n v="160.1"/>
    <n v="0"/>
    <n v="0"/>
    <s v="No"/>
    <n v="0"/>
    <x v="22"/>
    <s v="341-8462"/>
    <s v="Female"/>
    <n v="68"/>
    <s v="No"/>
    <s v="Yes"/>
    <s v="Yes"/>
    <n v="6"/>
    <s v="No"/>
    <x v="2"/>
    <x v="0"/>
    <n v="10"/>
    <n v="666"/>
    <x v="0"/>
    <x v="0"/>
  </r>
  <r>
    <s v="0308-ADEE"/>
    <x v="0"/>
    <n v="45"/>
    <n v="270"/>
    <n v="674.9"/>
    <n v="180"/>
    <n v="535.5"/>
    <s v="Yes"/>
    <s v="no"/>
    <n v="107.1"/>
    <n v="0"/>
    <n v="5"/>
    <s v="Yes"/>
    <n v="0"/>
    <x v="34"/>
    <s v="274-1810"/>
    <s v="Male"/>
    <n v="56"/>
    <s v="No"/>
    <s v="No"/>
    <s v="Yes"/>
    <n v="3"/>
    <s v="Yes"/>
    <x v="1"/>
    <x v="2"/>
    <n v="21"/>
    <n v="937"/>
    <x v="0"/>
    <x v="0"/>
  </r>
  <r>
    <s v="1063-RGTK"/>
    <x v="0"/>
    <n v="54"/>
    <n v="118"/>
    <n v="380.2"/>
    <n v="216"/>
    <n v="513"/>
    <s v="Yes"/>
    <s v="no"/>
    <n v="171"/>
    <n v="0"/>
    <n v="3"/>
    <s v="Yes"/>
    <n v="0"/>
    <x v="30"/>
    <s v="402-7638"/>
    <s v="Female"/>
    <n v="35"/>
    <s v="No"/>
    <s v="No"/>
    <s v="Yes"/>
    <n v="2"/>
    <s v="Yes"/>
    <x v="0"/>
    <x v="2"/>
    <n v="45"/>
    <n v="2463"/>
    <x v="0"/>
    <x v="0"/>
  </r>
  <r>
    <s v="7155-SRUS"/>
    <x v="0"/>
    <n v="71"/>
    <n v="404"/>
    <n v="996.5"/>
    <n v="284"/>
    <n v="433.1"/>
    <s v="Yes"/>
    <s v="no"/>
    <n v="216.6"/>
    <n v="0"/>
    <n v="0"/>
    <s v="No"/>
    <n v="0"/>
    <x v="13"/>
    <s v="335-10500"/>
    <s v="Male"/>
    <n v="30"/>
    <s v="No"/>
    <s v="No"/>
    <s v="Yes"/>
    <n v="2"/>
    <s v="No"/>
    <x v="2"/>
    <x v="2"/>
    <n v="11"/>
    <n v="778"/>
    <x v="0"/>
    <x v="0"/>
  </r>
  <r>
    <s v="3074-HNDN"/>
    <x v="0"/>
    <n v="32"/>
    <n v="185"/>
    <n v="511.7"/>
    <n v="128"/>
    <n v="288"/>
    <s v="Yes"/>
    <s v="no"/>
    <n v="72"/>
    <n v="0"/>
    <n v="4"/>
    <s v="No"/>
    <n v="8"/>
    <x v="13"/>
    <s v="337-9007"/>
    <s v="Female"/>
    <n v="46"/>
    <s v="No"/>
    <s v="No"/>
    <s v="Yes"/>
    <n v="5"/>
    <s v="Yes"/>
    <x v="1"/>
    <x v="0"/>
    <n v="35"/>
    <n v="1132"/>
    <x v="0"/>
    <x v="0"/>
  </r>
  <r>
    <s v="8782-MEDP"/>
    <x v="0"/>
    <n v="71"/>
    <n v="417"/>
    <n v="1141"/>
    <n v="284"/>
    <n v="553.79999999999995"/>
    <s v="Yes"/>
    <s v="no"/>
    <n v="110.8"/>
    <n v="0"/>
    <n v="5"/>
    <s v="Yes"/>
    <n v="0"/>
    <x v="15"/>
    <s v="259-9925"/>
    <s v="Female"/>
    <n v="60"/>
    <s v="No"/>
    <s v="No"/>
    <s v="Yes"/>
    <n v="2"/>
    <s v="No"/>
    <x v="2"/>
    <x v="2"/>
    <n v="32"/>
    <n v="2251"/>
    <x v="0"/>
    <x v="0"/>
  </r>
  <r>
    <s v="4384-YVTB"/>
    <x v="0"/>
    <n v="20"/>
    <n v="121"/>
    <n v="234.5"/>
    <n v="80"/>
    <n v="160"/>
    <s v="Yes"/>
    <s v="no"/>
    <n v="80"/>
    <n v="0"/>
    <n v="9"/>
    <s v="Yes"/>
    <n v="0"/>
    <x v="9"/>
    <s v="312-10403"/>
    <s v="Female"/>
    <n v="57"/>
    <s v="No"/>
    <s v="No"/>
    <s v="Yes"/>
    <n v="3"/>
    <s v="No"/>
    <x v="0"/>
    <x v="2"/>
    <n v="24"/>
    <n v="470"/>
    <x v="0"/>
    <x v="0"/>
  </r>
  <r>
    <s v="0407-IDWF"/>
    <x v="0"/>
    <n v="69"/>
    <n v="149"/>
    <n v="414.3"/>
    <n v="276"/>
    <n v="772.8"/>
    <s v="Yes"/>
    <s v="no"/>
    <n v="193.2"/>
    <n v="0"/>
    <n v="4"/>
    <s v="Yes"/>
    <n v="0"/>
    <x v="37"/>
    <s v="326-3077"/>
    <s v="Female"/>
    <n v="43"/>
    <s v="No"/>
    <s v="No"/>
    <s v="Yes"/>
    <n v="5"/>
    <s v="No"/>
    <x v="2"/>
    <x v="0"/>
    <n v="32"/>
    <n v="2185"/>
    <x v="0"/>
    <x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x v="44"/>
    <s v="354-9528"/>
    <s v="Female"/>
    <n v="62"/>
    <s v="No"/>
    <s v="No"/>
    <s v="Yes"/>
    <n v="6"/>
    <s v="Yes"/>
    <x v="2"/>
    <x v="0"/>
    <n v="53"/>
    <n v="2809"/>
    <x v="0"/>
    <x v="0"/>
  </r>
  <r>
    <s v="8452-PMSG"/>
    <x v="0"/>
    <n v="54"/>
    <n v="108"/>
    <n v="268.39999999999998"/>
    <n v="216"/>
    <n v="648"/>
    <s v="Yes"/>
    <s v="no"/>
    <n v="324"/>
    <n v="0"/>
    <n v="0"/>
    <s v="No"/>
    <n v="0"/>
    <x v="40"/>
    <s v="315-3710"/>
    <s v="Female"/>
    <n v="51"/>
    <s v="No"/>
    <s v="No"/>
    <s v="Yes"/>
    <n v="2"/>
    <s v="No"/>
    <x v="2"/>
    <x v="0"/>
    <n v="8"/>
    <n v="446"/>
    <x v="0"/>
    <x v="0"/>
  </r>
  <r>
    <s v="3964-SLDG"/>
    <x v="0"/>
    <n v="9"/>
    <n v="13"/>
    <n v="37.700000000000003"/>
    <n v="36"/>
    <n v="130.5"/>
    <s v="Yes"/>
    <s v="no"/>
    <n v="65.3"/>
    <n v="0"/>
    <n v="6"/>
    <s v="Yes"/>
    <n v="0"/>
    <x v="29"/>
    <s v="329-7298"/>
    <s v="Female"/>
    <n v="63"/>
    <s v="No"/>
    <s v="No"/>
    <s v="Yes"/>
    <n v="5"/>
    <s v="No"/>
    <x v="0"/>
    <x v="0"/>
    <n v="27"/>
    <n v="250"/>
    <x v="0"/>
    <x v="0"/>
  </r>
  <r>
    <s v="0904-DGHM"/>
    <x v="0"/>
    <n v="47"/>
    <n v="241"/>
    <n v="520.20000000000005"/>
    <n v="188"/>
    <n v="658"/>
    <s v="Yes"/>
    <s v="no"/>
    <n v="329"/>
    <n v="0"/>
    <n v="13"/>
    <s v="Yes"/>
    <n v="0"/>
    <x v="26"/>
    <s v="295-5329"/>
    <s v="Male"/>
    <n v="40"/>
    <s v="No"/>
    <s v="No"/>
    <s v="Yes"/>
    <n v="2"/>
    <s v="Yes"/>
    <x v="0"/>
    <x v="0"/>
    <n v="21"/>
    <n v="990"/>
    <x v="0"/>
    <x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x v="37"/>
    <s v="346-3612"/>
    <s v="Male"/>
    <n v="22"/>
    <s v="Yes"/>
    <s v="No"/>
    <s v="Yes"/>
    <n v="4"/>
    <s v="No"/>
    <x v="0"/>
    <x v="0"/>
    <n v="37"/>
    <n v="37"/>
    <x v="0"/>
    <x v="0"/>
  </r>
  <r>
    <s v="3121-FIZQ"/>
    <x v="0"/>
    <n v="48"/>
    <n v="253"/>
    <n v="724"/>
    <n v="192"/>
    <n v="499.2"/>
    <s v="Yes"/>
    <s v="no"/>
    <n v="249.6"/>
    <n v="0"/>
    <n v="30"/>
    <s v="Yes"/>
    <n v="0"/>
    <x v="11"/>
    <s v="362-9776"/>
    <s v="Male"/>
    <n v="29"/>
    <s v="Yes"/>
    <s v="No"/>
    <s v="Yes"/>
    <n v="6"/>
    <s v="Yes"/>
    <x v="1"/>
    <x v="0"/>
    <n v="32"/>
    <n v="1550"/>
    <x v="0"/>
    <x v="0"/>
  </r>
  <r>
    <s v="5488-EDRY"/>
    <x v="0"/>
    <n v="31"/>
    <n v="192"/>
    <n v="440.7"/>
    <n v="124"/>
    <n v="285.2"/>
    <s v="Yes"/>
    <s v="no"/>
    <n v="142.6"/>
    <n v="0"/>
    <n v="20"/>
    <s v="Yes"/>
    <n v="0"/>
    <x v="39"/>
    <s v="332-3166"/>
    <s v="Female"/>
    <n v="26"/>
    <s v="Yes"/>
    <s v="No"/>
    <s v="Yes"/>
    <n v="3"/>
    <s v="Yes"/>
    <x v="2"/>
    <x v="2"/>
    <n v="33"/>
    <n v="1026"/>
    <x v="0"/>
    <x v="0"/>
  </r>
  <r>
    <s v="6597-QPHI"/>
    <x v="0"/>
    <n v="37"/>
    <n v="178"/>
    <n v="337.2"/>
    <n v="148"/>
    <n v="414.4"/>
    <s v="Yes"/>
    <s v="no"/>
    <n v="82.9"/>
    <n v="0"/>
    <n v="7"/>
    <s v="No"/>
    <n v="64"/>
    <x v="43"/>
    <s v="323-2159"/>
    <s v="Male"/>
    <n v="44"/>
    <s v="No"/>
    <s v="No"/>
    <s v="Yes"/>
    <n v="5"/>
    <s v="No"/>
    <x v="2"/>
    <x v="2"/>
    <n v="25"/>
    <n v="941"/>
    <x v="0"/>
    <x v="0"/>
  </r>
  <r>
    <s v="1389-BGRB"/>
    <x v="0"/>
    <n v="59"/>
    <n v="342"/>
    <n v="946.8"/>
    <n v="236"/>
    <n v="790.6"/>
    <s v="Yes"/>
    <s v="no"/>
    <n v="395.3"/>
    <n v="0"/>
    <n v="6"/>
    <s v="Yes"/>
    <n v="0"/>
    <x v="44"/>
    <s v="395-1822"/>
    <s v="Female"/>
    <n v="65"/>
    <s v="No"/>
    <s v="Yes"/>
    <s v="Yes"/>
    <n v="6"/>
    <s v="Yes"/>
    <x v="1"/>
    <x v="2"/>
    <n v="36"/>
    <n v="2112"/>
    <x v="0"/>
    <x v="0"/>
  </r>
  <r>
    <s v="3438-MTMZ"/>
    <x v="0"/>
    <n v="5"/>
    <n v="28"/>
    <n v="77.400000000000006"/>
    <n v="20"/>
    <n v="43"/>
    <s v="Yes"/>
    <s v="no"/>
    <n v="14.3"/>
    <n v="0"/>
    <n v="0"/>
    <s v="No"/>
    <n v="0"/>
    <x v="19"/>
    <s v="329-4423"/>
    <s v="Male"/>
    <n v="29"/>
    <s v="Yes"/>
    <s v="No"/>
    <s v="Yes"/>
    <n v="3"/>
    <s v="No"/>
    <x v="1"/>
    <x v="0"/>
    <n v="6"/>
    <n v="28"/>
    <x v="0"/>
    <x v="0"/>
  </r>
  <r>
    <s v="2268-HUOU"/>
    <x v="0"/>
    <n v="30"/>
    <n v="172"/>
    <n v="334.6"/>
    <n v="120"/>
    <n v="348"/>
    <s v="Yes"/>
    <s v="no"/>
    <n v="174"/>
    <n v="0"/>
    <n v="0"/>
    <s v="No"/>
    <n v="0"/>
    <x v="20"/>
    <s v="296-3444"/>
    <s v="Female"/>
    <n v="24"/>
    <s v="Yes"/>
    <s v="No"/>
    <s v="Yes"/>
    <n v="5"/>
    <s v="No"/>
    <x v="2"/>
    <x v="2"/>
    <n v="6"/>
    <n v="185"/>
    <x v="0"/>
    <x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x v="21"/>
    <s v="283-4189"/>
    <s v="Male"/>
    <n v="19"/>
    <s v="Yes"/>
    <s v="No"/>
    <s v="Yes"/>
    <n v="5"/>
    <s v="Yes"/>
    <x v="2"/>
    <x v="2"/>
    <n v="19"/>
    <n v="841"/>
    <x v="0"/>
    <x v="0"/>
  </r>
  <r>
    <s v="4727-JGGF"/>
    <x v="0"/>
    <n v="29"/>
    <n v="191"/>
    <n v="470"/>
    <n v="116"/>
    <n v="220.4"/>
    <s v="Yes"/>
    <s v="no"/>
    <n v="110.2"/>
    <n v="0"/>
    <n v="6"/>
    <s v="No"/>
    <n v="68"/>
    <x v="21"/>
    <s v="325-5095"/>
    <s v="Male"/>
    <n v="61"/>
    <s v="No"/>
    <s v="No"/>
    <s v="Yes"/>
    <n v="6"/>
    <s v="No"/>
    <x v="0"/>
    <x v="0"/>
    <n v="43"/>
    <n v="1257"/>
    <x v="0"/>
    <x v="0"/>
  </r>
  <r>
    <s v="3124-HOCS"/>
    <x v="0"/>
    <n v="72"/>
    <n v="336"/>
    <n v="861.8"/>
    <n v="288"/>
    <n v="741.6"/>
    <s v="Yes"/>
    <s v="no"/>
    <n v="247.2"/>
    <n v="0"/>
    <n v="17"/>
    <s v="Yes"/>
    <n v="0"/>
    <x v="7"/>
    <s v="321-1787"/>
    <s v="Male"/>
    <n v="22"/>
    <s v="Yes"/>
    <s v="No"/>
    <s v="Yes"/>
    <n v="2"/>
    <s v="Yes"/>
    <x v="2"/>
    <x v="2"/>
    <n v="33"/>
    <n v="2401"/>
    <x v="0"/>
    <x v="0"/>
  </r>
  <r>
    <s v="2241-GCGQ"/>
    <x v="0"/>
    <n v="24"/>
    <n v="132"/>
    <n v="286.5"/>
    <n v="96"/>
    <n v="355.2"/>
    <s v="Yes"/>
    <s v="no"/>
    <n v="118.4"/>
    <n v="0"/>
    <n v="4"/>
    <s v="Yes"/>
    <n v="0"/>
    <x v="12"/>
    <s v="316-6564"/>
    <s v="Male"/>
    <n v="54"/>
    <s v="No"/>
    <s v="No"/>
    <s v="Yes"/>
    <n v="3"/>
    <s v="No"/>
    <x v="1"/>
    <x v="2"/>
    <n v="16"/>
    <n v="385"/>
    <x v="0"/>
    <x v="0"/>
  </r>
  <r>
    <s v="3788-VAYN"/>
    <x v="0"/>
    <n v="67"/>
    <n v="299"/>
    <n v="871.5"/>
    <n v="268"/>
    <n v="683.4"/>
    <s v="Yes"/>
    <s v="no"/>
    <n v="227.8"/>
    <n v="0"/>
    <n v="5"/>
    <s v="No"/>
    <n v="6"/>
    <x v="4"/>
    <s v="318-9663"/>
    <s v="Male"/>
    <n v="26"/>
    <s v="Yes"/>
    <s v="No"/>
    <s v="Yes"/>
    <n v="4"/>
    <s v="Yes"/>
    <x v="2"/>
    <x v="0"/>
    <n v="34"/>
    <n v="2281"/>
    <x v="0"/>
    <x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x v="20"/>
    <s v="366-5091"/>
    <s v="Male"/>
    <n v="52"/>
    <s v="No"/>
    <s v="No"/>
    <s v="Yes"/>
    <n v="6"/>
    <s v="No"/>
    <x v="2"/>
    <x v="0"/>
    <n v="35"/>
    <n v="1833"/>
    <x v="0"/>
    <x v="0"/>
  </r>
  <r>
    <s v="4083-WVZP"/>
    <x v="0"/>
    <n v="1"/>
    <n v="5"/>
    <n v="11"/>
    <n v="4"/>
    <n v="12.1"/>
    <s v="Yes"/>
    <s v="no"/>
    <n v="4"/>
    <n v="0"/>
    <n v="6"/>
    <s v="Yes"/>
    <n v="0"/>
    <x v="6"/>
    <s v="387-2612"/>
    <s v="Female"/>
    <n v="41"/>
    <s v="No"/>
    <s v="No"/>
    <s v="Yes"/>
    <n v="3"/>
    <s v="No"/>
    <x v="0"/>
    <x v="0"/>
    <n v="40"/>
    <n v="40"/>
    <x v="0"/>
    <x v="0"/>
  </r>
  <r>
    <s v="9233-JHXO"/>
    <x v="0"/>
    <n v="4"/>
    <n v="8"/>
    <n v="24.9"/>
    <n v="16"/>
    <n v="38.799999999999997"/>
    <s v="Yes"/>
    <s v="no"/>
    <n v="7.8"/>
    <n v="0"/>
    <n v="0"/>
    <s v="No"/>
    <n v="0"/>
    <x v="29"/>
    <s v="395-4988"/>
    <s v="Female"/>
    <n v="50"/>
    <s v="No"/>
    <s v="No"/>
    <s v="Yes"/>
    <n v="2"/>
    <s v="No"/>
    <x v="1"/>
    <x v="2"/>
    <n v="9"/>
    <n v="39"/>
    <x v="0"/>
    <x v="0"/>
  </r>
  <r>
    <s v="0015-IPFU"/>
    <x v="0"/>
    <n v="69"/>
    <n v="182"/>
    <n v="415.8"/>
    <n v="276"/>
    <n v="1062.5999999999999"/>
    <s v="Yes"/>
    <s v="yes"/>
    <n v="0"/>
    <n v="0"/>
    <n v="0"/>
    <s v="No"/>
    <n v="0"/>
    <x v="17"/>
    <s v="321-8361"/>
    <s v="Male"/>
    <n v="56"/>
    <s v="No"/>
    <s v="No"/>
    <s v="Yes"/>
    <n v="4"/>
    <s v="No"/>
    <x v="2"/>
    <x v="2"/>
    <n v="13"/>
    <n v="887"/>
    <x v="0"/>
    <x v="0"/>
  </r>
  <r>
    <s v="3847-EXCA"/>
    <x v="0"/>
    <n v="68"/>
    <n v="173"/>
    <n v="473.6"/>
    <n v="272"/>
    <n v="870.4"/>
    <s v="Yes"/>
    <s v="no"/>
    <n v="174.1"/>
    <n v="0"/>
    <n v="0"/>
    <s v="No"/>
    <n v="0"/>
    <x v="0"/>
    <s v="275-8568"/>
    <s v="Male"/>
    <n v="61"/>
    <s v="No"/>
    <s v="No"/>
    <s v="Yes"/>
    <n v="4"/>
    <s v="No"/>
    <x v="2"/>
    <x v="2"/>
    <n v="13"/>
    <n v="903"/>
    <x v="0"/>
    <x v="0"/>
  </r>
  <r>
    <s v="0972-LGVJ"/>
    <x v="0"/>
    <n v="63"/>
    <n v="270"/>
    <n v="750.1"/>
    <n v="252"/>
    <n v="894.6"/>
    <s v="Yes"/>
    <s v="no"/>
    <n v="178.9"/>
    <n v="0"/>
    <n v="0"/>
    <s v="No"/>
    <n v="0"/>
    <x v="32"/>
    <s v="334-4523"/>
    <s v="Male"/>
    <n v="47"/>
    <s v="No"/>
    <s v="No"/>
    <s v="Yes"/>
    <n v="3"/>
    <s v="No"/>
    <x v="2"/>
    <x v="0"/>
    <n v="8"/>
    <n v="522"/>
    <x v="0"/>
    <x v="0"/>
  </r>
  <r>
    <s v="8572-ZWBQ"/>
    <x v="0"/>
    <n v="67"/>
    <n v="157"/>
    <n v="602"/>
    <n v="268"/>
    <n v="763.8"/>
    <s v="Yes"/>
    <s v="no"/>
    <n v="381.9"/>
    <n v="0"/>
    <n v="5"/>
    <s v="Yes"/>
    <n v="0"/>
    <x v="32"/>
    <s v="286-8855"/>
    <s v="Female"/>
    <n v="56"/>
    <s v="No"/>
    <s v="No"/>
    <s v="Yes"/>
    <n v="6"/>
    <s v="No"/>
    <x v="2"/>
    <x v="0"/>
    <n v="31"/>
    <n v="2070"/>
    <x v="0"/>
    <x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x v="39"/>
    <s v="323-4788"/>
    <s v="Female"/>
    <n v="25"/>
    <s v="Yes"/>
    <s v="No"/>
    <s v="Yes"/>
    <n v="3"/>
    <s v="No"/>
    <x v="2"/>
    <x v="0"/>
    <n v="43"/>
    <n v="2697"/>
    <x v="0"/>
    <x v="0"/>
  </r>
  <r>
    <s v="7448-XOTG"/>
    <x v="0"/>
    <n v="16"/>
    <n v="107"/>
    <n v="222.4"/>
    <n v="64"/>
    <n v="123.2"/>
    <s v="Yes"/>
    <s v="no"/>
    <n v="24.6"/>
    <n v="0"/>
    <n v="6"/>
    <s v="Yes"/>
    <n v="0"/>
    <x v="12"/>
    <s v="345-7517"/>
    <s v="Male"/>
    <n v="53"/>
    <s v="No"/>
    <s v="No"/>
    <s v="Yes"/>
    <n v="6"/>
    <s v="Yes"/>
    <x v="0"/>
    <x v="0"/>
    <n v="42"/>
    <n v="659"/>
    <x v="0"/>
    <x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x v="49"/>
    <s v="352-2327"/>
    <s v="Female"/>
    <n v="28"/>
    <s v="Yes"/>
    <s v="No"/>
    <s v="Yes"/>
    <n v="2"/>
    <s v="Yes"/>
    <x v="2"/>
    <x v="2"/>
    <n v="21"/>
    <n v="1251"/>
    <x v="0"/>
    <x v="0"/>
  </r>
  <r>
    <s v="5574-XDUX"/>
    <x v="0"/>
    <n v="55"/>
    <n v="151"/>
    <n v="388.4"/>
    <n v="220"/>
    <n v="440"/>
    <s v="Yes"/>
    <s v="no"/>
    <n v="220"/>
    <n v="0"/>
    <n v="8"/>
    <s v="Yes"/>
    <n v="0"/>
    <x v="1"/>
    <s v="338-5937"/>
    <s v="Male"/>
    <n v="24"/>
    <s v="Yes"/>
    <s v="No"/>
    <s v="Yes"/>
    <n v="2"/>
    <s v="No"/>
    <x v="1"/>
    <x v="2"/>
    <n v="14"/>
    <n v="775"/>
    <x v="0"/>
    <x v="0"/>
  </r>
  <r>
    <s v="4610-RQBE"/>
    <x v="0"/>
    <n v="61"/>
    <n v="347"/>
    <n v="852.1"/>
    <n v="244"/>
    <n v="603.9"/>
    <s v="Yes"/>
    <s v="no"/>
    <n v="201.3"/>
    <n v="0"/>
    <n v="5"/>
    <s v="Yes"/>
    <n v="0"/>
    <x v="0"/>
    <s v="284-7693"/>
    <s v="Male"/>
    <n v="44"/>
    <s v="No"/>
    <s v="No"/>
    <s v="Yes"/>
    <n v="2"/>
    <s v="Yes"/>
    <x v="2"/>
    <x v="0"/>
    <n v="15"/>
    <n v="923"/>
    <x v="0"/>
    <x v="0"/>
  </r>
  <r>
    <s v="5616-TQRK"/>
    <x v="0"/>
    <n v="32"/>
    <n v="77"/>
    <n v="128.30000000000001"/>
    <n v="128"/>
    <n v="355.2"/>
    <s v="Yes"/>
    <s v="no"/>
    <n v="118.4"/>
    <n v="0"/>
    <n v="0"/>
    <s v="No"/>
    <n v="0"/>
    <x v="20"/>
    <s v="289-3529"/>
    <s v="Female"/>
    <n v="43"/>
    <s v="No"/>
    <s v="No"/>
    <s v="Yes"/>
    <n v="3"/>
    <s v="No"/>
    <x v="1"/>
    <x v="2"/>
    <n v="9"/>
    <n v="285"/>
    <x v="0"/>
    <x v="0"/>
  </r>
  <r>
    <s v="0880-TPSC"/>
    <x v="0"/>
    <n v="9"/>
    <n v="55"/>
    <n v="140.9"/>
    <n v="36"/>
    <n v="97.2"/>
    <s v="Yes"/>
    <s v="no"/>
    <n v="32.4"/>
    <n v="0"/>
    <n v="0"/>
    <s v="No"/>
    <n v="0"/>
    <x v="23"/>
    <s v="318-9285"/>
    <s v="Female"/>
    <n v="24"/>
    <s v="Yes"/>
    <s v="No"/>
    <s v="Yes"/>
    <n v="5"/>
    <s v="No"/>
    <x v="2"/>
    <x v="2"/>
    <n v="10"/>
    <n v="97"/>
    <x v="0"/>
    <x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x v="4"/>
    <s v="310-8516"/>
    <s v="Female"/>
    <n v="39"/>
    <s v="No"/>
    <s v="No"/>
    <s v="Yes"/>
    <n v="6"/>
    <s v="Yes"/>
    <x v="0"/>
    <x v="0"/>
    <n v="42"/>
    <n v="2178"/>
    <x v="0"/>
    <x v="0"/>
  </r>
  <r>
    <s v="4737-UVHS"/>
    <x v="0"/>
    <n v="33"/>
    <n v="128"/>
    <n v="200.6"/>
    <n v="132"/>
    <n v="247.5"/>
    <s v="Yes"/>
    <s v="no"/>
    <n v="49.5"/>
    <n v="0"/>
    <n v="8"/>
    <s v="Yes"/>
    <n v="0"/>
    <x v="22"/>
    <s v="338-9430"/>
    <s v="Male"/>
    <n v="34"/>
    <s v="No"/>
    <s v="No"/>
    <s v="Yes"/>
    <n v="6"/>
    <s v="No"/>
    <x v="1"/>
    <x v="0"/>
    <n v="43"/>
    <n v="1429"/>
    <x v="0"/>
    <x v="0"/>
  </r>
  <r>
    <s v="2801-FIRU"/>
    <x v="0"/>
    <n v="71"/>
    <n v="328"/>
    <n v="853.1"/>
    <n v="284"/>
    <n v="873.3"/>
    <s v="Yes"/>
    <s v="no"/>
    <n v="174.7"/>
    <n v="0"/>
    <n v="35"/>
    <s v="Yes"/>
    <n v="0"/>
    <x v="36"/>
    <s v="391-4279"/>
    <s v="Male"/>
    <n v="30"/>
    <s v="No"/>
    <s v="No"/>
    <s v="Yes"/>
    <n v="5"/>
    <s v="No"/>
    <x v="2"/>
    <x v="0"/>
    <n v="46"/>
    <n v="3245"/>
    <x v="0"/>
    <x v="0"/>
  </r>
  <r>
    <s v="7242-FMZN"/>
    <x v="0"/>
    <n v="63"/>
    <n v="287"/>
    <n v="758"/>
    <n v="252"/>
    <n v="478.8"/>
    <s v="Yes"/>
    <s v="no"/>
    <n v="239.4"/>
    <n v="0"/>
    <n v="14"/>
    <s v="No"/>
    <n v="31"/>
    <x v="24"/>
    <s v="299-3284"/>
    <s v="Female"/>
    <n v="60"/>
    <s v="No"/>
    <s v="No"/>
    <s v="Yes"/>
    <n v="4"/>
    <s v="Yes"/>
    <x v="2"/>
    <x v="2"/>
    <n v="20"/>
    <n v="1287"/>
    <x v="0"/>
    <x v="0"/>
  </r>
  <r>
    <s v="7049-NNVJ"/>
    <x v="0"/>
    <n v="58"/>
    <n v="135"/>
    <n v="349.6"/>
    <n v="232"/>
    <n v="539.4"/>
    <s v="Yes"/>
    <s v="no"/>
    <n v="179.8"/>
    <n v="0"/>
    <n v="4"/>
    <s v="Yes"/>
    <n v="0"/>
    <x v="43"/>
    <s v="377-8722"/>
    <s v="Female"/>
    <n v="34"/>
    <s v="No"/>
    <s v="No"/>
    <s v="Yes"/>
    <n v="2"/>
    <s v="No"/>
    <x v="1"/>
    <x v="0"/>
    <n v="42"/>
    <n v="2465"/>
    <x v="0"/>
    <x v="0"/>
  </r>
  <r>
    <s v="2837-XQRF"/>
    <x v="0"/>
    <n v="13"/>
    <n v="57"/>
    <n v="146.1"/>
    <n v="52"/>
    <n v="127.4"/>
    <s v="Yes"/>
    <s v="no"/>
    <n v="63.7"/>
    <n v="0"/>
    <n v="12"/>
    <s v="No"/>
    <n v="8"/>
    <x v="40"/>
    <s v="282-7959"/>
    <s v="Male"/>
    <n v="22"/>
    <s v="Yes"/>
    <s v="No"/>
    <s v="Yes"/>
    <n v="2"/>
    <s v="No"/>
    <x v="2"/>
    <x v="0"/>
    <n v="22"/>
    <n v="296"/>
    <x v="0"/>
    <x v="0"/>
  </r>
  <r>
    <s v="0427-NBNG"/>
    <x v="0"/>
    <n v="70"/>
    <n v="277"/>
    <n v="908"/>
    <n v="280"/>
    <n v="847"/>
    <s v="Yes"/>
    <s v="no"/>
    <n v="211.8"/>
    <n v="0"/>
    <n v="12"/>
    <s v="Yes"/>
    <n v="0"/>
    <x v="47"/>
    <s v="387-4650"/>
    <s v="Male"/>
    <n v="37"/>
    <s v="No"/>
    <s v="No"/>
    <s v="Yes"/>
    <n v="5"/>
    <s v="Yes"/>
    <x v="2"/>
    <x v="2"/>
    <n v="32"/>
    <n v="2214"/>
    <x v="0"/>
    <x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x v="0"/>
    <s v="315-8609"/>
    <s v="Female"/>
    <n v="38"/>
    <s v="No"/>
    <s v="No"/>
    <s v="Yes"/>
    <n v="3"/>
    <s v="Yes"/>
    <x v="2"/>
    <x v="0"/>
    <n v="38"/>
    <n v="2709"/>
    <x v="0"/>
    <x v="0"/>
  </r>
  <r>
    <s v="9702-CPWU"/>
    <x v="0"/>
    <n v="34"/>
    <n v="150"/>
    <n v="378"/>
    <n v="136"/>
    <n v="268.60000000000002"/>
    <s v="Yes"/>
    <s v="no"/>
    <n v="53.7"/>
    <n v="0"/>
    <n v="27"/>
    <s v="Yes"/>
    <n v="0"/>
    <x v="43"/>
    <s v="369-4684"/>
    <s v="Male"/>
    <n v="53"/>
    <s v="No"/>
    <s v="No"/>
    <s v="Yes"/>
    <n v="5"/>
    <s v="Yes"/>
    <x v="0"/>
    <x v="0"/>
    <n v="39"/>
    <n v="1355"/>
    <x v="0"/>
    <x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x v="22"/>
    <s v="372-7207"/>
    <s v="Female"/>
    <n v="25"/>
    <s v="Yes"/>
    <s v="No"/>
    <s v="Yes"/>
    <n v="2"/>
    <s v="Yes"/>
    <x v="1"/>
    <x v="0"/>
    <n v="26"/>
    <n v="1225"/>
    <x v="0"/>
    <x v="0"/>
  </r>
  <r>
    <s v="2632-ZQMU"/>
    <x v="0"/>
    <n v="1"/>
    <n v="5"/>
    <n v="13"/>
    <n v="4"/>
    <n v="10.7"/>
    <s v="Yes"/>
    <s v="no"/>
    <n v="5.4"/>
    <n v="0"/>
    <n v="25"/>
    <s v="Yes"/>
    <n v="0"/>
    <x v="14"/>
    <s v="321-2866"/>
    <s v="Female"/>
    <n v="61"/>
    <s v="No"/>
    <s v="No"/>
    <s v="Yes"/>
    <n v="4"/>
    <s v="No"/>
    <x v="0"/>
    <x v="0"/>
    <n v="23"/>
    <n v="23"/>
    <x v="0"/>
    <x v="0"/>
  </r>
  <r>
    <s v="3657-ZYAP"/>
    <x v="0"/>
    <n v="19"/>
    <n v="62"/>
    <n v="174.7"/>
    <n v="76"/>
    <n v="210.9"/>
    <s v="Yes"/>
    <s v="no"/>
    <n v="42.2"/>
    <n v="0"/>
    <n v="6"/>
    <s v="Yes"/>
    <n v="0"/>
    <x v="28"/>
    <s v="334-6311"/>
    <s v="Female"/>
    <n v="46"/>
    <s v="No"/>
    <s v="No"/>
    <s v="Yes"/>
    <n v="2"/>
    <s v="Yes"/>
    <x v="0"/>
    <x v="0"/>
    <n v="20"/>
    <n v="383"/>
    <x v="0"/>
    <x v="0"/>
  </r>
  <r>
    <s v="1744-DOKR"/>
    <x v="0"/>
    <n v="60"/>
    <n v="330"/>
    <n v="779.1"/>
    <n v="240"/>
    <n v="816"/>
    <s v="Yes"/>
    <s v="no"/>
    <n v="204"/>
    <n v="0"/>
    <n v="0"/>
    <s v="No"/>
    <n v="0"/>
    <x v="7"/>
    <s v="303-5350"/>
    <s v="Female"/>
    <n v="60"/>
    <s v="No"/>
    <s v="No"/>
    <s v="Yes"/>
    <n v="6"/>
    <s v="No"/>
    <x v="2"/>
    <x v="2"/>
    <n v="13"/>
    <n v="760"/>
    <x v="0"/>
    <x v="0"/>
  </r>
  <r>
    <s v="3633-VDPN"/>
    <x v="0"/>
    <n v="61"/>
    <n v="155"/>
    <n v="364.4"/>
    <n v="244"/>
    <n v="805.2"/>
    <s v="Yes"/>
    <s v="no"/>
    <n v="161"/>
    <n v="0"/>
    <n v="37"/>
    <s v="Yes"/>
    <n v="0"/>
    <x v="15"/>
    <s v="312-4347"/>
    <s v="Male"/>
    <n v="25"/>
    <s v="Yes"/>
    <s v="No"/>
    <s v="Yes"/>
    <n v="3"/>
    <s v="Yes"/>
    <x v="2"/>
    <x v="2"/>
    <n v="40"/>
    <n v="2405"/>
    <x v="0"/>
    <x v="0"/>
  </r>
  <r>
    <s v="5285-TFXI"/>
    <x v="1"/>
    <n v="39"/>
    <n v="222"/>
    <n v="541.6"/>
    <n v="156"/>
    <n v="631.79999999999995"/>
    <s v="Yes"/>
    <s v="yes"/>
    <n v="0"/>
    <n v="0"/>
    <n v="16"/>
    <s v="Yes"/>
    <n v="0"/>
    <x v="27"/>
    <s v="381-6359"/>
    <s v="Female"/>
    <n v="23"/>
    <s v="Yes"/>
    <s v="No"/>
    <s v="Yes"/>
    <n v="2"/>
    <s v="Yes"/>
    <x v="1"/>
    <x v="0"/>
    <n v="43"/>
    <n v="1665"/>
    <x v="0"/>
    <x v="0"/>
  </r>
  <r>
    <s v="5197-LMQF"/>
    <x v="0"/>
    <n v="67"/>
    <n v="405"/>
    <n v="1069.5999999999999"/>
    <n v="268"/>
    <n v="1018.4"/>
    <s v="Yes"/>
    <s v="no"/>
    <n v="509.2"/>
    <n v="0"/>
    <n v="38"/>
    <s v="Yes"/>
    <n v="0"/>
    <x v="20"/>
    <s v="323-1189"/>
    <s v="Male"/>
    <n v="30"/>
    <s v="No"/>
    <s v="No"/>
    <s v="Yes"/>
    <n v="5"/>
    <s v="Yes"/>
    <x v="2"/>
    <x v="0"/>
    <n v="32"/>
    <n v="2143"/>
    <x v="0"/>
    <x v="0"/>
  </r>
  <r>
    <s v="5685-RMKV"/>
    <x v="0"/>
    <n v="35"/>
    <n v="189"/>
    <n v="531.1"/>
    <n v="140"/>
    <n v="441"/>
    <s v="Yes"/>
    <s v="no"/>
    <n v="110.3"/>
    <n v="0"/>
    <n v="5"/>
    <s v="Yes"/>
    <n v="0"/>
    <x v="27"/>
    <s v="301-9181"/>
    <s v="Female"/>
    <n v="31"/>
    <s v="No"/>
    <s v="No"/>
    <s v="Yes"/>
    <n v="4"/>
    <s v="No"/>
    <x v="1"/>
    <x v="0"/>
    <n v="35"/>
    <n v="1252"/>
    <x v="0"/>
    <x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x v="0"/>
    <s v="295-9509"/>
    <s v="Female"/>
    <n v="45"/>
    <s v="No"/>
    <s v="No"/>
    <s v="Yes"/>
    <n v="2"/>
    <s v="No"/>
    <x v="0"/>
    <x v="0"/>
    <n v="21"/>
    <n v="239"/>
    <x v="0"/>
    <x v="0"/>
  </r>
  <r>
    <s v="0303-DLIM"/>
    <x v="0"/>
    <n v="10"/>
    <n v="45"/>
    <n v="125.5"/>
    <n v="40"/>
    <n v="107"/>
    <s v="Yes"/>
    <s v="no"/>
    <n v="53.5"/>
    <n v="0"/>
    <n v="17"/>
    <s v="Yes"/>
    <n v="0"/>
    <x v="36"/>
    <s v="339-6512"/>
    <s v="Female"/>
    <n v="44"/>
    <s v="No"/>
    <s v="No"/>
    <s v="Yes"/>
    <n v="2"/>
    <s v="No"/>
    <x v="0"/>
    <x v="0"/>
    <n v="37"/>
    <n v="385"/>
    <x v="0"/>
    <x v="0"/>
  </r>
  <r>
    <s v="7190-UITP"/>
    <x v="0"/>
    <n v="11"/>
    <n v="55"/>
    <n v="154"/>
    <n v="44"/>
    <n v="124.3"/>
    <s v="Yes"/>
    <s v="no"/>
    <n v="41.4"/>
    <n v="0"/>
    <n v="0"/>
    <s v="No"/>
    <n v="0"/>
    <x v="28"/>
    <s v="295-7151"/>
    <s v="Male"/>
    <n v="22"/>
    <s v="Yes"/>
    <s v="No"/>
    <s v="Yes"/>
    <n v="2"/>
    <s v="No"/>
    <x v="1"/>
    <x v="0"/>
    <n v="6"/>
    <n v="64"/>
    <x v="0"/>
    <x v="0"/>
  </r>
  <r>
    <s v="4002-DROA"/>
    <x v="0"/>
    <n v="24"/>
    <n v="140"/>
    <n v="380"/>
    <n v="96"/>
    <n v="312"/>
    <s v="Yes"/>
    <s v="yes"/>
    <n v="0"/>
    <n v="0"/>
    <n v="9"/>
    <s v="Yes"/>
    <n v="0"/>
    <x v="26"/>
    <s v="352-3670"/>
    <s v="Male"/>
    <n v="55"/>
    <s v="No"/>
    <s v="No"/>
    <s v="Yes"/>
    <n v="5"/>
    <s v="No"/>
    <x v="0"/>
    <x v="0"/>
    <n v="26"/>
    <n v="615"/>
    <x v="0"/>
    <x v="0"/>
  </r>
  <r>
    <s v="0620-WPKB"/>
    <x v="0"/>
    <n v="19"/>
    <n v="81"/>
    <n v="208.4"/>
    <n v="76"/>
    <n v="269.8"/>
    <s v="Yes"/>
    <s v="no"/>
    <n v="134.9"/>
    <n v="0"/>
    <n v="5"/>
    <s v="Yes"/>
    <n v="0"/>
    <x v="8"/>
    <s v="362-3605"/>
    <s v="Male"/>
    <n v="61"/>
    <s v="No"/>
    <s v="No"/>
    <s v="Yes"/>
    <n v="6"/>
    <s v="Yes"/>
    <x v="0"/>
    <x v="0"/>
    <n v="25"/>
    <n v="471"/>
    <x v="0"/>
    <x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x v="26"/>
    <s v="321-2577"/>
    <s v="Female"/>
    <n v="44"/>
    <s v="No"/>
    <s v="No"/>
    <s v="Yes"/>
    <n v="4"/>
    <s v="Yes"/>
    <x v="2"/>
    <x v="0"/>
    <n v="35"/>
    <n v="2514"/>
    <x v="0"/>
    <x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x v="46"/>
    <s v="299-5769"/>
    <s v="Male"/>
    <n v="53"/>
    <s v="No"/>
    <s v="No"/>
    <s v="Yes"/>
    <n v="2"/>
    <s v="No"/>
    <x v="2"/>
    <x v="0"/>
    <n v="44"/>
    <n v="3037"/>
    <x v="0"/>
    <x v="0"/>
  </r>
  <r>
    <s v="6802-HGOT"/>
    <x v="0"/>
    <n v="34"/>
    <n v="139"/>
    <n v="372.4"/>
    <n v="136"/>
    <n v="459"/>
    <s v="Yes"/>
    <s v="yes"/>
    <n v="0"/>
    <n v="0"/>
    <n v="0"/>
    <s v="No"/>
    <n v="0"/>
    <x v="25"/>
    <s v="325-10161"/>
    <s v="Male"/>
    <n v="55"/>
    <s v="No"/>
    <s v="No"/>
    <s v="Yes"/>
    <n v="6"/>
    <s v="No"/>
    <x v="1"/>
    <x v="2"/>
    <n v="9"/>
    <n v="294"/>
    <x v="0"/>
    <x v="0"/>
  </r>
  <r>
    <s v="4447-HLIS"/>
    <x v="0"/>
    <n v="13"/>
    <n v="61"/>
    <n v="165.6"/>
    <n v="52"/>
    <n v="159.9"/>
    <s v="Yes"/>
    <s v="no"/>
    <n v="40"/>
    <n v="0"/>
    <n v="4"/>
    <s v="Yes"/>
    <n v="0"/>
    <x v="26"/>
    <s v="331-2829"/>
    <s v="Female"/>
    <n v="53"/>
    <s v="No"/>
    <s v="No"/>
    <s v="Yes"/>
    <n v="2"/>
    <s v="No"/>
    <x v="0"/>
    <x v="0"/>
    <n v="8"/>
    <n v="106"/>
    <x v="0"/>
    <x v="0"/>
  </r>
  <r>
    <s v="2467-AHFC"/>
    <x v="0"/>
    <n v="69"/>
    <n v="215"/>
    <n v="552.9"/>
    <n v="276"/>
    <n v="966"/>
    <s v="Yes"/>
    <s v="no"/>
    <n v="483"/>
    <n v="0"/>
    <n v="0"/>
    <s v="No"/>
    <n v="0"/>
    <x v="0"/>
    <s v="402-10196"/>
    <s v="Female"/>
    <n v="25"/>
    <s v="Yes"/>
    <s v="No"/>
    <s v="Yes"/>
    <n v="4"/>
    <s v="No"/>
    <x v="2"/>
    <x v="0"/>
    <n v="12"/>
    <n v="815"/>
    <x v="0"/>
    <x v="0"/>
  </r>
  <r>
    <s v="8388-NWSK"/>
    <x v="0"/>
    <n v="44"/>
    <n v="96"/>
    <n v="311.2"/>
    <n v="176"/>
    <n v="369.6"/>
    <s v="Yes"/>
    <s v="no"/>
    <n v="184.8"/>
    <n v="0"/>
    <n v="0"/>
    <s v="No"/>
    <n v="0"/>
    <x v="0"/>
    <s v="379-4929"/>
    <s v="Male"/>
    <n v="64"/>
    <s v="No"/>
    <s v="No"/>
    <s v="Yes"/>
    <n v="5"/>
    <s v="No"/>
    <x v="2"/>
    <x v="2"/>
    <n v="12"/>
    <n v="518"/>
    <x v="0"/>
    <x v="0"/>
  </r>
  <r>
    <s v="1075-PABP"/>
    <x v="0"/>
    <n v="61"/>
    <n v="118"/>
    <n v="305.3"/>
    <n v="244"/>
    <n v="469.7"/>
    <s v="Yes"/>
    <s v="no"/>
    <n v="156.6"/>
    <n v="0"/>
    <n v="6"/>
    <s v="Yes"/>
    <n v="0"/>
    <x v="27"/>
    <s v="313-8339"/>
    <s v="Male"/>
    <n v="36"/>
    <s v="No"/>
    <s v="No"/>
    <s v="Yes"/>
    <n v="4"/>
    <s v="Yes"/>
    <x v="2"/>
    <x v="0"/>
    <n v="24"/>
    <n v="1482"/>
    <x v="0"/>
    <x v="0"/>
  </r>
  <r>
    <s v="7839-VSNZ"/>
    <x v="0"/>
    <n v="37"/>
    <n v="235"/>
    <n v="595.9"/>
    <n v="148"/>
    <n v="440.3"/>
    <s v="Yes"/>
    <s v="no"/>
    <n v="220.2"/>
    <n v="0"/>
    <n v="0"/>
    <s v="No"/>
    <n v="0"/>
    <x v="6"/>
    <s v="336-2574"/>
    <s v="Male"/>
    <n v="24"/>
    <s v="Yes"/>
    <s v="No"/>
    <s v="Yes"/>
    <n v="2"/>
    <s v="No"/>
    <x v="1"/>
    <x v="0"/>
    <n v="8"/>
    <n v="299"/>
    <x v="0"/>
    <x v="0"/>
  </r>
  <r>
    <s v="0707-HJDC"/>
    <x v="0"/>
    <n v="12"/>
    <n v="33"/>
    <n v="97.5"/>
    <n v="48"/>
    <n v="146.4"/>
    <s v="Yes"/>
    <s v="no"/>
    <n v="73.2"/>
    <n v="0"/>
    <n v="7"/>
    <s v="Yes"/>
    <n v="0"/>
    <x v="41"/>
    <s v="329-9330"/>
    <s v="Female"/>
    <n v="51"/>
    <s v="No"/>
    <s v="No"/>
    <s v="Yes"/>
    <n v="2"/>
    <s v="No"/>
    <x v="1"/>
    <x v="2"/>
    <n v="12"/>
    <n v="143"/>
    <x v="0"/>
    <x v="0"/>
  </r>
  <r>
    <s v="8995-GCUW"/>
    <x v="0"/>
    <n v="9"/>
    <n v="71"/>
    <n v="135.9"/>
    <n v="36"/>
    <n v="113.4"/>
    <s v="Yes"/>
    <s v="no"/>
    <n v="22.7"/>
    <n v="0"/>
    <n v="7"/>
    <s v="Yes"/>
    <n v="0"/>
    <x v="33"/>
    <s v="362-9863"/>
    <s v="Female"/>
    <n v="55"/>
    <s v="No"/>
    <s v="No"/>
    <s v="Yes"/>
    <n v="5"/>
    <s v="No"/>
    <x v="0"/>
    <x v="2"/>
    <n v="16"/>
    <n v="148"/>
    <x v="0"/>
    <x v="0"/>
  </r>
  <r>
    <s v="0626-JYYG"/>
    <x v="0"/>
    <n v="16"/>
    <n v="44"/>
    <n v="111.9"/>
    <n v="64"/>
    <n v="224"/>
    <s v="Yes"/>
    <s v="no"/>
    <n v="112"/>
    <n v="0"/>
    <n v="0"/>
    <s v="No"/>
    <n v="0"/>
    <x v="7"/>
    <s v="256-3315"/>
    <s v="Female"/>
    <n v="20"/>
    <s v="Yes"/>
    <s v="No"/>
    <s v="Yes"/>
    <n v="2"/>
    <s v="No"/>
    <x v="2"/>
    <x v="2"/>
    <n v="9"/>
    <n v="150"/>
    <x v="0"/>
    <x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x v="7"/>
    <s v="374-4967"/>
    <s v="Male"/>
    <n v="81"/>
    <s v="No"/>
    <s v="Yes"/>
    <s v="Yes"/>
    <n v="2"/>
    <s v="Yes"/>
    <x v="1"/>
    <x v="0"/>
    <n v="24"/>
    <n v="1696"/>
    <x v="0"/>
    <x v="0"/>
  </r>
  <r>
    <s v="5378-HNIQ"/>
    <x v="0"/>
    <n v="47"/>
    <n v="259"/>
    <n v="420.6"/>
    <n v="188"/>
    <n v="300.8"/>
    <s v="Yes"/>
    <s v="no"/>
    <n v="60.2"/>
    <n v="0"/>
    <n v="12"/>
    <s v="Yes"/>
    <n v="0"/>
    <x v="4"/>
    <s v="345-2942"/>
    <s v="Male"/>
    <n v="21"/>
    <s v="Yes"/>
    <s v="No"/>
    <s v="Yes"/>
    <n v="3"/>
    <s v="No"/>
    <x v="2"/>
    <x v="0"/>
    <n v="26"/>
    <n v="1203"/>
    <x v="0"/>
    <x v="0"/>
  </r>
  <r>
    <s v="4754-HWDM"/>
    <x v="0"/>
    <n v="54"/>
    <n v="105"/>
    <n v="325.39999999999998"/>
    <n v="216"/>
    <n v="340.2"/>
    <s v="Yes"/>
    <s v="no"/>
    <n v="113.4"/>
    <n v="0"/>
    <n v="0"/>
    <s v="No"/>
    <n v="0"/>
    <x v="6"/>
    <s v="291-2727"/>
    <s v="Female"/>
    <n v="43"/>
    <s v="No"/>
    <s v="No"/>
    <s v="Yes"/>
    <n v="5"/>
    <s v="No"/>
    <x v="1"/>
    <x v="0"/>
    <n v="9"/>
    <n v="490"/>
    <x v="0"/>
    <x v="0"/>
  </r>
  <r>
    <s v="1761-WBUO"/>
    <x v="0"/>
    <n v="51"/>
    <n v="128"/>
    <n v="406.3"/>
    <n v="204"/>
    <n v="530.4"/>
    <s v="Yes"/>
    <s v="no"/>
    <n v="106.1"/>
    <n v="0"/>
    <n v="0"/>
    <s v="No"/>
    <n v="0"/>
    <x v="9"/>
    <s v="324-5656"/>
    <s v="Male"/>
    <n v="39"/>
    <s v="No"/>
    <s v="No"/>
    <s v="Yes"/>
    <n v="5"/>
    <s v="No"/>
    <x v="1"/>
    <x v="2"/>
    <n v="8"/>
    <n v="386"/>
    <x v="0"/>
    <x v="0"/>
  </r>
  <r>
    <s v="4395-CEKQ"/>
    <x v="0"/>
    <n v="67"/>
    <n v="157"/>
    <n v="333"/>
    <n v="268"/>
    <n v="288.10000000000002"/>
    <s v="Yes"/>
    <s v="no"/>
    <n v="144.1"/>
    <n v="0"/>
    <n v="4"/>
    <s v="Yes"/>
    <n v="0"/>
    <x v="42"/>
    <s v="289-10277"/>
    <s v="Male"/>
    <n v="42"/>
    <s v="No"/>
    <s v="No"/>
    <s v="Yes"/>
    <n v="5"/>
    <s v="No"/>
    <x v="1"/>
    <x v="2"/>
    <n v="22"/>
    <n v="1444"/>
    <x v="0"/>
    <x v="0"/>
  </r>
  <r>
    <s v="6938-BCMB"/>
    <x v="0"/>
    <n v="22"/>
    <n v="131"/>
    <n v="217.4"/>
    <n v="88"/>
    <n v="330"/>
    <s v="Yes"/>
    <s v="no"/>
    <n v="66"/>
    <n v="1"/>
    <n v="5"/>
    <s v="Yes"/>
    <n v="0"/>
    <x v="6"/>
    <s v="315-5283"/>
    <s v="Male"/>
    <n v="59"/>
    <s v="No"/>
    <s v="No"/>
    <s v="Yes"/>
    <n v="2"/>
    <s v="No"/>
    <x v="0"/>
    <x v="0"/>
    <n v="41"/>
    <n v="883"/>
    <x v="0"/>
    <x v="0"/>
  </r>
  <r>
    <s v="7150-XGZA"/>
    <x v="0"/>
    <n v="55"/>
    <n v="275"/>
    <n v="766.3"/>
    <n v="220"/>
    <n v="627"/>
    <s v="Yes"/>
    <s v="yes"/>
    <n v="0"/>
    <n v="1"/>
    <n v="13"/>
    <s v="Yes"/>
    <n v="0"/>
    <x v="12"/>
    <s v="261-3839"/>
    <s v="Female"/>
    <n v="40"/>
    <s v="No"/>
    <s v="No"/>
    <s v="Yes"/>
    <n v="6"/>
    <s v="Yes"/>
    <x v="2"/>
    <x v="0"/>
    <n v="42"/>
    <n v="2280"/>
    <x v="0"/>
    <x v="0"/>
  </r>
  <r>
    <s v="5034-UHXG"/>
    <x v="0"/>
    <n v="22"/>
    <n v="155"/>
    <n v="304.2"/>
    <n v="88"/>
    <n v="255.2"/>
    <s v="Yes"/>
    <s v="no"/>
    <n v="51"/>
    <n v="2"/>
    <n v="0"/>
    <s v="No"/>
    <n v="0"/>
    <x v="26"/>
    <s v="301-8198"/>
    <s v="Male"/>
    <n v="40"/>
    <s v="No"/>
    <s v="No"/>
    <s v="Yes"/>
    <n v="6"/>
    <s v="No"/>
    <x v="1"/>
    <x v="2"/>
    <n v="6"/>
    <n v="124"/>
    <x v="0"/>
    <x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x v="3"/>
    <s v="335-2096"/>
    <s v="Male"/>
    <n v="54"/>
    <s v="No"/>
    <s v="No"/>
    <s v="Yes"/>
    <n v="6"/>
    <s v="No"/>
    <x v="1"/>
    <x v="0"/>
    <n v="10"/>
    <n v="250"/>
    <x v="0"/>
    <x v="0"/>
  </r>
  <r>
    <s v="6483-CGOU"/>
    <x v="0"/>
    <n v="70"/>
    <n v="279"/>
    <n v="766"/>
    <n v="280"/>
    <n v="917"/>
    <s v="Yes"/>
    <s v="no"/>
    <n v="183.4"/>
    <n v="2"/>
    <n v="0"/>
    <s v="No"/>
    <n v="0"/>
    <x v="43"/>
    <s v="303-3172"/>
    <s v="Female"/>
    <n v="41"/>
    <s v="No"/>
    <s v="No"/>
    <s v="Yes"/>
    <n v="6"/>
    <s v="No"/>
    <x v="2"/>
    <x v="0"/>
    <n v="8"/>
    <n v="546"/>
    <x v="0"/>
    <x v="0"/>
  </r>
  <r>
    <s v="4842-FWCS"/>
    <x v="0"/>
    <n v="73"/>
    <n v="134"/>
    <n v="440.4"/>
    <n v="292"/>
    <n v="956.3"/>
    <s v="Yes"/>
    <s v="no"/>
    <n v="318.8"/>
    <n v="0"/>
    <n v="4"/>
    <s v="Yes"/>
    <n v="0"/>
    <x v="14"/>
    <s v="323-1421"/>
    <s v="Female"/>
    <n v="65"/>
    <s v="No"/>
    <s v="Yes"/>
    <s v="Yes"/>
    <n v="2"/>
    <s v="Yes"/>
    <x v="2"/>
    <x v="2"/>
    <n v="58"/>
    <n v="4246"/>
    <x v="0"/>
    <x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x v="34"/>
    <s v="266-3298"/>
    <s v="Female"/>
    <n v="43"/>
    <s v="No"/>
    <s v="No"/>
    <s v="Yes"/>
    <n v="5"/>
    <s v="Yes"/>
    <x v="0"/>
    <x v="0"/>
    <n v="47"/>
    <n v="1741"/>
    <x v="0"/>
    <x v="0"/>
  </r>
  <r>
    <s v="1660-IDRT"/>
    <x v="0"/>
    <n v="70"/>
    <n v="389"/>
    <n v="1112.0999999999999"/>
    <n v="280"/>
    <n v="868"/>
    <s v="Yes"/>
    <s v="no"/>
    <n v="173.6"/>
    <n v="0"/>
    <n v="12"/>
    <s v="Yes"/>
    <n v="0"/>
    <x v="10"/>
    <s v="376-7009"/>
    <s v="Male"/>
    <n v="27"/>
    <s v="Yes"/>
    <s v="No"/>
    <s v="Yes"/>
    <n v="2"/>
    <s v="Yes"/>
    <x v="1"/>
    <x v="0"/>
    <n v="21"/>
    <n v="1478"/>
    <x v="0"/>
    <x v="0"/>
  </r>
  <r>
    <s v="3519-RQOB"/>
    <x v="0"/>
    <n v="42"/>
    <n v="200"/>
    <n v="416.8"/>
    <n v="168"/>
    <n v="411.6"/>
    <s v="Yes"/>
    <s v="no"/>
    <n v="102.9"/>
    <n v="0"/>
    <n v="0"/>
    <s v="No"/>
    <n v="0"/>
    <x v="4"/>
    <s v="316-6407"/>
    <s v="Female"/>
    <n v="67"/>
    <s v="No"/>
    <s v="Yes"/>
    <s v="Yes"/>
    <n v="4"/>
    <s v="No"/>
    <x v="2"/>
    <x v="2"/>
    <n v="9"/>
    <n v="388"/>
    <x v="0"/>
    <x v="0"/>
  </r>
  <r>
    <s v="7981-RGVS"/>
    <x v="0"/>
    <n v="25"/>
    <n v="41"/>
    <n v="124.7"/>
    <n v="100"/>
    <n v="362.5"/>
    <s v="Yes"/>
    <s v="no"/>
    <n v="120.8"/>
    <n v="1"/>
    <n v="0"/>
    <s v="No"/>
    <n v="0"/>
    <x v="42"/>
    <s v="320-6613"/>
    <s v="Male"/>
    <n v="48"/>
    <s v="No"/>
    <s v="No"/>
    <s v="Yes"/>
    <n v="4"/>
    <s v="No"/>
    <x v="0"/>
    <x v="2"/>
    <n v="7"/>
    <n v="182"/>
    <x v="0"/>
    <x v="0"/>
  </r>
  <r>
    <s v="1778-RPDP"/>
    <x v="0"/>
    <n v="22"/>
    <n v="82"/>
    <n v="287.2"/>
    <n v="88"/>
    <n v="228.8"/>
    <s v="Yes"/>
    <s v="no"/>
    <n v="45.8"/>
    <n v="0"/>
    <n v="6"/>
    <s v="Yes"/>
    <n v="0"/>
    <x v="5"/>
    <s v="337-9519"/>
    <s v="Female"/>
    <n v="33"/>
    <s v="No"/>
    <s v="No"/>
    <s v="Yes"/>
    <n v="2"/>
    <s v="No"/>
    <x v="0"/>
    <x v="0"/>
    <n v="43"/>
    <n v="953"/>
    <x v="0"/>
    <x v="0"/>
  </r>
  <r>
    <s v="7720-QXXZ"/>
    <x v="0"/>
    <n v="52"/>
    <n v="138"/>
    <n v="521.20000000000005"/>
    <n v="208"/>
    <n v="504.4"/>
    <s v="Yes"/>
    <s v="no"/>
    <n v="168.1"/>
    <n v="0"/>
    <n v="0"/>
    <s v="No"/>
    <n v="0"/>
    <x v="43"/>
    <s v="280-6196"/>
    <s v="Female"/>
    <n v="30"/>
    <s v="No"/>
    <s v="No"/>
    <s v="Yes"/>
    <n v="4"/>
    <s v="No"/>
    <x v="1"/>
    <x v="2"/>
    <n v="9"/>
    <n v="461"/>
    <x v="0"/>
    <x v="0"/>
  </r>
  <r>
    <s v="2869-AWES"/>
    <x v="0"/>
    <n v="34"/>
    <n v="193"/>
    <n v="439.8"/>
    <n v="136"/>
    <n v="418.2"/>
    <s v="Yes"/>
    <s v="no"/>
    <n v="104.6"/>
    <n v="0"/>
    <n v="8"/>
    <s v="Yes"/>
    <n v="0"/>
    <x v="21"/>
    <s v="313-8944"/>
    <s v="Female"/>
    <n v="39"/>
    <s v="No"/>
    <s v="No"/>
    <s v="Yes"/>
    <n v="6"/>
    <s v="No"/>
    <x v="1"/>
    <x v="2"/>
    <n v="16"/>
    <n v="551"/>
    <x v="0"/>
    <x v="0"/>
  </r>
  <r>
    <s v="3379-QCHB"/>
    <x v="0"/>
    <n v="9"/>
    <n v="29"/>
    <n v="84.2"/>
    <n v="36"/>
    <n v="114.3"/>
    <s v="Yes"/>
    <s v="no"/>
    <n v="22.9"/>
    <n v="2"/>
    <n v="2"/>
    <s v="Yes"/>
    <n v="0"/>
    <x v="3"/>
    <s v="313-6754"/>
    <s v="Male"/>
    <n v="48"/>
    <s v="No"/>
    <s v="No"/>
    <s v="Yes"/>
    <n v="5"/>
    <s v="Yes"/>
    <x v="0"/>
    <x v="2"/>
    <n v="17"/>
    <n v="155"/>
    <x v="0"/>
    <x v="0"/>
  </r>
  <r>
    <s v="7364-WNXN"/>
    <x v="0"/>
    <n v="16"/>
    <n v="59"/>
    <n v="109.6"/>
    <n v="64"/>
    <n v="137.6"/>
    <s v="Yes"/>
    <s v="no"/>
    <n v="27.5"/>
    <n v="1"/>
    <n v="2"/>
    <s v="No"/>
    <n v="47"/>
    <x v="47"/>
    <s v="342-7358"/>
    <s v="Male"/>
    <n v="66"/>
    <s v="No"/>
    <s v="Yes"/>
    <s v="Yes"/>
    <n v="2"/>
    <s v="Yes"/>
    <x v="1"/>
    <x v="2"/>
    <n v="18"/>
    <n v="283"/>
    <x v="0"/>
    <x v="0"/>
  </r>
  <r>
    <s v="2534-KBSC"/>
    <x v="0"/>
    <n v="13"/>
    <n v="72"/>
    <n v="181.3"/>
    <n v="52"/>
    <n v="113.1"/>
    <s v="Yes"/>
    <s v="yes"/>
    <n v="0"/>
    <n v="0"/>
    <n v="3"/>
    <s v="Yes"/>
    <n v="0"/>
    <x v="34"/>
    <s v="354-5338"/>
    <s v="Female"/>
    <n v="49"/>
    <s v="No"/>
    <s v="No"/>
    <s v="Yes"/>
    <n v="4"/>
    <s v="No"/>
    <x v="1"/>
    <x v="0"/>
    <n v="23"/>
    <n v="303"/>
    <x v="0"/>
    <x v="0"/>
  </r>
  <r>
    <s v="0907-SVKP"/>
    <x v="0"/>
    <n v="73"/>
    <n v="120"/>
    <n v="293.3"/>
    <n v="292"/>
    <n v="1051.2"/>
    <s v="Yes"/>
    <s v="no"/>
    <n v="525.6"/>
    <n v="2"/>
    <n v="6"/>
    <s v="Yes"/>
    <n v="0"/>
    <x v="40"/>
    <s v="353-9190"/>
    <s v="Female"/>
    <n v="56"/>
    <s v="No"/>
    <s v="No"/>
    <s v="Yes"/>
    <n v="4"/>
    <s v="Yes"/>
    <x v="2"/>
    <x v="0"/>
    <n v="23"/>
    <n v="1666"/>
    <x v="0"/>
    <x v="0"/>
  </r>
  <r>
    <s v="6834-BNFM"/>
    <x v="0"/>
    <n v="67"/>
    <n v="193"/>
    <n v="732.9"/>
    <n v="268"/>
    <n v="623.1"/>
    <s v="Yes"/>
    <s v="no"/>
    <n v="207.7"/>
    <n v="0"/>
    <n v="28"/>
    <s v="Yes"/>
    <n v="0"/>
    <x v="46"/>
    <s v="323-4582"/>
    <s v="Male"/>
    <n v="27"/>
    <s v="Yes"/>
    <s v="No"/>
    <s v="Yes"/>
    <n v="2"/>
    <s v="No"/>
    <x v="1"/>
    <x v="0"/>
    <n v="44"/>
    <n v="2910"/>
    <x v="0"/>
    <x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x v="21"/>
    <s v="243-7895"/>
    <s v="Female"/>
    <n v="33"/>
    <s v="No"/>
    <s v="No"/>
    <s v="Yes"/>
    <n v="6"/>
    <s v="No"/>
    <x v="0"/>
    <x v="0"/>
    <n v="20"/>
    <n v="761"/>
    <x v="0"/>
    <x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x v="26"/>
    <s v="298-7358"/>
    <s v="Female"/>
    <n v="28"/>
    <s v="Yes"/>
    <s v="No"/>
    <s v="Yes"/>
    <n v="2"/>
    <s v="No"/>
    <x v="0"/>
    <x v="0"/>
    <n v="6"/>
    <n v="130"/>
    <x v="0"/>
    <x v="0"/>
  </r>
  <r>
    <s v="5779-SECK"/>
    <x v="0"/>
    <n v="7"/>
    <n v="40"/>
    <n v="111.8"/>
    <n v="28"/>
    <n v="68.599999999999994"/>
    <s v="Yes"/>
    <s v="no"/>
    <n v="13.7"/>
    <n v="0"/>
    <n v="0"/>
    <s v="No"/>
    <n v="0"/>
    <x v="42"/>
    <s v="307-7341"/>
    <s v="Male"/>
    <n v="23"/>
    <s v="Yes"/>
    <s v="No"/>
    <s v="Yes"/>
    <n v="5"/>
    <s v="No"/>
    <x v="0"/>
    <x v="2"/>
    <n v="12"/>
    <n v="84"/>
    <x v="0"/>
    <x v="0"/>
  </r>
  <r>
    <s v="8429-MIVS"/>
    <x v="0"/>
    <n v="62"/>
    <n v="372"/>
    <n v="748.5"/>
    <n v="248"/>
    <n v="744"/>
    <s v="Yes"/>
    <s v="no"/>
    <n v="148.80000000000001"/>
    <n v="2"/>
    <n v="8"/>
    <s v="Yes"/>
    <n v="0"/>
    <x v="17"/>
    <s v="373-5335"/>
    <s v="Male"/>
    <n v="61"/>
    <s v="No"/>
    <s v="No"/>
    <s v="Yes"/>
    <n v="6"/>
    <s v="Yes"/>
    <x v="1"/>
    <x v="2"/>
    <n v="38"/>
    <n v="2342"/>
    <x v="0"/>
    <x v="0"/>
  </r>
  <r>
    <s v="9017-UDAU"/>
    <x v="0"/>
    <n v="38"/>
    <n v="180"/>
    <n v="414.3"/>
    <n v="152"/>
    <n v="497.8"/>
    <s v="Yes"/>
    <s v="no"/>
    <n v="248.9"/>
    <n v="0"/>
    <n v="0"/>
    <s v="No"/>
    <n v="0"/>
    <x v="13"/>
    <s v="317-8788"/>
    <s v="Male"/>
    <n v="48"/>
    <s v="No"/>
    <s v="No"/>
    <s v="Yes"/>
    <n v="5"/>
    <s v="No"/>
    <x v="1"/>
    <x v="0"/>
    <n v="13"/>
    <n v="481"/>
    <x v="0"/>
    <x v="0"/>
  </r>
  <r>
    <s v="5021-TLZI"/>
    <x v="0"/>
    <n v="28"/>
    <n v="146"/>
    <n v="420.7"/>
    <n v="112"/>
    <n v="224"/>
    <s v="Yes"/>
    <s v="no"/>
    <n v="74.7"/>
    <n v="1"/>
    <n v="11"/>
    <s v="Yes"/>
    <n v="0"/>
    <x v="39"/>
    <s v="306-8144"/>
    <s v="Female"/>
    <n v="81"/>
    <s v="No"/>
    <s v="Yes"/>
    <s v="Yes"/>
    <n v="2"/>
    <s v="No"/>
    <x v="1"/>
    <x v="0"/>
    <n v="17"/>
    <n v="466"/>
    <x v="0"/>
    <x v="0"/>
  </r>
  <r>
    <s v="4093-JQCQ"/>
    <x v="0"/>
    <n v="39"/>
    <n v="112"/>
    <n v="274.39999999999998"/>
    <n v="156"/>
    <n v="284.7"/>
    <s v="Yes"/>
    <s v="no"/>
    <n v="94.9"/>
    <n v="0"/>
    <n v="3"/>
    <s v="No"/>
    <n v="92"/>
    <x v="41"/>
    <s v="256-3972"/>
    <s v="Male"/>
    <n v="64"/>
    <s v="No"/>
    <s v="No"/>
    <s v="Yes"/>
    <n v="5"/>
    <s v="Yes"/>
    <x v="1"/>
    <x v="0"/>
    <n v="24"/>
    <n v="946"/>
    <x v="0"/>
    <x v="0"/>
  </r>
  <r>
    <s v="7139-YUHZ"/>
    <x v="0"/>
    <n v="45"/>
    <n v="221"/>
    <n v="581.9"/>
    <n v="180"/>
    <n v="468"/>
    <s v="Yes"/>
    <s v="no"/>
    <n v="156"/>
    <n v="1"/>
    <n v="5"/>
    <s v="Yes"/>
    <n v="0"/>
    <x v="6"/>
    <s v="346-5591"/>
    <s v="Female"/>
    <n v="42"/>
    <s v="No"/>
    <s v="No"/>
    <s v="Yes"/>
    <n v="3"/>
    <s v="No"/>
    <x v="1"/>
    <x v="2"/>
    <n v="41"/>
    <n v="1825"/>
    <x v="0"/>
    <x v="0"/>
  </r>
  <r>
    <s v="7545-KBOS"/>
    <x v="0"/>
    <n v="35"/>
    <n v="106"/>
    <n v="243.6"/>
    <n v="140"/>
    <n v="406"/>
    <s v="Yes"/>
    <s v="no"/>
    <n v="81.2"/>
    <n v="0"/>
    <n v="4"/>
    <s v="Yes"/>
    <n v="0"/>
    <x v="36"/>
    <s v="305-1655"/>
    <s v="Female"/>
    <n v="46"/>
    <s v="No"/>
    <s v="No"/>
    <s v="Yes"/>
    <n v="2"/>
    <s v="No"/>
    <x v="0"/>
    <x v="0"/>
    <n v="33"/>
    <n v="1140"/>
    <x v="0"/>
    <x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x v="15"/>
    <s v="313-9518"/>
    <s v="Female"/>
    <n v="28"/>
    <s v="Yes"/>
    <s v="No"/>
    <s v="Yes"/>
    <n v="2"/>
    <s v="Yes"/>
    <x v="2"/>
    <x v="0"/>
    <n v="21"/>
    <n v="1370"/>
    <x v="0"/>
    <x v="0"/>
  </r>
  <r>
    <s v="1416-OQEX"/>
    <x v="0"/>
    <n v="1"/>
    <n v="5"/>
    <n v="14"/>
    <n v="4"/>
    <n v="14.8"/>
    <s v="Yes"/>
    <s v="yes"/>
    <n v="0"/>
    <n v="0"/>
    <n v="0"/>
    <s v="No"/>
    <n v="0"/>
    <x v="45"/>
    <s v="332-7894"/>
    <s v="Male"/>
    <n v="30"/>
    <s v="No"/>
    <s v="No"/>
    <s v="Yes"/>
    <n v="3"/>
    <s v="No"/>
    <x v="0"/>
    <x v="0"/>
    <n v="6"/>
    <n v="6"/>
    <x v="0"/>
    <x v="0"/>
  </r>
  <r>
    <s v="3200-EJLM"/>
    <x v="0"/>
    <n v="47"/>
    <n v="100"/>
    <n v="329.5"/>
    <n v="188"/>
    <n v="648.6"/>
    <s v="Yes"/>
    <s v="no"/>
    <n v="324.3"/>
    <n v="1"/>
    <n v="0"/>
    <s v="No"/>
    <n v="0"/>
    <x v="26"/>
    <s v="369-2960"/>
    <s v="Male"/>
    <n v="21"/>
    <s v="Yes"/>
    <s v="No"/>
    <s v="Yes"/>
    <n v="3"/>
    <s v="No"/>
    <x v="2"/>
    <x v="0"/>
    <n v="9"/>
    <n v="413"/>
    <x v="0"/>
    <x v="0"/>
  </r>
  <r>
    <s v="2103-KOMB"/>
    <x v="0"/>
    <n v="44"/>
    <n v="62"/>
    <n v="176"/>
    <n v="176"/>
    <n v="594"/>
    <s v="Yes"/>
    <s v="no"/>
    <n v="198"/>
    <n v="1"/>
    <n v="0"/>
    <s v="No"/>
    <n v="0"/>
    <x v="49"/>
    <s v="352-3691"/>
    <s v="Male"/>
    <n v="24"/>
    <s v="Yes"/>
    <s v="No"/>
    <s v="Yes"/>
    <n v="6"/>
    <s v="No"/>
    <x v="2"/>
    <x v="2"/>
    <n v="6"/>
    <n v="279"/>
    <x v="0"/>
    <x v="0"/>
  </r>
  <r>
    <s v="0610-GPPF"/>
    <x v="0"/>
    <n v="8"/>
    <n v="35"/>
    <n v="107.4"/>
    <n v="32"/>
    <n v="112.8"/>
    <s v="Yes"/>
    <s v="no"/>
    <n v="37.6"/>
    <n v="1"/>
    <n v="6"/>
    <s v="Yes"/>
    <n v="0"/>
    <x v="20"/>
    <s v="294-4030"/>
    <s v="Male"/>
    <n v="42"/>
    <s v="No"/>
    <s v="No"/>
    <s v="Yes"/>
    <n v="4"/>
    <s v="No"/>
    <x v="0"/>
    <x v="2"/>
    <n v="28"/>
    <n v="233"/>
    <x v="0"/>
    <x v="0"/>
  </r>
  <r>
    <s v="3789-UWTU"/>
    <x v="0"/>
    <n v="15"/>
    <n v="84"/>
    <n v="226.6"/>
    <n v="60"/>
    <n v="129"/>
    <s v="Yes"/>
    <s v="no"/>
    <n v="64.5"/>
    <n v="0"/>
    <n v="4"/>
    <s v="Yes"/>
    <n v="0"/>
    <x v="25"/>
    <s v="311-10171"/>
    <s v="Female"/>
    <n v="61"/>
    <s v="No"/>
    <s v="No"/>
    <s v="Yes"/>
    <n v="4"/>
    <s v="Yes"/>
    <x v="0"/>
    <x v="0"/>
    <n v="24"/>
    <n v="366"/>
    <x v="0"/>
    <x v="0"/>
  </r>
  <r>
    <s v="9021-BTPS"/>
    <x v="0"/>
    <n v="11"/>
    <n v="48"/>
    <n v="110.7"/>
    <n v="44"/>
    <n v="125.4"/>
    <s v="Yes"/>
    <s v="no"/>
    <n v="31.4"/>
    <n v="1"/>
    <n v="4"/>
    <s v="Yes"/>
    <n v="0"/>
    <x v="23"/>
    <s v="310-3739"/>
    <s v="Female"/>
    <n v="82"/>
    <s v="No"/>
    <s v="Yes"/>
    <s v="Yes"/>
    <n v="4"/>
    <s v="Yes"/>
    <x v="0"/>
    <x v="2"/>
    <n v="29"/>
    <n v="322"/>
    <x v="0"/>
    <x v="0"/>
  </r>
  <r>
    <s v="8416-HMPC"/>
    <x v="0"/>
    <n v="2"/>
    <n v="9"/>
    <n v="25.5"/>
    <n v="8"/>
    <n v="21.2"/>
    <s v="Yes"/>
    <s v="no"/>
    <n v="7.1"/>
    <n v="2"/>
    <n v="15"/>
    <s v="Yes"/>
    <n v="0"/>
    <x v="7"/>
    <s v="383-9410"/>
    <s v="Male"/>
    <n v="22"/>
    <s v="Yes"/>
    <s v="No"/>
    <s v="Yes"/>
    <n v="4"/>
    <s v="No"/>
    <x v="0"/>
    <x v="0"/>
    <n v="22"/>
    <n v="43"/>
    <x v="0"/>
    <x v="0"/>
  </r>
  <r>
    <s v="3667-WHDM"/>
    <x v="0"/>
    <n v="25"/>
    <n v="105"/>
    <n v="250.8"/>
    <n v="100"/>
    <n v="210"/>
    <s v="Yes"/>
    <s v="yes"/>
    <n v="0"/>
    <n v="0"/>
    <n v="0"/>
    <s v="No"/>
    <n v="0"/>
    <x v="47"/>
    <s v="276-1182"/>
    <s v="Female"/>
    <n v="42"/>
    <s v="No"/>
    <s v="No"/>
    <s v="Yes"/>
    <n v="2"/>
    <s v="No"/>
    <x v="2"/>
    <x v="2"/>
    <n v="9"/>
    <n v="221"/>
    <x v="0"/>
    <x v="0"/>
  </r>
  <r>
    <s v="4850-NLHX"/>
    <x v="0"/>
    <n v="19"/>
    <n v="87"/>
    <n v="210.3"/>
    <n v="76"/>
    <n v="228"/>
    <s v="Yes"/>
    <s v="no"/>
    <n v="45.6"/>
    <n v="0"/>
    <n v="0"/>
    <s v="No"/>
    <n v="0"/>
    <x v="25"/>
    <s v="389-8122"/>
    <s v="Female"/>
    <n v="22"/>
    <s v="Yes"/>
    <s v="No"/>
    <s v="Yes"/>
    <n v="2"/>
    <s v="No"/>
    <x v="2"/>
    <x v="2"/>
    <n v="9"/>
    <n v="177"/>
    <x v="0"/>
    <x v="0"/>
  </r>
  <r>
    <s v="3340-LSCX"/>
    <x v="0"/>
    <n v="49"/>
    <n v="279"/>
    <n v="538"/>
    <n v="196"/>
    <n v="455.7"/>
    <s v="Yes"/>
    <s v="no"/>
    <n v="113.9"/>
    <n v="0"/>
    <n v="0"/>
    <s v="No"/>
    <n v="0"/>
    <x v="12"/>
    <s v="338-5945"/>
    <s v="Female"/>
    <n v="50"/>
    <s v="No"/>
    <s v="No"/>
    <s v="Yes"/>
    <n v="4"/>
    <s v="No"/>
    <x v="2"/>
    <x v="0"/>
    <n v="9"/>
    <n v="421"/>
    <x v="0"/>
    <x v="0"/>
  </r>
  <r>
    <s v="8980-NLTX"/>
    <x v="0"/>
    <n v="70"/>
    <n v="185"/>
    <n v="418.7"/>
    <n v="280"/>
    <n v="854"/>
    <s v="Yes"/>
    <s v="no"/>
    <n v="284.7"/>
    <n v="2"/>
    <n v="21"/>
    <s v="No"/>
    <n v="69"/>
    <x v="36"/>
    <s v="319-5498"/>
    <s v="Female"/>
    <n v="26"/>
    <s v="Yes"/>
    <s v="No"/>
    <s v="Yes"/>
    <n v="2"/>
    <s v="Yes"/>
    <x v="2"/>
    <x v="0"/>
    <n v="33"/>
    <n v="2323"/>
    <x v="0"/>
    <x v="0"/>
  </r>
  <r>
    <s v="2731-LXMY"/>
    <x v="0"/>
    <n v="36"/>
    <n v="78"/>
    <n v="177.8"/>
    <n v="144"/>
    <n v="417.6"/>
    <s v="Yes"/>
    <s v="yes"/>
    <n v="0"/>
    <n v="1"/>
    <n v="5"/>
    <s v="Yes"/>
    <n v="0"/>
    <x v="25"/>
    <s v="314-5614"/>
    <s v="Female"/>
    <n v="35"/>
    <s v="No"/>
    <s v="No"/>
    <s v="Yes"/>
    <n v="4"/>
    <s v="No"/>
    <x v="0"/>
    <x v="2"/>
    <n v="15"/>
    <n v="528"/>
    <x v="0"/>
    <x v="0"/>
  </r>
  <r>
    <s v="1789-SANG"/>
    <x v="0"/>
    <n v="67"/>
    <n v="311"/>
    <n v="801.8"/>
    <n v="268"/>
    <n v="629.79999999999995"/>
    <s v="Yes"/>
    <s v="yes"/>
    <n v="0"/>
    <n v="1"/>
    <n v="0"/>
    <s v="No"/>
    <n v="0"/>
    <x v="11"/>
    <s v="338-4117"/>
    <s v="Female"/>
    <n v="46"/>
    <s v="No"/>
    <s v="No"/>
    <s v="Yes"/>
    <n v="4"/>
    <s v="No"/>
    <x v="2"/>
    <x v="0"/>
    <n v="10"/>
    <n v="685"/>
    <x v="0"/>
    <x v="0"/>
  </r>
  <r>
    <s v="9772-PYWT"/>
    <x v="0"/>
    <n v="71"/>
    <n v="356"/>
    <n v="1141.2"/>
    <n v="284"/>
    <n v="880.4"/>
    <s v="Yes"/>
    <s v="yes"/>
    <n v="0"/>
    <n v="2"/>
    <n v="10"/>
    <s v="Yes"/>
    <n v="0"/>
    <x v="6"/>
    <s v="253-8159"/>
    <s v="Male"/>
    <n v="44"/>
    <s v="No"/>
    <s v="No"/>
    <s v="Yes"/>
    <n v="3"/>
    <s v="Yes"/>
    <x v="2"/>
    <x v="2"/>
    <n v="24"/>
    <n v="1720"/>
    <x v="0"/>
    <x v="0"/>
  </r>
  <r>
    <s v="8795-SREE"/>
    <x v="0"/>
    <n v="47"/>
    <n v="301"/>
    <n v="608.29999999999995"/>
    <n v="188"/>
    <n v="766.1"/>
    <s v="Yes"/>
    <s v="no"/>
    <n v="255.4"/>
    <n v="2"/>
    <n v="0"/>
    <s v="No"/>
    <n v="0"/>
    <x v="6"/>
    <s v="317-10275"/>
    <s v="Female"/>
    <n v="21"/>
    <s v="Yes"/>
    <s v="No"/>
    <s v="Yes"/>
    <n v="3"/>
    <s v="No"/>
    <x v="2"/>
    <x v="2"/>
    <n v="11"/>
    <n v="493"/>
    <x v="0"/>
    <x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x v="30"/>
    <s v="310-3292"/>
    <s v="Male"/>
    <n v="32"/>
    <s v="No"/>
    <s v="No"/>
    <s v="Yes"/>
    <n v="2"/>
    <s v="Yes"/>
    <x v="0"/>
    <x v="0"/>
    <n v="27"/>
    <n v="519"/>
    <x v="0"/>
    <x v="0"/>
  </r>
  <r>
    <s v="4632-MIYV"/>
    <x v="0"/>
    <n v="71"/>
    <n v="260"/>
    <n v="853"/>
    <n v="284"/>
    <n v="1022.4"/>
    <s v="Yes"/>
    <s v="yes"/>
    <n v="0"/>
    <n v="2"/>
    <n v="2"/>
    <s v="Yes"/>
    <n v="0"/>
    <x v="9"/>
    <s v="308-2614"/>
    <s v="Male"/>
    <n v="56"/>
    <s v="No"/>
    <s v="No"/>
    <s v="Yes"/>
    <n v="2"/>
    <s v="Yes"/>
    <x v="2"/>
    <x v="2"/>
    <n v="18"/>
    <n v="1258"/>
    <x v="0"/>
    <x v="0"/>
  </r>
  <r>
    <s v="7758-IZAU"/>
    <x v="0"/>
    <n v="60"/>
    <n v="152"/>
    <n v="358.3"/>
    <n v="240"/>
    <n v="510"/>
    <s v="Yes"/>
    <s v="no"/>
    <n v="102"/>
    <n v="2"/>
    <n v="0"/>
    <s v="No"/>
    <n v="0"/>
    <x v="22"/>
    <s v="346-4827"/>
    <s v="Female"/>
    <n v="60"/>
    <s v="No"/>
    <s v="No"/>
    <s v="Yes"/>
    <n v="6"/>
    <s v="No"/>
    <x v="2"/>
    <x v="2"/>
    <n v="7"/>
    <n v="398"/>
    <x v="0"/>
    <x v="0"/>
  </r>
  <r>
    <s v="7433-CTGO"/>
    <x v="0"/>
    <n v="69"/>
    <n v="291"/>
    <n v="829.2"/>
    <n v="276"/>
    <n v="683.1"/>
    <s v="Yes"/>
    <s v="no"/>
    <n v="341.6"/>
    <n v="0"/>
    <n v="0"/>
    <s v="No"/>
    <n v="0"/>
    <x v="27"/>
    <s v="231-9150"/>
    <s v="Male"/>
    <n v="61"/>
    <s v="No"/>
    <s v="No"/>
    <s v="Yes"/>
    <n v="5"/>
    <s v="No"/>
    <x v="2"/>
    <x v="0"/>
    <n v="10"/>
    <n v="709"/>
    <x v="0"/>
    <x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x v="10"/>
    <s v="376-9948"/>
    <s v="Female"/>
    <n v="34"/>
    <s v="No"/>
    <s v="No"/>
    <s v="Yes"/>
    <n v="2"/>
    <s v="No"/>
    <x v="0"/>
    <x v="0"/>
    <n v="8"/>
    <n v="203"/>
    <x v="0"/>
    <x v="0"/>
  </r>
  <r>
    <s v="6976-CQAU"/>
    <x v="0"/>
    <n v="50"/>
    <n v="146"/>
    <n v="301.3"/>
    <n v="200"/>
    <n v="615"/>
    <s v="Yes"/>
    <s v="no"/>
    <n v="153.80000000000001"/>
    <n v="1"/>
    <n v="13"/>
    <s v="No"/>
    <n v="57"/>
    <x v="28"/>
    <s v="282-7191"/>
    <s v="Female"/>
    <n v="29"/>
    <s v="Yes"/>
    <s v="No"/>
    <s v="Yes"/>
    <n v="3"/>
    <s v="No"/>
    <x v="2"/>
    <x v="2"/>
    <n v="15"/>
    <n v="754"/>
    <x v="0"/>
    <x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x v="33"/>
    <s v="339-9215"/>
    <s v="Female"/>
    <n v="24"/>
    <s v="Yes"/>
    <s v="No"/>
    <s v="Yes"/>
    <n v="3"/>
    <s v="Yes"/>
    <x v="2"/>
    <x v="0"/>
    <n v="52"/>
    <n v="3620"/>
    <x v="0"/>
    <x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x v="25"/>
    <s v="319-9632"/>
    <s v="Male"/>
    <n v="20"/>
    <s v="Yes"/>
    <s v="No"/>
    <s v="Yes"/>
    <n v="2"/>
    <s v="Yes"/>
    <x v="2"/>
    <x v="0"/>
    <n v="29"/>
    <n v="2016"/>
    <x v="0"/>
    <x v="0"/>
  </r>
  <r>
    <s v="4982-CHOM"/>
    <x v="0"/>
    <n v="59"/>
    <n v="360"/>
    <n v="877.8"/>
    <n v="236"/>
    <n v="336.3"/>
    <s v="Yes"/>
    <s v="no"/>
    <n v="168.2"/>
    <n v="1"/>
    <n v="12"/>
    <s v="Yes"/>
    <n v="0"/>
    <x v="7"/>
    <s v="383-7452"/>
    <s v="Male"/>
    <n v="43"/>
    <s v="No"/>
    <s v="No"/>
    <s v="Yes"/>
    <n v="2"/>
    <s v="No"/>
    <x v="2"/>
    <x v="0"/>
    <n v="33"/>
    <n v="1902"/>
    <x v="0"/>
    <x v="0"/>
  </r>
  <r>
    <s v="7443-JDZL"/>
    <x v="0"/>
    <n v="53"/>
    <n v="333"/>
    <n v="687.4"/>
    <n v="212"/>
    <n v="736.7"/>
    <s v="Yes"/>
    <s v="no"/>
    <n v="184.2"/>
    <n v="0"/>
    <n v="0"/>
    <s v="No"/>
    <n v="0"/>
    <x v="38"/>
    <s v="390-5825"/>
    <s v="Male"/>
    <n v="41"/>
    <s v="No"/>
    <s v="No"/>
    <s v="Yes"/>
    <n v="3"/>
    <s v="No"/>
    <x v="1"/>
    <x v="2"/>
    <n v="8"/>
    <n v="448"/>
    <x v="0"/>
    <x v="0"/>
  </r>
  <r>
    <s v="8067-CIOX"/>
    <x v="0"/>
    <n v="45"/>
    <n v="349"/>
    <n v="726.7"/>
    <n v="180"/>
    <n v="661.5"/>
    <s v="Yes"/>
    <s v="no"/>
    <n v="330.8"/>
    <n v="1"/>
    <n v="0"/>
    <s v="No"/>
    <n v="0"/>
    <x v="1"/>
    <s v="315-8332"/>
    <s v="Male"/>
    <n v="52"/>
    <s v="No"/>
    <s v="No"/>
    <s v="Yes"/>
    <n v="3"/>
    <s v="No"/>
    <x v="2"/>
    <x v="2"/>
    <n v="11"/>
    <n v="484"/>
    <x v="0"/>
    <x v="0"/>
  </r>
  <r>
    <s v="5927-BVKZ"/>
    <x v="0"/>
    <n v="40"/>
    <n v="64"/>
    <n v="160.19999999999999"/>
    <n v="160"/>
    <n v="528"/>
    <s v="Yes"/>
    <s v="no"/>
    <n v="105.6"/>
    <n v="0"/>
    <n v="13"/>
    <s v="Yes"/>
    <n v="0"/>
    <x v="20"/>
    <s v="287-9844"/>
    <s v="Female"/>
    <n v="27"/>
    <s v="Yes"/>
    <s v="No"/>
    <s v="Yes"/>
    <n v="4"/>
    <s v="No"/>
    <x v="0"/>
    <x v="0"/>
    <n v="19"/>
    <n v="777"/>
    <x v="0"/>
    <x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x v="25"/>
    <s v="277-1623"/>
    <s v="Female"/>
    <n v="40"/>
    <s v="No"/>
    <s v="No"/>
    <s v="Yes"/>
    <n v="3"/>
    <s v="Yes"/>
    <x v="2"/>
    <x v="2"/>
    <n v="29"/>
    <n v="1354"/>
    <x v="0"/>
    <x v="0"/>
  </r>
  <r>
    <s v="3496-RGSD"/>
    <x v="0"/>
    <n v="70"/>
    <n v="406"/>
    <n v="1044"/>
    <n v="280"/>
    <n v="588"/>
    <s v="Yes"/>
    <s v="no"/>
    <n v="294"/>
    <n v="2"/>
    <n v="0"/>
    <s v="No"/>
    <n v="0"/>
    <x v="1"/>
    <s v="270-8322"/>
    <s v="Female"/>
    <n v="25"/>
    <s v="Yes"/>
    <s v="No"/>
    <s v="Yes"/>
    <n v="3"/>
    <s v="No"/>
    <x v="2"/>
    <x v="2"/>
    <n v="10"/>
    <n v="689"/>
    <x v="0"/>
    <x v="0"/>
  </r>
  <r>
    <s v="9455-FXLN"/>
    <x v="0"/>
    <n v="49"/>
    <n v="71"/>
    <n v="194.8"/>
    <n v="196"/>
    <n v="553.70000000000005"/>
    <s v="Yes"/>
    <s v="yes"/>
    <n v="0"/>
    <n v="2"/>
    <n v="9"/>
    <s v="Yes"/>
    <n v="0"/>
    <x v="44"/>
    <s v="284-2655"/>
    <s v="Male"/>
    <n v="48"/>
    <s v="No"/>
    <s v="No"/>
    <s v="Yes"/>
    <n v="4"/>
    <s v="Yes"/>
    <x v="2"/>
    <x v="2"/>
    <n v="36"/>
    <n v="1740"/>
    <x v="0"/>
    <x v="0"/>
  </r>
  <r>
    <s v="1854-JEXC"/>
    <x v="0"/>
    <n v="72"/>
    <n v="305"/>
    <n v="716.5"/>
    <n v="288"/>
    <n v="460.8"/>
    <s v="Yes"/>
    <s v="no"/>
    <n v="230.4"/>
    <n v="0"/>
    <n v="13"/>
    <s v="Yes"/>
    <n v="0"/>
    <x v="40"/>
    <s v="284-9783"/>
    <s v="Female"/>
    <n v="44"/>
    <s v="No"/>
    <s v="No"/>
    <s v="Yes"/>
    <n v="6"/>
    <s v="Yes"/>
    <x v="2"/>
    <x v="2"/>
    <n v="44"/>
    <n v="3128"/>
    <x v="0"/>
    <x v="0"/>
  </r>
  <r>
    <s v="4751-DKKV"/>
    <x v="0"/>
    <n v="66"/>
    <n v="216"/>
    <n v="524.5"/>
    <n v="264"/>
    <n v="712.8"/>
    <s v="Yes"/>
    <s v="no"/>
    <n v="356.4"/>
    <n v="0"/>
    <n v="12"/>
    <s v="Yes"/>
    <n v="0"/>
    <x v="16"/>
    <s v="252-3431"/>
    <s v="Male"/>
    <n v="27"/>
    <s v="Yes"/>
    <s v="No"/>
    <s v="Yes"/>
    <n v="3"/>
    <s v="Yes"/>
    <x v="2"/>
    <x v="0"/>
    <n v="37"/>
    <n v="2452"/>
    <x v="0"/>
    <x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x v="41"/>
    <s v="386-5372"/>
    <s v="Male"/>
    <n v="59"/>
    <s v="No"/>
    <s v="No"/>
    <s v="Yes"/>
    <n v="3"/>
    <s v="Yes"/>
    <x v="0"/>
    <x v="2"/>
    <n v="33"/>
    <n v="1134"/>
    <x v="0"/>
    <x v="0"/>
  </r>
  <r>
    <s v="1668-ICRC"/>
    <x v="0"/>
    <n v="70"/>
    <n v="368"/>
    <n v="1048.5"/>
    <n v="280"/>
    <n v="665"/>
    <s v="Yes"/>
    <s v="no"/>
    <n v="133"/>
    <n v="1"/>
    <n v="0"/>
    <s v="No"/>
    <n v="0"/>
    <x v="12"/>
    <s v="318-2395"/>
    <s v="Female"/>
    <n v="39"/>
    <s v="No"/>
    <s v="No"/>
    <s v="Yes"/>
    <n v="2"/>
    <s v="No"/>
    <x v="2"/>
    <x v="0"/>
    <n v="13"/>
    <n v="911"/>
    <x v="0"/>
    <x v="0"/>
  </r>
  <r>
    <s v="4278-EQVK"/>
    <x v="0"/>
    <n v="31"/>
    <n v="166"/>
    <n v="339.2"/>
    <n v="124"/>
    <n v="272.8"/>
    <s v="Yes"/>
    <s v="no"/>
    <n v="54.6"/>
    <n v="1"/>
    <n v="5"/>
    <s v="Yes"/>
    <n v="0"/>
    <x v="39"/>
    <s v="306-3575"/>
    <s v="Male"/>
    <n v="62"/>
    <s v="No"/>
    <s v="No"/>
    <s v="Yes"/>
    <n v="4"/>
    <s v="Yes"/>
    <x v="1"/>
    <x v="0"/>
    <n v="25"/>
    <n v="774"/>
    <x v="0"/>
    <x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x v="28"/>
    <s v="297-4564"/>
    <s v="Male"/>
    <n v="65"/>
    <s v="No"/>
    <s v="Yes"/>
    <s v="Yes"/>
    <n v="6"/>
    <s v="No"/>
    <x v="1"/>
    <x v="0"/>
    <n v="8"/>
    <n v="223"/>
    <x v="0"/>
    <x v="0"/>
  </r>
  <r>
    <s v="7072-RAEF"/>
    <x v="0"/>
    <n v="31"/>
    <n v="173"/>
    <n v="499.8"/>
    <n v="124"/>
    <n v="539.4"/>
    <s v="Yes"/>
    <s v="no"/>
    <n v="134.9"/>
    <n v="2"/>
    <n v="0"/>
    <s v="No"/>
    <n v="0"/>
    <x v="35"/>
    <s v="359-6744"/>
    <s v="Female"/>
    <n v="48"/>
    <s v="No"/>
    <s v="No"/>
    <s v="Yes"/>
    <n v="3"/>
    <s v="No"/>
    <x v="2"/>
    <x v="2"/>
    <n v="10"/>
    <n v="321"/>
    <x v="0"/>
    <x v="0"/>
  </r>
  <r>
    <s v="6219-YHLC"/>
    <x v="0"/>
    <n v="53"/>
    <n v="364"/>
    <n v="799.1"/>
    <n v="212"/>
    <n v="715.5"/>
    <s v="Yes"/>
    <s v="no"/>
    <n v="178.9"/>
    <n v="0"/>
    <n v="9"/>
    <s v="Yes"/>
    <n v="0"/>
    <x v="40"/>
    <s v="277-10615"/>
    <s v="Male"/>
    <n v="65"/>
    <s v="No"/>
    <s v="Yes"/>
    <s v="Yes"/>
    <n v="2"/>
    <s v="No"/>
    <x v="0"/>
    <x v="0"/>
    <n v="32"/>
    <n v="1711"/>
    <x v="0"/>
    <x v="0"/>
  </r>
  <r>
    <s v="4515-QIHY"/>
    <x v="0"/>
    <n v="60"/>
    <n v="133"/>
    <n v="297.89999999999998"/>
    <n v="240"/>
    <n v="816"/>
    <s v="Yes"/>
    <s v="no"/>
    <n v="408"/>
    <n v="0"/>
    <n v="6"/>
    <s v="Yes"/>
    <n v="0"/>
    <x v="8"/>
    <s v="311-9265"/>
    <s v="Female"/>
    <n v="37"/>
    <s v="No"/>
    <s v="No"/>
    <s v="Yes"/>
    <n v="4"/>
    <s v="No"/>
    <x v="1"/>
    <x v="0"/>
    <n v="18"/>
    <n v="1074"/>
    <x v="0"/>
    <x v="0"/>
  </r>
  <r>
    <s v="6172-AXRU"/>
    <x v="0"/>
    <n v="72"/>
    <n v="107"/>
    <n v="289.3"/>
    <n v="288"/>
    <n v="936"/>
    <s v="Yes"/>
    <s v="no"/>
    <n v="468"/>
    <n v="0"/>
    <n v="6"/>
    <s v="Yes"/>
    <n v="0"/>
    <x v="20"/>
    <s v="347-9810"/>
    <s v="Male"/>
    <n v="28"/>
    <s v="Yes"/>
    <s v="No"/>
    <s v="Yes"/>
    <n v="2"/>
    <s v="Yes"/>
    <x v="2"/>
    <x v="2"/>
    <n v="52"/>
    <n v="3751"/>
    <x v="0"/>
    <x v="0"/>
  </r>
  <r>
    <s v="9953-TYBX"/>
    <x v="0"/>
    <n v="46"/>
    <n v="192"/>
    <n v="682.5"/>
    <n v="0"/>
    <n v="0"/>
    <s v="No"/>
    <s v="no"/>
    <n v="0"/>
    <n v="2"/>
    <n v="5"/>
    <s v="No"/>
    <n v="18"/>
    <x v="47"/>
    <s v="327-5904"/>
    <s v="Female"/>
    <n v="43"/>
    <s v="No"/>
    <s v="No"/>
    <s v="Yes"/>
    <n v="2"/>
    <s v="Yes"/>
    <x v="1"/>
    <x v="0"/>
    <n v="27"/>
    <n v="1228"/>
    <x v="0"/>
    <x v="0"/>
  </r>
  <r>
    <s v="6778-TWEG"/>
    <x v="0"/>
    <n v="13"/>
    <n v="37"/>
    <n v="93.7"/>
    <n v="52"/>
    <n v="122.2"/>
    <s v="Yes"/>
    <s v="yes"/>
    <n v="0"/>
    <n v="1"/>
    <n v="0"/>
    <s v="No"/>
    <n v="0"/>
    <x v="13"/>
    <s v="317-6682"/>
    <s v="Female"/>
    <n v="43"/>
    <s v="No"/>
    <s v="No"/>
    <s v="Yes"/>
    <n v="6"/>
    <s v="No"/>
    <x v="2"/>
    <x v="2"/>
    <n v="10"/>
    <n v="129"/>
    <x v="0"/>
    <x v="0"/>
  </r>
  <r>
    <s v="3515-SKUL"/>
    <x v="0"/>
    <n v="22"/>
    <n v="132"/>
    <n v="287.5"/>
    <n v="0"/>
    <n v="0"/>
    <s v="No"/>
    <s v="no"/>
    <n v="0"/>
    <n v="0"/>
    <n v="0"/>
    <s v="No"/>
    <n v="0"/>
    <x v="39"/>
    <s v="349-9561"/>
    <s v="Male"/>
    <n v="24"/>
    <s v="Yes"/>
    <s v="No"/>
    <s v="Yes"/>
    <n v="4"/>
    <s v="No"/>
    <x v="1"/>
    <x v="2"/>
    <n v="10"/>
    <n v="214"/>
    <x v="0"/>
    <x v="0"/>
  </r>
  <r>
    <s v="0123-LGVN"/>
    <x v="0"/>
    <n v="48"/>
    <n v="236"/>
    <n v="624.6"/>
    <n v="0"/>
    <n v="0"/>
    <s v="No"/>
    <s v="no"/>
    <n v="0"/>
    <n v="0"/>
    <n v="0"/>
    <s v="No"/>
    <n v="0"/>
    <x v="8"/>
    <s v="375-5437"/>
    <s v="Female"/>
    <n v="32"/>
    <s v="No"/>
    <s v="No"/>
    <s v="Yes"/>
    <n v="2"/>
    <s v="No"/>
    <x v="2"/>
    <x v="2"/>
    <n v="7"/>
    <n v="321"/>
    <x v="0"/>
    <x v="0"/>
  </r>
  <r>
    <s v="6187-WJPQ"/>
    <x v="0"/>
    <n v="17"/>
    <n v="41"/>
    <n v="101"/>
    <n v="0"/>
    <n v="0"/>
    <s v="No"/>
    <s v="no"/>
    <n v="0"/>
    <n v="0"/>
    <n v="27"/>
    <s v="Yes"/>
    <n v="0"/>
    <x v="10"/>
    <s v="399-5002"/>
    <s v="Male"/>
    <n v="38"/>
    <s v="No"/>
    <s v="No"/>
    <s v="Yes"/>
    <n v="6"/>
    <s v="No"/>
    <x v="0"/>
    <x v="2"/>
    <n v="21"/>
    <n v="350"/>
    <x v="0"/>
    <x v="0"/>
  </r>
  <r>
    <s v="7649-UMUO"/>
    <x v="0"/>
    <n v="11"/>
    <n v="35"/>
    <n v="112.4"/>
    <n v="0"/>
    <n v="0"/>
    <s v="No"/>
    <s v="no"/>
    <n v="0"/>
    <n v="2"/>
    <n v="0"/>
    <s v="No"/>
    <n v="0"/>
    <x v="28"/>
    <s v="313-9291"/>
    <s v="Male"/>
    <n v="60"/>
    <s v="No"/>
    <s v="No"/>
    <s v="Yes"/>
    <n v="6"/>
    <s v="No"/>
    <x v="2"/>
    <x v="0"/>
    <n v="12"/>
    <n v="135"/>
    <x v="0"/>
    <x v="0"/>
  </r>
  <r>
    <s v="5793-WVGA"/>
    <x v="0"/>
    <n v="39"/>
    <n v="97"/>
    <n v="234.7"/>
    <n v="0"/>
    <n v="0"/>
    <s v="No"/>
    <s v="no"/>
    <n v="0"/>
    <n v="2"/>
    <n v="8"/>
    <s v="Yes"/>
    <n v="0"/>
    <x v="0"/>
    <s v="323-2798"/>
    <s v="Female"/>
    <n v="31"/>
    <s v="No"/>
    <s v="No"/>
    <s v="Yes"/>
    <n v="2"/>
    <s v="Yes"/>
    <x v="0"/>
    <x v="2"/>
    <n v="30"/>
    <n v="1185"/>
    <x v="0"/>
    <x v="0"/>
  </r>
  <r>
    <s v="0798-QBZD"/>
    <x v="0"/>
    <n v="68"/>
    <n v="93"/>
    <n v="272.2"/>
    <n v="0"/>
    <n v="0"/>
    <s v="No"/>
    <s v="no"/>
    <n v="0"/>
    <n v="1"/>
    <n v="0"/>
    <s v="No"/>
    <n v="0"/>
    <x v="39"/>
    <s v="315-2037"/>
    <s v="Male"/>
    <n v="38"/>
    <s v="No"/>
    <s v="No"/>
    <s v="Yes"/>
    <n v="3"/>
    <s v="No"/>
    <x v="2"/>
    <x v="2"/>
    <n v="11"/>
    <n v="766"/>
    <x v="0"/>
    <x v="0"/>
  </r>
  <r>
    <s v="7740-RDPH"/>
    <x v="0"/>
    <n v="33"/>
    <n v="251"/>
    <n v="530.20000000000005"/>
    <n v="0"/>
    <n v="0"/>
    <s v="No"/>
    <s v="no"/>
    <n v="0"/>
    <n v="2"/>
    <n v="0"/>
    <s v="No"/>
    <n v="0"/>
    <x v="13"/>
    <s v="348-2491"/>
    <s v="Female"/>
    <n v="24"/>
    <s v="Yes"/>
    <s v="No"/>
    <s v="Yes"/>
    <n v="4"/>
    <s v="No"/>
    <x v="1"/>
    <x v="2"/>
    <n v="7"/>
    <n v="237"/>
    <x v="0"/>
    <x v="0"/>
  </r>
  <r>
    <s v="8339-YJMV"/>
    <x v="0"/>
    <n v="24"/>
    <n v="131"/>
    <n v="262.7"/>
    <n v="0"/>
    <n v="0"/>
    <s v="No"/>
    <s v="no"/>
    <n v="0"/>
    <n v="0"/>
    <n v="7"/>
    <s v="Yes"/>
    <n v="0"/>
    <x v="6"/>
    <s v="262-7629"/>
    <s v="Male"/>
    <n v="33"/>
    <s v="No"/>
    <s v="No"/>
    <s v="Yes"/>
    <n v="2"/>
    <s v="No"/>
    <x v="0"/>
    <x v="0"/>
    <n v="18"/>
    <n v="442"/>
    <x v="0"/>
    <x v="0"/>
  </r>
  <r>
    <s v="9053-YVNO"/>
    <x v="0"/>
    <n v="59"/>
    <n v="401"/>
    <n v="883"/>
    <n v="0"/>
    <n v="0"/>
    <s v="No"/>
    <s v="no"/>
    <n v="0"/>
    <n v="0"/>
    <n v="0"/>
    <s v="No"/>
    <n v="0"/>
    <x v="32"/>
    <s v="366-7064"/>
    <s v="Male"/>
    <n v="34"/>
    <s v="No"/>
    <s v="No"/>
    <s v="Yes"/>
    <n v="6"/>
    <s v="No"/>
    <x v="2"/>
    <x v="2"/>
    <n v="8"/>
    <n v="448"/>
    <x v="0"/>
    <x v="0"/>
  </r>
  <r>
    <s v="8009-ZTJU"/>
    <x v="0"/>
    <n v="72"/>
    <n v="434"/>
    <n v="939.9"/>
    <n v="0"/>
    <n v="0"/>
    <s v="No"/>
    <s v="no"/>
    <n v="0"/>
    <n v="2"/>
    <n v="3"/>
    <s v="Yes"/>
    <n v="0"/>
    <x v="39"/>
    <s v="324-6464"/>
    <s v="Male"/>
    <n v="40"/>
    <s v="No"/>
    <s v="No"/>
    <s v="Yes"/>
    <n v="4"/>
    <s v="Yes"/>
    <x v="2"/>
    <x v="0"/>
    <n v="37"/>
    <n v="2707"/>
    <x v="0"/>
    <x v="0"/>
  </r>
  <r>
    <s v="7914-ZSGM"/>
    <x v="0"/>
    <n v="59"/>
    <n v="252"/>
    <n v="590"/>
    <n v="0"/>
    <n v="0"/>
    <s v="No"/>
    <s v="no"/>
    <n v="0"/>
    <n v="0"/>
    <n v="0"/>
    <s v="No"/>
    <n v="0"/>
    <x v="49"/>
    <s v="358-2702"/>
    <s v="Male"/>
    <n v="53"/>
    <s v="No"/>
    <s v="No"/>
    <s v="Yes"/>
    <n v="5"/>
    <s v="No"/>
    <x v="2"/>
    <x v="2"/>
    <n v="8"/>
    <n v="473"/>
    <x v="0"/>
    <x v="0"/>
  </r>
  <r>
    <s v="1548-AFMK"/>
    <x v="0"/>
    <n v="66"/>
    <n v="178"/>
    <n v="664.1"/>
    <n v="0"/>
    <n v="0"/>
    <s v="No"/>
    <s v="no"/>
    <n v="0"/>
    <n v="0"/>
    <n v="0"/>
    <s v="No"/>
    <n v="0"/>
    <x v="41"/>
    <s v="334-5409"/>
    <s v="Female"/>
    <n v="43"/>
    <s v="No"/>
    <s v="No"/>
    <s v="Yes"/>
    <n v="6"/>
    <s v="No"/>
    <x v="2"/>
    <x v="2"/>
    <n v="7"/>
    <n v="458"/>
    <x v="0"/>
    <x v="0"/>
  </r>
  <r>
    <s v="3328-LJRE"/>
    <x v="0"/>
    <n v="38"/>
    <n v="130"/>
    <n v="379.1"/>
    <n v="0"/>
    <n v="0"/>
    <s v="No"/>
    <s v="no"/>
    <n v="0"/>
    <n v="1"/>
    <n v="0"/>
    <s v="No"/>
    <n v="0"/>
    <x v="40"/>
    <s v="403-5580"/>
    <s v="Female"/>
    <n v="26"/>
    <s v="Yes"/>
    <s v="No"/>
    <s v="Yes"/>
    <n v="5"/>
    <s v="No"/>
    <x v="2"/>
    <x v="2"/>
    <n v="9"/>
    <n v="357"/>
    <x v="0"/>
    <x v="0"/>
  </r>
  <r>
    <s v="6579-DQJK"/>
    <x v="0"/>
    <n v="33"/>
    <n v="115"/>
    <n v="332.9"/>
    <n v="0"/>
    <n v="0"/>
    <s v="No"/>
    <s v="no"/>
    <n v="0"/>
    <n v="0"/>
    <n v="2"/>
    <s v="No"/>
    <n v="12"/>
    <x v="12"/>
    <s v="309-7422"/>
    <s v="Male"/>
    <n v="75"/>
    <s v="No"/>
    <s v="Yes"/>
    <s v="Yes"/>
    <n v="2"/>
    <s v="Yes"/>
    <x v="0"/>
    <x v="0"/>
    <n v="57"/>
    <n v="1887"/>
    <x v="0"/>
    <x v="0"/>
  </r>
  <r>
    <s v="7008-WHPD"/>
    <x v="0"/>
    <n v="56"/>
    <n v="232"/>
    <n v="502.6"/>
    <n v="0"/>
    <n v="0"/>
    <s v="No"/>
    <s v="no"/>
    <n v="0"/>
    <n v="1"/>
    <n v="2"/>
    <s v="Yes"/>
    <n v="0"/>
    <x v="13"/>
    <s v="356-5291"/>
    <s v="Male"/>
    <n v="64"/>
    <s v="No"/>
    <s v="No"/>
    <s v="Yes"/>
    <n v="2"/>
    <s v="Yes"/>
    <x v="1"/>
    <x v="2"/>
    <n v="25"/>
    <n v="1415"/>
    <x v="0"/>
    <x v="0"/>
  </r>
  <r>
    <s v="4349-LCZV"/>
    <x v="0"/>
    <n v="58"/>
    <n v="215"/>
    <n v="584.20000000000005"/>
    <n v="0"/>
    <n v="0"/>
    <s v="No"/>
    <s v="no"/>
    <n v="0"/>
    <n v="1"/>
    <n v="4"/>
    <s v="Yes"/>
    <n v="0"/>
    <x v="37"/>
    <s v="359-8906"/>
    <s v="Female"/>
    <n v="80"/>
    <s v="No"/>
    <s v="Yes"/>
    <s v="Yes"/>
    <n v="2"/>
    <s v="Yes"/>
    <x v="0"/>
    <x v="2"/>
    <n v="43"/>
    <n v="2497"/>
    <x v="0"/>
    <x v="0"/>
  </r>
  <r>
    <s v="7327-RNOH"/>
    <x v="0"/>
    <n v="1"/>
    <n v="4"/>
    <n v="10"/>
    <n v="0"/>
    <n v="0"/>
    <s v="No"/>
    <s v="no"/>
    <n v="0"/>
    <n v="0"/>
    <n v="4"/>
    <s v="No"/>
    <n v="0"/>
    <x v="29"/>
    <s v="389-7381"/>
    <s v="Male"/>
    <n v="46"/>
    <s v="No"/>
    <s v="No"/>
    <s v="Yes"/>
    <n v="5"/>
    <s v="No"/>
    <x v="0"/>
    <x v="0"/>
    <n v="13"/>
    <n v="13"/>
    <x v="0"/>
    <x v="0"/>
  </r>
  <r>
    <s v="7978-YYUZ"/>
    <x v="0"/>
    <n v="3"/>
    <n v="5"/>
    <n v="13.2"/>
    <n v="12"/>
    <n v="36.299999999999997"/>
    <s v="Yes"/>
    <s v="yes"/>
    <n v="0"/>
    <n v="2"/>
    <n v="0"/>
    <s v="No"/>
    <n v="0"/>
    <x v="49"/>
    <s v="335-5171"/>
    <s v="Female"/>
    <n v="20"/>
    <s v="Yes"/>
    <s v="No"/>
    <s v="Yes"/>
    <n v="5"/>
    <s v="No"/>
    <x v="0"/>
    <x v="2"/>
    <n v="8"/>
    <n v="28"/>
    <x v="0"/>
    <x v="0"/>
  </r>
  <r>
    <s v="2810-TNLZ"/>
    <x v="0"/>
    <n v="71"/>
    <n v="366"/>
    <n v="922.8"/>
    <n v="0"/>
    <n v="0"/>
    <s v="No"/>
    <s v="no"/>
    <n v="0"/>
    <n v="1"/>
    <n v="5"/>
    <s v="Yes"/>
    <n v="0"/>
    <x v="13"/>
    <s v="302-8624"/>
    <s v="Male"/>
    <n v="56"/>
    <s v="No"/>
    <s v="No"/>
    <s v="Yes"/>
    <n v="4"/>
    <s v="No"/>
    <x v="2"/>
    <x v="0"/>
    <n v="29"/>
    <n v="2054"/>
    <x v="0"/>
    <x v="0"/>
  </r>
  <r>
    <s v="8437-EIDR"/>
    <x v="0"/>
    <n v="32"/>
    <n v="98"/>
    <n v="259.10000000000002"/>
    <n v="0"/>
    <n v="0"/>
    <s v="No"/>
    <s v="no"/>
    <n v="0"/>
    <n v="1"/>
    <n v="0"/>
    <s v="No"/>
    <n v="0"/>
    <x v="9"/>
    <s v="325-8680"/>
    <s v="Female"/>
    <n v="38"/>
    <s v="No"/>
    <s v="No"/>
    <s v="Yes"/>
    <n v="2"/>
    <s v="No"/>
    <x v="2"/>
    <x v="2"/>
    <n v="9"/>
    <n v="282"/>
    <x v="0"/>
    <x v="0"/>
  </r>
  <r>
    <s v="2666-YLZW"/>
    <x v="0"/>
    <n v="21"/>
    <n v="95"/>
    <n v="232.7"/>
    <n v="0"/>
    <n v="0"/>
    <s v="No"/>
    <s v="no"/>
    <n v="0"/>
    <n v="1"/>
    <n v="3"/>
    <s v="Yes"/>
    <n v="0"/>
    <x v="33"/>
    <s v="265-6848"/>
    <s v="Male"/>
    <n v="68"/>
    <s v="No"/>
    <s v="Yes"/>
    <s v="Yes"/>
    <n v="3"/>
    <s v="Yes"/>
    <x v="1"/>
    <x v="2"/>
    <n v="27"/>
    <n v="570"/>
    <x v="0"/>
    <x v="0"/>
  </r>
  <r>
    <s v="9219-HQAF"/>
    <x v="0"/>
    <n v="49"/>
    <n v="247"/>
    <n v="538.70000000000005"/>
    <n v="0"/>
    <n v="0"/>
    <s v="No"/>
    <s v="no"/>
    <n v="0"/>
    <n v="1"/>
    <n v="9"/>
    <s v="Yes"/>
    <n v="0"/>
    <x v="28"/>
    <s v="304-5659"/>
    <s v="Female"/>
    <n v="34"/>
    <s v="No"/>
    <s v="No"/>
    <s v="Yes"/>
    <n v="6"/>
    <s v="Yes"/>
    <x v="0"/>
    <x v="0"/>
    <n v="31"/>
    <n v="1501"/>
    <x v="0"/>
    <x v="0"/>
  </r>
  <r>
    <s v="8359-BFVO"/>
    <x v="0"/>
    <n v="34"/>
    <n v="131"/>
    <n v="274.89999999999998"/>
    <n v="0"/>
    <n v="0"/>
    <s v="No"/>
    <s v="no"/>
    <n v="0"/>
    <n v="2"/>
    <n v="5"/>
    <s v="Yes"/>
    <n v="0"/>
    <x v="5"/>
    <s v="366-6049"/>
    <s v="Male"/>
    <n v="39"/>
    <s v="No"/>
    <s v="No"/>
    <s v="Yes"/>
    <n v="4"/>
    <s v="Yes"/>
    <x v="1"/>
    <x v="2"/>
    <n v="19"/>
    <n v="659"/>
    <x v="0"/>
    <x v="0"/>
  </r>
  <r>
    <s v="0870-JGEF"/>
    <x v="0"/>
    <n v="69"/>
    <n v="406"/>
    <n v="1099.4000000000001"/>
    <n v="0"/>
    <n v="0"/>
    <s v="No"/>
    <s v="no"/>
    <n v="0"/>
    <n v="0"/>
    <n v="0"/>
    <s v="No"/>
    <n v="0"/>
    <x v="50"/>
    <s v="272-8890"/>
    <s v="Male"/>
    <n v="59"/>
    <s v="No"/>
    <s v="No"/>
    <s v="Yes"/>
    <n v="5"/>
    <s v="No"/>
    <x v="2"/>
    <x v="2"/>
    <n v="8"/>
    <n v="543"/>
    <x v="0"/>
    <x v="0"/>
  </r>
  <r>
    <s v="5024-KNWY"/>
    <x v="0"/>
    <n v="11"/>
    <n v="56"/>
    <n v="152.6"/>
    <n v="44"/>
    <n v="135.30000000000001"/>
    <s v="Yes"/>
    <s v="yes"/>
    <n v="0"/>
    <n v="1"/>
    <n v="0"/>
    <s v="No"/>
    <n v="0"/>
    <x v="35"/>
    <s v="334-2332"/>
    <s v="Male"/>
    <n v="53"/>
    <s v="No"/>
    <s v="No"/>
    <s v="Yes"/>
    <n v="4"/>
    <s v="No"/>
    <x v="0"/>
    <x v="2"/>
    <n v="10"/>
    <n v="109"/>
    <x v="0"/>
    <x v="0"/>
  </r>
  <r>
    <s v="6365-DCGP"/>
    <x v="0"/>
    <n v="37"/>
    <n v="211"/>
    <n v="554"/>
    <n v="0"/>
    <n v="0"/>
    <s v="No"/>
    <s v="no"/>
    <n v="0"/>
    <n v="2"/>
    <n v="0"/>
    <s v="No"/>
    <n v="0"/>
    <x v="10"/>
    <s v="338-7310"/>
    <s v="Female"/>
    <n v="52"/>
    <s v="No"/>
    <s v="No"/>
    <s v="Yes"/>
    <n v="6"/>
    <s v="No"/>
    <x v="2"/>
    <x v="2"/>
    <n v="7"/>
    <n v="274"/>
    <x v="0"/>
    <x v="0"/>
  </r>
  <r>
    <s v="2368-XQTX"/>
    <x v="0"/>
    <n v="1"/>
    <n v="4"/>
    <n v="12"/>
    <n v="0"/>
    <n v="0"/>
    <s v="No"/>
    <s v="no"/>
    <n v="0"/>
    <n v="0"/>
    <n v="0"/>
    <s v="No"/>
    <n v="0"/>
    <x v="38"/>
    <s v="322-4368"/>
    <s v="Female"/>
    <n v="66"/>
    <s v="No"/>
    <s v="Yes"/>
    <s v="Yes"/>
    <n v="4"/>
    <s v="No"/>
    <x v="2"/>
    <x v="2"/>
    <n v="6"/>
    <n v="6"/>
    <x v="0"/>
    <x v="0"/>
  </r>
  <r>
    <s v="1236-AZJE"/>
    <x v="0"/>
    <n v="12"/>
    <n v="40"/>
    <n v="124.5"/>
    <n v="0"/>
    <n v="0"/>
    <s v="No"/>
    <s v="no"/>
    <n v="0"/>
    <n v="0"/>
    <n v="0"/>
    <s v="No"/>
    <n v="0"/>
    <x v="12"/>
    <s v="380-3122"/>
    <s v="Male"/>
    <n v="24"/>
    <s v="Yes"/>
    <s v="No"/>
    <s v="Yes"/>
    <n v="4"/>
    <s v="No"/>
    <x v="2"/>
    <x v="0"/>
    <n v="11"/>
    <n v="139"/>
    <x v="0"/>
    <x v="0"/>
  </r>
  <r>
    <s v="8381-BKDL"/>
    <x v="0"/>
    <n v="37"/>
    <n v="46"/>
    <n v="148.4"/>
    <n v="0"/>
    <n v="0"/>
    <s v="No"/>
    <s v="no"/>
    <n v="0"/>
    <n v="0"/>
    <n v="6"/>
    <s v="Yes"/>
    <n v="0"/>
    <x v="47"/>
    <s v="315-7702"/>
    <s v="Male"/>
    <n v="59"/>
    <s v="No"/>
    <s v="No"/>
    <s v="Yes"/>
    <n v="5"/>
    <s v="No"/>
    <x v="0"/>
    <x v="0"/>
    <n v="47"/>
    <n v="1743"/>
    <x v="0"/>
    <x v="0"/>
  </r>
  <r>
    <s v="0456-YFUE"/>
    <x v="0"/>
    <n v="72"/>
    <n v="229"/>
    <n v="574"/>
    <n v="288"/>
    <n v="1058.4000000000001"/>
    <s v="Yes"/>
    <s v="yes"/>
    <n v="0"/>
    <n v="0"/>
    <n v="4"/>
    <s v="Yes"/>
    <n v="0"/>
    <x v="26"/>
    <s v="304-3048"/>
    <s v="Male"/>
    <n v="50"/>
    <s v="No"/>
    <s v="No"/>
    <s v="Yes"/>
    <n v="6"/>
    <s v="Yes"/>
    <x v="2"/>
    <x v="0"/>
    <n v="38"/>
    <n v="2732"/>
    <x v="0"/>
    <x v="0"/>
  </r>
  <r>
    <s v="5534-SNQL"/>
    <x v="0"/>
    <n v="47"/>
    <n v="224"/>
    <n v="472.5"/>
    <n v="0"/>
    <n v="0"/>
    <s v="No"/>
    <s v="no"/>
    <n v="0"/>
    <n v="2"/>
    <n v="0"/>
    <s v="No"/>
    <n v="0"/>
    <x v="32"/>
    <s v="396-7948"/>
    <s v="Male"/>
    <n v="23"/>
    <s v="Yes"/>
    <s v="No"/>
    <s v="Yes"/>
    <n v="2"/>
    <s v="No"/>
    <x v="1"/>
    <x v="2"/>
    <n v="10"/>
    <n v="472"/>
    <x v="0"/>
    <x v="0"/>
  </r>
  <r>
    <s v="7216-BWAX"/>
    <x v="0"/>
    <n v="66"/>
    <n v="227"/>
    <n v="594.20000000000005"/>
    <n v="0"/>
    <n v="0"/>
    <s v="No"/>
    <s v="no"/>
    <n v="0"/>
    <n v="2"/>
    <n v="11"/>
    <s v="Yes"/>
    <n v="0"/>
    <x v="11"/>
    <s v="387-10793"/>
    <s v="Female"/>
    <n v="68"/>
    <s v="No"/>
    <s v="Yes"/>
    <s v="Yes"/>
    <n v="2"/>
    <s v="Yes"/>
    <x v="1"/>
    <x v="0"/>
    <n v="30"/>
    <n v="1970"/>
    <x v="0"/>
    <x v="0"/>
  </r>
  <r>
    <s v="7682-LMTI"/>
    <x v="0"/>
    <n v="22"/>
    <n v="126"/>
    <n v="357.8"/>
    <n v="0"/>
    <n v="0"/>
    <s v="No"/>
    <s v="no"/>
    <n v="0"/>
    <n v="2"/>
    <n v="4"/>
    <s v="Yes"/>
    <n v="0"/>
    <x v="49"/>
    <s v="344-2617"/>
    <s v="Male"/>
    <n v="48"/>
    <s v="No"/>
    <s v="No"/>
    <s v="Yes"/>
    <n v="6"/>
    <s v="No"/>
    <x v="0"/>
    <x v="0"/>
    <n v="12"/>
    <n v="259"/>
    <x v="0"/>
    <x v="0"/>
  </r>
  <r>
    <s v="4645-VCGX"/>
    <x v="0"/>
    <n v="40"/>
    <n v="141"/>
    <n v="279.7"/>
    <n v="0"/>
    <n v="0"/>
    <s v="No"/>
    <s v="no"/>
    <n v="0"/>
    <n v="1"/>
    <n v="6"/>
    <s v="Yes"/>
    <n v="0"/>
    <x v="13"/>
    <s v="313-5346"/>
    <s v="Male"/>
    <n v="30"/>
    <s v="No"/>
    <s v="No"/>
    <s v="Yes"/>
    <n v="6"/>
    <s v="Yes"/>
    <x v="1"/>
    <x v="0"/>
    <n v="25"/>
    <n v="998"/>
    <x v="0"/>
    <x v="0"/>
  </r>
  <r>
    <s v="4216-CCFK"/>
    <x v="0"/>
    <n v="12"/>
    <n v="76"/>
    <n v="184.4"/>
    <n v="0"/>
    <n v="0"/>
    <s v="No"/>
    <s v="no"/>
    <n v="0"/>
    <n v="2"/>
    <n v="0"/>
    <s v="No"/>
    <n v="0"/>
    <x v="23"/>
    <s v="353-9443"/>
    <s v="Male"/>
    <n v="38"/>
    <s v="No"/>
    <s v="No"/>
    <s v="Yes"/>
    <n v="6"/>
    <s v="No"/>
    <x v="1"/>
    <x v="2"/>
    <n v="7"/>
    <n v="83"/>
    <x v="0"/>
    <x v="0"/>
  </r>
  <r>
    <s v="7888-XRMD"/>
    <x v="0"/>
    <n v="25"/>
    <n v="76"/>
    <n v="176.2"/>
    <n v="0"/>
    <n v="0"/>
    <s v="No"/>
    <s v="no"/>
    <n v="0"/>
    <n v="1"/>
    <n v="0"/>
    <s v="No"/>
    <n v="0"/>
    <x v="5"/>
    <s v="293-7496"/>
    <s v="Male"/>
    <n v="56"/>
    <s v="No"/>
    <s v="No"/>
    <s v="Yes"/>
    <n v="2"/>
    <s v="No"/>
    <x v="2"/>
    <x v="2"/>
    <n v="11"/>
    <n v="272"/>
    <x v="0"/>
    <x v="0"/>
  </r>
  <r>
    <s v="3791-EFFD"/>
    <x v="0"/>
    <n v="35"/>
    <n v="144"/>
    <n v="424"/>
    <n v="0"/>
    <n v="0"/>
    <s v="No"/>
    <s v="no"/>
    <n v="0"/>
    <n v="0"/>
    <n v="0"/>
    <s v="No"/>
    <n v="0"/>
    <x v="38"/>
    <s v="233-7518"/>
    <s v="Female"/>
    <n v="22"/>
    <s v="Yes"/>
    <s v="No"/>
    <s v="Yes"/>
    <n v="3"/>
    <s v="No"/>
    <x v="0"/>
    <x v="0"/>
    <n v="9"/>
    <n v="313"/>
    <x v="0"/>
    <x v="0"/>
  </r>
  <r>
    <s v="4740-EYIQ"/>
    <x v="0"/>
    <n v="33"/>
    <n v="78"/>
    <n v="227.8"/>
    <n v="132"/>
    <n v="594"/>
    <s v="Yes"/>
    <s v="yes"/>
    <n v="0"/>
    <n v="1"/>
    <n v="7"/>
    <s v="Yes"/>
    <n v="0"/>
    <x v="28"/>
    <s v="387-10386"/>
    <s v="Female"/>
    <n v="50"/>
    <s v="No"/>
    <s v="No"/>
    <s v="Yes"/>
    <n v="2"/>
    <s v="Yes"/>
    <x v="1"/>
    <x v="2"/>
    <n v="23"/>
    <n v="738"/>
    <x v="0"/>
    <x v="0"/>
  </r>
  <r>
    <s v="6508-GTGF"/>
    <x v="0"/>
    <n v="12"/>
    <n v="42"/>
    <n v="99.6"/>
    <n v="0"/>
    <n v="0"/>
    <s v="No"/>
    <s v="no"/>
    <n v="0"/>
    <n v="1"/>
    <n v="0"/>
    <s v="No"/>
    <n v="0"/>
    <x v="17"/>
    <s v="336-4910"/>
    <s v="Female"/>
    <n v="63"/>
    <s v="No"/>
    <s v="No"/>
    <s v="Yes"/>
    <n v="3"/>
    <s v="No"/>
    <x v="0"/>
    <x v="2"/>
    <n v="10"/>
    <n v="119"/>
    <x v="0"/>
    <x v="0"/>
  </r>
  <r>
    <s v="0308-GIFT"/>
    <x v="0"/>
    <n v="41"/>
    <n v="170"/>
    <n v="448.3"/>
    <n v="164"/>
    <n v="516.6"/>
    <s v="Yes"/>
    <s v="yes"/>
    <n v="0"/>
    <n v="0"/>
    <n v="6"/>
    <s v="Yes"/>
    <n v="0"/>
    <x v="13"/>
    <s v="345-2265"/>
    <s v="Female"/>
    <n v="56"/>
    <s v="No"/>
    <s v="No"/>
    <s v="Yes"/>
    <n v="2"/>
    <s v="No"/>
    <x v="0"/>
    <x v="0"/>
    <n v="20"/>
    <n v="812"/>
    <x v="0"/>
    <x v="0"/>
  </r>
  <r>
    <s v="9598-JNLE"/>
    <x v="0"/>
    <n v="32"/>
    <n v="152"/>
    <n v="508.8"/>
    <n v="0"/>
    <n v="0"/>
    <s v="No"/>
    <s v="no"/>
    <n v="0"/>
    <n v="0"/>
    <n v="0"/>
    <s v="No"/>
    <n v="0"/>
    <x v="28"/>
    <s v="243-3343"/>
    <s v="Male"/>
    <n v="37"/>
    <s v="No"/>
    <s v="No"/>
    <s v="Yes"/>
    <n v="2"/>
    <s v="No"/>
    <x v="2"/>
    <x v="0"/>
    <n v="14"/>
    <n v="430"/>
    <x v="0"/>
    <x v="0"/>
  </r>
  <r>
    <s v="0603-HPZF"/>
    <x v="0"/>
    <n v="12"/>
    <n v="34"/>
    <n v="97.2"/>
    <n v="0"/>
    <n v="0"/>
    <s v="No"/>
    <s v="no"/>
    <n v="0"/>
    <n v="2"/>
    <n v="7"/>
    <s v="Yes"/>
    <n v="0"/>
    <x v="19"/>
    <s v="359-7859"/>
    <s v="Female"/>
    <n v="67"/>
    <s v="No"/>
    <s v="Yes"/>
    <s v="Yes"/>
    <n v="5"/>
    <s v="No"/>
    <x v="0"/>
    <x v="1"/>
    <n v="14"/>
    <n v="171"/>
    <x v="0"/>
    <x v="0"/>
  </r>
  <r>
    <s v="5957-ZDAK"/>
    <x v="0"/>
    <n v="12"/>
    <n v="41"/>
    <n v="93.3"/>
    <n v="0"/>
    <n v="0"/>
    <s v="No"/>
    <s v="no"/>
    <n v="0"/>
    <n v="1"/>
    <n v="5"/>
    <s v="Yes"/>
    <n v="0"/>
    <x v="12"/>
    <s v="305-10044"/>
    <s v="Female"/>
    <n v="42"/>
    <s v="No"/>
    <s v="No"/>
    <s v="Yes"/>
    <n v="3"/>
    <s v="No"/>
    <x v="0"/>
    <x v="0"/>
    <n v="21"/>
    <n v="242"/>
    <x v="0"/>
    <x v="0"/>
  </r>
  <r>
    <s v="5248-AGIW"/>
    <x v="0"/>
    <n v="39"/>
    <n v="253"/>
    <n v="622.9"/>
    <n v="0"/>
    <n v="0"/>
    <s v="No"/>
    <s v="no"/>
    <n v="0"/>
    <n v="2"/>
    <n v="0"/>
    <s v="No"/>
    <n v="0"/>
    <x v="35"/>
    <s v="244-8239"/>
    <s v="Female"/>
    <n v="64"/>
    <s v="No"/>
    <s v="No"/>
    <s v="Yes"/>
    <n v="3"/>
    <s v="No"/>
    <x v="1"/>
    <x v="2"/>
    <n v="8"/>
    <n v="303"/>
    <x v="0"/>
    <x v="0"/>
  </r>
  <r>
    <s v="6592-YZBX"/>
    <x v="0"/>
    <n v="51"/>
    <n v="263"/>
    <n v="659.2"/>
    <n v="0"/>
    <n v="0"/>
    <s v="No"/>
    <s v="no"/>
    <n v="0"/>
    <n v="1"/>
    <n v="0"/>
    <s v="No"/>
    <n v="0"/>
    <x v="3"/>
    <s v="298-4753"/>
    <s v="Female"/>
    <n v="50"/>
    <s v="No"/>
    <s v="No"/>
    <s v="Yes"/>
    <n v="2"/>
    <s v="No"/>
    <x v="2"/>
    <x v="2"/>
    <n v="9"/>
    <n v="438"/>
    <x v="0"/>
    <x v="0"/>
  </r>
  <r>
    <s v="2398-DVJK"/>
    <x v="0"/>
    <n v="40"/>
    <n v="140"/>
    <n v="358.7"/>
    <n v="0"/>
    <n v="0"/>
    <s v="No"/>
    <s v="no"/>
    <n v="0"/>
    <n v="2"/>
    <n v="14"/>
    <s v="Yes"/>
    <n v="0"/>
    <x v="14"/>
    <s v="334-3950"/>
    <s v="Female"/>
    <n v="22"/>
    <s v="Yes"/>
    <s v="No"/>
    <s v="Yes"/>
    <n v="3"/>
    <s v="No"/>
    <x v="2"/>
    <x v="0"/>
    <n v="27"/>
    <n v="1085"/>
    <x v="0"/>
    <x v="0"/>
  </r>
  <r>
    <s v="5048-JDIR"/>
    <x v="0"/>
    <n v="43"/>
    <n v="235"/>
    <n v="596.9"/>
    <n v="0"/>
    <n v="0"/>
    <s v="No"/>
    <s v="no"/>
    <n v="0"/>
    <n v="2"/>
    <n v="0"/>
    <s v="No"/>
    <n v="0"/>
    <x v="24"/>
    <s v="339-6143"/>
    <s v="Female"/>
    <n v="30"/>
    <s v="No"/>
    <s v="No"/>
    <s v="Yes"/>
    <n v="2"/>
    <s v="No"/>
    <x v="2"/>
    <x v="0"/>
    <n v="7"/>
    <n v="286"/>
    <x v="0"/>
    <x v="0"/>
  </r>
  <r>
    <s v="7993-LMHT"/>
    <x v="0"/>
    <n v="26"/>
    <n v="72"/>
    <n v="230.1"/>
    <n v="0"/>
    <n v="0"/>
    <s v="No"/>
    <s v="no"/>
    <n v="0"/>
    <n v="0"/>
    <n v="6"/>
    <s v="No"/>
    <n v="72"/>
    <x v="24"/>
    <s v="334-6638"/>
    <s v="Female"/>
    <n v="57"/>
    <s v="No"/>
    <s v="No"/>
    <s v="Yes"/>
    <n v="2"/>
    <s v="No"/>
    <x v="0"/>
    <x v="2"/>
    <n v="22"/>
    <n v="571"/>
    <x v="0"/>
    <x v="0"/>
  </r>
  <r>
    <s v="1051-PSBR"/>
    <x v="0"/>
    <n v="73"/>
    <n v="327"/>
    <n v="729.9"/>
    <n v="0"/>
    <n v="0"/>
    <s v="No"/>
    <s v="no"/>
    <n v="0"/>
    <n v="0"/>
    <n v="0"/>
    <s v="No"/>
    <n v="0"/>
    <x v="32"/>
    <s v="319-7738"/>
    <s v="Female"/>
    <n v="41"/>
    <s v="No"/>
    <s v="No"/>
    <s v="Yes"/>
    <n v="3"/>
    <s v="No"/>
    <x v="2"/>
    <x v="2"/>
    <n v="7"/>
    <n v="540"/>
    <x v="0"/>
    <x v="0"/>
  </r>
  <r>
    <s v="3297-WAIS"/>
    <x v="0"/>
    <n v="59"/>
    <n v="332"/>
    <n v="769.3"/>
    <n v="0"/>
    <n v="0"/>
    <s v="No"/>
    <s v="no"/>
    <n v="0"/>
    <n v="2"/>
    <n v="10"/>
    <s v="Yes"/>
    <n v="0"/>
    <x v="17"/>
    <s v="315-1684"/>
    <s v="Male"/>
    <n v="61"/>
    <s v="No"/>
    <s v="No"/>
    <s v="Yes"/>
    <n v="6"/>
    <s v="Yes"/>
    <x v="1"/>
    <x v="2"/>
    <n v="22"/>
    <n v="1304"/>
    <x v="0"/>
    <x v="0"/>
  </r>
  <r>
    <s v="4747-DXNZ"/>
    <x v="0"/>
    <n v="61"/>
    <n v="376"/>
    <n v="860.1"/>
    <n v="0"/>
    <n v="0"/>
    <s v="No"/>
    <s v="no"/>
    <n v="0"/>
    <n v="2"/>
    <n v="10"/>
    <s v="Yes"/>
    <n v="0"/>
    <x v="7"/>
    <s v="307-9852"/>
    <s v="Male"/>
    <n v="29"/>
    <s v="Yes"/>
    <s v="No"/>
    <s v="Yes"/>
    <n v="5"/>
    <s v="Yes"/>
    <x v="2"/>
    <x v="0"/>
    <n v="33"/>
    <n v="2057"/>
    <x v="0"/>
    <x v="0"/>
  </r>
  <r>
    <s v="3858-MZHX"/>
    <x v="0"/>
    <n v="71"/>
    <n v="499"/>
    <n v="1143.3"/>
    <n v="0"/>
    <n v="0"/>
    <s v="No"/>
    <s v="no"/>
    <n v="0"/>
    <n v="1"/>
    <n v="30"/>
    <s v="No"/>
    <n v="5"/>
    <x v="41"/>
    <s v="350-5476"/>
    <s v="Male"/>
    <n v="22"/>
    <s v="Yes"/>
    <s v="No"/>
    <s v="Yes"/>
    <n v="2"/>
    <s v="Yes"/>
    <x v="2"/>
    <x v="0"/>
    <n v="49"/>
    <n v="3523"/>
    <x v="0"/>
    <x v="0"/>
  </r>
  <r>
    <s v="5396-GHBJ"/>
    <x v="0"/>
    <n v="13"/>
    <n v="49"/>
    <n v="93.6"/>
    <n v="0"/>
    <n v="0"/>
    <s v="No"/>
    <s v="no"/>
    <n v="0"/>
    <n v="1"/>
    <n v="0"/>
    <s v="No"/>
    <n v="0"/>
    <x v="25"/>
    <s v="363-1448"/>
    <s v="Female"/>
    <n v="29"/>
    <s v="Yes"/>
    <s v="No"/>
    <s v="Yes"/>
    <n v="2"/>
    <s v="No"/>
    <x v="0"/>
    <x v="2"/>
    <n v="8"/>
    <n v="110"/>
    <x v="0"/>
    <x v="0"/>
  </r>
  <r>
    <s v="0575-JMFF"/>
    <x v="0"/>
    <n v="64"/>
    <n v="371"/>
    <n v="961.1"/>
    <n v="0"/>
    <n v="0"/>
    <s v="No"/>
    <s v="no"/>
    <n v="0"/>
    <n v="0"/>
    <n v="0"/>
    <s v="No"/>
    <n v="0"/>
    <x v="50"/>
    <s v="339-10154"/>
    <s v="Female"/>
    <n v="48"/>
    <s v="No"/>
    <s v="No"/>
    <s v="Yes"/>
    <n v="2"/>
    <s v="No"/>
    <x v="1"/>
    <x v="2"/>
    <n v="7"/>
    <n v="446"/>
    <x v="0"/>
    <x v="0"/>
  </r>
  <r>
    <s v="0269-JEIZ"/>
    <x v="0"/>
    <n v="63"/>
    <n v="322"/>
    <n v="884.1"/>
    <n v="0"/>
    <n v="0"/>
    <s v="No"/>
    <s v="no"/>
    <n v="0"/>
    <n v="0"/>
    <n v="6"/>
    <s v="Yes"/>
    <n v="0"/>
    <x v="44"/>
    <s v="322-9778"/>
    <s v="Female"/>
    <n v="53"/>
    <s v="No"/>
    <s v="No"/>
    <s v="Yes"/>
    <n v="6"/>
    <s v="Yes"/>
    <x v="1"/>
    <x v="0"/>
    <n v="28"/>
    <n v="1787"/>
    <x v="0"/>
    <x v="0"/>
  </r>
  <r>
    <s v="0601-VYRX"/>
    <x v="0"/>
    <n v="63"/>
    <n v="321"/>
    <n v="634.70000000000005"/>
    <n v="0"/>
    <n v="0"/>
    <s v="No"/>
    <s v="no"/>
    <n v="0"/>
    <n v="0"/>
    <n v="0"/>
    <s v="No"/>
    <n v="0"/>
    <x v="0"/>
    <s v="377-7239"/>
    <s v="Male"/>
    <n v="74"/>
    <s v="No"/>
    <s v="Yes"/>
    <s v="Yes"/>
    <n v="5"/>
    <s v="No"/>
    <x v="2"/>
    <x v="0"/>
    <n v="8"/>
    <n v="515"/>
    <x v="0"/>
    <x v="0"/>
  </r>
  <r>
    <s v="0449-FEYU"/>
    <x v="0"/>
    <n v="26"/>
    <n v="118"/>
    <n v="384.4"/>
    <n v="0"/>
    <n v="0"/>
    <s v="No"/>
    <s v="no"/>
    <n v="0"/>
    <n v="1"/>
    <n v="19"/>
    <s v="Yes"/>
    <n v="0"/>
    <x v="36"/>
    <s v="334-5073"/>
    <s v="Male"/>
    <n v="31"/>
    <s v="No"/>
    <s v="No"/>
    <s v="Yes"/>
    <n v="2"/>
    <s v="No"/>
    <x v="1"/>
    <x v="0"/>
    <n v="18"/>
    <n v="455"/>
    <x v="0"/>
    <x v="0"/>
  </r>
  <r>
    <s v="1922-AXJQ"/>
    <x v="0"/>
    <n v="69"/>
    <n v="192"/>
    <n v="753.7"/>
    <n v="0"/>
    <n v="0"/>
    <s v="No"/>
    <s v="no"/>
    <n v="0"/>
    <n v="0"/>
    <n v="7"/>
    <s v="Yes"/>
    <n v="0"/>
    <x v="17"/>
    <s v="307-5042"/>
    <s v="Male"/>
    <n v="55"/>
    <s v="No"/>
    <s v="No"/>
    <s v="Yes"/>
    <n v="4"/>
    <s v="Yes"/>
    <x v="2"/>
    <x v="2"/>
    <n v="39"/>
    <n v="2644"/>
    <x v="0"/>
    <x v="0"/>
  </r>
  <r>
    <s v="3664-ECHQ"/>
    <x v="0"/>
    <n v="71"/>
    <n v="111"/>
    <n v="354.9"/>
    <n v="0"/>
    <n v="0"/>
    <s v="No"/>
    <s v="no"/>
    <n v="0"/>
    <n v="1"/>
    <n v="15"/>
    <s v="Yes"/>
    <n v="0"/>
    <x v="4"/>
    <s v="324-9027"/>
    <s v="Male"/>
    <n v="24"/>
    <s v="Yes"/>
    <s v="No"/>
    <s v="Yes"/>
    <n v="6"/>
    <s v="Yes"/>
    <x v="2"/>
    <x v="2"/>
    <n v="42"/>
    <n v="2974"/>
    <x v="0"/>
    <x v="0"/>
  </r>
  <r>
    <s v="8422-NGXR"/>
    <x v="0"/>
    <n v="20"/>
    <n v="123"/>
    <n v="265.39999999999998"/>
    <n v="0"/>
    <n v="0"/>
    <s v="No"/>
    <s v="no"/>
    <n v="0"/>
    <n v="1"/>
    <n v="6"/>
    <s v="Yes"/>
    <n v="0"/>
    <x v="40"/>
    <s v="370-3862"/>
    <s v="Male"/>
    <n v="41"/>
    <s v="No"/>
    <s v="No"/>
    <s v="Yes"/>
    <n v="4"/>
    <s v="No"/>
    <x v="1"/>
    <x v="0"/>
    <n v="36"/>
    <n v="734"/>
    <x v="0"/>
    <x v="0"/>
  </r>
  <r>
    <s v="3640-GGXU"/>
    <x v="0"/>
    <n v="73"/>
    <n v="412"/>
    <n v="1099.5"/>
    <n v="292"/>
    <n v="839.5"/>
    <s v="Yes"/>
    <s v="yes"/>
    <n v="0"/>
    <n v="1"/>
    <n v="0"/>
    <s v="No"/>
    <n v="0"/>
    <x v="26"/>
    <s v="327-5356"/>
    <s v="Female"/>
    <n v="45"/>
    <s v="No"/>
    <s v="No"/>
    <s v="Yes"/>
    <n v="5"/>
    <s v="No"/>
    <x v="2"/>
    <x v="0"/>
    <n v="8"/>
    <n v="570"/>
    <x v="0"/>
    <x v="0"/>
  </r>
  <r>
    <s v="7550-QGTB"/>
    <x v="0"/>
    <n v="66"/>
    <n v="412"/>
    <n v="854"/>
    <n v="0"/>
    <n v="0"/>
    <s v="No"/>
    <s v="no"/>
    <n v="0"/>
    <n v="0"/>
    <n v="10"/>
    <s v="Yes"/>
    <n v="0"/>
    <x v="27"/>
    <s v="255-5361"/>
    <s v="Female"/>
    <n v="71"/>
    <s v="No"/>
    <s v="Yes"/>
    <s v="Yes"/>
    <n v="2"/>
    <s v="Yes"/>
    <x v="1"/>
    <x v="0"/>
    <n v="28"/>
    <n v="1871"/>
    <x v="0"/>
    <x v="0"/>
  </r>
  <r>
    <s v="6845-YUFP"/>
    <x v="0"/>
    <n v="72"/>
    <n v="156"/>
    <n v="430.4"/>
    <n v="0"/>
    <n v="0"/>
    <s v="No"/>
    <s v="no"/>
    <n v="0"/>
    <n v="0"/>
    <n v="6"/>
    <s v="Yes"/>
    <n v="0"/>
    <x v="36"/>
    <s v="336-2209"/>
    <s v="Female"/>
    <n v="37"/>
    <s v="No"/>
    <s v="No"/>
    <s v="Yes"/>
    <n v="3"/>
    <s v="Yes"/>
    <x v="2"/>
    <x v="2"/>
    <n v="43"/>
    <n v="3086"/>
    <x v="0"/>
    <x v="0"/>
  </r>
  <r>
    <s v="4484-DETX"/>
    <x v="0"/>
    <n v="8"/>
    <n v="36"/>
    <n v="98.1"/>
    <n v="0"/>
    <n v="0"/>
    <s v="No"/>
    <s v="no"/>
    <n v="0"/>
    <n v="0"/>
    <n v="0"/>
    <s v="No"/>
    <n v="0"/>
    <x v="28"/>
    <s v="338-8036"/>
    <s v="Female"/>
    <n v="47"/>
    <s v="No"/>
    <s v="No"/>
    <s v="Yes"/>
    <n v="4"/>
    <s v="No"/>
    <x v="2"/>
    <x v="0"/>
    <n v="8"/>
    <n v="65"/>
    <x v="0"/>
    <x v="0"/>
  </r>
  <r>
    <s v="3417-DIVB"/>
    <x v="0"/>
    <n v="55"/>
    <n v="225"/>
    <n v="662.6"/>
    <n v="0"/>
    <n v="0"/>
    <s v="No"/>
    <s v="no"/>
    <n v="0"/>
    <n v="0"/>
    <n v="8"/>
    <s v="Yes"/>
    <n v="0"/>
    <x v="7"/>
    <s v="373-3726"/>
    <s v="Female"/>
    <n v="58"/>
    <s v="No"/>
    <s v="No"/>
    <s v="Yes"/>
    <n v="4"/>
    <s v="Yes"/>
    <x v="1"/>
    <x v="2"/>
    <n v="20"/>
    <n v="1098"/>
    <x v="0"/>
    <x v="0"/>
  </r>
  <r>
    <s v="5935-NUKQ"/>
    <x v="0"/>
    <n v="72"/>
    <n v="356"/>
    <n v="788.9"/>
    <n v="0"/>
    <n v="0"/>
    <s v="No"/>
    <s v="no"/>
    <n v="0"/>
    <n v="0"/>
    <n v="12"/>
    <s v="Yes"/>
    <n v="0"/>
    <x v="40"/>
    <s v="325-3328"/>
    <s v="Male"/>
    <n v="27"/>
    <s v="Yes"/>
    <s v="No"/>
    <s v="Yes"/>
    <n v="5"/>
    <s v="Yes"/>
    <x v="2"/>
    <x v="0"/>
    <n v="40"/>
    <n v="2886"/>
    <x v="0"/>
    <x v="0"/>
  </r>
  <r>
    <s v="3143-YVVJ"/>
    <x v="0"/>
    <n v="44"/>
    <n v="192"/>
    <n v="483.6"/>
    <n v="0"/>
    <n v="0"/>
    <s v="No"/>
    <s v="no"/>
    <n v="0"/>
    <n v="0"/>
    <n v="0"/>
    <s v="No"/>
    <n v="0"/>
    <x v="6"/>
    <s v="333-6318"/>
    <s v="Female"/>
    <n v="41"/>
    <s v="No"/>
    <s v="No"/>
    <s v="Yes"/>
    <n v="6"/>
    <s v="No"/>
    <x v="2"/>
    <x v="0"/>
    <n v="10"/>
    <n v="427"/>
    <x v="0"/>
    <x v="0"/>
  </r>
  <r>
    <s v="7384-NUCD"/>
    <x v="0"/>
    <n v="3"/>
    <n v="11"/>
    <n v="35.1"/>
    <n v="0"/>
    <n v="0"/>
    <s v="No"/>
    <s v="no"/>
    <n v="0"/>
    <n v="0"/>
    <n v="0"/>
    <s v="No"/>
    <n v="0"/>
    <x v="19"/>
    <s v="376-4534"/>
    <s v="Male"/>
    <n v="35"/>
    <s v="No"/>
    <s v="No"/>
    <s v="Yes"/>
    <n v="3"/>
    <s v="No"/>
    <x v="0"/>
    <x v="0"/>
    <n v="10"/>
    <n v="25"/>
    <x v="0"/>
    <x v="0"/>
  </r>
  <r>
    <s v="7150-ZFYP"/>
    <x v="0"/>
    <n v="46"/>
    <n v="139"/>
    <n v="507.5"/>
    <n v="0"/>
    <n v="0"/>
    <s v="No"/>
    <s v="no"/>
    <n v="0"/>
    <n v="0"/>
    <n v="0"/>
    <s v="No"/>
    <n v="0"/>
    <x v="14"/>
    <s v="382-3017"/>
    <s v="Male"/>
    <n v="39"/>
    <s v="No"/>
    <s v="No"/>
    <s v="Yes"/>
    <n v="4"/>
    <s v="No"/>
    <x v="1"/>
    <x v="2"/>
    <n v="7"/>
    <n v="303"/>
    <x v="0"/>
    <x v="0"/>
  </r>
  <r>
    <s v="2600-DXAU"/>
    <x v="0"/>
    <n v="67"/>
    <n v="128"/>
    <n v="334.3"/>
    <n v="0"/>
    <n v="0"/>
    <s v="No"/>
    <s v="no"/>
    <n v="0"/>
    <n v="0"/>
    <n v="26"/>
    <s v="Yes"/>
    <n v="0"/>
    <x v="16"/>
    <s v="366-6392"/>
    <s v="Female"/>
    <n v="29"/>
    <s v="Yes"/>
    <s v="No"/>
    <s v="Yes"/>
    <n v="4"/>
    <s v="Yes"/>
    <x v="2"/>
    <x v="2"/>
    <n v="18"/>
    <n v="1200"/>
    <x v="0"/>
    <x v="0"/>
  </r>
  <r>
    <s v="4211-PZIT"/>
    <x v="0"/>
    <n v="61"/>
    <n v="347"/>
    <n v="727.8"/>
    <n v="0"/>
    <n v="0"/>
    <s v="No"/>
    <s v="no"/>
    <n v="0"/>
    <n v="0"/>
    <n v="0"/>
    <s v="No"/>
    <n v="0"/>
    <x v="13"/>
    <s v="312-6801"/>
    <s v="Male"/>
    <n v="48"/>
    <s v="No"/>
    <s v="No"/>
    <s v="Yes"/>
    <n v="6"/>
    <s v="No"/>
    <x v="2"/>
    <x v="0"/>
    <n v="11"/>
    <n v="675"/>
    <x v="0"/>
    <x v="0"/>
  </r>
  <r>
    <s v="9156-KMDF"/>
    <x v="0"/>
    <n v="71"/>
    <n v="278"/>
    <n v="706.2"/>
    <n v="0"/>
    <n v="0"/>
    <s v="No"/>
    <s v="no"/>
    <n v="0"/>
    <n v="0"/>
    <n v="7"/>
    <s v="Yes"/>
    <n v="0"/>
    <x v="9"/>
    <s v="323-6606"/>
    <s v="Female"/>
    <n v="39"/>
    <s v="No"/>
    <s v="No"/>
    <s v="Yes"/>
    <n v="2"/>
    <s v="Yes"/>
    <x v="2"/>
    <x v="0"/>
    <n v="32"/>
    <n v="2285"/>
    <x v="0"/>
    <x v="0"/>
  </r>
  <r>
    <s v="9629-YPFJ"/>
    <x v="0"/>
    <n v="2"/>
    <n v="6"/>
    <n v="14.9"/>
    <n v="0"/>
    <n v="0"/>
    <s v="No"/>
    <s v="no"/>
    <n v="0"/>
    <n v="0"/>
    <n v="0"/>
    <s v="No"/>
    <n v="0"/>
    <x v="29"/>
    <s v="269-2469"/>
    <s v="Female"/>
    <n v="47"/>
    <s v="No"/>
    <s v="No"/>
    <s v="Yes"/>
    <n v="3"/>
    <s v="No"/>
    <x v="1"/>
    <x v="0"/>
    <n v="8"/>
    <n v="16"/>
    <x v="0"/>
    <x v="0"/>
  </r>
  <r>
    <s v="2743-PPPU"/>
    <x v="0"/>
    <n v="46"/>
    <n v="262"/>
    <n v="551.29999999999995"/>
    <n v="0"/>
    <n v="0"/>
    <s v="No"/>
    <s v="no"/>
    <n v="0"/>
    <n v="0"/>
    <n v="5"/>
    <s v="Yes"/>
    <n v="0"/>
    <x v="36"/>
    <s v="325-2795"/>
    <s v="Male"/>
    <n v="55"/>
    <s v="No"/>
    <s v="No"/>
    <s v="Yes"/>
    <n v="4"/>
    <s v="Yes"/>
    <x v="0"/>
    <x v="0"/>
    <n v="30"/>
    <n v="1392"/>
    <x v="0"/>
    <x v="0"/>
  </r>
  <r>
    <s v="6923-ROQJ"/>
    <x v="0"/>
    <n v="60"/>
    <n v="240"/>
    <n v="662.9"/>
    <n v="0"/>
    <n v="0"/>
    <s v="No"/>
    <s v="no"/>
    <n v="0"/>
    <n v="0"/>
    <n v="9"/>
    <s v="Yes"/>
    <n v="0"/>
    <x v="33"/>
    <s v="334-2254"/>
    <s v="Female"/>
    <n v="72"/>
    <s v="No"/>
    <s v="Yes"/>
    <s v="Yes"/>
    <n v="3"/>
    <s v="Yes"/>
    <x v="0"/>
    <x v="2"/>
    <n v="46"/>
    <n v="2779"/>
    <x v="0"/>
    <x v="0"/>
  </r>
  <r>
    <s v="7011-JQSS"/>
    <x v="0"/>
    <n v="33"/>
    <n v="213"/>
    <n v="532.79999999999995"/>
    <n v="0"/>
    <n v="0"/>
    <s v="No"/>
    <s v="no"/>
    <n v="0"/>
    <n v="0"/>
    <n v="35"/>
    <s v="Yes"/>
    <n v="0"/>
    <x v="4"/>
    <s v="313-1808"/>
    <s v="Male"/>
    <n v="29"/>
    <s v="Yes"/>
    <s v="No"/>
    <s v="Yes"/>
    <n v="4"/>
    <s v="No"/>
    <x v="1"/>
    <x v="0"/>
    <n v="28"/>
    <n v="930"/>
    <x v="0"/>
    <x v="0"/>
  </r>
  <r>
    <s v="4860-EFJE"/>
    <x v="0"/>
    <n v="62"/>
    <n v="350"/>
    <n v="874.7"/>
    <n v="0"/>
    <n v="0"/>
    <s v="No"/>
    <s v="no"/>
    <n v="0"/>
    <n v="0"/>
    <n v="29"/>
    <s v="Yes"/>
    <n v="0"/>
    <x v="20"/>
    <s v="382-2436"/>
    <s v="Male"/>
    <n v="66"/>
    <s v="No"/>
    <s v="Yes"/>
    <s v="Yes"/>
    <n v="6"/>
    <s v="Yes"/>
    <x v="1"/>
    <x v="0"/>
    <n v="32"/>
    <n v="2000"/>
    <x v="0"/>
    <x v="0"/>
  </r>
  <r>
    <s v="3801-CUZG"/>
    <x v="0"/>
    <n v="73"/>
    <n v="123"/>
    <n v="293.2"/>
    <n v="0"/>
    <n v="0"/>
    <s v="No"/>
    <s v="no"/>
    <n v="0"/>
    <n v="0"/>
    <n v="4"/>
    <s v="Yes"/>
    <n v="0"/>
    <x v="36"/>
    <s v="325-9117"/>
    <s v="Male"/>
    <n v="62"/>
    <s v="No"/>
    <s v="No"/>
    <s v="Yes"/>
    <n v="3"/>
    <s v="Yes"/>
    <x v="2"/>
    <x v="2"/>
    <n v="36"/>
    <n v="2620"/>
    <x v="0"/>
    <x v="0"/>
  </r>
  <r>
    <s v="7188-GBLM"/>
    <x v="0"/>
    <n v="43"/>
    <n v="128"/>
    <n v="256"/>
    <n v="0"/>
    <n v="0"/>
    <s v="No"/>
    <s v="no"/>
    <n v="0"/>
    <n v="0"/>
    <n v="23"/>
    <s v="No"/>
    <n v="7"/>
    <x v="25"/>
    <s v="308-9618"/>
    <s v="Male"/>
    <n v="27"/>
    <s v="Yes"/>
    <s v="No"/>
    <s v="Yes"/>
    <n v="5"/>
    <s v="Yes"/>
    <x v="1"/>
    <x v="0"/>
    <n v="15"/>
    <n v="659"/>
    <x v="0"/>
    <x v="0"/>
  </r>
  <r>
    <s v="8333-VUSQ"/>
    <x v="0"/>
    <n v="8"/>
    <n v="13"/>
    <n v="32.9"/>
    <n v="0"/>
    <n v="0"/>
    <s v="No"/>
    <s v="no"/>
    <n v="0"/>
    <n v="0"/>
    <n v="0"/>
    <s v="No"/>
    <n v="0"/>
    <x v="14"/>
    <s v="278-5250"/>
    <s v="Male"/>
    <n v="29"/>
    <s v="Yes"/>
    <s v="No"/>
    <s v="Yes"/>
    <n v="6"/>
    <s v="No"/>
    <x v="2"/>
    <x v="2"/>
    <n v="9"/>
    <n v="72"/>
    <x v="0"/>
    <x v="0"/>
  </r>
  <r>
    <s v="5848-VODO"/>
    <x v="0"/>
    <n v="72"/>
    <n v="296"/>
    <n v="719.4"/>
    <n v="0"/>
    <n v="0"/>
    <s v="No"/>
    <s v="no"/>
    <n v="0"/>
    <n v="0"/>
    <n v="12"/>
    <s v="Yes"/>
    <n v="0"/>
    <x v="5"/>
    <s v="331-6700"/>
    <s v="Male"/>
    <n v="21"/>
    <s v="Yes"/>
    <s v="No"/>
    <s v="Yes"/>
    <n v="5"/>
    <s v="Yes"/>
    <x v="2"/>
    <x v="2"/>
    <n v="46"/>
    <n v="3303"/>
    <x v="0"/>
    <x v="0"/>
  </r>
  <r>
    <s v="3590-PYVM"/>
    <x v="0"/>
    <n v="12"/>
    <n v="47"/>
    <n v="149.69999999999999"/>
    <n v="0"/>
    <n v="0"/>
    <s v="No"/>
    <s v="no"/>
    <n v="0"/>
    <n v="0"/>
    <n v="5"/>
    <s v="Yes"/>
    <n v="0"/>
    <x v="33"/>
    <s v="388-9435"/>
    <s v="Female"/>
    <n v="32"/>
    <s v="No"/>
    <s v="No"/>
    <s v="Yes"/>
    <n v="2"/>
    <s v="Yes"/>
    <x v="1"/>
    <x v="2"/>
    <n v="28"/>
    <n v="349"/>
    <x v="0"/>
    <x v="0"/>
  </r>
  <r>
    <s v="8403-FPXQ"/>
    <x v="0"/>
    <n v="69"/>
    <n v="87"/>
    <n v="274.2"/>
    <n v="0"/>
    <n v="0"/>
    <s v="No"/>
    <s v="no"/>
    <n v="0"/>
    <n v="0"/>
    <n v="10"/>
    <s v="Yes"/>
    <n v="0"/>
    <x v="27"/>
    <s v="311-2438"/>
    <s v="Female"/>
    <n v="48"/>
    <s v="No"/>
    <s v="No"/>
    <s v="Yes"/>
    <n v="3"/>
    <s v="No"/>
    <x v="1"/>
    <x v="0"/>
    <n v="29"/>
    <n v="1967"/>
    <x v="0"/>
    <x v="0"/>
  </r>
  <r>
    <s v="1492-BBJJ"/>
    <x v="0"/>
    <n v="25"/>
    <n v="126"/>
    <n v="321.5"/>
    <n v="0"/>
    <n v="0"/>
    <s v="No"/>
    <s v="no"/>
    <n v="0"/>
    <n v="0"/>
    <n v="0"/>
    <s v="No"/>
    <n v="0"/>
    <x v="14"/>
    <s v="290-9796"/>
    <s v="Male"/>
    <n v="30"/>
    <s v="No"/>
    <s v="No"/>
    <s v="Yes"/>
    <n v="2"/>
    <s v="No"/>
    <x v="2"/>
    <x v="2"/>
    <n v="10"/>
    <n v="256"/>
    <x v="0"/>
    <x v="0"/>
  </r>
  <r>
    <s v="8137-IAQG"/>
    <x v="0"/>
    <n v="63"/>
    <n v="150"/>
    <n v="501.6"/>
    <n v="0"/>
    <n v="0"/>
    <s v="No"/>
    <s v="no"/>
    <n v="0"/>
    <n v="0"/>
    <n v="0"/>
    <s v="No"/>
    <n v="0"/>
    <x v="22"/>
    <s v="318-2332"/>
    <s v="Female"/>
    <n v="21"/>
    <s v="Yes"/>
    <s v="No"/>
    <s v="Yes"/>
    <n v="4"/>
    <s v="No"/>
    <x v="2"/>
    <x v="2"/>
    <n v="5"/>
    <n v="338"/>
    <x v="0"/>
    <x v="0"/>
  </r>
  <r>
    <s v="7273-ZXNC"/>
    <x v="0"/>
    <n v="69"/>
    <n v="349"/>
    <n v="757.2"/>
    <n v="0"/>
    <n v="0"/>
    <s v="No"/>
    <s v="no"/>
    <n v="0"/>
    <n v="0"/>
    <n v="12"/>
    <s v="No"/>
    <n v="62"/>
    <x v="9"/>
    <s v="282-9406"/>
    <s v="Female"/>
    <n v="21"/>
    <s v="Yes"/>
    <s v="No"/>
    <s v="Yes"/>
    <n v="4"/>
    <s v="Yes"/>
    <x v="1"/>
    <x v="2"/>
    <n v="50"/>
    <n v="3446"/>
    <x v="0"/>
    <x v="0"/>
  </r>
  <r>
    <s v="0059-VIDI"/>
    <x v="0"/>
    <n v="23"/>
    <n v="63"/>
    <n v="161.9"/>
    <n v="0"/>
    <n v="0"/>
    <s v="No"/>
    <s v="no"/>
    <n v="0"/>
    <n v="0"/>
    <n v="9"/>
    <s v="Yes"/>
    <n v="0"/>
    <x v="3"/>
    <s v="240-9747"/>
    <s v="Female"/>
    <n v="36"/>
    <s v="No"/>
    <s v="No"/>
    <s v="Yes"/>
    <n v="4"/>
    <s v="No"/>
    <x v="1"/>
    <x v="2"/>
    <n v="18"/>
    <n v="412"/>
    <x v="0"/>
    <x v="0"/>
  </r>
  <r>
    <s v="0450-NPCA"/>
    <x v="0"/>
    <n v="19"/>
    <n v="102"/>
    <n v="192.4"/>
    <n v="0"/>
    <n v="0"/>
    <s v="No"/>
    <s v="no"/>
    <n v="0"/>
    <n v="0"/>
    <n v="0"/>
    <s v="No"/>
    <n v="0"/>
    <x v="0"/>
    <s v="272-7159"/>
    <s v="Female"/>
    <n v="47"/>
    <s v="No"/>
    <s v="No"/>
    <s v="Yes"/>
    <n v="6"/>
    <s v="No"/>
    <x v="2"/>
    <x v="2"/>
    <n v="6"/>
    <n v="111"/>
    <x v="0"/>
    <x v="0"/>
  </r>
  <r>
    <s v="4184-SORO"/>
    <x v="0"/>
    <n v="59"/>
    <n v="139"/>
    <n v="472.7"/>
    <n v="0"/>
    <n v="0"/>
    <s v="No"/>
    <s v="no"/>
    <n v="0"/>
    <n v="0"/>
    <n v="8"/>
    <s v="Yes"/>
    <n v="0"/>
    <x v="19"/>
    <s v="375-5831"/>
    <s v="Male"/>
    <n v="43"/>
    <s v="No"/>
    <s v="No"/>
    <s v="Yes"/>
    <n v="3"/>
    <s v="Yes"/>
    <x v="2"/>
    <x v="2"/>
    <n v="26"/>
    <n v="1507"/>
    <x v="0"/>
    <x v="0"/>
  </r>
  <r>
    <s v="8775-RXGL"/>
    <x v="0"/>
    <n v="61"/>
    <n v="325"/>
    <n v="978.9"/>
    <n v="0"/>
    <n v="0"/>
    <s v="No"/>
    <s v="no"/>
    <n v="0"/>
    <n v="0"/>
    <n v="8"/>
    <s v="Yes"/>
    <n v="0"/>
    <x v="31"/>
    <s v="385-7013"/>
    <s v="Male"/>
    <n v="29"/>
    <s v="Yes"/>
    <s v="No"/>
    <s v="Yes"/>
    <n v="2"/>
    <s v="No"/>
    <x v="1"/>
    <x v="2"/>
    <n v="33"/>
    <n v="2024"/>
    <x v="0"/>
    <x v="0"/>
  </r>
  <r>
    <s v="9740-QBHW"/>
    <x v="0"/>
    <n v="70"/>
    <n v="313"/>
    <n v="986"/>
    <n v="0"/>
    <n v="0"/>
    <s v="No"/>
    <s v="no"/>
    <n v="0"/>
    <n v="0"/>
    <n v="10"/>
    <s v="Yes"/>
    <n v="0"/>
    <x v="50"/>
    <s v="330-5201"/>
    <s v="Female"/>
    <n v="50"/>
    <s v="No"/>
    <s v="No"/>
    <s v="Yes"/>
    <n v="5"/>
    <s v="Yes"/>
    <x v="1"/>
    <x v="0"/>
    <n v="22"/>
    <n v="1580"/>
    <x v="0"/>
    <x v="0"/>
  </r>
  <r>
    <s v="9012-RVYM"/>
    <x v="0"/>
    <n v="10"/>
    <n v="55"/>
    <n v="97"/>
    <n v="0"/>
    <n v="0"/>
    <s v="No"/>
    <s v="no"/>
    <n v="0"/>
    <n v="0"/>
    <n v="5"/>
    <s v="Yes"/>
    <n v="0"/>
    <x v="23"/>
    <s v="302-7565"/>
    <s v="Male"/>
    <n v="53"/>
    <s v="No"/>
    <s v="No"/>
    <s v="Yes"/>
    <n v="3"/>
    <s v="Yes"/>
    <x v="2"/>
    <x v="2"/>
    <n v="23"/>
    <n v="218"/>
    <x v="0"/>
    <x v="0"/>
  </r>
  <r>
    <s v="4067-OJLW"/>
    <x v="0"/>
    <n v="51"/>
    <n v="236"/>
    <n v="612.79999999999995"/>
    <n v="0"/>
    <n v="0"/>
    <s v="No"/>
    <s v="no"/>
    <n v="0"/>
    <n v="0"/>
    <n v="26"/>
    <s v="Yes"/>
    <n v="0"/>
    <x v="23"/>
    <s v="351-2386"/>
    <s v="Male"/>
    <n v="35"/>
    <s v="No"/>
    <s v="No"/>
    <s v="Yes"/>
    <n v="2"/>
    <s v="No"/>
    <x v="1"/>
    <x v="0"/>
    <n v="36"/>
    <n v="1849"/>
    <x v="0"/>
    <x v="0"/>
  </r>
  <r>
    <s v="5627-INKR"/>
    <x v="0"/>
    <n v="71"/>
    <n v="454"/>
    <n v="996"/>
    <n v="0"/>
    <n v="0"/>
    <s v="No"/>
    <s v="no"/>
    <n v="0"/>
    <n v="0"/>
    <n v="5"/>
    <s v="Yes"/>
    <n v="0"/>
    <x v="44"/>
    <s v="335-5468"/>
    <s v="Male"/>
    <n v="34"/>
    <s v="No"/>
    <s v="No"/>
    <s v="Yes"/>
    <n v="2"/>
    <s v="Yes"/>
    <x v="2"/>
    <x v="2"/>
    <n v="48"/>
    <n v="3437"/>
    <x v="0"/>
    <x v="0"/>
  </r>
  <r>
    <s v="2090-TQWX"/>
    <x v="0"/>
    <n v="70"/>
    <n v="364"/>
    <n v="700.8"/>
    <n v="280"/>
    <n v="518"/>
    <s v="Yes"/>
    <s v="yes"/>
    <n v="0"/>
    <n v="0"/>
    <n v="5"/>
    <s v="Yes"/>
    <n v="0"/>
    <x v="21"/>
    <s v="333-9301"/>
    <s v="Male"/>
    <n v="34"/>
    <s v="No"/>
    <s v="No"/>
    <s v="Yes"/>
    <n v="6"/>
    <s v="No"/>
    <x v="1"/>
    <x v="0"/>
    <n v="17"/>
    <n v="1221"/>
    <x v="0"/>
    <x v="0"/>
  </r>
  <r>
    <s v="7774-PMJS"/>
    <x v="0"/>
    <n v="1"/>
    <n v="4"/>
    <n v="8"/>
    <n v="0"/>
    <n v="0"/>
    <s v="No"/>
    <s v="no"/>
    <n v="0"/>
    <n v="0"/>
    <n v="0"/>
    <s v="No"/>
    <n v="0"/>
    <x v="47"/>
    <s v="328-4547"/>
    <s v="Female"/>
    <n v="65"/>
    <s v="No"/>
    <s v="Yes"/>
    <s v="Yes"/>
    <n v="2"/>
    <s v="No"/>
    <x v="0"/>
    <x v="2"/>
    <n v="8"/>
    <n v="8"/>
    <x v="0"/>
    <x v="0"/>
  </r>
  <r>
    <s v="8270-CWWH"/>
    <x v="0"/>
    <n v="71"/>
    <n v="294"/>
    <n v="570.20000000000005"/>
    <n v="0"/>
    <n v="0"/>
    <s v="No"/>
    <s v="no"/>
    <n v="0"/>
    <n v="0"/>
    <n v="6"/>
    <s v="Yes"/>
    <n v="0"/>
    <x v="11"/>
    <s v="337-9482"/>
    <s v="Female"/>
    <n v="38"/>
    <s v="No"/>
    <s v="No"/>
    <s v="Yes"/>
    <n v="5"/>
    <s v="Yes"/>
    <x v="2"/>
    <x v="2"/>
    <n v="55"/>
    <n v="3886"/>
    <x v="0"/>
    <x v="0"/>
  </r>
  <r>
    <s v="5754-NTYY"/>
    <x v="0"/>
    <n v="71"/>
    <n v="169"/>
    <n v="427.7"/>
    <n v="0"/>
    <n v="0"/>
    <s v="No"/>
    <s v="no"/>
    <n v="0"/>
    <n v="0"/>
    <n v="7"/>
    <s v="Yes"/>
    <n v="0"/>
    <x v="3"/>
    <s v="332-3455"/>
    <s v="Female"/>
    <n v="35"/>
    <s v="No"/>
    <s v="No"/>
    <s v="Yes"/>
    <n v="5"/>
    <s v="Yes"/>
    <x v="2"/>
    <x v="2"/>
    <n v="24"/>
    <n v="1735"/>
    <x v="0"/>
    <x v="0"/>
  </r>
  <r>
    <s v="1269-LPAJ"/>
    <x v="0"/>
    <n v="1"/>
    <n v="6"/>
    <n v="15"/>
    <n v="0"/>
    <n v="0"/>
    <s v="No"/>
    <s v="no"/>
    <n v="0"/>
    <n v="0"/>
    <n v="0"/>
    <s v="No"/>
    <n v="0"/>
    <x v="19"/>
    <s v="386-7554"/>
    <s v="Female"/>
    <n v="29"/>
    <s v="Yes"/>
    <s v="No"/>
    <s v="Yes"/>
    <n v="3"/>
    <s v="No"/>
    <x v="0"/>
    <x v="0"/>
    <n v="6"/>
    <n v="6"/>
    <x v="0"/>
    <x v="0"/>
  </r>
  <r>
    <s v="5717-LMTD"/>
    <x v="0"/>
    <n v="51"/>
    <n v="182"/>
    <n v="409.9"/>
    <n v="0"/>
    <n v="0"/>
    <s v="No"/>
    <s v="no"/>
    <n v="0"/>
    <n v="0"/>
    <n v="12"/>
    <s v="Yes"/>
    <n v="0"/>
    <x v="31"/>
    <s v="310-10010"/>
    <s v="Male"/>
    <n v="47"/>
    <s v="No"/>
    <s v="No"/>
    <s v="Yes"/>
    <n v="4"/>
    <s v="No"/>
    <x v="0"/>
    <x v="2"/>
    <n v="21"/>
    <n v="1058"/>
    <x v="0"/>
    <x v="0"/>
  </r>
  <r>
    <s v="4497-LCDD"/>
    <x v="0"/>
    <n v="59"/>
    <n v="148"/>
    <n v="413.4"/>
    <n v="0"/>
    <n v="0"/>
    <s v="No"/>
    <s v="no"/>
    <n v="0"/>
    <n v="0"/>
    <n v="4"/>
    <s v="Yes"/>
    <n v="0"/>
    <x v="36"/>
    <s v="359-1880"/>
    <s v="Male"/>
    <n v="38"/>
    <s v="No"/>
    <s v="No"/>
    <s v="Yes"/>
    <n v="3"/>
    <s v="No"/>
    <x v="2"/>
    <x v="0"/>
    <n v="31"/>
    <n v="1805"/>
    <x v="0"/>
    <x v="0"/>
  </r>
  <r>
    <s v="5383-PSKI"/>
    <x v="0"/>
    <n v="63"/>
    <n v="129"/>
    <n v="380.6"/>
    <n v="0"/>
    <n v="0"/>
    <s v="No"/>
    <s v="no"/>
    <n v="0"/>
    <n v="0"/>
    <n v="0"/>
    <s v="No"/>
    <n v="0"/>
    <x v="35"/>
    <s v="352-2607"/>
    <s v="Male"/>
    <n v="44"/>
    <s v="No"/>
    <s v="No"/>
    <s v="Yes"/>
    <n v="5"/>
    <s v="No"/>
    <x v="2"/>
    <x v="0"/>
    <n v="8"/>
    <n v="497"/>
    <x v="0"/>
    <x v="0"/>
  </r>
  <r>
    <s v="6956-OICJ"/>
    <x v="0"/>
    <n v="28"/>
    <n v="263"/>
    <n v="442.6"/>
    <n v="0"/>
    <n v="0"/>
    <s v="No"/>
    <s v="no"/>
    <n v="0"/>
    <n v="0"/>
    <n v="0"/>
    <s v="No"/>
    <n v="0"/>
    <x v="37"/>
    <s v="256-4160"/>
    <s v="Female"/>
    <n v="43"/>
    <s v="No"/>
    <s v="No"/>
    <s v="Yes"/>
    <n v="2"/>
    <s v="No"/>
    <x v="2"/>
    <x v="2"/>
    <n v="10"/>
    <n v="289"/>
    <x v="0"/>
    <x v="0"/>
  </r>
  <r>
    <s v="2271-EMAQ"/>
    <x v="0"/>
    <n v="54"/>
    <n v="218"/>
    <n v="645.79999999999995"/>
    <n v="0"/>
    <n v="0"/>
    <s v="No"/>
    <s v="no"/>
    <n v="0"/>
    <n v="0"/>
    <n v="30"/>
    <s v="Yes"/>
    <n v="0"/>
    <x v="41"/>
    <s v="301-7440"/>
    <s v="Male"/>
    <n v="22"/>
    <s v="Yes"/>
    <s v="No"/>
    <s v="Yes"/>
    <n v="4"/>
    <s v="Yes"/>
    <x v="1"/>
    <x v="0"/>
    <n v="19"/>
    <n v="1022"/>
    <x v="0"/>
    <x v="0"/>
  </r>
  <r>
    <s v="0857-HRYC"/>
    <x v="0"/>
    <n v="17"/>
    <n v="93"/>
    <n v="214.6"/>
    <n v="0"/>
    <n v="0"/>
    <s v="No"/>
    <s v="no"/>
    <n v="0"/>
    <n v="0"/>
    <n v="0"/>
    <s v="No"/>
    <n v="0"/>
    <x v="0"/>
    <s v="320-5389"/>
    <s v="Female"/>
    <n v="43"/>
    <s v="No"/>
    <s v="No"/>
    <s v="Yes"/>
    <n v="6"/>
    <s v="No"/>
    <x v="1"/>
    <x v="2"/>
    <n v="10"/>
    <n v="160"/>
    <x v="0"/>
    <x v="0"/>
  </r>
  <r>
    <s v="0013-SKKN"/>
    <x v="0"/>
    <n v="21"/>
    <n v="34"/>
    <n v="123.6"/>
    <n v="0"/>
    <n v="0"/>
    <s v="No"/>
    <s v="no"/>
    <n v="0"/>
    <n v="0"/>
    <n v="4"/>
    <s v="Yes"/>
    <n v="0"/>
    <x v="23"/>
    <s v="389-3983"/>
    <s v="Female"/>
    <n v="32"/>
    <s v="No"/>
    <s v="No"/>
    <s v="Yes"/>
    <n v="3"/>
    <s v="No"/>
    <x v="0"/>
    <x v="0"/>
    <n v="17"/>
    <n v="341"/>
    <x v="0"/>
    <x v="0"/>
  </r>
  <r>
    <s v="2905-EXND"/>
    <x v="0"/>
    <n v="23"/>
    <n v="73"/>
    <n v="226.4"/>
    <n v="0"/>
    <n v="0"/>
    <s v="No"/>
    <s v="no"/>
    <n v="0"/>
    <n v="0"/>
    <n v="18"/>
    <s v="Yes"/>
    <n v="0"/>
    <x v="49"/>
    <s v="333-1953"/>
    <s v="Female"/>
    <n v="65"/>
    <s v="No"/>
    <s v="Yes"/>
    <s v="Yes"/>
    <n v="6"/>
    <s v="No"/>
    <x v="1"/>
    <x v="0"/>
    <n v="21"/>
    <n v="478"/>
    <x v="0"/>
    <x v="0"/>
  </r>
  <r>
    <s v="1178-QNMT"/>
    <x v="0"/>
    <n v="4"/>
    <n v="21"/>
    <n v="38.700000000000003"/>
    <n v="16"/>
    <n v="44"/>
    <s v="Yes"/>
    <s v="yes"/>
    <n v="0"/>
    <n v="0"/>
    <n v="0"/>
    <s v="No"/>
    <n v="0"/>
    <x v="28"/>
    <s v="365-9906"/>
    <s v="Male"/>
    <n v="57"/>
    <s v="No"/>
    <s v="No"/>
    <s v="Yes"/>
    <n v="4"/>
    <s v="No"/>
    <x v="2"/>
    <x v="2"/>
    <n v="6"/>
    <n v="22"/>
    <x v="0"/>
    <x v="0"/>
  </r>
  <r>
    <s v="4150-OBOZ"/>
    <x v="0"/>
    <n v="8"/>
    <n v="23"/>
    <n v="65.3"/>
    <n v="0"/>
    <n v="0"/>
    <s v="No"/>
    <s v="no"/>
    <n v="0"/>
    <n v="0"/>
    <n v="0"/>
    <s v="No"/>
    <n v="0"/>
    <x v="18"/>
    <s v="304-8408"/>
    <s v="Female"/>
    <n v="24"/>
    <s v="Yes"/>
    <s v="No"/>
    <s v="Yes"/>
    <n v="2"/>
    <s v="No"/>
    <x v="0"/>
    <x v="2"/>
    <n v="6"/>
    <n v="52"/>
    <x v="0"/>
    <x v="0"/>
  </r>
  <r>
    <s v="0891-UKDK"/>
    <x v="0"/>
    <n v="38"/>
    <n v="93"/>
    <n v="306.8"/>
    <n v="0"/>
    <n v="0"/>
    <s v="No"/>
    <s v="no"/>
    <n v="0"/>
    <n v="0"/>
    <n v="25"/>
    <s v="Yes"/>
    <n v="0"/>
    <x v="6"/>
    <s v="292-4771"/>
    <s v="Male"/>
    <n v="66"/>
    <s v="No"/>
    <s v="Yes"/>
    <s v="Yes"/>
    <n v="3"/>
    <s v="Yes"/>
    <x v="1"/>
    <x v="0"/>
    <n v="39"/>
    <n v="1507"/>
    <x v="0"/>
    <x v="0"/>
  </r>
  <r>
    <s v="7080-JMCD"/>
    <x v="0"/>
    <n v="20"/>
    <n v="157"/>
    <n v="303.8"/>
    <n v="0"/>
    <n v="0"/>
    <s v="No"/>
    <s v="no"/>
    <n v="0"/>
    <n v="0"/>
    <n v="0"/>
    <s v="No"/>
    <n v="0"/>
    <x v="9"/>
    <s v="309-4328"/>
    <s v="Male"/>
    <n v="44"/>
    <s v="No"/>
    <s v="No"/>
    <s v="Yes"/>
    <n v="5"/>
    <s v="No"/>
    <x v="2"/>
    <x v="2"/>
    <n v="6"/>
    <n v="115"/>
    <x v="0"/>
    <x v="0"/>
  </r>
  <r>
    <s v="9528-MASQ"/>
    <x v="0"/>
    <n v="51"/>
    <n v="136"/>
    <n v="356"/>
    <n v="0"/>
    <n v="0"/>
    <s v="No"/>
    <s v="no"/>
    <n v="0"/>
    <n v="0"/>
    <n v="0"/>
    <s v="No"/>
    <n v="0"/>
    <x v="29"/>
    <s v="375-2589"/>
    <s v="Female"/>
    <n v="64"/>
    <s v="No"/>
    <s v="No"/>
    <s v="Yes"/>
    <n v="3"/>
    <s v="No"/>
    <x v="2"/>
    <x v="0"/>
    <n v="6"/>
    <n v="285"/>
    <x v="0"/>
    <x v="0"/>
  </r>
  <r>
    <s v="8863-OTTX"/>
    <x v="0"/>
    <n v="64"/>
    <n v="139"/>
    <n v="509.8"/>
    <n v="0"/>
    <n v="0"/>
    <s v="No"/>
    <s v="no"/>
    <n v="0"/>
    <n v="0"/>
    <n v="6"/>
    <s v="No"/>
    <n v="13"/>
    <x v="23"/>
    <s v="307-3560"/>
    <s v="Female"/>
    <n v="67"/>
    <s v="No"/>
    <s v="Yes"/>
    <s v="Yes"/>
    <n v="6"/>
    <s v="Yes"/>
    <x v="1"/>
    <x v="0"/>
    <n v="56"/>
    <n v="3553"/>
    <x v="0"/>
    <x v="0"/>
  </r>
  <r>
    <s v="8854-OTEJ"/>
    <x v="0"/>
    <n v="47"/>
    <n v="205"/>
    <n v="377"/>
    <n v="0"/>
    <n v="0"/>
    <s v="No"/>
    <s v="no"/>
    <n v="0"/>
    <n v="0"/>
    <n v="8"/>
    <s v="Yes"/>
    <n v="0"/>
    <x v="22"/>
    <s v="346-9029"/>
    <s v="Male"/>
    <n v="42"/>
    <s v="No"/>
    <s v="No"/>
    <s v="Yes"/>
    <n v="5"/>
    <s v="No"/>
    <x v="0"/>
    <x v="0"/>
    <n v="27"/>
    <n v="1267"/>
    <x v="0"/>
    <x v="0"/>
  </r>
  <r>
    <s v="5327-BOXV"/>
    <x v="0"/>
    <n v="67"/>
    <n v="442"/>
    <n v="1012.2"/>
    <n v="0"/>
    <n v="0"/>
    <s v="No"/>
    <s v="no"/>
    <n v="0"/>
    <n v="0"/>
    <n v="0"/>
    <s v="No"/>
    <n v="0"/>
    <x v="11"/>
    <s v="357-8853"/>
    <s v="Female"/>
    <n v="52"/>
    <s v="No"/>
    <s v="No"/>
    <s v="Yes"/>
    <n v="3"/>
    <s v="No"/>
    <x v="2"/>
    <x v="2"/>
    <n v="8"/>
    <n v="567"/>
    <x v="0"/>
    <x v="0"/>
  </r>
  <r>
    <s v="5911-QWER"/>
    <x v="0"/>
    <n v="46"/>
    <n v="71"/>
    <n v="184.8"/>
    <n v="0"/>
    <n v="0"/>
    <s v="No"/>
    <s v="no"/>
    <n v="0"/>
    <n v="0"/>
    <n v="29"/>
    <s v="No"/>
    <n v="12"/>
    <x v="1"/>
    <s v="272-6892"/>
    <s v="Female"/>
    <n v="54"/>
    <s v="No"/>
    <s v="No"/>
    <s v="Yes"/>
    <n v="3"/>
    <s v="Yes"/>
    <x v="2"/>
    <x v="2"/>
    <n v="28"/>
    <n v="1279"/>
    <x v="0"/>
    <x v="0"/>
  </r>
  <r>
    <s v="6533-HFKY"/>
    <x v="0"/>
    <n v="62"/>
    <n v="93"/>
    <n v="249.2"/>
    <n v="0"/>
    <n v="0"/>
    <s v="No"/>
    <s v="no"/>
    <n v="0"/>
    <n v="0"/>
    <n v="0"/>
    <s v="No"/>
    <n v="0"/>
    <x v="50"/>
    <s v="297-1708"/>
    <s v="Male"/>
    <n v="21"/>
    <s v="Yes"/>
    <s v="No"/>
    <s v="Yes"/>
    <n v="3"/>
    <s v="No"/>
    <x v="2"/>
    <x v="2"/>
    <n v="11"/>
    <n v="655"/>
    <x v="0"/>
    <x v="0"/>
  </r>
  <r>
    <s v="9548-SHAJ"/>
    <x v="0"/>
    <n v="11"/>
    <n v="21"/>
    <n v="67.2"/>
    <n v="0"/>
    <n v="0"/>
    <s v="No"/>
    <s v="no"/>
    <n v="0"/>
    <n v="0"/>
    <n v="0"/>
    <s v="No"/>
    <n v="0"/>
    <x v="36"/>
    <s v="277-9320"/>
    <s v="Male"/>
    <n v="19"/>
    <s v="Yes"/>
    <s v="No"/>
    <s v="Yes"/>
    <n v="2"/>
    <s v="No"/>
    <x v="0"/>
    <x v="2"/>
    <n v="9"/>
    <n v="100"/>
    <x v="0"/>
    <x v="0"/>
  </r>
  <r>
    <s v="4857-AKOJ"/>
    <x v="0"/>
    <n v="31"/>
    <n v="110"/>
    <n v="215.4"/>
    <n v="124"/>
    <n v="455.7"/>
    <s v="Yes"/>
    <s v="yes"/>
    <n v="0"/>
    <n v="0"/>
    <n v="5"/>
    <s v="Yes"/>
    <n v="0"/>
    <x v="6"/>
    <s v="404-9425"/>
    <s v="Female"/>
    <n v="54"/>
    <s v="No"/>
    <s v="No"/>
    <s v="Yes"/>
    <n v="5"/>
    <s v="Yes"/>
    <x v="1"/>
    <x v="0"/>
    <n v="24"/>
    <n v="733"/>
    <x v="0"/>
    <x v="0"/>
  </r>
  <r>
    <s v="9817-GPOW"/>
    <x v="0"/>
    <n v="9"/>
    <n v="40"/>
    <n v="76.8"/>
    <n v="36"/>
    <n v="74.7"/>
    <s v="Yes"/>
    <s v="yes"/>
    <n v="0"/>
    <n v="0"/>
    <n v="10"/>
    <s v="Yes"/>
    <n v="0"/>
    <x v="2"/>
    <s v="322-3874"/>
    <s v="Female"/>
    <n v="38"/>
    <s v="No"/>
    <s v="No"/>
    <s v="Yes"/>
    <n v="6"/>
    <s v="No"/>
    <x v="0"/>
    <x v="0"/>
    <n v="33"/>
    <n v="284"/>
    <x v="0"/>
    <x v="0"/>
  </r>
  <r>
    <s v="2038-AVBZ"/>
    <x v="0"/>
    <n v="45"/>
    <n v="132"/>
    <n v="400.8"/>
    <n v="0"/>
    <n v="0"/>
    <s v="No"/>
    <s v="no"/>
    <n v="0"/>
    <n v="0"/>
    <n v="24"/>
    <s v="Yes"/>
    <n v="0"/>
    <x v="10"/>
    <s v="260-10161"/>
    <s v="Male"/>
    <n v="27"/>
    <s v="Yes"/>
    <s v="No"/>
    <s v="Yes"/>
    <n v="4"/>
    <s v="Yes"/>
    <x v="1"/>
    <x v="0"/>
    <n v="13"/>
    <n v="581"/>
    <x v="0"/>
    <x v="0"/>
  </r>
  <r>
    <s v="5789-PRTU"/>
    <x v="0"/>
    <n v="68"/>
    <n v="109"/>
    <n v="340.8"/>
    <n v="0"/>
    <n v="0"/>
    <s v="No"/>
    <s v="no"/>
    <n v="0"/>
    <n v="0"/>
    <n v="10"/>
    <s v="Yes"/>
    <n v="0"/>
    <x v="37"/>
    <s v="358-9007"/>
    <s v="Male"/>
    <n v="44"/>
    <s v="No"/>
    <s v="No"/>
    <s v="Yes"/>
    <n v="4"/>
    <s v="Yes"/>
    <x v="2"/>
    <x v="0"/>
    <n v="36"/>
    <n v="2449"/>
    <x v="0"/>
    <x v="0"/>
  </r>
  <r>
    <s v="1429-ONNG"/>
    <x v="0"/>
    <n v="68"/>
    <n v="316"/>
    <n v="744.5"/>
    <n v="0"/>
    <n v="0"/>
    <s v="No"/>
    <s v="no"/>
    <n v="0"/>
    <n v="0"/>
    <n v="30"/>
    <s v="Yes"/>
    <n v="0"/>
    <x v="13"/>
    <s v="336-9211"/>
    <s v="Female"/>
    <n v="28"/>
    <s v="Yes"/>
    <s v="No"/>
    <s v="Yes"/>
    <n v="5"/>
    <s v="No"/>
    <x v="2"/>
    <x v="0"/>
    <n v="29"/>
    <n v="1931"/>
    <x v="0"/>
    <x v="0"/>
  </r>
  <r>
    <s v="1943-ITBY"/>
    <x v="0"/>
    <n v="54"/>
    <n v="344"/>
    <n v="811.2"/>
    <n v="0"/>
    <n v="0"/>
    <s v="No"/>
    <s v="no"/>
    <n v="0"/>
    <n v="0"/>
    <n v="6"/>
    <s v="No"/>
    <n v="29"/>
    <x v="3"/>
    <s v="349-7718"/>
    <s v="Male"/>
    <n v="57"/>
    <s v="No"/>
    <s v="No"/>
    <s v="Yes"/>
    <n v="6"/>
    <s v="No"/>
    <x v="0"/>
    <x v="0"/>
    <n v="30"/>
    <n v="1620"/>
    <x v="0"/>
    <x v="0"/>
  </r>
  <r>
    <s v="6928-OFZX"/>
    <x v="0"/>
    <n v="54"/>
    <n v="158"/>
    <n v="432"/>
    <n v="0"/>
    <n v="0"/>
    <s v="No"/>
    <s v="no"/>
    <n v="0"/>
    <n v="0"/>
    <n v="4"/>
    <s v="Yes"/>
    <n v="0"/>
    <x v="4"/>
    <s v="325-5402"/>
    <s v="Female"/>
    <n v="37"/>
    <s v="No"/>
    <s v="No"/>
    <s v="Yes"/>
    <n v="2"/>
    <s v="No"/>
    <x v="1"/>
    <x v="2"/>
    <n v="31"/>
    <n v="1697"/>
    <x v="0"/>
    <x v="0"/>
  </r>
  <r>
    <s v="0745-TRSS"/>
    <x v="0"/>
    <n v="37"/>
    <n v="202"/>
    <n v="482"/>
    <n v="0"/>
    <n v="0"/>
    <s v="No"/>
    <s v="no"/>
    <n v="0"/>
    <n v="0"/>
    <n v="0"/>
    <s v="No"/>
    <n v="0"/>
    <x v="31"/>
    <s v="373-10183"/>
    <s v="Female"/>
    <n v="66"/>
    <s v="No"/>
    <s v="Yes"/>
    <s v="Yes"/>
    <n v="3"/>
    <s v="No"/>
    <x v="2"/>
    <x v="2"/>
    <n v="8"/>
    <n v="297"/>
    <x v="0"/>
    <x v="0"/>
  </r>
  <r>
    <s v="4985-OVYB"/>
    <x v="0"/>
    <n v="4"/>
    <n v="7"/>
    <n v="22.6"/>
    <n v="0"/>
    <n v="0"/>
    <s v="No"/>
    <s v="no"/>
    <n v="0"/>
    <n v="0"/>
    <n v="0"/>
    <s v="No"/>
    <n v="0"/>
    <x v="41"/>
    <s v="362-7252"/>
    <s v="Male"/>
    <n v="23"/>
    <s v="Yes"/>
    <s v="No"/>
    <s v="Yes"/>
    <n v="4"/>
    <s v="No"/>
    <x v="0"/>
    <x v="2"/>
    <n v="8"/>
    <n v="30"/>
    <x v="0"/>
    <x v="0"/>
  </r>
  <r>
    <s v="3718-FKZL"/>
    <x v="0"/>
    <n v="73"/>
    <n v="454"/>
    <n v="804.9"/>
    <n v="0"/>
    <n v="0"/>
    <s v="No"/>
    <s v="no"/>
    <n v="0"/>
    <n v="0"/>
    <n v="14"/>
    <s v="Yes"/>
    <n v="0"/>
    <x v="14"/>
    <s v="359-5431"/>
    <s v="Female"/>
    <n v="34"/>
    <s v="No"/>
    <s v="No"/>
    <s v="Yes"/>
    <n v="2"/>
    <s v="Yes"/>
    <x v="2"/>
    <x v="0"/>
    <n v="38"/>
    <n v="2764"/>
    <x v="0"/>
    <x v="0"/>
  </r>
  <r>
    <s v="2217-XRQQ"/>
    <x v="0"/>
    <n v="53"/>
    <n v="174"/>
    <n v="480.4"/>
    <n v="0"/>
    <n v="0"/>
    <s v="No"/>
    <s v="no"/>
    <n v="0"/>
    <n v="0"/>
    <n v="13"/>
    <s v="Yes"/>
    <n v="0"/>
    <x v="12"/>
    <s v="333-8987"/>
    <s v="Male"/>
    <n v="46"/>
    <s v="No"/>
    <s v="No"/>
    <s v="Yes"/>
    <n v="2"/>
    <s v="No"/>
    <x v="0"/>
    <x v="0"/>
    <n v="35"/>
    <n v="1860"/>
    <x v="0"/>
    <x v="0"/>
  </r>
  <r>
    <s v="1182-CJZS"/>
    <x v="0"/>
    <n v="31"/>
    <n v="57"/>
    <n v="152.5"/>
    <n v="124"/>
    <n v="418.5"/>
    <s v="Yes"/>
    <s v="yes"/>
    <n v="0"/>
    <n v="0"/>
    <n v="0"/>
    <s v="No"/>
    <n v="0"/>
    <x v="37"/>
    <s v="339-8718"/>
    <s v="Male"/>
    <n v="58"/>
    <s v="No"/>
    <s v="No"/>
    <s v="Yes"/>
    <n v="3"/>
    <s v="No"/>
    <x v="2"/>
    <x v="2"/>
    <n v="8"/>
    <n v="236"/>
    <x v="0"/>
    <x v="0"/>
  </r>
  <r>
    <s v="4685-VKVC"/>
    <x v="0"/>
    <n v="5"/>
    <n v="14"/>
    <n v="24.8"/>
    <n v="0"/>
    <n v="0"/>
    <s v="No"/>
    <s v="no"/>
    <n v="0"/>
    <n v="0"/>
    <n v="0"/>
    <s v="No"/>
    <n v="0"/>
    <x v="35"/>
    <s v="307-9234"/>
    <s v="Male"/>
    <n v="60"/>
    <s v="No"/>
    <s v="No"/>
    <s v="Yes"/>
    <n v="6"/>
    <s v="No"/>
    <x v="2"/>
    <x v="2"/>
    <n v="8"/>
    <n v="42"/>
    <x v="0"/>
    <x v="0"/>
  </r>
  <r>
    <s v="9838-YNPS"/>
    <x v="0"/>
    <n v="44"/>
    <n v="221"/>
    <n v="532.29999999999995"/>
    <n v="0"/>
    <n v="0"/>
    <s v="No"/>
    <s v="no"/>
    <n v="0"/>
    <n v="0"/>
    <n v="5"/>
    <s v="Yes"/>
    <n v="0"/>
    <x v="20"/>
    <s v="324-6879"/>
    <s v="Male"/>
    <n v="49"/>
    <s v="No"/>
    <s v="No"/>
    <s v="Yes"/>
    <n v="2"/>
    <s v="Yes"/>
    <x v="0"/>
    <x v="0"/>
    <n v="40"/>
    <n v="1754"/>
    <x v="0"/>
    <x v="0"/>
  </r>
  <r>
    <s v="2339-QSZL"/>
    <x v="0"/>
    <n v="72"/>
    <n v="153"/>
    <n v="358"/>
    <n v="0"/>
    <n v="0"/>
    <s v="No"/>
    <s v="no"/>
    <n v="0"/>
    <n v="0"/>
    <n v="0"/>
    <s v="No"/>
    <n v="0"/>
    <x v="4"/>
    <s v="386-9935"/>
    <s v="Female"/>
    <n v="62"/>
    <s v="No"/>
    <s v="No"/>
    <s v="Yes"/>
    <n v="5"/>
    <s v="No"/>
    <x v="2"/>
    <x v="2"/>
    <n v="9"/>
    <n v="615"/>
    <x v="0"/>
    <x v="0"/>
  </r>
  <r>
    <s v="3769-ECEB"/>
    <x v="0"/>
    <n v="1"/>
    <n v="2"/>
    <n v="4"/>
    <n v="0"/>
    <n v="0"/>
    <s v="No"/>
    <s v="no"/>
    <n v="0"/>
    <n v="0"/>
    <n v="0"/>
    <s v="No"/>
    <n v="0"/>
    <x v="41"/>
    <s v="253-7918"/>
    <s v="Male"/>
    <n v="45"/>
    <s v="No"/>
    <s v="No"/>
    <s v="Yes"/>
    <n v="5"/>
    <s v="No"/>
    <x v="0"/>
    <x v="2"/>
    <n v="6"/>
    <n v="6"/>
    <x v="0"/>
    <x v="0"/>
  </r>
  <r>
    <s v="3890-SLSR"/>
    <x v="0"/>
    <n v="38"/>
    <n v="174"/>
    <n v="378.4"/>
    <n v="0"/>
    <n v="0"/>
    <s v="No"/>
    <s v="no"/>
    <n v="0"/>
    <n v="0"/>
    <n v="38"/>
    <s v="Yes"/>
    <n v="0"/>
    <x v="24"/>
    <s v="358-5475"/>
    <s v="Male"/>
    <n v="57"/>
    <s v="No"/>
    <s v="No"/>
    <s v="Yes"/>
    <n v="2"/>
    <s v="Yes"/>
    <x v="1"/>
    <x v="0"/>
    <n v="35"/>
    <n v="1332"/>
    <x v="0"/>
    <x v="0"/>
  </r>
  <r>
    <s v="7868-SBCF"/>
    <x v="0"/>
    <n v="21"/>
    <n v="45"/>
    <n v="107"/>
    <n v="0"/>
    <n v="0"/>
    <s v="No"/>
    <s v="no"/>
    <n v="0"/>
    <n v="0"/>
    <n v="7"/>
    <s v="Yes"/>
    <n v="0"/>
    <x v="11"/>
    <s v="308-5131"/>
    <s v="Male"/>
    <n v="39"/>
    <s v="No"/>
    <s v="No"/>
    <s v="Yes"/>
    <n v="5"/>
    <s v="Yes"/>
    <x v="2"/>
    <x v="2"/>
    <n v="19"/>
    <n v="404"/>
    <x v="0"/>
    <x v="0"/>
  </r>
  <r>
    <s v="3751-LGHC"/>
    <x v="0"/>
    <n v="73"/>
    <n v="180"/>
    <n v="437.6"/>
    <n v="0"/>
    <n v="0"/>
    <s v="No"/>
    <s v="no"/>
    <n v="0"/>
    <n v="0"/>
    <n v="14"/>
    <s v="No"/>
    <n v="45"/>
    <x v="27"/>
    <s v="383-9845"/>
    <s v="Male"/>
    <n v="27"/>
    <s v="Yes"/>
    <s v="No"/>
    <s v="Yes"/>
    <n v="5"/>
    <s v="Yes"/>
    <x v="2"/>
    <x v="2"/>
    <n v="38"/>
    <n v="2774"/>
    <x v="0"/>
    <x v="0"/>
  </r>
  <r>
    <s v="2772-IDUC"/>
    <x v="0"/>
    <n v="55"/>
    <n v="190"/>
    <n v="497"/>
    <n v="0"/>
    <n v="0"/>
    <s v="No"/>
    <s v="no"/>
    <n v="0"/>
    <n v="0"/>
    <n v="0"/>
    <s v="No"/>
    <n v="0"/>
    <x v="13"/>
    <s v="345-10846"/>
    <s v="Female"/>
    <n v="56"/>
    <s v="No"/>
    <s v="No"/>
    <s v="Yes"/>
    <n v="2"/>
    <s v="No"/>
    <x v="2"/>
    <x v="2"/>
    <n v="6"/>
    <n v="337"/>
    <x v="0"/>
    <x v="0"/>
  </r>
  <r>
    <s v="1041-YSZB"/>
    <x v="0"/>
    <n v="70"/>
    <n v="421"/>
    <n v="1056.3"/>
    <n v="0"/>
    <n v="0"/>
    <s v="No"/>
    <s v="no"/>
    <n v="0"/>
    <n v="0"/>
    <n v="6"/>
    <s v="Yes"/>
    <n v="0"/>
    <x v="29"/>
    <s v="317-2395"/>
    <s v="Male"/>
    <n v="36"/>
    <s v="No"/>
    <s v="No"/>
    <s v="Yes"/>
    <n v="6"/>
    <s v="Yes"/>
    <x v="1"/>
    <x v="0"/>
    <n v="43"/>
    <n v="3004"/>
    <x v="0"/>
    <x v="0"/>
  </r>
  <r>
    <s v="0879-UMTJ"/>
    <x v="0"/>
    <n v="36"/>
    <n v="116"/>
    <n v="326.3"/>
    <n v="0"/>
    <n v="0"/>
    <s v="No"/>
    <s v="no"/>
    <n v="0"/>
    <n v="0"/>
    <n v="10"/>
    <s v="Yes"/>
    <n v="0"/>
    <x v="41"/>
    <s v="275-5744"/>
    <s v="Male"/>
    <n v="60"/>
    <s v="No"/>
    <s v="No"/>
    <s v="Yes"/>
    <n v="4"/>
    <s v="Yes"/>
    <x v="1"/>
    <x v="2"/>
    <n v="30"/>
    <n v="1093"/>
    <x v="0"/>
    <x v="0"/>
  </r>
  <r>
    <s v="7427-AYER"/>
    <x v="0"/>
    <n v="62"/>
    <n v="461"/>
    <n v="987.2"/>
    <n v="0"/>
    <n v="0"/>
    <s v="No"/>
    <s v="no"/>
    <n v="0"/>
    <n v="0"/>
    <n v="10"/>
    <s v="Yes"/>
    <n v="0"/>
    <x v="34"/>
    <s v="284-7652"/>
    <s v="Female"/>
    <n v="38"/>
    <s v="No"/>
    <s v="No"/>
    <s v="Yes"/>
    <n v="2"/>
    <s v="No"/>
    <x v="0"/>
    <x v="0"/>
    <n v="18"/>
    <n v="1106"/>
    <x v="0"/>
    <x v="0"/>
  </r>
  <r>
    <s v="9538-VAES"/>
    <x v="0"/>
    <n v="54"/>
    <n v="198"/>
    <n v="434.3"/>
    <n v="0"/>
    <n v="0"/>
    <s v="No"/>
    <s v="no"/>
    <n v="0"/>
    <n v="0"/>
    <n v="11"/>
    <s v="Yes"/>
    <n v="0"/>
    <x v="36"/>
    <s v="367-2733"/>
    <s v="Female"/>
    <n v="65"/>
    <s v="No"/>
    <s v="Yes"/>
    <s v="Yes"/>
    <n v="3"/>
    <s v="Yes"/>
    <x v="2"/>
    <x v="0"/>
    <n v="16"/>
    <n v="875"/>
    <x v="0"/>
    <x v="0"/>
  </r>
  <r>
    <s v="9207-CGDD"/>
    <x v="0"/>
    <n v="72"/>
    <n v="229"/>
    <n v="572"/>
    <n v="0"/>
    <n v="0"/>
    <s v="No"/>
    <s v="no"/>
    <n v="0"/>
    <n v="0"/>
    <n v="10"/>
    <s v="Yes"/>
    <n v="0"/>
    <x v="20"/>
    <s v="314-3878"/>
    <s v="Male"/>
    <n v="26"/>
    <s v="Yes"/>
    <s v="No"/>
    <s v="Yes"/>
    <n v="3"/>
    <s v="Yes"/>
    <x v="2"/>
    <x v="0"/>
    <n v="50"/>
    <n v="3551"/>
    <x v="0"/>
    <x v="0"/>
  </r>
  <r>
    <s v="7642-DUOZ"/>
    <x v="0"/>
    <n v="40"/>
    <n v="147"/>
    <n v="323.39999999999998"/>
    <n v="0"/>
    <n v="0"/>
    <s v="No"/>
    <s v="no"/>
    <n v="0"/>
    <n v="0"/>
    <n v="0"/>
    <s v="No"/>
    <n v="0"/>
    <x v="9"/>
    <s v="343-9402"/>
    <s v="Male"/>
    <n v="42"/>
    <s v="No"/>
    <s v="No"/>
    <s v="Yes"/>
    <n v="5"/>
    <s v="No"/>
    <x v="1"/>
    <x v="2"/>
    <n v="6"/>
    <n v="245"/>
    <x v="0"/>
    <x v="0"/>
  </r>
  <r>
    <s v="0094-THDR"/>
    <x v="0"/>
    <n v="71"/>
    <n v="505"/>
    <n v="992.8"/>
    <n v="0"/>
    <n v="0"/>
    <s v="No"/>
    <s v="no"/>
    <n v="0"/>
    <n v="0"/>
    <n v="6"/>
    <s v="No"/>
    <n v="22"/>
    <x v="3"/>
    <s v="386-1587"/>
    <s v="Female"/>
    <n v="49"/>
    <s v="No"/>
    <s v="No"/>
    <s v="Yes"/>
    <n v="3"/>
    <s v="Yes"/>
    <x v="2"/>
    <x v="0"/>
    <n v="55"/>
    <n v="3926"/>
    <x v="0"/>
    <x v="0"/>
  </r>
  <r>
    <s v="4005-QGKV"/>
    <x v="0"/>
    <n v="40"/>
    <n v="55"/>
    <n v="159.5"/>
    <n v="0"/>
    <n v="0"/>
    <s v="No"/>
    <s v="no"/>
    <n v="0"/>
    <n v="0"/>
    <n v="0"/>
    <s v="No"/>
    <n v="0"/>
    <x v="6"/>
    <s v="340-9593"/>
    <s v="Male"/>
    <n v="46"/>
    <s v="No"/>
    <s v="No"/>
    <s v="Yes"/>
    <n v="3"/>
    <s v="No"/>
    <x v="2"/>
    <x v="2"/>
    <n v="12"/>
    <n v="474"/>
    <x v="0"/>
    <x v="0"/>
  </r>
  <r>
    <s v="3997-KYRB"/>
    <x v="0"/>
    <n v="74"/>
    <n v="159"/>
    <n v="367.9"/>
    <n v="0"/>
    <n v="0"/>
    <s v="No"/>
    <s v="no"/>
    <n v="0"/>
    <n v="0"/>
    <n v="0"/>
    <s v="No"/>
    <n v="0"/>
    <x v="11"/>
    <s v="323-4014"/>
    <s v="Female"/>
    <n v="45"/>
    <s v="No"/>
    <s v="No"/>
    <s v="Yes"/>
    <n v="2"/>
    <s v="No"/>
    <x v="2"/>
    <x v="2"/>
    <n v="7"/>
    <n v="492"/>
    <x v="0"/>
    <x v="0"/>
  </r>
  <r>
    <s v="7787-FWQN"/>
    <x v="0"/>
    <n v="51"/>
    <n v="85"/>
    <n v="205.7"/>
    <n v="0"/>
    <n v="0"/>
    <s v="No"/>
    <s v="no"/>
    <n v="0"/>
    <n v="0"/>
    <n v="6"/>
    <s v="Yes"/>
    <n v="0"/>
    <x v="40"/>
    <s v="242-2390"/>
    <s v="Male"/>
    <n v="47"/>
    <s v="No"/>
    <s v="No"/>
    <s v="Yes"/>
    <n v="4"/>
    <s v="Yes"/>
    <x v="1"/>
    <x v="0"/>
    <n v="17"/>
    <n v="864"/>
    <x v="0"/>
    <x v="0"/>
  </r>
  <r>
    <s v="5961-TIWG"/>
    <x v="0"/>
    <n v="67"/>
    <n v="448"/>
    <n v="1073.5999999999999"/>
    <n v="0"/>
    <n v="0"/>
    <s v="No"/>
    <s v="no"/>
    <n v="0"/>
    <n v="0"/>
    <n v="12"/>
    <s v="Yes"/>
    <n v="0"/>
    <x v="10"/>
    <s v="278-9513"/>
    <s v="Male"/>
    <n v="42"/>
    <s v="No"/>
    <s v="No"/>
    <s v="Yes"/>
    <n v="6"/>
    <s v="Yes"/>
    <x v="1"/>
    <x v="2"/>
    <n v="22"/>
    <n v="1478"/>
    <x v="0"/>
    <x v="0"/>
  </r>
  <r>
    <s v="9560-ASSB"/>
    <x v="0"/>
    <n v="14"/>
    <n v="36"/>
    <n v="71.3"/>
    <n v="0"/>
    <n v="0"/>
    <s v="No"/>
    <s v="no"/>
    <n v="0"/>
    <n v="0"/>
    <n v="0"/>
    <s v="No"/>
    <n v="0"/>
    <x v="38"/>
    <s v="345-4877"/>
    <s v="Female"/>
    <n v="39"/>
    <s v="No"/>
    <s v="No"/>
    <s v="Yes"/>
    <n v="2"/>
    <s v="No"/>
    <x v="0"/>
    <x v="2"/>
    <n v="7"/>
    <n v="95"/>
    <x v="0"/>
    <x v="0"/>
  </r>
  <r>
    <s v="2572-PMNM"/>
    <x v="0"/>
    <n v="58"/>
    <n v="215"/>
    <n v="523.1"/>
    <n v="0"/>
    <n v="0"/>
    <s v="No"/>
    <s v="no"/>
    <n v="0"/>
    <n v="0"/>
    <n v="0"/>
    <s v="No"/>
    <n v="0"/>
    <x v="19"/>
    <s v="300-8341"/>
    <s v="Female"/>
    <n v="56"/>
    <s v="No"/>
    <s v="No"/>
    <s v="Yes"/>
    <n v="4"/>
    <s v="No"/>
    <x v="2"/>
    <x v="2"/>
    <n v="8"/>
    <n v="472"/>
    <x v="0"/>
    <x v="0"/>
  </r>
  <r>
    <s v="7963-SORT"/>
    <x v="0"/>
    <n v="51"/>
    <n v="114"/>
    <n v="254.4"/>
    <n v="0"/>
    <n v="0"/>
    <s v="No"/>
    <s v="no"/>
    <n v="0"/>
    <n v="0"/>
    <n v="3"/>
    <s v="Yes"/>
    <n v="0"/>
    <x v="36"/>
    <s v="321-8021"/>
    <s v="Male"/>
    <n v="34"/>
    <s v="No"/>
    <s v="No"/>
    <s v="Yes"/>
    <n v="5"/>
    <s v="Yes"/>
    <x v="2"/>
    <x v="2"/>
    <n v="21"/>
    <n v="1051"/>
    <x v="0"/>
    <x v="0"/>
  </r>
  <r>
    <s v="1286-ETUI"/>
    <x v="0"/>
    <n v="19"/>
    <n v="55"/>
    <n v="169"/>
    <n v="0"/>
    <n v="0"/>
    <s v="No"/>
    <s v="no"/>
    <n v="0"/>
    <n v="0"/>
    <n v="0"/>
    <s v="No"/>
    <n v="0"/>
    <x v="22"/>
    <s v="304-4360"/>
    <s v="Female"/>
    <n v="20"/>
    <s v="Yes"/>
    <s v="No"/>
    <s v="Yes"/>
    <n v="4"/>
    <s v="No"/>
    <x v="2"/>
    <x v="0"/>
    <n v="12"/>
    <n v="228"/>
    <x v="0"/>
    <x v="0"/>
  </r>
  <r>
    <s v="5613-RRII"/>
    <x v="0"/>
    <n v="35"/>
    <n v="269"/>
    <n v="562.20000000000005"/>
    <n v="0"/>
    <n v="0"/>
    <s v="No"/>
    <s v="no"/>
    <n v="0"/>
    <n v="0"/>
    <n v="19"/>
    <s v="No"/>
    <n v="55"/>
    <x v="35"/>
    <s v="403-8448"/>
    <s v="Female"/>
    <n v="36"/>
    <s v="No"/>
    <s v="No"/>
    <s v="Yes"/>
    <n v="4"/>
    <s v="Yes"/>
    <x v="0"/>
    <x v="0"/>
    <n v="29"/>
    <n v="1009"/>
    <x v="0"/>
    <x v="0"/>
  </r>
  <r>
    <s v="3812-IAWJ"/>
    <x v="0"/>
    <n v="17"/>
    <n v="35"/>
    <n v="83.2"/>
    <n v="0"/>
    <n v="0"/>
    <s v="No"/>
    <s v="no"/>
    <n v="0"/>
    <n v="0"/>
    <n v="35"/>
    <s v="Yes"/>
    <n v="0"/>
    <x v="50"/>
    <s v="359-9563"/>
    <s v="Female"/>
    <n v="27"/>
    <s v="Yes"/>
    <s v="No"/>
    <s v="Yes"/>
    <n v="6"/>
    <s v="No"/>
    <x v="0"/>
    <x v="2"/>
    <n v="27"/>
    <n v="449"/>
    <x v="0"/>
    <x v="0"/>
  </r>
  <r>
    <s v="8675-JIQT"/>
    <x v="0"/>
    <n v="68"/>
    <n v="185"/>
    <n v="339.4"/>
    <n v="272"/>
    <n v="829.6"/>
    <s v="Yes"/>
    <s v="yes"/>
    <n v="0"/>
    <n v="0"/>
    <n v="7"/>
    <s v="Yes"/>
    <n v="0"/>
    <x v="26"/>
    <s v="300-10274"/>
    <s v="Female"/>
    <n v="43"/>
    <s v="No"/>
    <s v="No"/>
    <s v="Yes"/>
    <n v="5"/>
    <s v="No"/>
    <x v="1"/>
    <x v="2"/>
    <n v="25"/>
    <n v="1682"/>
    <x v="0"/>
    <x v="0"/>
  </r>
  <r>
    <s v="1941-TPTB"/>
    <x v="0"/>
    <n v="57"/>
    <n v="167"/>
    <n v="513.4"/>
    <n v="0"/>
    <n v="0"/>
    <s v="No"/>
    <s v="no"/>
    <n v="0"/>
    <n v="0"/>
    <n v="3"/>
    <s v="No"/>
    <n v="80"/>
    <x v="50"/>
    <s v="312-5690"/>
    <s v="Male"/>
    <n v="76"/>
    <s v="No"/>
    <s v="Yes"/>
    <s v="Yes"/>
    <n v="4"/>
    <s v="No"/>
    <x v="1"/>
    <x v="0"/>
    <n v="39"/>
    <n v="2213"/>
    <x v="0"/>
    <x v="0"/>
  </r>
  <r>
    <s v="1282-HZBE"/>
    <x v="0"/>
    <n v="28"/>
    <n v="107"/>
    <n v="221.1"/>
    <n v="0"/>
    <n v="0"/>
    <s v="No"/>
    <s v="no"/>
    <n v="0"/>
    <n v="0"/>
    <n v="0"/>
    <s v="No"/>
    <n v="0"/>
    <x v="23"/>
    <s v="269-6909"/>
    <s v="Female"/>
    <n v="35"/>
    <s v="No"/>
    <s v="No"/>
    <s v="Yes"/>
    <n v="2"/>
    <s v="No"/>
    <x v="2"/>
    <x v="2"/>
    <n v="6"/>
    <n v="163"/>
    <x v="0"/>
    <x v="0"/>
  </r>
  <r>
    <s v="2514-PDDI"/>
    <x v="0"/>
    <n v="68"/>
    <n v="210"/>
    <n v="608.70000000000005"/>
    <n v="0"/>
    <n v="0"/>
    <s v="No"/>
    <s v="no"/>
    <n v="0"/>
    <n v="0"/>
    <n v="2"/>
    <s v="Yes"/>
    <n v="0"/>
    <x v="49"/>
    <s v="375-10507"/>
    <s v="Male"/>
    <n v="82"/>
    <s v="No"/>
    <s v="Yes"/>
    <s v="Yes"/>
    <n v="4"/>
    <s v="Yes"/>
    <x v="1"/>
    <x v="0"/>
    <n v="54"/>
    <n v="3664"/>
    <x v="0"/>
    <x v="0"/>
  </r>
  <r>
    <s v="4580-TFEW"/>
    <x v="0"/>
    <n v="50"/>
    <n v="142"/>
    <n v="401.8"/>
    <n v="0"/>
    <n v="0"/>
    <s v="No"/>
    <s v="no"/>
    <n v="0"/>
    <n v="0"/>
    <n v="7"/>
    <s v="Yes"/>
    <n v="0"/>
    <x v="19"/>
    <s v="415-3544"/>
    <s v="Female"/>
    <n v="48"/>
    <s v="No"/>
    <s v="No"/>
    <s v="Yes"/>
    <n v="5"/>
    <s v="No"/>
    <x v="2"/>
    <x v="2"/>
    <n v="23"/>
    <n v="1159"/>
    <x v="0"/>
    <x v="0"/>
  </r>
  <r>
    <s v="2729-STET"/>
    <x v="0"/>
    <n v="18"/>
    <n v="84"/>
    <n v="213.9"/>
    <n v="0"/>
    <n v="0"/>
    <s v="No"/>
    <s v="no"/>
    <n v="0"/>
    <n v="0"/>
    <n v="26"/>
    <s v="Yes"/>
    <n v="0"/>
    <x v="49"/>
    <s v="352-4922"/>
    <s v="Male"/>
    <n v="20"/>
    <s v="Yes"/>
    <s v="No"/>
    <s v="Yes"/>
    <n v="5"/>
    <s v="Yes"/>
    <x v="1"/>
    <x v="2"/>
    <n v="14"/>
    <n v="255"/>
    <x v="0"/>
    <x v="0"/>
  </r>
  <r>
    <s v="2538-QKPS"/>
    <x v="0"/>
    <n v="6"/>
    <n v="40"/>
    <n v="84.2"/>
    <n v="0"/>
    <n v="0"/>
    <s v="No"/>
    <s v="no"/>
    <n v="0"/>
    <n v="0"/>
    <n v="10"/>
    <s v="Yes"/>
    <n v="0"/>
    <x v="5"/>
    <s v="345-9292"/>
    <s v="Male"/>
    <n v="51"/>
    <s v="No"/>
    <s v="No"/>
    <s v="Yes"/>
    <n v="2"/>
    <s v="No"/>
    <x v="0"/>
    <x v="0"/>
    <n v="24"/>
    <n v="144"/>
    <x v="0"/>
    <x v="0"/>
  </r>
  <r>
    <s v="0940-LDHD"/>
    <x v="0"/>
    <n v="62"/>
    <n v="137"/>
    <n v="374.6"/>
    <n v="0"/>
    <n v="0"/>
    <s v="No"/>
    <s v="no"/>
    <n v="0"/>
    <n v="0"/>
    <n v="0"/>
    <s v="No"/>
    <n v="0"/>
    <x v="46"/>
    <s v="309-6081"/>
    <s v="Female"/>
    <n v="44"/>
    <s v="No"/>
    <s v="No"/>
    <s v="Yes"/>
    <n v="4"/>
    <s v="No"/>
    <x v="2"/>
    <x v="2"/>
    <n v="8"/>
    <n v="523"/>
    <x v="0"/>
    <x v="0"/>
  </r>
  <r>
    <s v="1387-XJRV"/>
    <x v="0"/>
    <n v="8"/>
    <n v="21"/>
    <n v="47.7"/>
    <n v="0"/>
    <n v="0"/>
    <s v="No"/>
    <s v="no"/>
    <n v="0"/>
    <n v="0"/>
    <n v="5"/>
    <s v="Yes"/>
    <n v="0"/>
    <x v="43"/>
    <s v="342-1331"/>
    <s v="Male"/>
    <n v="51"/>
    <s v="No"/>
    <s v="No"/>
    <s v="Yes"/>
    <n v="4"/>
    <s v="No"/>
    <x v="1"/>
    <x v="2"/>
    <n v="21"/>
    <n v="171"/>
    <x v="0"/>
    <x v="0"/>
  </r>
  <r>
    <s v="2280-ALIV"/>
    <x v="0"/>
    <n v="17"/>
    <n v="105"/>
    <n v="207"/>
    <n v="0"/>
    <n v="0"/>
    <s v="No"/>
    <s v="no"/>
    <n v="0"/>
    <n v="0"/>
    <n v="0"/>
    <s v="No"/>
    <n v="0"/>
    <x v="15"/>
    <s v="390-5744"/>
    <s v="Male"/>
    <n v="54"/>
    <s v="No"/>
    <s v="No"/>
    <s v="Yes"/>
    <n v="2"/>
    <s v="No"/>
    <x v="1"/>
    <x v="0"/>
    <n v="6"/>
    <n v="111"/>
    <x v="0"/>
    <x v="0"/>
  </r>
  <r>
    <s v="1101-MJKS"/>
    <x v="0"/>
    <n v="62"/>
    <n v="128"/>
    <n v="308.60000000000002"/>
    <n v="0"/>
    <n v="0"/>
    <s v="No"/>
    <s v="no"/>
    <n v="0"/>
    <n v="0"/>
    <n v="25"/>
    <s v="Yes"/>
    <n v="0"/>
    <x v="41"/>
    <s v="282-5239"/>
    <s v="Female"/>
    <n v="38"/>
    <s v="No"/>
    <s v="No"/>
    <s v="Yes"/>
    <n v="3"/>
    <s v="No"/>
    <x v="1"/>
    <x v="0"/>
    <n v="46"/>
    <n v="2870"/>
    <x v="0"/>
    <x v="0"/>
  </r>
  <r>
    <s v="4726-TWWK"/>
    <x v="0"/>
    <n v="18"/>
    <n v="121"/>
    <n v="271.89999999999998"/>
    <n v="0"/>
    <n v="0"/>
    <s v="No"/>
    <s v="no"/>
    <n v="0"/>
    <n v="0"/>
    <n v="29"/>
    <s v="Yes"/>
    <n v="0"/>
    <x v="44"/>
    <s v="289-8534"/>
    <s v="Female"/>
    <n v="53"/>
    <s v="No"/>
    <s v="No"/>
    <s v="Yes"/>
    <n v="2"/>
    <s v="No"/>
    <x v="0"/>
    <x v="2"/>
    <n v="33"/>
    <n v="599"/>
    <x v="0"/>
    <x v="0"/>
  </r>
  <r>
    <s v="5342-MYQO"/>
    <x v="0"/>
    <n v="54"/>
    <n v="127"/>
    <n v="217.7"/>
    <n v="0"/>
    <n v="0"/>
    <s v="No"/>
    <s v="no"/>
    <n v="0"/>
    <n v="0"/>
    <n v="4"/>
    <s v="Yes"/>
    <n v="0"/>
    <x v="11"/>
    <s v="329-1997"/>
    <s v="Male"/>
    <n v="34"/>
    <s v="No"/>
    <s v="No"/>
    <s v="Yes"/>
    <n v="5"/>
    <s v="No"/>
    <x v="1"/>
    <x v="0"/>
    <n v="30"/>
    <n v="1639"/>
    <x v="0"/>
    <x v="0"/>
  </r>
  <r>
    <s v="1323-MGZN"/>
    <x v="0"/>
    <n v="13"/>
    <n v="89"/>
    <n v="201.5"/>
    <n v="0"/>
    <n v="0"/>
    <s v="No"/>
    <s v="no"/>
    <n v="0"/>
    <n v="0"/>
    <n v="14"/>
    <s v="No"/>
    <n v="0"/>
    <x v="33"/>
    <s v="305-5964"/>
    <s v="Female"/>
    <n v="43"/>
    <s v="No"/>
    <s v="No"/>
    <s v="Yes"/>
    <n v="5"/>
    <s v="Yes"/>
    <x v="0"/>
    <x v="2"/>
    <n v="24"/>
    <n v="321"/>
    <x v="0"/>
    <x v="0"/>
  </r>
  <r>
    <s v="6676-SGCD"/>
    <x v="0"/>
    <n v="5"/>
    <n v="15"/>
    <n v="41.2"/>
    <n v="20"/>
    <n v="60"/>
    <s v="Yes"/>
    <s v="yes"/>
    <n v="0"/>
    <n v="0"/>
    <n v="8"/>
    <s v="Yes"/>
    <n v="0"/>
    <x v="30"/>
    <s v="300-9606"/>
    <s v="Female"/>
    <n v="46"/>
    <s v="No"/>
    <s v="No"/>
    <s v="Yes"/>
    <n v="4"/>
    <s v="No"/>
    <x v="0"/>
    <x v="2"/>
    <n v="28"/>
    <n v="128"/>
    <x v="0"/>
    <x v="0"/>
  </r>
  <r>
    <s v="1305-IFUS"/>
    <x v="0"/>
    <n v="14"/>
    <n v="46"/>
    <n v="110.1"/>
    <n v="0"/>
    <n v="0"/>
    <s v="No"/>
    <s v="no"/>
    <n v="0"/>
    <n v="0"/>
    <n v="4"/>
    <s v="Yes"/>
    <n v="0"/>
    <x v="39"/>
    <s v="281-4211"/>
    <s v="Male"/>
    <n v="64"/>
    <s v="No"/>
    <s v="No"/>
    <s v="Yes"/>
    <n v="3"/>
    <s v="Yes"/>
    <x v="0"/>
    <x v="0"/>
    <n v="42"/>
    <n v="582"/>
    <x v="0"/>
    <x v="0"/>
  </r>
  <r>
    <s v="5404-YCCN"/>
    <x v="0"/>
    <n v="26"/>
    <n v="134"/>
    <n v="395.9"/>
    <n v="0"/>
    <n v="0"/>
    <s v="No"/>
    <s v="no"/>
    <n v="0"/>
    <n v="0"/>
    <n v="5"/>
    <s v="Yes"/>
    <n v="0"/>
    <x v="34"/>
    <s v="238-9719"/>
    <s v="Female"/>
    <n v="24"/>
    <s v="Yes"/>
    <s v="No"/>
    <s v="Yes"/>
    <n v="2"/>
    <s v="Yes"/>
    <x v="0"/>
    <x v="2"/>
    <n v="14"/>
    <n v="362"/>
    <x v="0"/>
    <x v="0"/>
  </r>
  <r>
    <s v="6142-PKWD"/>
    <x v="0"/>
    <n v="43"/>
    <n v="263"/>
    <n v="473.2"/>
    <n v="0"/>
    <n v="0"/>
    <s v="No"/>
    <s v="no"/>
    <n v="0"/>
    <n v="0"/>
    <n v="25"/>
    <s v="No"/>
    <n v="19"/>
    <x v="7"/>
    <s v="302-3546"/>
    <s v="Female"/>
    <n v="39"/>
    <s v="No"/>
    <s v="No"/>
    <s v="Yes"/>
    <n v="2"/>
    <s v="No"/>
    <x v="0"/>
    <x v="0"/>
    <n v="19"/>
    <n v="839"/>
    <x v="0"/>
    <x v="0"/>
  </r>
  <r>
    <s v="2339-YFBN"/>
    <x v="0"/>
    <n v="69"/>
    <n v="138"/>
    <n v="342.9"/>
    <n v="0"/>
    <n v="0"/>
    <s v="No"/>
    <s v="no"/>
    <n v="0"/>
    <n v="0"/>
    <n v="24"/>
    <s v="Yes"/>
    <n v="0"/>
    <x v="47"/>
    <s v="323-8736"/>
    <s v="Male"/>
    <n v="19"/>
    <s v="Yes"/>
    <s v="No"/>
    <s v="Yes"/>
    <n v="2"/>
    <s v="Yes"/>
    <x v="1"/>
    <x v="0"/>
    <n v="31"/>
    <n v="2100"/>
    <x v="0"/>
    <x v="0"/>
  </r>
  <r>
    <s v="4560-QCID"/>
    <x v="0"/>
    <n v="58"/>
    <n v="105"/>
    <n v="404.7"/>
    <n v="0"/>
    <n v="0"/>
    <s v="No"/>
    <s v="no"/>
    <n v="0"/>
    <n v="0"/>
    <n v="4"/>
    <s v="Yes"/>
    <n v="0"/>
    <x v="25"/>
    <s v="284-2519"/>
    <s v="Male"/>
    <n v="48"/>
    <s v="No"/>
    <s v="No"/>
    <s v="Yes"/>
    <n v="6"/>
    <s v="Yes"/>
    <x v="2"/>
    <x v="0"/>
    <n v="25"/>
    <n v="1429"/>
    <x v="0"/>
    <x v="0"/>
  </r>
  <r>
    <s v="5640-NVKO"/>
    <x v="0"/>
    <n v="46"/>
    <n v="178"/>
    <n v="371.7"/>
    <n v="0"/>
    <n v="0"/>
    <s v="No"/>
    <s v="no"/>
    <n v="0"/>
    <n v="0"/>
    <n v="4"/>
    <s v="Yes"/>
    <n v="0"/>
    <x v="33"/>
    <s v="409-9921"/>
    <s v="Female"/>
    <n v="31"/>
    <s v="No"/>
    <s v="No"/>
    <s v="Yes"/>
    <n v="2"/>
    <s v="Yes"/>
    <x v="2"/>
    <x v="2"/>
    <n v="29"/>
    <n v="1356"/>
    <x v="0"/>
    <x v="0"/>
  </r>
  <r>
    <s v="5624-XYGM"/>
    <x v="0"/>
    <n v="64"/>
    <n v="127"/>
    <n v="254.4"/>
    <n v="0"/>
    <n v="0"/>
    <s v="No"/>
    <s v="no"/>
    <n v="0"/>
    <n v="0"/>
    <n v="3"/>
    <s v="Yes"/>
    <n v="0"/>
    <x v="15"/>
    <s v="302-7102"/>
    <s v="Female"/>
    <n v="40"/>
    <s v="No"/>
    <s v="No"/>
    <s v="Yes"/>
    <n v="3"/>
    <s v="No"/>
    <x v="2"/>
    <x v="0"/>
    <n v="22"/>
    <n v="1390"/>
    <x v="0"/>
    <x v="0"/>
  </r>
  <r>
    <s v="3021-CLQF"/>
    <x v="0"/>
    <n v="15"/>
    <n v="100"/>
    <n v="159.9"/>
    <n v="60"/>
    <n v="198"/>
    <s v="Yes"/>
    <s v="yes"/>
    <n v="0"/>
    <n v="0"/>
    <n v="20"/>
    <s v="Yes"/>
    <n v="0"/>
    <x v="41"/>
    <s v="336-9436"/>
    <s v="Male"/>
    <n v="24"/>
    <s v="Yes"/>
    <s v="No"/>
    <s v="Yes"/>
    <n v="2"/>
    <s v="Yes"/>
    <x v="0"/>
    <x v="0"/>
    <n v="24"/>
    <n v="354"/>
    <x v="0"/>
    <x v="0"/>
  </r>
  <r>
    <s v="7409-RROC"/>
    <x v="0"/>
    <n v="6"/>
    <n v="34"/>
    <n v="84.2"/>
    <n v="0"/>
    <n v="0"/>
    <s v="No"/>
    <s v="no"/>
    <n v="0"/>
    <n v="0"/>
    <n v="24"/>
    <s v="Yes"/>
    <n v="0"/>
    <x v="46"/>
    <s v="318-6086"/>
    <s v="Female"/>
    <n v="25"/>
    <s v="Yes"/>
    <s v="No"/>
    <s v="Yes"/>
    <n v="4"/>
    <s v="No"/>
    <x v="0"/>
    <x v="0"/>
    <n v="23"/>
    <n v="150"/>
    <x v="0"/>
    <x v="0"/>
  </r>
  <r>
    <s v="5113-EBYV"/>
    <x v="0"/>
    <n v="63"/>
    <n v="383"/>
    <n v="820.4"/>
    <n v="0"/>
    <n v="0"/>
    <s v="No"/>
    <s v="no"/>
    <n v="0"/>
    <n v="0"/>
    <n v="14"/>
    <s v="Yes"/>
    <n v="0"/>
    <x v="16"/>
    <s v="325-7138"/>
    <s v="Male"/>
    <n v="60"/>
    <s v="No"/>
    <s v="No"/>
    <s v="Yes"/>
    <n v="6"/>
    <s v="No"/>
    <x v="1"/>
    <x v="0"/>
    <n v="29"/>
    <n v="1813"/>
    <x v="0"/>
    <x v="0"/>
  </r>
  <r>
    <s v="8000-CPPS"/>
    <x v="0"/>
    <n v="17"/>
    <n v="110"/>
    <n v="256"/>
    <n v="68"/>
    <n v="156.4"/>
    <s v="Yes"/>
    <s v="yes"/>
    <n v="0"/>
    <n v="0"/>
    <n v="0"/>
    <s v="No"/>
    <n v="0"/>
    <x v="49"/>
    <s v="297-5120"/>
    <s v="Female"/>
    <n v="36"/>
    <s v="No"/>
    <s v="No"/>
    <s v="Yes"/>
    <n v="5"/>
    <s v="No"/>
    <x v="2"/>
    <x v="2"/>
    <n v="12"/>
    <n v="196"/>
    <x v="0"/>
    <x v="0"/>
  </r>
  <r>
    <s v="9417-KHSR"/>
    <x v="0"/>
    <n v="57"/>
    <n v="281"/>
    <n v="804.5"/>
    <n v="0"/>
    <n v="0"/>
    <s v="No"/>
    <s v="no"/>
    <n v="0"/>
    <n v="0"/>
    <n v="0"/>
    <s v="No"/>
    <n v="0"/>
    <x v="17"/>
    <s v="336-2891"/>
    <s v="Male"/>
    <n v="55"/>
    <s v="No"/>
    <s v="No"/>
    <s v="Yes"/>
    <n v="6"/>
    <s v="No"/>
    <x v="2"/>
    <x v="2"/>
    <n v="6"/>
    <n v="346"/>
    <x v="0"/>
    <x v="0"/>
  </r>
  <r>
    <s v="8782-HWWF"/>
    <x v="0"/>
    <n v="72"/>
    <n v="327"/>
    <n v="859.8"/>
    <n v="0"/>
    <n v="0"/>
    <s v="No"/>
    <s v="no"/>
    <n v="0"/>
    <n v="0"/>
    <n v="0"/>
    <s v="No"/>
    <n v="0"/>
    <x v="7"/>
    <s v="319-7290"/>
    <s v="Male"/>
    <n v="41"/>
    <s v="No"/>
    <s v="No"/>
    <s v="Yes"/>
    <n v="2"/>
    <s v="No"/>
    <x v="2"/>
    <x v="2"/>
    <n v="10"/>
    <n v="728"/>
    <x v="0"/>
    <x v="0"/>
  </r>
  <r>
    <s v="8558-CHCE"/>
    <x v="0"/>
    <n v="19"/>
    <n v="46"/>
    <n v="97.2"/>
    <n v="0"/>
    <n v="0"/>
    <s v="No"/>
    <s v="no"/>
    <n v="0"/>
    <n v="0"/>
    <n v="0"/>
    <s v="No"/>
    <n v="0"/>
    <x v="37"/>
    <s v="313-6209"/>
    <s v="Female"/>
    <n v="29"/>
    <s v="Yes"/>
    <s v="No"/>
    <s v="Yes"/>
    <n v="3"/>
    <s v="No"/>
    <x v="2"/>
    <x v="2"/>
    <n v="8"/>
    <n v="165"/>
    <x v="0"/>
    <x v="0"/>
  </r>
  <r>
    <s v="1982-NSDT"/>
    <x v="0"/>
    <n v="63"/>
    <n v="395"/>
    <n v="938.5"/>
    <n v="252"/>
    <n v="781.2"/>
    <s v="Yes"/>
    <s v="yes"/>
    <n v="0"/>
    <n v="0"/>
    <n v="24"/>
    <s v="Yes"/>
    <n v="0"/>
    <x v="45"/>
    <s v="260-7289"/>
    <s v="Female"/>
    <n v="24"/>
    <s v="Yes"/>
    <s v="No"/>
    <s v="Yes"/>
    <n v="4"/>
    <s v="Yes"/>
    <x v="1"/>
    <x v="2"/>
    <n v="18"/>
    <n v="1119"/>
    <x v="0"/>
    <x v="0"/>
  </r>
  <r>
    <s v="0649-SLDT"/>
    <x v="0"/>
    <n v="30"/>
    <n v="153"/>
    <n v="454.6"/>
    <n v="0"/>
    <n v="0"/>
    <s v="No"/>
    <s v="no"/>
    <n v="0"/>
    <n v="0"/>
    <n v="24"/>
    <s v="Yes"/>
    <n v="0"/>
    <x v="3"/>
    <s v="328-3529"/>
    <s v="Male"/>
    <n v="20"/>
    <s v="Yes"/>
    <s v="No"/>
    <s v="Yes"/>
    <n v="2"/>
    <s v="Yes"/>
    <x v="0"/>
    <x v="2"/>
    <n v="16"/>
    <n v="477"/>
    <x v="0"/>
    <x v="0"/>
  </r>
  <r>
    <s v="3068-KMLT"/>
    <x v="0"/>
    <n v="61"/>
    <n v="174"/>
    <n v="488.4"/>
    <n v="0"/>
    <n v="0"/>
    <s v="No"/>
    <s v="no"/>
    <n v="0"/>
    <n v="0"/>
    <n v="9"/>
    <s v="Yes"/>
    <n v="0"/>
    <x v="22"/>
    <s v="392-5965"/>
    <s v="Female"/>
    <n v="45"/>
    <s v="No"/>
    <s v="No"/>
    <s v="Yes"/>
    <n v="2"/>
    <s v="Yes"/>
    <x v="2"/>
    <x v="0"/>
    <n v="24"/>
    <n v="1437"/>
    <x v="0"/>
    <x v="0"/>
  </r>
  <r>
    <s v="3423-EKEY"/>
    <x v="0"/>
    <n v="6"/>
    <n v="32"/>
    <n v="72.2"/>
    <n v="0"/>
    <n v="0"/>
    <s v="No"/>
    <s v="no"/>
    <n v="0"/>
    <n v="0"/>
    <n v="0"/>
    <s v="No"/>
    <n v="0"/>
    <x v="46"/>
    <s v="381-6271"/>
    <s v="Female"/>
    <n v="37"/>
    <s v="No"/>
    <s v="No"/>
    <s v="Yes"/>
    <n v="4"/>
    <s v="No"/>
    <x v="1"/>
    <x v="2"/>
    <n v="6"/>
    <n v="33"/>
    <x v="0"/>
    <x v="0"/>
  </r>
  <r>
    <s v="4160-GODN"/>
    <x v="0"/>
    <n v="24"/>
    <n v="76"/>
    <n v="188.1"/>
    <n v="0"/>
    <n v="0"/>
    <s v="No"/>
    <s v="no"/>
    <n v="0"/>
    <n v="0"/>
    <n v="0"/>
    <s v="No"/>
    <n v="0"/>
    <x v="6"/>
    <s v="368-8916"/>
    <s v="Male"/>
    <n v="54"/>
    <s v="No"/>
    <s v="No"/>
    <s v="Yes"/>
    <n v="3"/>
    <s v="No"/>
    <x v="1"/>
    <x v="2"/>
    <n v="7"/>
    <n v="167"/>
    <x v="0"/>
    <x v="0"/>
  </r>
  <r>
    <s v="1303-DJRO"/>
    <x v="0"/>
    <n v="70"/>
    <n v="445"/>
    <n v="1049.2"/>
    <n v="0"/>
    <n v="0"/>
    <s v="No"/>
    <s v="no"/>
    <n v="0"/>
    <n v="0"/>
    <n v="36"/>
    <s v="Yes"/>
    <n v="0"/>
    <x v="17"/>
    <s v="325-1614"/>
    <s v="Male"/>
    <n v="23"/>
    <s v="Yes"/>
    <s v="No"/>
    <s v="Yes"/>
    <n v="5"/>
    <s v="Yes"/>
    <x v="2"/>
    <x v="2"/>
    <n v="62"/>
    <n v="4326"/>
    <x v="0"/>
    <x v="0"/>
  </r>
  <r>
    <s v="1233-FARP"/>
    <x v="0"/>
    <n v="7"/>
    <n v="11"/>
    <n v="26.4"/>
    <n v="0"/>
    <n v="0"/>
    <s v="No"/>
    <s v="no"/>
    <n v="0"/>
    <n v="0"/>
    <n v="0"/>
    <s v="No"/>
    <n v="0"/>
    <x v="16"/>
    <s v="288-7651"/>
    <s v="Male"/>
    <n v="29"/>
    <s v="Yes"/>
    <s v="No"/>
    <s v="Yes"/>
    <n v="2"/>
    <s v="No"/>
    <x v="2"/>
    <x v="2"/>
    <n v="9"/>
    <n v="62"/>
    <x v="0"/>
    <x v="0"/>
  </r>
  <r>
    <s v="5910-SWTP"/>
    <x v="0"/>
    <n v="8"/>
    <n v="15"/>
    <n v="41.6"/>
    <n v="0"/>
    <n v="0"/>
    <s v="No"/>
    <s v="no"/>
    <n v="0"/>
    <n v="0"/>
    <n v="0"/>
    <s v="No"/>
    <n v="0"/>
    <x v="43"/>
    <s v="367-6561"/>
    <s v="Female"/>
    <n v="19"/>
    <s v="Yes"/>
    <s v="No"/>
    <s v="Yes"/>
    <n v="4"/>
    <s v="No"/>
    <x v="2"/>
    <x v="2"/>
    <n v="7"/>
    <n v="56"/>
    <x v="0"/>
    <x v="0"/>
  </r>
  <r>
    <s v="8509-SEXQ"/>
    <x v="0"/>
    <n v="44"/>
    <n v="184"/>
    <n v="710.4"/>
    <n v="0"/>
    <n v="0"/>
    <s v="No"/>
    <s v="no"/>
    <n v="0"/>
    <n v="0"/>
    <n v="4"/>
    <s v="Yes"/>
    <n v="0"/>
    <x v="29"/>
    <s v="293-6531"/>
    <s v="Female"/>
    <n v="50"/>
    <s v="No"/>
    <s v="No"/>
    <s v="Yes"/>
    <n v="2"/>
    <s v="Yes"/>
    <x v="1"/>
    <x v="0"/>
    <n v="17"/>
    <n v="772"/>
    <x v="0"/>
    <x v="0"/>
  </r>
  <r>
    <s v="5802-COQI"/>
    <x v="0"/>
    <n v="9"/>
    <n v="19"/>
    <n v="37.700000000000003"/>
    <n v="0"/>
    <n v="0"/>
    <s v="No"/>
    <s v="no"/>
    <n v="0"/>
    <n v="0"/>
    <n v="13"/>
    <s v="Yes"/>
    <n v="0"/>
    <x v="23"/>
    <s v="312-3680"/>
    <s v="Female"/>
    <n v="25"/>
    <s v="Yes"/>
    <s v="No"/>
    <s v="Yes"/>
    <n v="5"/>
    <s v="Yes"/>
    <x v="1"/>
    <x v="2"/>
    <n v="27"/>
    <n v="257"/>
    <x v="0"/>
    <x v="0"/>
  </r>
  <r>
    <s v="2833-YZAL"/>
    <x v="0"/>
    <n v="49"/>
    <n v="177"/>
    <n v="245.1"/>
    <n v="0"/>
    <n v="0"/>
    <s v="No"/>
    <s v="no"/>
    <n v="0"/>
    <n v="0"/>
    <n v="21"/>
    <s v="Yes"/>
    <n v="0"/>
    <x v="17"/>
    <s v="295-5351"/>
    <s v="Female"/>
    <n v="25"/>
    <s v="Yes"/>
    <s v="No"/>
    <s v="Yes"/>
    <n v="5"/>
    <s v="Yes"/>
    <x v="1"/>
    <x v="2"/>
    <n v="21"/>
    <n v="1031"/>
    <x v="0"/>
    <x v="0"/>
  </r>
  <r>
    <s v="4733-KHRB"/>
    <x v="0"/>
    <n v="52"/>
    <n v="135"/>
    <n v="312.5"/>
    <n v="0"/>
    <n v="0"/>
    <s v="No"/>
    <s v="no"/>
    <n v="0"/>
    <n v="0"/>
    <n v="0"/>
    <s v="No"/>
    <n v="0"/>
    <x v="1"/>
    <s v="322-3174"/>
    <s v="Female"/>
    <n v="40"/>
    <s v="No"/>
    <s v="No"/>
    <s v="Yes"/>
    <n v="3"/>
    <s v="No"/>
    <x v="2"/>
    <x v="2"/>
    <n v="6"/>
    <n v="317"/>
    <x v="0"/>
    <x v="0"/>
  </r>
  <r>
    <s v="4921-MLLR"/>
    <x v="0"/>
    <n v="41"/>
    <n v="83"/>
    <n v="245.4"/>
    <n v="0"/>
    <n v="0"/>
    <s v="No"/>
    <s v="no"/>
    <n v="0"/>
    <n v="0"/>
    <n v="0"/>
    <s v="No"/>
    <n v="0"/>
    <x v="24"/>
    <s v="363-2224"/>
    <s v="Female"/>
    <n v="49"/>
    <s v="No"/>
    <s v="No"/>
    <s v="Yes"/>
    <n v="3"/>
    <s v="No"/>
    <x v="1"/>
    <x v="2"/>
    <n v="7"/>
    <n v="299"/>
    <x v="0"/>
    <x v="0"/>
  </r>
  <r>
    <s v="5747-CIZP"/>
    <x v="0"/>
    <n v="48"/>
    <n v="88"/>
    <n v="237.6"/>
    <n v="0"/>
    <n v="0"/>
    <s v="No"/>
    <s v="no"/>
    <n v="0"/>
    <n v="0"/>
    <n v="0"/>
    <s v="No"/>
    <n v="0"/>
    <x v="0"/>
    <s v="349-6964"/>
    <s v="Female"/>
    <n v="23"/>
    <s v="Yes"/>
    <s v="No"/>
    <s v="Yes"/>
    <n v="2"/>
    <s v="No"/>
    <x v="2"/>
    <x v="2"/>
    <n v="8"/>
    <n v="400"/>
    <x v="0"/>
    <x v="0"/>
  </r>
  <r>
    <s v="9567-SPZD"/>
    <x v="0"/>
    <n v="26"/>
    <n v="43"/>
    <n v="157.4"/>
    <n v="104"/>
    <n v="312"/>
    <s v="Yes"/>
    <s v="yes"/>
    <n v="0"/>
    <n v="0"/>
    <n v="0"/>
    <s v="No"/>
    <n v="0"/>
    <x v="4"/>
    <s v="355-6849"/>
    <s v="Female"/>
    <n v="65"/>
    <s v="No"/>
    <s v="Yes"/>
    <s v="Yes"/>
    <n v="2"/>
    <s v="No"/>
    <x v="2"/>
    <x v="2"/>
    <n v="12"/>
    <n v="316"/>
    <x v="0"/>
    <x v="0"/>
  </r>
  <r>
    <s v="9817-BZRK"/>
    <x v="0"/>
    <n v="41"/>
    <n v="103"/>
    <n v="243.8"/>
    <n v="164"/>
    <n v="471.5"/>
    <s v="Yes"/>
    <s v="yes"/>
    <n v="0"/>
    <n v="0"/>
    <n v="5"/>
    <s v="Yes"/>
    <n v="0"/>
    <x v="3"/>
    <s v="261-6633"/>
    <s v="Female"/>
    <n v="55"/>
    <s v="No"/>
    <s v="No"/>
    <s v="Yes"/>
    <n v="5"/>
    <s v="Yes"/>
    <x v="0"/>
    <x v="2"/>
    <n v="32"/>
    <n v="1291"/>
    <x v="0"/>
    <x v="0"/>
  </r>
  <r>
    <s v="8947-VDUW"/>
    <x v="0"/>
    <n v="2"/>
    <n v="11"/>
    <n v="32.4"/>
    <n v="0"/>
    <n v="0"/>
    <s v="No"/>
    <s v="no"/>
    <n v="0"/>
    <n v="0"/>
    <n v="10"/>
    <s v="Yes"/>
    <n v="0"/>
    <x v="22"/>
    <s v="280-9196"/>
    <s v="Male"/>
    <n v="36"/>
    <s v="No"/>
    <s v="No"/>
    <s v="Yes"/>
    <n v="4"/>
    <s v="No"/>
    <x v="0"/>
    <x v="0"/>
    <n v="20"/>
    <n v="40"/>
    <x v="0"/>
    <x v="0"/>
  </r>
  <r>
    <s v="7539-ZTZT"/>
    <x v="0"/>
    <n v="28"/>
    <n v="87"/>
    <n v="255.3"/>
    <n v="0"/>
    <n v="0"/>
    <s v="No"/>
    <s v="no"/>
    <n v="0"/>
    <n v="0"/>
    <n v="17"/>
    <s v="No"/>
    <n v="15"/>
    <x v="22"/>
    <s v="246-5134"/>
    <s v="Male"/>
    <n v="28"/>
    <s v="Yes"/>
    <s v="No"/>
    <s v="Yes"/>
    <n v="5"/>
    <s v="No"/>
    <x v="1"/>
    <x v="0"/>
    <n v="21"/>
    <n v="586"/>
    <x v="0"/>
    <x v="0"/>
  </r>
  <r>
    <s v="4291-MMES"/>
    <x v="0"/>
    <n v="66"/>
    <n v="151"/>
    <n v="396.3"/>
    <n v="0"/>
    <n v="0"/>
    <s v="No"/>
    <s v="no"/>
    <n v="0"/>
    <n v="0"/>
    <n v="0"/>
    <s v="No"/>
    <n v="0"/>
    <x v="31"/>
    <s v="279-9590"/>
    <s v="Male"/>
    <n v="57"/>
    <s v="No"/>
    <s v="No"/>
    <s v="Yes"/>
    <n v="2"/>
    <s v="No"/>
    <x v="2"/>
    <x v="2"/>
    <n v="8"/>
    <n v="537"/>
    <x v="0"/>
    <x v="0"/>
  </r>
  <r>
    <s v="3530-RNKM"/>
    <x v="0"/>
    <n v="10"/>
    <n v="39"/>
    <n v="154.6"/>
    <n v="0"/>
    <n v="0"/>
    <s v="No"/>
    <s v="no"/>
    <n v="0"/>
    <n v="0"/>
    <n v="7"/>
    <s v="Yes"/>
    <n v="0"/>
    <x v="35"/>
    <s v="385-5730"/>
    <s v="Male"/>
    <n v="33"/>
    <s v="No"/>
    <s v="No"/>
    <s v="Yes"/>
    <n v="3"/>
    <s v="No"/>
    <x v="0"/>
    <x v="0"/>
    <n v="23"/>
    <n v="223"/>
    <x v="0"/>
    <x v="0"/>
  </r>
  <r>
    <s v="2150-SITV"/>
    <x v="0"/>
    <n v="49"/>
    <n v="246"/>
    <n v="740.8"/>
    <n v="0"/>
    <n v="0"/>
    <s v="No"/>
    <s v="no"/>
    <n v="0"/>
    <n v="0"/>
    <n v="0"/>
    <s v="No"/>
    <n v="0"/>
    <x v="11"/>
    <s v="282-3774"/>
    <s v="Female"/>
    <n v="45"/>
    <s v="No"/>
    <s v="No"/>
    <s v="Yes"/>
    <n v="4"/>
    <s v="No"/>
    <x v="2"/>
    <x v="2"/>
    <n v="8"/>
    <n v="417"/>
    <x v="0"/>
    <x v="0"/>
  </r>
  <r>
    <s v="0524-KTEC"/>
    <x v="0"/>
    <n v="64"/>
    <n v="330"/>
    <n v="640.4"/>
    <n v="0"/>
    <n v="0"/>
    <s v="No"/>
    <s v="yes"/>
    <n v="0"/>
    <n v="0"/>
    <n v="5"/>
    <s v="Yes"/>
    <n v="0"/>
    <x v="24"/>
    <s v="327-8053"/>
    <s v="Male"/>
    <n v="51"/>
    <s v="No"/>
    <s v="No"/>
    <s v="Yes"/>
    <n v="3"/>
    <s v="Yes"/>
    <x v="2"/>
    <x v="0"/>
    <n v="22"/>
    <n v="1431"/>
    <x v="0"/>
    <x v="0"/>
  </r>
  <r>
    <s v="6973-RXDS"/>
    <x v="0"/>
    <n v="10"/>
    <n v="38"/>
    <n v="86.6"/>
    <n v="0"/>
    <n v="0"/>
    <s v="No"/>
    <s v="no"/>
    <n v="0"/>
    <n v="0"/>
    <n v="9"/>
    <s v="Yes"/>
    <n v="0"/>
    <x v="22"/>
    <s v="315-7662"/>
    <s v="Female"/>
    <n v="41"/>
    <s v="No"/>
    <s v="No"/>
    <s v="Yes"/>
    <n v="5"/>
    <s v="No"/>
    <x v="1"/>
    <x v="0"/>
    <n v="33"/>
    <n v="319"/>
    <x v="0"/>
    <x v="0"/>
  </r>
  <r>
    <s v="9841-UBFG"/>
    <x v="0"/>
    <n v="51"/>
    <n v="271"/>
    <n v="506.4"/>
    <n v="0"/>
    <n v="0"/>
    <s v="No"/>
    <s v="no"/>
    <n v="0"/>
    <n v="0"/>
    <n v="7"/>
    <s v="Yes"/>
    <n v="0"/>
    <x v="41"/>
    <s v="345-5398"/>
    <s v="Male"/>
    <n v="41"/>
    <s v="No"/>
    <s v="No"/>
    <s v="Yes"/>
    <n v="3"/>
    <s v="Yes"/>
    <x v="1"/>
    <x v="0"/>
    <n v="33"/>
    <n v="1651"/>
    <x v="0"/>
    <x v="0"/>
  </r>
  <r>
    <s v="8097-HPYI"/>
    <x v="0"/>
    <n v="27"/>
    <n v="97"/>
    <n v="218.4"/>
    <n v="0"/>
    <n v="0"/>
    <s v="No"/>
    <s v="no"/>
    <n v="0"/>
    <n v="0"/>
    <n v="10"/>
    <s v="Yes"/>
    <n v="0"/>
    <x v="17"/>
    <s v="359-4056"/>
    <s v="Male"/>
    <n v="41"/>
    <s v="No"/>
    <s v="No"/>
    <s v="Yes"/>
    <n v="4"/>
    <s v="Yes"/>
    <x v="1"/>
    <x v="2"/>
    <n v="17"/>
    <n v="462"/>
    <x v="0"/>
    <x v="0"/>
  </r>
  <r>
    <s v="2272-QDIE"/>
    <x v="0"/>
    <n v="51"/>
    <n v="311"/>
    <n v="565.70000000000005"/>
    <n v="0"/>
    <n v="0"/>
    <s v="No"/>
    <s v="no"/>
    <n v="0"/>
    <n v="0"/>
    <n v="0"/>
    <s v="No"/>
    <n v="0"/>
    <x v="7"/>
    <s v="314-5538"/>
    <s v="Male"/>
    <n v="41"/>
    <s v="No"/>
    <s v="No"/>
    <s v="Yes"/>
    <n v="4"/>
    <s v="No"/>
    <x v="1"/>
    <x v="2"/>
    <n v="8"/>
    <n v="419"/>
    <x v="0"/>
    <x v="0"/>
  </r>
  <r>
    <s v="8874-WYNR"/>
    <x v="0"/>
    <n v="72"/>
    <n v="343"/>
    <n v="1006.3"/>
    <n v="0"/>
    <n v="0"/>
    <s v="No"/>
    <s v="no"/>
    <n v="0"/>
    <n v="0"/>
    <n v="14"/>
    <s v="Yes"/>
    <n v="0"/>
    <x v="2"/>
    <s v="337-7881"/>
    <s v="Female"/>
    <n v="21"/>
    <s v="Yes"/>
    <s v="No"/>
    <s v="Yes"/>
    <n v="6"/>
    <s v="Yes"/>
    <x v="2"/>
    <x v="2"/>
    <n v="39"/>
    <n v="2812"/>
    <x v="0"/>
    <x v="0"/>
  </r>
  <r>
    <s v="0384-WFPX"/>
    <x v="0"/>
    <n v="20"/>
    <n v="44"/>
    <n v="81"/>
    <n v="0"/>
    <n v="0"/>
    <s v="No"/>
    <s v="no"/>
    <n v="0"/>
    <n v="0"/>
    <n v="0"/>
    <s v="No"/>
    <n v="0"/>
    <x v="38"/>
    <s v="325-2215"/>
    <s v="Female"/>
    <n v="34"/>
    <s v="No"/>
    <s v="No"/>
    <s v="Yes"/>
    <n v="3"/>
    <s v="No"/>
    <x v="0"/>
    <x v="2"/>
    <n v="8"/>
    <n v="168"/>
    <x v="0"/>
    <x v="0"/>
  </r>
  <r>
    <s v="8678-NKUB"/>
    <x v="0"/>
    <n v="7"/>
    <n v="35"/>
    <n v="90.9"/>
    <n v="0"/>
    <n v="0"/>
    <s v="No"/>
    <s v="no"/>
    <n v="0"/>
    <n v="0"/>
    <n v="0"/>
    <s v="No"/>
    <n v="0"/>
    <x v="40"/>
    <s v="380-6486"/>
    <s v="Male"/>
    <n v="52"/>
    <s v="No"/>
    <s v="No"/>
    <s v="Yes"/>
    <n v="5"/>
    <s v="No"/>
    <x v="0"/>
    <x v="2"/>
    <n v="8"/>
    <n v="58"/>
    <x v="0"/>
    <x v="0"/>
  </r>
  <r>
    <s v="9362-UMZO"/>
    <x v="0"/>
    <n v="50"/>
    <n v="102"/>
    <n v="249.1"/>
    <n v="0"/>
    <n v="0"/>
    <s v="No"/>
    <s v="no"/>
    <n v="0"/>
    <n v="0"/>
    <n v="0"/>
    <s v="No"/>
    <n v="0"/>
    <x v="36"/>
    <s v="353-6275"/>
    <s v="Male"/>
    <n v="38"/>
    <s v="No"/>
    <s v="No"/>
    <s v="Yes"/>
    <n v="2"/>
    <s v="No"/>
    <x v="2"/>
    <x v="2"/>
    <n v="10"/>
    <n v="517"/>
    <x v="0"/>
    <x v="0"/>
  </r>
  <r>
    <s v="9291-VXNF"/>
    <x v="0"/>
    <n v="71"/>
    <n v="299"/>
    <n v="846.4"/>
    <n v="0"/>
    <n v="0"/>
    <s v="No"/>
    <s v="no"/>
    <n v="0"/>
    <n v="0"/>
    <n v="11"/>
    <s v="Yes"/>
    <n v="0"/>
    <x v="16"/>
    <s v="328-5175"/>
    <s v="Female"/>
    <n v="53"/>
    <s v="No"/>
    <s v="No"/>
    <s v="Yes"/>
    <n v="4"/>
    <s v="No"/>
    <x v="2"/>
    <x v="2"/>
    <n v="20"/>
    <n v="1380"/>
    <x v="0"/>
    <x v="0"/>
  </r>
  <r>
    <s v="7935-XKEG"/>
    <x v="0"/>
    <n v="42"/>
    <n v="132"/>
    <n v="417.8"/>
    <n v="0"/>
    <n v="0"/>
    <s v="No"/>
    <s v="no"/>
    <n v="0"/>
    <n v="0"/>
    <n v="27"/>
    <s v="Yes"/>
    <n v="0"/>
    <x v="45"/>
    <s v="359-4631"/>
    <s v="Male"/>
    <n v="47"/>
    <s v="No"/>
    <s v="No"/>
    <s v="Yes"/>
    <n v="2"/>
    <s v="No"/>
    <x v="0"/>
    <x v="2"/>
    <n v="11"/>
    <n v="462"/>
    <x v="0"/>
    <x v="0"/>
  </r>
  <r>
    <s v="7778-FQHS"/>
    <x v="0"/>
    <n v="10"/>
    <n v="64"/>
    <n v="120"/>
    <n v="40"/>
    <n v="121"/>
    <s v="Yes"/>
    <s v="yes"/>
    <n v="0"/>
    <n v="0"/>
    <n v="30"/>
    <s v="Yes"/>
    <n v="0"/>
    <x v="17"/>
    <s v="301-7175"/>
    <s v="Female"/>
    <n v="27"/>
    <s v="Yes"/>
    <s v="No"/>
    <s v="Yes"/>
    <n v="6"/>
    <s v="Yes"/>
    <x v="2"/>
    <x v="2"/>
    <n v="33"/>
    <n v="333"/>
    <x v="0"/>
    <x v="0"/>
  </r>
  <r>
    <s v="5457-RQNQ"/>
    <x v="0"/>
    <n v="41"/>
    <n v="157"/>
    <n v="454.2"/>
    <n v="0"/>
    <n v="0"/>
    <s v="No"/>
    <s v="no"/>
    <n v="0"/>
    <n v="0"/>
    <n v="30"/>
    <s v="Yes"/>
    <n v="0"/>
    <x v="36"/>
    <s v="229-7569"/>
    <s v="Female"/>
    <n v="21"/>
    <s v="Yes"/>
    <s v="No"/>
    <s v="Yes"/>
    <n v="4"/>
    <s v="No"/>
    <x v="0"/>
    <x v="0"/>
    <n v="32"/>
    <n v="1337"/>
    <x v="0"/>
    <x v="0"/>
  </r>
  <r>
    <s v="3136-ZXPZ"/>
    <x v="0"/>
    <n v="22"/>
    <n v="53"/>
    <n v="201.8"/>
    <n v="0"/>
    <n v="0"/>
    <s v="No"/>
    <s v="no"/>
    <n v="0"/>
    <n v="0"/>
    <n v="0"/>
    <s v="No"/>
    <n v="0"/>
    <x v="5"/>
    <s v="236-2022"/>
    <s v="Male"/>
    <n v="66"/>
    <s v="No"/>
    <s v="Yes"/>
    <s v="Yes"/>
    <n v="5"/>
    <s v="No"/>
    <x v="2"/>
    <x v="2"/>
    <n v="10"/>
    <n v="232"/>
    <x v="0"/>
    <x v="0"/>
  </r>
  <r>
    <s v="1218-ANZM"/>
    <x v="0"/>
    <n v="11"/>
    <n v="46"/>
    <n v="134"/>
    <n v="0"/>
    <n v="0"/>
    <s v="No"/>
    <s v="no"/>
    <n v="0"/>
    <n v="0"/>
    <n v="4"/>
    <s v="No"/>
    <n v="56"/>
    <x v="26"/>
    <s v="243-3664"/>
    <s v="Female"/>
    <n v="58"/>
    <s v="No"/>
    <s v="No"/>
    <s v="Yes"/>
    <n v="2"/>
    <s v="No"/>
    <x v="1"/>
    <x v="2"/>
    <n v="14"/>
    <n v="160"/>
    <x v="0"/>
    <x v="0"/>
  </r>
  <r>
    <s v="7669-QUUH"/>
    <x v="1"/>
    <n v="2"/>
    <n v="10"/>
    <n v="19.3"/>
    <n v="0"/>
    <n v="0"/>
    <s v="No"/>
    <s v="yes"/>
    <n v="0"/>
    <n v="0"/>
    <n v="26"/>
    <s v="Yes"/>
    <n v="0"/>
    <x v="17"/>
    <s v="330-6626"/>
    <s v="Female"/>
    <n v="21"/>
    <s v="Yes"/>
    <s v="No"/>
    <s v="Yes"/>
    <n v="5"/>
    <s v="No"/>
    <x v="0"/>
    <x v="0"/>
    <n v="27"/>
    <n v="59"/>
    <x v="2"/>
    <x v="2"/>
  </r>
  <r>
    <s v="7147-KMNQ"/>
    <x v="1"/>
    <n v="8"/>
    <n v="15"/>
    <n v="41.2"/>
    <n v="0"/>
    <n v="0"/>
    <s v="No"/>
    <s v="yes"/>
    <n v="0"/>
    <n v="0"/>
    <n v="5"/>
    <s v="Yes"/>
    <n v="0"/>
    <x v="41"/>
    <s v="391-8027"/>
    <s v="Female"/>
    <n v="30"/>
    <s v="No"/>
    <s v="No"/>
    <s v="Yes"/>
    <n v="5"/>
    <s v="Yes"/>
    <x v="0"/>
    <x v="0"/>
    <n v="38"/>
    <n v="317"/>
    <x v="2"/>
    <x v="2"/>
  </r>
  <r>
    <s v="1640-QVSG"/>
    <x v="1"/>
    <n v="29"/>
    <n v="89"/>
    <n v="319.7"/>
    <n v="0"/>
    <n v="0"/>
    <s v="No"/>
    <s v="no"/>
    <n v="0"/>
    <n v="0"/>
    <n v="9"/>
    <s v="Yes"/>
    <n v="0"/>
    <x v="15"/>
    <s v="335-4719"/>
    <s v="Female"/>
    <n v="25"/>
    <s v="Yes"/>
    <s v="No"/>
    <s v="Yes"/>
    <n v="2"/>
    <s v="Yes"/>
    <x v="0"/>
    <x v="0"/>
    <n v="49"/>
    <n v="1425"/>
    <x v="2"/>
    <x v="2"/>
  </r>
  <r>
    <s v="0522-GCYT"/>
    <x v="1"/>
    <n v="49"/>
    <n v="124"/>
    <n v="388.5"/>
    <n v="0"/>
    <n v="0"/>
    <s v="No"/>
    <s v="no"/>
    <n v="0"/>
    <n v="0"/>
    <n v="3"/>
    <s v="Yes"/>
    <n v="0"/>
    <x v="39"/>
    <s v="394-8006"/>
    <s v="Male"/>
    <n v="37"/>
    <s v="No"/>
    <s v="No"/>
    <s v="Yes"/>
    <n v="4"/>
    <s v="Yes"/>
    <x v="0"/>
    <x v="0"/>
    <n v="36"/>
    <n v="1734"/>
    <x v="1"/>
    <x v="3"/>
  </r>
  <r>
    <s v="8912-QCKJ"/>
    <x v="1"/>
    <n v="48"/>
    <n v="257"/>
    <n v="573.6"/>
    <n v="0"/>
    <n v="0"/>
    <s v="No"/>
    <s v="no"/>
    <n v="0"/>
    <n v="0"/>
    <n v="5"/>
    <s v="Yes"/>
    <n v="0"/>
    <x v="25"/>
    <s v="357-3817"/>
    <s v="Male"/>
    <n v="59"/>
    <s v="No"/>
    <s v="No"/>
    <s v="Yes"/>
    <n v="6"/>
    <s v="No"/>
    <x v="0"/>
    <x v="0"/>
    <n v="35"/>
    <n v="1682"/>
    <x v="1"/>
    <x v="3"/>
  </r>
  <r>
    <s v="3368-UWVA"/>
    <x v="1"/>
    <n v="5"/>
    <n v="10"/>
    <n v="18.2"/>
    <n v="76"/>
    <n v="361"/>
    <s v="Yes"/>
    <s v="no"/>
    <n v="72.2"/>
    <n v="0"/>
    <n v="19"/>
    <s v="Yes"/>
    <n v="0"/>
    <x v="43"/>
    <s v="341-9764"/>
    <s v="Male"/>
    <n v="60"/>
    <s v="No"/>
    <s v="No"/>
    <s v="Yes"/>
    <n v="3"/>
    <s v="No"/>
    <x v="0"/>
    <x v="0"/>
    <n v="19"/>
    <n v="88"/>
    <x v="1"/>
    <x v="3"/>
  </r>
  <r>
    <s v="2437-ACRF"/>
    <x v="1"/>
    <n v="33"/>
    <n v="178"/>
    <n v="367.1"/>
    <n v="0"/>
    <n v="0"/>
    <s v="No"/>
    <s v="yes"/>
    <n v="0"/>
    <n v="0"/>
    <n v="14"/>
    <s v="Yes"/>
    <n v="0"/>
    <x v="43"/>
    <s v="402-1381"/>
    <s v="Male"/>
    <n v="49"/>
    <s v="No"/>
    <s v="No"/>
    <s v="Yes"/>
    <n v="2"/>
    <s v="Yes"/>
    <x v="0"/>
    <x v="0"/>
    <n v="29"/>
    <n v="963"/>
    <x v="1"/>
    <x v="4"/>
  </r>
  <r>
    <s v="7915-BTJX"/>
    <x v="1"/>
    <n v="11"/>
    <n v="51"/>
    <n v="146.9"/>
    <n v="76"/>
    <n v="323"/>
    <s v="Yes"/>
    <s v="no"/>
    <n v="107.7"/>
    <n v="0"/>
    <n v="9"/>
    <s v="Yes"/>
    <n v="0"/>
    <x v="32"/>
    <s v="332-9891"/>
    <s v="Female"/>
    <n v="51"/>
    <s v="No"/>
    <s v="No"/>
    <s v="Yes"/>
    <n v="3"/>
    <s v="Yes"/>
    <x v="0"/>
    <x v="0"/>
    <n v="33"/>
    <n v="374"/>
    <x v="1"/>
    <x v="15"/>
  </r>
  <r>
    <s v="7430-ILYS"/>
    <x v="1"/>
    <n v="2"/>
    <n v="8"/>
    <n v="19.7"/>
    <n v="180"/>
    <n v="706.5"/>
    <s v="Yes"/>
    <s v="no"/>
    <n v="176.6"/>
    <n v="0"/>
    <n v="5"/>
    <s v="No"/>
    <n v="10"/>
    <x v="44"/>
    <s v="364-1995"/>
    <s v="Female"/>
    <n v="31"/>
    <s v="No"/>
    <s v="No"/>
    <s v="Yes"/>
    <n v="4"/>
    <s v="No"/>
    <x v="0"/>
    <x v="0"/>
    <n v="23"/>
    <n v="41"/>
    <x v="1"/>
    <x v="3"/>
  </r>
  <r>
    <s v="9667-BGFY"/>
    <x v="1"/>
    <n v="14"/>
    <n v="53"/>
    <n v="172.7"/>
    <n v="8"/>
    <n v="23.4"/>
    <s v="Yes"/>
    <s v="no"/>
    <n v="4.7"/>
    <n v="5"/>
    <n v="7"/>
    <s v="Yes"/>
    <n v="0"/>
    <x v="36"/>
    <s v="420-5645"/>
    <s v="Female"/>
    <n v="37"/>
    <s v="No"/>
    <s v="No"/>
    <s v="Yes"/>
    <n v="3"/>
    <s v="No"/>
    <x v="0"/>
    <x v="2"/>
    <n v="27"/>
    <n v="391"/>
    <x v="1"/>
    <x v="15"/>
  </r>
  <r>
    <s v="6776-RQHY"/>
    <x v="1"/>
    <n v="8"/>
    <n v="23"/>
    <n v="70.7"/>
    <n v="4"/>
    <n v="13.4"/>
    <s v="Yes"/>
    <s v="no"/>
    <n v="6.7"/>
    <n v="0"/>
    <n v="6"/>
    <s v="Yes"/>
    <n v="0"/>
    <x v="31"/>
    <s v="404-3211"/>
    <s v="Female"/>
    <n v="71"/>
    <s v="No"/>
    <s v="Yes"/>
    <s v="Yes"/>
    <n v="2"/>
    <s v="No"/>
    <x v="0"/>
    <x v="2"/>
    <n v="22"/>
    <n v="174"/>
    <x v="1"/>
    <x v="1"/>
  </r>
  <r>
    <s v="0554-OCTQ"/>
    <x v="1"/>
    <n v="18"/>
    <n v="29"/>
    <n v="110.2"/>
    <n v="64"/>
    <n v="166.4"/>
    <s v="Yes"/>
    <s v="no"/>
    <n v="83.2"/>
    <n v="5"/>
    <n v="10"/>
    <s v="Yes"/>
    <n v="0"/>
    <x v="36"/>
    <s v="363-5947"/>
    <s v="Male"/>
    <n v="76"/>
    <s v="No"/>
    <s v="Yes"/>
    <s v="Yes"/>
    <n v="2"/>
    <s v="No"/>
    <x v="0"/>
    <x v="0"/>
    <n v="43"/>
    <n v="799"/>
    <x v="1"/>
    <x v="1"/>
  </r>
  <r>
    <s v="5203-KJFW"/>
    <x v="1"/>
    <n v="9"/>
    <n v="52"/>
    <n v="109"/>
    <n v="12"/>
    <n v="35.4"/>
    <s v="Yes"/>
    <s v="no"/>
    <n v="7.1"/>
    <n v="4"/>
    <n v="7"/>
    <s v="Yes"/>
    <n v="0"/>
    <x v="46"/>
    <s v="359-4081"/>
    <s v="Female"/>
    <n v="40"/>
    <s v="No"/>
    <s v="No"/>
    <s v="Yes"/>
    <n v="5"/>
    <s v="No"/>
    <x v="0"/>
    <x v="0"/>
    <n v="35"/>
    <n v="316"/>
    <x v="5"/>
    <x v="11"/>
  </r>
  <r>
    <s v="2486-TDYT"/>
    <x v="1"/>
    <n v="1"/>
    <n v="2"/>
    <n v="7"/>
    <n v="228"/>
    <n v="171"/>
    <s v="Yes"/>
    <s v="no"/>
    <n v="34.200000000000003"/>
    <n v="5"/>
    <n v="29"/>
    <s v="Yes"/>
    <n v="0"/>
    <x v="3"/>
    <s v="354-4577"/>
    <s v="Female"/>
    <n v="35"/>
    <s v="No"/>
    <s v="No"/>
    <s v="Yes"/>
    <n v="6"/>
    <s v="No"/>
    <x v="0"/>
    <x v="0"/>
    <n v="26"/>
    <n v="26"/>
    <x v="1"/>
    <x v="3"/>
  </r>
  <r>
    <s v="1923-RMNY"/>
    <x v="1"/>
    <n v="7"/>
    <n v="44"/>
    <n v="86"/>
    <n v="20"/>
    <n v="42.5"/>
    <s v="Yes"/>
    <s v="no"/>
    <n v="21.3"/>
    <n v="5"/>
    <n v="11"/>
    <s v="Yes"/>
    <n v="0"/>
    <x v="10"/>
    <s v="419-2637"/>
    <s v="Female"/>
    <n v="33"/>
    <s v="No"/>
    <s v="No"/>
    <s v="Yes"/>
    <n v="2"/>
    <s v="Yes"/>
    <x v="0"/>
    <x v="0"/>
    <n v="33"/>
    <n v="221"/>
    <x v="4"/>
    <x v="8"/>
  </r>
  <r>
    <s v="1629-MVCD"/>
    <x v="1"/>
    <n v="12"/>
    <n v="60"/>
    <n v="117.5"/>
    <n v="16"/>
    <n v="37.6"/>
    <s v="Yes"/>
    <s v="no"/>
    <n v="12.5"/>
    <n v="3"/>
    <n v="19"/>
    <s v="No"/>
    <n v="46"/>
    <x v="43"/>
    <s v="366-4467"/>
    <s v="Female"/>
    <n v="37"/>
    <s v="No"/>
    <s v="No"/>
    <s v="Yes"/>
    <n v="5"/>
    <s v="No"/>
    <x v="0"/>
    <x v="0"/>
    <n v="29"/>
    <n v="345"/>
    <x v="3"/>
    <x v="5"/>
  </r>
  <r>
    <s v="5308-TTWS"/>
    <x v="1"/>
    <n v="26"/>
    <n v="126"/>
    <n v="382.9"/>
    <n v="4"/>
    <n v="8"/>
    <s v="Yes"/>
    <s v="no"/>
    <n v="2"/>
    <n v="4"/>
    <n v="6"/>
    <s v="Yes"/>
    <n v="0"/>
    <x v="7"/>
    <s v="362-9748"/>
    <s v="Female"/>
    <n v="83"/>
    <s v="No"/>
    <s v="Yes"/>
    <s v="Yes"/>
    <n v="2"/>
    <s v="Yes"/>
    <x v="0"/>
    <x v="0"/>
    <n v="44"/>
    <n v="1115"/>
    <x v="4"/>
    <x v="12"/>
  </r>
  <r>
    <s v="3138-XTSW"/>
    <x v="1"/>
    <n v="54"/>
    <n v="133"/>
    <n v="379"/>
    <n v="4"/>
    <n v="11.3"/>
    <s v="Yes"/>
    <s v="no"/>
    <n v="3.8"/>
    <n v="0"/>
    <n v="5"/>
    <s v="Yes"/>
    <n v="0"/>
    <x v="24"/>
    <s v="409-3786"/>
    <s v="Male"/>
    <n v="40"/>
    <s v="No"/>
    <s v="No"/>
    <s v="Yes"/>
    <n v="4"/>
    <s v="No"/>
    <x v="0"/>
    <x v="0"/>
    <n v="39"/>
    <n v="2099"/>
    <x v="5"/>
    <x v="14"/>
  </r>
  <r>
    <s v="9757-JQHE"/>
    <x v="1"/>
    <n v="37"/>
    <n v="71"/>
    <n v="187.5"/>
    <n v="28"/>
    <n v="94.5"/>
    <s v="Yes"/>
    <s v="no"/>
    <n v="31.5"/>
    <n v="4"/>
    <n v="5"/>
    <s v="Yes"/>
    <n v="0"/>
    <x v="44"/>
    <s v="359-9794"/>
    <s v="Female"/>
    <n v="77"/>
    <s v="No"/>
    <s v="Yes"/>
    <s v="Yes"/>
    <n v="2"/>
    <s v="No"/>
    <x v="0"/>
    <x v="0"/>
    <n v="23"/>
    <n v="880"/>
    <x v="5"/>
    <x v="18"/>
  </r>
  <r>
    <s v="4097-BQQN"/>
    <x v="1"/>
    <n v="11"/>
    <n v="27"/>
    <n v="85"/>
    <n v="16"/>
    <n v="57.2"/>
    <s v="Yes"/>
    <s v="no"/>
    <n v="19.100000000000001"/>
    <n v="3"/>
    <n v="8"/>
    <s v="Yes"/>
    <n v="0"/>
    <x v="34"/>
    <s v="355-6837"/>
    <s v="Female"/>
    <n v="66"/>
    <s v="No"/>
    <s v="Yes"/>
    <s v="Yes"/>
    <n v="5"/>
    <s v="No"/>
    <x v="0"/>
    <x v="0"/>
    <n v="38"/>
    <n v="398"/>
    <x v="5"/>
    <x v="11"/>
  </r>
  <r>
    <s v="6199-RZCG"/>
    <x v="1"/>
    <n v="3"/>
    <n v="10"/>
    <n v="24.7"/>
    <n v="4"/>
    <n v="12.8"/>
    <s v="Yes"/>
    <s v="no"/>
    <n v="4.3"/>
    <n v="4"/>
    <n v="14"/>
    <s v="Yes"/>
    <n v="0"/>
    <x v="20"/>
    <s v="369-5526"/>
    <s v="Male"/>
    <n v="21"/>
    <s v="Yes"/>
    <s v="No"/>
    <s v="Yes"/>
    <n v="2"/>
    <s v="No"/>
    <x v="0"/>
    <x v="0"/>
    <n v="33"/>
    <n v="102"/>
    <x v="4"/>
    <x v="9"/>
  </r>
  <r>
    <s v="1270-NUXR"/>
    <x v="1"/>
    <n v="27"/>
    <n v="207"/>
    <n v="383"/>
    <n v="4"/>
    <n v="14.5"/>
    <s v="Yes"/>
    <s v="no"/>
    <n v="2.9"/>
    <n v="4"/>
    <n v="5"/>
    <s v="No"/>
    <n v="5"/>
    <x v="40"/>
    <s v="335-4858"/>
    <s v="Female"/>
    <n v="77"/>
    <s v="No"/>
    <s v="Yes"/>
    <s v="Yes"/>
    <n v="6"/>
    <s v="Yes"/>
    <x v="0"/>
    <x v="0"/>
    <n v="37"/>
    <n v="1016"/>
    <x v="1"/>
    <x v="3"/>
  </r>
  <r>
    <s v="1781-QJOG"/>
    <x v="1"/>
    <n v="1"/>
    <n v="2"/>
    <n v="4"/>
    <n v="4.08"/>
    <n v="14.79"/>
    <s v="Yes"/>
    <s v="no"/>
    <n v="77.3"/>
    <n v="2"/>
    <n v="10"/>
    <s v="Yes"/>
    <n v="0"/>
    <x v="34"/>
    <s v="422-6690"/>
    <s v="Female"/>
    <n v="81"/>
    <s v="No"/>
    <s v="Yes"/>
    <s v="Yes"/>
    <n v="6"/>
    <s v="No"/>
    <x v="0"/>
    <x v="1"/>
    <n v="24"/>
    <n v="24"/>
    <x v="2"/>
    <x v="7"/>
  </r>
  <r>
    <s v="6784-GCMH"/>
    <x v="1"/>
    <n v="7"/>
    <n v="28"/>
    <n v="75.900000000000006"/>
    <n v="0"/>
    <n v="0"/>
    <s v="No"/>
    <s v="no"/>
    <n v="6.1"/>
    <n v="1"/>
    <n v="9"/>
    <s v="No"/>
    <n v="5"/>
    <x v="12"/>
    <s v="354-3436"/>
    <s v="Male"/>
    <n v="31"/>
    <s v="No"/>
    <s v="No"/>
    <s v="Yes"/>
    <n v="2"/>
    <s v="No"/>
    <x v="0"/>
    <x v="2"/>
    <n v="28"/>
    <n v="196"/>
    <x v="1"/>
    <x v="3"/>
  </r>
  <r>
    <s v="5022-QIBT"/>
    <x v="1"/>
    <n v="19"/>
    <n v="70"/>
    <n v="193.2"/>
    <n v="0"/>
    <n v="0"/>
    <s v="No"/>
    <s v="no"/>
    <n v="2.8"/>
    <n v="4"/>
    <n v="10"/>
    <s v="Yes"/>
    <n v="0"/>
    <x v="26"/>
    <s v="417-4885"/>
    <s v="Female"/>
    <n v="28"/>
    <s v="Yes"/>
    <s v="No"/>
    <s v="Yes"/>
    <n v="2"/>
    <s v="No"/>
    <x v="0"/>
    <x v="0"/>
    <n v="22"/>
    <n v="433"/>
    <x v="5"/>
    <x v="11"/>
  </r>
  <r>
    <s v="4361-JRVC"/>
    <x v="1"/>
    <n v="4"/>
    <n v="16"/>
    <n v="34.700000000000003"/>
    <n v="0"/>
    <n v="0"/>
    <s v="No"/>
    <s v="no"/>
    <n v="43.7"/>
    <n v="5"/>
    <n v="14"/>
    <s v="Yes"/>
    <n v="0"/>
    <x v="18"/>
    <s v="366-5699"/>
    <s v="Female"/>
    <n v="41"/>
    <s v="No"/>
    <s v="No"/>
    <s v="Yes"/>
    <n v="5"/>
    <s v="No"/>
    <x v="0"/>
    <x v="0"/>
    <n v="22"/>
    <n v="86"/>
    <x v="4"/>
    <x v="9"/>
  </r>
  <r>
    <s v="0204-QLHK"/>
    <x v="1"/>
    <n v="2"/>
    <n v="13"/>
    <n v="30.2"/>
    <n v="79.8"/>
    <n v="379.05"/>
    <s v="Yes"/>
    <s v="no"/>
    <n v="44.9"/>
    <n v="2"/>
    <n v="18"/>
    <s v="Yes"/>
    <n v="0"/>
    <x v="14"/>
    <s v="394-2445"/>
    <s v="Female"/>
    <n v="26"/>
    <s v="Yes"/>
    <s v="No"/>
    <s v="Yes"/>
    <n v="2"/>
    <s v="Yes"/>
    <x v="0"/>
    <x v="0"/>
    <n v="42"/>
    <n v="98"/>
    <x v="3"/>
    <x v="5"/>
  </r>
  <r>
    <s v="6338-PCBX"/>
    <x v="1"/>
    <n v="15"/>
    <n v="64"/>
    <n v="153.9"/>
    <n v="0"/>
    <n v="0"/>
    <s v="No"/>
    <s v="no"/>
    <n v="13.2"/>
    <n v="0"/>
    <n v="10"/>
    <s v="Yes"/>
    <n v="0"/>
    <x v="28"/>
    <s v="409-2111"/>
    <s v="Female"/>
    <n v="67"/>
    <s v="No"/>
    <s v="Yes"/>
    <s v="Yes"/>
    <n v="2"/>
    <s v="No"/>
    <x v="0"/>
    <x v="1"/>
    <n v="30"/>
    <n v="469"/>
    <x v="4"/>
    <x v="12"/>
  </r>
  <r>
    <s v="1887-LMPY"/>
    <x v="1"/>
    <n v="7"/>
    <n v="23"/>
    <n v="65.900000000000006"/>
    <n v="79.8"/>
    <n v="339.15"/>
    <s v="Yes"/>
    <s v="no"/>
    <n v="11.8"/>
    <n v="5"/>
    <n v="9"/>
    <s v="No"/>
    <n v="0"/>
    <x v="24"/>
    <s v="401-3170"/>
    <s v="Female"/>
    <n v="82"/>
    <s v="No"/>
    <s v="Yes"/>
    <s v="Yes"/>
    <n v="4"/>
    <s v="No"/>
    <x v="0"/>
    <x v="0"/>
    <n v="38"/>
    <n v="253"/>
    <x v="5"/>
    <x v="13"/>
  </r>
  <r>
    <s v="4315-OTHE"/>
    <x v="1"/>
    <n v="8"/>
    <n v="13"/>
    <n v="31.4"/>
    <n v="189"/>
    <n v="741.82500000000005"/>
    <s v="Yes"/>
    <s v="no"/>
    <n v="28.4"/>
    <n v="2"/>
    <n v="6"/>
    <s v="Yes"/>
    <n v="0"/>
    <x v="6"/>
    <s v="405-2888"/>
    <s v="Male"/>
    <n v="55"/>
    <s v="No"/>
    <s v="No"/>
    <s v="Yes"/>
    <n v="2"/>
    <s v="No"/>
    <x v="0"/>
    <x v="0"/>
    <n v="36"/>
    <n v="282"/>
    <x v="5"/>
    <x v="18"/>
  </r>
  <r>
    <s v="0791-CDDW"/>
    <x v="1"/>
    <n v="14"/>
    <n v="21"/>
    <n v="56.1"/>
    <n v="0"/>
    <n v="0"/>
    <s v="No"/>
    <s v="yes"/>
    <n v="0"/>
    <n v="1"/>
    <n v="19"/>
    <s v="Yes"/>
    <n v="0"/>
    <x v="26"/>
    <s v="350-1639"/>
    <s v="Female"/>
    <n v="47"/>
    <s v="No"/>
    <s v="No"/>
    <s v="Yes"/>
    <n v="6"/>
    <s v="Yes"/>
    <x v="0"/>
    <x v="0"/>
    <n v="30"/>
    <n v="420"/>
    <x v="1"/>
    <x v="3"/>
  </r>
  <r>
    <s v="2012-AQZP"/>
    <x v="1"/>
    <n v="6"/>
    <n v="14"/>
    <n v="29.2"/>
    <n v="4.2"/>
    <n v="14.07"/>
    <s v="Yes"/>
    <s v="no"/>
    <n v="12"/>
    <n v="5"/>
    <n v="15"/>
    <s v="Yes"/>
    <n v="0"/>
    <x v="9"/>
    <s v="359-5461"/>
    <s v="Male"/>
    <n v="38"/>
    <s v="No"/>
    <s v="No"/>
    <s v="Yes"/>
    <n v="6"/>
    <s v="Yes"/>
    <x v="0"/>
    <x v="0"/>
    <n v="35"/>
    <n v="202"/>
    <x v="4"/>
    <x v="8"/>
  </r>
  <r>
    <s v="3781-DXEC"/>
    <x v="1"/>
    <n v="1"/>
    <n v="2"/>
    <n v="6"/>
    <n v="67.2"/>
    <n v="174.72"/>
    <s v="Yes"/>
    <s v="no"/>
    <n v="3.4"/>
    <n v="2"/>
    <n v="5"/>
    <s v="Yes"/>
    <n v="0"/>
    <x v="23"/>
    <s v="375-8013"/>
    <s v="Male"/>
    <n v="66"/>
    <s v="No"/>
    <s v="Yes"/>
    <s v="Yes"/>
    <n v="5"/>
    <s v="No"/>
    <x v="0"/>
    <x v="0"/>
    <n v="29"/>
    <n v="29"/>
    <x v="3"/>
    <x v="5"/>
  </r>
  <r>
    <s v="3756-ULHU"/>
    <x v="1"/>
    <n v="18"/>
    <n v="23"/>
    <n v="72.599999999999994"/>
    <n v="12.6"/>
    <n v="37.17"/>
    <s v="Yes"/>
    <s v="no"/>
    <n v="3"/>
    <n v="2"/>
    <n v="10"/>
    <s v="No"/>
    <n v="25"/>
    <x v="20"/>
    <s v="408-4142"/>
    <s v="Female"/>
    <n v="42"/>
    <s v="No"/>
    <s v="No"/>
    <s v="Yes"/>
    <n v="3"/>
    <s v="Yes"/>
    <x v="0"/>
    <x v="0"/>
    <n v="38"/>
    <n v="685"/>
    <x v="4"/>
    <x v="6"/>
  </r>
  <r>
    <s v="1427-ZIJA"/>
    <x v="1"/>
    <n v="4"/>
    <n v="15"/>
    <n v="34.4"/>
    <n v="239.4"/>
    <n v="179.55"/>
    <s v="Yes"/>
    <s v="no"/>
    <n v="20.3"/>
    <n v="0"/>
    <n v="9"/>
    <s v="Yes"/>
    <n v="0"/>
    <x v="30"/>
    <s v="422-6685"/>
    <s v="Female"/>
    <n v="38"/>
    <s v="No"/>
    <s v="No"/>
    <s v="Yes"/>
    <n v="6"/>
    <s v="No"/>
    <x v="0"/>
    <x v="0"/>
    <n v="26"/>
    <n v="99"/>
    <x v="2"/>
    <x v="7"/>
  </r>
  <r>
    <s v="5399-NCNB"/>
    <x v="1"/>
    <n v="1"/>
    <n v="4"/>
    <n v="10"/>
    <n v="21"/>
    <n v="44.625"/>
    <s v="Yes"/>
    <s v="no"/>
    <n v="89"/>
    <n v="2"/>
    <n v="2"/>
    <s v="Yes"/>
    <n v="0"/>
    <x v="17"/>
    <s v="352-4221"/>
    <s v="Male"/>
    <n v="43"/>
    <s v="No"/>
    <s v="No"/>
    <s v="Yes"/>
    <n v="2"/>
    <s v="No"/>
    <x v="0"/>
    <x v="2"/>
    <n v="39"/>
    <n v="39"/>
    <x v="4"/>
    <x v="17"/>
  </r>
  <r>
    <s v="4644-KCHB"/>
    <x v="1"/>
    <n v="12"/>
    <n v="111"/>
    <n v="188.7"/>
    <n v="16.8"/>
    <n v="39.479999999999997"/>
    <s v="Yes"/>
    <s v="no"/>
    <n v="12.9"/>
    <n v="5"/>
    <n v="6"/>
    <s v="No"/>
    <n v="74"/>
    <x v="25"/>
    <s v="393-9619"/>
    <s v="Female"/>
    <n v="83"/>
    <s v="No"/>
    <s v="Yes"/>
    <s v="Yes"/>
    <n v="2"/>
    <s v="No"/>
    <x v="0"/>
    <x v="0"/>
    <n v="26"/>
    <n v="302"/>
    <x v="4"/>
    <x v="9"/>
  </r>
  <r>
    <s v="3898-ZSGA"/>
    <x v="1"/>
    <n v="24"/>
    <n v="57"/>
    <n v="122.2"/>
    <n v="21"/>
    <n v="70"/>
    <s v="Yes"/>
    <s v="no"/>
    <n v="14"/>
    <n v="2"/>
    <n v="9"/>
    <s v="Yes"/>
    <n v="0"/>
    <x v="9"/>
    <s v="386-9711"/>
    <s v="Male"/>
    <n v="67"/>
    <s v="No"/>
    <s v="Yes"/>
    <s v="Yes"/>
    <n v="2"/>
    <s v="No"/>
    <x v="0"/>
    <x v="0"/>
    <n v="24"/>
    <n v="584"/>
    <x v="3"/>
    <x v="5"/>
  </r>
  <r>
    <s v="0986-DICX"/>
    <x v="1"/>
    <n v="1"/>
    <n v="7"/>
    <n v="15"/>
    <n v="0"/>
    <n v="0"/>
    <s v="No"/>
    <s v="no"/>
    <n v="0"/>
    <n v="1"/>
    <n v="5"/>
    <s v="Yes"/>
    <n v="0"/>
    <x v="19"/>
    <s v="416-7393"/>
    <s v="Female"/>
    <n v="53"/>
    <s v="No"/>
    <s v="No"/>
    <s v="Yes"/>
    <n v="6"/>
    <s v="No"/>
    <x v="0"/>
    <x v="1"/>
    <n v="21"/>
    <n v="21"/>
    <x v="1"/>
    <x v="3"/>
  </r>
  <r>
    <s v="6749-CQFW"/>
    <x v="1"/>
    <n v="8"/>
    <n v="22"/>
    <n v="56.7"/>
    <n v="16"/>
    <n v="53.6"/>
    <s v="Yes"/>
    <s v="no"/>
    <n v="10.7"/>
    <n v="4"/>
    <n v="8"/>
    <s v="Yes"/>
    <n v="0"/>
    <x v="36"/>
    <s v="347-6717"/>
    <s v="Male"/>
    <n v="59"/>
    <s v="No"/>
    <s v="No"/>
    <s v="Yes"/>
    <n v="5"/>
    <s v="No"/>
    <x v="0"/>
    <x v="0"/>
    <n v="13"/>
    <n v="105"/>
    <x v="4"/>
    <x v="8"/>
  </r>
  <r>
    <s v="4706-WRAV"/>
    <x v="1"/>
    <n v="38"/>
    <n v="78"/>
    <n v="150.30000000000001"/>
    <n v="152"/>
    <n v="224.2"/>
    <s v="Yes"/>
    <s v="no"/>
    <n v="112.1"/>
    <n v="0"/>
    <n v="8"/>
    <s v="No"/>
    <n v="67"/>
    <x v="15"/>
    <s v="420-7692"/>
    <s v="Female"/>
    <n v="54"/>
    <s v="No"/>
    <s v="No"/>
    <s v="Yes"/>
    <n v="2"/>
    <s v="Yes"/>
    <x v="0"/>
    <x v="2"/>
    <n v="13"/>
    <n v="476"/>
    <x v="4"/>
    <x v="6"/>
  </r>
  <r>
    <s v="6518-EUTS"/>
    <x v="1"/>
    <n v="6"/>
    <n v="27"/>
    <n v="58.5"/>
    <n v="18"/>
    <n v="96"/>
    <s v="Yes"/>
    <s v="no"/>
    <n v="19.2"/>
    <n v="1"/>
    <n v="7"/>
    <s v="Yes"/>
    <n v="0"/>
    <x v="23"/>
    <s v="409-8453"/>
    <s v="Male"/>
    <n v="59"/>
    <s v="No"/>
    <s v="No"/>
    <s v="Yes"/>
    <n v="3"/>
    <s v="No"/>
    <x v="0"/>
    <x v="0"/>
    <n v="24"/>
    <n v="139"/>
    <x v="5"/>
    <x v="18"/>
  </r>
  <r>
    <s v="1209-EMZE"/>
    <x v="1"/>
    <n v="1"/>
    <n v="5"/>
    <n v="12"/>
    <n v="4"/>
    <n v="8.6"/>
    <s v="Yes"/>
    <s v="no"/>
    <n v="2.2000000000000002"/>
    <n v="3"/>
    <n v="0"/>
    <s v="No"/>
    <n v="0"/>
    <x v="12"/>
    <s v="391-2702"/>
    <s v="Male"/>
    <n v="46"/>
    <s v="No"/>
    <s v="No"/>
    <s v="Yes"/>
    <n v="4"/>
    <s v="No"/>
    <x v="0"/>
    <x v="2"/>
    <n v="7"/>
    <n v="7"/>
    <x v="3"/>
    <x v="5"/>
  </r>
  <r>
    <s v="8634-ZWQD"/>
    <x v="1"/>
    <n v="30"/>
    <n v="143"/>
    <n v="334.8"/>
    <n v="30"/>
    <n v="243"/>
    <s v="Yes"/>
    <s v="no"/>
    <n v="60.8"/>
    <n v="5"/>
    <n v="5"/>
    <s v="Yes"/>
    <n v="0"/>
    <x v="43"/>
    <s v="365-6756"/>
    <s v="Male"/>
    <n v="40"/>
    <s v="No"/>
    <s v="No"/>
    <s v="Yes"/>
    <n v="2"/>
    <s v="No"/>
    <x v="0"/>
    <x v="0"/>
    <n v="18"/>
    <n v="549"/>
    <x v="3"/>
    <x v="16"/>
  </r>
  <r>
    <s v="6287-OJSI"/>
    <x v="1"/>
    <n v="42"/>
    <n v="260"/>
    <n v="624.4"/>
    <n v="126"/>
    <n v="470.4"/>
    <s v="Yes"/>
    <s v="yes"/>
    <n v="0"/>
    <n v="0"/>
    <n v="14"/>
    <s v="Yes"/>
    <n v="0"/>
    <x v="4"/>
    <s v="334-2961"/>
    <s v="Female"/>
    <n v="45"/>
    <s v="No"/>
    <s v="No"/>
    <s v="Yes"/>
    <n v="5"/>
    <s v="Yes"/>
    <x v="0"/>
    <x v="2"/>
    <n v="25"/>
    <n v="1058"/>
    <x v="5"/>
    <x v="11"/>
  </r>
  <r>
    <s v="7030-ZHZP"/>
    <x v="1"/>
    <n v="3"/>
    <n v="6"/>
    <n v="15.3"/>
    <n v="15"/>
    <n v="16.2"/>
    <s v="Yes"/>
    <s v="no"/>
    <n v="3.2"/>
    <n v="4"/>
    <n v="6"/>
    <s v="No"/>
    <n v="11"/>
    <x v="29"/>
    <s v="393-1891"/>
    <s v="Female"/>
    <n v="46"/>
    <s v="No"/>
    <s v="No"/>
    <s v="Yes"/>
    <n v="2"/>
    <s v="No"/>
    <x v="0"/>
    <x v="2"/>
    <n v="16"/>
    <n v="50"/>
    <x v="2"/>
    <x v="10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x v="9"/>
    <s v="379-5885"/>
    <s v="Female"/>
    <n v="31"/>
    <s v="No"/>
    <s v="No"/>
    <s v="Yes"/>
    <n v="2"/>
    <s v="No"/>
    <x v="0"/>
    <x v="0"/>
    <n v="27"/>
    <n v="593"/>
    <x v="4"/>
    <x v="8"/>
  </r>
  <r>
    <s v="4471-GWGP"/>
    <x v="1"/>
    <n v="1"/>
    <n v="5"/>
    <n v="14"/>
    <n v="3"/>
    <n v="2.4"/>
    <s v="Yes"/>
    <s v="no"/>
    <n v="0.5"/>
    <n v="1"/>
    <n v="6"/>
    <s v="Yes"/>
    <n v="0"/>
    <x v="29"/>
    <s v="365-2192"/>
    <s v="Female"/>
    <n v="46"/>
    <s v="No"/>
    <s v="No"/>
    <s v="Yes"/>
    <n v="4"/>
    <s v="Yes"/>
    <x v="0"/>
    <x v="1"/>
    <n v="22"/>
    <n v="22"/>
    <x v="1"/>
    <x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x v="11"/>
    <s v="337-2897"/>
    <s v="Female"/>
    <n v="35"/>
    <s v="No"/>
    <s v="No"/>
    <s v="Yes"/>
    <n v="5"/>
    <s v="No"/>
    <x v="0"/>
    <x v="2"/>
    <n v="26"/>
    <n v="125"/>
    <x v="4"/>
    <x v="9"/>
  </r>
  <r>
    <s v="0356-VNNH"/>
    <x v="1"/>
    <n v="1"/>
    <n v="4"/>
    <n v="13"/>
    <n v="4"/>
    <n v="11.3"/>
    <s v="Yes"/>
    <s v="no"/>
    <n v="2.8"/>
    <n v="1"/>
    <n v="8"/>
    <s v="Yes"/>
    <n v="0"/>
    <x v="26"/>
    <s v="312-5678"/>
    <s v="Female"/>
    <n v="43"/>
    <s v="No"/>
    <s v="No"/>
    <s v="Yes"/>
    <n v="3"/>
    <s v="Yes"/>
    <x v="0"/>
    <x v="0"/>
    <n v="19"/>
    <n v="19"/>
    <x v="4"/>
    <x v="8"/>
  </r>
  <r>
    <s v="8807-TFMQ"/>
    <x v="1"/>
    <n v="9"/>
    <n v="27"/>
    <n v="56.2"/>
    <n v="0"/>
    <n v="0"/>
    <s v="No"/>
    <s v="yes"/>
    <n v="0"/>
    <n v="0"/>
    <n v="0"/>
    <s v="No"/>
    <n v="0"/>
    <x v="43"/>
    <s v="339-1874"/>
    <s v="Female"/>
    <n v="38"/>
    <s v="No"/>
    <s v="No"/>
    <s v="Yes"/>
    <n v="4"/>
    <s v="No"/>
    <x v="0"/>
    <x v="2"/>
    <n v="7"/>
    <n v="62"/>
    <x v="3"/>
    <x v="5"/>
  </r>
  <r>
    <s v="0000-XZWZ"/>
    <x v="1"/>
    <n v="1"/>
    <n v="2"/>
    <n v="4"/>
    <n v="4"/>
    <n v="12.1"/>
    <s v="Yes"/>
    <s v="no"/>
    <n v="4"/>
    <n v="0"/>
    <n v="7"/>
    <s v="Yes"/>
    <n v="0"/>
    <x v="35"/>
    <s v="340-9941"/>
    <s v="Male"/>
    <n v="50"/>
    <s v="No"/>
    <s v="No"/>
    <s v="Yes"/>
    <n v="4"/>
    <s v="No"/>
    <x v="0"/>
    <x v="2"/>
    <n v="16"/>
    <n v="16"/>
    <x v="4"/>
    <x v="8"/>
  </r>
  <r>
    <s v="5095-HETY"/>
    <x v="1"/>
    <n v="4"/>
    <n v="9"/>
    <n v="22.4"/>
    <n v="0"/>
    <n v="0"/>
    <s v="No"/>
    <s v="yes"/>
    <n v="0"/>
    <n v="2"/>
    <n v="5"/>
    <s v="Yes"/>
    <n v="0"/>
    <x v="38"/>
    <s v="293-1466"/>
    <s v="Male"/>
    <n v="43"/>
    <s v="No"/>
    <s v="No"/>
    <s v="Yes"/>
    <n v="6"/>
    <s v="No"/>
    <x v="0"/>
    <x v="2"/>
    <n v="32"/>
    <n v="120"/>
    <x v="5"/>
    <x v="11"/>
  </r>
  <r>
    <s v="5495-FJFO"/>
    <x v="1"/>
    <n v="8"/>
    <n v="46"/>
    <n v="122"/>
    <n v="32"/>
    <n v="117.6"/>
    <s v="Yes"/>
    <s v="no"/>
    <n v="58.8"/>
    <n v="3"/>
    <n v="5"/>
    <s v="Yes"/>
    <n v="0"/>
    <x v="26"/>
    <s v="270-6576"/>
    <s v="Male"/>
    <n v="46"/>
    <s v="No"/>
    <s v="No"/>
    <s v="Yes"/>
    <n v="3"/>
    <s v="Yes"/>
    <x v="0"/>
    <x v="0"/>
    <n v="15"/>
    <n v="125"/>
    <x v="4"/>
    <x v="9"/>
  </r>
  <r>
    <s v="6953-KEFE"/>
    <x v="1"/>
    <n v="9"/>
    <n v="31"/>
    <n v="107.2"/>
    <n v="36"/>
    <n v="100.8"/>
    <s v="Yes"/>
    <s v="no"/>
    <n v="33.6"/>
    <n v="5"/>
    <n v="2"/>
    <s v="Yes"/>
    <n v="0"/>
    <x v="36"/>
    <s v="302-1808"/>
    <s v="Female"/>
    <n v="48"/>
    <s v="No"/>
    <s v="No"/>
    <s v="Yes"/>
    <n v="3"/>
    <s v="Yes"/>
    <x v="0"/>
    <x v="2"/>
    <n v="30"/>
    <n v="271"/>
    <x v="1"/>
    <x v="1"/>
  </r>
  <r>
    <s v="4331-ZHVQ"/>
    <x v="1"/>
    <n v="1"/>
    <n v="4"/>
    <n v="13.5"/>
    <n v="4"/>
    <n v="15.1"/>
    <s v="Yes"/>
    <s v="no"/>
    <n v="7.6"/>
    <n v="5"/>
    <n v="10"/>
    <s v="Yes"/>
    <n v="0"/>
    <x v="41"/>
    <s v="273-6032"/>
    <s v="Female"/>
    <n v="51"/>
    <s v="No"/>
    <s v="No"/>
    <s v="Yes"/>
    <n v="2"/>
    <s v="No"/>
    <x v="0"/>
    <x v="2"/>
    <n v="12"/>
    <n v="18"/>
    <x v="4"/>
    <x v="20"/>
  </r>
  <r>
    <s v="6780-ZNGE"/>
    <x v="1"/>
    <n v="19"/>
    <n v="90"/>
    <n v="212.3"/>
    <n v="76"/>
    <n v="361"/>
    <s v="Yes"/>
    <s v="no"/>
    <n v="72.2"/>
    <n v="2"/>
    <n v="0"/>
    <s v="No"/>
    <n v="0"/>
    <x v="20"/>
    <s v="274-1762"/>
    <s v="Male"/>
    <n v="33"/>
    <s v="No"/>
    <s v="No"/>
    <s v="Yes"/>
    <n v="2"/>
    <s v="No"/>
    <x v="0"/>
    <x v="0"/>
    <n v="6"/>
    <n v="110"/>
    <x v="3"/>
    <x v="5"/>
  </r>
  <r>
    <s v="0847-DDSN"/>
    <x v="1"/>
    <n v="4"/>
    <n v="8"/>
    <n v="22.3"/>
    <n v="16"/>
    <n v="37.6"/>
    <s v="Yes"/>
    <s v="no"/>
    <n v="9.4"/>
    <n v="2"/>
    <n v="9"/>
    <s v="Yes"/>
    <n v="0"/>
    <x v="23"/>
    <s v="371-6843"/>
    <s v="Male"/>
    <n v="43"/>
    <s v="No"/>
    <s v="No"/>
    <s v="Yes"/>
    <n v="2"/>
    <s v="No"/>
    <x v="0"/>
    <x v="0"/>
    <n v="25"/>
    <n v="112"/>
    <x v="4"/>
    <x v="20"/>
  </r>
  <r>
    <s v="3263-AVOC"/>
    <x v="1"/>
    <n v="1"/>
    <n v="3"/>
    <n v="10"/>
    <n v="4"/>
    <n v="13.1"/>
    <s v="Yes"/>
    <s v="no"/>
    <n v="6.6"/>
    <n v="3"/>
    <n v="0"/>
    <s v="No"/>
    <n v="0"/>
    <x v="28"/>
    <s v="240-7568"/>
    <s v="Female"/>
    <n v="46"/>
    <s v="No"/>
    <s v="No"/>
    <s v="Yes"/>
    <n v="3"/>
    <s v="No"/>
    <x v="0"/>
    <x v="1"/>
    <n v="10"/>
    <n v="10"/>
    <x v="5"/>
    <x v="14"/>
  </r>
  <r>
    <s v="2912-UWHS"/>
    <x v="1"/>
    <n v="2"/>
    <n v="11"/>
    <n v="28.6"/>
    <n v="8"/>
    <n v="17.600000000000001"/>
    <s v="Yes"/>
    <s v="no"/>
    <n v="5.9"/>
    <n v="1"/>
    <n v="26"/>
    <s v="Yes"/>
    <n v="0"/>
    <x v="3"/>
    <s v="343-7313"/>
    <s v="Female"/>
    <n v="23"/>
    <s v="Yes"/>
    <s v="No"/>
    <s v="Yes"/>
    <n v="5"/>
    <s v="No"/>
    <x v="0"/>
    <x v="2"/>
    <n v="24"/>
    <n v="49"/>
    <x v="1"/>
    <x v="3"/>
  </r>
  <r>
    <s v="5571-SUVC"/>
    <x v="1"/>
    <n v="14"/>
    <n v="51"/>
    <n v="214.9"/>
    <n v="56"/>
    <n v="145.6"/>
    <s v="Yes"/>
    <s v="no"/>
    <n v="48.5"/>
    <n v="4"/>
    <n v="10"/>
    <s v="Yes"/>
    <n v="0"/>
    <x v="31"/>
    <s v="380-9972"/>
    <s v="Male"/>
    <n v="45"/>
    <s v="No"/>
    <s v="No"/>
    <s v="Yes"/>
    <n v="5"/>
    <s v="No"/>
    <x v="0"/>
    <x v="0"/>
    <n v="34"/>
    <n v="484"/>
    <x v="1"/>
    <x v="3"/>
  </r>
  <r>
    <s v="5781-QVZZ"/>
    <x v="1"/>
    <n v="23"/>
    <n v="93"/>
    <n v="232.6"/>
    <n v="92"/>
    <n v="368"/>
    <s v="Yes"/>
    <s v="no"/>
    <n v="73.599999999999994"/>
    <n v="1"/>
    <n v="15"/>
    <s v="No"/>
    <n v="49"/>
    <x v="10"/>
    <s v="315-4765"/>
    <s v="Female"/>
    <n v="21"/>
    <s v="Yes"/>
    <s v="No"/>
    <s v="Yes"/>
    <n v="5"/>
    <s v="Yes"/>
    <x v="0"/>
    <x v="2"/>
    <n v="28"/>
    <n v="640"/>
    <x v="4"/>
    <x v="8"/>
  </r>
  <r>
    <s v="7550-EEEH"/>
    <x v="1"/>
    <n v="1"/>
    <n v="3"/>
    <n v="10"/>
    <n v="0"/>
    <n v="0"/>
    <s v="No"/>
    <s v="yes"/>
    <n v="0"/>
    <n v="3"/>
    <n v="2"/>
    <s v="No"/>
    <n v="4"/>
    <x v="34"/>
    <s v="367-9091"/>
    <s v="Female"/>
    <n v="41"/>
    <s v="No"/>
    <s v="No"/>
    <s v="Yes"/>
    <n v="6"/>
    <s v="No"/>
    <x v="0"/>
    <x v="0"/>
    <n v="11"/>
    <n v="11"/>
    <x v="3"/>
    <x v="5"/>
  </r>
  <r>
    <s v="0809-SADG"/>
    <x v="1"/>
    <n v="36"/>
    <n v="119"/>
    <n v="355.5"/>
    <n v="144"/>
    <n v="424.8"/>
    <s v="Yes"/>
    <s v="no"/>
    <n v="85"/>
    <n v="1"/>
    <n v="16"/>
    <s v="Yes"/>
    <n v="0"/>
    <x v="2"/>
    <s v="365-2835"/>
    <s v="Female"/>
    <n v="30"/>
    <s v="No"/>
    <s v="No"/>
    <s v="Yes"/>
    <n v="4"/>
    <s v="Yes"/>
    <x v="0"/>
    <x v="0"/>
    <n v="26"/>
    <n v="925"/>
    <x v="2"/>
    <x v="7"/>
  </r>
  <r>
    <s v="9700-URQB"/>
    <x v="1"/>
    <n v="1"/>
    <n v="2"/>
    <n v="5"/>
    <n v="4"/>
    <n v="11"/>
    <s v="Yes"/>
    <s v="no"/>
    <n v="2.8"/>
    <n v="1"/>
    <n v="29"/>
    <s v="Yes"/>
    <n v="0"/>
    <x v="38"/>
    <s v="310-4709"/>
    <s v="Male"/>
    <n v="54"/>
    <s v="No"/>
    <s v="No"/>
    <s v="Yes"/>
    <n v="4"/>
    <s v="No"/>
    <x v="0"/>
    <x v="0"/>
    <n v="7"/>
    <n v="7"/>
    <x v="1"/>
    <x v="3"/>
  </r>
  <r>
    <s v="8244-BRGB"/>
    <x v="1"/>
    <n v="1"/>
    <n v="6"/>
    <n v="16"/>
    <n v="4"/>
    <n v="6.9"/>
    <s v="Yes"/>
    <s v="no"/>
    <n v="2.2999999999999998"/>
    <n v="3"/>
    <n v="0"/>
    <s v="No"/>
    <n v="0"/>
    <x v="42"/>
    <s v="331-5222"/>
    <s v="Male"/>
    <n v="56"/>
    <s v="No"/>
    <s v="No"/>
    <s v="Yes"/>
    <n v="5"/>
    <s v="No"/>
    <x v="0"/>
    <x v="0"/>
    <n v="6"/>
    <n v="6"/>
    <x v="5"/>
    <x v="14"/>
  </r>
  <r>
    <s v="6110-AHBV"/>
    <x v="1"/>
    <n v="1"/>
    <n v="4"/>
    <n v="11"/>
    <n v="4"/>
    <n v="15"/>
    <s v="Yes"/>
    <s v="no"/>
    <n v="3"/>
    <n v="2"/>
    <n v="0"/>
    <s v="No"/>
    <n v="0"/>
    <x v="31"/>
    <s v="310-4849"/>
    <s v="Female"/>
    <n v="58"/>
    <s v="No"/>
    <s v="No"/>
    <s v="Yes"/>
    <n v="2"/>
    <s v="No"/>
    <x v="0"/>
    <x v="1"/>
    <n v="10"/>
    <n v="10"/>
    <x v="1"/>
    <x v="1"/>
  </r>
  <r>
    <s v="8205-IEGL"/>
    <x v="1"/>
    <n v="30"/>
    <n v="211"/>
    <n v="427"/>
    <n v="120"/>
    <n v="465"/>
    <s v="Yes"/>
    <s v="no"/>
    <n v="232.5"/>
    <n v="4"/>
    <n v="4"/>
    <s v="Yes"/>
    <n v="0"/>
    <x v="21"/>
    <s v="286-9944"/>
    <s v="Female"/>
    <n v="61"/>
    <s v="No"/>
    <s v="No"/>
    <s v="Yes"/>
    <n v="5"/>
    <s v="No"/>
    <x v="0"/>
    <x v="2"/>
    <n v="18"/>
    <n v="554"/>
    <x v="4"/>
    <x v="6"/>
  </r>
  <r>
    <s v="2752-LEQU"/>
    <x v="1"/>
    <n v="4"/>
    <n v="11"/>
    <n v="27.6"/>
    <n v="16"/>
    <n v="38.4"/>
    <s v="Yes"/>
    <s v="no"/>
    <n v="12.8"/>
    <n v="1"/>
    <n v="13"/>
    <s v="Yes"/>
    <n v="0"/>
    <x v="32"/>
    <s v="330-6327"/>
    <s v="Female"/>
    <n v="66"/>
    <s v="No"/>
    <s v="Yes"/>
    <s v="Yes"/>
    <n v="4"/>
    <s v="No"/>
    <x v="0"/>
    <x v="0"/>
    <n v="24"/>
    <n v="95"/>
    <x v="1"/>
    <x v="1"/>
  </r>
  <r>
    <s v="2519-GZCT"/>
    <x v="1"/>
    <n v="4"/>
    <n v="12"/>
    <n v="35.5"/>
    <n v="16"/>
    <n v="48.8"/>
    <s v="Yes"/>
    <s v="no"/>
    <n v="16.3"/>
    <n v="0"/>
    <n v="29"/>
    <s v="Yes"/>
    <n v="0"/>
    <x v="8"/>
    <s v="311-9621"/>
    <s v="Male"/>
    <n v="59"/>
    <s v="No"/>
    <s v="No"/>
    <s v="Yes"/>
    <n v="3"/>
    <s v="No"/>
    <x v="0"/>
    <x v="0"/>
    <n v="18"/>
    <n v="78"/>
    <x v="4"/>
    <x v="6"/>
  </r>
  <r>
    <s v="2824-MUSA"/>
    <x v="1"/>
    <n v="1"/>
    <n v="4"/>
    <n v="8"/>
    <n v="16"/>
    <n v="34.4"/>
    <s v="Yes"/>
    <s v="no"/>
    <n v="6.9"/>
    <n v="0"/>
    <n v="0"/>
    <s v="No"/>
    <n v="0"/>
    <x v="46"/>
    <s v="319-2588"/>
    <s v="Female"/>
    <n v="59"/>
    <s v="No"/>
    <s v="No"/>
    <s v="Yes"/>
    <n v="3"/>
    <s v="No"/>
    <x v="0"/>
    <x v="2"/>
    <n v="8"/>
    <n v="8"/>
    <x v="5"/>
    <x v="14"/>
  </r>
  <r>
    <s v="5045-GYIY"/>
    <x v="1"/>
    <n v="11"/>
    <n v="58"/>
    <n v="132.1"/>
    <n v="4"/>
    <n v="12.4"/>
    <s v="Yes"/>
    <s v="no"/>
    <n v="6.2"/>
    <n v="3"/>
    <n v="0"/>
    <s v="No"/>
    <n v="0"/>
    <x v="32"/>
    <s v="306-7033"/>
    <s v="Female"/>
    <n v="60"/>
    <s v="No"/>
    <s v="No"/>
    <s v="Yes"/>
    <n v="5"/>
    <s v="No"/>
    <x v="0"/>
    <x v="2"/>
    <n v="6"/>
    <n v="66"/>
    <x v="3"/>
    <x v="5"/>
  </r>
  <r>
    <s v="6071-CNRS"/>
    <x v="1"/>
    <n v="39"/>
    <n v="164"/>
    <n v="271"/>
    <n v="0"/>
    <n v="0"/>
    <s v="No"/>
    <s v="no"/>
    <n v="0"/>
    <n v="5"/>
    <n v="38"/>
    <s v="Yes"/>
    <n v="0"/>
    <x v="36"/>
    <s v="265-2755"/>
    <s v="Male"/>
    <n v="20"/>
    <s v="Yes"/>
    <s v="No"/>
    <s v="Yes"/>
    <n v="5"/>
    <s v="No"/>
    <x v="0"/>
    <x v="1"/>
    <n v="27"/>
    <n v="1046"/>
    <x v="1"/>
    <x v="1"/>
  </r>
  <r>
    <s v="6182-QLCX"/>
    <x v="1"/>
    <n v="14"/>
    <n v="26"/>
    <n v="86.4"/>
    <n v="0"/>
    <n v="0"/>
    <s v="No"/>
    <s v="no"/>
    <n v="0"/>
    <n v="5"/>
    <n v="0"/>
    <s v="No"/>
    <n v="0"/>
    <x v="36"/>
    <s v="264-8858"/>
    <s v="Male"/>
    <n v="57"/>
    <s v="No"/>
    <s v="No"/>
    <s v="Yes"/>
    <n v="3"/>
    <s v="No"/>
    <x v="0"/>
    <x v="0"/>
    <n v="10"/>
    <n v="139"/>
    <x v="1"/>
    <x v="1"/>
  </r>
  <r>
    <s v="1610-HDZU"/>
    <x v="1"/>
    <n v="1"/>
    <n v="7"/>
    <n v="15"/>
    <n v="0"/>
    <n v="0"/>
    <s v="No"/>
    <s v="no"/>
    <n v="0"/>
    <n v="5"/>
    <n v="0"/>
    <s v="No"/>
    <n v="0"/>
    <x v="15"/>
    <s v="329-6514"/>
    <s v="Male"/>
    <n v="45"/>
    <s v="No"/>
    <s v="No"/>
    <s v="Yes"/>
    <n v="4"/>
    <s v="No"/>
    <x v="0"/>
    <x v="1"/>
    <n v="6"/>
    <n v="6"/>
    <x v="1"/>
    <x v="1"/>
  </r>
  <r>
    <s v="5488-TQKO"/>
    <x v="1"/>
    <n v="1"/>
    <n v="2"/>
    <n v="7"/>
    <n v="0"/>
    <n v="0"/>
    <s v="No"/>
    <s v="no"/>
    <n v="0"/>
    <n v="1"/>
    <n v="20"/>
    <s v="Yes"/>
    <n v="0"/>
    <x v="33"/>
    <s v="303-8295"/>
    <s v="Female"/>
    <n v="29"/>
    <s v="Yes"/>
    <s v="No"/>
    <s v="Yes"/>
    <n v="3"/>
    <s v="No"/>
    <x v="0"/>
    <x v="0"/>
    <n v="12"/>
    <n v="12"/>
    <x v="3"/>
    <x v="5"/>
  </r>
  <r>
    <s v="6172-LGXF"/>
    <x v="1"/>
    <n v="56"/>
    <n v="263"/>
    <n v="506.1"/>
    <n v="0"/>
    <n v="0"/>
    <s v="No"/>
    <s v="no"/>
    <n v="0"/>
    <n v="5"/>
    <n v="3"/>
    <s v="Yes"/>
    <n v="0"/>
    <x v="39"/>
    <s v="353-7247"/>
    <s v="Male"/>
    <n v="46"/>
    <s v="No"/>
    <s v="No"/>
    <s v="Yes"/>
    <n v="3"/>
    <s v="No"/>
    <x v="0"/>
    <x v="2"/>
    <n v="29"/>
    <n v="1608"/>
    <x v="2"/>
    <x v="7"/>
  </r>
  <r>
    <s v="9790-BALD"/>
    <x v="1"/>
    <n v="5"/>
    <n v="10"/>
    <n v="33.700000000000003"/>
    <n v="0"/>
    <n v="0"/>
    <s v="No"/>
    <s v="no"/>
    <n v="0"/>
    <n v="0"/>
    <n v="5"/>
    <s v="Yes"/>
    <n v="0"/>
    <x v="31"/>
    <s v="331-9841"/>
    <s v="Female"/>
    <n v="54"/>
    <s v="No"/>
    <s v="No"/>
    <s v="Yes"/>
    <n v="2"/>
    <s v="No"/>
    <x v="0"/>
    <x v="1"/>
    <n v="23"/>
    <n v="111"/>
    <x v="1"/>
    <x v="3"/>
  </r>
  <r>
    <s v="0516-UZMK"/>
    <x v="1"/>
    <n v="1"/>
    <n v="5"/>
    <n v="11"/>
    <n v="0"/>
    <n v="0"/>
    <s v="No"/>
    <s v="no"/>
    <n v="0"/>
    <n v="1"/>
    <n v="0"/>
    <s v="No"/>
    <n v="0"/>
    <x v="28"/>
    <s v="271-5734"/>
    <s v="Female"/>
    <n v="25"/>
    <s v="Yes"/>
    <s v="No"/>
    <s v="Yes"/>
    <n v="4"/>
    <s v="No"/>
    <x v="0"/>
    <x v="2"/>
    <n v="11"/>
    <n v="11"/>
    <x v="3"/>
    <x v="5"/>
  </r>
  <r>
    <s v="6570-VCXP"/>
    <x v="1"/>
    <n v="1"/>
    <n v="3"/>
    <n v="8"/>
    <n v="0"/>
    <n v="0"/>
    <s v="No"/>
    <s v="no"/>
    <n v="0"/>
    <n v="2"/>
    <n v="0"/>
    <s v="No"/>
    <n v="0"/>
    <x v="48"/>
    <s v="312-2793"/>
    <s v="Female"/>
    <n v="32"/>
    <s v="No"/>
    <s v="No"/>
    <s v="Yes"/>
    <n v="2"/>
    <s v="No"/>
    <x v="0"/>
    <x v="0"/>
    <n v="6"/>
    <n v="6"/>
    <x v="3"/>
    <x v="16"/>
  </r>
  <r>
    <s v="8445-UDGJ"/>
    <x v="1"/>
    <n v="1"/>
    <n v="5"/>
    <n v="13"/>
    <n v="0"/>
    <n v="0"/>
    <s v="No"/>
    <s v="no"/>
    <n v="0"/>
    <n v="2"/>
    <n v="0"/>
    <s v="No"/>
    <n v="0"/>
    <x v="20"/>
    <s v="276-3702"/>
    <s v="Male"/>
    <n v="34"/>
    <s v="No"/>
    <s v="No"/>
    <s v="Yes"/>
    <n v="2"/>
    <s v="No"/>
    <x v="0"/>
    <x v="2"/>
    <n v="9"/>
    <n v="9"/>
    <x v="3"/>
    <x v="16"/>
  </r>
  <r>
    <s v="7523-NVOJ"/>
    <x v="1"/>
    <n v="17"/>
    <n v="27"/>
    <n v="68"/>
    <n v="0"/>
    <n v="0"/>
    <s v="No"/>
    <s v="no"/>
    <n v="0"/>
    <n v="4"/>
    <n v="0"/>
    <s v="No"/>
    <n v="0"/>
    <x v="20"/>
    <s v="262-4063"/>
    <s v="Female"/>
    <n v="34"/>
    <s v="No"/>
    <s v="No"/>
    <s v="Yes"/>
    <n v="6"/>
    <s v="No"/>
    <x v="0"/>
    <x v="2"/>
    <n v="13"/>
    <n v="215"/>
    <x v="5"/>
    <x v="14"/>
  </r>
  <r>
    <s v="1354-EURY"/>
    <x v="1"/>
    <n v="1"/>
    <n v="4"/>
    <n v="10"/>
    <n v="0"/>
    <n v="0"/>
    <s v="No"/>
    <s v="no"/>
    <n v="0"/>
    <n v="0"/>
    <n v="3"/>
    <s v="No"/>
    <n v="6"/>
    <x v="42"/>
    <s v="381-8189"/>
    <s v="Female"/>
    <n v="62"/>
    <s v="No"/>
    <s v="No"/>
    <s v="Yes"/>
    <n v="4"/>
    <s v="No"/>
    <x v="0"/>
    <x v="0"/>
    <n v="20"/>
    <n v="20"/>
    <x v="3"/>
    <x v="16"/>
  </r>
  <r>
    <s v="9300-VEOD"/>
    <x v="1"/>
    <n v="2"/>
    <n v="8"/>
    <n v="27.4"/>
    <n v="0"/>
    <n v="0"/>
    <s v="No"/>
    <s v="no"/>
    <n v="0"/>
    <n v="3"/>
    <n v="0"/>
    <s v="No"/>
    <n v="0"/>
    <x v="10"/>
    <s v="241-6928"/>
    <s v="Female"/>
    <n v="30"/>
    <s v="No"/>
    <s v="No"/>
    <s v="Yes"/>
    <n v="6"/>
    <s v="No"/>
    <x v="0"/>
    <x v="0"/>
    <n v="7"/>
    <n v="13"/>
    <x v="3"/>
    <x v="5"/>
  </r>
  <r>
    <s v="8083-VCUW"/>
    <x v="1"/>
    <n v="1"/>
    <n v="3"/>
    <n v="8"/>
    <n v="0"/>
    <n v="0"/>
    <s v="No"/>
    <s v="no"/>
    <n v="0"/>
    <n v="3"/>
    <n v="13"/>
    <s v="Yes"/>
    <n v="0"/>
    <x v="36"/>
    <s v="274-7865"/>
    <s v="Male"/>
    <n v="29"/>
    <s v="Yes"/>
    <s v="No"/>
    <s v="Yes"/>
    <n v="3"/>
    <s v="No"/>
    <x v="0"/>
    <x v="0"/>
    <n v="13"/>
    <n v="13"/>
    <x v="3"/>
    <x v="16"/>
  </r>
  <r>
    <s v="6422-MAFN"/>
    <x v="1"/>
    <n v="5"/>
    <n v="26"/>
    <n v="83.4"/>
    <n v="0"/>
    <n v="0"/>
    <s v="No"/>
    <s v="no"/>
    <n v="0"/>
    <n v="1"/>
    <n v="0"/>
    <s v="No"/>
    <n v="0"/>
    <x v="46"/>
    <s v="307-9583"/>
    <s v="Male"/>
    <n v="33"/>
    <s v="No"/>
    <s v="No"/>
    <s v="Yes"/>
    <n v="5"/>
    <s v="No"/>
    <x v="0"/>
    <x v="0"/>
    <n v="11"/>
    <n v="59"/>
    <x v="2"/>
    <x v="2"/>
  </r>
  <r>
    <s v="2424-WMEU"/>
    <x v="1"/>
    <n v="36"/>
    <n v="57"/>
    <n v="144.19999999999999"/>
    <n v="0"/>
    <n v="0"/>
    <s v="No"/>
    <s v="no"/>
    <n v="0"/>
    <n v="0"/>
    <n v="6"/>
    <s v="Yes"/>
    <n v="0"/>
    <x v="37"/>
    <s v="336-3020"/>
    <s v="Male"/>
    <n v="56"/>
    <s v="No"/>
    <s v="No"/>
    <s v="Yes"/>
    <n v="2"/>
    <s v="Yes"/>
    <x v="0"/>
    <x v="0"/>
    <n v="16"/>
    <n v="570"/>
    <x v="1"/>
    <x v="15"/>
  </r>
  <r>
    <s v="7223-IAZO"/>
    <x v="1"/>
    <n v="11"/>
    <n v="67"/>
    <n v="161.80000000000001"/>
    <n v="0"/>
    <n v="0"/>
    <s v="No"/>
    <s v="yes"/>
    <n v="0"/>
    <n v="2"/>
    <n v="8"/>
    <s v="No"/>
    <n v="0"/>
    <x v="9"/>
    <s v="276-9423"/>
    <s v="Female"/>
    <n v="32"/>
    <s v="No"/>
    <s v="No"/>
    <s v="Yes"/>
    <n v="6"/>
    <s v="No"/>
    <x v="0"/>
    <x v="0"/>
    <n v="22"/>
    <n v="241"/>
    <x v="5"/>
    <x v="18"/>
  </r>
  <r>
    <s v="2044-UCGH"/>
    <x v="1"/>
    <n v="22"/>
    <n v="89"/>
    <n v="285.7"/>
    <n v="0"/>
    <n v="0"/>
    <s v="No"/>
    <s v="no"/>
    <n v="0"/>
    <n v="4"/>
    <n v="6"/>
    <s v="Yes"/>
    <n v="0"/>
    <x v="43"/>
    <s v="316-9298"/>
    <s v="Male"/>
    <n v="85"/>
    <s v="No"/>
    <s v="Yes"/>
    <s v="Yes"/>
    <n v="2"/>
    <s v="No"/>
    <x v="0"/>
    <x v="1"/>
    <n v="17"/>
    <n v="377"/>
    <x v="2"/>
    <x v="2"/>
  </r>
  <r>
    <s v="3059-FTFJ"/>
    <x v="1"/>
    <n v="1"/>
    <n v="7"/>
    <n v="13"/>
    <n v="0"/>
    <n v="0"/>
    <s v="No"/>
    <s v="no"/>
    <n v="0"/>
    <n v="1"/>
    <n v="6"/>
    <s v="Yes"/>
    <n v="0"/>
    <x v="2"/>
    <s v="286-7714"/>
    <s v="Male"/>
    <n v="33"/>
    <s v="No"/>
    <s v="No"/>
    <s v="Yes"/>
    <n v="2"/>
    <s v="No"/>
    <x v="0"/>
    <x v="1"/>
    <n v="13"/>
    <n v="13"/>
    <x v="5"/>
    <x v="18"/>
  </r>
  <r>
    <s v="8708-NXSF"/>
    <x v="1"/>
    <n v="1"/>
    <n v="4"/>
    <n v="12"/>
    <n v="0"/>
    <n v="0"/>
    <s v="No"/>
    <s v="no"/>
    <n v="0"/>
    <n v="1"/>
    <n v="6"/>
    <s v="Yes"/>
    <n v="0"/>
    <x v="3"/>
    <s v="337-5104"/>
    <s v="Male"/>
    <n v="76"/>
    <s v="No"/>
    <s v="Yes"/>
    <s v="Yes"/>
    <n v="5"/>
    <s v="No"/>
    <x v="0"/>
    <x v="2"/>
    <n v="14"/>
    <n v="14"/>
    <x v="4"/>
    <x v="8"/>
  </r>
  <r>
    <s v="2940-QHVU"/>
    <x v="1"/>
    <n v="3"/>
    <n v="6"/>
    <n v="16.8"/>
    <n v="0"/>
    <n v="0"/>
    <s v="No"/>
    <s v="no"/>
    <n v="0"/>
    <n v="0"/>
    <n v="4"/>
    <s v="Yes"/>
    <n v="0"/>
    <x v="11"/>
    <s v="362-9895"/>
    <s v="Female"/>
    <n v="42"/>
    <s v="No"/>
    <s v="No"/>
    <s v="Yes"/>
    <n v="2"/>
    <s v="No"/>
    <x v="0"/>
    <x v="1"/>
    <n v="19"/>
    <n v="52"/>
    <x v="1"/>
    <x v="4"/>
  </r>
  <r>
    <s v="3033-TMYG"/>
    <x v="1"/>
    <n v="1"/>
    <n v="7"/>
    <n v="15"/>
    <n v="0"/>
    <n v="0"/>
    <s v="No"/>
    <s v="no"/>
    <n v="0"/>
    <n v="5"/>
    <n v="17"/>
    <s v="Yes"/>
    <n v="0"/>
    <x v="37"/>
    <s v="378-9926"/>
    <s v="Male"/>
    <n v="24"/>
    <s v="Yes"/>
    <s v="No"/>
    <s v="Yes"/>
    <n v="3"/>
    <s v="Yes"/>
    <x v="0"/>
    <x v="0"/>
    <n v="20"/>
    <n v="20"/>
    <x v="1"/>
    <x v="4"/>
  </r>
  <r>
    <s v="7029-XDVM"/>
    <x v="1"/>
    <n v="6"/>
    <n v="20"/>
    <n v="46.9"/>
    <n v="0"/>
    <n v="0"/>
    <s v="No"/>
    <s v="no"/>
    <n v="0"/>
    <n v="4"/>
    <n v="10"/>
    <s v="Yes"/>
    <n v="0"/>
    <x v="12"/>
    <s v="328-3647"/>
    <s v="Male"/>
    <n v="48"/>
    <s v="No"/>
    <s v="No"/>
    <s v="Yes"/>
    <n v="6"/>
    <s v="Yes"/>
    <x v="0"/>
    <x v="1"/>
    <n v="18"/>
    <n v="108"/>
    <x v="1"/>
    <x v="1"/>
  </r>
  <r>
    <s v="6614-NAJG"/>
    <x v="1"/>
    <n v="3"/>
    <n v="6"/>
    <n v="15.4"/>
    <n v="0"/>
    <n v="0"/>
    <s v="No"/>
    <s v="no"/>
    <n v="0"/>
    <n v="2"/>
    <n v="5"/>
    <s v="Yes"/>
    <n v="0"/>
    <x v="28"/>
    <s v="346-8275"/>
    <s v="Female"/>
    <n v="45"/>
    <s v="No"/>
    <s v="No"/>
    <s v="Yes"/>
    <n v="5"/>
    <s v="No"/>
    <x v="0"/>
    <x v="2"/>
    <n v="15"/>
    <n v="46"/>
    <x v="3"/>
    <x v="5"/>
  </r>
  <r>
    <s v="5104-AGDX"/>
    <x v="1"/>
    <n v="1"/>
    <n v="7"/>
    <n v="15"/>
    <n v="0"/>
    <n v="0"/>
    <s v="No"/>
    <s v="no"/>
    <n v="0"/>
    <n v="1"/>
    <n v="10"/>
    <s v="No"/>
    <n v="4"/>
    <x v="36"/>
    <s v="257-5893"/>
    <s v="Male"/>
    <n v="22"/>
    <s v="Yes"/>
    <s v="No"/>
    <s v="Yes"/>
    <n v="6"/>
    <s v="No"/>
    <x v="0"/>
    <x v="0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A2A8F-AC29-4600-8131-5B6F568DC93E}" name="PivotTable1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3:C6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urn Label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BA240-F0D5-4728-B8B2-75261A139CEE}" name="PivotTable18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Churn ">
  <location ref="B4:E9" firstHeaderRow="1" firstDataRow="2" firstDataCol="1"/>
  <pivotFields count="2">
    <pivotField axis="axisCol" dataField="1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CD4AD-E91A-4E12-B178-FE98995FC216}" name="PivotTable26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colHeaderCaption="Churn Labels">
  <location ref="B3:E8" firstHeaderRow="1" firstDataRow="2" firstDataCol="1"/>
  <pivotFields count="29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baseField="0" baseItem="0"/>
  </dataFields>
  <formats count="1"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C99B5-5C44-4F45-9071-33CCDC995373}" name="PivotTable27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3:E8" firstHeaderRow="1" firstDataRow="2" firstDataCol="1"/>
  <pivotFields count="29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8ECCA-A02B-4751-B740-CDF26A104575}" name="PivotTable45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 Reason">
  <location ref="E3:K25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3"/>
        <item x="1"/>
        <item x="4"/>
        <item x="2"/>
        <item x="5"/>
        <item h="1" x="0"/>
        <item t="default"/>
      </items>
    </pivotField>
    <pivotField axis="axisRow" dataField="1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Fields count="1">
    <field x="2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hurn Reason" fld="28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0019D-DABA-4D61-B78C-7A734D2BF2F5}" name="PivotTable28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Category">
  <location ref="B3:C9" firstHeaderRow="1" firstDataRow="1" firstDataCol="1"/>
  <pivotFields count="29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h="1" x="0"/>
        <item t="default"/>
      </items>
    </pivotField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hurn Label" fld="1" subtotal="count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7A366-19D9-4D0B-8F19-5AB0DF7CD51B}" name="PivotTable46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54" firstHeaderRow="1" firstDataRow="2" firstDataCol="1"/>
  <pivotFields count="29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749744-BBB6-4006-81BF-5456A9F9C5D0}" name="Table2" displayName="Table2" ref="G4:H7" totalsRowShown="0">
  <autoFilter ref="G4:H7" xr:uid="{09749744-BBB6-4006-81BF-5456A9F9C5D0}">
    <filterColumn colId="0" hiddenButton="1"/>
    <filterColumn colId="1" hiddenButton="1"/>
  </autoFilter>
  <tableColumns count="2">
    <tableColumn id="1" xr3:uid="{BF2C1F40-6DB0-461A-AF5F-6318D9F28AE7}" name="Age " dataDxfId="6"/>
    <tableColumn id="2" xr3:uid="{DED96E45-D213-476C-B1E0-BD771B4C08C3}" name="NO.Total customer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C826ED-B11A-480D-86FA-515BEB0E8DC3}" name="Table24" displayName="Table24" ref="G9:H12" totalsRowShown="0">
  <autoFilter ref="G9:H12" xr:uid="{A1C826ED-B11A-480D-86FA-515BEB0E8DC3}">
    <filterColumn colId="0" hiddenButton="1"/>
    <filterColumn colId="1" hiddenButton="1"/>
  </autoFilter>
  <tableColumns count="2">
    <tableColumn id="1" xr3:uid="{CC9A63D7-FB52-47FE-ACC3-43DAACF4EB55}" name="Age " dataDxfId="4"/>
    <tableColumn id="2" xr3:uid="{113C67F8-33BB-47B7-849D-C595982D8766}" name="NO.Customer Churn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95C484-8EA8-4578-A30D-721696CCA048}" name="Table245" displayName="Table245" ref="G15:H18" totalsRowShown="0">
  <autoFilter ref="G15:H18" xr:uid="{4895C484-8EA8-4578-A30D-721696CCA048}">
    <filterColumn colId="0" hiddenButton="1"/>
    <filterColumn colId="1" hiddenButton="1"/>
  </autoFilter>
  <tableColumns count="2">
    <tableColumn id="1" xr3:uid="{D3CE5A21-A53F-44AE-A2E5-2B9544F4F79A}" name="Age " dataDxfId="2"/>
    <tableColumn id="2" xr3:uid="{FA8423CD-7E7D-4EB0-8EF5-CCBB7E69ED89}" name="Customer Churn Rate" dataDxfId="1" dataCellStyle="Per 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5" dT="2024-05-29T13:23:00.36" personId="{E3DE0F11-A8A1-4BAD-818F-879B257D64E3}" id="{F56C6A71-66AA-4827-8EC9-6330A7FE3679}">
    <text xml:space="preserve">The Churn Rate mean the customer churn numbers per the total customer.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5" dT="2024-05-29T14:37:06.80" personId="{E3DE0F11-A8A1-4BAD-818F-879B257D64E3}" id="{C0BBAA5A-9051-4627-AB28-8AD2A11A539A}">
    <text xml:space="preserve">the customer is under 30 </text>
  </threadedComment>
  <threadedComment ref="G6" dT="2024-05-29T14:37:39.00" personId="{E3DE0F11-A8A1-4BAD-818F-879B257D64E3}" id="{6FEDF64B-1945-4DAB-A29D-085D88AACDCA}">
    <text>Between 30 to 65</text>
  </threadedComment>
  <threadedComment ref="G7" dT="2024-05-29T14:36:49.50" personId="{E3DE0F11-A8A1-4BAD-818F-879B257D64E3}" id="{BC817730-8F25-4DDF-802A-F531A88D3009}">
    <text xml:space="preserve">the customer is above 65 </text>
  </threadedComment>
  <threadedComment ref="G10" dT="2024-05-29T14:37:06.80" personId="{E3DE0F11-A8A1-4BAD-818F-879B257D64E3}" id="{D072CED6-9C52-4BE1-8523-97E91270A704}">
    <text xml:space="preserve">the customer is under 30 </text>
  </threadedComment>
  <threadedComment ref="G11" dT="2024-05-29T14:37:39.00" personId="{E3DE0F11-A8A1-4BAD-818F-879B257D64E3}" id="{E5944F34-C27F-404D-9ED3-02592300FE1B}">
    <text>Between 30 to 65</text>
  </threadedComment>
  <threadedComment ref="G12" dT="2024-05-29T14:36:49.50" personId="{E3DE0F11-A8A1-4BAD-818F-879B257D64E3}" id="{003CE42C-C4A5-4EB1-A257-78586C719ACA}">
    <text xml:space="preserve">the customer is above 65 </text>
  </threadedComment>
  <threadedComment ref="G16" dT="2024-05-29T14:37:06.80" personId="{E3DE0F11-A8A1-4BAD-818F-879B257D64E3}" id="{ECB6A6B9-BD6D-4CDE-A6ED-09179728B20E}">
    <text xml:space="preserve">the customer is under 30 </text>
  </threadedComment>
  <threadedComment ref="G17" dT="2024-05-29T14:37:39.00" personId="{E3DE0F11-A8A1-4BAD-818F-879B257D64E3}" id="{420E8F99-DF30-4152-B3DD-F70EB4DE5EF1}">
    <text>Between 30 to 65</text>
  </threadedComment>
  <threadedComment ref="G18" dT="2024-05-29T14:36:49.50" personId="{E3DE0F11-A8A1-4BAD-818F-879B257D64E3}" id="{CD494953-21C6-4516-98B3-2279ED2FE200}">
    <text xml:space="preserve">the customer is above 65 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7" Type="http://schemas.microsoft.com/office/2017/10/relationships/threadedComment" Target="../threadedComments/threadedComment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omments" Target="../comments2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sheetPr filterMode="1"/>
  <dimension ref="A1:U6670"/>
  <sheetViews>
    <sheetView workbookViewId="0">
      <selection activeCell="O1" sqref="O1"/>
    </sheetView>
  </sheetViews>
  <sheetFormatPr defaultRowHeight="14.4" x14ac:dyDescent="0.3"/>
  <cols>
    <col min="1" max="1" width="19.5546875" bestFit="1" customWidth="1"/>
    <col min="2" max="2" width="25.6640625" bestFit="1" customWidth="1"/>
    <col min="3" max="3" width="11.33203125" bestFit="1" customWidth="1"/>
    <col min="4" max="4" width="9.77734375" bestFit="1" customWidth="1"/>
    <col min="5" max="5" width="7.44140625" bestFit="1" customWidth="1"/>
    <col min="6" max="6" width="14.6640625" bestFit="1" customWidth="1"/>
    <col min="7" max="7" width="6.21875" bestFit="1" customWidth="1"/>
    <col min="8" max="8" width="10.6640625" bestFit="1" customWidth="1"/>
    <col min="9" max="9" width="8.33203125" bestFit="1" customWidth="1"/>
    <col min="10" max="10" width="8.21875" bestFit="1" customWidth="1"/>
    <col min="11" max="11" width="15.109375" bestFit="1" customWidth="1"/>
    <col min="12" max="12" width="17.33203125" bestFit="1" customWidth="1"/>
    <col min="13" max="13" width="15.88671875" bestFit="1" customWidth="1"/>
    <col min="14" max="14" width="37.5546875" bestFit="1" customWidth="1"/>
    <col min="15" max="15" width="16.6640625" bestFit="1" customWidth="1"/>
    <col min="16" max="16" width="19.21875" bestFit="1" customWidth="1"/>
    <col min="17" max="17" width="20.44140625" bestFit="1" customWidth="1"/>
    <col min="18" max="18" width="25.21875" bestFit="1" customWidth="1"/>
    <col min="19" max="19" width="29.109375" bestFit="1" customWidth="1"/>
    <col min="20" max="20" width="22.21875" bestFit="1" customWidth="1"/>
    <col min="21" max="21" width="25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hidden="1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hidden="1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hidden="1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hidden="1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hidden="1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hidden="1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hidden="1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hidden="1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hidden="1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hidden="1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hidden="1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hidden="1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hidden="1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hidden="1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hidden="1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hidden="1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hidden="1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hidden="1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hidden="1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hidden="1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hidden="1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hidden="1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hidden="1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hidden="1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hidden="1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hidden="1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hidden="1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hidden="1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hidden="1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hidden="1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hidden="1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hidden="1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hidden="1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hidden="1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hidden="1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hidden="1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hidden="1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hidden="1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hidden="1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hidden="1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hidden="1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hidden="1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hidden="1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hidden="1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hidden="1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hidden="1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hidden="1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hidden="1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hidden="1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hidden="1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hidden="1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hidden="1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hidden="1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hidden="1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hidden="1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hidden="1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hidden="1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hidden="1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hidden="1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hidden="1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hidden="1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hidden="1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hidden="1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hidden="1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hidden="1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hidden="1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hidden="1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hidden="1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hidden="1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hidden="1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hidden="1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hidden="1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hidden="1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hidden="1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hidden="1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hidden="1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hidden="1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hidden="1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hidden="1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hidden="1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hidden="1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hidden="1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hidden="1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hidden="1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hidden="1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hidden="1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hidden="1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hidden="1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hidden="1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hidden="1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hidden="1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hidden="1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hidden="1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hidden="1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hidden="1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hidden="1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hidden="1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hidden="1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hidden="1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hidden="1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hidden="1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hidden="1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hidden="1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hidden="1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hidden="1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hidden="1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hidden="1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hidden="1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hidden="1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hidden="1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hidden="1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hidden="1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hidden="1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hidden="1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hidden="1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hidden="1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hidden="1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hidden="1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hidden="1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hidden="1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hidden="1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hidden="1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hidden="1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hidden="1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hidden="1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hidden="1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hidden="1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hidden="1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hidden="1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hidden="1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hidden="1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hidden="1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hidden="1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hidden="1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hidden="1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hidden="1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hidden="1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hidden="1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hidden="1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hidden="1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hidden="1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hidden="1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hidden="1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hidden="1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hidden="1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hidden="1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hidden="1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hidden="1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hidden="1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hidden="1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hidden="1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hidden="1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hidden="1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hidden="1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hidden="1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hidden="1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hidden="1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hidden="1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hidden="1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hidden="1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hidden="1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hidden="1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hidden="1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hidden="1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hidden="1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hidden="1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hidden="1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hidden="1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hidden="1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hidden="1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hidden="1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hidden="1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hidden="1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hidden="1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hidden="1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hidden="1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hidden="1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hidden="1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hidden="1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hidden="1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hidden="1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hidden="1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hidden="1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hidden="1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hidden="1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hidden="1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hidden="1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hidden="1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hidden="1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hidden="1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hidden="1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hidden="1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hidden="1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hidden="1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hidden="1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hidden="1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hidden="1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hidden="1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hidden="1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hidden="1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hidden="1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hidden="1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hidden="1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hidden="1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hidden="1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hidden="1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hidden="1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hidden="1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hidden="1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hidden="1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hidden="1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hidden="1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hidden="1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hidden="1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hidden="1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hidden="1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hidden="1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hidden="1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hidden="1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hidden="1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hidden="1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hidden="1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hidden="1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hidden="1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hidden="1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hidden="1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hidden="1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hidden="1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hidden="1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hidden="1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hidden="1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hidden="1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hidden="1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hidden="1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hidden="1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hidden="1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hidden="1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hidden="1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hidden="1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hidden="1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hidden="1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hidden="1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hidden="1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hidden="1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hidden="1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hidden="1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hidden="1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hidden="1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hidden="1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hidden="1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hidden="1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hidden="1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hidden="1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hidden="1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hidden="1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hidden="1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hidden="1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hidden="1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hidden="1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hidden="1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hidden="1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hidden="1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hidden="1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hidden="1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hidden="1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hidden="1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hidden="1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hidden="1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hidden="1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hidden="1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hidden="1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hidden="1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hidden="1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hidden="1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hidden="1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hidden="1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hidden="1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hidden="1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hidden="1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hidden="1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hidden="1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hidden="1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hidden="1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hidden="1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hidden="1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hidden="1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hidden="1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hidden="1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hidden="1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hidden="1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hidden="1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hidden="1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hidden="1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hidden="1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hidden="1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hidden="1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hidden="1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hidden="1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hidden="1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hidden="1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hidden="1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hidden="1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hidden="1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hidden="1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hidden="1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hidden="1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hidden="1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hidden="1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hidden="1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hidden="1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hidden="1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hidden="1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hidden="1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hidden="1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hidden="1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hidden="1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hidden="1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hidden="1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hidden="1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hidden="1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hidden="1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hidden="1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hidden="1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hidden="1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hidden="1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hidden="1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hidden="1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hidden="1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hidden="1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hidden="1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hidden="1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hidden="1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hidden="1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hidden="1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hidden="1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hidden="1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hidden="1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hidden="1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hidden="1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hidden="1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hidden="1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hidden="1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hidden="1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hidden="1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hidden="1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hidden="1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hidden="1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hidden="1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hidden="1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hidden="1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hidden="1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hidden="1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hidden="1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hidden="1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hidden="1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hidden="1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hidden="1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hidden="1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hidden="1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hidden="1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hidden="1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hidden="1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hidden="1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hidden="1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hidden="1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hidden="1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hidden="1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hidden="1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hidden="1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hidden="1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hidden="1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hidden="1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hidden="1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hidden="1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hidden="1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hidden="1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hidden="1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hidden="1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hidden="1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hidden="1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hidden="1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hidden="1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hidden="1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hidden="1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hidden="1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hidden="1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hidden="1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hidden="1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hidden="1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hidden="1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hidden="1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hidden="1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hidden="1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hidden="1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hidden="1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hidden="1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hidden="1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hidden="1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hidden="1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hidden="1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hidden="1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hidden="1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hidden="1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hidden="1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hidden="1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hidden="1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hidden="1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hidden="1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hidden="1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hidden="1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hidden="1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hidden="1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hidden="1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hidden="1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hidden="1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hidden="1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hidden="1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hidden="1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hidden="1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hidden="1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hidden="1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hidden="1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hidden="1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hidden="1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hidden="1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hidden="1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hidden="1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hidden="1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hidden="1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hidden="1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hidden="1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hidden="1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hidden="1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hidden="1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hidden="1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hidden="1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hidden="1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hidden="1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hidden="1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hidden="1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hidden="1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hidden="1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hidden="1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hidden="1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hidden="1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hidden="1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hidden="1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hidden="1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hidden="1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hidden="1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hidden="1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hidden="1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hidden="1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hidden="1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hidden="1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hidden="1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hidden="1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hidden="1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hidden="1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hidden="1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hidden="1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hidden="1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hidden="1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hidden="1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hidden="1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hidden="1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hidden="1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hidden="1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hidden="1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hidden="1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hidden="1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hidden="1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hidden="1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hidden="1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hidden="1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hidden="1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hidden="1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hidden="1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hidden="1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hidden="1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hidden="1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hidden="1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hidden="1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hidden="1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hidden="1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hidden="1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hidden="1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hidden="1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hidden="1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hidden="1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hidden="1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hidden="1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hidden="1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hidden="1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hidden="1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hidden="1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hidden="1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hidden="1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hidden="1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hidden="1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hidden="1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hidden="1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hidden="1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hidden="1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hidden="1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hidden="1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hidden="1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hidden="1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hidden="1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hidden="1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hidden="1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hidden="1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hidden="1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hidden="1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hidden="1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hidden="1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hidden="1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hidden="1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hidden="1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hidden="1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hidden="1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hidden="1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hidden="1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hidden="1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hidden="1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hidden="1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hidden="1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hidden="1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hidden="1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hidden="1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hidden="1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hidden="1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hidden="1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hidden="1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hidden="1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hidden="1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hidden="1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hidden="1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hidden="1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hidden="1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hidden="1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hidden="1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hidden="1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hidden="1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hidden="1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hidden="1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hidden="1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hidden="1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hidden="1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hidden="1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hidden="1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hidden="1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hidden="1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hidden="1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hidden="1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hidden="1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hidden="1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hidden="1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hidden="1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hidden="1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hidden="1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hidden="1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hidden="1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hidden="1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hidden="1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hidden="1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hidden="1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hidden="1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hidden="1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hidden="1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hidden="1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hidden="1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hidden="1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hidden="1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hidden="1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hidden="1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hidden="1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hidden="1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hidden="1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hidden="1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hidden="1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hidden="1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hidden="1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hidden="1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hidden="1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hidden="1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hidden="1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hidden="1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hidden="1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hidden="1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hidden="1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hidden="1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hidden="1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hidden="1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hidden="1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hidden="1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hidden="1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hidden="1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hidden="1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hidden="1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hidden="1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hidden="1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hidden="1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hidden="1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hidden="1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hidden="1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hidden="1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hidden="1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hidden="1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hidden="1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hidden="1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hidden="1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hidden="1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hidden="1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hidden="1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hidden="1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hidden="1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hidden="1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hidden="1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hidden="1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hidden="1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hidden="1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hidden="1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hidden="1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hidden="1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hidden="1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hidden="1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hidden="1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hidden="1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hidden="1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hidden="1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hidden="1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hidden="1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hidden="1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hidden="1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hidden="1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hidden="1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hidden="1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hidden="1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hidden="1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hidden="1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hidden="1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hidden="1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hidden="1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hidden="1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hidden="1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hidden="1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hidden="1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hidden="1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hidden="1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hidden="1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hidden="1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hidden="1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hidden="1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hidden="1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hidden="1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hidden="1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hidden="1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hidden="1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hidden="1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hidden="1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hidden="1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hidden="1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hidden="1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hidden="1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hidden="1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hidden="1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hidden="1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hidden="1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hidden="1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hidden="1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hidden="1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hidden="1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hidden="1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hidden="1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hidden="1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hidden="1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hidden="1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hidden="1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hidden="1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hidden="1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hidden="1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hidden="1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hidden="1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hidden="1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hidden="1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hidden="1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hidden="1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hidden="1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hidden="1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hidden="1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hidden="1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hidden="1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hidden="1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hidden="1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hidden="1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hidden="1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hidden="1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hidden="1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hidden="1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hidden="1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hidden="1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hidden="1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hidden="1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hidden="1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hidden="1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hidden="1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hidden="1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hidden="1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hidden="1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hidden="1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hidden="1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hidden="1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hidden="1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hidden="1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hidden="1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hidden="1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hidden="1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hidden="1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hidden="1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hidden="1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hidden="1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hidden="1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hidden="1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hidden="1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hidden="1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hidden="1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hidden="1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hidden="1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hidden="1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hidden="1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hidden="1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hidden="1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hidden="1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hidden="1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hidden="1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hidden="1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hidden="1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hidden="1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hidden="1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hidden="1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hidden="1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hidden="1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hidden="1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hidden="1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hidden="1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hidden="1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hidden="1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hidden="1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hidden="1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hidden="1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hidden="1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hidden="1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hidden="1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hidden="1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hidden="1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hidden="1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hidden="1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hidden="1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hidden="1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hidden="1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hidden="1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hidden="1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hidden="1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hidden="1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hidden="1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hidden="1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hidden="1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hidden="1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hidden="1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hidden="1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hidden="1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hidden="1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hidden="1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hidden="1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hidden="1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hidden="1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hidden="1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hidden="1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hidden="1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hidden="1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hidden="1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hidden="1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hidden="1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hidden="1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hidden="1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hidden="1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hidden="1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hidden="1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hidden="1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hidden="1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hidden="1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hidden="1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hidden="1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hidden="1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hidden="1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hidden="1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hidden="1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hidden="1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hidden="1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hidden="1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hidden="1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hidden="1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hidden="1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hidden="1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hidden="1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hidden="1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hidden="1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hidden="1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hidden="1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hidden="1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hidden="1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hidden="1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hidden="1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hidden="1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hidden="1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hidden="1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hidden="1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hidden="1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hidden="1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hidden="1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hidden="1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hidden="1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hidden="1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hidden="1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hidden="1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hidden="1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hidden="1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hidden="1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hidden="1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hidden="1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hidden="1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hidden="1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hidden="1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hidden="1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hidden="1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hidden="1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hidden="1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hidden="1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hidden="1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hidden="1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hidden="1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hidden="1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hidden="1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hidden="1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hidden="1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hidden="1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hidden="1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hidden="1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hidden="1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hidden="1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hidden="1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hidden="1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hidden="1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hidden="1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hidden="1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hidden="1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hidden="1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hidden="1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hidden="1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hidden="1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hidden="1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hidden="1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hidden="1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hidden="1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hidden="1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hidden="1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hidden="1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hidden="1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hidden="1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hidden="1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hidden="1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hidden="1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hidden="1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hidden="1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hidden="1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hidden="1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hidden="1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hidden="1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hidden="1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hidden="1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hidden="1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hidden="1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hidden="1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hidden="1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hidden="1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hidden="1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hidden="1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hidden="1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hidden="1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hidden="1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hidden="1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hidden="1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hidden="1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hidden="1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hidden="1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hidden="1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hidden="1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hidden="1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hidden="1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hidden="1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hidden="1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hidden="1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hidden="1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hidden="1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hidden="1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hidden="1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hidden="1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hidden="1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hidden="1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hidden="1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hidden="1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hidden="1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hidden="1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hidden="1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hidden="1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hidden="1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hidden="1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hidden="1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hidden="1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hidden="1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hidden="1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hidden="1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hidden="1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hidden="1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hidden="1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hidden="1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hidden="1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hidden="1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hidden="1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hidden="1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hidden="1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hidden="1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hidden="1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hidden="1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hidden="1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hidden="1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hidden="1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hidden="1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hidden="1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hidden="1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hidden="1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hidden="1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hidden="1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hidden="1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hidden="1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hidden="1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hidden="1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hidden="1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hidden="1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hidden="1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hidden="1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hidden="1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hidden="1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hidden="1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hidden="1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hidden="1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hidden="1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hidden="1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hidden="1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hidden="1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hidden="1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hidden="1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hidden="1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hidden="1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hidden="1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hidden="1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hidden="1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hidden="1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hidden="1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hidden="1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hidden="1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hidden="1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hidden="1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hidden="1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hidden="1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hidden="1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hidden="1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hidden="1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hidden="1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hidden="1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hidden="1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hidden="1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hidden="1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hidden="1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hidden="1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hidden="1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hidden="1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hidden="1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hidden="1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hidden="1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hidden="1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hidden="1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hidden="1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hidden="1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hidden="1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hidden="1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hidden="1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hidden="1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hidden="1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hidden="1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hidden="1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hidden="1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hidden="1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hidden="1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hidden="1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hidden="1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hidden="1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hidden="1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hidden="1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hidden="1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hidden="1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hidden="1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hidden="1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hidden="1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hidden="1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hidden="1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hidden="1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hidden="1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hidden="1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hidden="1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hidden="1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hidden="1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hidden="1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hidden="1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hidden="1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hidden="1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hidden="1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hidden="1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hidden="1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hidden="1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hidden="1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hidden="1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hidden="1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hidden="1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hidden="1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hidden="1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hidden="1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hidden="1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hidden="1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hidden="1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hidden="1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hidden="1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hidden="1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hidden="1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hidden="1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hidden="1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hidden="1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hidden="1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hidden="1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hidden="1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hidden="1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hidden="1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hidden="1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hidden="1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hidden="1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hidden="1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hidden="1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hidden="1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hidden="1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hidden="1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hidden="1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hidden="1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hidden="1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hidden="1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hidden="1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hidden="1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hidden="1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hidden="1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hidden="1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hidden="1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hidden="1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hidden="1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hidden="1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hidden="1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hidden="1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hidden="1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hidden="1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hidden="1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hidden="1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hidden="1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hidden="1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hidden="1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hidden="1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hidden="1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hidden="1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hidden="1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hidden="1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hidden="1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hidden="1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hidden="1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hidden="1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hidden="1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hidden="1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hidden="1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hidden="1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hidden="1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hidden="1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hidden="1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hidden="1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hidden="1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hidden="1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hidden="1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hidden="1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hidden="1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hidden="1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hidden="1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hidden="1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hidden="1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hidden="1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hidden="1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hidden="1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hidden="1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hidden="1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hidden="1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hidden="1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hidden="1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hidden="1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hidden="1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hidden="1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hidden="1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hidden="1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hidden="1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hidden="1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hidden="1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hidden="1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hidden="1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hidden="1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hidden="1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hidden="1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hidden="1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hidden="1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hidden="1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hidden="1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hidden="1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hidden="1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hidden="1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hidden="1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hidden="1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hidden="1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hidden="1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hidden="1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hidden="1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hidden="1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hidden="1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hidden="1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hidden="1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hidden="1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hidden="1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hidden="1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hidden="1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hidden="1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hidden="1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hidden="1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hidden="1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hidden="1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hidden="1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hidden="1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hidden="1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hidden="1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hidden="1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hidden="1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hidden="1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hidden="1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hidden="1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hidden="1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hidden="1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hidden="1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hidden="1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hidden="1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hidden="1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hidden="1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hidden="1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hidden="1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hidden="1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hidden="1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hidden="1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hidden="1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hidden="1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hidden="1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hidden="1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hidden="1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hidden="1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hidden="1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hidden="1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hidden="1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hidden="1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hidden="1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hidden="1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hidden="1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hidden="1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hidden="1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hidden="1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hidden="1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hidden="1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hidden="1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hidden="1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hidden="1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hidden="1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hidden="1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hidden="1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hidden="1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hidden="1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hidden="1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hidden="1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hidden="1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hidden="1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hidden="1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hidden="1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hidden="1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hidden="1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hidden="1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hidden="1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hidden="1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hidden="1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hidden="1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hidden="1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hidden="1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hidden="1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hidden="1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hidden="1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hidden="1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hidden="1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hidden="1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hidden="1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hidden="1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hidden="1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hidden="1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hidden="1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hidden="1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hidden="1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hidden="1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hidden="1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hidden="1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hidden="1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hidden="1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hidden="1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hidden="1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hidden="1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hidden="1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hidden="1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hidden="1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hidden="1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hidden="1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hidden="1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hidden="1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hidden="1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hidden="1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hidden="1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hidden="1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hidden="1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hidden="1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hidden="1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hidden="1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hidden="1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hidden="1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hidden="1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hidden="1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hidden="1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hidden="1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hidden="1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hidden="1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hidden="1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hidden="1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hidden="1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hidden="1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hidden="1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hidden="1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hidden="1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hidden="1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hidden="1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hidden="1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hidden="1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hidden="1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hidden="1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hidden="1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hidden="1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hidden="1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hidden="1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hidden="1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hidden="1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hidden="1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hidden="1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hidden="1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hidden="1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hidden="1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hidden="1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hidden="1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hidden="1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hidden="1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hidden="1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hidden="1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hidden="1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hidden="1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hidden="1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hidden="1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hidden="1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hidden="1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hidden="1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hidden="1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hidden="1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hidden="1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hidden="1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hidden="1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hidden="1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hidden="1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hidden="1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hidden="1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hidden="1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hidden="1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hidden="1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hidden="1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hidden="1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hidden="1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hidden="1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hidden="1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hidden="1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hidden="1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hidden="1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hidden="1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hidden="1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hidden="1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hidden="1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hidden="1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hidden="1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hidden="1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hidden="1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hidden="1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hidden="1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hidden="1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hidden="1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hidden="1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hidden="1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hidden="1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hidden="1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hidden="1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hidden="1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hidden="1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hidden="1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hidden="1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hidden="1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hidden="1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hidden="1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hidden="1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hidden="1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hidden="1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hidden="1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hidden="1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hidden="1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hidden="1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hidden="1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hidden="1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hidden="1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hidden="1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hidden="1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hidden="1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hidden="1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hidden="1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hidden="1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hidden="1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hidden="1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hidden="1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hidden="1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hidden="1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hidden="1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hidden="1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hidden="1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hidden="1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hidden="1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hidden="1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hidden="1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hidden="1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hidden="1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hidden="1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hidden="1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hidden="1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hidden="1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hidden="1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hidden="1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hidden="1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hidden="1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hidden="1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hidden="1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hidden="1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hidden="1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hidden="1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hidden="1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hidden="1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hidden="1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hidden="1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hidden="1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hidden="1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hidden="1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hidden="1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hidden="1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hidden="1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hidden="1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hidden="1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hidden="1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hidden="1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hidden="1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hidden="1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hidden="1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hidden="1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hidden="1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hidden="1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hidden="1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hidden="1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hidden="1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hidden="1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hidden="1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hidden="1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hidden="1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hidden="1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hidden="1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hidden="1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hidden="1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hidden="1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hidden="1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hidden="1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hidden="1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hidden="1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hidden="1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hidden="1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hidden="1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hidden="1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hidden="1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hidden="1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hidden="1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hidden="1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hidden="1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hidden="1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hidden="1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hidden="1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hidden="1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hidden="1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hidden="1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hidden="1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hidden="1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hidden="1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hidden="1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hidden="1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hidden="1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hidden="1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hidden="1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hidden="1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hidden="1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hidden="1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hidden="1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hidden="1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hidden="1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hidden="1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hidden="1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hidden="1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hidden="1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hidden="1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hidden="1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hidden="1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hidden="1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hidden="1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hidden="1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hidden="1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hidden="1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hidden="1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hidden="1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hidden="1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hidden="1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hidden="1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hidden="1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hidden="1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hidden="1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hidden="1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hidden="1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hidden="1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hidden="1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hidden="1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hidden="1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hidden="1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hidden="1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hidden="1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hidden="1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hidden="1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hidden="1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hidden="1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hidden="1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hidden="1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hidden="1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hidden="1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hidden="1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hidden="1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hidden="1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hidden="1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hidden="1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hidden="1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hidden="1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hidden="1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hidden="1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hidden="1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hidden="1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hidden="1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hidden="1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hidden="1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hidden="1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hidden="1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hidden="1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hidden="1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hidden="1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hidden="1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hidden="1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hidden="1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hidden="1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hidden="1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hidden="1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hidden="1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hidden="1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hidden="1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hidden="1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hidden="1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hidden="1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hidden="1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hidden="1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hidden="1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hidden="1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hidden="1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hidden="1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hidden="1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hidden="1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hidden="1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hidden="1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hidden="1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hidden="1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hidden="1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hidden="1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hidden="1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hidden="1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hidden="1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hidden="1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hidden="1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hidden="1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hidden="1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hidden="1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hidden="1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hidden="1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hidden="1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hidden="1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hidden="1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hidden="1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hidden="1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hidden="1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hidden="1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hidden="1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hidden="1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hidden="1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hidden="1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hidden="1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hidden="1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hidden="1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hidden="1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hidden="1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hidden="1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hidden="1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hidden="1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hidden="1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hidden="1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hidden="1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hidden="1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hidden="1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hidden="1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hidden="1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hidden="1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hidden="1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hidden="1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hidden="1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hidden="1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hidden="1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hidden="1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hidden="1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hidden="1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hidden="1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hidden="1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hidden="1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hidden="1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hidden="1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hidden="1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hidden="1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hidden="1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hidden="1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hidden="1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hidden="1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hidden="1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hidden="1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hidden="1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hidden="1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hidden="1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hidden="1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hidden="1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hidden="1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hidden="1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hidden="1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hidden="1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hidden="1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hidden="1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hidden="1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hidden="1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hidden="1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hidden="1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hidden="1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hidden="1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hidden="1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hidden="1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hidden="1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hidden="1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hidden="1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hidden="1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hidden="1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hidden="1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hidden="1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hidden="1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hidden="1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hidden="1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hidden="1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hidden="1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hidden="1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hidden="1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hidden="1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hidden="1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hidden="1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hidden="1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hidden="1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hidden="1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hidden="1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hidden="1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hidden="1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hidden="1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hidden="1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hidden="1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hidden="1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hidden="1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hidden="1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hidden="1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hidden="1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hidden="1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hidden="1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hidden="1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hidden="1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hidden="1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hidden="1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hidden="1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hidden="1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hidden="1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hidden="1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hidden="1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hidden="1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hidden="1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hidden="1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hidden="1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hidden="1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hidden="1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hidden="1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hidden="1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hidden="1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hidden="1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hidden="1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hidden="1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hidden="1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hidden="1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hidden="1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hidden="1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hidden="1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hidden="1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hidden="1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hidden="1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hidden="1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hidden="1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hidden="1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hidden="1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hidden="1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hidden="1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hidden="1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hidden="1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hidden="1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hidden="1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hidden="1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hidden="1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hidden="1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hidden="1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hidden="1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hidden="1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hidden="1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hidden="1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hidden="1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hidden="1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hidden="1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hidden="1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hidden="1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hidden="1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hidden="1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hidden="1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hidden="1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hidden="1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hidden="1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hidden="1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hidden="1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hidden="1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hidden="1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hidden="1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hidden="1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hidden="1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hidden="1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hidden="1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hidden="1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hidden="1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hidden="1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hidden="1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hidden="1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hidden="1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hidden="1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hidden="1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hidden="1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hidden="1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hidden="1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hidden="1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hidden="1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hidden="1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hidden="1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hidden="1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hidden="1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hidden="1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hidden="1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hidden="1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hidden="1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hidden="1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hidden="1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hidden="1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hidden="1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hidden="1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hidden="1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hidden="1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hidden="1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hidden="1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hidden="1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hidden="1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hidden="1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hidden="1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hidden="1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hidden="1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hidden="1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hidden="1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hidden="1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hidden="1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hidden="1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hidden="1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hidden="1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hidden="1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hidden="1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hidden="1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hidden="1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hidden="1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hidden="1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hidden="1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hidden="1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hidden="1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hidden="1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hidden="1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hidden="1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hidden="1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hidden="1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hidden="1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hidden="1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hidden="1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hidden="1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hidden="1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hidden="1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hidden="1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hidden="1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hidden="1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hidden="1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hidden="1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hidden="1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hidden="1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hidden="1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hidden="1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hidden="1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hidden="1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hidden="1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hidden="1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hidden="1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hidden="1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hidden="1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hidden="1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hidden="1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hidden="1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hidden="1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hidden="1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hidden="1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hidden="1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hidden="1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hidden="1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hidden="1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hidden="1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hidden="1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hidden="1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hidden="1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hidden="1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hidden="1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hidden="1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hidden="1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hidden="1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hidden="1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hidden="1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hidden="1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hidden="1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hidden="1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hidden="1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hidden="1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hidden="1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hidden="1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hidden="1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hidden="1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hidden="1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hidden="1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hidden="1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hidden="1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hidden="1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hidden="1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hidden="1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hidden="1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hidden="1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hidden="1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hidden="1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hidden="1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hidden="1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hidden="1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hidden="1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hidden="1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hidden="1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hidden="1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hidden="1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hidden="1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hidden="1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hidden="1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hidden="1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hidden="1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hidden="1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hidden="1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hidden="1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hidden="1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hidden="1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hidden="1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hidden="1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hidden="1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hidden="1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hidden="1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hidden="1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hidden="1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hidden="1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hidden="1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hidden="1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hidden="1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hidden="1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hidden="1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hidden="1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hidden="1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hidden="1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hidden="1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hidden="1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hidden="1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hidden="1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hidden="1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hidden="1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hidden="1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hidden="1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hidden="1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hidden="1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hidden="1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hidden="1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hidden="1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hidden="1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hidden="1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hidden="1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hidden="1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hidden="1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hidden="1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hidden="1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hidden="1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hidden="1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hidden="1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hidden="1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hidden="1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hidden="1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hidden="1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hidden="1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hidden="1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hidden="1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hidden="1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hidden="1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hidden="1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hidden="1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hidden="1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hidden="1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hidden="1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hidden="1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hidden="1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hidden="1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hidden="1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hidden="1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hidden="1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hidden="1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hidden="1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hidden="1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hidden="1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hidden="1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hidden="1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hidden="1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hidden="1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hidden="1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hidden="1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hidden="1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hidden="1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hidden="1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hidden="1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hidden="1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hidden="1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hidden="1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hidden="1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hidden="1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hidden="1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hidden="1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hidden="1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hidden="1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hidden="1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hidden="1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hidden="1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hidden="1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hidden="1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hidden="1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hidden="1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hidden="1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hidden="1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hidden="1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hidden="1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hidden="1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hidden="1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hidden="1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hidden="1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hidden="1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hidden="1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hidden="1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hidden="1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hidden="1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hidden="1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hidden="1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hidden="1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hidden="1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hidden="1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hidden="1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hidden="1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hidden="1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hidden="1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hidden="1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hidden="1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hidden="1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hidden="1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hidden="1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hidden="1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hidden="1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hidden="1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hidden="1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hidden="1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hidden="1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hidden="1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hidden="1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hidden="1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hidden="1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hidden="1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hidden="1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hidden="1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hidden="1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hidden="1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hidden="1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hidden="1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hidden="1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hidden="1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hidden="1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hidden="1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hidden="1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hidden="1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hidden="1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hidden="1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hidden="1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hidden="1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hidden="1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hidden="1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hidden="1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hidden="1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hidden="1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hidden="1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hidden="1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hidden="1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hidden="1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hidden="1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hidden="1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hidden="1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hidden="1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hidden="1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hidden="1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hidden="1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hidden="1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hidden="1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hidden="1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hidden="1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hidden="1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hidden="1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hidden="1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hidden="1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hidden="1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hidden="1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hidden="1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hidden="1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hidden="1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hidden="1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hidden="1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hidden="1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hidden="1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hidden="1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hidden="1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hidden="1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hidden="1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hidden="1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hidden="1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hidden="1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hidden="1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hidden="1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hidden="1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hidden="1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hidden="1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hidden="1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hidden="1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hidden="1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hidden="1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hidden="1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hidden="1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hidden="1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hidden="1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hidden="1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hidden="1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hidden="1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hidden="1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hidden="1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hidden="1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hidden="1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hidden="1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hidden="1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hidden="1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hidden="1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hidden="1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hidden="1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hidden="1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hidden="1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hidden="1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hidden="1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hidden="1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hidden="1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hidden="1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hidden="1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hidden="1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hidden="1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hidden="1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hidden="1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hidden="1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hidden="1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hidden="1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hidden="1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hidden="1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hidden="1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hidden="1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hidden="1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hidden="1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hidden="1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hidden="1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hidden="1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hidden="1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hidden="1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hidden="1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hidden="1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hidden="1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hidden="1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hidden="1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hidden="1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hidden="1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hidden="1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hidden="1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hidden="1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hidden="1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hidden="1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hidden="1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hidden="1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hidden="1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hidden="1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hidden="1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hidden="1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hidden="1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hidden="1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hidden="1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hidden="1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hidden="1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hidden="1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hidden="1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hidden="1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hidden="1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hidden="1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hidden="1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hidden="1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hidden="1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hidden="1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hidden="1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hidden="1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hidden="1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hidden="1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hidden="1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hidden="1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hidden="1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hidden="1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hidden="1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hidden="1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hidden="1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hidden="1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hidden="1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hidden="1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hidden="1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hidden="1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hidden="1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hidden="1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hidden="1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hidden="1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hidden="1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hidden="1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hidden="1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hidden="1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hidden="1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hidden="1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hidden="1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hidden="1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hidden="1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hidden="1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hidden="1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hidden="1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hidden="1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hidden="1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hidden="1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hidden="1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hidden="1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hidden="1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hidden="1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hidden="1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hidden="1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hidden="1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hidden="1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hidden="1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hidden="1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hidden="1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hidden="1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hidden="1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hidden="1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hidden="1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hidden="1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hidden="1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hidden="1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hidden="1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hidden="1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hidden="1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hidden="1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hidden="1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hidden="1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hidden="1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hidden="1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hidden="1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hidden="1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hidden="1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hidden="1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hidden="1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hidden="1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hidden="1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hidden="1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hidden="1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hidden="1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hidden="1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hidden="1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hidden="1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hidden="1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hidden="1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hidden="1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hidden="1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hidden="1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hidden="1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hidden="1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hidden="1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hidden="1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hidden="1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hidden="1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hidden="1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hidden="1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hidden="1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hidden="1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hidden="1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hidden="1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hidden="1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hidden="1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hidden="1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hidden="1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hidden="1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hidden="1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hidden="1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hidden="1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hidden="1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hidden="1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hidden="1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hidden="1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hidden="1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hidden="1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hidden="1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hidden="1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hidden="1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hidden="1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hidden="1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hidden="1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hidden="1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hidden="1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hidden="1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hidden="1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hidden="1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hidden="1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hidden="1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hidden="1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hidden="1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hidden="1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hidden="1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hidden="1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hidden="1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hidden="1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hidden="1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hidden="1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hidden="1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hidden="1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hidden="1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hidden="1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hidden="1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hidden="1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hidden="1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hidden="1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hidden="1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hidden="1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hidden="1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hidden="1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hidden="1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hidden="1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hidden="1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hidden="1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hidden="1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hidden="1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hidden="1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hidden="1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hidden="1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hidden="1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hidden="1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hidden="1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hidden="1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hidden="1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hidden="1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hidden="1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hidden="1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hidden="1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hidden="1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hidden="1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hidden="1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hidden="1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hidden="1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hidden="1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hidden="1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hidden="1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hidden="1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hidden="1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hidden="1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hidden="1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hidden="1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hidden="1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hidden="1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hidden="1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hidden="1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hidden="1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hidden="1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hidden="1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hidden="1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hidden="1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hidden="1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hidden="1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hidden="1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hidden="1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hidden="1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hidden="1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hidden="1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hidden="1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hidden="1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hidden="1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hidden="1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hidden="1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hidden="1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hidden="1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hidden="1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hidden="1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hidden="1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hidden="1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hidden="1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hidden="1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hidden="1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hidden="1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hidden="1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hidden="1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hidden="1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hidden="1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hidden="1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hidden="1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hidden="1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hidden="1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hidden="1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hidden="1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hidden="1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hidden="1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hidden="1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hidden="1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hidden="1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hidden="1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hidden="1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hidden="1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hidden="1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hidden="1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hidden="1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hidden="1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hidden="1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hidden="1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hidden="1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hidden="1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hidden="1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hidden="1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hidden="1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hidden="1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hidden="1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hidden="1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hidden="1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hidden="1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hidden="1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hidden="1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hidden="1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hidden="1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hidden="1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hidden="1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hidden="1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hidden="1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hidden="1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hidden="1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hidden="1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hidden="1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hidden="1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hidden="1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hidden="1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hidden="1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hidden="1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hidden="1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hidden="1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hidden="1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hidden="1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hidden="1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hidden="1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hidden="1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hidden="1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hidden="1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hidden="1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hidden="1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hidden="1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hidden="1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hidden="1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hidden="1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hidden="1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hidden="1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hidden="1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hidden="1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hidden="1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hidden="1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hidden="1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hidden="1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hidden="1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hidden="1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hidden="1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hidden="1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hidden="1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hidden="1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hidden="1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hidden="1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hidden="1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hidden="1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hidden="1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hidden="1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hidden="1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hidden="1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hidden="1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hidden="1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hidden="1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hidden="1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hidden="1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hidden="1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hidden="1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hidden="1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hidden="1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hidden="1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hidden="1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hidden="1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hidden="1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hidden="1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hidden="1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hidden="1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hidden="1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hidden="1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hidden="1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hidden="1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hidden="1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hidden="1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hidden="1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hidden="1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hidden="1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hidden="1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hidden="1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hidden="1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hidden="1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hidden="1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hidden="1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hidden="1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hidden="1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hidden="1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hidden="1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hidden="1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hidden="1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hidden="1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hidden="1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hidden="1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hidden="1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hidden="1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hidden="1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hidden="1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hidden="1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hidden="1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hidden="1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hidden="1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hidden="1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hidden="1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hidden="1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hidden="1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hidden="1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hidden="1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hidden="1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hidden="1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hidden="1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hidden="1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hidden="1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hidden="1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hidden="1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hidden="1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hidden="1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hidden="1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hidden="1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hidden="1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hidden="1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hidden="1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hidden="1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hidden="1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hidden="1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hidden="1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hidden="1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hidden="1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hidden="1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hidden="1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hidden="1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hidden="1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hidden="1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hidden="1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hidden="1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hidden="1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hidden="1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hidden="1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hidden="1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hidden="1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hidden="1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hidden="1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hidden="1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hidden="1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hidden="1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hidden="1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hidden="1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hidden="1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hidden="1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hidden="1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hidden="1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hidden="1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hidden="1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hidden="1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hidden="1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hidden="1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hidden="1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hidden="1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hidden="1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hidden="1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hidden="1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hidden="1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hidden="1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hidden="1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hidden="1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hidden="1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hidden="1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hidden="1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hidden="1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hidden="1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hidden="1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hidden="1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hidden="1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hidden="1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hidden="1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hidden="1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hidden="1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hidden="1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hidden="1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hidden="1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hidden="1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hidden="1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hidden="1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hidden="1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hidden="1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hidden="1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hidden="1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hidden="1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hidden="1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hidden="1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hidden="1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hidden="1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hidden="1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hidden="1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hidden="1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hidden="1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hidden="1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hidden="1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hidden="1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hidden="1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hidden="1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hidden="1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hidden="1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hidden="1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hidden="1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hidden="1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hidden="1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hidden="1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hidden="1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hidden="1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hidden="1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hidden="1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hidden="1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hidden="1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hidden="1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hidden="1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hidden="1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hidden="1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hidden="1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hidden="1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hidden="1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hidden="1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hidden="1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hidden="1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hidden="1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hidden="1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hidden="1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hidden="1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hidden="1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hidden="1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hidden="1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hidden="1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hidden="1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hidden="1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hidden="1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hidden="1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hidden="1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hidden="1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hidden="1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hidden="1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hidden="1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hidden="1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hidden="1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hidden="1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hidden="1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hidden="1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hidden="1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hidden="1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hidden="1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hidden="1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hidden="1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hidden="1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hidden="1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hidden="1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hidden="1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hidden="1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hidden="1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hidden="1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hidden="1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hidden="1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hidden="1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hidden="1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hidden="1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hidden="1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hidden="1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hidden="1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hidden="1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hidden="1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hidden="1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hidden="1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hidden="1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hidden="1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hidden="1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hidden="1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hidden="1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hidden="1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hidden="1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hidden="1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hidden="1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hidden="1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hidden="1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hidden="1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hidden="1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hidden="1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hidden="1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hidden="1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hidden="1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hidden="1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hidden="1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hidden="1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hidden="1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hidden="1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hidden="1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hidden="1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hidden="1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hidden="1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hidden="1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hidden="1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hidden="1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hidden="1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hidden="1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hidden="1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hidden="1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hidden="1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hidden="1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hidden="1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hidden="1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hidden="1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hidden="1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hidden="1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hidden="1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hidden="1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hidden="1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hidden="1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hidden="1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hidden="1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hidden="1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hidden="1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hidden="1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hidden="1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hidden="1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hidden="1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hidden="1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hidden="1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hidden="1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hidden="1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hidden="1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hidden="1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hidden="1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hidden="1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hidden="1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hidden="1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hidden="1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hidden="1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hidden="1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hidden="1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hidden="1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hidden="1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hidden="1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hidden="1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hidden="1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hidden="1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hidden="1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hidden="1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hidden="1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hidden="1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hidden="1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hidden="1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hidden="1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hidden="1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hidden="1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hidden="1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hidden="1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hidden="1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hidden="1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hidden="1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hidden="1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hidden="1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hidden="1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hidden="1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hidden="1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hidden="1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hidden="1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hidden="1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hidden="1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hidden="1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hidden="1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hidden="1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hidden="1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hidden="1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hidden="1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hidden="1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hidden="1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hidden="1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hidden="1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hidden="1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hidden="1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hidden="1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hidden="1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hidden="1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hidden="1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hidden="1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hidden="1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hidden="1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hidden="1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hidden="1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hidden="1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hidden="1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hidden="1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hidden="1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hidden="1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hidden="1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hidden="1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hidden="1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hidden="1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hidden="1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hidden="1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hidden="1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hidden="1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hidden="1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hidden="1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hidden="1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hidden="1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hidden="1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hidden="1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hidden="1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hidden="1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hidden="1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hidden="1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hidden="1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hidden="1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hidden="1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hidden="1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hidden="1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hidden="1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hidden="1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hidden="1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hidden="1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hidden="1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hidden="1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hidden="1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hidden="1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hidden="1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hidden="1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hidden="1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hidden="1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hidden="1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hidden="1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hidden="1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hidden="1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hidden="1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hidden="1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hidden="1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hidden="1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hidden="1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hidden="1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hidden="1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hidden="1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hidden="1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hidden="1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hidden="1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hidden="1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hidden="1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hidden="1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hidden="1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hidden="1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hidden="1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hidden="1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hidden="1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hidden="1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hidden="1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hidden="1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hidden="1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hidden="1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hidden="1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hidden="1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hidden="1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hidden="1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hidden="1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hidden="1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hidden="1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hidden="1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hidden="1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hidden="1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hidden="1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hidden="1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hidden="1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hidden="1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hidden="1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hidden="1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hidden="1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hidden="1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hidden="1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hidden="1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hidden="1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hidden="1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hidden="1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hidden="1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hidden="1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hidden="1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hidden="1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hidden="1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hidden="1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hidden="1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hidden="1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hidden="1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hidden="1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hidden="1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hidden="1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hidden="1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hidden="1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hidden="1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hidden="1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hidden="1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hidden="1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hidden="1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hidden="1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hidden="1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hidden="1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hidden="1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hidden="1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hidden="1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hidden="1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hidden="1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hidden="1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hidden="1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hidden="1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hidden="1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hidden="1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hidden="1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hidden="1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hidden="1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hidden="1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hidden="1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hidden="1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hidden="1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hidden="1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hidden="1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hidden="1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hidden="1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hidden="1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hidden="1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hidden="1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hidden="1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hidden="1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hidden="1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hidden="1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hidden="1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hidden="1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hidden="1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hidden="1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hidden="1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hidden="1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hidden="1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hidden="1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hidden="1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hidden="1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hidden="1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hidden="1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hidden="1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hidden="1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hidden="1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hidden="1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hidden="1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hidden="1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hidden="1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hidden="1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hidden="1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hidden="1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hidden="1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hidden="1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hidden="1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hidden="1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hidden="1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hidden="1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hidden="1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hidden="1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hidden="1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hidden="1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hidden="1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hidden="1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hidden="1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hidden="1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hidden="1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hidden="1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hidden="1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hidden="1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hidden="1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hidden="1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hidden="1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hidden="1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hidden="1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hidden="1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hidden="1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hidden="1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hidden="1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hidden="1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hidden="1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hidden="1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hidden="1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hidden="1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hidden="1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hidden="1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hidden="1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hidden="1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hidden="1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hidden="1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hidden="1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hidden="1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hidden="1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hidden="1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hidden="1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hidden="1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hidden="1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hidden="1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hidden="1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hidden="1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hidden="1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hidden="1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hidden="1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hidden="1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hidden="1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hidden="1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hidden="1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hidden="1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hidden="1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hidden="1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hidden="1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hidden="1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hidden="1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hidden="1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hidden="1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hidden="1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hidden="1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hidden="1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hidden="1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hidden="1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hidden="1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hidden="1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hidden="1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hidden="1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hidden="1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hidden="1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hidden="1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hidden="1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hidden="1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hidden="1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hidden="1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hidden="1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hidden="1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hidden="1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hidden="1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hidden="1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hidden="1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hidden="1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hidden="1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hidden="1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hidden="1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hidden="1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hidden="1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hidden="1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hidden="1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hidden="1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hidden="1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hidden="1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hidden="1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hidden="1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hidden="1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hidden="1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hidden="1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hidden="1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hidden="1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hidden="1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hidden="1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hidden="1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hidden="1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hidden="1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hidden="1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hidden="1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hidden="1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hidden="1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hidden="1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hidden="1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hidden="1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hidden="1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hidden="1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hidden="1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hidden="1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hidden="1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hidden="1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hidden="1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hidden="1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hidden="1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hidden="1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hidden="1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hidden="1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hidden="1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hidden="1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hidden="1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hidden="1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hidden="1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hidden="1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hidden="1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hidden="1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hidden="1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hidden="1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hidden="1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hidden="1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hidden="1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hidden="1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hidden="1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hidden="1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hidden="1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hidden="1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hidden="1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hidden="1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hidden="1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hidden="1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hidden="1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hidden="1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hidden="1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hidden="1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hidden="1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hidden="1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hidden="1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hidden="1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hidden="1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hidden="1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hidden="1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hidden="1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hidden="1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hidden="1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hidden="1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hidden="1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hidden="1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hidden="1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hidden="1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hidden="1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hidden="1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hidden="1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hidden="1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hidden="1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hidden="1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hidden="1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hidden="1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hidden="1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hidden="1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hidden="1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hidden="1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hidden="1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hidden="1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hidden="1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hidden="1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hidden="1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hidden="1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hidden="1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hidden="1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hidden="1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hidden="1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hidden="1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hidden="1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hidden="1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hidden="1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hidden="1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hidden="1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hidden="1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hidden="1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hidden="1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hidden="1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hidden="1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hidden="1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hidden="1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hidden="1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hidden="1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hidden="1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hidden="1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hidden="1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hidden="1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hidden="1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hidden="1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hidden="1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hidden="1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hidden="1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hidden="1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hidden="1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hidden="1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hidden="1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hidden="1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hidden="1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hidden="1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hidden="1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hidden="1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hidden="1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hidden="1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hidden="1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hidden="1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hidden="1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hidden="1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hidden="1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hidden="1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hidden="1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hidden="1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hidden="1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hidden="1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hidden="1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hidden="1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hidden="1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hidden="1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hidden="1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hidden="1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hidden="1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hidden="1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hidden="1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hidden="1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hidden="1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hidden="1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hidden="1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hidden="1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hidden="1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hidden="1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hidden="1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hidden="1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hidden="1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hidden="1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hidden="1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hidden="1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hidden="1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hidden="1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hidden="1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hidden="1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hidden="1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hidden="1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hidden="1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hidden="1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hidden="1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hidden="1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hidden="1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hidden="1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hidden="1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hidden="1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hidden="1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hidden="1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hidden="1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hidden="1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hidden="1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hidden="1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hidden="1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hidden="1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hidden="1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hidden="1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hidden="1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hidden="1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hidden="1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hidden="1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hidden="1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hidden="1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hidden="1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hidden="1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hidden="1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hidden="1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hidden="1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hidden="1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hidden="1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hidden="1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hidden="1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hidden="1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hidden="1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hidden="1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hidden="1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hidden="1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hidden="1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hidden="1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hidden="1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hidden="1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hidden="1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hidden="1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hidden="1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hidden="1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hidden="1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hidden="1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hidden="1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hidden="1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hidden="1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hidden="1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hidden="1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hidden="1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hidden="1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hidden="1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hidden="1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hidden="1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hidden="1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hidden="1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hidden="1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hidden="1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hidden="1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hidden="1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hidden="1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hidden="1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hidden="1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hidden="1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hidden="1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hidden="1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hidden="1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hidden="1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hidden="1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hidden="1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hidden="1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hidden="1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hidden="1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hidden="1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hidden="1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hidden="1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hidden="1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hidden="1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hidden="1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hidden="1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hidden="1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hidden="1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hidden="1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hidden="1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hidden="1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hidden="1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hidden="1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hidden="1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hidden="1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hidden="1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hidden="1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hidden="1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hidden="1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hidden="1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hidden="1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hidden="1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hidden="1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hidden="1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hidden="1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hidden="1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hidden="1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hidden="1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hidden="1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hidden="1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hidden="1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hidden="1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hidden="1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hidden="1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hidden="1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hidden="1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hidden="1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hidden="1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hidden="1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hidden="1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hidden="1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hidden="1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hidden="1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hidden="1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hidden="1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hidden="1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hidden="1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hidden="1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hidden="1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hidden="1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hidden="1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hidden="1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hidden="1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hidden="1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hidden="1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hidden="1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hidden="1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hidden="1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hidden="1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hidden="1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hidden="1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hidden="1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hidden="1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hidden="1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hidden="1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hidden="1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hidden="1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hidden="1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hidden="1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hidden="1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hidden="1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hidden="1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hidden="1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hidden="1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hidden="1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hidden="1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hidden="1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hidden="1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hidden="1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hidden="1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hidden="1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hidden="1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hidden="1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hidden="1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hidden="1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hidden="1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hidden="1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hidden="1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hidden="1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hidden="1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hidden="1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hidden="1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hidden="1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hidden="1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hidden="1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hidden="1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hidden="1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hidden="1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hidden="1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hidden="1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hidden="1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hidden="1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hidden="1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hidden="1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hidden="1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hidden="1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hidden="1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hidden="1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hidden="1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hidden="1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hidden="1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hidden="1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hidden="1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hidden="1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hidden="1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hidden="1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hidden="1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hidden="1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hidden="1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hidden="1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hidden="1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hidden="1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hidden="1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hidden="1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hidden="1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hidden="1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hidden="1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hidden="1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hidden="1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hidden="1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hidden="1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hidden="1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hidden="1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hidden="1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hidden="1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hidden="1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hidden="1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hidden="1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hidden="1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hidden="1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hidden="1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hidden="1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hidden="1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hidden="1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hidden="1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hidden="1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hidden="1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hidden="1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hidden="1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hidden="1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hidden="1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hidden="1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hidden="1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hidden="1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hidden="1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hidden="1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hidden="1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hidden="1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hidden="1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hidden="1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hidden="1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hidden="1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hidden="1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hidden="1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hidden="1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hidden="1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hidden="1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hidden="1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hidden="1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hidden="1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hidden="1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hidden="1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hidden="1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hidden="1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hidden="1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hidden="1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hidden="1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hidden="1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hidden="1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hidden="1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hidden="1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hidden="1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hidden="1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hidden="1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hidden="1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hidden="1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hidden="1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hidden="1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hidden="1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hidden="1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hidden="1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hidden="1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hidden="1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hidden="1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hidden="1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hidden="1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hidden="1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hidden="1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hidden="1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hidden="1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hidden="1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hidden="1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hidden="1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hidden="1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hidden="1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hidden="1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hidden="1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hidden="1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hidden="1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hidden="1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hidden="1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hidden="1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hidden="1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hidden="1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hidden="1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hidden="1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hidden="1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hidden="1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hidden="1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hidden="1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hidden="1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hidden="1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hidden="1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hidden="1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hidden="1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hidden="1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hidden="1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hidden="1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hidden="1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hidden="1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hidden="1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hidden="1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hidden="1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hidden="1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hidden="1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hidden="1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hidden="1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hidden="1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hidden="1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hidden="1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hidden="1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hidden="1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hidden="1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hidden="1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hidden="1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hidden="1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hidden="1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hidden="1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hidden="1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hidden="1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hidden="1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hidden="1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hidden="1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hidden="1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hidden="1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hidden="1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hidden="1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hidden="1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hidden="1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hidden="1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hidden="1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hidden="1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hidden="1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hidden="1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hidden="1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hidden="1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hidden="1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hidden="1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hidden="1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hidden="1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hidden="1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hidden="1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hidden="1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hidden="1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hidden="1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hidden="1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hidden="1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hidden="1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hidden="1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hidden="1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hidden="1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hidden="1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hidden="1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hidden="1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hidden="1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hidden="1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hidden="1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hidden="1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hidden="1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hidden="1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hidden="1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hidden="1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hidden="1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hidden="1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hidden="1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hidden="1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hidden="1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hidden="1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hidden="1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hidden="1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hidden="1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hidden="1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hidden="1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hidden="1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hidden="1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hidden="1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hidden="1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hidden="1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hidden="1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hidden="1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hidden="1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hidden="1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hidden="1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hidden="1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hidden="1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hidden="1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hidden="1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hidden="1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hidden="1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hidden="1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hidden="1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hidden="1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hidden="1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hidden="1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hidden="1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hidden="1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hidden="1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hidden="1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hidden="1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hidden="1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hidden="1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hidden="1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hidden="1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hidden="1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hidden="1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hidden="1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hidden="1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hidden="1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hidden="1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hidden="1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hidden="1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hidden="1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hidden="1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hidden="1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hidden="1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hidden="1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hidden="1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hidden="1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hidden="1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hidden="1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hidden="1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hidden="1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hidden="1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hidden="1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hidden="1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hidden="1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hidden="1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hidden="1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hidden="1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hidden="1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hidden="1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hidden="1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hidden="1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hidden="1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hidden="1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hidden="1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hidden="1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hidden="1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hidden="1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hidden="1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hidden="1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hidden="1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hidden="1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hidden="1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hidden="1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hidden="1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hidden="1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hidden="1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hidden="1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hidden="1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hidden="1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hidden="1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hidden="1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hidden="1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hidden="1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hidden="1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hidden="1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hidden="1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hidden="1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hidden="1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hidden="1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hidden="1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hidden="1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hidden="1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hidden="1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hidden="1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hidden="1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hidden="1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hidden="1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hidden="1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hidden="1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hidden="1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hidden="1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hidden="1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hidden="1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hidden="1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hidden="1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hidden="1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hidden="1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hidden="1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hidden="1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hidden="1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hidden="1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hidden="1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hidden="1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hidden="1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hidden="1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hidden="1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hidden="1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hidden="1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hidden="1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hidden="1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hidden="1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hidden="1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hidden="1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hidden="1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hidden="1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hidden="1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hidden="1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hidden="1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hidden="1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hidden="1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hidden="1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hidden="1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hidden="1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hidden="1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hidden="1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hidden="1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hidden="1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hidden="1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hidden="1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hidden="1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hidden="1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hidden="1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hidden="1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hidden="1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hidden="1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hidden="1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hidden="1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hidden="1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hidden="1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hidden="1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hidden="1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hidden="1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hidden="1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hidden="1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hidden="1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hidden="1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hidden="1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hidden="1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hidden="1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hidden="1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hidden="1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hidden="1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hidden="1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hidden="1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hidden="1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hidden="1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hidden="1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hidden="1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hidden="1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hidden="1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hidden="1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hidden="1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hidden="1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hidden="1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hidden="1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hidden="1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hidden="1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hidden="1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hidden="1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hidden="1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hidden="1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hidden="1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hidden="1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hidden="1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hidden="1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hidden="1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hidden="1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hidden="1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hidden="1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hidden="1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hidden="1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hidden="1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hidden="1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hidden="1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hidden="1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hidden="1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hidden="1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hidden="1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hidden="1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hidden="1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hidden="1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hidden="1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hidden="1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hidden="1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hidden="1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hidden="1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hidden="1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hidden="1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hidden="1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hidden="1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hidden="1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hidden="1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hidden="1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hidden="1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hidden="1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hidden="1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hidden="1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hidden="1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hidden="1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hidden="1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hidden="1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hidden="1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hidden="1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hidden="1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hidden="1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hidden="1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hidden="1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hidden="1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hidden="1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hidden="1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hidden="1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hidden="1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hidden="1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hidden="1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hidden="1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hidden="1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hidden="1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hidden="1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hidden="1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hidden="1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hidden="1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hidden="1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hidden="1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hidden="1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hidden="1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hidden="1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hidden="1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hidden="1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hidden="1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hidden="1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hidden="1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hidden="1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hidden="1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hidden="1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hidden="1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hidden="1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hidden="1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hidden="1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hidden="1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hidden="1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hidden="1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hidden="1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hidden="1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hidden="1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hidden="1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hidden="1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hidden="1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hidden="1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hidden="1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hidden="1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hidden="1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hidden="1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hidden="1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hidden="1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hidden="1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hidden="1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hidden="1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hidden="1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hidden="1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hidden="1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hidden="1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hidden="1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hidden="1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hidden="1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hidden="1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hidden="1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hidden="1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hidden="1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hidden="1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hidden="1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hidden="1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hidden="1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hidden="1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hidden="1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hidden="1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hidden="1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hidden="1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hidden="1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hidden="1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hidden="1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hidden="1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hidden="1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hidden="1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hidden="1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hidden="1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hidden="1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hidden="1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hidden="1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hidden="1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hidden="1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hidden="1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hidden="1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hidden="1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hidden="1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hidden="1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hidden="1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hidden="1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hidden="1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hidden="1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hidden="1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hidden="1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hidden="1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hidden="1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hidden="1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hidden="1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hidden="1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hidden="1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hidden="1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hidden="1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hidden="1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hidden="1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hidden="1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hidden="1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hidden="1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hidden="1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hidden="1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hidden="1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hidden="1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hidden="1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hidden="1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hidden="1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hidden="1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hidden="1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hidden="1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hidden="1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hidden="1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hidden="1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hidden="1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hidden="1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hidden="1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hidden="1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hidden="1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hidden="1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hidden="1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hidden="1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hidden="1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hidden="1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hidden="1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hidden="1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hidden="1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hidden="1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hidden="1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hidden="1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hidden="1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hidden="1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hidden="1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hidden="1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hidden="1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hidden="1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hidden="1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hidden="1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hidden="1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hidden="1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hidden="1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hidden="1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hidden="1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hidden="1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hidden="1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hidden="1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hidden="1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hidden="1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hidden="1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hidden="1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hidden="1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hidden="1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hidden="1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hidden="1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hidden="1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hidden="1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hidden="1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hidden="1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hidden="1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hidden="1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hidden="1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hidden="1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hidden="1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hidden="1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hidden="1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hidden="1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hidden="1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hidden="1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hidden="1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hidden="1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hidden="1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hidden="1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hidden="1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hidden="1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hidden="1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hidden="1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hidden="1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hidden="1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hidden="1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hidden="1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hidden="1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hidden="1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hidden="1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hidden="1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hidden="1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hidden="1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hidden="1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hidden="1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hidden="1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hidden="1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hidden="1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hidden="1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hidden="1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hidden="1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hidden="1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hidden="1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hidden="1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hidden="1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hidden="1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hidden="1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hidden="1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hidden="1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hidden="1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hidden="1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hidden="1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hidden="1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hidden="1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hidden="1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hidden="1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hidden="1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hidden="1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hidden="1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hidden="1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hidden="1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hidden="1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hidden="1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hidden="1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hidden="1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hidden="1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hidden="1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hidden="1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hidden="1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hidden="1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hidden="1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hidden="1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hidden="1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hidden="1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hidden="1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hidden="1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hidden="1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hidden="1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hidden="1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hidden="1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hidden="1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hidden="1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hidden="1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hidden="1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hidden="1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hidden="1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hidden="1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hidden="1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hidden="1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hidden="1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hidden="1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hidden="1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hidden="1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hidden="1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hidden="1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hidden="1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hidden="1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hidden="1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hidden="1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hidden="1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hidden="1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hidden="1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hidden="1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hidden="1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hidden="1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hidden="1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hidden="1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hidden="1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hidden="1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hidden="1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hidden="1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hidden="1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hidden="1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hidden="1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hidden="1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hidden="1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hidden="1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hidden="1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hidden="1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hidden="1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hidden="1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hidden="1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hidden="1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hidden="1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hidden="1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hidden="1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hidden="1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hidden="1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hidden="1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hidden="1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hidden="1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hidden="1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hidden="1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hidden="1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hidden="1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hidden="1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hidden="1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hidden="1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hidden="1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hidden="1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hidden="1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hidden="1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hidden="1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hidden="1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hidden="1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hidden="1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hidden="1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hidden="1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hidden="1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hidden="1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hidden="1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hidden="1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hidden="1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hidden="1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hidden="1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hidden="1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hidden="1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hidden="1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hidden="1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hidden="1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hidden="1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hidden="1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hidden="1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hidden="1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hidden="1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hidden="1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hidden="1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hidden="1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hidden="1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hidden="1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hidden="1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hidden="1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hidden="1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hidden="1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hidden="1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hidden="1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hidden="1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hidden="1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hidden="1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hidden="1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hidden="1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hidden="1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hidden="1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hidden="1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hidden="1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hidden="1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hidden="1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hidden="1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hidden="1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hidden="1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hidden="1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hidden="1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hidden="1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hidden="1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hidden="1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hidden="1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hidden="1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hidden="1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hidden="1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hidden="1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hidden="1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hidden="1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hidden="1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hidden="1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hidden="1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hidden="1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hidden="1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hidden="1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hidden="1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hidden="1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hidden="1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hidden="1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hidden="1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hidden="1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hidden="1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hidden="1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hidden="1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hidden="1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hidden="1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hidden="1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hidden="1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hidden="1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hidden="1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hidden="1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hidden="1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hidden="1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hidden="1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hidden="1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hidden="1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hidden="1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hidden="1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hidden="1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hidden="1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hidden="1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hidden="1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hidden="1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hidden="1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hidden="1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hidden="1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hidden="1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hidden="1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hidden="1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hidden="1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hidden="1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hidden="1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hidden="1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hidden="1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hidden="1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hidden="1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hidden="1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hidden="1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hidden="1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hidden="1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hidden="1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hidden="1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hidden="1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hidden="1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hidden="1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hidden="1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hidden="1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hidden="1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hidden="1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hidden="1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hidden="1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hidden="1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hidden="1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hidden="1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hidden="1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hidden="1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hidden="1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hidden="1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hidden="1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hidden="1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hidden="1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hidden="1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hidden="1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hidden="1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hidden="1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hidden="1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hidden="1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hidden="1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hidden="1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hidden="1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hidden="1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hidden="1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hidden="1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hidden="1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hidden="1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hidden="1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hidden="1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hidden="1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hidden="1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hidden="1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hidden="1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hidden="1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hidden="1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hidden="1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hidden="1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hidden="1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hidden="1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hidden="1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hidden="1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hidden="1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hidden="1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hidden="1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hidden="1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hidden="1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hidden="1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hidden="1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hidden="1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hidden="1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hidden="1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hidden="1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hidden="1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hidden="1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hidden="1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hidden="1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hidden="1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hidden="1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hidden="1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hidden="1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hidden="1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hidden="1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hidden="1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hidden="1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hidden="1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hidden="1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hidden="1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hidden="1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hidden="1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hidden="1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hidden="1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hidden="1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hidden="1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hidden="1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hidden="1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hidden="1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hidden="1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hidden="1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hidden="1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hidden="1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hidden="1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hidden="1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hidden="1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hidden="1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hidden="1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hidden="1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hidden="1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hidden="1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hidden="1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hidden="1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hidden="1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hidden="1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hidden="1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hidden="1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hidden="1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hidden="1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hidden="1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hidden="1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hidden="1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hidden="1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hidden="1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hidden="1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hidden="1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hidden="1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hidden="1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hidden="1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hidden="1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hidden="1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hidden="1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hidden="1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hidden="1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hidden="1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hidden="1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hidden="1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hidden="1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hidden="1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hidden="1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hidden="1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hidden="1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hidden="1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hidden="1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hidden="1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hidden="1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hidden="1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hidden="1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hidden="1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hidden="1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hidden="1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hidden="1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hidden="1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hidden="1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hidden="1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hidden="1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hidden="1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hidden="1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hidden="1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hidden="1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hidden="1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hidden="1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hidden="1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hidden="1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hidden="1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hidden="1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hidden="1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hidden="1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hidden="1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hidden="1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hidden="1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hidden="1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hidden="1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hidden="1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hidden="1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hidden="1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hidden="1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hidden="1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hidden="1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hidden="1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hidden="1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hidden="1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hidden="1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hidden="1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hidden="1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hidden="1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hidden="1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hidden="1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hidden="1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hidden="1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hidden="1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hidden="1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hidden="1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hidden="1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hidden="1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hidden="1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hidden="1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hidden="1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hidden="1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hidden="1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hidden="1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hidden="1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hidden="1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hidden="1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hidden="1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hidden="1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hidden="1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hidden="1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hidden="1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hidden="1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hidden="1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hidden="1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hidden="1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hidden="1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hidden="1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hidden="1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hidden="1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hidden="1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hidden="1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hidden="1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hidden="1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hidden="1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hidden="1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hidden="1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hidden="1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hidden="1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hidden="1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hidden="1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hidden="1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hidden="1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hidden="1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hidden="1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hidden="1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hidden="1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hidden="1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hidden="1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hidden="1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hidden="1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hidden="1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hidden="1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hidden="1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hidden="1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hidden="1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hidden="1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hidden="1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hidden="1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hidden="1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hidden="1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hidden="1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hidden="1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hidden="1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hidden="1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hidden="1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hidden="1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hidden="1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hidden="1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hidden="1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hidden="1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hidden="1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hidden="1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hidden="1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hidden="1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hidden="1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hidden="1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hidden="1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hidden="1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hidden="1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hidden="1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hidden="1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hidden="1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hidden="1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hidden="1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hidden="1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hidden="1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hidden="1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hidden="1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hidden="1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hidden="1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hidden="1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hidden="1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hidden="1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hidden="1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hidden="1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hidden="1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hidden="1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hidden="1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hidden="1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hidden="1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hidden="1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hidden="1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hidden="1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hidden="1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hidden="1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hidden="1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hidden="1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hidden="1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hidden="1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hidden="1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hidden="1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hidden="1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hidden="1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hidden="1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hidden="1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hidden="1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hidden="1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hidden="1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hidden="1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hidden="1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hidden="1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hidden="1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hidden="1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hidden="1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hidden="1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hidden="1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hidden="1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hidden="1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hidden="1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hidden="1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hidden="1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hidden="1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hidden="1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hidden="1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hidden="1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hidden="1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hidden="1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hidden="1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hidden="1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hidden="1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hidden="1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hidden="1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hidden="1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hidden="1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hidden="1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hidden="1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hidden="1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hidden="1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hidden="1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hidden="1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hidden="1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hidden="1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hidden="1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hidden="1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hidden="1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hidden="1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hidden="1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hidden="1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hidden="1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hidden="1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hidden="1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hidden="1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hidden="1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hidden="1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hidden="1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hidden="1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hidden="1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hidden="1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hidden="1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hidden="1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hidden="1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hidden="1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hidden="1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hidden="1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hidden="1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hidden="1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hidden="1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hidden="1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hidden="1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hidden="1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hidden="1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hidden="1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hidden="1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hidden="1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hidden="1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hidden="1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hidden="1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hidden="1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hidden="1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hidden="1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hidden="1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hidden="1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hidden="1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hidden="1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hidden="1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hidden="1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hidden="1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hidden="1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hidden="1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hidden="1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hidden="1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hidden="1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hidden="1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hidden="1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hidden="1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hidden="1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hidden="1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hidden="1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hidden="1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hidden="1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hidden="1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hidden="1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hidden="1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hidden="1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hidden="1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hidden="1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hidden="1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hidden="1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hidden="1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hidden="1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hidden="1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hidden="1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hidden="1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hidden="1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hidden="1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hidden="1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hidden="1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hidden="1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hidden="1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hidden="1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hidden="1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hidden="1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hidden="1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hidden="1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hidden="1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hidden="1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hidden="1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hidden="1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hidden="1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hidden="1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hidden="1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hidden="1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hidden="1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hidden="1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hidden="1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hidden="1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hidden="1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hidden="1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hidden="1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hidden="1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hidden="1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hidden="1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hidden="1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hidden="1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hidden="1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hidden="1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hidden="1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hidden="1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hidden="1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hidden="1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hidden="1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hidden="1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hidden="1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hidden="1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hidden="1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hidden="1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hidden="1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hidden="1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hidden="1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hidden="1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hidden="1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hidden="1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hidden="1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hidden="1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hidden="1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hidden="1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hidden="1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hidden="1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hidden="1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hidden="1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hidden="1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hidden="1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hidden="1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hidden="1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hidden="1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hidden="1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hidden="1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hidden="1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hidden="1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hidden="1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hidden="1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hidden="1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hidden="1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hidden="1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hidden="1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hidden="1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hidden="1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hidden="1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hidden="1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hidden="1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hidden="1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hidden="1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hidden="1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hidden="1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hidden="1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hidden="1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hidden="1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hidden="1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hidden="1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hidden="1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hidden="1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hidden="1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hidden="1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hidden="1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hidden="1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hidden="1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hidden="1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hidden="1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hidden="1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hidden="1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hidden="1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hidden="1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hidden="1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hidden="1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hidden="1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hidden="1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hidden="1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hidden="1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hidden="1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hidden="1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hidden="1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hidden="1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hidden="1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hidden="1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hidden="1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hidden="1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hidden="1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hidden="1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hidden="1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hidden="1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hidden="1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hidden="1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hidden="1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hidden="1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hidden="1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hidden="1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hidden="1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hidden="1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hidden="1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hidden="1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hidden="1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hidden="1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hidden="1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hidden="1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hidden="1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hidden="1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hidden="1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hidden="1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hidden="1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hidden="1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hidden="1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hidden="1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hidden="1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hidden="1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hidden="1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hidden="1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hidden="1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hidden="1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hidden="1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hidden="1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hidden="1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hidden="1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hidden="1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hidden="1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hidden="1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hidden="1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hidden="1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hidden="1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hidden="1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hidden="1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hidden="1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hidden="1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hidden="1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hidden="1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hidden="1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hidden="1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hidden="1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hidden="1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hidden="1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hidden="1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hidden="1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hidden="1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hidden="1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hidden="1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hidden="1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hidden="1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hidden="1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hidden="1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hidden="1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hidden="1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hidden="1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hidden="1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hidden="1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hidden="1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hidden="1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hidden="1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hidden="1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hidden="1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hidden="1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hidden="1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hidden="1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hidden="1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hidden="1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hidden="1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hidden="1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hidden="1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hidden="1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hidden="1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hidden="1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hidden="1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hidden="1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hidden="1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hidden="1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hidden="1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hidden="1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hidden="1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hidden="1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hidden="1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hidden="1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hidden="1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hidden="1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hidden="1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hidden="1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hidden="1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hidden="1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hidden="1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hidden="1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hidden="1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hidden="1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hidden="1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hidden="1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hidden="1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hidden="1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hidden="1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hidden="1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hidden="1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hidden="1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hidden="1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hidden="1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hidden="1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hidden="1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hidden="1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hidden="1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hidden="1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hidden="1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hidden="1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hidden="1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hidden="1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hidden="1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hidden="1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hidden="1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hidden="1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hidden="1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hidden="1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hidden="1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hidden="1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hidden="1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hidden="1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hidden="1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hidden="1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hidden="1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hidden="1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hidden="1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hidden="1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hidden="1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hidden="1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hidden="1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hidden="1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hidden="1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hidden="1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hidden="1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hidden="1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hidden="1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hidden="1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hidden="1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hidden="1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hidden="1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hidden="1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hidden="1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hidden="1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hidden="1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hidden="1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hidden="1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hidden="1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hidden="1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hidden="1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hidden="1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hidden="1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hidden="1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hidden="1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hidden="1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hidden="1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hidden="1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hidden="1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hidden="1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hidden="1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hidden="1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hidden="1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hidden="1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hidden="1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hidden="1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hidden="1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hidden="1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hidden="1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hidden="1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hidden="1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hidden="1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hidden="1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hidden="1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hidden="1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hidden="1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hidden="1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hidden="1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hidden="1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hidden="1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hidden="1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hidden="1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hidden="1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hidden="1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hidden="1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hidden="1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hidden="1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hidden="1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hidden="1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hidden="1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hidden="1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hidden="1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hidden="1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hidden="1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hidden="1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hidden="1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hidden="1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hidden="1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hidden="1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hidden="1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hidden="1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hidden="1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hidden="1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hidden="1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hidden="1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hidden="1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hidden="1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hidden="1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hidden="1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hidden="1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hidden="1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hidden="1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hidden="1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hidden="1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hidden="1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hidden="1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hidden="1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hidden="1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hidden="1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hidden="1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hidden="1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hidden="1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hidden="1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hidden="1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hidden="1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hidden="1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hidden="1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hidden="1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hidden="1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hidden="1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hidden="1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hidden="1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hidden="1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hidden="1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hidden="1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hidden="1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hidden="1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hidden="1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hidden="1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hidden="1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hidden="1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hidden="1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hidden="1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hidden="1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hidden="1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hidden="1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hidden="1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hidden="1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hidden="1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hidden="1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hidden="1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hidden="1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hidden="1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hidden="1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hidden="1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hidden="1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hidden="1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hidden="1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hidden="1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hidden="1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hidden="1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hidden="1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hidden="1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hidden="1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hidden="1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hidden="1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hidden="1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hidden="1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hidden="1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hidden="1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hidden="1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hidden="1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hidden="1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hidden="1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hidden="1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hidden="1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hidden="1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hidden="1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hidden="1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hidden="1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hidden="1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hidden="1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hidden="1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hidden="1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hidden="1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hidden="1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hidden="1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hidden="1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hidden="1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hidden="1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hidden="1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hidden="1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hidden="1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hidden="1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hidden="1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hidden="1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hidden="1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hidden="1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hidden="1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hidden="1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hidden="1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hidden="1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hidden="1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hidden="1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hidden="1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hidden="1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hidden="1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hidden="1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hidden="1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hidden="1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hidden="1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hidden="1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hidden="1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hidden="1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hidden="1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hidden="1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hidden="1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hidden="1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hidden="1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hidden="1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hidden="1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hidden="1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hidden="1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hidden="1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hidden="1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hidden="1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hidden="1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hidden="1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hidden="1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hidden="1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hidden="1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hidden="1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hidden="1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hidden="1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hidden="1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hidden="1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hidden="1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hidden="1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hidden="1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hidden="1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hidden="1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hidden="1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hidden="1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hidden="1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hidden="1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hidden="1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hidden="1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hidden="1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hidden="1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hidden="1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hidden="1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hidden="1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hidden="1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hidden="1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hidden="1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hidden="1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hidden="1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hidden="1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hidden="1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hidden="1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hidden="1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hidden="1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hidden="1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hidden="1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hidden="1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hidden="1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hidden="1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hidden="1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hidden="1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hidden="1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hidden="1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hidden="1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hidden="1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hidden="1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hidden="1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hidden="1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hidden="1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hidden="1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hidden="1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hidden="1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hidden="1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hidden="1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hidden="1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hidden="1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hidden="1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hidden="1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hidden="1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hidden="1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hidden="1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hidden="1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hidden="1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hidden="1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hidden="1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hidden="1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hidden="1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hidden="1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hidden="1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hidden="1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hidden="1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hidden="1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hidden="1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hidden="1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hidden="1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hidden="1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hidden="1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hidden="1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hidden="1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hidden="1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hidden="1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hidden="1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hidden="1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hidden="1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hidden="1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hidden="1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hidden="1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hidden="1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hidden="1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hidden="1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hidden="1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hidden="1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hidden="1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hidden="1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hidden="1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hidden="1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hidden="1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hidden="1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hidden="1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hidden="1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hidden="1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hidden="1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hidden="1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hidden="1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hidden="1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hidden="1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hidden="1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hidden="1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hidden="1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hidden="1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hidden="1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hidden="1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hidden="1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hidden="1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hidden="1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hidden="1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hidden="1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hidden="1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hidden="1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hidden="1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hidden="1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hidden="1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hidden="1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hidden="1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hidden="1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hidden="1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hidden="1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hidden="1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hidden="1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hidden="1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hidden="1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hidden="1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hidden="1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hidden="1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hidden="1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hidden="1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hidden="1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hidden="1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hidden="1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hidden="1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hidden="1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hidden="1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hidden="1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hidden="1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hidden="1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hidden="1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hidden="1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hidden="1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hidden="1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hidden="1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hidden="1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hidden="1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hidden="1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hidden="1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hidden="1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hidden="1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hidden="1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hidden="1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hidden="1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hidden="1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hidden="1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hidden="1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hidden="1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hidden="1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hidden="1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hidden="1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hidden="1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hidden="1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hidden="1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hidden="1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hidden="1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hidden="1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hidden="1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hidden="1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hidden="1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hidden="1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hidden="1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hidden="1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hidden="1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hidden="1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hidden="1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hidden="1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hidden="1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hidden="1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hidden="1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hidden="1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hidden="1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hidden="1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hidden="1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hidden="1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hidden="1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hidden="1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hidden="1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hidden="1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hidden="1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hidden="1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hidden="1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hidden="1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hidden="1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hidden="1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hidden="1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hidden="1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hidden="1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hidden="1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hidden="1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hidden="1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hidden="1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hidden="1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hidden="1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hidden="1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hidden="1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hidden="1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hidden="1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hidden="1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hidden="1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hidden="1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hidden="1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hidden="1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hidden="1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hidden="1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hidden="1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hidden="1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hidden="1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hidden="1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hidden="1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hidden="1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hidden="1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hidden="1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hidden="1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hidden="1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hidden="1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hidden="1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hidden="1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hidden="1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hidden="1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hidden="1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hidden="1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hidden="1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hidden="1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hidden="1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hidden="1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hidden="1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hidden="1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hidden="1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hidden="1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hidden="1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hidden="1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hidden="1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hidden="1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hidden="1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hidden="1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hidden="1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hidden="1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hidden="1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hidden="1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hidden="1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hidden="1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hidden="1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hidden="1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hidden="1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hidden="1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hidden="1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hidden="1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hidden="1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hidden="1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hidden="1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hidden="1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hidden="1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hidden="1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hidden="1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hidden="1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hidden="1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hidden="1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hidden="1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hidden="1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hidden="1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hidden="1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hidden="1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hidden="1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hidden="1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hidden="1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hidden="1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hidden="1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hidden="1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hidden="1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hidden="1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hidden="1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hidden="1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hidden="1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hidden="1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hidden="1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hidden="1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hidden="1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hidden="1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hidden="1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hidden="1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hidden="1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hidden="1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hidden="1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hidden="1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hidden="1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hidden="1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hidden="1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hidden="1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hidden="1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hidden="1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hidden="1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hidden="1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hidden="1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hidden="1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hidden="1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hidden="1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hidden="1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hidden="1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hidden="1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hidden="1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hidden="1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hidden="1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hidden="1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hidden="1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hidden="1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hidden="1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hidden="1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hidden="1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hidden="1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hidden="1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hidden="1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hidden="1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hidden="1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hidden="1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hidden="1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hidden="1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hidden="1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hidden="1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hidden="1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hidden="1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hidden="1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hidden="1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hidden="1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hidden="1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hidden="1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hidden="1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hidden="1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hidden="1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hidden="1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hidden="1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hidden="1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hidden="1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hidden="1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hidden="1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hidden="1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hidden="1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hidden="1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hidden="1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hidden="1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hidden="1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hidden="1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hidden="1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hidden="1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hidden="1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hidden="1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hidden="1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hidden="1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hidden="1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hidden="1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hidden="1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hidden="1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hidden="1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hidden="1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hidden="1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hidden="1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hidden="1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hidden="1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hidden="1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hidden="1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hidden="1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hidden="1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hidden="1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hidden="1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hidden="1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hidden="1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hidden="1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hidden="1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hidden="1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hidden="1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hidden="1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hidden="1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hidden="1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hidden="1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hidden="1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hidden="1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hidden="1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hidden="1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hidden="1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hidden="1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hidden="1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hidden="1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hidden="1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hidden="1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hidden="1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hidden="1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hidden="1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hidden="1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hidden="1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hidden="1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hidden="1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hidden="1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hidden="1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hidden="1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hidden="1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hidden="1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hidden="1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hidden="1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hidden="1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hidden="1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hidden="1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hidden="1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hidden="1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hidden="1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hidden="1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hidden="1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hidden="1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hidden="1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hidden="1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hidden="1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hidden="1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hidden="1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hidden="1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hidden="1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hidden="1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hidden="1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hidden="1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hidden="1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hidden="1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hidden="1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hidden="1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hidden="1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hidden="1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hidden="1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hidden="1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hidden="1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hidden="1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hidden="1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hidden="1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hidden="1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hidden="1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hidden="1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hidden="1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hidden="1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hidden="1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hidden="1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hidden="1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hidden="1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hidden="1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hidden="1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hidden="1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hidden="1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hidden="1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hidden="1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hidden="1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hidden="1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hidden="1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hidden="1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hidden="1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hidden="1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hidden="1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hidden="1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hidden="1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hidden="1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hidden="1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hidden="1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hidden="1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hidden="1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hidden="1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hidden="1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hidden="1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hidden="1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hidden="1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hidden="1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hidden="1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hidden="1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hidden="1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hidden="1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hidden="1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hidden="1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hidden="1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hidden="1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hidden="1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hidden="1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hidden="1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hidden="1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hidden="1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hidden="1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hidden="1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hidden="1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hidden="1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hidden="1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hidden="1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hidden="1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hidden="1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hidden="1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hidden="1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hidden="1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hidden="1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hidden="1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hidden="1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hidden="1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hidden="1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hidden="1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hidden="1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hidden="1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hidden="1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hidden="1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hidden="1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hidden="1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hidden="1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hidden="1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hidden="1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hidden="1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hidden="1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hidden="1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hidden="1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hidden="1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hidden="1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hidden="1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hidden="1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hidden="1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hidden="1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hidden="1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hidden="1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hidden="1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hidden="1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hidden="1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hidden="1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hidden="1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hidden="1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hidden="1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hidden="1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hidden="1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hidden="1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hidden="1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hidden="1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hidden="1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hidden="1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hidden="1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hidden="1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hidden="1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hidden="1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hidden="1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hidden="1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hidden="1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hidden="1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hidden="1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hidden="1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hidden="1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hidden="1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hidden="1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hidden="1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hidden="1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hidden="1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hidden="1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hidden="1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hidden="1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hidden="1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hidden="1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hidden="1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hidden="1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hidden="1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hidden="1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hidden="1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hidden="1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hidden="1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hidden="1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hidden="1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hidden="1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hidden="1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hidden="1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hidden="1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hidden="1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hidden="1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hidden="1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hidden="1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hidden="1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hidden="1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hidden="1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hidden="1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hidden="1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hidden="1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hidden="1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hidden="1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hidden="1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hidden="1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hidden="1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hidden="1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hidden="1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hidden="1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hidden="1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hidden="1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hidden="1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hidden="1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hidden="1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hidden="1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hidden="1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hidden="1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hidden="1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hidden="1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hidden="1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hidden="1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hidden="1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hidden="1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hidden="1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hidden="1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hidden="1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hidden="1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hidden="1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hidden="1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hidden="1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hidden="1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hidden="1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hidden="1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hidden="1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hidden="1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hidden="1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hidden="1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hidden="1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hidden="1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hidden="1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hidden="1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hidden="1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hidden="1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hidden="1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hidden="1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hidden="1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hidden="1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hidden="1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hidden="1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hidden="1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hidden="1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hidden="1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hidden="1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hidden="1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hidden="1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hidden="1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hidden="1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hidden="1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hidden="1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hidden="1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hidden="1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hidden="1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hidden="1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hidden="1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hidden="1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hidden="1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hidden="1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hidden="1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hidden="1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hidden="1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hidden="1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hidden="1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hidden="1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hidden="1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hidden="1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hidden="1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hidden="1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hidden="1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hidden="1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hidden="1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hidden="1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hidden="1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hidden="1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hidden="1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hidden="1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hidden="1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hidden="1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hidden="1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hidden="1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hidden="1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hidden="1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hidden="1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hidden="1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hidden="1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hidden="1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hidden="1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hidden="1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hidden="1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hidden="1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hidden="1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hidden="1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hidden="1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hidden="1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hidden="1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hidden="1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hidden="1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hidden="1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hidden="1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hidden="1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hidden="1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hidden="1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hidden="1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hidden="1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hidden="1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hidden="1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hidden="1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hidden="1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hidden="1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hidden="1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hidden="1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hidden="1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hidden="1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hidden="1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hidden="1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hidden="1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hidden="1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hidden="1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hidden="1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hidden="1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hidden="1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hidden="1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hidden="1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hidden="1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hidden="1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hidden="1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hidden="1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hidden="1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hidden="1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hidden="1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hidden="1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hidden="1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hidden="1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hidden="1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hidden="1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hidden="1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hidden="1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hidden="1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hidden="1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hidden="1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hidden="1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hidden="1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hidden="1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hidden="1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hidden="1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hidden="1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hidden="1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hidden="1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hidden="1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hidden="1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hidden="1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hidden="1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hidden="1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hidden="1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hidden="1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hidden="1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hidden="1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hidden="1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hidden="1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hidden="1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hidden="1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hidden="1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hidden="1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hidden="1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hidden="1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hidden="1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hidden="1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hidden="1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hidden="1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hidden="1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hidden="1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hidden="1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hidden="1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hidden="1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hidden="1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hidden="1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hidden="1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hidden="1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hidden="1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hidden="1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hidden="1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hidden="1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hidden="1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hidden="1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hidden="1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hidden="1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hidden="1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hidden="1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hidden="1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hidden="1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hidden="1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hidden="1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hidden="1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hidden="1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hidden="1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hidden="1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hidden="1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hidden="1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hidden="1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hidden="1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hidden="1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hidden="1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hidden="1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hidden="1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hidden="1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hidden="1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hidden="1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hidden="1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hidden="1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hidden="1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hidden="1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hidden="1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hidden="1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hidden="1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hidden="1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hidden="1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hidden="1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hidden="1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hidden="1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hidden="1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hidden="1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hidden="1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hidden="1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hidden="1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hidden="1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hidden="1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hidden="1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hidden="1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hidden="1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hidden="1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hidden="1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hidden="1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hidden="1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hidden="1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hidden="1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hidden="1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hidden="1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hidden="1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hidden="1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hidden="1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hidden="1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hidden="1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hidden="1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hidden="1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hidden="1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hidden="1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hidden="1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hidden="1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hidden="1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hidden="1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hidden="1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hidden="1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hidden="1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hidden="1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hidden="1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hidden="1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hidden="1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hidden="1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hidden="1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hidden="1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hidden="1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hidden="1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hidden="1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hidden="1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hidden="1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hidden="1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hidden="1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hidden="1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hidden="1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hidden="1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hidden="1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hidden="1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hidden="1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hidden="1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hidden="1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hidden="1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hidden="1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hidden="1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hidden="1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hidden="1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hidden="1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hidden="1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hidden="1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hidden="1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hidden="1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hidden="1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hidden="1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hidden="1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hidden="1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hidden="1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hidden="1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hidden="1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hidden="1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hidden="1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hidden="1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hidden="1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hidden="1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hidden="1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hidden="1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hidden="1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hidden="1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hidden="1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hidden="1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hidden="1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hidden="1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hidden="1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hidden="1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hidden="1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hidden="1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hidden="1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hidden="1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hidden="1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hidden="1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hidden="1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hidden="1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hidden="1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hidden="1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hidden="1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hidden="1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hidden="1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hidden="1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hidden="1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hidden="1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hidden="1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hidden="1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hidden="1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hidden="1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hidden="1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hidden="1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hidden="1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hidden="1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hidden="1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hidden="1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hidden="1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hidden="1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hidden="1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hidden="1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hidden="1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hidden="1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hidden="1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hidden="1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hidden="1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hidden="1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hidden="1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hidden="1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hidden="1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hidden="1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hidden="1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hidden="1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hidden="1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hidden="1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hidden="1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hidden="1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hidden="1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hidden="1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hidden="1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hidden="1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hidden="1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hidden="1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hidden="1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hidden="1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hidden="1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hidden="1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hidden="1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hidden="1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hidden="1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hidden="1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hidden="1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hidden="1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hidden="1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hidden="1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hidden="1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hidden="1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hidden="1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hidden="1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hidden="1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hidden="1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hidden="1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hidden="1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hidden="1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hidden="1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hidden="1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hidden="1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hidden="1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hidden="1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hidden="1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hidden="1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hidden="1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hidden="1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hidden="1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hidden="1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hidden="1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hidden="1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hidden="1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hidden="1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hidden="1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hidden="1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hidden="1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hidden="1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hidden="1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hidden="1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hidden="1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hidden="1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hidden="1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hidden="1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hidden="1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hidden="1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hidden="1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hidden="1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hidden="1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hidden="1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hidden="1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hidden="1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hidden="1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hidden="1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hidden="1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hidden="1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hidden="1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hidden="1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hidden="1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hidden="1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hidden="1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hidden="1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hidden="1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hidden="1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hidden="1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hidden="1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hidden="1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hidden="1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hidden="1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hidden="1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hidden="1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hidden="1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hidden="1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hidden="1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hidden="1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hidden="1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hidden="1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hidden="1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hidden="1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hidden="1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hidden="1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hidden="1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hidden="1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hidden="1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hidden="1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hidden="1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hidden="1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hidden="1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hidden="1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hidden="1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hidden="1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hidden="1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hidden="1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hidden="1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hidden="1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hidden="1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hidden="1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hidden="1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hidden="1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hidden="1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hidden="1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hidden="1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hidden="1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hidden="1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hidden="1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autoFilter ref="A1:U6670" xr:uid="{97A0499B-A37D-4C51-970B-233AFC99E04C}">
    <filterColumn colId="6">
      <filters>
        <filter val="1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opLeftCell="W6660" zoomScale="98" zoomScaleNormal="98" workbookViewId="0">
      <selection activeCell="D18" sqref="D18"/>
    </sheetView>
  </sheetViews>
  <sheetFormatPr defaultRowHeight="14.4" x14ac:dyDescent="0.3"/>
  <cols>
    <col min="1" max="1" width="13.5546875" bestFit="1" customWidth="1"/>
    <col min="2" max="2" width="13" bestFit="1" customWidth="1"/>
    <col min="3" max="3" width="26.21875" bestFit="1" customWidth="1"/>
    <col min="4" max="4" width="12" bestFit="1" customWidth="1"/>
    <col min="5" max="5" width="12.109375" bestFit="1" customWidth="1"/>
    <col min="6" max="7" width="12.21875" bestFit="1" customWidth="1"/>
    <col min="8" max="8" width="11.5546875" bestFit="1" customWidth="1"/>
    <col min="9" max="9" width="10" bestFit="1" customWidth="1"/>
    <col min="10" max="10" width="26.21875" bestFit="1" customWidth="1"/>
    <col min="11" max="11" width="22.21875" bestFit="1" customWidth="1"/>
    <col min="12" max="12" width="25.77734375" bestFit="1" customWidth="1"/>
    <col min="13" max="13" width="20" bestFit="1" customWidth="1"/>
    <col min="14" max="14" width="19.109375" bestFit="1" customWidth="1"/>
    <col min="15" max="15" width="7.5546875" bestFit="1" customWidth="1"/>
    <col min="16" max="16" width="15.77734375" bestFit="1" customWidth="1"/>
    <col min="17" max="17" width="15" bestFit="1" customWidth="1"/>
    <col min="18" max="18" width="6.33203125" bestFit="1" customWidth="1"/>
    <col min="19" max="19" width="10.88671875" bestFit="1" customWidth="1"/>
    <col min="20" max="20" width="8.5546875" bestFit="1" customWidth="1"/>
    <col min="21" max="21" width="8.33203125" customWidth="1"/>
    <col min="22" max="22" width="29.44140625" bestFit="1" customWidth="1"/>
    <col min="23" max="23" width="32.6640625" bestFit="1" customWidth="1"/>
    <col min="24" max="24" width="15.44140625" bestFit="1" customWidth="1"/>
    <col min="25" max="25" width="17.6640625" bestFit="1" customWidth="1"/>
    <col min="26" max="26" width="16.5546875" bestFit="1" customWidth="1"/>
    <col min="27" max="27" width="14.6640625" bestFit="1" customWidth="1"/>
    <col min="28" max="28" width="16.21875" bestFit="1" customWidth="1"/>
    <col min="29" max="29" width="38.33203125" bestFit="1" customWidth="1"/>
  </cols>
  <sheetData>
    <row r="1" spans="1:29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autoFilter ref="A1:AC6688" xr:uid="{3A1B4632-EC98-49CC-86DC-CFDA75C929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247A-509A-479E-95A0-C38AC7BC9E04}">
  <dimension ref="A1:AB4"/>
  <sheetViews>
    <sheetView showGridLines="0" tabSelected="1" zoomScaleNormal="100" workbookViewId="0">
      <selection activeCell="W13" sqref="W13"/>
    </sheetView>
  </sheetViews>
  <sheetFormatPr defaultRowHeight="14.4" x14ac:dyDescent="0.3"/>
  <sheetData>
    <row r="1" spans="1:28" ht="14.4" customHeight="1" x14ac:dyDescent="0.3">
      <c r="A1" s="31" t="s">
        <v>13514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3" t="s">
        <v>13515</v>
      </c>
      <c r="O1" s="34"/>
      <c r="P1" s="34"/>
      <c r="Q1" s="34"/>
      <c r="R1" s="34"/>
      <c r="S1" s="34"/>
      <c r="T1" s="34"/>
      <c r="U1" s="32"/>
      <c r="V1" s="35"/>
      <c r="W1" s="35"/>
      <c r="X1" s="35"/>
      <c r="Y1" s="35"/>
      <c r="Z1" s="35"/>
      <c r="AA1" s="35"/>
      <c r="AB1" s="35"/>
    </row>
    <row r="2" spans="1:28" ht="14.4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4"/>
      <c r="O2" s="34"/>
      <c r="P2" s="34"/>
      <c r="Q2" s="34"/>
      <c r="R2" s="34"/>
      <c r="S2" s="34"/>
      <c r="T2" s="34"/>
      <c r="U2" s="32"/>
      <c r="V2" s="35"/>
      <c r="W2" s="35"/>
      <c r="X2" s="35"/>
      <c r="Y2" s="35"/>
      <c r="Z2" s="35"/>
      <c r="AA2" s="35"/>
      <c r="AB2" s="35"/>
    </row>
    <row r="3" spans="1:28" ht="14.4" customHeight="1" x14ac:dyDescent="0.3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4"/>
      <c r="O3" s="34"/>
      <c r="P3" s="34"/>
      <c r="Q3" s="34"/>
      <c r="R3" s="34"/>
      <c r="S3" s="34"/>
      <c r="T3" s="34"/>
      <c r="U3" s="32"/>
      <c r="V3" s="35"/>
      <c r="W3" s="35"/>
      <c r="X3" s="35"/>
      <c r="Y3" s="35"/>
      <c r="Z3" s="35"/>
      <c r="AA3" s="35"/>
      <c r="AB3" s="35"/>
    </row>
    <row r="4" spans="1:28" ht="14.4" customHeight="1" x14ac:dyDescent="0.3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4"/>
      <c r="O4" s="34"/>
      <c r="P4" s="34"/>
      <c r="Q4" s="34"/>
      <c r="R4" s="34"/>
      <c r="S4" s="34"/>
      <c r="T4" s="34"/>
      <c r="U4" s="32"/>
      <c r="V4" s="35"/>
      <c r="W4" s="35"/>
      <c r="X4" s="35"/>
      <c r="Y4" s="35"/>
      <c r="Z4" s="35"/>
      <c r="AA4" s="35"/>
      <c r="AB4" s="35"/>
    </row>
  </sheetData>
  <mergeCells count="3">
    <mergeCell ref="V1:AB4"/>
    <mergeCell ref="A1:M4"/>
    <mergeCell ref="N1:T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A0D27-4F23-450C-B97E-AE6D611B383A}">
  <dimension ref="A1:J6"/>
  <sheetViews>
    <sheetView zoomScaleNormal="100" workbookViewId="0">
      <selection activeCell="F5" sqref="E5:F5"/>
    </sheetView>
  </sheetViews>
  <sheetFormatPr defaultRowHeight="14.4" x14ac:dyDescent="0.3"/>
  <cols>
    <col min="1" max="1" width="12.5546875" bestFit="1" customWidth="1"/>
    <col min="2" max="3" width="19" bestFit="1" customWidth="1"/>
    <col min="4" max="6" width="14" bestFit="1" customWidth="1"/>
  </cols>
  <sheetData>
    <row r="1" spans="1:10" s="5" customFormat="1" ht="28.8" x14ac:dyDescent="0.3">
      <c r="A1" s="4" t="s">
        <v>13492</v>
      </c>
      <c r="B1" s="4"/>
      <c r="C1" s="4"/>
      <c r="D1" s="4"/>
      <c r="E1" s="4"/>
      <c r="F1" s="4"/>
      <c r="G1" s="4"/>
      <c r="H1" s="4"/>
      <c r="I1" s="4"/>
      <c r="J1" s="4"/>
    </row>
    <row r="3" spans="1:10" x14ac:dyDescent="0.3">
      <c r="B3" s="1" t="s">
        <v>13490</v>
      </c>
      <c r="C3" t="s">
        <v>13489</v>
      </c>
    </row>
    <row r="4" spans="1:10" x14ac:dyDescent="0.3">
      <c r="B4" s="2" t="s">
        <v>21</v>
      </c>
      <c r="C4" s="3">
        <v>4891</v>
      </c>
    </row>
    <row r="5" spans="1:10" x14ac:dyDescent="0.3">
      <c r="B5" s="2" t="s">
        <v>25</v>
      </c>
      <c r="C5" s="3">
        <v>1796</v>
      </c>
      <c r="E5" t="s">
        <v>13508</v>
      </c>
      <c r="F5" s="6">
        <f>GETPIVOTDATA("Churn Label",$B$3,"Churn Label","Yes")/GETPIVOTDATA("Churn Label",$B$3)</f>
        <v>0.2685808284731569</v>
      </c>
    </row>
    <row r="6" spans="1:10" x14ac:dyDescent="0.3">
      <c r="B6" s="2" t="s">
        <v>13491</v>
      </c>
      <c r="C6" s="3">
        <v>6687</v>
      </c>
    </row>
  </sheetData>
  <mergeCells count="1">
    <mergeCell ref="A1:J1"/>
  </mergeCell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2B42-8FA4-4F79-83ED-908B1859500F}">
  <dimension ref="B1:N6690"/>
  <sheetViews>
    <sheetView workbookViewId="0">
      <selection activeCell="H16" sqref="H16"/>
    </sheetView>
  </sheetViews>
  <sheetFormatPr defaultRowHeight="14.4" x14ac:dyDescent="0.3"/>
  <cols>
    <col min="5" max="5" width="10.5546875" bestFit="1" customWidth="1"/>
    <col min="6" max="6" width="16.88671875" customWidth="1"/>
    <col min="7" max="7" width="10.44140625" customWidth="1"/>
    <col min="8" max="8" width="22.88671875" bestFit="1" customWidth="1"/>
  </cols>
  <sheetData>
    <row r="1" spans="2:14" ht="23.4" x14ac:dyDescent="0.3">
      <c r="B1" s="14" t="s">
        <v>13495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3" spans="2:14" x14ac:dyDescent="0.3">
      <c r="B3" s="8" t="s">
        <v>6</v>
      </c>
      <c r="C3" s="8" t="s">
        <v>7</v>
      </c>
      <c r="D3" s="8" t="s">
        <v>8</v>
      </c>
      <c r="E3" s="8" t="s">
        <v>111</v>
      </c>
    </row>
    <row r="4" spans="2:14" ht="15.6" x14ac:dyDescent="0.3">
      <c r="B4" s="13">
        <v>35</v>
      </c>
      <c r="C4" s="13" t="s">
        <v>21</v>
      </c>
      <c r="D4" s="13" t="s">
        <v>21</v>
      </c>
      <c r="E4" s="13" t="s">
        <v>21</v>
      </c>
      <c r="G4" s="11" t="s">
        <v>13494</v>
      </c>
      <c r="H4" s="12" t="s">
        <v>13496</v>
      </c>
    </row>
    <row r="5" spans="2:14" x14ac:dyDescent="0.3">
      <c r="B5" s="13">
        <v>49</v>
      </c>
      <c r="C5" s="13" t="s">
        <v>21</v>
      </c>
      <c r="D5" s="13" t="s">
        <v>21</v>
      </c>
      <c r="E5" s="13" t="s">
        <v>21</v>
      </c>
      <c r="G5" s="10" t="s">
        <v>7</v>
      </c>
      <c r="H5" s="9">
        <f>COUNTIF(C4:C6690,"Yes")</f>
        <v>1287</v>
      </c>
    </row>
    <row r="6" spans="2:14" x14ac:dyDescent="0.3">
      <c r="B6" s="13">
        <v>51</v>
      </c>
      <c r="C6" s="13" t="s">
        <v>21</v>
      </c>
      <c r="D6" s="13" t="s">
        <v>21</v>
      </c>
      <c r="E6" s="13" t="s">
        <v>21</v>
      </c>
      <c r="G6" s="10" t="s">
        <v>13493</v>
      </c>
      <c r="H6" s="9">
        <f>COUNT(B4:B6690)-H$5-H$7</f>
        <v>4173</v>
      </c>
    </row>
    <row r="7" spans="2:14" x14ac:dyDescent="0.3">
      <c r="B7" s="13">
        <v>41</v>
      </c>
      <c r="C7" s="13" t="s">
        <v>21</v>
      </c>
      <c r="D7" s="13" t="s">
        <v>21</v>
      </c>
      <c r="E7" s="13" t="s">
        <v>21</v>
      </c>
      <c r="G7" s="10" t="s">
        <v>8</v>
      </c>
      <c r="H7" s="9">
        <f>COUNTIF(D4:D6690,"Yes")</f>
        <v>1227</v>
      </c>
    </row>
    <row r="8" spans="2:14" x14ac:dyDescent="0.3">
      <c r="B8" s="13">
        <v>51</v>
      </c>
      <c r="C8" s="13" t="s">
        <v>21</v>
      </c>
      <c r="D8" s="13" t="s">
        <v>21</v>
      </c>
      <c r="E8" s="13" t="s">
        <v>21</v>
      </c>
    </row>
    <row r="9" spans="2:14" ht="15.6" x14ac:dyDescent="0.3">
      <c r="B9" s="13">
        <v>23</v>
      </c>
      <c r="C9" s="13" t="s">
        <v>25</v>
      </c>
      <c r="D9" s="13" t="s">
        <v>21</v>
      </c>
      <c r="E9" s="13" t="s">
        <v>21</v>
      </c>
      <c r="G9" s="11" t="s">
        <v>13494</v>
      </c>
      <c r="H9" s="12" t="s">
        <v>13497</v>
      </c>
    </row>
    <row r="10" spans="2:14" x14ac:dyDescent="0.3">
      <c r="B10" s="13">
        <v>38</v>
      </c>
      <c r="C10" s="13" t="s">
        <v>21</v>
      </c>
      <c r="D10" s="13" t="s">
        <v>21</v>
      </c>
      <c r="E10" s="13" t="s">
        <v>21</v>
      </c>
      <c r="G10" s="10" t="s">
        <v>7</v>
      </c>
      <c r="H10" s="9">
        <f>COUNTIFS(E4:E6690,"Yes",C4:C6690,"Yes")</f>
        <v>296</v>
      </c>
    </row>
    <row r="11" spans="2:14" x14ac:dyDescent="0.3">
      <c r="B11" s="13">
        <v>29</v>
      </c>
      <c r="C11" s="13" t="s">
        <v>25</v>
      </c>
      <c r="D11" s="13" t="s">
        <v>21</v>
      </c>
      <c r="E11" s="13" t="s">
        <v>21</v>
      </c>
      <c r="G11" s="10" t="s">
        <v>13493</v>
      </c>
      <c r="H11" s="9">
        <f>COUNTIFS(E4:E6690,"Yes",C4:C6690,"No",D4:D6690,"No")</f>
        <v>1031</v>
      </c>
    </row>
    <row r="12" spans="2:14" x14ac:dyDescent="0.3">
      <c r="B12" s="13">
        <v>47</v>
      </c>
      <c r="C12" s="13" t="s">
        <v>21</v>
      </c>
      <c r="D12" s="13" t="s">
        <v>21</v>
      </c>
      <c r="E12" s="13" t="s">
        <v>21</v>
      </c>
      <c r="G12" s="10" t="s">
        <v>8</v>
      </c>
      <c r="H12" s="9">
        <f>COUNTIFS(E4:E6690,"Yes",D4:D6690,"Yes")</f>
        <v>469</v>
      </c>
    </row>
    <row r="13" spans="2:14" x14ac:dyDescent="0.3">
      <c r="B13" s="13">
        <v>61</v>
      </c>
      <c r="C13" s="13" t="s">
        <v>21</v>
      </c>
      <c r="D13" s="13" t="s">
        <v>21</v>
      </c>
      <c r="E13" s="13" t="s">
        <v>21</v>
      </c>
    </row>
    <row r="14" spans="2:14" x14ac:dyDescent="0.3">
      <c r="B14" s="13">
        <v>59</v>
      </c>
      <c r="C14" s="13" t="s">
        <v>21</v>
      </c>
      <c r="D14" s="13" t="s">
        <v>21</v>
      </c>
      <c r="E14" s="13" t="s">
        <v>21</v>
      </c>
    </row>
    <row r="15" spans="2:14" ht="15.6" x14ac:dyDescent="0.3">
      <c r="B15" s="13">
        <v>33</v>
      </c>
      <c r="C15" s="13" t="s">
        <v>21</v>
      </c>
      <c r="D15" s="13" t="s">
        <v>21</v>
      </c>
      <c r="E15" s="13" t="s">
        <v>21</v>
      </c>
      <c r="G15" s="11" t="s">
        <v>13494</v>
      </c>
      <c r="H15" s="12" t="s">
        <v>13498</v>
      </c>
    </row>
    <row r="16" spans="2:14" x14ac:dyDescent="0.3">
      <c r="B16" s="13">
        <v>44</v>
      </c>
      <c r="C16" s="13" t="s">
        <v>21</v>
      </c>
      <c r="D16" s="13" t="s">
        <v>21</v>
      </c>
      <c r="E16" s="13" t="s">
        <v>21</v>
      </c>
      <c r="G16" s="10" t="s">
        <v>7</v>
      </c>
      <c r="H16" s="16">
        <f>H$10/H$5</f>
        <v>0.22999222999222999</v>
      </c>
    </row>
    <row r="17" spans="2:8" x14ac:dyDescent="0.3">
      <c r="B17" s="13">
        <v>27</v>
      </c>
      <c r="C17" s="13" t="s">
        <v>25</v>
      </c>
      <c r="D17" s="13" t="s">
        <v>21</v>
      </c>
      <c r="E17" s="13" t="s">
        <v>21</v>
      </c>
      <c r="G17" s="10" t="s">
        <v>13493</v>
      </c>
      <c r="H17" s="16">
        <f>H$11/H$6</f>
        <v>0.24706446201773305</v>
      </c>
    </row>
    <row r="18" spans="2:8" x14ac:dyDescent="0.3">
      <c r="B18" s="13">
        <v>27</v>
      </c>
      <c r="C18" s="13" t="s">
        <v>25</v>
      </c>
      <c r="D18" s="13" t="s">
        <v>21</v>
      </c>
      <c r="E18" s="13" t="s">
        <v>21</v>
      </c>
      <c r="G18" s="10" t="s">
        <v>8</v>
      </c>
      <c r="H18" s="16">
        <f>H$12/H$7</f>
        <v>0.38223308883455581</v>
      </c>
    </row>
    <row r="19" spans="2:8" x14ac:dyDescent="0.3">
      <c r="B19" s="13">
        <v>35</v>
      </c>
      <c r="C19" s="13" t="s">
        <v>21</v>
      </c>
      <c r="D19" s="13" t="s">
        <v>21</v>
      </c>
      <c r="E19" s="13" t="s">
        <v>21</v>
      </c>
    </row>
    <row r="20" spans="2:8" x14ac:dyDescent="0.3">
      <c r="B20" s="13">
        <v>74</v>
      </c>
      <c r="C20" s="13" t="s">
        <v>21</v>
      </c>
      <c r="D20" s="13" t="s">
        <v>25</v>
      </c>
      <c r="E20" s="13" t="s">
        <v>21</v>
      </c>
    </row>
    <row r="21" spans="2:8" x14ac:dyDescent="0.3">
      <c r="B21" s="13">
        <v>76</v>
      </c>
      <c r="C21" s="13" t="s">
        <v>21</v>
      </c>
      <c r="D21" s="13" t="s">
        <v>25</v>
      </c>
      <c r="E21" s="13" t="s">
        <v>21</v>
      </c>
    </row>
    <row r="22" spans="2:8" x14ac:dyDescent="0.3">
      <c r="B22" s="13">
        <v>49</v>
      </c>
      <c r="C22" s="13" t="s">
        <v>21</v>
      </c>
      <c r="D22" s="13" t="s">
        <v>21</v>
      </c>
      <c r="E22" s="13" t="s">
        <v>21</v>
      </c>
    </row>
    <row r="23" spans="2:8" x14ac:dyDescent="0.3">
      <c r="B23" s="13">
        <v>34</v>
      </c>
      <c r="C23" s="13" t="s">
        <v>21</v>
      </c>
      <c r="D23" s="13" t="s">
        <v>21</v>
      </c>
      <c r="E23" s="13" t="s">
        <v>21</v>
      </c>
    </row>
    <row r="24" spans="2:8" x14ac:dyDescent="0.3">
      <c r="B24" s="13">
        <v>76</v>
      </c>
      <c r="C24" s="13" t="s">
        <v>21</v>
      </c>
      <c r="D24" s="13" t="s">
        <v>25</v>
      </c>
      <c r="E24" s="13" t="s">
        <v>21</v>
      </c>
    </row>
    <row r="25" spans="2:8" x14ac:dyDescent="0.3">
      <c r="B25" s="13">
        <v>58</v>
      </c>
      <c r="C25" s="13" t="s">
        <v>21</v>
      </c>
      <c r="D25" s="13" t="s">
        <v>21</v>
      </c>
      <c r="E25" s="13" t="s">
        <v>21</v>
      </c>
    </row>
    <row r="26" spans="2:8" x14ac:dyDescent="0.3">
      <c r="B26" s="13">
        <v>21</v>
      </c>
      <c r="C26" s="13" t="s">
        <v>25</v>
      </c>
      <c r="D26" s="13" t="s">
        <v>21</v>
      </c>
      <c r="E26" s="13" t="s">
        <v>21</v>
      </c>
    </row>
    <row r="27" spans="2:8" x14ac:dyDescent="0.3">
      <c r="B27" s="13">
        <v>51</v>
      </c>
      <c r="C27" s="13" t="s">
        <v>21</v>
      </c>
      <c r="D27" s="13" t="s">
        <v>21</v>
      </c>
      <c r="E27" s="13" t="s">
        <v>21</v>
      </c>
    </row>
    <row r="28" spans="2:8" x14ac:dyDescent="0.3">
      <c r="B28" s="13">
        <v>56</v>
      </c>
      <c r="C28" s="13" t="s">
        <v>21</v>
      </c>
      <c r="D28" s="13" t="s">
        <v>21</v>
      </c>
      <c r="E28" s="13" t="s">
        <v>21</v>
      </c>
    </row>
    <row r="29" spans="2:8" x14ac:dyDescent="0.3">
      <c r="B29" s="13">
        <v>28</v>
      </c>
      <c r="C29" s="13" t="s">
        <v>25</v>
      </c>
      <c r="D29" s="13" t="s">
        <v>21</v>
      </c>
      <c r="E29" s="13" t="s">
        <v>21</v>
      </c>
    </row>
    <row r="30" spans="2:8" x14ac:dyDescent="0.3">
      <c r="B30" s="13">
        <v>39</v>
      </c>
      <c r="C30" s="13" t="s">
        <v>21</v>
      </c>
      <c r="D30" s="13" t="s">
        <v>21</v>
      </c>
      <c r="E30" s="13" t="s">
        <v>21</v>
      </c>
    </row>
    <row r="31" spans="2:8" x14ac:dyDescent="0.3">
      <c r="B31" s="13">
        <v>41</v>
      </c>
      <c r="C31" s="13" t="s">
        <v>21</v>
      </c>
      <c r="D31" s="13" t="s">
        <v>21</v>
      </c>
      <c r="E31" s="13" t="s">
        <v>21</v>
      </c>
    </row>
    <row r="32" spans="2:8" x14ac:dyDescent="0.3">
      <c r="B32" s="13">
        <v>53</v>
      </c>
      <c r="C32" s="13" t="s">
        <v>21</v>
      </c>
      <c r="D32" s="13" t="s">
        <v>21</v>
      </c>
      <c r="E32" s="13" t="s">
        <v>21</v>
      </c>
    </row>
    <row r="33" spans="2:5" x14ac:dyDescent="0.3">
      <c r="B33" s="13">
        <v>22</v>
      </c>
      <c r="C33" s="13" t="s">
        <v>25</v>
      </c>
      <c r="D33" s="13" t="s">
        <v>21</v>
      </c>
      <c r="E33" s="13" t="s">
        <v>21</v>
      </c>
    </row>
    <row r="34" spans="2:5" x14ac:dyDescent="0.3">
      <c r="B34" s="13">
        <v>25</v>
      </c>
      <c r="C34" s="13" t="s">
        <v>25</v>
      </c>
      <c r="D34" s="13" t="s">
        <v>21</v>
      </c>
      <c r="E34" s="13" t="s">
        <v>21</v>
      </c>
    </row>
    <row r="35" spans="2:5" x14ac:dyDescent="0.3">
      <c r="B35" s="13">
        <v>62</v>
      </c>
      <c r="C35" s="13" t="s">
        <v>21</v>
      </c>
      <c r="D35" s="13" t="s">
        <v>21</v>
      </c>
      <c r="E35" s="13" t="s">
        <v>21</v>
      </c>
    </row>
    <row r="36" spans="2:5" x14ac:dyDescent="0.3">
      <c r="B36" s="13">
        <v>69</v>
      </c>
      <c r="C36" s="13" t="s">
        <v>21</v>
      </c>
      <c r="D36" s="13" t="s">
        <v>25</v>
      </c>
      <c r="E36" s="13" t="s">
        <v>21</v>
      </c>
    </row>
    <row r="37" spans="2:5" x14ac:dyDescent="0.3">
      <c r="B37" s="13">
        <v>63</v>
      </c>
      <c r="C37" s="13" t="s">
        <v>21</v>
      </c>
      <c r="D37" s="13" t="s">
        <v>21</v>
      </c>
      <c r="E37" s="13" t="s">
        <v>21</v>
      </c>
    </row>
    <row r="38" spans="2:5" x14ac:dyDescent="0.3">
      <c r="B38" s="13">
        <v>77</v>
      </c>
      <c r="C38" s="13" t="s">
        <v>21</v>
      </c>
      <c r="D38" s="13" t="s">
        <v>25</v>
      </c>
      <c r="E38" s="13" t="s">
        <v>21</v>
      </c>
    </row>
    <row r="39" spans="2:5" x14ac:dyDescent="0.3">
      <c r="B39" s="13">
        <v>43</v>
      </c>
      <c r="C39" s="13" t="s">
        <v>21</v>
      </c>
      <c r="D39" s="13" t="s">
        <v>21</v>
      </c>
      <c r="E39" s="13" t="s">
        <v>21</v>
      </c>
    </row>
    <row r="40" spans="2:5" x14ac:dyDescent="0.3">
      <c r="B40" s="13">
        <v>82</v>
      </c>
      <c r="C40" s="13" t="s">
        <v>21</v>
      </c>
      <c r="D40" s="13" t="s">
        <v>25</v>
      </c>
      <c r="E40" s="13" t="s">
        <v>21</v>
      </c>
    </row>
    <row r="41" spans="2:5" x14ac:dyDescent="0.3">
      <c r="B41" s="13">
        <v>59</v>
      </c>
      <c r="C41" s="13" t="s">
        <v>21</v>
      </c>
      <c r="D41" s="13" t="s">
        <v>21</v>
      </c>
      <c r="E41" s="13" t="s">
        <v>21</v>
      </c>
    </row>
    <row r="42" spans="2:5" x14ac:dyDescent="0.3">
      <c r="B42" s="13">
        <v>43</v>
      </c>
      <c r="C42" s="13" t="s">
        <v>21</v>
      </c>
      <c r="D42" s="13" t="s">
        <v>21</v>
      </c>
      <c r="E42" s="13" t="s">
        <v>21</v>
      </c>
    </row>
    <row r="43" spans="2:5" x14ac:dyDescent="0.3">
      <c r="B43" s="13">
        <v>33</v>
      </c>
      <c r="C43" s="13" t="s">
        <v>21</v>
      </c>
      <c r="D43" s="13" t="s">
        <v>21</v>
      </c>
      <c r="E43" s="13" t="s">
        <v>21</v>
      </c>
    </row>
    <row r="44" spans="2:5" x14ac:dyDescent="0.3">
      <c r="B44" s="13">
        <v>29</v>
      </c>
      <c r="C44" s="13" t="s">
        <v>25</v>
      </c>
      <c r="D44" s="13" t="s">
        <v>21</v>
      </c>
      <c r="E44" s="13" t="s">
        <v>25</v>
      </c>
    </row>
    <row r="45" spans="2:5" x14ac:dyDescent="0.3">
      <c r="B45" s="13">
        <v>35</v>
      </c>
      <c r="C45" s="13" t="s">
        <v>21</v>
      </c>
      <c r="D45" s="13" t="s">
        <v>21</v>
      </c>
      <c r="E45" s="13" t="s">
        <v>21</v>
      </c>
    </row>
    <row r="46" spans="2:5" x14ac:dyDescent="0.3">
      <c r="B46" s="13">
        <v>46</v>
      </c>
      <c r="C46" s="13" t="s">
        <v>21</v>
      </c>
      <c r="D46" s="13" t="s">
        <v>21</v>
      </c>
      <c r="E46" s="13" t="s">
        <v>21</v>
      </c>
    </row>
    <row r="47" spans="2:5" x14ac:dyDescent="0.3">
      <c r="B47" s="13">
        <v>51</v>
      </c>
      <c r="C47" s="13" t="s">
        <v>21</v>
      </c>
      <c r="D47" s="13" t="s">
        <v>21</v>
      </c>
      <c r="E47" s="13" t="s">
        <v>21</v>
      </c>
    </row>
    <row r="48" spans="2:5" x14ac:dyDescent="0.3">
      <c r="B48" s="13">
        <v>35</v>
      </c>
      <c r="C48" s="13" t="s">
        <v>21</v>
      </c>
      <c r="D48" s="13" t="s">
        <v>21</v>
      </c>
      <c r="E48" s="13" t="s">
        <v>21</v>
      </c>
    </row>
    <row r="49" spans="2:5" x14ac:dyDescent="0.3">
      <c r="B49" s="13">
        <v>59</v>
      </c>
      <c r="C49" s="13" t="s">
        <v>21</v>
      </c>
      <c r="D49" s="13" t="s">
        <v>21</v>
      </c>
      <c r="E49" s="13" t="s">
        <v>21</v>
      </c>
    </row>
    <row r="50" spans="2:5" x14ac:dyDescent="0.3">
      <c r="B50" s="13">
        <v>40</v>
      </c>
      <c r="C50" s="13" t="s">
        <v>21</v>
      </c>
      <c r="D50" s="13" t="s">
        <v>21</v>
      </c>
      <c r="E50" s="13" t="s">
        <v>21</v>
      </c>
    </row>
    <row r="51" spans="2:5" x14ac:dyDescent="0.3">
      <c r="B51" s="13">
        <v>29</v>
      </c>
      <c r="C51" s="13" t="s">
        <v>25</v>
      </c>
      <c r="D51" s="13" t="s">
        <v>21</v>
      </c>
      <c r="E51" s="13" t="s">
        <v>21</v>
      </c>
    </row>
    <row r="52" spans="2:5" x14ac:dyDescent="0.3">
      <c r="B52" s="13">
        <v>42</v>
      </c>
      <c r="C52" s="13" t="s">
        <v>21</v>
      </c>
      <c r="D52" s="13" t="s">
        <v>21</v>
      </c>
      <c r="E52" s="13" t="s">
        <v>21</v>
      </c>
    </row>
    <row r="53" spans="2:5" x14ac:dyDescent="0.3">
      <c r="B53" s="13">
        <v>24</v>
      </c>
      <c r="C53" s="13" t="s">
        <v>25</v>
      </c>
      <c r="D53" s="13" t="s">
        <v>21</v>
      </c>
      <c r="E53" s="13" t="s">
        <v>21</v>
      </c>
    </row>
    <row r="54" spans="2:5" x14ac:dyDescent="0.3">
      <c r="B54" s="13">
        <v>76</v>
      </c>
      <c r="C54" s="13" t="s">
        <v>21</v>
      </c>
      <c r="D54" s="13" t="s">
        <v>25</v>
      </c>
      <c r="E54" s="13" t="s">
        <v>21</v>
      </c>
    </row>
    <row r="55" spans="2:5" x14ac:dyDescent="0.3">
      <c r="B55" s="13">
        <v>39</v>
      </c>
      <c r="C55" s="13" t="s">
        <v>21</v>
      </c>
      <c r="D55" s="13" t="s">
        <v>21</v>
      </c>
      <c r="E55" s="13" t="s">
        <v>21</v>
      </c>
    </row>
    <row r="56" spans="2:5" x14ac:dyDescent="0.3">
      <c r="B56" s="13">
        <v>70</v>
      </c>
      <c r="C56" s="13" t="s">
        <v>21</v>
      </c>
      <c r="D56" s="13" t="s">
        <v>25</v>
      </c>
      <c r="E56" s="13" t="s">
        <v>21</v>
      </c>
    </row>
    <row r="57" spans="2:5" x14ac:dyDescent="0.3">
      <c r="B57" s="13">
        <v>54</v>
      </c>
      <c r="C57" s="13" t="s">
        <v>21</v>
      </c>
      <c r="D57" s="13" t="s">
        <v>21</v>
      </c>
      <c r="E57" s="13" t="s">
        <v>21</v>
      </c>
    </row>
    <row r="58" spans="2:5" x14ac:dyDescent="0.3">
      <c r="B58" s="13">
        <v>85</v>
      </c>
      <c r="C58" s="13" t="s">
        <v>21</v>
      </c>
      <c r="D58" s="13" t="s">
        <v>25</v>
      </c>
      <c r="E58" s="13" t="s">
        <v>21</v>
      </c>
    </row>
    <row r="59" spans="2:5" x14ac:dyDescent="0.3">
      <c r="B59" s="13">
        <v>47</v>
      </c>
      <c r="C59" s="13" t="s">
        <v>21</v>
      </c>
      <c r="D59" s="13" t="s">
        <v>21</v>
      </c>
      <c r="E59" s="13" t="s">
        <v>21</v>
      </c>
    </row>
    <row r="60" spans="2:5" x14ac:dyDescent="0.3">
      <c r="B60" s="13">
        <v>37</v>
      </c>
      <c r="C60" s="13" t="s">
        <v>21</v>
      </c>
      <c r="D60" s="13" t="s">
        <v>21</v>
      </c>
      <c r="E60" s="13" t="s">
        <v>21</v>
      </c>
    </row>
    <row r="61" spans="2:5" x14ac:dyDescent="0.3">
      <c r="B61" s="13">
        <v>34</v>
      </c>
      <c r="C61" s="13" t="s">
        <v>21</v>
      </c>
      <c r="D61" s="13" t="s">
        <v>21</v>
      </c>
      <c r="E61" s="13" t="s">
        <v>21</v>
      </c>
    </row>
    <row r="62" spans="2:5" x14ac:dyDescent="0.3">
      <c r="B62" s="13">
        <v>29</v>
      </c>
      <c r="C62" s="13" t="s">
        <v>25</v>
      </c>
      <c r="D62" s="13" t="s">
        <v>21</v>
      </c>
      <c r="E62" s="13" t="s">
        <v>21</v>
      </c>
    </row>
    <row r="63" spans="2:5" x14ac:dyDescent="0.3">
      <c r="B63" s="13">
        <v>55</v>
      </c>
      <c r="C63" s="13" t="s">
        <v>21</v>
      </c>
      <c r="D63" s="13" t="s">
        <v>21</v>
      </c>
      <c r="E63" s="13" t="s">
        <v>21</v>
      </c>
    </row>
    <row r="64" spans="2:5" x14ac:dyDescent="0.3">
      <c r="B64" s="13">
        <v>24</v>
      </c>
      <c r="C64" s="13" t="s">
        <v>25</v>
      </c>
      <c r="D64" s="13" t="s">
        <v>21</v>
      </c>
      <c r="E64" s="13" t="s">
        <v>21</v>
      </c>
    </row>
    <row r="65" spans="2:5" x14ac:dyDescent="0.3">
      <c r="B65" s="13">
        <v>60</v>
      </c>
      <c r="C65" s="13" t="s">
        <v>21</v>
      </c>
      <c r="D65" s="13" t="s">
        <v>21</v>
      </c>
      <c r="E65" s="13" t="s">
        <v>21</v>
      </c>
    </row>
    <row r="66" spans="2:5" x14ac:dyDescent="0.3">
      <c r="B66" s="13">
        <v>46</v>
      </c>
      <c r="C66" s="13" t="s">
        <v>21</v>
      </c>
      <c r="D66" s="13" t="s">
        <v>21</v>
      </c>
      <c r="E66" s="13" t="s">
        <v>21</v>
      </c>
    </row>
    <row r="67" spans="2:5" x14ac:dyDescent="0.3">
      <c r="B67" s="13">
        <v>76</v>
      </c>
      <c r="C67" s="13" t="s">
        <v>21</v>
      </c>
      <c r="D67" s="13" t="s">
        <v>25</v>
      </c>
      <c r="E67" s="13" t="s">
        <v>21</v>
      </c>
    </row>
    <row r="68" spans="2:5" x14ac:dyDescent="0.3">
      <c r="B68" s="13">
        <v>61</v>
      </c>
      <c r="C68" s="13" t="s">
        <v>21</v>
      </c>
      <c r="D68" s="13" t="s">
        <v>21</v>
      </c>
      <c r="E68" s="13" t="s">
        <v>21</v>
      </c>
    </row>
    <row r="69" spans="2:5" x14ac:dyDescent="0.3">
      <c r="B69" s="13">
        <v>48</v>
      </c>
      <c r="C69" s="13" t="s">
        <v>21</v>
      </c>
      <c r="D69" s="13" t="s">
        <v>21</v>
      </c>
      <c r="E69" s="13" t="s">
        <v>21</v>
      </c>
    </row>
    <row r="70" spans="2:5" x14ac:dyDescent="0.3">
      <c r="B70" s="13">
        <v>56</v>
      </c>
      <c r="C70" s="13" t="s">
        <v>21</v>
      </c>
      <c r="D70" s="13" t="s">
        <v>21</v>
      </c>
      <c r="E70" s="13" t="s">
        <v>21</v>
      </c>
    </row>
    <row r="71" spans="2:5" x14ac:dyDescent="0.3">
      <c r="B71" s="13">
        <v>48</v>
      </c>
      <c r="C71" s="13" t="s">
        <v>21</v>
      </c>
      <c r="D71" s="13" t="s">
        <v>21</v>
      </c>
      <c r="E71" s="13" t="s">
        <v>21</v>
      </c>
    </row>
    <row r="72" spans="2:5" x14ac:dyDescent="0.3">
      <c r="B72" s="13">
        <v>66</v>
      </c>
      <c r="C72" s="13" t="s">
        <v>21</v>
      </c>
      <c r="D72" s="13" t="s">
        <v>25</v>
      </c>
      <c r="E72" s="13" t="s">
        <v>21</v>
      </c>
    </row>
    <row r="73" spans="2:5" x14ac:dyDescent="0.3">
      <c r="B73" s="13">
        <v>19</v>
      </c>
      <c r="C73" s="13" t="s">
        <v>25</v>
      </c>
      <c r="D73" s="13" t="s">
        <v>21</v>
      </c>
      <c r="E73" s="13" t="s">
        <v>21</v>
      </c>
    </row>
    <row r="74" spans="2:5" x14ac:dyDescent="0.3">
      <c r="B74" s="13">
        <v>33</v>
      </c>
      <c r="C74" s="13" t="s">
        <v>21</v>
      </c>
      <c r="D74" s="13" t="s">
        <v>21</v>
      </c>
      <c r="E74" s="13" t="s">
        <v>21</v>
      </c>
    </row>
    <row r="75" spans="2:5" x14ac:dyDescent="0.3">
      <c r="B75" s="13">
        <v>69</v>
      </c>
      <c r="C75" s="13" t="s">
        <v>21</v>
      </c>
      <c r="D75" s="13" t="s">
        <v>25</v>
      </c>
      <c r="E75" s="13" t="s">
        <v>21</v>
      </c>
    </row>
    <row r="76" spans="2:5" x14ac:dyDescent="0.3">
      <c r="B76" s="13">
        <v>34</v>
      </c>
      <c r="C76" s="13" t="s">
        <v>21</v>
      </c>
      <c r="D76" s="13" t="s">
        <v>21</v>
      </c>
      <c r="E76" s="13" t="s">
        <v>21</v>
      </c>
    </row>
    <row r="77" spans="2:5" x14ac:dyDescent="0.3">
      <c r="B77" s="13">
        <v>27</v>
      </c>
      <c r="C77" s="13" t="s">
        <v>25</v>
      </c>
      <c r="D77" s="13" t="s">
        <v>21</v>
      </c>
      <c r="E77" s="13" t="s">
        <v>21</v>
      </c>
    </row>
    <row r="78" spans="2:5" x14ac:dyDescent="0.3">
      <c r="B78" s="13">
        <v>58</v>
      </c>
      <c r="C78" s="13" t="s">
        <v>21</v>
      </c>
      <c r="D78" s="13" t="s">
        <v>21</v>
      </c>
      <c r="E78" s="13" t="s">
        <v>21</v>
      </c>
    </row>
    <row r="79" spans="2:5" x14ac:dyDescent="0.3">
      <c r="B79" s="13">
        <v>54</v>
      </c>
      <c r="C79" s="13" t="s">
        <v>21</v>
      </c>
      <c r="D79" s="13" t="s">
        <v>21</v>
      </c>
      <c r="E79" s="13" t="s">
        <v>21</v>
      </c>
    </row>
    <row r="80" spans="2:5" x14ac:dyDescent="0.3">
      <c r="B80" s="13">
        <v>37</v>
      </c>
      <c r="C80" s="13" t="s">
        <v>21</v>
      </c>
      <c r="D80" s="13" t="s">
        <v>21</v>
      </c>
      <c r="E80" s="13" t="s">
        <v>21</v>
      </c>
    </row>
    <row r="81" spans="2:5" x14ac:dyDescent="0.3">
      <c r="B81" s="13">
        <v>38</v>
      </c>
      <c r="C81" s="13" t="s">
        <v>21</v>
      </c>
      <c r="D81" s="13" t="s">
        <v>21</v>
      </c>
      <c r="E81" s="13" t="s">
        <v>21</v>
      </c>
    </row>
    <row r="82" spans="2:5" x14ac:dyDescent="0.3">
      <c r="B82" s="13">
        <v>35</v>
      </c>
      <c r="C82" s="13" t="s">
        <v>21</v>
      </c>
      <c r="D82" s="13" t="s">
        <v>21</v>
      </c>
      <c r="E82" s="13" t="s">
        <v>21</v>
      </c>
    </row>
    <row r="83" spans="2:5" x14ac:dyDescent="0.3">
      <c r="B83" s="13">
        <v>51</v>
      </c>
      <c r="C83" s="13" t="s">
        <v>21</v>
      </c>
      <c r="D83" s="13" t="s">
        <v>21</v>
      </c>
      <c r="E83" s="13" t="s">
        <v>21</v>
      </c>
    </row>
    <row r="84" spans="2:5" x14ac:dyDescent="0.3">
      <c r="B84" s="13">
        <v>65</v>
      </c>
      <c r="C84" s="13" t="s">
        <v>21</v>
      </c>
      <c r="D84" s="13" t="s">
        <v>25</v>
      </c>
      <c r="E84" s="13" t="s">
        <v>21</v>
      </c>
    </row>
    <row r="85" spans="2:5" x14ac:dyDescent="0.3">
      <c r="B85" s="13">
        <v>51</v>
      </c>
      <c r="C85" s="13" t="s">
        <v>21</v>
      </c>
      <c r="D85" s="13" t="s">
        <v>21</v>
      </c>
      <c r="E85" s="13" t="s">
        <v>21</v>
      </c>
    </row>
    <row r="86" spans="2:5" x14ac:dyDescent="0.3">
      <c r="B86" s="13">
        <v>27</v>
      </c>
      <c r="C86" s="13" t="s">
        <v>25</v>
      </c>
      <c r="D86" s="13" t="s">
        <v>21</v>
      </c>
      <c r="E86" s="13" t="s">
        <v>21</v>
      </c>
    </row>
    <row r="87" spans="2:5" x14ac:dyDescent="0.3">
      <c r="B87" s="13">
        <v>34</v>
      </c>
      <c r="C87" s="13" t="s">
        <v>21</v>
      </c>
      <c r="D87" s="13" t="s">
        <v>21</v>
      </c>
      <c r="E87" s="13" t="s">
        <v>21</v>
      </c>
    </row>
    <row r="88" spans="2:5" x14ac:dyDescent="0.3">
      <c r="B88" s="13">
        <v>57</v>
      </c>
      <c r="C88" s="13" t="s">
        <v>21</v>
      </c>
      <c r="D88" s="13" t="s">
        <v>21</v>
      </c>
      <c r="E88" s="13" t="s">
        <v>21</v>
      </c>
    </row>
    <row r="89" spans="2:5" x14ac:dyDescent="0.3">
      <c r="B89" s="13">
        <v>49</v>
      </c>
      <c r="C89" s="13" t="s">
        <v>21</v>
      </c>
      <c r="D89" s="13" t="s">
        <v>21</v>
      </c>
      <c r="E89" s="13" t="s">
        <v>21</v>
      </c>
    </row>
    <row r="90" spans="2:5" x14ac:dyDescent="0.3">
      <c r="B90" s="13">
        <v>44</v>
      </c>
      <c r="C90" s="13" t="s">
        <v>21</v>
      </c>
      <c r="D90" s="13" t="s">
        <v>21</v>
      </c>
      <c r="E90" s="13" t="s">
        <v>21</v>
      </c>
    </row>
    <row r="91" spans="2:5" x14ac:dyDescent="0.3">
      <c r="B91" s="13">
        <v>78</v>
      </c>
      <c r="C91" s="13" t="s">
        <v>21</v>
      </c>
      <c r="D91" s="13" t="s">
        <v>25</v>
      </c>
      <c r="E91" s="13" t="s">
        <v>21</v>
      </c>
    </row>
    <row r="92" spans="2:5" x14ac:dyDescent="0.3">
      <c r="B92" s="13">
        <v>48</v>
      </c>
      <c r="C92" s="13" t="s">
        <v>21</v>
      </c>
      <c r="D92" s="13" t="s">
        <v>21</v>
      </c>
      <c r="E92" s="13" t="s">
        <v>21</v>
      </c>
    </row>
    <row r="93" spans="2:5" x14ac:dyDescent="0.3">
      <c r="B93" s="13">
        <v>64</v>
      </c>
      <c r="C93" s="13" t="s">
        <v>21</v>
      </c>
      <c r="D93" s="13" t="s">
        <v>21</v>
      </c>
      <c r="E93" s="13" t="s">
        <v>21</v>
      </c>
    </row>
    <row r="94" spans="2:5" x14ac:dyDescent="0.3">
      <c r="B94" s="13">
        <v>41</v>
      </c>
      <c r="C94" s="13" t="s">
        <v>21</v>
      </c>
      <c r="D94" s="13" t="s">
        <v>21</v>
      </c>
      <c r="E94" s="13" t="s">
        <v>21</v>
      </c>
    </row>
    <row r="95" spans="2:5" x14ac:dyDescent="0.3">
      <c r="B95" s="13">
        <v>40</v>
      </c>
      <c r="C95" s="13" t="s">
        <v>21</v>
      </c>
      <c r="D95" s="13" t="s">
        <v>21</v>
      </c>
      <c r="E95" s="13" t="s">
        <v>21</v>
      </c>
    </row>
    <row r="96" spans="2:5" x14ac:dyDescent="0.3">
      <c r="B96" s="13">
        <v>23</v>
      </c>
      <c r="C96" s="13" t="s">
        <v>25</v>
      </c>
      <c r="D96" s="13" t="s">
        <v>21</v>
      </c>
      <c r="E96" s="13" t="s">
        <v>21</v>
      </c>
    </row>
    <row r="97" spans="2:5" x14ac:dyDescent="0.3">
      <c r="B97" s="13">
        <v>62</v>
      </c>
      <c r="C97" s="13" t="s">
        <v>21</v>
      </c>
      <c r="D97" s="13" t="s">
        <v>21</v>
      </c>
      <c r="E97" s="13" t="s">
        <v>21</v>
      </c>
    </row>
    <row r="98" spans="2:5" x14ac:dyDescent="0.3">
      <c r="B98" s="13">
        <v>68</v>
      </c>
      <c r="C98" s="13" t="s">
        <v>21</v>
      </c>
      <c r="D98" s="13" t="s">
        <v>25</v>
      </c>
      <c r="E98" s="13" t="s">
        <v>21</v>
      </c>
    </row>
    <row r="99" spans="2:5" x14ac:dyDescent="0.3">
      <c r="B99" s="13">
        <v>38</v>
      </c>
      <c r="C99" s="13" t="s">
        <v>21</v>
      </c>
      <c r="D99" s="13" t="s">
        <v>21</v>
      </c>
      <c r="E99" s="13" t="s">
        <v>21</v>
      </c>
    </row>
    <row r="100" spans="2:5" x14ac:dyDescent="0.3">
      <c r="B100" s="13">
        <v>33</v>
      </c>
      <c r="C100" s="13" t="s">
        <v>21</v>
      </c>
      <c r="D100" s="13" t="s">
        <v>21</v>
      </c>
      <c r="E100" s="13" t="s">
        <v>21</v>
      </c>
    </row>
    <row r="101" spans="2:5" x14ac:dyDescent="0.3">
      <c r="B101" s="13">
        <v>70</v>
      </c>
      <c r="C101" s="13" t="s">
        <v>21</v>
      </c>
      <c r="D101" s="13" t="s">
        <v>25</v>
      </c>
      <c r="E101" s="13" t="s">
        <v>21</v>
      </c>
    </row>
    <row r="102" spans="2:5" x14ac:dyDescent="0.3">
      <c r="B102" s="13">
        <v>54</v>
      </c>
      <c r="C102" s="13" t="s">
        <v>21</v>
      </c>
      <c r="D102" s="13" t="s">
        <v>21</v>
      </c>
      <c r="E102" s="13" t="s">
        <v>21</v>
      </c>
    </row>
    <row r="103" spans="2:5" x14ac:dyDescent="0.3">
      <c r="B103" s="13">
        <v>45</v>
      </c>
      <c r="C103" s="13" t="s">
        <v>21</v>
      </c>
      <c r="D103" s="13" t="s">
        <v>21</v>
      </c>
      <c r="E103" s="13" t="s">
        <v>21</v>
      </c>
    </row>
    <row r="104" spans="2:5" x14ac:dyDescent="0.3">
      <c r="B104" s="13">
        <v>50</v>
      </c>
      <c r="C104" s="13" t="s">
        <v>21</v>
      </c>
      <c r="D104" s="13" t="s">
        <v>21</v>
      </c>
      <c r="E104" s="13" t="s">
        <v>21</v>
      </c>
    </row>
    <row r="105" spans="2:5" x14ac:dyDescent="0.3">
      <c r="B105" s="13">
        <v>29</v>
      </c>
      <c r="C105" s="13" t="s">
        <v>25</v>
      </c>
      <c r="D105" s="13" t="s">
        <v>21</v>
      </c>
      <c r="E105" s="13" t="s">
        <v>21</v>
      </c>
    </row>
    <row r="106" spans="2:5" x14ac:dyDescent="0.3">
      <c r="B106" s="13">
        <v>49</v>
      </c>
      <c r="C106" s="13" t="s">
        <v>21</v>
      </c>
      <c r="D106" s="13" t="s">
        <v>21</v>
      </c>
      <c r="E106" s="13" t="s">
        <v>21</v>
      </c>
    </row>
    <row r="107" spans="2:5" x14ac:dyDescent="0.3">
      <c r="B107" s="13">
        <v>25</v>
      </c>
      <c r="C107" s="13" t="s">
        <v>25</v>
      </c>
      <c r="D107" s="13" t="s">
        <v>21</v>
      </c>
      <c r="E107" s="13" t="s">
        <v>21</v>
      </c>
    </row>
    <row r="108" spans="2:5" x14ac:dyDescent="0.3">
      <c r="B108" s="13">
        <v>36</v>
      </c>
      <c r="C108" s="13" t="s">
        <v>21</v>
      </c>
      <c r="D108" s="13" t="s">
        <v>21</v>
      </c>
      <c r="E108" s="13" t="s">
        <v>21</v>
      </c>
    </row>
    <row r="109" spans="2:5" x14ac:dyDescent="0.3">
      <c r="B109" s="13">
        <v>41</v>
      </c>
      <c r="C109" s="13" t="s">
        <v>21</v>
      </c>
      <c r="D109" s="13" t="s">
        <v>21</v>
      </c>
      <c r="E109" s="13" t="s">
        <v>21</v>
      </c>
    </row>
    <row r="110" spans="2:5" x14ac:dyDescent="0.3">
      <c r="B110" s="13">
        <v>43</v>
      </c>
      <c r="C110" s="13" t="s">
        <v>21</v>
      </c>
      <c r="D110" s="13" t="s">
        <v>21</v>
      </c>
      <c r="E110" s="13" t="s">
        <v>21</v>
      </c>
    </row>
    <row r="111" spans="2:5" x14ac:dyDescent="0.3">
      <c r="B111" s="13">
        <v>52</v>
      </c>
      <c r="C111" s="13" t="s">
        <v>21</v>
      </c>
      <c r="D111" s="13" t="s">
        <v>21</v>
      </c>
      <c r="E111" s="13" t="s">
        <v>21</v>
      </c>
    </row>
    <row r="112" spans="2:5" x14ac:dyDescent="0.3">
      <c r="B112" s="13">
        <v>38</v>
      </c>
      <c r="C112" s="13" t="s">
        <v>21</v>
      </c>
      <c r="D112" s="13" t="s">
        <v>21</v>
      </c>
      <c r="E112" s="13" t="s">
        <v>21</v>
      </c>
    </row>
    <row r="113" spans="2:5" x14ac:dyDescent="0.3">
      <c r="B113" s="13">
        <v>21</v>
      </c>
      <c r="C113" s="13" t="s">
        <v>25</v>
      </c>
      <c r="D113" s="13" t="s">
        <v>21</v>
      </c>
      <c r="E113" s="13" t="s">
        <v>21</v>
      </c>
    </row>
    <row r="114" spans="2:5" x14ac:dyDescent="0.3">
      <c r="B114" s="13">
        <v>43</v>
      </c>
      <c r="C114" s="13" t="s">
        <v>21</v>
      </c>
      <c r="D114" s="13" t="s">
        <v>21</v>
      </c>
      <c r="E114" s="13" t="s">
        <v>21</v>
      </c>
    </row>
    <row r="115" spans="2:5" x14ac:dyDescent="0.3">
      <c r="B115" s="13">
        <v>38</v>
      </c>
      <c r="C115" s="13" t="s">
        <v>21</v>
      </c>
      <c r="D115" s="13" t="s">
        <v>21</v>
      </c>
      <c r="E115" s="13" t="s">
        <v>21</v>
      </c>
    </row>
    <row r="116" spans="2:5" x14ac:dyDescent="0.3">
      <c r="B116" s="13">
        <v>59</v>
      </c>
      <c r="C116" s="13" t="s">
        <v>21</v>
      </c>
      <c r="D116" s="13" t="s">
        <v>21</v>
      </c>
      <c r="E116" s="13" t="s">
        <v>21</v>
      </c>
    </row>
    <row r="117" spans="2:5" x14ac:dyDescent="0.3">
      <c r="B117" s="13">
        <v>51</v>
      </c>
      <c r="C117" s="13" t="s">
        <v>21</v>
      </c>
      <c r="D117" s="13" t="s">
        <v>21</v>
      </c>
      <c r="E117" s="13" t="s">
        <v>21</v>
      </c>
    </row>
    <row r="118" spans="2:5" x14ac:dyDescent="0.3">
      <c r="B118" s="13">
        <v>59</v>
      </c>
      <c r="C118" s="13" t="s">
        <v>21</v>
      </c>
      <c r="D118" s="13" t="s">
        <v>21</v>
      </c>
      <c r="E118" s="13" t="s">
        <v>21</v>
      </c>
    </row>
    <row r="119" spans="2:5" x14ac:dyDescent="0.3">
      <c r="B119" s="13">
        <v>53</v>
      </c>
      <c r="C119" s="13" t="s">
        <v>21</v>
      </c>
      <c r="D119" s="13" t="s">
        <v>21</v>
      </c>
      <c r="E119" s="13" t="s">
        <v>21</v>
      </c>
    </row>
    <row r="120" spans="2:5" x14ac:dyDescent="0.3">
      <c r="B120" s="13">
        <v>24</v>
      </c>
      <c r="C120" s="13" t="s">
        <v>25</v>
      </c>
      <c r="D120" s="13" t="s">
        <v>21</v>
      </c>
      <c r="E120" s="13" t="s">
        <v>21</v>
      </c>
    </row>
    <row r="121" spans="2:5" x14ac:dyDescent="0.3">
      <c r="B121" s="13">
        <v>25</v>
      </c>
      <c r="C121" s="13" t="s">
        <v>25</v>
      </c>
      <c r="D121" s="13" t="s">
        <v>21</v>
      </c>
      <c r="E121" s="13" t="s">
        <v>21</v>
      </c>
    </row>
    <row r="122" spans="2:5" x14ac:dyDescent="0.3">
      <c r="B122" s="13">
        <v>38</v>
      </c>
      <c r="C122" s="13" t="s">
        <v>21</v>
      </c>
      <c r="D122" s="13" t="s">
        <v>21</v>
      </c>
      <c r="E122" s="13" t="s">
        <v>21</v>
      </c>
    </row>
    <row r="123" spans="2:5" x14ac:dyDescent="0.3">
      <c r="B123" s="13">
        <v>44</v>
      </c>
      <c r="C123" s="13" t="s">
        <v>21</v>
      </c>
      <c r="D123" s="13" t="s">
        <v>21</v>
      </c>
      <c r="E123" s="13" t="s">
        <v>21</v>
      </c>
    </row>
    <row r="124" spans="2:5" x14ac:dyDescent="0.3">
      <c r="B124" s="13">
        <v>21</v>
      </c>
      <c r="C124" s="13" t="s">
        <v>25</v>
      </c>
      <c r="D124" s="13" t="s">
        <v>21</v>
      </c>
      <c r="E124" s="13" t="s">
        <v>21</v>
      </c>
    </row>
    <row r="125" spans="2:5" x14ac:dyDescent="0.3">
      <c r="B125" s="13">
        <v>59</v>
      </c>
      <c r="C125" s="13" t="s">
        <v>21</v>
      </c>
      <c r="D125" s="13" t="s">
        <v>21</v>
      </c>
      <c r="E125" s="13" t="s">
        <v>21</v>
      </c>
    </row>
    <row r="126" spans="2:5" x14ac:dyDescent="0.3">
      <c r="B126" s="13">
        <v>66</v>
      </c>
      <c r="C126" s="13" t="s">
        <v>21</v>
      </c>
      <c r="D126" s="13" t="s">
        <v>25</v>
      </c>
      <c r="E126" s="13" t="s">
        <v>21</v>
      </c>
    </row>
    <row r="127" spans="2:5" x14ac:dyDescent="0.3">
      <c r="B127" s="13">
        <v>24</v>
      </c>
      <c r="C127" s="13" t="s">
        <v>25</v>
      </c>
      <c r="D127" s="13" t="s">
        <v>21</v>
      </c>
      <c r="E127" s="13" t="s">
        <v>21</v>
      </c>
    </row>
    <row r="128" spans="2:5" x14ac:dyDescent="0.3">
      <c r="B128" s="13">
        <v>41</v>
      </c>
      <c r="C128" s="13" t="s">
        <v>21</v>
      </c>
      <c r="D128" s="13" t="s">
        <v>21</v>
      </c>
      <c r="E128" s="13" t="s">
        <v>21</v>
      </c>
    </row>
    <row r="129" spans="2:5" x14ac:dyDescent="0.3">
      <c r="B129" s="13">
        <v>41</v>
      </c>
      <c r="C129" s="13" t="s">
        <v>21</v>
      </c>
      <c r="D129" s="13" t="s">
        <v>21</v>
      </c>
      <c r="E129" s="13" t="s">
        <v>21</v>
      </c>
    </row>
    <row r="130" spans="2:5" x14ac:dyDescent="0.3">
      <c r="B130" s="13">
        <v>36</v>
      </c>
      <c r="C130" s="13" t="s">
        <v>21</v>
      </c>
      <c r="D130" s="13" t="s">
        <v>21</v>
      </c>
      <c r="E130" s="13" t="s">
        <v>21</v>
      </c>
    </row>
    <row r="131" spans="2:5" x14ac:dyDescent="0.3">
      <c r="B131" s="13">
        <v>31</v>
      </c>
      <c r="C131" s="13" t="s">
        <v>21</v>
      </c>
      <c r="D131" s="13" t="s">
        <v>21</v>
      </c>
      <c r="E131" s="13" t="s">
        <v>21</v>
      </c>
    </row>
    <row r="132" spans="2:5" x14ac:dyDescent="0.3">
      <c r="B132" s="13">
        <v>19</v>
      </c>
      <c r="C132" s="13" t="s">
        <v>25</v>
      </c>
      <c r="D132" s="13" t="s">
        <v>21</v>
      </c>
      <c r="E132" s="13" t="s">
        <v>21</v>
      </c>
    </row>
    <row r="133" spans="2:5" x14ac:dyDescent="0.3">
      <c r="B133" s="13">
        <v>59</v>
      </c>
      <c r="C133" s="13" t="s">
        <v>21</v>
      </c>
      <c r="D133" s="13" t="s">
        <v>21</v>
      </c>
      <c r="E133" s="13" t="s">
        <v>21</v>
      </c>
    </row>
    <row r="134" spans="2:5" x14ac:dyDescent="0.3">
      <c r="B134" s="13">
        <v>49</v>
      </c>
      <c r="C134" s="13" t="s">
        <v>21</v>
      </c>
      <c r="D134" s="13" t="s">
        <v>21</v>
      </c>
      <c r="E134" s="13" t="s">
        <v>21</v>
      </c>
    </row>
    <row r="135" spans="2:5" x14ac:dyDescent="0.3">
      <c r="B135" s="13">
        <v>44</v>
      </c>
      <c r="C135" s="13" t="s">
        <v>21</v>
      </c>
      <c r="D135" s="13" t="s">
        <v>21</v>
      </c>
      <c r="E135" s="13" t="s">
        <v>21</v>
      </c>
    </row>
    <row r="136" spans="2:5" x14ac:dyDescent="0.3">
      <c r="B136" s="13">
        <v>62</v>
      </c>
      <c r="C136" s="13" t="s">
        <v>21</v>
      </c>
      <c r="D136" s="13" t="s">
        <v>21</v>
      </c>
      <c r="E136" s="13" t="s">
        <v>21</v>
      </c>
    </row>
    <row r="137" spans="2:5" x14ac:dyDescent="0.3">
      <c r="B137" s="13">
        <v>33</v>
      </c>
      <c r="C137" s="13" t="s">
        <v>21</v>
      </c>
      <c r="D137" s="13" t="s">
        <v>21</v>
      </c>
      <c r="E137" s="13" t="s">
        <v>21</v>
      </c>
    </row>
    <row r="138" spans="2:5" x14ac:dyDescent="0.3">
      <c r="B138" s="13">
        <v>22</v>
      </c>
      <c r="C138" s="13" t="s">
        <v>25</v>
      </c>
      <c r="D138" s="13" t="s">
        <v>21</v>
      </c>
      <c r="E138" s="13" t="s">
        <v>21</v>
      </c>
    </row>
    <row r="139" spans="2:5" x14ac:dyDescent="0.3">
      <c r="B139" s="13">
        <v>43</v>
      </c>
      <c r="C139" s="13" t="s">
        <v>21</v>
      </c>
      <c r="D139" s="13" t="s">
        <v>21</v>
      </c>
      <c r="E139" s="13" t="s">
        <v>21</v>
      </c>
    </row>
    <row r="140" spans="2:5" x14ac:dyDescent="0.3">
      <c r="B140" s="13">
        <v>25</v>
      </c>
      <c r="C140" s="13" t="s">
        <v>25</v>
      </c>
      <c r="D140" s="13" t="s">
        <v>21</v>
      </c>
      <c r="E140" s="13" t="s">
        <v>21</v>
      </c>
    </row>
    <row r="141" spans="2:5" x14ac:dyDescent="0.3">
      <c r="B141" s="13">
        <v>64</v>
      </c>
      <c r="C141" s="13" t="s">
        <v>21</v>
      </c>
      <c r="D141" s="13" t="s">
        <v>21</v>
      </c>
      <c r="E141" s="13" t="s">
        <v>21</v>
      </c>
    </row>
    <row r="142" spans="2:5" x14ac:dyDescent="0.3">
      <c r="B142" s="13">
        <v>48</v>
      </c>
      <c r="C142" s="13" t="s">
        <v>21</v>
      </c>
      <c r="D142" s="13" t="s">
        <v>21</v>
      </c>
      <c r="E142" s="13" t="s">
        <v>21</v>
      </c>
    </row>
    <row r="143" spans="2:5" x14ac:dyDescent="0.3">
      <c r="B143" s="13">
        <v>45</v>
      </c>
      <c r="C143" s="13" t="s">
        <v>21</v>
      </c>
      <c r="D143" s="13" t="s">
        <v>21</v>
      </c>
      <c r="E143" s="13" t="s">
        <v>21</v>
      </c>
    </row>
    <row r="144" spans="2:5" x14ac:dyDescent="0.3">
      <c r="B144" s="13">
        <v>41</v>
      </c>
      <c r="C144" s="13" t="s">
        <v>21</v>
      </c>
      <c r="D144" s="13" t="s">
        <v>21</v>
      </c>
      <c r="E144" s="13" t="s">
        <v>21</v>
      </c>
    </row>
    <row r="145" spans="2:5" x14ac:dyDescent="0.3">
      <c r="B145" s="13">
        <v>49</v>
      </c>
      <c r="C145" s="13" t="s">
        <v>21</v>
      </c>
      <c r="D145" s="13" t="s">
        <v>21</v>
      </c>
      <c r="E145" s="13" t="s">
        <v>21</v>
      </c>
    </row>
    <row r="146" spans="2:5" x14ac:dyDescent="0.3">
      <c r="B146" s="13">
        <v>26</v>
      </c>
      <c r="C146" s="13" t="s">
        <v>25</v>
      </c>
      <c r="D146" s="13" t="s">
        <v>21</v>
      </c>
      <c r="E146" s="13" t="s">
        <v>21</v>
      </c>
    </row>
    <row r="147" spans="2:5" x14ac:dyDescent="0.3">
      <c r="B147" s="13">
        <v>53</v>
      </c>
      <c r="C147" s="13" t="s">
        <v>21</v>
      </c>
      <c r="D147" s="13" t="s">
        <v>21</v>
      </c>
      <c r="E147" s="13" t="s">
        <v>21</v>
      </c>
    </row>
    <row r="148" spans="2:5" x14ac:dyDescent="0.3">
      <c r="B148" s="13">
        <v>35</v>
      </c>
      <c r="C148" s="13" t="s">
        <v>21</v>
      </c>
      <c r="D148" s="13" t="s">
        <v>21</v>
      </c>
      <c r="E148" s="13" t="s">
        <v>21</v>
      </c>
    </row>
    <row r="149" spans="2:5" x14ac:dyDescent="0.3">
      <c r="B149" s="13">
        <v>51</v>
      </c>
      <c r="C149" s="13" t="s">
        <v>21</v>
      </c>
      <c r="D149" s="13" t="s">
        <v>21</v>
      </c>
      <c r="E149" s="13" t="s">
        <v>21</v>
      </c>
    </row>
    <row r="150" spans="2:5" x14ac:dyDescent="0.3">
      <c r="B150" s="13">
        <v>30</v>
      </c>
      <c r="C150" s="13" t="s">
        <v>21</v>
      </c>
      <c r="D150" s="13" t="s">
        <v>21</v>
      </c>
      <c r="E150" s="13" t="s">
        <v>21</v>
      </c>
    </row>
    <row r="151" spans="2:5" x14ac:dyDescent="0.3">
      <c r="B151" s="13">
        <v>26</v>
      </c>
      <c r="C151" s="13" t="s">
        <v>25</v>
      </c>
      <c r="D151" s="13" t="s">
        <v>21</v>
      </c>
      <c r="E151" s="13" t="s">
        <v>21</v>
      </c>
    </row>
    <row r="152" spans="2:5" x14ac:dyDescent="0.3">
      <c r="B152" s="13">
        <v>66</v>
      </c>
      <c r="C152" s="13" t="s">
        <v>21</v>
      </c>
      <c r="D152" s="13" t="s">
        <v>25</v>
      </c>
      <c r="E152" s="13" t="s">
        <v>21</v>
      </c>
    </row>
    <row r="153" spans="2:5" x14ac:dyDescent="0.3">
      <c r="B153" s="13">
        <v>22</v>
      </c>
      <c r="C153" s="13" t="s">
        <v>25</v>
      </c>
      <c r="D153" s="13" t="s">
        <v>21</v>
      </c>
      <c r="E153" s="13" t="s">
        <v>21</v>
      </c>
    </row>
    <row r="154" spans="2:5" x14ac:dyDescent="0.3">
      <c r="B154" s="13">
        <v>53</v>
      </c>
      <c r="C154" s="13" t="s">
        <v>21</v>
      </c>
      <c r="D154" s="13" t="s">
        <v>21</v>
      </c>
      <c r="E154" s="13" t="s">
        <v>21</v>
      </c>
    </row>
    <row r="155" spans="2:5" x14ac:dyDescent="0.3">
      <c r="B155" s="13">
        <v>62</v>
      </c>
      <c r="C155" s="13" t="s">
        <v>21</v>
      </c>
      <c r="D155" s="13" t="s">
        <v>21</v>
      </c>
      <c r="E155" s="13" t="s">
        <v>21</v>
      </c>
    </row>
    <row r="156" spans="2:5" x14ac:dyDescent="0.3">
      <c r="B156" s="13">
        <v>66</v>
      </c>
      <c r="C156" s="13" t="s">
        <v>21</v>
      </c>
      <c r="D156" s="13" t="s">
        <v>25</v>
      </c>
      <c r="E156" s="13" t="s">
        <v>21</v>
      </c>
    </row>
    <row r="157" spans="2:5" x14ac:dyDescent="0.3">
      <c r="B157" s="13">
        <v>46</v>
      </c>
      <c r="C157" s="13" t="s">
        <v>21</v>
      </c>
      <c r="D157" s="13" t="s">
        <v>21</v>
      </c>
      <c r="E157" s="13" t="s">
        <v>21</v>
      </c>
    </row>
    <row r="158" spans="2:5" x14ac:dyDescent="0.3">
      <c r="B158" s="13">
        <v>44</v>
      </c>
      <c r="C158" s="13" t="s">
        <v>21</v>
      </c>
      <c r="D158" s="13" t="s">
        <v>21</v>
      </c>
      <c r="E158" s="13" t="s">
        <v>21</v>
      </c>
    </row>
    <row r="159" spans="2:5" x14ac:dyDescent="0.3">
      <c r="B159" s="13">
        <v>41</v>
      </c>
      <c r="C159" s="13" t="s">
        <v>21</v>
      </c>
      <c r="D159" s="13" t="s">
        <v>21</v>
      </c>
      <c r="E159" s="13" t="s">
        <v>21</v>
      </c>
    </row>
    <row r="160" spans="2:5" x14ac:dyDescent="0.3">
      <c r="B160" s="13">
        <v>43</v>
      </c>
      <c r="C160" s="13" t="s">
        <v>21</v>
      </c>
      <c r="D160" s="13" t="s">
        <v>21</v>
      </c>
      <c r="E160" s="13" t="s">
        <v>21</v>
      </c>
    </row>
    <row r="161" spans="2:5" x14ac:dyDescent="0.3">
      <c r="B161" s="13">
        <v>36</v>
      </c>
      <c r="C161" s="13" t="s">
        <v>21</v>
      </c>
      <c r="D161" s="13" t="s">
        <v>21</v>
      </c>
      <c r="E161" s="13" t="s">
        <v>21</v>
      </c>
    </row>
    <row r="162" spans="2:5" x14ac:dyDescent="0.3">
      <c r="B162" s="13">
        <v>53</v>
      </c>
      <c r="C162" s="13" t="s">
        <v>21</v>
      </c>
      <c r="D162" s="13" t="s">
        <v>21</v>
      </c>
      <c r="E162" s="13" t="s">
        <v>21</v>
      </c>
    </row>
    <row r="163" spans="2:5" x14ac:dyDescent="0.3">
      <c r="B163" s="13">
        <v>37</v>
      </c>
      <c r="C163" s="13" t="s">
        <v>21</v>
      </c>
      <c r="D163" s="13" t="s">
        <v>21</v>
      </c>
      <c r="E163" s="13" t="s">
        <v>21</v>
      </c>
    </row>
    <row r="164" spans="2:5" x14ac:dyDescent="0.3">
      <c r="B164" s="13">
        <v>82</v>
      </c>
      <c r="C164" s="13" t="s">
        <v>21</v>
      </c>
      <c r="D164" s="13" t="s">
        <v>25</v>
      </c>
      <c r="E164" s="13" t="s">
        <v>21</v>
      </c>
    </row>
    <row r="165" spans="2:5" x14ac:dyDescent="0.3">
      <c r="B165" s="13">
        <v>66</v>
      </c>
      <c r="C165" s="13" t="s">
        <v>21</v>
      </c>
      <c r="D165" s="13" t="s">
        <v>25</v>
      </c>
      <c r="E165" s="13" t="s">
        <v>21</v>
      </c>
    </row>
    <row r="166" spans="2:5" x14ac:dyDescent="0.3">
      <c r="B166" s="13">
        <v>70</v>
      </c>
      <c r="C166" s="13" t="s">
        <v>21</v>
      </c>
      <c r="D166" s="13" t="s">
        <v>25</v>
      </c>
      <c r="E166" s="13" t="s">
        <v>21</v>
      </c>
    </row>
    <row r="167" spans="2:5" x14ac:dyDescent="0.3">
      <c r="B167" s="13">
        <v>34</v>
      </c>
      <c r="C167" s="13" t="s">
        <v>21</v>
      </c>
      <c r="D167" s="13" t="s">
        <v>21</v>
      </c>
      <c r="E167" s="13" t="s">
        <v>21</v>
      </c>
    </row>
    <row r="168" spans="2:5" x14ac:dyDescent="0.3">
      <c r="B168" s="13">
        <v>30</v>
      </c>
      <c r="C168" s="13" t="s">
        <v>21</v>
      </c>
      <c r="D168" s="13" t="s">
        <v>21</v>
      </c>
      <c r="E168" s="13" t="s">
        <v>21</v>
      </c>
    </row>
    <row r="169" spans="2:5" x14ac:dyDescent="0.3">
      <c r="B169" s="13">
        <v>27</v>
      </c>
      <c r="C169" s="13" t="s">
        <v>25</v>
      </c>
      <c r="D169" s="13" t="s">
        <v>21</v>
      </c>
      <c r="E169" s="13" t="s">
        <v>21</v>
      </c>
    </row>
    <row r="170" spans="2:5" x14ac:dyDescent="0.3">
      <c r="B170" s="13">
        <v>60</v>
      </c>
      <c r="C170" s="13" t="s">
        <v>21</v>
      </c>
      <c r="D170" s="13" t="s">
        <v>21</v>
      </c>
      <c r="E170" s="13" t="s">
        <v>21</v>
      </c>
    </row>
    <row r="171" spans="2:5" x14ac:dyDescent="0.3">
      <c r="B171" s="13">
        <v>29</v>
      </c>
      <c r="C171" s="13" t="s">
        <v>25</v>
      </c>
      <c r="D171" s="13" t="s">
        <v>21</v>
      </c>
      <c r="E171" s="13" t="s">
        <v>21</v>
      </c>
    </row>
    <row r="172" spans="2:5" x14ac:dyDescent="0.3">
      <c r="B172" s="13">
        <v>21</v>
      </c>
      <c r="C172" s="13" t="s">
        <v>25</v>
      </c>
      <c r="D172" s="13" t="s">
        <v>21</v>
      </c>
      <c r="E172" s="13" t="s">
        <v>21</v>
      </c>
    </row>
    <row r="173" spans="2:5" x14ac:dyDescent="0.3">
      <c r="B173" s="13">
        <v>49</v>
      </c>
      <c r="C173" s="13" t="s">
        <v>21</v>
      </c>
      <c r="D173" s="13" t="s">
        <v>21</v>
      </c>
      <c r="E173" s="13" t="s">
        <v>21</v>
      </c>
    </row>
    <row r="174" spans="2:5" x14ac:dyDescent="0.3">
      <c r="B174" s="13">
        <v>67</v>
      </c>
      <c r="C174" s="13" t="s">
        <v>21</v>
      </c>
      <c r="D174" s="13" t="s">
        <v>25</v>
      </c>
      <c r="E174" s="13" t="s">
        <v>21</v>
      </c>
    </row>
    <row r="175" spans="2:5" x14ac:dyDescent="0.3">
      <c r="B175" s="13">
        <v>84</v>
      </c>
      <c r="C175" s="13" t="s">
        <v>21</v>
      </c>
      <c r="D175" s="13" t="s">
        <v>25</v>
      </c>
      <c r="E175" s="13" t="s">
        <v>21</v>
      </c>
    </row>
    <row r="176" spans="2:5" x14ac:dyDescent="0.3">
      <c r="B176" s="13">
        <v>34</v>
      </c>
      <c r="C176" s="13" t="s">
        <v>21</v>
      </c>
      <c r="D176" s="13" t="s">
        <v>21</v>
      </c>
      <c r="E176" s="13" t="s">
        <v>21</v>
      </c>
    </row>
    <row r="177" spans="2:5" x14ac:dyDescent="0.3">
      <c r="B177" s="13">
        <v>61</v>
      </c>
      <c r="C177" s="13" t="s">
        <v>21</v>
      </c>
      <c r="D177" s="13" t="s">
        <v>21</v>
      </c>
      <c r="E177" s="13" t="s">
        <v>21</v>
      </c>
    </row>
    <row r="178" spans="2:5" x14ac:dyDescent="0.3">
      <c r="B178" s="13">
        <v>60</v>
      </c>
      <c r="C178" s="13" t="s">
        <v>21</v>
      </c>
      <c r="D178" s="13" t="s">
        <v>21</v>
      </c>
      <c r="E178" s="13" t="s">
        <v>21</v>
      </c>
    </row>
    <row r="179" spans="2:5" x14ac:dyDescent="0.3">
      <c r="B179" s="13">
        <v>68</v>
      </c>
      <c r="C179" s="13" t="s">
        <v>21</v>
      </c>
      <c r="D179" s="13" t="s">
        <v>25</v>
      </c>
      <c r="E179" s="13" t="s">
        <v>21</v>
      </c>
    </row>
    <row r="180" spans="2:5" x14ac:dyDescent="0.3">
      <c r="B180" s="13">
        <v>65</v>
      </c>
      <c r="C180" s="13" t="s">
        <v>21</v>
      </c>
      <c r="D180" s="13" t="s">
        <v>21</v>
      </c>
      <c r="E180" s="13" t="s">
        <v>21</v>
      </c>
    </row>
    <row r="181" spans="2:5" x14ac:dyDescent="0.3">
      <c r="B181" s="13">
        <v>33</v>
      </c>
      <c r="C181" s="13" t="s">
        <v>21</v>
      </c>
      <c r="D181" s="13" t="s">
        <v>21</v>
      </c>
      <c r="E181" s="13" t="s">
        <v>21</v>
      </c>
    </row>
    <row r="182" spans="2:5" x14ac:dyDescent="0.3">
      <c r="B182" s="13">
        <v>48</v>
      </c>
      <c r="C182" s="13" t="s">
        <v>21</v>
      </c>
      <c r="D182" s="13" t="s">
        <v>21</v>
      </c>
      <c r="E182" s="13" t="s">
        <v>21</v>
      </c>
    </row>
    <row r="183" spans="2:5" x14ac:dyDescent="0.3">
      <c r="B183" s="13">
        <v>72</v>
      </c>
      <c r="C183" s="13" t="s">
        <v>21</v>
      </c>
      <c r="D183" s="13" t="s">
        <v>25</v>
      </c>
      <c r="E183" s="13" t="s">
        <v>21</v>
      </c>
    </row>
    <row r="184" spans="2:5" x14ac:dyDescent="0.3">
      <c r="B184" s="13">
        <v>76</v>
      </c>
      <c r="C184" s="13" t="s">
        <v>21</v>
      </c>
      <c r="D184" s="13" t="s">
        <v>25</v>
      </c>
      <c r="E184" s="13" t="s">
        <v>21</v>
      </c>
    </row>
    <row r="185" spans="2:5" x14ac:dyDescent="0.3">
      <c r="B185" s="13">
        <v>50</v>
      </c>
      <c r="C185" s="13" t="s">
        <v>21</v>
      </c>
      <c r="D185" s="13" t="s">
        <v>21</v>
      </c>
      <c r="E185" s="13" t="s">
        <v>21</v>
      </c>
    </row>
    <row r="186" spans="2:5" x14ac:dyDescent="0.3">
      <c r="B186" s="13">
        <v>24</v>
      </c>
      <c r="C186" s="13" t="s">
        <v>25</v>
      </c>
      <c r="D186" s="13" t="s">
        <v>21</v>
      </c>
      <c r="E186" s="13" t="s">
        <v>21</v>
      </c>
    </row>
    <row r="187" spans="2:5" x14ac:dyDescent="0.3">
      <c r="B187" s="13">
        <v>32</v>
      </c>
      <c r="C187" s="13" t="s">
        <v>21</v>
      </c>
      <c r="D187" s="13" t="s">
        <v>21</v>
      </c>
      <c r="E187" s="13" t="s">
        <v>21</v>
      </c>
    </row>
    <row r="188" spans="2:5" x14ac:dyDescent="0.3">
      <c r="B188" s="13">
        <v>43</v>
      </c>
      <c r="C188" s="13" t="s">
        <v>21</v>
      </c>
      <c r="D188" s="13" t="s">
        <v>21</v>
      </c>
      <c r="E188" s="13" t="s">
        <v>21</v>
      </c>
    </row>
    <row r="189" spans="2:5" x14ac:dyDescent="0.3">
      <c r="B189" s="13">
        <v>24</v>
      </c>
      <c r="C189" s="13" t="s">
        <v>25</v>
      </c>
      <c r="D189" s="13" t="s">
        <v>21</v>
      </c>
      <c r="E189" s="13" t="s">
        <v>21</v>
      </c>
    </row>
    <row r="190" spans="2:5" x14ac:dyDescent="0.3">
      <c r="B190" s="13">
        <v>68</v>
      </c>
      <c r="C190" s="13" t="s">
        <v>21</v>
      </c>
      <c r="D190" s="13" t="s">
        <v>25</v>
      </c>
      <c r="E190" s="13" t="s">
        <v>21</v>
      </c>
    </row>
    <row r="191" spans="2:5" x14ac:dyDescent="0.3">
      <c r="B191" s="13">
        <v>34</v>
      </c>
      <c r="C191" s="13" t="s">
        <v>21</v>
      </c>
      <c r="D191" s="13" t="s">
        <v>21</v>
      </c>
      <c r="E191" s="13" t="s">
        <v>21</v>
      </c>
    </row>
    <row r="192" spans="2:5" x14ac:dyDescent="0.3">
      <c r="B192" s="13">
        <v>26</v>
      </c>
      <c r="C192" s="13" t="s">
        <v>25</v>
      </c>
      <c r="D192" s="13" t="s">
        <v>21</v>
      </c>
      <c r="E192" s="13" t="s">
        <v>21</v>
      </c>
    </row>
    <row r="193" spans="2:5" x14ac:dyDescent="0.3">
      <c r="B193" s="13">
        <v>49</v>
      </c>
      <c r="C193" s="13" t="s">
        <v>21</v>
      </c>
      <c r="D193" s="13" t="s">
        <v>21</v>
      </c>
      <c r="E193" s="13" t="s">
        <v>21</v>
      </c>
    </row>
    <row r="194" spans="2:5" x14ac:dyDescent="0.3">
      <c r="B194" s="13">
        <v>82</v>
      </c>
      <c r="C194" s="13" t="s">
        <v>21</v>
      </c>
      <c r="D194" s="13" t="s">
        <v>25</v>
      </c>
      <c r="E194" s="13" t="s">
        <v>21</v>
      </c>
    </row>
    <row r="195" spans="2:5" x14ac:dyDescent="0.3">
      <c r="B195" s="13">
        <v>42</v>
      </c>
      <c r="C195" s="13" t="s">
        <v>21</v>
      </c>
      <c r="D195" s="13" t="s">
        <v>21</v>
      </c>
      <c r="E195" s="13" t="s">
        <v>21</v>
      </c>
    </row>
    <row r="196" spans="2:5" x14ac:dyDescent="0.3">
      <c r="B196" s="13">
        <v>47</v>
      </c>
      <c r="C196" s="13" t="s">
        <v>21</v>
      </c>
      <c r="D196" s="13" t="s">
        <v>21</v>
      </c>
      <c r="E196" s="13" t="s">
        <v>21</v>
      </c>
    </row>
    <row r="197" spans="2:5" x14ac:dyDescent="0.3">
      <c r="B197" s="13">
        <v>78</v>
      </c>
      <c r="C197" s="13" t="s">
        <v>21</v>
      </c>
      <c r="D197" s="13" t="s">
        <v>25</v>
      </c>
      <c r="E197" s="13" t="s">
        <v>21</v>
      </c>
    </row>
    <row r="198" spans="2:5" x14ac:dyDescent="0.3">
      <c r="B198" s="13">
        <v>37</v>
      </c>
      <c r="C198" s="13" t="s">
        <v>21</v>
      </c>
      <c r="D198" s="13" t="s">
        <v>21</v>
      </c>
      <c r="E198" s="13" t="s">
        <v>21</v>
      </c>
    </row>
    <row r="199" spans="2:5" x14ac:dyDescent="0.3">
      <c r="B199" s="13">
        <v>53</v>
      </c>
      <c r="C199" s="13" t="s">
        <v>21</v>
      </c>
      <c r="D199" s="13" t="s">
        <v>21</v>
      </c>
      <c r="E199" s="13" t="s">
        <v>21</v>
      </c>
    </row>
    <row r="200" spans="2:5" x14ac:dyDescent="0.3">
      <c r="B200" s="13">
        <v>47</v>
      </c>
      <c r="C200" s="13" t="s">
        <v>21</v>
      </c>
      <c r="D200" s="13" t="s">
        <v>21</v>
      </c>
      <c r="E200" s="13" t="s">
        <v>21</v>
      </c>
    </row>
    <row r="201" spans="2:5" x14ac:dyDescent="0.3">
      <c r="B201" s="13">
        <v>58</v>
      </c>
      <c r="C201" s="13" t="s">
        <v>21</v>
      </c>
      <c r="D201" s="13" t="s">
        <v>21</v>
      </c>
      <c r="E201" s="13" t="s">
        <v>21</v>
      </c>
    </row>
    <row r="202" spans="2:5" x14ac:dyDescent="0.3">
      <c r="B202" s="13">
        <v>49</v>
      </c>
      <c r="C202" s="13" t="s">
        <v>21</v>
      </c>
      <c r="D202" s="13" t="s">
        <v>21</v>
      </c>
      <c r="E202" s="13" t="s">
        <v>21</v>
      </c>
    </row>
    <row r="203" spans="2:5" x14ac:dyDescent="0.3">
      <c r="B203" s="13">
        <v>37</v>
      </c>
      <c r="C203" s="13" t="s">
        <v>21</v>
      </c>
      <c r="D203" s="13" t="s">
        <v>21</v>
      </c>
      <c r="E203" s="13" t="s">
        <v>21</v>
      </c>
    </row>
    <row r="204" spans="2:5" x14ac:dyDescent="0.3">
      <c r="B204" s="13">
        <v>39</v>
      </c>
      <c r="C204" s="13" t="s">
        <v>21</v>
      </c>
      <c r="D204" s="13" t="s">
        <v>21</v>
      </c>
      <c r="E204" s="13" t="s">
        <v>21</v>
      </c>
    </row>
    <row r="205" spans="2:5" x14ac:dyDescent="0.3">
      <c r="B205" s="13">
        <v>27</v>
      </c>
      <c r="C205" s="13" t="s">
        <v>25</v>
      </c>
      <c r="D205" s="13" t="s">
        <v>21</v>
      </c>
      <c r="E205" s="13" t="s">
        <v>21</v>
      </c>
    </row>
    <row r="206" spans="2:5" x14ac:dyDescent="0.3">
      <c r="B206" s="13">
        <v>65</v>
      </c>
      <c r="C206" s="13" t="s">
        <v>21</v>
      </c>
      <c r="D206" s="13" t="s">
        <v>21</v>
      </c>
      <c r="E206" s="13" t="s">
        <v>21</v>
      </c>
    </row>
    <row r="207" spans="2:5" x14ac:dyDescent="0.3">
      <c r="B207" s="13">
        <v>25</v>
      </c>
      <c r="C207" s="13" t="s">
        <v>25</v>
      </c>
      <c r="D207" s="13" t="s">
        <v>21</v>
      </c>
      <c r="E207" s="13" t="s">
        <v>21</v>
      </c>
    </row>
    <row r="208" spans="2:5" x14ac:dyDescent="0.3">
      <c r="B208" s="13">
        <v>48</v>
      </c>
      <c r="C208" s="13" t="s">
        <v>21</v>
      </c>
      <c r="D208" s="13" t="s">
        <v>21</v>
      </c>
      <c r="E208" s="13" t="s">
        <v>21</v>
      </c>
    </row>
    <row r="209" spans="2:5" x14ac:dyDescent="0.3">
      <c r="B209" s="13">
        <v>68</v>
      </c>
      <c r="C209" s="13" t="s">
        <v>21</v>
      </c>
      <c r="D209" s="13" t="s">
        <v>25</v>
      </c>
      <c r="E209" s="13" t="s">
        <v>21</v>
      </c>
    </row>
    <row r="210" spans="2:5" x14ac:dyDescent="0.3">
      <c r="B210" s="13">
        <v>61</v>
      </c>
      <c r="C210" s="13" t="s">
        <v>21</v>
      </c>
      <c r="D210" s="13" t="s">
        <v>21</v>
      </c>
      <c r="E210" s="13" t="s">
        <v>21</v>
      </c>
    </row>
    <row r="211" spans="2:5" x14ac:dyDescent="0.3">
      <c r="B211" s="13">
        <v>43</v>
      </c>
      <c r="C211" s="13" t="s">
        <v>21</v>
      </c>
      <c r="D211" s="13" t="s">
        <v>21</v>
      </c>
      <c r="E211" s="13" t="s">
        <v>21</v>
      </c>
    </row>
    <row r="212" spans="2:5" x14ac:dyDescent="0.3">
      <c r="B212" s="13">
        <v>30</v>
      </c>
      <c r="C212" s="13" t="s">
        <v>21</v>
      </c>
      <c r="D212" s="13" t="s">
        <v>21</v>
      </c>
      <c r="E212" s="13" t="s">
        <v>21</v>
      </c>
    </row>
    <row r="213" spans="2:5" x14ac:dyDescent="0.3">
      <c r="B213" s="13">
        <v>66</v>
      </c>
      <c r="C213" s="13" t="s">
        <v>21</v>
      </c>
      <c r="D213" s="13" t="s">
        <v>25</v>
      </c>
      <c r="E213" s="13" t="s">
        <v>21</v>
      </c>
    </row>
    <row r="214" spans="2:5" x14ac:dyDescent="0.3">
      <c r="B214" s="13">
        <v>29</v>
      </c>
      <c r="C214" s="13" t="s">
        <v>25</v>
      </c>
      <c r="D214" s="13" t="s">
        <v>21</v>
      </c>
      <c r="E214" s="13" t="s">
        <v>21</v>
      </c>
    </row>
    <row r="215" spans="2:5" x14ac:dyDescent="0.3">
      <c r="B215" s="13">
        <v>72</v>
      </c>
      <c r="C215" s="13" t="s">
        <v>21</v>
      </c>
      <c r="D215" s="13" t="s">
        <v>25</v>
      </c>
      <c r="E215" s="13" t="s">
        <v>21</v>
      </c>
    </row>
    <row r="216" spans="2:5" x14ac:dyDescent="0.3">
      <c r="B216" s="13">
        <v>84</v>
      </c>
      <c r="C216" s="13" t="s">
        <v>21</v>
      </c>
      <c r="D216" s="13" t="s">
        <v>25</v>
      </c>
      <c r="E216" s="13" t="s">
        <v>21</v>
      </c>
    </row>
    <row r="217" spans="2:5" x14ac:dyDescent="0.3">
      <c r="B217" s="13">
        <v>34</v>
      </c>
      <c r="C217" s="13" t="s">
        <v>21</v>
      </c>
      <c r="D217" s="13" t="s">
        <v>21</v>
      </c>
      <c r="E217" s="13" t="s">
        <v>21</v>
      </c>
    </row>
    <row r="218" spans="2:5" x14ac:dyDescent="0.3">
      <c r="B218" s="13">
        <v>30</v>
      </c>
      <c r="C218" s="13" t="s">
        <v>21</v>
      </c>
      <c r="D218" s="13" t="s">
        <v>21</v>
      </c>
      <c r="E218" s="13" t="s">
        <v>21</v>
      </c>
    </row>
    <row r="219" spans="2:5" x14ac:dyDescent="0.3">
      <c r="B219" s="13">
        <v>67</v>
      </c>
      <c r="C219" s="13" t="s">
        <v>21</v>
      </c>
      <c r="D219" s="13" t="s">
        <v>25</v>
      </c>
      <c r="E219" s="13" t="s">
        <v>21</v>
      </c>
    </row>
    <row r="220" spans="2:5" x14ac:dyDescent="0.3">
      <c r="B220" s="13">
        <v>20</v>
      </c>
      <c r="C220" s="13" t="s">
        <v>25</v>
      </c>
      <c r="D220" s="13" t="s">
        <v>21</v>
      </c>
      <c r="E220" s="13" t="s">
        <v>21</v>
      </c>
    </row>
    <row r="221" spans="2:5" x14ac:dyDescent="0.3">
      <c r="B221" s="13">
        <v>74</v>
      </c>
      <c r="C221" s="13" t="s">
        <v>21</v>
      </c>
      <c r="D221" s="13" t="s">
        <v>25</v>
      </c>
      <c r="E221" s="13" t="s">
        <v>21</v>
      </c>
    </row>
    <row r="222" spans="2:5" x14ac:dyDescent="0.3">
      <c r="B222" s="13">
        <v>57</v>
      </c>
      <c r="C222" s="13" t="s">
        <v>21</v>
      </c>
      <c r="D222" s="13" t="s">
        <v>21</v>
      </c>
      <c r="E222" s="13" t="s">
        <v>21</v>
      </c>
    </row>
    <row r="223" spans="2:5" x14ac:dyDescent="0.3">
      <c r="B223" s="13">
        <v>48</v>
      </c>
      <c r="C223" s="13" t="s">
        <v>21</v>
      </c>
      <c r="D223" s="13" t="s">
        <v>21</v>
      </c>
      <c r="E223" s="13" t="s">
        <v>21</v>
      </c>
    </row>
    <row r="224" spans="2:5" x14ac:dyDescent="0.3">
      <c r="B224" s="13">
        <v>42</v>
      </c>
      <c r="C224" s="13" t="s">
        <v>21</v>
      </c>
      <c r="D224" s="13" t="s">
        <v>21</v>
      </c>
      <c r="E224" s="13" t="s">
        <v>21</v>
      </c>
    </row>
    <row r="225" spans="2:5" x14ac:dyDescent="0.3">
      <c r="B225" s="13">
        <v>69</v>
      </c>
      <c r="C225" s="13" t="s">
        <v>21</v>
      </c>
      <c r="D225" s="13" t="s">
        <v>25</v>
      </c>
      <c r="E225" s="13" t="s">
        <v>21</v>
      </c>
    </row>
    <row r="226" spans="2:5" x14ac:dyDescent="0.3">
      <c r="B226" s="13">
        <v>28</v>
      </c>
      <c r="C226" s="13" t="s">
        <v>25</v>
      </c>
      <c r="D226" s="13" t="s">
        <v>21</v>
      </c>
      <c r="E226" s="13" t="s">
        <v>21</v>
      </c>
    </row>
    <row r="227" spans="2:5" x14ac:dyDescent="0.3">
      <c r="B227" s="13">
        <v>46</v>
      </c>
      <c r="C227" s="13" t="s">
        <v>21</v>
      </c>
      <c r="D227" s="13" t="s">
        <v>21</v>
      </c>
      <c r="E227" s="13" t="s">
        <v>21</v>
      </c>
    </row>
    <row r="228" spans="2:5" x14ac:dyDescent="0.3">
      <c r="B228" s="13">
        <v>74</v>
      </c>
      <c r="C228" s="13" t="s">
        <v>21</v>
      </c>
      <c r="D228" s="13" t="s">
        <v>25</v>
      </c>
      <c r="E228" s="13" t="s">
        <v>21</v>
      </c>
    </row>
    <row r="229" spans="2:5" x14ac:dyDescent="0.3">
      <c r="B229" s="13">
        <v>55</v>
      </c>
      <c r="C229" s="13" t="s">
        <v>21</v>
      </c>
      <c r="D229" s="13" t="s">
        <v>21</v>
      </c>
      <c r="E229" s="13" t="s">
        <v>21</v>
      </c>
    </row>
    <row r="230" spans="2:5" x14ac:dyDescent="0.3">
      <c r="B230" s="13">
        <v>29</v>
      </c>
      <c r="C230" s="13" t="s">
        <v>25</v>
      </c>
      <c r="D230" s="13" t="s">
        <v>21</v>
      </c>
      <c r="E230" s="13" t="s">
        <v>21</v>
      </c>
    </row>
    <row r="231" spans="2:5" x14ac:dyDescent="0.3">
      <c r="B231" s="13">
        <v>69</v>
      </c>
      <c r="C231" s="13" t="s">
        <v>21</v>
      </c>
      <c r="D231" s="13" t="s">
        <v>25</v>
      </c>
      <c r="E231" s="13" t="s">
        <v>21</v>
      </c>
    </row>
    <row r="232" spans="2:5" x14ac:dyDescent="0.3">
      <c r="B232" s="13">
        <v>75</v>
      </c>
      <c r="C232" s="13" t="s">
        <v>21</v>
      </c>
      <c r="D232" s="13" t="s">
        <v>25</v>
      </c>
      <c r="E232" s="13" t="s">
        <v>25</v>
      </c>
    </row>
    <row r="233" spans="2:5" x14ac:dyDescent="0.3">
      <c r="B233" s="13">
        <v>29</v>
      </c>
      <c r="C233" s="13" t="s">
        <v>25</v>
      </c>
      <c r="D233" s="13" t="s">
        <v>21</v>
      </c>
      <c r="E233" s="13" t="s">
        <v>21</v>
      </c>
    </row>
    <row r="234" spans="2:5" x14ac:dyDescent="0.3">
      <c r="B234" s="13">
        <v>66</v>
      </c>
      <c r="C234" s="13" t="s">
        <v>21</v>
      </c>
      <c r="D234" s="13" t="s">
        <v>25</v>
      </c>
      <c r="E234" s="13" t="s">
        <v>21</v>
      </c>
    </row>
    <row r="235" spans="2:5" x14ac:dyDescent="0.3">
      <c r="B235" s="13">
        <v>68</v>
      </c>
      <c r="C235" s="13" t="s">
        <v>21</v>
      </c>
      <c r="D235" s="13" t="s">
        <v>25</v>
      </c>
      <c r="E235" s="13" t="s">
        <v>21</v>
      </c>
    </row>
    <row r="236" spans="2:5" x14ac:dyDescent="0.3">
      <c r="B236" s="13">
        <v>59</v>
      </c>
      <c r="C236" s="13" t="s">
        <v>21</v>
      </c>
      <c r="D236" s="13" t="s">
        <v>21</v>
      </c>
      <c r="E236" s="13" t="s">
        <v>21</v>
      </c>
    </row>
    <row r="237" spans="2:5" x14ac:dyDescent="0.3">
      <c r="B237" s="13">
        <v>37</v>
      </c>
      <c r="C237" s="13" t="s">
        <v>21</v>
      </c>
      <c r="D237" s="13" t="s">
        <v>21</v>
      </c>
      <c r="E237" s="13" t="s">
        <v>21</v>
      </c>
    </row>
    <row r="238" spans="2:5" x14ac:dyDescent="0.3">
      <c r="B238" s="13">
        <v>49</v>
      </c>
      <c r="C238" s="13" t="s">
        <v>21</v>
      </c>
      <c r="D238" s="13" t="s">
        <v>21</v>
      </c>
      <c r="E238" s="13" t="s">
        <v>21</v>
      </c>
    </row>
    <row r="239" spans="2:5" x14ac:dyDescent="0.3">
      <c r="B239" s="13">
        <v>27</v>
      </c>
      <c r="C239" s="13" t="s">
        <v>25</v>
      </c>
      <c r="D239" s="13" t="s">
        <v>21</v>
      </c>
      <c r="E239" s="13" t="s">
        <v>21</v>
      </c>
    </row>
    <row r="240" spans="2:5" x14ac:dyDescent="0.3">
      <c r="B240" s="13">
        <v>34</v>
      </c>
      <c r="C240" s="13" t="s">
        <v>21</v>
      </c>
      <c r="D240" s="13" t="s">
        <v>21</v>
      </c>
      <c r="E240" s="13" t="s">
        <v>21</v>
      </c>
    </row>
    <row r="241" spans="2:5" x14ac:dyDescent="0.3">
      <c r="B241" s="13">
        <v>64</v>
      </c>
      <c r="C241" s="13" t="s">
        <v>21</v>
      </c>
      <c r="D241" s="13" t="s">
        <v>21</v>
      </c>
      <c r="E241" s="13" t="s">
        <v>21</v>
      </c>
    </row>
    <row r="242" spans="2:5" x14ac:dyDescent="0.3">
      <c r="B242" s="13">
        <v>67</v>
      </c>
      <c r="C242" s="13" t="s">
        <v>21</v>
      </c>
      <c r="D242" s="13" t="s">
        <v>25</v>
      </c>
      <c r="E242" s="13" t="s">
        <v>21</v>
      </c>
    </row>
    <row r="243" spans="2:5" x14ac:dyDescent="0.3">
      <c r="B243" s="13">
        <v>43</v>
      </c>
      <c r="C243" s="13" t="s">
        <v>21</v>
      </c>
      <c r="D243" s="13" t="s">
        <v>21</v>
      </c>
      <c r="E243" s="13" t="s">
        <v>25</v>
      </c>
    </row>
    <row r="244" spans="2:5" x14ac:dyDescent="0.3">
      <c r="B244" s="13">
        <v>48</v>
      </c>
      <c r="C244" s="13" t="s">
        <v>21</v>
      </c>
      <c r="D244" s="13" t="s">
        <v>21</v>
      </c>
      <c r="E244" s="13" t="s">
        <v>21</v>
      </c>
    </row>
    <row r="245" spans="2:5" x14ac:dyDescent="0.3">
      <c r="B245" s="13">
        <v>28</v>
      </c>
      <c r="C245" s="13" t="s">
        <v>25</v>
      </c>
      <c r="D245" s="13" t="s">
        <v>21</v>
      </c>
      <c r="E245" s="13" t="s">
        <v>21</v>
      </c>
    </row>
    <row r="246" spans="2:5" x14ac:dyDescent="0.3">
      <c r="B246" s="13">
        <v>32</v>
      </c>
      <c r="C246" s="13" t="s">
        <v>21</v>
      </c>
      <c r="D246" s="13" t="s">
        <v>21</v>
      </c>
      <c r="E246" s="13" t="s">
        <v>21</v>
      </c>
    </row>
    <row r="247" spans="2:5" x14ac:dyDescent="0.3">
      <c r="B247" s="13">
        <v>30</v>
      </c>
      <c r="C247" s="13" t="s">
        <v>21</v>
      </c>
      <c r="D247" s="13" t="s">
        <v>21</v>
      </c>
      <c r="E247" s="13" t="s">
        <v>21</v>
      </c>
    </row>
    <row r="248" spans="2:5" x14ac:dyDescent="0.3">
      <c r="B248" s="13">
        <v>56</v>
      </c>
      <c r="C248" s="13" t="s">
        <v>21</v>
      </c>
      <c r="D248" s="13" t="s">
        <v>21</v>
      </c>
      <c r="E248" s="13" t="s">
        <v>21</v>
      </c>
    </row>
    <row r="249" spans="2:5" x14ac:dyDescent="0.3">
      <c r="B249" s="13">
        <v>40</v>
      </c>
      <c r="C249" s="13" t="s">
        <v>21</v>
      </c>
      <c r="D249" s="13" t="s">
        <v>21</v>
      </c>
      <c r="E249" s="13" t="s">
        <v>21</v>
      </c>
    </row>
    <row r="250" spans="2:5" x14ac:dyDescent="0.3">
      <c r="B250" s="13">
        <v>57</v>
      </c>
      <c r="C250" s="13" t="s">
        <v>21</v>
      </c>
      <c r="D250" s="13" t="s">
        <v>21</v>
      </c>
      <c r="E250" s="13" t="s">
        <v>21</v>
      </c>
    </row>
    <row r="251" spans="2:5" x14ac:dyDescent="0.3">
      <c r="B251" s="13">
        <v>75</v>
      </c>
      <c r="C251" s="13" t="s">
        <v>21</v>
      </c>
      <c r="D251" s="13" t="s">
        <v>25</v>
      </c>
      <c r="E251" s="13" t="s">
        <v>21</v>
      </c>
    </row>
    <row r="252" spans="2:5" x14ac:dyDescent="0.3">
      <c r="B252" s="13">
        <v>63</v>
      </c>
      <c r="C252" s="13" t="s">
        <v>21</v>
      </c>
      <c r="D252" s="13" t="s">
        <v>21</v>
      </c>
      <c r="E252" s="13" t="s">
        <v>21</v>
      </c>
    </row>
    <row r="253" spans="2:5" x14ac:dyDescent="0.3">
      <c r="B253" s="13">
        <v>49</v>
      </c>
      <c r="C253" s="13" t="s">
        <v>21</v>
      </c>
      <c r="D253" s="13" t="s">
        <v>21</v>
      </c>
      <c r="E253" s="13" t="s">
        <v>21</v>
      </c>
    </row>
    <row r="254" spans="2:5" x14ac:dyDescent="0.3">
      <c r="B254" s="13">
        <v>54</v>
      </c>
      <c r="C254" s="13" t="s">
        <v>21</v>
      </c>
      <c r="D254" s="13" t="s">
        <v>21</v>
      </c>
      <c r="E254" s="13" t="s">
        <v>21</v>
      </c>
    </row>
    <row r="255" spans="2:5" x14ac:dyDescent="0.3">
      <c r="B255" s="13">
        <v>53</v>
      </c>
      <c r="C255" s="13" t="s">
        <v>21</v>
      </c>
      <c r="D255" s="13" t="s">
        <v>21</v>
      </c>
      <c r="E255" s="13" t="s">
        <v>21</v>
      </c>
    </row>
    <row r="256" spans="2:5" x14ac:dyDescent="0.3">
      <c r="B256" s="13">
        <v>74</v>
      </c>
      <c r="C256" s="13" t="s">
        <v>21</v>
      </c>
      <c r="D256" s="13" t="s">
        <v>25</v>
      </c>
      <c r="E256" s="13" t="s">
        <v>21</v>
      </c>
    </row>
    <row r="257" spans="2:5" x14ac:dyDescent="0.3">
      <c r="B257" s="13">
        <v>78</v>
      </c>
      <c r="C257" s="13" t="s">
        <v>21</v>
      </c>
      <c r="D257" s="13" t="s">
        <v>25</v>
      </c>
      <c r="E257" s="13" t="s">
        <v>21</v>
      </c>
    </row>
    <row r="258" spans="2:5" x14ac:dyDescent="0.3">
      <c r="B258" s="13">
        <v>46</v>
      </c>
      <c r="C258" s="13" t="s">
        <v>21</v>
      </c>
      <c r="D258" s="13" t="s">
        <v>21</v>
      </c>
      <c r="E258" s="13" t="s">
        <v>21</v>
      </c>
    </row>
    <row r="259" spans="2:5" x14ac:dyDescent="0.3">
      <c r="B259" s="13">
        <v>81</v>
      </c>
      <c r="C259" s="13" t="s">
        <v>21</v>
      </c>
      <c r="D259" s="13" t="s">
        <v>25</v>
      </c>
      <c r="E259" s="13" t="s">
        <v>21</v>
      </c>
    </row>
    <row r="260" spans="2:5" x14ac:dyDescent="0.3">
      <c r="B260" s="13">
        <v>59</v>
      </c>
      <c r="C260" s="13" t="s">
        <v>21</v>
      </c>
      <c r="D260" s="13" t="s">
        <v>21</v>
      </c>
      <c r="E260" s="13" t="s">
        <v>21</v>
      </c>
    </row>
    <row r="261" spans="2:5" x14ac:dyDescent="0.3">
      <c r="B261" s="13">
        <v>83</v>
      </c>
      <c r="C261" s="13" t="s">
        <v>21</v>
      </c>
      <c r="D261" s="13" t="s">
        <v>25</v>
      </c>
      <c r="E261" s="13" t="s">
        <v>21</v>
      </c>
    </row>
    <row r="262" spans="2:5" x14ac:dyDescent="0.3">
      <c r="B262" s="13">
        <v>71</v>
      </c>
      <c r="C262" s="13" t="s">
        <v>21</v>
      </c>
      <c r="D262" s="13" t="s">
        <v>25</v>
      </c>
      <c r="E262" s="13" t="s">
        <v>21</v>
      </c>
    </row>
    <row r="263" spans="2:5" x14ac:dyDescent="0.3">
      <c r="B263" s="13">
        <v>47</v>
      </c>
      <c r="C263" s="13" t="s">
        <v>21</v>
      </c>
      <c r="D263" s="13" t="s">
        <v>21</v>
      </c>
      <c r="E263" s="13" t="s">
        <v>21</v>
      </c>
    </row>
    <row r="264" spans="2:5" x14ac:dyDescent="0.3">
      <c r="B264" s="13">
        <v>45</v>
      </c>
      <c r="C264" s="13" t="s">
        <v>21</v>
      </c>
      <c r="D264" s="13" t="s">
        <v>21</v>
      </c>
      <c r="E264" s="13" t="s">
        <v>21</v>
      </c>
    </row>
    <row r="265" spans="2:5" x14ac:dyDescent="0.3">
      <c r="B265" s="13">
        <v>56</v>
      </c>
      <c r="C265" s="13" t="s">
        <v>21</v>
      </c>
      <c r="D265" s="13" t="s">
        <v>21</v>
      </c>
      <c r="E265" s="13" t="s">
        <v>21</v>
      </c>
    </row>
    <row r="266" spans="2:5" x14ac:dyDescent="0.3">
      <c r="B266" s="13">
        <v>48</v>
      </c>
      <c r="C266" s="13" t="s">
        <v>21</v>
      </c>
      <c r="D266" s="13" t="s">
        <v>21</v>
      </c>
      <c r="E266" s="13" t="s">
        <v>21</v>
      </c>
    </row>
    <row r="267" spans="2:5" x14ac:dyDescent="0.3">
      <c r="B267" s="13">
        <v>66</v>
      </c>
      <c r="C267" s="13" t="s">
        <v>21</v>
      </c>
      <c r="D267" s="13" t="s">
        <v>25</v>
      </c>
      <c r="E267" s="13" t="s">
        <v>21</v>
      </c>
    </row>
    <row r="268" spans="2:5" x14ac:dyDescent="0.3">
      <c r="B268" s="13">
        <v>38</v>
      </c>
      <c r="C268" s="13" t="s">
        <v>21</v>
      </c>
      <c r="D268" s="13" t="s">
        <v>21</v>
      </c>
      <c r="E268" s="13" t="s">
        <v>21</v>
      </c>
    </row>
    <row r="269" spans="2:5" x14ac:dyDescent="0.3">
      <c r="B269" s="13">
        <v>63</v>
      </c>
      <c r="C269" s="13" t="s">
        <v>21</v>
      </c>
      <c r="D269" s="13" t="s">
        <v>21</v>
      </c>
      <c r="E269" s="13" t="s">
        <v>21</v>
      </c>
    </row>
    <row r="270" spans="2:5" x14ac:dyDescent="0.3">
      <c r="B270" s="13">
        <v>59</v>
      </c>
      <c r="C270" s="13" t="s">
        <v>21</v>
      </c>
      <c r="D270" s="13" t="s">
        <v>21</v>
      </c>
      <c r="E270" s="13" t="s">
        <v>21</v>
      </c>
    </row>
    <row r="271" spans="2:5" x14ac:dyDescent="0.3">
      <c r="B271" s="13">
        <v>60</v>
      </c>
      <c r="C271" s="13" t="s">
        <v>21</v>
      </c>
      <c r="D271" s="13" t="s">
        <v>21</v>
      </c>
      <c r="E271" s="13" t="s">
        <v>21</v>
      </c>
    </row>
    <row r="272" spans="2:5" x14ac:dyDescent="0.3">
      <c r="B272" s="13">
        <v>23</v>
      </c>
      <c r="C272" s="13" t="s">
        <v>25</v>
      </c>
      <c r="D272" s="13" t="s">
        <v>21</v>
      </c>
      <c r="E272" s="13" t="s">
        <v>21</v>
      </c>
    </row>
    <row r="273" spans="2:5" x14ac:dyDescent="0.3">
      <c r="B273" s="13">
        <v>69</v>
      </c>
      <c r="C273" s="13" t="s">
        <v>21</v>
      </c>
      <c r="D273" s="13" t="s">
        <v>25</v>
      </c>
      <c r="E273" s="13" t="s">
        <v>21</v>
      </c>
    </row>
    <row r="274" spans="2:5" x14ac:dyDescent="0.3">
      <c r="B274" s="13">
        <v>23</v>
      </c>
      <c r="C274" s="13" t="s">
        <v>25</v>
      </c>
      <c r="D274" s="13" t="s">
        <v>21</v>
      </c>
      <c r="E274" s="13" t="s">
        <v>21</v>
      </c>
    </row>
    <row r="275" spans="2:5" x14ac:dyDescent="0.3">
      <c r="B275" s="13">
        <v>65</v>
      </c>
      <c r="C275" s="13" t="s">
        <v>21</v>
      </c>
      <c r="D275" s="13" t="s">
        <v>25</v>
      </c>
      <c r="E275" s="13" t="s">
        <v>21</v>
      </c>
    </row>
    <row r="276" spans="2:5" x14ac:dyDescent="0.3">
      <c r="B276" s="13">
        <v>45</v>
      </c>
      <c r="C276" s="13" t="s">
        <v>21</v>
      </c>
      <c r="D276" s="13" t="s">
        <v>21</v>
      </c>
      <c r="E276" s="13" t="s">
        <v>21</v>
      </c>
    </row>
    <row r="277" spans="2:5" x14ac:dyDescent="0.3">
      <c r="B277" s="13">
        <v>58</v>
      </c>
      <c r="C277" s="13" t="s">
        <v>21</v>
      </c>
      <c r="D277" s="13" t="s">
        <v>21</v>
      </c>
      <c r="E277" s="13" t="s">
        <v>21</v>
      </c>
    </row>
    <row r="278" spans="2:5" x14ac:dyDescent="0.3">
      <c r="B278" s="13">
        <v>30</v>
      </c>
      <c r="C278" s="13" t="s">
        <v>21</v>
      </c>
      <c r="D278" s="13" t="s">
        <v>21</v>
      </c>
      <c r="E278" s="13" t="s">
        <v>21</v>
      </c>
    </row>
    <row r="279" spans="2:5" x14ac:dyDescent="0.3">
      <c r="B279" s="13">
        <v>80</v>
      </c>
      <c r="C279" s="13" t="s">
        <v>21</v>
      </c>
      <c r="D279" s="13" t="s">
        <v>25</v>
      </c>
      <c r="E279" s="13" t="s">
        <v>21</v>
      </c>
    </row>
    <row r="280" spans="2:5" x14ac:dyDescent="0.3">
      <c r="B280" s="13">
        <v>76</v>
      </c>
      <c r="C280" s="13" t="s">
        <v>21</v>
      </c>
      <c r="D280" s="13" t="s">
        <v>25</v>
      </c>
      <c r="E280" s="13" t="s">
        <v>21</v>
      </c>
    </row>
    <row r="281" spans="2:5" x14ac:dyDescent="0.3">
      <c r="B281" s="13">
        <v>27</v>
      </c>
      <c r="C281" s="13" t="s">
        <v>25</v>
      </c>
      <c r="D281" s="13" t="s">
        <v>21</v>
      </c>
      <c r="E281" s="13" t="s">
        <v>21</v>
      </c>
    </row>
    <row r="282" spans="2:5" x14ac:dyDescent="0.3">
      <c r="B282" s="13">
        <v>53</v>
      </c>
      <c r="C282" s="13" t="s">
        <v>21</v>
      </c>
      <c r="D282" s="13" t="s">
        <v>21</v>
      </c>
      <c r="E282" s="13" t="s">
        <v>21</v>
      </c>
    </row>
    <row r="283" spans="2:5" x14ac:dyDescent="0.3">
      <c r="B283" s="13">
        <v>54</v>
      </c>
      <c r="C283" s="13" t="s">
        <v>21</v>
      </c>
      <c r="D283" s="13" t="s">
        <v>21</v>
      </c>
      <c r="E283" s="13" t="s">
        <v>21</v>
      </c>
    </row>
    <row r="284" spans="2:5" x14ac:dyDescent="0.3">
      <c r="B284" s="13">
        <v>33</v>
      </c>
      <c r="C284" s="13" t="s">
        <v>21</v>
      </c>
      <c r="D284" s="13" t="s">
        <v>21</v>
      </c>
      <c r="E284" s="13" t="s">
        <v>21</v>
      </c>
    </row>
    <row r="285" spans="2:5" x14ac:dyDescent="0.3">
      <c r="B285" s="13">
        <v>21</v>
      </c>
      <c r="C285" s="13" t="s">
        <v>25</v>
      </c>
      <c r="D285" s="13" t="s">
        <v>21</v>
      </c>
      <c r="E285" s="13" t="s">
        <v>21</v>
      </c>
    </row>
    <row r="286" spans="2:5" x14ac:dyDescent="0.3">
      <c r="B286" s="13">
        <v>49</v>
      </c>
      <c r="C286" s="13" t="s">
        <v>21</v>
      </c>
      <c r="D286" s="13" t="s">
        <v>21</v>
      </c>
      <c r="E286" s="13" t="s">
        <v>21</v>
      </c>
    </row>
    <row r="287" spans="2:5" x14ac:dyDescent="0.3">
      <c r="B287" s="13">
        <v>26</v>
      </c>
      <c r="C287" s="13" t="s">
        <v>25</v>
      </c>
      <c r="D287" s="13" t="s">
        <v>21</v>
      </c>
      <c r="E287" s="13" t="s">
        <v>21</v>
      </c>
    </row>
    <row r="288" spans="2:5" x14ac:dyDescent="0.3">
      <c r="B288" s="13">
        <v>56</v>
      </c>
      <c r="C288" s="13" t="s">
        <v>21</v>
      </c>
      <c r="D288" s="13" t="s">
        <v>21</v>
      </c>
      <c r="E288" s="13" t="s">
        <v>21</v>
      </c>
    </row>
    <row r="289" spans="2:5" x14ac:dyDescent="0.3">
      <c r="B289" s="13">
        <v>29</v>
      </c>
      <c r="C289" s="13" t="s">
        <v>25</v>
      </c>
      <c r="D289" s="13" t="s">
        <v>21</v>
      </c>
      <c r="E289" s="13" t="s">
        <v>21</v>
      </c>
    </row>
    <row r="290" spans="2:5" x14ac:dyDescent="0.3">
      <c r="B290" s="13">
        <v>63</v>
      </c>
      <c r="C290" s="13" t="s">
        <v>21</v>
      </c>
      <c r="D290" s="13" t="s">
        <v>21</v>
      </c>
      <c r="E290" s="13" t="s">
        <v>21</v>
      </c>
    </row>
    <row r="291" spans="2:5" x14ac:dyDescent="0.3">
      <c r="B291" s="13">
        <v>81</v>
      </c>
      <c r="C291" s="13" t="s">
        <v>21</v>
      </c>
      <c r="D291" s="13" t="s">
        <v>25</v>
      </c>
      <c r="E291" s="13" t="s">
        <v>21</v>
      </c>
    </row>
    <row r="292" spans="2:5" x14ac:dyDescent="0.3">
      <c r="B292" s="13">
        <v>61</v>
      </c>
      <c r="C292" s="13" t="s">
        <v>21</v>
      </c>
      <c r="D292" s="13" t="s">
        <v>21</v>
      </c>
      <c r="E292" s="13" t="s">
        <v>21</v>
      </c>
    </row>
    <row r="293" spans="2:5" x14ac:dyDescent="0.3">
      <c r="B293" s="13">
        <v>57</v>
      </c>
      <c r="C293" s="13" t="s">
        <v>21</v>
      </c>
      <c r="D293" s="13" t="s">
        <v>21</v>
      </c>
      <c r="E293" s="13" t="s">
        <v>21</v>
      </c>
    </row>
    <row r="294" spans="2:5" x14ac:dyDescent="0.3">
      <c r="B294" s="13">
        <v>33</v>
      </c>
      <c r="C294" s="13" t="s">
        <v>21</v>
      </c>
      <c r="D294" s="13" t="s">
        <v>21</v>
      </c>
      <c r="E294" s="13" t="s">
        <v>21</v>
      </c>
    </row>
    <row r="295" spans="2:5" x14ac:dyDescent="0.3">
      <c r="B295" s="13">
        <v>50</v>
      </c>
      <c r="C295" s="13" t="s">
        <v>21</v>
      </c>
      <c r="D295" s="13" t="s">
        <v>21</v>
      </c>
      <c r="E295" s="13" t="s">
        <v>21</v>
      </c>
    </row>
    <row r="296" spans="2:5" x14ac:dyDescent="0.3">
      <c r="B296" s="13">
        <v>51</v>
      </c>
      <c r="C296" s="13" t="s">
        <v>21</v>
      </c>
      <c r="D296" s="13" t="s">
        <v>21</v>
      </c>
      <c r="E296" s="13" t="s">
        <v>21</v>
      </c>
    </row>
    <row r="297" spans="2:5" x14ac:dyDescent="0.3">
      <c r="B297" s="13">
        <v>83</v>
      </c>
      <c r="C297" s="13" t="s">
        <v>21</v>
      </c>
      <c r="D297" s="13" t="s">
        <v>25</v>
      </c>
      <c r="E297" s="13" t="s">
        <v>21</v>
      </c>
    </row>
    <row r="298" spans="2:5" x14ac:dyDescent="0.3">
      <c r="B298" s="13">
        <v>33</v>
      </c>
      <c r="C298" s="13" t="s">
        <v>21</v>
      </c>
      <c r="D298" s="13" t="s">
        <v>21</v>
      </c>
      <c r="E298" s="13" t="s">
        <v>21</v>
      </c>
    </row>
    <row r="299" spans="2:5" x14ac:dyDescent="0.3">
      <c r="B299" s="13">
        <v>22</v>
      </c>
      <c r="C299" s="13" t="s">
        <v>25</v>
      </c>
      <c r="D299" s="13" t="s">
        <v>21</v>
      </c>
      <c r="E299" s="13" t="s">
        <v>21</v>
      </c>
    </row>
    <row r="300" spans="2:5" x14ac:dyDescent="0.3">
      <c r="B300" s="13">
        <v>47</v>
      </c>
      <c r="C300" s="13" t="s">
        <v>21</v>
      </c>
      <c r="D300" s="13" t="s">
        <v>21</v>
      </c>
      <c r="E300" s="13" t="s">
        <v>21</v>
      </c>
    </row>
    <row r="301" spans="2:5" x14ac:dyDescent="0.3">
      <c r="B301" s="13">
        <v>38</v>
      </c>
      <c r="C301" s="13" t="s">
        <v>21</v>
      </c>
      <c r="D301" s="13" t="s">
        <v>21</v>
      </c>
      <c r="E301" s="13" t="s">
        <v>21</v>
      </c>
    </row>
    <row r="302" spans="2:5" x14ac:dyDescent="0.3">
      <c r="B302" s="13">
        <v>24</v>
      </c>
      <c r="C302" s="13" t="s">
        <v>25</v>
      </c>
      <c r="D302" s="13" t="s">
        <v>21</v>
      </c>
      <c r="E302" s="13" t="s">
        <v>21</v>
      </c>
    </row>
    <row r="303" spans="2:5" x14ac:dyDescent="0.3">
      <c r="B303" s="13">
        <v>48</v>
      </c>
      <c r="C303" s="13" t="s">
        <v>21</v>
      </c>
      <c r="D303" s="13" t="s">
        <v>21</v>
      </c>
      <c r="E303" s="13" t="s">
        <v>21</v>
      </c>
    </row>
    <row r="304" spans="2:5" x14ac:dyDescent="0.3">
      <c r="B304" s="13">
        <v>59</v>
      </c>
      <c r="C304" s="13" t="s">
        <v>21</v>
      </c>
      <c r="D304" s="13" t="s">
        <v>21</v>
      </c>
      <c r="E304" s="13" t="s">
        <v>21</v>
      </c>
    </row>
    <row r="305" spans="2:5" x14ac:dyDescent="0.3">
      <c r="B305" s="13">
        <v>23</v>
      </c>
      <c r="C305" s="13" t="s">
        <v>25</v>
      </c>
      <c r="D305" s="13" t="s">
        <v>21</v>
      </c>
      <c r="E305" s="13" t="s">
        <v>21</v>
      </c>
    </row>
    <row r="306" spans="2:5" x14ac:dyDescent="0.3">
      <c r="B306" s="13">
        <v>80</v>
      </c>
      <c r="C306" s="13" t="s">
        <v>21</v>
      </c>
      <c r="D306" s="13" t="s">
        <v>25</v>
      </c>
      <c r="E306" s="13" t="s">
        <v>21</v>
      </c>
    </row>
    <row r="307" spans="2:5" x14ac:dyDescent="0.3">
      <c r="B307" s="13">
        <v>25</v>
      </c>
      <c r="C307" s="13" t="s">
        <v>25</v>
      </c>
      <c r="D307" s="13" t="s">
        <v>21</v>
      </c>
      <c r="E307" s="13" t="s">
        <v>21</v>
      </c>
    </row>
    <row r="308" spans="2:5" x14ac:dyDescent="0.3">
      <c r="B308" s="13">
        <v>70</v>
      </c>
      <c r="C308" s="13" t="s">
        <v>21</v>
      </c>
      <c r="D308" s="13" t="s">
        <v>25</v>
      </c>
      <c r="E308" s="13" t="s">
        <v>21</v>
      </c>
    </row>
    <row r="309" spans="2:5" x14ac:dyDescent="0.3">
      <c r="B309" s="13">
        <v>31</v>
      </c>
      <c r="C309" s="13" t="s">
        <v>21</v>
      </c>
      <c r="D309" s="13" t="s">
        <v>21</v>
      </c>
      <c r="E309" s="13" t="s">
        <v>21</v>
      </c>
    </row>
    <row r="310" spans="2:5" x14ac:dyDescent="0.3">
      <c r="B310" s="13">
        <v>45</v>
      </c>
      <c r="C310" s="13" t="s">
        <v>21</v>
      </c>
      <c r="D310" s="13" t="s">
        <v>21</v>
      </c>
      <c r="E310" s="13" t="s">
        <v>21</v>
      </c>
    </row>
    <row r="311" spans="2:5" x14ac:dyDescent="0.3">
      <c r="B311" s="13">
        <v>68</v>
      </c>
      <c r="C311" s="13" t="s">
        <v>21</v>
      </c>
      <c r="D311" s="13" t="s">
        <v>25</v>
      </c>
      <c r="E311" s="13" t="s">
        <v>21</v>
      </c>
    </row>
    <row r="312" spans="2:5" x14ac:dyDescent="0.3">
      <c r="B312" s="13">
        <v>26</v>
      </c>
      <c r="C312" s="13" t="s">
        <v>25</v>
      </c>
      <c r="D312" s="13" t="s">
        <v>21</v>
      </c>
      <c r="E312" s="13" t="s">
        <v>21</v>
      </c>
    </row>
    <row r="313" spans="2:5" x14ac:dyDescent="0.3">
      <c r="B313" s="13">
        <v>54</v>
      </c>
      <c r="C313" s="13" t="s">
        <v>21</v>
      </c>
      <c r="D313" s="13" t="s">
        <v>21</v>
      </c>
      <c r="E313" s="13" t="s">
        <v>21</v>
      </c>
    </row>
    <row r="314" spans="2:5" x14ac:dyDescent="0.3">
      <c r="B314" s="13">
        <v>71</v>
      </c>
      <c r="C314" s="13" t="s">
        <v>21</v>
      </c>
      <c r="D314" s="13" t="s">
        <v>25</v>
      </c>
      <c r="E314" s="13" t="s">
        <v>21</v>
      </c>
    </row>
    <row r="315" spans="2:5" x14ac:dyDescent="0.3">
      <c r="B315" s="13">
        <v>54</v>
      </c>
      <c r="C315" s="13" t="s">
        <v>21</v>
      </c>
      <c r="D315" s="13" t="s">
        <v>21</v>
      </c>
      <c r="E315" s="13" t="s">
        <v>21</v>
      </c>
    </row>
    <row r="316" spans="2:5" x14ac:dyDescent="0.3">
      <c r="B316" s="13">
        <v>68</v>
      </c>
      <c r="C316" s="13" t="s">
        <v>21</v>
      </c>
      <c r="D316" s="13" t="s">
        <v>25</v>
      </c>
      <c r="E316" s="13" t="s">
        <v>21</v>
      </c>
    </row>
    <row r="317" spans="2:5" x14ac:dyDescent="0.3">
      <c r="B317" s="13">
        <v>26</v>
      </c>
      <c r="C317" s="13" t="s">
        <v>25</v>
      </c>
      <c r="D317" s="13" t="s">
        <v>21</v>
      </c>
      <c r="E317" s="13" t="s">
        <v>21</v>
      </c>
    </row>
    <row r="318" spans="2:5" x14ac:dyDescent="0.3">
      <c r="B318" s="13">
        <v>46</v>
      </c>
      <c r="C318" s="13" t="s">
        <v>21</v>
      </c>
      <c r="D318" s="13" t="s">
        <v>21</v>
      </c>
      <c r="E318" s="13" t="s">
        <v>21</v>
      </c>
    </row>
    <row r="319" spans="2:5" x14ac:dyDescent="0.3">
      <c r="B319" s="13">
        <v>67</v>
      </c>
      <c r="C319" s="13" t="s">
        <v>21</v>
      </c>
      <c r="D319" s="13" t="s">
        <v>25</v>
      </c>
      <c r="E319" s="13" t="s">
        <v>21</v>
      </c>
    </row>
    <row r="320" spans="2:5" x14ac:dyDescent="0.3">
      <c r="B320" s="13">
        <v>70</v>
      </c>
      <c r="C320" s="13" t="s">
        <v>21</v>
      </c>
      <c r="D320" s="13" t="s">
        <v>25</v>
      </c>
      <c r="E320" s="13" t="s">
        <v>21</v>
      </c>
    </row>
    <row r="321" spans="2:5" x14ac:dyDescent="0.3">
      <c r="B321" s="13">
        <v>34</v>
      </c>
      <c r="C321" s="13" t="s">
        <v>21</v>
      </c>
      <c r="D321" s="13" t="s">
        <v>21</v>
      </c>
      <c r="E321" s="13" t="s">
        <v>21</v>
      </c>
    </row>
    <row r="322" spans="2:5" x14ac:dyDescent="0.3">
      <c r="B322" s="13">
        <v>31</v>
      </c>
      <c r="C322" s="13" t="s">
        <v>21</v>
      </c>
      <c r="D322" s="13" t="s">
        <v>21</v>
      </c>
      <c r="E322" s="13" t="s">
        <v>25</v>
      </c>
    </row>
    <row r="323" spans="2:5" x14ac:dyDescent="0.3">
      <c r="B323" s="13">
        <v>44</v>
      </c>
      <c r="C323" s="13" t="s">
        <v>21</v>
      </c>
      <c r="D323" s="13" t="s">
        <v>21</v>
      </c>
      <c r="E323" s="13" t="s">
        <v>21</v>
      </c>
    </row>
    <row r="324" spans="2:5" x14ac:dyDescent="0.3">
      <c r="B324" s="13">
        <v>62</v>
      </c>
      <c r="C324" s="13" t="s">
        <v>21</v>
      </c>
      <c r="D324" s="13" t="s">
        <v>21</v>
      </c>
      <c r="E324" s="13" t="s">
        <v>21</v>
      </c>
    </row>
    <row r="325" spans="2:5" x14ac:dyDescent="0.3">
      <c r="B325" s="13">
        <v>78</v>
      </c>
      <c r="C325" s="13" t="s">
        <v>21</v>
      </c>
      <c r="D325" s="13" t="s">
        <v>25</v>
      </c>
      <c r="E325" s="13" t="s">
        <v>21</v>
      </c>
    </row>
    <row r="326" spans="2:5" x14ac:dyDescent="0.3">
      <c r="B326" s="13">
        <v>48</v>
      </c>
      <c r="C326" s="13" t="s">
        <v>21</v>
      </c>
      <c r="D326" s="13" t="s">
        <v>21</v>
      </c>
      <c r="E326" s="13" t="s">
        <v>21</v>
      </c>
    </row>
    <row r="327" spans="2:5" x14ac:dyDescent="0.3">
      <c r="B327" s="13">
        <v>23</v>
      </c>
      <c r="C327" s="13" t="s">
        <v>25</v>
      </c>
      <c r="D327" s="13" t="s">
        <v>21</v>
      </c>
      <c r="E327" s="13" t="s">
        <v>21</v>
      </c>
    </row>
    <row r="328" spans="2:5" x14ac:dyDescent="0.3">
      <c r="B328" s="13">
        <v>46</v>
      </c>
      <c r="C328" s="13" t="s">
        <v>21</v>
      </c>
      <c r="D328" s="13" t="s">
        <v>21</v>
      </c>
      <c r="E328" s="13" t="s">
        <v>21</v>
      </c>
    </row>
    <row r="329" spans="2:5" x14ac:dyDescent="0.3">
      <c r="B329" s="13">
        <v>83</v>
      </c>
      <c r="C329" s="13" t="s">
        <v>21</v>
      </c>
      <c r="D329" s="13" t="s">
        <v>25</v>
      </c>
      <c r="E329" s="13" t="s">
        <v>21</v>
      </c>
    </row>
    <row r="330" spans="2:5" x14ac:dyDescent="0.3">
      <c r="B330" s="13">
        <v>21</v>
      </c>
      <c r="C330" s="13" t="s">
        <v>25</v>
      </c>
      <c r="D330" s="13" t="s">
        <v>21</v>
      </c>
      <c r="E330" s="13" t="s">
        <v>21</v>
      </c>
    </row>
    <row r="331" spans="2:5" x14ac:dyDescent="0.3">
      <c r="B331" s="13">
        <v>45</v>
      </c>
      <c r="C331" s="13" t="s">
        <v>21</v>
      </c>
      <c r="D331" s="13" t="s">
        <v>21</v>
      </c>
      <c r="E331" s="13" t="s">
        <v>21</v>
      </c>
    </row>
    <row r="332" spans="2:5" x14ac:dyDescent="0.3">
      <c r="B332" s="13">
        <v>35</v>
      </c>
      <c r="C332" s="13" t="s">
        <v>21</v>
      </c>
      <c r="D332" s="13" t="s">
        <v>21</v>
      </c>
      <c r="E332" s="13" t="s">
        <v>21</v>
      </c>
    </row>
    <row r="333" spans="2:5" x14ac:dyDescent="0.3">
      <c r="B333" s="13">
        <v>21</v>
      </c>
      <c r="C333" s="13" t="s">
        <v>25</v>
      </c>
      <c r="D333" s="13" t="s">
        <v>21</v>
      </c>
      <c r="E333" s="13" t="s">
        <v>21</v>
      </c>
    </row>
    <row r="334" spans="2:5" x14ac:dyDescent="0.3">
      <c r="B334" s="13">
        <v>76</v>
      </c>
      <c r="C334" s="13" t="s">
        <v>21</v>
      </c>
      <c r="D334" s="13" t="s">
        <v>25</v>
      </c>
      <c r="E334" s="13" t="s">
        <v>21</v>
      </c>
    </row>
    <row r="335" spans="2:5" x14ac:dyDescent="0.3">
      <c r="B335" s="13">
        <v>37</v>
      </c>
      <c r="C335" s="13" t="s">
        <v>21</v>
      </c>
      <c r="D335" s="13" t="s">
        <v>21</v>
      </c>
      <c r="E335" s="13" t="s">
        <v>21</v>
      </c>
    </row>
    <row r="336" spans="2:5" x14ac:dyDescent="0.3">
      <c r="B336" s="13">
        <v>82</v>
      </c>
      <c r="C336" s="13" t="s">
        <v>21</v>
      </c>
      <c r="D336" s="13" t="s">
        <v>25</v>
      </c>
      <c r="E336" s="13" t="s">
        <v>21</v>
      </c>
    </row>
    <row r="337" spans="2:5" x14ac:dyDescent="0.3">
      <c r="B337" s="13">
        <v>46</v>
      </c>
      <c r="C337" s="13" t="s">
        <v>21</v>
      </c>
      <c r="D337" s="13" t="s">
        <v>21</v>
      </c>
      <c r="E337" s="13" t="s">
        <v>21</v>
      </c>
    </row>
    <row r="338" spans="2:5" x14ac:dyDescent="0.3">
      <c r="B338" s="13">
        <v>85</v>
      </c>
      <c r="C338" s="13" t="s">
        <v>21</v>
      </c>
      <c r="D338" s="13" t="s">
        <v>25</v>
      </c>
      <c r="E338" s="13" t="s">
        <v>21</v>
      </c>
    </row>
    <row r="339" spans="2:5" x14ac:dyDescent="0.3">
      <c r="B339" s="13">
        <v>25</v>
      </c>
      <c r="C339" s="13" t="s">
        <v>25</v>
      </c>
      <c r="D339" s="13" t="s">
        <v>21</v>
      </c>
      <c r="E339" s="13" t="s">
        <v>21</v>
      </c>
    </row>
    <row r="340" spans="2:5" x14ac:dyDescent="0.3">
      <c r="B340" s="13">
        <v>58</v>
      </c>
      <c r="C340" s="13" t="s">
        <v>21</v>
      </c>
      <c r="D340" s="13" t="s">
        <v>21</v>
      </c>
      <c r="E340" s="13" t="s">
        <v>21</v>
      </c>
    </row>
    <row r="341" spans="2:5" x14ac:dyDescent="0.3">
      <c r="B341" s="13">
        <v>58</v>
      </c>
      <c r="C341" s="13" t="s">
        <v>21</v>
      </c>
      <c r="D341" s="13" t="s">
        <v>21</v>
      </c>
      <c r="E341" s="13" t="s">
        <v>21</v>
      </c>
    </row>
    <row r="342" spans="2:5" x14ac:dyDescent="0.3">
      <c r="B342" s="13">
        <v>24</v>
      </c>
      <c r="C342" s="13" t="s">
        <v>25</v>
      </c>
      <c r="D342" s="13" t="s">
        <v>21</v>
      </c>
      <c r="E342" s="13" t="s">
        <v>21</v>
      </c>
    </row>
    <row r="343" spans="2:5" x14ac:dyDescent="0.3">
      <c r="B343" s="13">
        <v>35</v>
      </c>
      <c r="C343" s="13" t="s">
        <v>21</v>
      </c>
      <c r="D343" s="13" t="s">
        <v>21</v>
      </c>
      <c r="E343" s="13" t="s">
        <v>21</v>
      </c>
    </row>
    <row r="344" spans="2:5" x14ac:dyDescent="0.3">
      <c r="B344" s="13">
        <v>26</v>
      </c>
      <c r="C344" s="13" t="s">
        <v>25</v>
      </c>
      <c r="D344" s="13" t="s">
        <v>21</v>
      </c>
      <c r="E344" s="13" t="s">
        <v>21</v>
      </c>
    </row>
    <row r="345" spans="2:5" x14ac:dyDescent="0.3">
      <c r="B345" s="13">
        <v>50</v>
      </c>
      <c r="C345" s="13" t="s">
        <v>21</v>
      </c>
      <c r="D345" s="13" t="s">
        <v>21</v>
      </c>
      <c r="E345" s="13" t="s">
        <v>21</v>
      </c>
    </row>
    <row r="346" spans="2:5" x14ac:dyDescent="0.3">
      <c r="B346" s="13">
        <v>61</v>
      </c>
      <c r="C346" s="13" t="s">
        <v>21</v>
      </c>
      <c r="D346" s="13" t="s">
        <v>21</v>
      </c>
      <c r="E346" s="13" t="s">
        <v>21</v>
      </c>
    </row>
    <row r="347" spans="2:5" x14ac:dyDescent="0.3">
      <c r="B347" s="13">
        <v>24</v>
      </c>
      <c r="C347" s="13" t="s">
        <v>25</v>
      </c>
      <c r="D347" s="13" t="s">
        <v>21</v>
      </c>
      <c r="E347" s="13" t="s">
        <v>21</v>
      </c>
    </row>
    <row r="348" spans="2:5" x14ac:dyDescent="0.3">
      <c r="B348" s="13">
        <v>77</v>
      </c>
      <c r="C348" s="13" t="s">
        <v>21</v>
      </c>
      <c r="D348" s="13" t="s">
        <v>25</v>
      </c>
      <c r="E348" s="13" t="s">
        <v>21</v>
      </c>
    </row>
    <row r="349" spans="2:5" x14ac:dyDescent="0.3">
      <c r="B349" s="13">
        <v>38</v>
      </c>
      <c r="C349" s="13" t="s">
        <v>21</v>
      </c>
      <c r="D349" s="13" t="s">
        <v>21</v>
      </c>
      <c r="E349" s="13" t="s">
        <v>21</v>
      </c>
    </row>
    <row r="350" spans="2:5" x14ac:dyDescent="0.3">
      <c r="B350" s="13">
        <v>56</v>
      </c>
      <c r="C350" s="13" t="s">
        <v>21</v>
      </c>
      <c r="D350" s="13" t="s">
        <v>21</v>
      </c>
      <c r="E350" s="13" t="s">
        <v>21</v>
      </c>
    </row>
    <row r="351" spans="2:5" x14ac:dyDescent="0.3">
      <c r="B351" s="13">
        <v>24</v>
      </c>
      <c r="C351" s="13" t="s">
        <v>25</v>
      </c>
      <c r="D351" s="13" t="s">
        <v>21</v>
      </c>
      <c r="E351" s="13" t="s">
        <v>21</v>
      </c>
    </row>
    <row r="352" spans="2:5" x14ac:dyDescent="0.3">
      <c r="B352" s="13">
        <v>53</v>
      </c>
      <c r="C352" s="13" t="s">
        <v>21</v>
      </c>
      <c r="D352" s="13" t="s">
        <v>21</v>
      </c>
      <c r="E352" s="13" t="s">
        <v>21</v>
      </c>
    </row>
    <row r="353" spans="2:5" x14ac:dyDescent="0.3">
      <c r="B353" s="13">
        <v>55</v>
      </c>
      <c r="C353" s="13" t="s">
        <v>21</v>
      </c>
      <c r="D353" s="13" t="s">
        <v>21</v>
      </c>
      <c r="E353" s="13" t="s">
        <v>21</v>
      </c>
    </row>
    <row r="354" spans="2:5" x14ac:dyDescent="0.3">
      <c r="B354" s="13">
        <v>52</v>
      </c>
      <c r="C354" s="13" t="s">
        <v>21</v>
      </c>
      <c r="D354" s="13" t="s">
        <v>21</v>
      </c>
      <c r="E354" s="13" t="s">
        <v>21</v>
      </c>
    </row>
    <row r="355" spans="2:5" x14ac:dyDescent="0.3">
      <c r="B355" s="13">
        <v>57</v>
      </c>
      <c r="C355" s="13" t="s">
        <v>21</v>
      </c>
      <c r="D355" s="13" t="s">
        <v>21</v>
      </c>
      <c r="E355" s="13" t="s">
        <v>21</v>
      </c>
    </row>
    <row r="356" spans="2:5" x14ac:dyDescent="0.3">
      <c r="B356" s="13">
        <v>19</v>
      </c>
      <c r="C356" s="13" t="s">
        <v>25</v>
      </c>
      <c r="D356" s="13" t="s">
        <v>21</v>
      </c>
      <c r="E356" s="13" t="s">
        <v>21</v>
      </c>
    </row>
    <row r="357" spans="2:5" x14ac:dyDescent="0.3">
      <c r="B357" s="13">
        <v>21</v>
      </c>
      <c r="C357" s="13" t="s">
        <v>25</v>
      </c>
      <c r="D357" s="13" t="s">
        <v>21</v>
      </c>
      <c r="E357" s="13" t="s">
        <v>21</v>
      </c>
    </row>
    <row r="358" spans="2:5" x14ac:dyDescent="0.3">
      <c r="B358" s="13">
        <v>19</v>
      </c>
      <c r="C358" s="13" t="s">
        <v>25</v>
      </c>
      <c r="D358" s="13" t="s">
        <v>21</v>
      </c>
      <c r="E358" s="13" t="s">
        <v>21</v>
      </c>
    </row>
    <row r="359" spans="2:5" x14ac:dyDescent="0.3">
      <c r="B359" s="13">
        <v>33</v>
      </c>
      <c r="C359" s="13" t="s">
        <v>21</v>
      </c>
      <c r="D359" s="13" t="s">
        <v>21</v>
      </c>
      <c r="E359" s="13" t="s">
        <v>21</v>
      </c>
    </row>
    <row r="360" spans="2:5" x14ac:dyDescent="0.3">
      <c r="B360" s="13">
        <v>25</v>
      </c>
      <c r="C360" s="13" t="s">
        <v>25</v>
      </c>
      <c r="D360" s="13" t="s">
        <v>21</v>
      </c>
      <c r="E360" s="13" t="s">
        <v>21</v>
      </c>
    </row>
    <row r="361" spans="2:5" x14ac:dyDescent="0.3">
      <c r="B361" s="13">
        <v>79</v>
      </c>
      <c r="C361" s="13" t="s">
        <v>21</v>
      </c>
      <c r="D361" s="13" t="s">
        <v>25</v>
      </c>
      <c r="E361" s="13" t="s">
        <v>21</v>
      </c>
    </row>
    <row r="362" spans="2:5" x14ac:dyDescent="0.3">
      <c r="B362" s="13">
        <v>53</v>
      </c>
      <c r="C362" s="13" t="s">
        <v>21</v>
      </c>
      <c r="D362" s="13" t="s">
        <v>21</v>
      </c>
      <c r="E362" s="13" t="s">
        <v>21</v>
      </c>
    </row>
    <row r="363" spans="2:5" x14ac:dyDescent="0.3">
      <c r="B363" s="13">
        <v>81</v>
      </c>
      <c r="C363" s="13" t="s">
        <v>21</v>
      </c>
      <c r="D363" s="13" t="s">
        <v>25</v>
      </c>
      <c r="E363" s="13" t="s">
        <v>21</v>
      </c>
    </row>
    <row r="364" spans="2:5" x14ac:dyDescent="0.3">
      <c r="B364" s="13">
        <v>26</v>
      </c>
      <c r="C364" s="13" t="s">
        <v>25</v>
      </c>
      <c r="D364" s="13" t="s">
        <v>21</v>
      </c>
      <c r="E364" s="13" t="s">
        <v>21</v>
      </c>
    </row>
    <row r="365" spans="2:5" x14ac:dyDescent="0.3">
      <c r="B365" s="13">
        <v>29</v>
      </c>
      <c r="C365" s="13" t="s">
        <v>25</v>
      </c>
      <c r="D365" s="13" t="s">
        <v>21</v>
      </c>
      <c r="E365" s="13" t="s">
        <v>21</v>
      </c>
    </row>
    <row r="366" spans="2:5" x14ac:dyDescent="0.3">
      <c r="B366" s="13">
        <v>72</v>
      </c>
      <c r="C366" s="13" t="s">
        <v>21</v>
      </c>
      <c r="D366" s="13" t="s">
        <v>25</v>
      </c>
      <c r="E366" s="13" t="s">
        <v>21</v>
      </c>
    </row>
    <row r="367" spans="2:5" x14ac:dyDescent="0.3">
      <c r="B367" s="13">
        <v>57</v>
      </c>
      <c r="C367" s="13" t="s">
        <v>21</v>
      </c>
      <c r="D367" s="13" t="s">
        <v>21</v>
      </c>
      <c r="E367" s="13" t="s">
        <v>21</v>
      </c>
    </row>
    <row r="368" spans="2:5" x14ac:dyDescent="0.3">
      <c r="B368" s="13">
        <v>39</v>
      </c>
      <c r="C368" s="13" t="s">
        <v>21</v>
      </c>
      <c r="D368" s="13" t="s">
        <v>21</v>
      </c>
      <c r="E368" s="13" t="s">
        <v>21</v>
      </c>
    </row>
    <row r="369" spans="2:5" x14ac:dyDescent="0.3">
      <c r="B369" s="13">
        <v>60</v>
      </c>
      <c r="C369" s="13" t="s">
        <v>21</v>
      </c>
      <c r="D369" s="13" t="s">
        <v>21</v>
      </c>
      <c r="E369" s="13" t="s">
        <v>21</v>
      </c>
    </row>
    <row r="370" spans="2:5" x14ac:dyDescent="0.3">
      <c r="B370" s="13">
        <v>28</v>
      </c>
      <c r="C370" s="13" t="s">
        <v>25</v>
      </c>
      <c r="D370" s="13" t="s">
        <v>21</v>
      </c>
      <c r="E370" s="13" t="s">
        <v>21</v>
      </c>
    </row>
    <row r="371" spans="2:5" x14ac:dyDescent="0.3">
      <c r="B371" s="13">
        <v>56</v>
      </c>
      <c r="C371" s="13" t="s">
        <v>21</v>
      </c>
      <c r="D371" s="13" t="s">
        <v>21</v>
      </c>
      <c r="E371" s="13" t="s">
        <v>21</v>
      </c>
    </row>
    <row r="372" spans="2:5" x14ac:dyDescent="0.3">
      <c r="B372" s="13">
        <v>25</v>
      </c>
      <c r="C372" s="13" t="s">
        <v>25</v>
      </c>
      <c r="D372" s="13" t="s">
        <v>21</v>
      </c>
      <c r="E372" s="13" t="s">
        <v>21</v>
      </c>
    </row>
    <row r="373" spans="2:5" x14ac:dyDescent="0.3">
      <c r="B373" s="13">
        <v>35</v>
      </c>
      <c r="C373" s="13" t="s">
        <v>21</v>
      </c>
      <c r="D373" s="13" t="s">
        <v>21</v>
      </c>
      <c r="E373" s="13" t="s">
        <v>21</v>
      </c>
    </row>
    <row r="374" spans="2:5" x14ac:dyDescent="0.3">
      <c r="B374" s="13">
        <v>54</v>
      </c>
      <c r="C374" s="13" t="s">
        <v>21</v>
      </c>
      <c r="D374" s="13" t="s">
        <v>21</v>
      </c>
      <c r="E374" s="13" t="s">
        <v>21</v>
      </c>
    </row>
    <row r="375" spans="2:5" x14ac:dyDescent="0.3">
      <c r="B375" s="13">
        <v>21</v>
      </c>
      <c r="C375" s="13" t="s">
        <v>25</v>
      </c>
      <c r="D375" s="13" t="s">
        <v>21</v>
      </c>
      <c r="E375" s="13" t="s">
        <v>21</v>
      </c>
    </row>
    <row r="376" spans="2:5" x14ac:dyDescent="0.3">
      <c r="B376" s="13">
        <v>50</v>
      </c>
      <c r="C376" s="13" t="s">
        <v>21</v>
      </c>
      <c r="D376" s="13" t="s">
        <v>21</v>
      </c>
      <c r="E376" s="13" t="s">
        <v>21</v>
      </c>
    </row>
    <row r="377" spans="2:5" x14ac:dyDescent="0.3">
      <c r="B377" s="13">
        <v>39</v>
      </c>
      <c r="C377" s="13" t="s">
        <v>21</v>
      </c>
      <c r="D377" s="13" t="s">
        <v>21</v>
      </c>
      <c r="E377" s="13" t="s">
        <v>21</v>
      </c>
    </row>
    <row r="378" spans="2:5" x14ac:dyDescent="0.3">
      <c r="B378" s="13">
        <v>44</v>
      </c>
      <c r="C378" s="13" t="s">
        <v>21</v>
      </c>
      <c r="D378" s="13" t="s">
        <v>21</v>
      </c>
      <c r="E378" s="13" t="s">
        <v>21</v>
      </c>
    </row>
    <row r="379" spans="2:5" x14ac:dyDescent="0.3">
      <c r="B379" s="13">
        <v>24</v>
      </c>
      <c r="C379" s="13" t="s">
        <v>25</v>
      </c>
      <c r="D379" s="13" t="s">
        <v>21</v>
      </c>
      <c r="E379" s="13" t="s">
        <v>21</v>
      </c>
    </row>
    <row r="380" spans="2:5" x14ac:dyDescent="0.3">
      <c r="B380" s="13">
        <v>51</v>
      </c>
      <c r="C380" s="13" t="s">
        <v>21</v>
      </c>
      <c r="D380" s="13" t="s">
        <v>21</v>
      </c>
      <c r="E380" s="13" t="s">
        <v>21</v>
      </c>
    </row>
    <row r="381" spans="2:5" x14ac:dyDescent="0.3">
      <c r="B381" s="13">
        <v>63</v>
      </c>
      <c r="C381" s="13" t="s">
        <v>21</v>
      </c>
      <c r="D381" s="13" t="s">
        <v>21</v>
      </c>
      <c r="E381" s="13" t="s">
        <v>21</v>
      </c>
    </row>
    <row r="382" spans="2:5" x14ac:dyDescent="0.3">
      <c r="B382" s="13">
        <v>21</v>
      </c>
      <c r="C382" s="13" t="s">
        <v>25</v>
      </c>
      <c r="D382" s="13" t="s">
        <v>21</v>
      </c>
      <c r="E382" s="13" t="s">
        <v>21</v>
      </c>
    </row>
    <row r="383" spans="2:5" x14ac:dyDescent="0.3">
      <c r="B383" s="13">
        <v>50</v>
      </c>
      <c r="C383" s="13" t="s">
        <v>21</v>
      </c>
      <c r="D383" s="13" t="s">
        <v>21</v>
      </c>
      <c r="E383" s="13" t="s">
        <v>21</v>
      </c>
    </row>
    <row r="384" spans="2:5" x14ac:dyDescent="0.3">
      <c r="B384" s="13">
        <v>55</v>
      </c>
      <c r="C384" s="13" t="s">
        <v>21</v>
      </c>
      <c r="D384" s="13" t="s">
        <v>21</v>
      </c>
      <c r="E384" s="13" t="s">
        <v>21</v>
      </c>
    </row>
    <row r="385" spans="2:5" x14ac:dyDescent="0.3">
      <c r="B385" s="13">
        <v>53</v>
      </c>
      <c r="C385" s="13" t="s">
        <v>21</v>
      </c>
      <c r="D385" s="13" t="s">
        <v>21</v>
      </c>
      <c r="E385" s="13" t="s">
        <v>21</v>
      </c>
    </row>
    <row r="386" spans="2:5" x14ac:dyDescent="0.3">
      <c r="B386" s="13">
        <v>38</v>
      </c>
      <c r="C386" s="13" t="s">
        <v>21</v>
      </c>
      <c r="D386" s="13" t="s">
        <v>21</v>
      </c>
      <c r="E386" s="13" t="s">
        <v>21</v>
      </c>
    </row>
    <row r="387" spans="2:5" x14ac:dyDescent="0.3">
      <c r="B387" s="13">
        <v>28</v>
      </c>
      <c r="C387" s="13" t="s">
        <v>25</v>
      </c>
      <c r="D387" s="13" t="s">
        <v>21</v>
      </c>
      <c r="E387" s="13" t="s">
        <v>21</v>
      </c>
    </row>
    <row r="388" spans="2:5" x14ac:dyDescent="0.3">
      <c r="B388" s="13">
        <v>51</v>
      </c>
      <c r="C388" s="13" t="s">
        <v>21</v>
      </c>
      <c r="D388" s="13" t="s">
        <v>21</v>
      </c>
      <c r="E388" s="13" t="s">
        <v>21</v>
      </c>
    </row>
    <row r="389" spans="2:5" x14ac:dyDescent="0.3">
      <c r="B389" s="13">
        <v>68</v>
      </c>
      <c r="C389" s="13" t="s">
        <v>21</v>
      </c>
      <c r="D389" s="13" t="s">
        <v>25</v>
      </c>
      <c r="E389" s="13" t="s">
        <v>21</v>
      </c>
    </row>
    <row r="390" spans="2:5" x14ac:dyDescent="0.3">
      <c r="B390" s="13">
        <v>67</v>
      </c>
      <c r="C390" s="13" t="s">
        <v>21</v>
      </c>
      <c r="D390" s="13" t="s">
        <v>25</v>
      </c>
      <c r="E390" s="13" t="s">
        <v>21</v>
      </c>
    </row>
    <row r="391" spans="2:5" x14ac:dyDescent="0.3">
      <c r="B391" s="13">
        <v>62</v>
      </c>
      <c r="C391" s="13" t="s">
        <v>21</v>
      </c>
      <c r="D391" s="13" t="s">
        <v>21</v>
      </c>
      <c r="E391" s="13" t="s">
        <v>21</v>
      </c>
    </row>
    <row r="392" spans="2:5" x14ac:dyDescent="0.3">
      <c r="B392" s="13">
        <v>59</v>
      </c>
      <c r="C392" s="13" t="s">
        <v>21</v>
      </c>
      <c r="D392" s="13" t="s">
        <v>21</v>
      </c>
      <c r="E392" s="13" t="s">
        <v>21</v>
      </c>
    </row>
    <row r="393" spans="2:5" x14ac:dyDescent="0.3">
      <c r="B393" s="13">
        <v>67</v>
      </c>
      <c r="C393" s="13" t="s">
        <v>21</v>
      </c>
      <c r="D393" s="13" t="s">
        <v>25</v>
      </c>
      <c r="E393" s="13" t="s">
        <v>21</v>
      </c>
    </row>
    <row r="394" spans="2:5" x14ac:dyDescent="0.3">
      <c r="B394" s="13">
        <v>33</v>
      </c>
      <c r="C394" s="13" t="s">
        <v>21</v>
      </c>
      <c r="D394" s="13" t="s">
        <v>21</v>
      </c>
      <c r="E394" s="13" t="s">
        <v>21</v>
      </c>
    </row>
    <row r="395" spans="2:5" x14ac:dyDescent="0.3">
      <c r="B395" s="13">
        <v>49</v>
      </c>
      <c r="C395" s="13" t="s">
        <v>21</v>
      </c>
      <c r="D395" s="13" t="s">
        <v>21</v>
      </c>
      <c r="E395" s="13" t="s">
        <v>21</v>
      </c>
    </row>
    <row r="396" spans="2:5" x14ac:dyDescent="0.3">
      <c r="B396" s="13">
        <v>27</v>
      </c>
      <c r="C396" s="13" t="s">
        <v>25</v>
      </c>
      <c r="D396" s="13" t="s">
        <v>21</v>
      </c>
      <c r="E396" s="13" t="s">
        <v>21</v>
      </c>
    </row>
    <row r="397" spans="2:5" x14ac:dyDescent="0.3">
      <c r="B397" s="13">
        <v>48</v>
      </c>
      <c r="C397" s="13" t="s">
        <v>21</v>
      </c>
      <c r="D397" s="13" t="s">
        <v>21</v>
      </c>
      <c r="E397" s="13" t="s">
        <v>21</v>
      </c>
    </row>
    <row r="398" spans="2:5" x14ac:dyDescent="0.3">
      <c r="B398" s="13">
        <v>24</v>
      </c>
      <c r="C398" s="13" t="s">
        <v>25</v>
      </c>
      <c r="D398" s="13" t="s">
        <v>21</v>
      </c>
      <c r="E398" s="13" t="s">
        <v>21</v>
      </c>
    </row>
    <row r="399" spans="2:5" x14ac:dyDescent="0.3">
      <c r="B399" s="13">
        <v>28</v>
      </c>
      <c r="C399" s="13" t="s">
        <v>25</v>
      </c>
      <c r="D399" s="13" t="s">
        <v>21</v>
      </c>
      <c r="E399" s="13" t="s">
        <v>21</v>
      </c>
    </row>
    <row r="400" spans="2:5" x14ac:dyDescent="0.3">
      <c r="B400" s="13">
        <v>79</v>
      </c>
      <c r="C400" s="13" t="s">
        <v>21</v>
      </c>
      <c r="D400" s="13" t="s">
        <v>25</v>
      </c>
      <c r="E400" s="13" t="s">
        <v>21</v>
      </c>
    </row>
    <row r="401" spans="2:5" x14ac:dyDescent="0.3">
      <c r="B401" s="13">
        <v>69</v>
      </c>
      <c r="C401" s="13" t="s">
        <v>21</v>
      </c>
      <c r="D401" s="13" t="s">
        <v>25</v>
      </c>
      <c r="E401" s="13" t="s">
        <v>21</v>
      </c>
    </row>
    <row r="402" spans="2:5" x14ac:dyDescent="0.3">
      <c r="B402" s="13">
        <v>51</v>
      </c>
      <c r="C402" s="13" t="s">
        <v>21</v>
      </c>
      <c r="D402" s="13" t="s">
        <v>21</v>
      </c>
      <c r="E402" s="13" t="s">
        <v>21</v>
      </c>
    </row>
    <row r="403" spans="2:5" x14ac:dyDescent="0.3">
      <c r="B403" s="13">
        <v>40</v>
      </c>
      <c r="C403" s="13" t="s">
        <v>21</v>
      </c>
      <c r="D403" s="13" t="s">
        <v>21</v>
      </c>
      <c r="E403" s="13" t="s">
        <v>21</v>
      </c>
    </row>
    <row r="404" spans="2:5" x14ac:dyDescent="0.3">
      <c r="B404" s="13">
        <v>43</v>
      </c>
      <c r="C404" s="13" t="s">
        <v>21</v>
      </c>
      <c r="D404" s="13" t="s">
        <v>21</v>
      </c>
      <c r="E404" s="13" t="s">
        <v>21</v>
      </c>
    </row>
    <row r="405" spans="2:5" x14ac:dyDescent="0.3">
      <c r="B405" s="13">
        <v>30</v>
      </c>
      <c r="C405" s="13" t="s">
        <v>21</v>
      </c>
      <c r="D405" s="13" t="s">
        <v>21</v>
      </c>
      <c r="E405" s="13" t="s">
        <v>21</v>
      </c>
    </row>
    <row r="406" spans="2:5" x14ac:dyDescent="0.3">
      <c r="B406" s="13">
        <v>44</v>
      </c>
      <c r="C406" s="13" t="s">
        <v>21</v>
      </c>
      <c r="D406" s="13" t="s">
        <v>21</v>
      </c>
      <c r="E406" s="13" t="s">
        <v>21</v>
      </c>
    </row>
    <row r="407" spans="2:5" x14ac:dyDescent="0.3">
      <c r="B407" s="13">
        <v>47</v>
      </c>
      <c r="C407" s="13" t="s">
        <v>21</v>
      </c>
      <c r="D407" s="13" t="s">
        <v>21</v>
      </c>
      <c r="E407" s="13" t="s">
        <v>21</v>
      </c>
    </row>
    <row r="408" spans="2:5" x14ac:dyDescent="0.3">
      <c r="B408" s="13">
        <v>67</v>
      </c>
      <c r="C408" s="13" t="s">
        <v>21</v>
      </c>
      <c r="D408" s="13" t="s">
        <v>25</v>
      </c>
      <c r="E408" s="13" t="s">
        <v>21</v>
      </c>
    </row>
    <row r="409" spans="2:5" x14ac:dyDescent="0.3">
      <c r="B409" s="13">
        <v>25</v>
      </c>
      <c r="C409" s="13" t="s">
        <v>25</v>
      </c>
      <c r="D409" s="13" t="s">
        <v>21</v>
      </c>
      <c r="E409" s="13" t="s">
        <v>21</v>
      </c>
    </row>
    <row r="410" spans="2:5" x14ac:dyDescent="0.3">
      <c r="B410" s="13">
        <v>79</v>
      </c>
      <c r="C410" s="13" t="s">
        <v>21</v>
      </c>
      <c r="D410" s="13" t="s">
        <v>25</v>
      </c>
      <c r="E410" s="13" t="s">
        <v>21</v>
      </c>
    </row>
    <row r="411" spans="2:5" x14ac:dyDescent="0.3">
      <c r="B411" s="13">
        <v>68</v>
      </c>
      <c r="C411" s="13" t="s">
        <v>21</v>
      </c>
      <c r="D411" s="13" t="s">
        <v>25</v>
      </c>
      <c r="E411" s="13" t="s">
        <v>21</v>
      </c>
    </row>
    <row r="412" spans="2:5" x14ac:dyDescent="0.3">
      <c r="B412" s="13">
        <v>31</v>
      </c>
      <c r="C412" s="13" t="s">
        <v>21</v>
      </c>
      <c r="D412" s="13" t="s">
        <v>21</v>
      </c>
      <c r="E412" s="13" t="s">
        <v>25</v>
      </c>
    </row>
    <row r="413" spans="2:5" x14ac:dyDescent="0.3">
      <c r="B413" s="13">
        <v>42</v>
      </c>
      <c r="C413" s="13" t="s">
        <v>21</v>
      </c>
      <c r="D413" s="13" t="s">
        <v>21</v>
      </c>
      <c r="E413" s="13" t="s">
        <v>21</v>
      </c>
    </row>
    <row r="414" spans="2:5" x14ac:dyDescent="0.3">
      <c r="B414" s="13">
        <v>37</v>
      </c>
      <c r="C414" s="13" t="s">
        <v>21</v>
      </c>
      <c r="D414" s="13" t="s">
        <v>21</v>
      </c>
      <c r="E414" s="13" t="s">
        <v>21</v>
      </c>
    </row>
    <row r="415" spans="2:5" x14ac:dyDescent="0.3">
      <c r="B415" s="13">
        <v>60</v>
      </c>
      <c r="C415" s="13" t="s">
        <v>21</v>
      </c>
      <c r="D415" s="13" t="s">
        <v>21</v>
      </c>
      <c r="E415" s="13" t="s">
        <v>21</v>
      </c>
    </row>
    <row r="416" spans="2:5" x14ac:dyDescent="0.3">
      <c r="B416" s="13">
        <v>45</v>
      </c>
      <c r="C416" s="13" t="s">
        <v>21</v>
      </c>
      <c r="D416" s="13" t="s">
        <v>21</v>
      </c>
      <c r="E416" s="13" t="s">
        <v>21</v>
      </c>
    </row>
    <row r="417" spans="2:5" x14ac:dyDescent="0.3">
      <c r="B417" s="13">
        <v>25</v>
      </c>
      <c r="C417" s="13" t="s">
        <v>25</v>
      </c>
      <c r="D417" s="13" t="s">
        <v>21</v>
      </c>
      <c r="E417" s="13" t="s">
        <v>21</v>
      </c>
    </row>
    <row r="418" spans="2:5" x14ac:dyDescent="0.3">
      <c r="B418" s="13">
        <v>39</v>
      </c>
      <c r="C418" s="13" t="s">
        <v>21</v>
      </c>
      <c r="D418" s="13" t="s">
        <v>21</v>
      </c>
      <c r="E418" s="13" t="s">
        <v>21</v>
      </c>
    </row>
    <row r="419" spans="2:5" x14ac:dyDescent="0.3">
      <c r="B419" s="13">
        <v>47</v>
      </c>
      <c r="C419" s="13" t="s">
        <v>21</v>
      </c>
      <c r="D419" s="13" t="s">
        <v>21</v>
      </c>
      <c r="E419" s="13" t="s">
        <v>21</v>
      </c>
    </row>
    <row r="420" spans="2:5" x14ac:dyDescent="0.3">
      <c r="B420" s="13">
        <v>24</v>
      </c>
      <c r="C420" s="13" t="s">
        <v>25</v>
      </c>
      <c r="D420" s="13" t="s">
        <v>21</v>
      </c>
      <c r="E420" s="13" t="s">
        <v>21</v>
      </c>
    </row>
    <row r="421" spans="2:5" x14ac:dyDescent="0.3">
      <c r="B421" s="13">
        <v>22</v>
      </c>
      <c r="C421" s="13" t="s">
        <v>25</v>
      </c>
      <c r="D421" s="13" t="s">
        <v>21</v>
      </c>
      <c r="E421" s="13" t="s">
        <v>21</v>
      </c>
    </row>
    <row r="422" spans="2:5" x14ac:dyDescent="0.3">
      <c r="B422" s="13">
        <v>64</v>
      </c>
      <c r="C422" s="13" t="s">
        <v>21</v>
      </c>
      <c r="D422" s="13" t="s">
        <v>21</v>
      </c>
      <c r="E422" s="13" t="s">
        <v>21</v>
      </c>
    </row>
    <row r="423" spans="2:5" x14ac:dyDescent="0.3">
      <c r="B423" s="13">
        <v>53</v>
      </c>
      <c r="C423" s="13" t="s">
        <v>21</v>
      </c>
      <c r="D423" s="13" t="s">
        <v>21</v>
      </c>
      <c r="E423" s="13" t="s">
        <v>21</v>
      </c>
    </row>
    <row r="424" spans="2:5" x14ac:dyDescent="0.3">
      <c r="B424" s="13">
        <v>77</v>
      </c>
      <c r="C424" s="13" t="s">
        <v>21</v>
      </c>
      <c r="D424" s="13" t="s">
        <v>25</v>
      </c>
      <c r="E424" s="13" t="s">
        <v>21</v>
      </c>
    </row>
    <row r="425" spans="2:5" x14ac:dyDescent="0.3">
      <c r="B425" s="13">
        <v>67</v>
      </c>
      <c r="C425" s="13" t="s">
        <v>21</v>
      </c>
      <c r="D425" s="13" t="s">
        <v>25</v>
      </c>
      <c r="E425" s="13" t="s">
        <v>21</v>
      </c>
    </row>
    <row r="426" spans="2:5" x14ac:dyDescent="0.3">
      <c r="B426" s="13">
        <v>55</v>
      </c>
      <c r="C426" s="13" t="s">
        <v>21</v>
      </c>
      <c r="D426" s="13" t="s">
        <v>21</v>
      </c>
      <c r="E426" s="13" t="s">
        <v>21</v>
      </c>
    </row>
    <row r="427" spans="2:5" x14ac:dyDescent="0.3">
      <c r="B427" s="13">
        <v>68</v>
      </c>
      <c r="C427" s="13" t="s">
        <v>21</v>
      </c>
      <c r="D427" s="13" t="s">
        <v>25</v>
      </c>
      <c r="E427" s="13" t="s">
        <v>21</v>
      </c>
    </row>
    <row r="428" spans="2:5" x14ac:dyDescent="0.3">
      <c r="B428" s="13">
        <v>55</v>
      </c>
      <c r="C428" s="13" t="s">
        <v>21</v>
      </c>
      <c r="D428" s="13" t="s">
        <v>21</v>
      </c>
      <c r="E428" s="13" t="s">
        <v>21</v>
      </c>
    </row>
    <row r="429" spans="2:5" x14ac:dyDescent="0.3">
      <c r="B429" s="13">
        <v>40</v>
      </c>
      <c r="C429" s="13" t="s">
        <v>21</v>
      </c>
      <c r="D429" s="13" t="s">
        <v>21</v>
      </c>
      <c r="E429" s="13" t="s">
        <v>21</v>
      </c>
    </row>
    <row r="430" spans="2:5" x14ac:dyDescent="0.3">
      <c r="B430" s="13">
        <v>71</v>
      </c>
      <c r="C430" s="13" t="s">
        <v>21</v>
      </c>
      <c r="D430" s="13" t="s">
        <v>25</v>
      </c>
      <c r="E430" s="13" t="s">
        <v>21</v>
      </c>
    </row>
    <row r="431" spans="2:5" x14ac:dyDescent="0.3">
      <c r="B431" s="13">
        <v>50</v>
      </c>
      <c r="C431" s="13" t="s">
        <v>21</v>
      </c>
      <c r="D431" s="13" t="s">
        <v>21</v>
      </c>
      <c r="E431" s="13" t="s">
        <v>21</v>
      </c>
    </row>
    <row r="432" spans="2:5" x14ac:dyDescent="0.3">
      <c r="B432" s="13">
        <v>32</v>
      </c>
      <c r="C432" s="13" t="s">
        <v>21</v>
      </c>
      <c r="D432" s="13" t="s">
        <v>21</v>
      </c>
      <c r="E432" s="13" t="s">
        <v>21</v>
      </c>
    </row>
    <row r="433" spans="2:5" x14ac:dyDescent="0.3">
      <c r="B433" s="13">
        <v>62</v>
      </c>
      <c r="C433" s="13" t="s">
        <v>21</v>
      </c>
      <c r="D433" s="13" t="s">
        <v>21</v>
      </c>
      <c r="E433" s="13" t="s">
        <v>21</v>
      </c>
    </row>
    <row r="434" spans="2:5" x14ac:dyDescent="0.3">
      <c r="B434" s="13">
        <v>41</v>
      </c>
      <c r="C434" s="13" t="s">
        <v>21</v>
      </c>
      <c r="D434" s="13" t="s">
        <v>21</v>
      </c>
      <c r="E434" s="13" t="s">
        <v>21</v>
      </c>
    </row>
    <row r="435" spans="2:5" x14ac:dyDescent="0.3">
      <c r="B435" s="13">
        <v>59</v>
      </c>
      <c r="C435" s="13" t="s">
        <v>21</v>
      </c>
      <c r="D435" s="13" t="s">
        <v>21</v>
      </c>
      <c r="E435" s="13" t="s">
        <v>21</v>
      </c>
    </row>
    <row r="436" spans="2:5" x14ac:dyDescent="0.3">
      <c r="B436" s="13">
        <v>51</v>
      </c>
      <c r="C436" s="13" t="s">
        <v>21</v>
      </c>
      <c r="D436" s="13" t="s">
        <v>21</v>
      </c>
      <c r="E436" s="13" t="s">
        <v>21</v>
      </c>
    </row>
    <row r="437" spans="2:5" x14ac:dyDescent="0.3">
      <c r="B437" s="13">
        <v>59</v>
      </c>
      <c r="C437" s="13" t="s">
        <v>21</v>
      </c>
      <c r="D437" s="13" t="s">
        <v>21</v>
      </c>
      <c r="E437" s="13" t="s">
        <v>21</v>
      </c>
    </row>
    <row r="438" spans="2:5" x14ac:dyDescent="0.3">
      <c r="B438" s="13">
        <v>60</v>
      </c>
      <c r="C438" s="13" t="s">
        <v>21</v>
      </c>
      <c r="D438" s="13" t="s">
        <v>21</v>
      </c>
      <c r="E438" s="13" t="s">
        <v>21</v>
      </c>
    </row>
    <row r="439" spans="2:5" x14ac:dyDescent="0.3">
      <c r="B439" s="13">
        <v>69</v>
      </c>
      <c r="C439" s="13" t="s">
        <v>21</v>
      </c>
      <c r="D439" s="13" t="s">
        <v>25</v>
      </c>
      <c r="E439" s="13" t="s">
        <v>21</v>
      </c>
    </row>
    <row r="440" spans="2:5" x14ac:dyDescent="0.3">
      <c r="B440" s="13">
        <v>62</v>
      </c>
      <c r="C440" s="13" t="s">
        <v>21</v>
      </c>
      <c r="D440" s="13" t="s">
        <v>21</v>
      </c>
      <c r="E440" s="13" t="s">
        <v>21</v>
      </c>
    </row>
    <row r="441" spans="2:5" x14ac:dyDescent="0.3">
      <c r="B441" s="13">
        <v>21</v>
      </c>
      <c r="C441" s="13" t="s">
        <v>25</v>
      </c>
      <c r="D441" s="13" t="s">
        <v>21</v>
      </c>
      <c r="E441" s="13" t="s">
        <v>21</v>
      </c>
    </row>
    <row r="442" spans="2:5" x14ac:dyDescent="0.3">
      <c r="B442" s="13">
        <v>25</v>
      </c>
      <c r="C442" s="13" t="s">
        <v>25</v>
      </c>
      <c r="D442" s="13" t="s">
        <v>21</v>
      </c>
      <c r="E442" s="13" t="s">
        <v>21</v>
      </c>
    </row>
    <row r="443" spans="2:5" x14ac:dyDescent="0.3">
      <c r="B443" s="13">
        <v>33</v>
      </c>
      <c r="C443" s="13" t="s">
        <v>21</v>
      </c>
      <c r="D443" s="13" t="s">
        <v>21</v>
      </c>
      <c r="E443" s="13" t="s">
        <v>21</v>
      </c>
    </row>
    <row r="444" spans="2:5" x14ac:dyDescent="0.3">
      <c r="B444" s="13">
        <v>56</v>
      </c>
      <c r="C444" s="13" t="s">
        <v>21</v>
      </c>
      <c r="D444" s="13" t="s">
        <v>21</v>
      </c>
      <c r="E444" s="13" t="s">
        <v>21</v>
      </c>
    </row>
    <row r="445" spans="2:5" x14ac:dyDescent="0.3">
      <c r="B445" s="13">
        <v>54</v>
      </c>
      <c r="C445" s="13" t="s">
        <v>21</v>
      </c>
      <c r="D445" s="13" t="s">
        <v>21</v>
      </c>
      <c r="E445" s="13" t="s">
        <v>21</v>
      </c>
    </row>
    <row r="446" spans="2:5" x14ac:dyDescent="0.3">
      <c r="B446" s="13">
        <v>33</v>
      </c>
      <c r="C446" s="13" t="s">
        <v>21</v>
      </c>
      <c r="D446" s="13" t="s">
        <v>21</v>
      </c>
      <c r="E446" s="13" t="s">
        <v>21</v>
      </c>
    </row>
    <row r="447" spans="2:5" x14ac:dyDescent="0.3">
      <c r="B447" s="13">
        <v>33</v>
      </c>
      <c r="C447" s="13" t="s">
        <v>21</v>
      </c>
      <c r="D447" s="13" t="s">
        <v>21</v>
      </c>
      <c r="E447" s="13" t="s">
        <v>21</v>
      </c>
    </row>
    <row r="448" spans="2:5" x14ac:dyDescent="0.3">
      <c r="B448" s="13">
        <v>21</v>
      </c>
      <c r="C448" s="13" t="s">
        <v>25</v>
      </c>
      <c r="D448" s="13" t="s">
        <v>21</v>
      </c>
      <c r="E448" s="13" t="s">
        <v>21</v>
      </c>
    </row>
    <row r="449" spans="2:5" x14ac:dyDescent="0.3">
      <c r="B449" s="13">
        <v>73</v>
      </c>
      <c r="C449" s="13" t="s">
        <v>21</v>
      </c>
      <c r="D449" s="13" t="s">
        <v>25</v>
      </c>
      <c r="E449" s="13" t="s">
        <v>21</v>
      </c>
    </row>
    <row r="450" spans="2:5" x14ac:dyDescent="0.3">
      <c r="B450" s="13">
        <v>28</v>
      </c>
      <c r="C450" s="13" t="s">
        <v>25</v>
      </c>
      <c r="D450" s="13" t="s">
        <v>21</v>
      </c>
      <c r="E450" s="13" t="s">
        <v>21</v>
      </c>
    </row>
    <row r="451" spans="2:5" x14ac:dyDescent="0.3">
      <c r="B451" s="13">
        <v>48</v>
      </c>
      <c r="C451" s="13" t="s">
        <v>21</v>
      </c>
      <c r="D451" s="13" t="s">
        <v>21</v>
      </c>
      <c r="E451" s="13" t="s">
        <v>21</v>
      </c>
    </row>
    <row r="452" spans="2:5" x14ac:dyDescent="0.3">
      <c r="B452" s="13">
        <v>23</v>
      </c>
      <c r="C452" s="13" t="s">
        <v>25</v>
      </c>
      <c r="D452" s="13" t="s">
        <v>21</v>
      </c>
      <c r="E452" s="13" t="s">
        <v>21</v>
      </c>
    </row>
    <row r="453" spans="2:5" x14ac:dyDescent="0.3">
      <c r="B453" s="13">
        <v>59</v>
      </c>
      <c r="C453" s="13" t="s">
        <v>21</v>
      </c>
      <c r="D453" s="13" t="s">
        <v>21</v>
      </c>
      <c r="E453" s="13" t="s">
        <v>21</v>
      </c>
    </row>
    <row r="454" spans="2:5" x14ac:dyDescent="0.3">
      <c r="B454" s="13">
        <v>23</v>
      </c>
      <c r="C454" s="13" t="s">
        <v>25</v>
      </c>
      <c r="D454" s="13" t="s">
        <v>21</v>
      </c>
      <c r="E454" s="13" t="s">
        <v>21</v>
      </c>
    </row>
    <row r="455" spans="2:5" x14ac:dyDescent="0.3">
      <c r="B455" s="13">
        <v>39</v>
      </c>
      <c r="C455" s="13" t="s">
        <v>21</v>
      </c>
      <c r="D455" s="13" t="s">
        <v>21</v>
      </c>
      <c r="E455" s="13" t="s">
        <v>21</v>
      </c>
    </row>
    <row r="456" spans="2:5" x14ac:dyDescent="0.3">
      <c r="B456" s="13">
        <v>55</v>
      </c>
      <c r="C456" s="13" t="s">
        <v>21</v>
      </c>
      <c r="D456" s="13" t="s">
        <v>21</v>
      </c>
      <c r="E456" s="13" t="s">
        <v>21</v>
      </c>
    </row>
    <row r="457" spans="2:5" x14ac:dyDescent="0.3">
      <c r="B457" s="13">
        <v>46</v>
      </c>
      <c r="C457" s="13" t="s">
        <v>21</v>
      </c>
      <c r="D457" s="13" t="s">
        <v>21</v>
      </c>
      <c r="E457" s="13" t="s">
        <v>21</v>
      </c>
    </row>
    <row r="458" spans="2:5" x14ac:dyDescent="0.3">
      <c r="B458" s="13">
        <v>80</v>
      </c>
      <c r="C458" s="13" t="s">
        <v>21</v>
      </c>
      <c r="D458" s="13" t="s">
        <v>25</v>
      </c>
      <c r="E458" s="13" t="s">
        <v>21</v>
      </c>
    </row>
    <row r="459" spans="2:5" x14ac:dyDescent="0.3">
      <c r="B459" s="13">
        <v>22</v>
      </c>
      <c r="C459" s="13" t="s">
        <v>25</v>
      </c>
      <c r="D459" s="13" t="s">
        <v>21</v>
      </c>
      <c r="E459" s="13" t="s">
        <v>21</v>
      </c>
    </row>
    <row r="460" spans="2:5" x14ac:dyDescent="0.3">
      <c r="B460" s="13">
        <v>26</v>
      </c>
      <c r="C460" s="13" t="s">
        <v>25</v>
      </c>
      <c r="D460" s="13" t="s">
        <v>21</v>
      </c>
      <c r="E460" s="13" t="s">
        <v>21</v>
      </c>
    </row>
    <row r="461" spans="2:5" x14ac:dyDescent="0.3">
      <c r="B461" s="13">
        <v>67</v>
      </c>
      <c r="C461" s="13" t="s">
        <v>21</v>
      </c>
      <c r="D461" s="13" t="s">
        <v>25</v>
      </c>
      <c r="E461" s="13" t="s">
        <v>21</v>
      </c>
    </row>
    <row r="462" spans="2:5" x14ac:dyDescent="0.3">
      <c r="B462" s="13">
        <v>50</v>
      </c>
      <c r="C462" s="13" t="s">
        <v>21</v>
      </c>
      <c r="D462" s="13" t="s">
        <v>21</v>
      </c>
      <c r="E462" s="13" t="s">
        <v>21</v>
      </c>
    </row>
    <row r="463" spans="2:5" x14ac:dyDescent="0.3">
      <c r="B463" s="13">
        <v>44</v>
      </c>
      <c r="C463" s="13" t="s">
        <v>21</v>
      </c>
      <c r="D463" s="13" t="s">
        <v>21</v>
      </c>
      <c r="E463" s="13" t="s">
        <v>21</v>
      </c>
    </row>
    <row r="464" spans="2:5" x14ac:dyDescent="0.3">
      <c r="B464" s="13">
        <v>45</v>
      </c>
      <c r="C464" s="13" t="s">
        <v>21</v>
      </c>
      <c r="D464" s="13" t="s">
        <v>21</v>
      </c>
      <c r="E464" s="13" t="s">
        <v>21</v>
      </c>
    </row>
    <row r="465" spans="2:5" x14ac:dyDescent="0.3">
      <c r="B465" s="13">
        <v>27</v>
      </c>
      <c r="C465" s="13" t="s">
        <v>25</v>
      </c>
      <c r="D465" s="13" t="s">
        <v>21</v>
      </c>
      <c r="E465" s="13" t="s">
        <v>21</v>
      </c>
    </row>
    <row r="466" spans="2:5" x14ac:dyDescent="0.3">
      <c r="B466" s="13">
        <v>27</v>
      </c>
      <c r="C466" s="13" t="s">
        <v>25</v>
      </c>
      <c r="D466" s="13" t="s">
        <v>21</v>
      </c>
      <c r="E466" s="13" t="s">
        <v>21</v>
      </c>
    </row>
    <row r="467" spans="2:5" x14ac:dyDescent="0.3">
      <c r="B467" s="13">
        <v>21</v>
      </c>
      <c r="C467" s="13" t="s">
        <v>25</v>
      </c>
      <c r="D467" s="13" t="s">
        <v>21</v>
      </c>
      <c r="E467" s="13" t="s">
        <v>21</v>
      </c>
    </row>
    <row r="468" spans="2:5" x14ac:dyDescent="0.3">
      <c r="B468" s="13">
        <v>26</v>
      </c>
      <c r="C468" s="13" t="s">
        <v>25</v>
      </c>
      <c r="D468" s="13" t="s">
        <v>21</v>
      </c>
      <c r="E468" s="13" t="s">
        <v>21</v>
      </c>
    </row>
    <row r="469" spans="2:5" x14ac:dyDescent="0.3">
      <c r="B469" s="13">
        <v>70</v>
      </c>
      <c r="C469" s="13" t="s">
        <v>21</v>
      </c>
      <c r="D469" s="13" t="s">
        <v>25</v>
      </c>
      <c r="E469" s="13" t="s">
        <v>21</v>
      </c>
    </row>
    <row r="470" spans="2:5" x14ac:dyDescent="0.3">
      <c r="B470" s="13">
        <v>66</v>
      </c>
      <c r="C470" s="13" t="s">
        <v>21</v>
      </c>
      <c r="D470" s="13" t="s">
        <v>25</v>
      </c>
      <c r="E470" s="13" t="s">
        <v>21</v>
      </c>
    </row>
    <row r="471" spans="2:5" x14ac:dyDescent="0.3">
      <c r="B471" s="13">
        <v>41</v>
      </c>
      <c r="C471" s="13" t="s">
        <v>21</v>
      </c>
      <c r="D471" s="13" t="s">
        <v>21</v>
      </c>
      <c r="E471" s="13" t="s">
        <v>21</v>
      </c>
    </row>
    <row r="472" spans="2:5" x14ac:dyDescent="0.3">
      <c r="B472" s="13">
        <v>34</v>
      </c>
      <c r="C472" s="13" t="s">
        <v>21</v>
      </c>
      <c r="D472" s="13" t="s">
        <v>21</v>
      </c>
      <c r="E472" s="13" t="s">
        <v>21</v>
      </c>
    </row>
    <row r="473" spans="2:5" x14ac:dyDescent="0.3">
      <c r="B473" s="13">
        <v>25</v>
      </c>
      <c r="C473" s="13" t="s">
        <v>25</v>
      </c>
      <c r="D473" s="13" t="s">
        <v>21</v>
      </c>
      <c r="E473" s="13" t="s">
        <v>21</v>
      </c>
    </row>
    <row r="474" spans="2:5" x14ac:dyDescent="0.3">
      <c r="B474" s="13">
        <v>45</v>
      </c>
      <c r="C474" s="13" t="s">
        <v>21</v>
      </c>
      <c r="D474" s="13" t="s">
        <v>21</v>
      </c>
      <c r="E474" s="13" t="s">
        <v>21</v>
      </c>
    </row>
    <row r="475" spans="2:5" x14ac:dyDescent="0.3">
      <c r="B475" s="13">
        <v>74</v>
      </c>
      <c r="C475" s="13" t="s">
        <v>21</v>
      </c>
      <c r="D475" s="13" t="s">
        <v>25</v>
      </c>
      <c r="E475" s="13" t="s">
        <v>21</v>
      </c>
    </row>
    <row r="476" spans="2:5" x14ac:dyDescent="0.3">
      <c r="B476" s="13">
        <v>72</v>
      </c>
      <c r="C476" s="13" t="s">
        <v>21</v>
      </c>
      <c r="D476" s="13" t="s">
        <v>25</v>
      </c>
      <c r="E476" s="13" t="s">
        <v>21</v>
      </c>
    </row>
    <row r="477" spans="2:5" x14ac:dyDescent="0.3">
      <c r="B477" s="13">
        <v>79</v>
      </c>
      <c r="C477" s="13" t="s">
        <v>21</v>
      </c>
      <c r="D477" s="13" t="s">
        <v>25</v>
      </c>
      <c r="E477" s="13" t="s">
        <v>21</v>
      </c>
    </row>
    <row r="478" spans="2:5" x14ac:dyDescent="0.3">
      <c r="B478" s="13">
        <v>42</v>
      </c>
      <c r="C478" s="13" t="s">
        <v>21</v>
      </c>
      <c r="D478" s="13" t="s">
        <v>21</v>
      </c>
      <c r="E478" s="13" t="s">
        <v>21</v>
      </c>
    </row>
    <row r="479" spans="2:5" x14ac:dyDescent="0.3">
      <c r="B479" s="13">
        <v>44</v>
      </c>
      <c r="C479" s="13" t="s">
        <v>21</v>
      </c>
      <c r="D479" s="13" t="s">
        <v>21</v>
      </c>
      <c r="E479" s="13" t="s">
        <v>21</v>
      </c>
    </row>
    <row r="480" spans="2:5" x14ac:dyDescent="0.3">
      <c r="B480" s="13">
        <v>34</v>
      </c>
      <c r="C480" s="13" t="s">
        <v>21</v>
      </c>
      <c r="D480" s="13" t="s">
        <v>21</v>
      </c>
      <c r="E480" s="13" t="s">
        <v>21</v>
      </c>
    </row>
    <row r="481" spans="2:5" x14ac:dyDescent="0.3">
      <c r="B481" s="13">
        <v>30</v>
      </c>
      <c r="C481" s="13" t="s">
        <v>21</v>
      </c>
      <c r="D481" s="13" t="s">
        <v>21</v>
      </c>
      <c r="E481" s="13" t="s">
        <v>21</v>
      </c>
    </row>
    <row r="482" spans="2:5" x14ac:dyDescent="0.3">
      <c r="B482" s="13">
        <v>26</v>
      </c>
      <c r="C482" s="13" t="s">
        <v>25</v>
      </c>
      <c r="D482" s="13" t="s">
        <v>21</v>
      </c>
      <c r="E482" s="13" t="s">
        <v>21</v>
      </c>
    </row>
    <row r="483" spans="2:5" x14ac:dyDescent="0.3">
      <c r="B483" s="13">
        <v>19</v>
      </c>
      <c r="C483" s="13" t="s">
        <v>25</v>
      </c>
      <c r="D483" s="13" t="s">
        <v>21</v>
      </c>
      <c r="E483" s="13" t="s">
        <v>21</v>
      </c>
    </row>
    <row r="484" spans="2:5" x14ac:dyDescent="0.3">
      <c r="B484" s="13">
        <v>54</v>
      </c>
      <c r="C484" s="13" t="s">
        <v>21</v>
      </c>
      <c r="D484" s="13" t="s">
        <v>21</v>
      </c>
      <c r="E484" s="13" t="s">
        <v>21</v>
      </c>
    </row>
    <row r="485" spans="2:5" x14ac:dyDescent="0.3">
      <c r="B485" s="13">
        <v>22</v>
      </c>
      <c r="C485" s="13" t="s">
        <v>25</v>
      </c>
      <c r="D485" s="13" t="s">
        <v>21</v>
      </c>
      <c r="E485" s="13" t="s">
        <v>21</v>
      </c>
    </row>
    <row r="486" spans="2:5" x14ac:dyDescent="0.3">
      <c r="B486" s="13">
        <v>44</v>
      </c>
      <c r="C486" s="13" t="s">
        <v>21</v>
      </c>
      <c r="D486" s="13" t="s">
        <v>21</v>
      </c>
      <c r="E486" s="13" t="s">
        <v>21</v>
      </c>
    </row>
    <row r="487" spans="2:5" x14ac:dyDescent="0.3">
      <c r="B487" s="13">
        <v>36</v>
      </c>
      <c r="C487" s="13" t="s">
        <v>21</v>
      </c>
      <c r="D487" s="13" t="s">
        <v>21</v>
      </c>
      <c r="E487" s="13" t="s">
        <v>21</v>
      </c>
    </row>
    <row r="488" spans="2:5" x14ac:dyDescent="0.3">
      <c r="B488" s="13">
        <v>60</v>
      </c>
      <c r="C488" s="13" t="s">
        <v>21</v>
      </c>
      <c r="D488" s="13" t="s">
        <v>21</v>
      </c>
      <c r="E488" s="13" t="s">
        <v>21</v>
      </c>
    </row>
    <row r="489" spans="2:5" x14ac:dyDescent="0.3">
      <c r="B489" s="13">
        <v>29</v>
      </c>
      <c r="C489" s="13" t="s">
        <v>25</v>
      </c>
      <c r="D489" s="13" t="s">
        <v>21</v>
      </c>
      <c r="E489" s="13" t="s">
        <v>21</v>
      </c>
    </row>
    <row r="490" spans="2:5" x14ac:dyDescent="0.3">
      <c r="B490" s="13">
        <v>24</v>
      </c>
      <c r="C490" s="13" t="s">
        <v>25</v>
      </c>
      <c r="D490" s="13" t="s">
        <v>21</v>
      </c>
      <c r="E490" s="13" t="s">
        <v>25</v>
      </c>
    </row>
    <row r="491" spans="2:5" x14ac:dyDescent="0.3">
      <c r="B491" s="13">
        <v>54</v>
      </c>
      <c r="C491" s="13" t="s">
        <v>21</v>
      </c>
      <c r="D491" s="13" t="s">
        <v>21</v>
      </c>
      <c r="E491" s="13" t="s">
        <v>21</v>
      </c>
    </row>
    <row r="492" spans="2:5" x14ac:dyDescent="0.3">
      <c r="B492" s="13">
        <v>25</v>
      </c>
      <c r="C492" s="13" t="s">
        <v>25</v>
      </c>
      <c r="D492" s="13" t="s">
        <v>21</v>
      </c>
      <c r="E492" s="13" t="s">
        <v>21</v>
      </c>
    </row>
    <row r="493" spans="2:5" x14ac:dyDescent="0.3">
      <c r="B493" s="13">
        <v>44</v>
      </c>
      <c r="C493" s="13" t="s">
        <v>21</v>
      </c>
      <c r="D493" s="13" t="s">
        <v>21</v>
      </c>
      <c r="E493" s="13" t="s">
        <v>21</v>
      </c>
    </row>
    <row r="494" spans="2:5" x14ac:dyDescent="0.3">
      <c r="B494" s="13">
        <v>35</v>
      </c>
      <c r="C494" s="13" t="s">
        <v>21</v>
      </c>
      <c r="D494" s="13" t="s">
        <v>21</v>
      </c>
      <c r="E494" s="13" t="s">
        <v>21</v>
      </c>
    </row>
    <row r="495" spans="2:5" x14ac:dyDescent="0.3">
      <c r="B495" s="13">
        <v>61</v>
      </c>
      <c r="C495" s="13" t="s">
        <v>21</v>
      </c>
      <c r="D495" s="13" t="s">
        <v>21</v>
      </c>
      <c r="E495" s="13" t="s">
        <v>21</v>
      </c>
    </row>
    <row r="496" spans="2:5" x14ac:dyDescent="0.3">
      <c r="B496" s="13">
        <v>26</v>
      </c>
      <c r="C496" s="13" t="s">
        <v>25</v>
      </c>
      <c r="D496" s="13" t="s">
        <v>21</v>
      </c>
      <c r="E496" s="13" t="s">
        <v>21</v>
      </c>
    </row>
    <row r="497" spans="2:5" x14ac:dyDescent="0.3">
      <c r="B497" s="13">
        <v>22</v>
      </c>
      <c r="C497" s="13" t="s">
        <v>25</v>
      </c>
      <c r="D497" s="13" t="s">
        <v>21</v>
      </c>
      <c r="E497" s="13" t="s">
        <v>21</v>
      </c>
    </row>
    <row r="498" spans="2:5" x14ac:dyDescent="0.3">
      <c r="B498" s="13">
        <v>29</v>
      </c>
      <c r="C498" s="13" t="s">
        <v>25</v>
      </c>
      <c r="D498" s="13" t="s">
        <v>21</v>
      </c>
      <c r="E498" s="13" t="s">
        <v>21</v>
      </c>
    </row>
    <row r="499" spans="2:5" x14ac:dyDescent="0.3">
      <c r="B499" s="13">
        <v>51</v>
      </c>
      <c r="C499" s="13" t="s">
        <v>21</v>
      </c>
      <c r="D499" s="13" t="s">
        <v>21</v>
      </c>
      <c r="E499" s="13" t="s">
        <v>21</v>
      </c>
    </row>
    <row r="500" spans="2:5" x14ac:dyDescent="0.3">
      <c r="B500" s="13">
        <v>39</v>
      </c>
      <c r="C500" s="13" t="s">
        <v>21</v>
      </c>
      <c r="D500" s="13" t="s">
        <v>21</v>
      </c>
      <c r="E500" s="13" t="s">
        <v>21</v>
      </c>
    </row>
    <row r="501" spans="2:5" x14ac:dyDescent="0.3">
      <c r="B501" s="13">
        <v>63</v>
      </c>
      <c r="C501" s="13" t="s">
        <v>21</v>
      </c>
      <c r="D501" s="13" t="s">
        <v>21</v>
      </c>
      <c r="E501" s="13" t="s">
        <v>21</v>
      </c>
    </row>
    <row r="502" spans="2:5" x14ac:dyDescent="0.3">
      <c r="B502" s="13">
        <v>52</v>
      </c>
      <c r="C502" s="13" t="s">
        <v>21</v>
      </c>
      <c r="D502" s="13" t="s">
        <v>21</v>
      </c>
      <c r="E502" s="13" t="s">
        <v>21</v>
      </c>
    </row>
    <row r="503" spans="2:5" x14ac:dyDescent="0.3">
      <c r="B503" s="13">
        <v>57</v>
      </c>
      <c r="C503" s="13" t="s">
        <v>21</v>
      </c>
      <c r="D503" s="13" t="s">
        <v>21</v>
      </c>
      <c r="E503" s="13" t="s">
        <v>21</v>
      </c>
    </row>
    <row r="504" spans="2:5" x14ac:dyDescent="0.3">
      <c r="B504" s="13">
        <v>45</v>
      </c>
      <c r="C504" s="13" t="s">
        <v>21</v>
      </c>
      <c r="D504" s="13" t="s">
        <v>21</v>
      </c>
      <c r="E504" s="13" t="s">
        <v>21</v>
      </c>
    </row>
    <row r="505" spans="2:5" x14ac:dyDescent="0.3">
      <c r="B505" s="13">
        <v>64</v>
      </c>
      <c r="C505" s="13" t="s">
        <v>21</v>
      </c>
      <c r="D505" s="13" t="s">
        <v>21</v>
      </c>
      <c r="E505" s="13" t="s">
        <v>21</v>
      </c>
    </row>
    <row r="506" spans="2:5" x14ac:dyDescent="0.3">
      <c r="B506" s="13">
        <v>43</v>
      </c>
      <c r="C506" s="13" t="s">
        <v>21</v>
      </c>
      <c r="D506" s="13" t="s">
        <v>21</v>
      </c>
      <c r="E506" s="13" t="s">
        <v>21</v>
      </c>
    </row>
    <row r="507" spans="2:5" x14ac:dyDescent="0.3">
      <c r="B507" s="13">
        <v>24</v>
      </c>
      <c r="C507" s="13" t="s">
        <v>25</v>
      </c>
      <c r="D507" s="13" t="s">
        <v>21</v>
      </c>
      <c r="E507" s="13" t="s">
        <v>21</v>
      </c>
    </row>
    <row r="508" spans="2:5" x14ac:dyDescent="0.3">
      <c r="B508" s="13">
        <v>25</v>
      </c>
      <c r="C508" s="13" t="s">
        <v>25</v>
      </c>
      <c r="D508" s="13" t="s">
        <v>21</v>
      </c>
      <c r="E508" s="13" t="s">
        <v>21</v>
      </c>
    </row>
    <row r="509" spans="2:5" x14ac:dyDescent="0.3">
      <c r="B509" s="13">
        <v>41</v>
      </c>
      <c r="C509" s="13" t="s">
        <v>21</v>
      </c>
      <c r="D509" s="13" t="s">
        <v>21</v>
      </c>
      <c r="E509" s="13" t="s">
        <v>21</v>
      </c>
    </row>
    <row r="510" spans="2:5" x14ac:dyDescent="0.3">
      <c r="B510" s="13">
        <v>24</v>
      </c>
      <c r="C510" s="13" t="s">
        <v>25</v>
      </c>
      <c r="D510" s="13" t="s">
        <v>21</v>
      </c>
      <c r="E510" s="13" t="s">
        <v>21</v>
      </c>
    </row>
    <row r="511" spans="2:5" x14ac:dyDescent="0.3">
      <c r="B511" s="13">
        <v>77</v>
      </c>
      <c r="C511" s="13" t="s">
        <v>21</v>
      </c>
      <c r="D511" s="13" t="s">
        <v>25</v>
      </c>
      <c r="E511" s="13" t="s">
        <v>21</v>
      </c>
    </row>
    <row r="512" spans="2:5" x14ac:dyDescent="0.3">
      <c r="B512" s="13">
        <v>38</v>
      </c>
      <c r="C512" s="13" t="s">
        <v>21</v>
      </c>
      <c r="D512" s="13" t="s">
        <v>21</v>
      </c>
      <c r="E512" s="13" t="s">
        <v>21</v>
      </c>
    </row>
    <row r="513" spans="2:5" x14ac:dyDescent="0.3">
      <c r="B513" s="13">
        <v>65</v>
      </c>
      <c r="C513" s="13" t="s">
        <v>21</v>
      </c>
      <c r="D513" s="13" t="s">
        <v>25</v>
      </c>
      <c r="E513" s="13" t="s">
        <v>21</v>
      </c>
    </row>
    <row r="514" spans="2:5" x14ac:dyDescent="0.3">
      <c r="B514" s="13">
        <v>44</v>
      </c>
      <c r="C514" s="13" t="s">
        <v>21</v>
      </c>
      <c r="D514" s="13" t="s">
        <v>21</v>
      </c>
      <c r="E514" s="13" t="s">
        <v>21</v>
      </c>
    </row>
    <row r="515" spans="2:5" x14ac:dyDescent="0.3">
      <c r="B515" s="13">
        <v>67</v>
      </c>
      <c r="C515" s="13" t="s">
        <v>21</v>
      </c>
      <c r="D515" s="13" t="s">
        <v>25</v>
      </c>
      <c r="E515" s="13" t="s">
        <v>21</v>
      </c>
    </row>
    <row r="516" spans="2:5" x14ac:dyDescent="0.3">
      <c r="B516" s="13">
        <v>29</v>
      </c>
      <c r="C516" s="13" t="s">
        <v>25</v>
      </c>
      <c r="D516" s="13" t="s">
        <v>21</v>
      </c>
      <c r="E516" s="13" t="s">
        <v>21</v>
      </c>
    </row>
    <row r="517" spans="2:5" x14ac:dyDescent="0.3">
      <c r="B517" s="13">
        <v>59</v>
      </c>
      <c r="C517" s="13" t="s">
        <v>21</v>
      </c>
      <c r="D517" s="13" t="s">
        <v>21</v>
      </c>
      <c r="E517" s="13" t="s">
        <v>21</v>
      </c>
    </row>
    <row r="518" spans="2:5" x14ac:dyDescent="0.3">
      <c r="B518" s="13">
        <v>23</v>
      </c>
      <c r="C518" s="13" t="s">
        <v>25</v>
      </c>
      <c r="D518" s="13" t="s">
        <v>21</v>
      </c>
      <c r="E518" s="13" t="s">
        <v>21</v>
      </c>
    </row>
    <row r="519" spans="2:5" x14ac:dyDescent="0.3">
      <c r="B519" s="13">
        <v>69</v>
      </c>
      <c r="C519" s="13" t="s">
        <v>21</v>
      </c>
      <c r="D519" s="13" t="s">
        <v>25</v>
      </c>
      <c r="E519" s="13" t="s">
        <v>21</v>
      </c>
    </row>
    <row r="520" spans="2:5" x14ac:dyDescent="0.3">
      <c r="B520" s="13">
        <v>23</v>
      </c>
      <c r="C520" s="13" t="s">
        <v>25</v>
      </c>
      <c r="D520" s="13" t="s">
        <v>21</v>
      </c>
      <c r="E520" s="13" t="s">
        <v>21</v>
      </c>
    </row>
    <row r="521" spans="2:5" x14ac:dyDescent="0.3">
      <c r="B521" s="13">
        <v>29</v>
      </c>
      <c r="C521" s="13" t="s">
        <v>25</v>
      </c>
      <c r="D521" s="13" t="s">
        <v>21</v>
      </c>
      <c r="E521" s="13" t="s">
        <v>21</v>
      </c>
    </row>
    <row r="522" spans="2:5" x14ac:dyDescent="0.3">
      <c r="B522" s="13">
        <v>44</v>
      </c>
      <c r="C522" s="13" t="s">
        <v>21</v>
      </c>
      <c r="D522" s="13" t="s">
        <v>21</v>
      </c>
      <c r="E522" s="13" t="s">
        <v>21</v>
      </c>
    </row>
    <row r="523" spans="2:5" x14ac:dyDescent="0.3">
      <c r="B523" s="13">
        <v>60</v>
      </c>
      <c r="C523" s="13" t="s">
        <v>21</v>
      </c>
      <c r="D523" s="13" t="s">
        <v>21</v>
      </c>
      <c r="E523" s="13" t="s">
        <v>21</v>
      </c>
    </row>
    <row r="524" spans="2:5" x14ac:dyDescent="0.3">
      <c r="B524" s="13">
        <v>40</v>
      </c>
      <c r="C524" s="13" t="s">
        <v>21</v>
      </c>
      <c r="D524" s="13" t="s">
        <v>21</v>
      </c>
      <c r="E524" s="13" t="s">
        <v>21</v>
      </c>
    </row>
    <row r="525" spans="2:5" x14ac:dyDescent="0.3">
      <c r="B525" s="13">
        <v>37</v>
      </c>
      <c r="C525" s="13" t="s">
        <v>21</v>
      </c>
      <c r="D525" s="13" t="s">
        <v>21</v>
      </c>
      <c r="E525" s="13" t="s">
        <v>21</v>
      </c>
    </row>
    <row r="526" spans="2:5" x14ac:dyDescent="0.3">
      <c r="B526" s="13">
        <v>59</v>
      </c>
      <c r="C526" s="13" t="s">
        <v>21</v>
      </c>
      <c r="D526" s="13" t="s">
        <v>21</v>
      </c>
      <c r="E526" s="13" t="s">
        <v>21</v>
      </c>
    </row>
    <row r="527" spans="2:5" x14ac:dyDescent="0.3">
      <c r="B527" s="13">
        <v>49</v>
      </c>
      <c r="C527" s="13" t="s">
        <v>21</v>
      </c>
      <c r="D527" s="13" t="s">
        <v>21</v>
      </c>
      <c r="E527" s="13" t="s">
        <v>21</v>
      </c>
    </row>
    <row r="528" spans="2:5" x14ac:dyDescent="0.3">
      <c r="B528" s="13">
        <v>46</v>
      </c>
      <c r="C528" s="13" t="s">
        <v>21</v>
      </c>
      <c r="D528" s="13" t="s">
        <v>21</v>
      </c>
      <c r="E528" s="13" t="s">
        <v>21</v>
      </c>
    </row>
    <row r="529" spans="2:5" x14ac:dyDescent="0.3">
      <c r="B529" s="13">
        <v>29</v>
      </c>
      <c r="C529" s="13" t="s">
        <v>25</v>
      </c>
      <c r="D529" s="13" t="s">
        <v>21</v>
      </c>
      <c r="E529" s="13" t="s">
        <v>21</v>
      </c>
    </row>
    <row r="530" spans="2:5" x14ac:dyDescent="0.3">
      <c r="B530" s="13">
        <v>35</v>
      </c>
      <c r="C530" s="13" t="s">
        <v>21</v>
      </c>
      <c r="D530" s="13" t="s">
        <v>21</v>
      </c>
      <c r="E530" s="13" t="s">
        <v>21</v>
      </c>
    </row>
    <row r="531" spans="2:5" x14ac:dyDescent="0.3">
      <c r="B531" s="13">
        <v>47</v>
      </c>
      <c r="C531" s="13" t="s">
        <v>21</v>
      </c>
      <c r="D531" s="13" t="s">
        <v>21</v>
      </c>
      <c r="E531" s="13" t="s">
        <v>21</v>
      </c>
    </row>
    <row r="532" spans="2:5" x14ac:dyDescent="0.3">
      <c r="B532" s="13">
        <v>57</v>
      </c>
      <c r="C532" s="13" t="s">
        <v>21</v>
      </c>
      <c r="D532" s="13" t="s">
        <v>21</v>
      </c>
      <c r="E532" s="13" t="s">
        <v>21</v>
      </c>
    </row>
    <row r="533" spans="2:5" x14ac:dyDescent="0.3">
      <c r="B533" s="13">
        <v>25</v>
      </c>
      <c r="C533" s="13" t="s">
        <v>25</v>
      </c>
      <c r="D533" s="13" t="s">
        <v>21</v>
      </c>
      <c r="E533" s="13" t="s">
        <v>21</v>
      </c>
    </row>
    <row r="534" spans="2:5" x14ac:dyDescent="0.3">
      <c r="B534" s="13">
        <v>55</v>
      </c>
      <c r="C534" s="13" t="s">
        <v>21</v>
      </c>
      <c r="D534" s="13" t="s">
        <v>21</v>
      </c>
      <c r="E534" s="13" t="s">
        <v>21</v>
      </c>
    </row>
    <row r="535" spans="2:5" x14ac:dyDescent="0.3">
      <c r="B535" s="13">
        <v>58</v>
      </c>
      <c r="C535" s="13" t="s">
        <v>21</v>
      </c>
      <c r="D535" s="13" t="s">
        <v>21</v>
      </c>
      <c r="E535" s="13" t="s">
        <v>21</v>
      </c>
    </row>
    <row r="536" spans="2:5" x14ac:dyDescent="0.3">
      <c r="B536" s="13">
        <v>53</v>
      </c>
      <c r="C536" s="13" t="s">
        <v>21</v>
      </c>
      <c r="D536" s="13" t="s">
        <v>21</v>
      </c>
      <c r="E536" s="13" t="s">
        <v>21</v>
      </c>
    </row>
    <row r="537" spans="2:5" x14ac:dyDescent="0.3">
      <c r="B537" s="13">
        <v>25</v>
      </c>
      <c r="C537" s="13" t="s">
        <v>25</v>
      </c>
      <c r="D537" s="13" t="s">
        <v>21</v>
      </c>
      <c r="E537" s="13" t="s">
        <v>21</v>
      </c>
    </row>
    <row r="538" spans="2:5" x14ac:dyDescent="0.3">
      <c r="B538" s="13">
        <v>67</v>
      </c>
      <c r="C538" s="13" t="s">
        <v>21</v>
      </c>
      <c r="D538" s="13" t="s">
        <v>25</v>
      </c>
      <c r="E538" s="13" t="s">
        <v>21</v>
      </c>
    </row>
    <row r="539" spans="2:5" x14ac:dyDescent="0.3">
      <c r="B539" s="13">
        <v>48</v>
      </c>
      <c r="C539" s="13" t="s">
        <v>21</v>
      </c>
      <c r="D539" s="13" t="s">
        <v>21</v>
      </c>
      <c r="E539" s="13" t="s">
        <v>21</v>
      </c>
    </row>
    <row r="540" spans="2:5" x14ac:dyDescent="0.3">
      <c r="B540" s="13">
        <v>67</v>
      </c>
      <c r="C540" s="13" t="s">
        <v>21</v>
      </c>
      <c r="D540" s="13" t="s">
        <v>25</v>
      </c>
      <c r="E540" s="13" t="s">
        <v>21</v>
      </c>
    </row>
    <row r="541" spans="2:5" x14ac:dyDescent="0.3">
      <c r="B541" s="13">
        <v>31</v>
      </c>
      <c r="C541" s="13" t="s">
        <v>21</v>
      </c>
      <c r="D541" s="13" t="s">
        <v>21</v>
      </c>
      <c r="E541" s="13" t="s">
        <v>21</v>
      </c>
    </row>
    <row r="542" spans="2:5" x14ac:dyDescent="0.3">
      <c r="B542" s="13">
        <v>24</v>
      </c>
      <c r="C542" s="13" t="s">
        <v>25</v>
      </c>
      <c r="D542" s="13" t="s">
        <v>21</v>
      </c>
      <c r="E542" s="13" t="s">
        <v>21</v>
      </c>
    </row>
    <row r="543" spans="2:5" x14ac:dyDescent="0.3">
      <c r="B543" s="13">
        <v>57</v>
      </c>
      <c r="C543" s="13" t="s">
        <v>21</v>
      </c>
      <c r="D543" s="13" t="s">
        <v>21</v>
      </c>
      <c r="E543" s="13" t="s">
        <v>21</v>
      </c>
    </row>
    <row r="544" spans="2:5" x14ac:dyDescent="0.3">
      <c r="B544" s="13">
        <v>56</v>
      </c>
      <c r="C544" s="13" t="s">
        <v>21</v>
      </c>
      <c r="D544" s="13" t="s">
        <v>21</v>
      </c>
      <c r="E544" s="13" t="s">
        <v>21</v>
      </c>
    </row>
    <row r="545" spans="2:5" x14ac:dyDescent="0.3">
      <c r="B545" s="13">
        <v>61</v>
      </c>
      <c r="C545" s="13" t="s">
        <v>21</v>
      </c>
      <c r="D545" s="13" t="s">
        <v>21</v>
      </c>
      <c r="E545" s="13" t="s">
        <v>21</v>
      </c>
    </row>
    <row r="546" spans="2:5" x14ac:dyDescent="0.3">
      <c r="B546" s="13">
        <v>59</v>
      </c>
      <c r="C546" s="13" t="s">
        <v>21</v>
      </c>
      <c r="D546" s="13" t="s">
        <v>21</v>
      </c>
      <c r="E546" s="13" t="s">
        <v>21</v>
      </c>
    </row>
    <row r="547" spans="2:5" x14ac:dyDescent="0.3">
      <c r="B547" s="13">
        <v>47</v>
      </c>
      <c r="C547" s="13" t="s">
        <v>21</v>
      </c>
      <c r="D547" s="13" t="s">
        <v>21</v>
      </c>
      <c r="E547" s="13" t="s">
        <v>21</v>
      </c>
    </row>
    <row r="548" spans="2:5" x14ac:dyDescent="0.3">
      <c r="B548" s="13">
        <v>35</v>
      </c>
      <c r="C548" s="13" t="s">
        <v>21</v>
      </c>
      <c r="D548" s="13" t="s">
        <v>21</v>
      </c>
      <c r="E548" s="13" t="s">
        <v>21</v>
      </c>
    </row>
    <row r="549" spans="2:5" x14ac:dyDescent="0.3">
      <c r="B549" s="13">
        <v>27</v>
      </c>
      <c r="C549" s="13" t="s">
        <v>25</v>
      </c>
      <c r="D549" s="13" t="s">
        <v>21</v>
      </c>
      <c r="E549" s="13" t="s">
        <v>21</v>
      </c>
    </row>
    <row r="550" spans="2:5" x14ac:dyDescent="0.3">
      <c r="B550" s="13">
        <v>47</v>
      </c>
      <c r="C550" s="13" t="s">
        <v>21</v>
      </c>
      <c r="D550" s="13" t="s">
        <v>21</v>
      </c>
      <c r="E550" s="13" t="s">
        <v>21</v>
      </c>
    </row>
    <row r="551" spans="2:5" x14ac:dyDescent="0.3">
      <c r="B551" s="13">
        <v>32</v>
      </c>
      <c r="C551" s="13" t="s">
        <v>21</v>
      </c>
      <c r="D551" s="13" t="s">
        <v>21</v>
      </c>
      <c r="E551" s="13" t="s">
        <v>21</v>
      </c>
    </row>
    <row r="552" spans="2:5" x14ac:dyDescent="0.3">
      <c r="B552" s="13">
        <v>60</v>
      </c>
      <c r="C552" s="13" t="s">
        <v>21</v>
      </c>
      <c r="D552" s="13" t="s">
        <v>21</v>
      </c>
      <c r="E552" s="13" t="s">
        <v>21</v>
      </c>
    </row>
    <row r="553" spans="2:5" x14ac:dyDescent="0.3">
      <c r="B553" s="13">
        <v>69</v>
      </c>
      <c r="C553" s="13" t="s">
        <v>21</v>
      </c>
      <c r="D553" s="13" t="s">
        <v>25</v>
      </c>
      <c r="E553" s="13" t="s">
        <v>21</v>
      </c>
    </row>
    <row r="554" spans="2:5" x14ac:dyDescent="0.3">
      <c r="B554" s="13">
        <v>38</v>
      </c>
      <c r="C554" s="13" t="s">
        <v>21</v>
      </c>
      <c r="D554" s="13" t="s">
        <v>21</v>
      </c>
      <c r="E554" s="13" t="s">
        <v>21</v>
      </c>
    </row>
    <row r="555" spans="2:5" x14ac:dyDescent="0.3">
      <c r="B555" s="13">
        <v>21</v>
      </c>
      <c r="C555" s="13" t="s">
        <v>25</v>
      </c>
      <c r="D555" s="13" t="s">
        <v>21</v>
      </c>
      <c r="E555" s="13" t="s">
        <v>21</v>
      </c>
    </row>
    <row r="556" spans="2:5" x14ac:dyDescent="0.3">
      <c r="B556" s="13">
        <v>41</v>
      </c>
      <c r="C556" s="13" t="s">
        <v>21</v>
      </c>
      <c r="D556" s="13" t="s">
        <v>21</v>
      </c>
      <c r="E556" s="13" t="s">
        <v>21</v>
      </c>
    </row>
    <row r="557" spans="2:5" x14ac:dyDescent="0.3">
      <c r="B557" s="13">
        <v>70</v>
      </c>
      <c r="C557" s="13" t="s">
        <v>21</v>
      </c>
      <c r="D557" s="13" t="s">
        <v>25</v>
      </c>
      <c r="E557" s="13" t="s">
        <v>21</v>
      </c>
    </row>
    <row r="558" spans="2:5" x14ac:dyDescent="0.3">
      <c r="B558" s="13">
        <v>67</v>
      </c>
      <c r="C558" s="13" t="s">
        <v>21</v>
      </c>
      <c r="D558" s="13" t="s">
        <v>25</v>
      </c>
      <c r="E558" s="13" t="s">
        <v>21</v>
      </c>
    </row>
    <row r="559" spans="2:5" x14ac:dyDescent="0.3">
      <c r="B559" s="13">
        <v>82</v>
      </c>
      <c r="C559" s="13" t="s">
        <v>21</v>
      </c>
      <c r="D559" s="13" t="s">
        <v>25</v>
      </c>
      <c r="E559" s="13" t="s">
        <v>21</v>
      </c>
    </row>
    <row r="560" spans="2:5" x14ac:dyDescent="0.3">
      <c r="B560" s="13">
        <v>54</v>
      </c>
      <c r="C560" s="13" t="s">
        <v>21</v>
      </c>
      <c r="D560" s="13" t="s">
        <v>21</v>
      </c>
      <c r="E560" s="13" t="s">
        <v>21</v>
      </c>
    </row>
    <row r="561" spans="2:5" x14ac:dyDescent="0.3">
      <c r="B561" s="13">
        <v>57</v>
      </c>
      <c r="C561" s="13" t="s">
        <v>21</v>
      </c>
      <c r="D561" s="13" t="s">
        <v>21</v>
      </c>
      <c r="E561" s="13" t="s">
        <v>21</v>
      </c>
    </row>
    <row r="562" spans="2:5" x14ac:dyDescent="0.3">
      <c r="B562" s="13">
        <v>29</v>
      </c>
      <c r="C562" s="13" t="s">
        <v>25</v>
      </c>
      <c r="D562" s="13" t="s">
        <v>21</v>
      </c>
      <c r="E562" s="13" t="s">
        <v>21</v>
      </c>
    </row>
    <row r="563" spans="2:5" x14ac:dyDescent="0.3">
      <c r="B563" s="13">
        <v>36</v>
      </c>
      <c r="C563" s="13" t="s">
        <v>21</v>
      </c>
      <c r="D563" s="13" t="s">
        <v>21</v>
      </c>
      <c r="E563" s="13" t="s">
        <v>21</v>
      </c>
    </row>
    <row r="564" spans="2:5" x14ac:dyDescent="0.3">
      <c r="B564" s="13">
        <v>27</v>
      </c>
      <c r="C564" s="13" t="s">
        <v>25</v>
      </c>
      <c r="D564" s="13" t="s">
        <v>21</v>
      </c>
      <c r="E564" s="13" t="s">
        <v>21</v>
      </c>
    </row>
    <row r="565" spans="2:5" x14ac:dyDescent="0.3">
      <c r="B565" s="13">
        <v>21</v>
      </c>
      <c r="C565" s="13" t="s">
        <v>25</v>
      </c>
      <c r="D565" s="13" t="s">
        <v>21</v>
      </c>
      <c r="E565" s="13" t="s">
        <v>21</v>
      </c>
    </row>
    <row r="566" spans="2:5" x14ac:dyDescent="0.3">
      <c r="B566" s="13">
        <v>34</v>
      </c>
      <c r="C566" s="13" t="s">
        <v>21</v>
      </c>
      <c r="D566" s="13" t="s">
        <v>21</v>
      </c>
      <c r="E566" s="13" t="s">
        <v>21</v>
      </c>
    </row>
    <row r="567" spans="2:5" x14ac:dyDescent="0.3">
      <c r="B567" s="13">
        <v>64</v>
      </c>
      <c r="C567" s="13" t="s">
        <v>21</v>
      </c>
      <c r="D567" s="13" t="s">
        <v>21</v>
      </c>
      <c r="E567" s="13" t="s">
        <v>21</v>
      </c>
    </row>
    <row r="568" spans="2:5" x14ac:dyDescent="0.3">
      <c r="B568" s="13">
        <v>37</v>
      </c>
      <c r="C568" s="13" t="s">
        <v>21</v>
      </c>
      <c r="D568" s="13" t="s">
        <v>21</v>
      </c>
      <c r="E568" s="13" t="s">
        <v>21</v>
      </c>
    </row>
    <row r="569" spans="2:5" x14ac:dyDescent="0.3">
      <c r="B569" s="13">
        <v>65</v>
      </c>
      <c r="C569" s="13" t="s">
        <v>21</v>
      </c>
      <c r="D569" s="13" t="s">
        <v>25</v>
      </c>
      <c r="E569" s="13" t="s">
        <v>21</v>
      </c>
    </row>
    <row r="570" spans="2:5" x14ac:dyDescent="0.3">
      <c r="B570" s="13">
        <v>32</v>
      </c>
      <c r="C570" s="13" t="s">
        <v>21</v>
      </c>
      <c r="D570" s="13" t="s">
        <v>21</v>
      </c>
      <c r="E570" s="13" t="s">
        <v>21</v>
      </c>
    </row>
    <row r="571" spans="2:5" x14ac:dyDescent="0.3">
      <c r="B571" s="13">
        <v>69</v>
      </c>
      <c r="C571" s="13" t="s">
        <v>21</v>
      </c>
      <c r="D571" s="13" t="s">
        <v>25</v>
      </c>
      <c r="E571" s="13" t="s">
        <v>21</v>
      </c>
    </row>
    <row r="572" spans="2:5" x14ac:dyDescent="0.3">
      <c r="B572" s="13">
        <v>41</v>
      </c>
      <c r="C572" s="13" t="s">
        <v>21</v>
      </c>
      <c r="D572" s="13" t="s">
        <v>21</v>
      </c>
      <c r="E572" s="13" t="s">
        <v>21</v>
      </c>
    </row>
    <row r="573" spans="2:5" x14ac:dyDescent="0.3">
      <c r="B573" s="13">
        <v>65</v>
      </c>
      <c r="C573" s="13" t="s">
        <v>21</v>
      </c>
      <c r="D573" s="13" t="s">
        <v>21</v>
      </c>
      <c r="E573" s="13" t="s">
        <v>21</v>
      </c>
    </row>
    <row r="574" spans="2:5" x14ac:dyDescent="0.3">
      <c r="B574" s="13">
        <v>48</v>
      </c>
      <c r="C574" s="13" t="s">
        <v>21</v>
      </c>
      <c r="D574" s="13" t="s">
        <v>21</v>
      </c>
      <c r="E574" s="13" t="s">
        <v>21</v>
      </c>
    </row>
    <row r="575" spans="2:5" x14ac:dyDescent="0.3">
      <c r="B575" s="13">
        <v>36</v>
      </c>
      <c r="C575" s="13" t="s">
        <v>21</v>
      </c>
      <c r="D575" s="13" t="s">
        <v>21</v>
      </c>
      <c r="E575" s="13" t="s">
        <v>21</v>
      </c>
    </row>
    <row r="576" spans="2:5" x14ac:dyDescent="0.3">
      <c r="B576" s="13">
        <v>51</v>
      </c>
      <c r="C576" s="13" t="s">
        <v>21</v>
      </c>
      <c r="D576" s="13" t="s">
        <v>21</v>
      </c>
      <c r="E576" s="13" t="s">
        <v>21</v>
      </c>
    </row>
    <row r="577" spans="2:5" x14ac:dyDescent="0.3">
      <c r="B577" s="13">
        <v>23</v>
      </c>
      <c r="C577" s="13" t="s">
        <v>25</v>
      </c>
      <c r="D577" s="13" t="s">
        <v>21</v>
      </c>
      <c r="E577" s="13" t="s">
        <v>21</v>
      </c>
    </row>
    <row r="578" spans="2:5" x14ac:dyDescent="0.3">
      <c r="B578" s="13">
        <v>28</v>
      </c>
      <c r="C578" s="13" t="s">
        <v>25</v>
      </c>
      <c r="D578" s="13" t="s">
        <v>21</v>
      </c>
      <c r="E578" s="13" t="s">
        <v>21</v>
      </c>
    </row>
    <row r="579" spans="2:5" x14ac:dyDescent="0.3">
      <c r="B579" s="13">
        <v>25</v>
      </c>
      <c r="C579" s="13" t="s">
        <v>25</v>
      </c>
      <c r="D579" s="13" t="s">
        <v>21</v>
      </c>
      <c r="E579" s="13" t="s">
        <v>21</v>
      </c>
    </row>
    <row r="580" spans="2:5" x14ac:dyDescent="0.3">
      <c r="B580" s="13">
        <v>41</v>
      </c>
      <c r="C580" s="13" t="s">
        <v>21</v>
      </c>
      <c r="D580" s="13" t="s">
        <v>21</v>
      </c>
      <c r="E580" s="13" t="s">
        <v>21</v>
      </c>
    </row>
    <row r="581" spans="2:5" x14ac:dyDescent="0.3">
      <c r="B581" s="13">
        <v>74</v>
      </c>
      <c r="C581" s="13" t="s">
        <v>21</v>
      </c>
      <c r="D581" s="13" t="s">
        <v>25</v>
      </c>
      <c r="E581" s="13" t="s">
        <v>21</v>
      </c>
    </row>
    <row r="582" spans="2:5" x14ac:dyDescent="0.3">
      <c r="B582" s="13">
        <v>43</v>
      </c>
      <c r="C582" s="13" t="s">
        <v>21</v>
      </c>
      <c r="D582" s="13" t="s">
        <v>21</v>
      </c>
      <c r="E582" s="13" t="s">
        <v>21</v>
      </c>
    </row>
    <row r="583" spans="2:5" x14ac:dyDescent="0.3">
      <c r="B583" s="13">
        <v>35</v>
      </c>
      <c r="C583" s="13" t="s">
        <v>21</v>
      </c>
      <c r="D583" s="13" t="s">
        <v>21</v>
      </c>
      <c r="E583" s="13" t="s">
        <v>21</v>
      </c>
    </row>
    <row r="584" spans="2:5" x14ac:dyDescent="0.3">
      <c r="B584" s="13">
        <v>52</v>
      </c>
      <c r="C584" s="13" t="s">
        <v>21</v>
      </c>
      <c r="D584" s="13" t="s">
        <v>21</v>
      </c>
      <c r="E584" s="13" t="s">
        <v>21</v>
      </c>
    </row>
    <row r="585" spans="2:5" x14ac:dyDescent="0.3">
      <c r="B585" s="13">
        <v>62</v>
      </c>
      <c r="C585" s="13" t="s">
        <v>21</v>
      </c>
      <c r="D585" s="13" t="s">
        <v>21</v>
      </c>
      <c r="E585" s="13" t="s">
        <v>21</v>
      </c>
    </row>
    <row r="586" spans="2:5" x14ac:dyDescent="0.3">
      <c r="B586" s="13">
        <v>70</v>
      </c>
      <c r="C586" s="13" t="s">
        <v>21</v>
      </c>
      <c r="D586" s="13" t="s">
        <v>25</v>
      </c>
      <c r="E586" s="13" t="s">
        <v>21</v>
      </c>
    </row>
    <row r="587" spans="2:5" x14ac:dyDescent="0.3">
      <c r="B587" s="13">
        <v>43</v>
      </c>
      <c r="C587" s="13" t="s">
        <v>21</v>
      </c>
      <c r="D587" s="13" t="s">
        <v>21</v>
      </c>
      <c r="E587" s="13" t="s">
        <v>21</v>
      </c>
    </row>
    <row r="588" spans="2:5" x14ac:dyDescent="0.3">
      <c r="B588" s="13">
        <v>31</v>
      </c>
      <c r="C588" s="13" t="s">
        <v>21</v>
      </c>
      <c r="D588" s="13" t="s">
        <v>21</v>
      </c>
      <c r="E588" s="13" t="s">
        <v>21</v>
      </c>
    </row>
    <row r="589" spans="2:5" x14ac:dyDescent="0.3">
      <c r="B589" s="13">
        <v>49</v>
      </c>
      <c r="C589" s="13" t="s">
        <v>21</v>
      </c>
      <c r="D589" s="13" t="s">
        <v>21</v>
      </c>
      <c r="E589" s="13" t="s">
        <v>21</v>
      </c>
    </row>
    <row r="590" spans="2:5" x14ac:dyDescent="0.3">
      <c r="B590" s="13">
        <v>53</v>
      </c>
      <c r="C590" s="13" t="s">
        <v>21</v>
      </c>
      <c r="D590" s="13" t="s">
        <v>21</v>
      </c>
      <c r="E590" s="13" t="s">
        <v>21</v>
      </c>
    </row>
    <row r="591" spans="2:5" x14ac:dyDescent="0.3">
      <c r="B591" s="13">
        <v>23</v>
      </c>
      <c r="C591" s="13" t="s">
        <v>25</v>
      </c>
      <c r="D591" s="13" t="s">
        <v>21</v>
      </c>
      <c r="E591" s="13" t="s">
        <v>21</v>
      </c>
    </row>
    <row r="592" spans="2:5" x14ac:dyDescent="0.3">
      <c r="B592" s="13">
        <v>60</v>
      </c>
      <c r="C592" s="13" t="s">
        <v>21</v>
      </c>
      <c r="D592" s="13" t="s">
        <v>21</v>
      </c>
      <c r="E592" s="13" t="s">
        <v>21</v>
      </c>
    </row>
    <row r="593" spans="2:5" x14ac:dyDescent="0.3">
      <c r="B593" s="13">
        <v>62</v>
      </c>
      <c r="C593" s="13" t="s">
        <v>21</v>
      </c>
      <c r="D593" s="13" t="s">
        <v>21</v>
      </c>
      <c r="E593" s="13" t="s">
        <v>21</v>
      </c>
    </row>
    <row r="594" spans="2:5" x14ac:dyDescent="0.3">
      <c r="B594" s="13">
        <v>66</v>
      </c>
      <c r="C594" s="13" t="s">
        <v>21</v>
      </c>
      <c r="D594" s="13" t="s">
        <v>25</v>
      </c>
      <c r="E594" s="13" t="s">
        <v>21</v>
      </c>
    </row>
    <row r="595" spans="2:5" x14ac:dyDescent="0.3">
      <c r="B595" s="13">
        <v>55</v>
      </c>
      <c r="C595" s="13" t="s">
        <v>21</v>
      </c>
      <c r="D595" s="13" t="s">
        <v>21</v>
      </c>
      <c r="E595" s="13" t="s">
        <v>21</v>
      </c>
    </row>
    <row r="596" spans="2:5" x14ac:dyDescent="0.3">
      <c r="B596" s="13">
        <v>42</v>
      </c>
      <c r="C596" s="13" t="s">
        <v>21</v>
      </c>
      <c r="D596" s="13" t="s">
        <v>21</v>
      </c>
      <c r="E596" s="13" t="s">
        <v>25</v>
      </c>
    </row>
    <row r="597" spans="2:5" x14ac:dyDescent="0.3">
      <c r="B597" s="13">
        <v>28</v>
      </c>
      <c r="C597" s="13" t="s">
        <v>25</v>
      </c>
      <c r="D597" s="13" t="s">
        <v>21</v>
      </c>
      <c r="E597" s="13" t="s">
        <v>21</v>
      </c>
    </row>
    <row r="598" spans="2:5" x14ac:dyDescent="0.3">
      <c r="B598" s="13">
        <v>57</v>
      </c>
      <c r="C598" s="13" t="s">
        <v>21</v>
      </c>
      <c r="D598" s="13" t="s">
        <v>21</v>
      </c>
      <c r="E598" s="13" t="s">
        <v>21</v>
      </c>
    </row>
    <row r="599" spans="2:5" x14ac:dyDescent="0.3">
      <c r="B599" s="13">
        <v>77</v>
      </c>
      <c r="C599" s="13" t="s">
        <v>21</v>
      </c>
      <c r="D599" s="13" t="s">
        <v>25</v>
      </c>
      <c r="E599" s="13" t="s">
        <v>21</v>
      </c>
    </row>
    <row r="600" spans="2:5" x14ac:dyDescent="0.3">
      <c r="B600" s="13">
        <v>44</v>
      </c>
      <c r="C600" s="13" t="s">
        <v>21</v>
      </c>
      <c r="D600" s="13" t="s">
        <v>21</v>
      </c>
      <c r="E600" s="13" t="s">
        <v>21</v>
      </c>
    </row>
    <row r="601" spans="2:5" x14ac:dyDescent="0.3">
      <c r="B601" s="13">
        <v>73</v>
      </c>
      <c r="C601" s="13" t="s">
        <v>21</v>
      </c>
      <c r="D601" s="13" t="s">
        <v>25</v>
      </c>
      <c r="E601" s="13" t="s">
        <v>21</v>
      </c>
    </row>
    <row r="602" spans="2:5" x14ac:dyDescent="0.3">
      <c r="B602" s="13">
        <v>85</v>
      </c>
      <c r="C602" s="13" t="s">
        <v>21</v>
      </c>
      <c r="D602" s="13" t="s">
        <v>25</v>
      </c>
      <c r="E602" s="13" t="s">
        <v>21</v>
      </c>
    </row>
    <row r="603" spans="2:5" x14ac:dyDescent="0.3">
      <c r="B603" s="13">
        <v>51</v>
      </c>
      <c r="C603" s="13" t="s">
        <v>21</v>
      </c>
      <c r="D603" s="13" t="s">
        <v>21</v>
      </c>
      <c r="E603" s="13" t="s">
        <v>21</v>
      </c>
    </row>
    <row r="604" spans="2:5" x14ac:dyDescent="0.3">
      <c r="B604" s="13">
        <v>29</v>
      </c>
      <c r="C604" s="13" t="s">
        <v>25</v>
      </c>
      <c r="D604" s="13" t="s">
        <v>21</v>
      </c>
      <c r="E604" s="13" t="s">
        <v>21</v>
      </c>
    </row>
    <row r="605" spans="2:5" x14ac:dyDescent="0.3">
      <c r="B605" s="13">
        <v>28</v>
      </c>
      <c r="C605" s="13" t="s">
        <v>25</v>
      </c>
      <c r="D605" s="13" t="s">
        <v>21</v>
      </c>
      <c r="E605" s="13" t="s">
        <v>21</v>
      </c>
    </row>
    <row r="606" spans="2:5" x14ac:dyDescent="0.3">
      <c r="B606" s="13">
        <v>39</v>
      </c>
      <c r="C606" s="13" t="s">
        <v>21</v>
      </c>
      <c r="D606" s="13" t="s">
        <v>21</v>
      </c>
      <c r="E606" s="13" t="s">
        <v>21</v>
      </c>
    </row>
    <row r="607" spans="2:5" x14ac:dyDescent="0.3">
      <c r="B607" s="13">
        <v>37</v>
      </c>
      <c r="C607" s="13" t="s">
        <v>21</v>
      </c>
      <c r="D607" s="13" t="s">
        <v>21</v>
      </c>
      <c r="E607" s="13" t="s">
        <v>21</v>
      </c>
    </row>
    <row r="608" spans="2:5" x14ac:dyDescent="0.3">
      <c r="B608" s="13">
        <v>20</v>
      </c>
      <c r="C608" s="13" t="s">
        <v>25</v>
      </c>
      <c r="D608" s="13" t="s">
        <v>21</v>
      </c>
      <c r="E608" s="13" t="s">
        <v>21</v>
      </c>
    </row>
    <row r="609" spans="2:5" x14ac:dyDescent="0.3">
      <c r="B609" s="13">
        <v>25</v>
      </c>
      <c r="C609" s="13" t="s">
        <v>25</v>
      </c>
      <c r="D609" s="13" t="s">
        <v>21</v>
      </c>
      <c r="E609" s="13" t="s">
        <v>21</v>
      </c>
    </row>
    <row r="610" spans="2:5" x14ac:dyDescent="0.3">
      <c r="B610" s="13">
        <v>24</v>
      </c>
      <c r="C610" s="13" t="s">
        <v>25</v>
      </c>
      <c r="D610" s="13" t="s">
        <v>21</v>
      </c>
      <c r="E610" s="13" t="s">
        <v>21</v>
      </c>
    </row>
    <row r="611" spans="2:5" x14ac:dyDescent="0.3">
      <c r="B611" s="13">
        <v>58</v>
      </c>
      <c r="C611" s="13" t="s">
        <v>21</v>
      </c>
      <c r="D611" s="13" t="s">
        <v>21</v>
      </c>
      <c r="E611" s="13" t="s">
        <v>21</v>
      </c>
    </row>
    <row r="612" spans="2:5" x14ac:dyDescent="0.3">
      <c r="B612" s="13">
        <v>47</v>
      </c>
      <c r="C612" s="13" t="s">
        <v>21</v>
      </c>
      <c r="D612" s="13" t="s">
        <v>21</v>
      </c>
      <c r="E612" s="13" t="s">
        <v>21</v>
      </c>
    </row>
    <row r="613" spans="2:5" x14ac:dyDescent="0.3">
      <c r="B613" s="13">
        <v>51</v>
      </c>
      <c r="C613" s="13" t="s">
        <v>21</v>
      </c>
      <c r="D613" s="13" t="s">
        <v>21</v>
      </c>
      <c r="E613" s="13" t="s">
        <v>21</v>
      </c>
    </row>
    <row r="614" spans="2:5" x14ac:dyDescent="0.3">
      <c r="B614" s="13">
        <v>60</v>
      </c>
      <c r="C614" s="13" t="s">
        <v>21</v>
      </c>
      <c r="D614" s="13" t="s">
        <v>21</v>
      </c>
      <c r="E614" s="13" t="s">
        <v>21</v>
      </c>
    </row>
    <row r="615" spans="2:5" x14ac:dyDescent="0.3">
      <c r="B615" s="13">
        <v>30</v>
      </c>
      <c r="C615" s="13" t="s">
        <v>21</v>
      </c>
      <c r="D615" s="13" t="s">
        <v>21</v>
      </c>
      <c r="E615" s="13" t="s">
        <v>21</v>
      </c>
    </row>
    <row r="616" spans="2:5" x14ac:dyDescent="0.3">
      <c r="B616" s="13">
        <v>25</v>
      </c>
      <c r="C616" s="13" t="s">
        <v>25</v>
      </c>
      <c r="D616" s="13" t="s">
        <v>21</v>
      </c>
      <c r="E616" s="13" t="s">
        <v>21</v>
      </c>
    </row>
    <row r="617" spans="2:5" x14ac:dyDescent="0.3">
      <c r="B617" s="13">
        <v>19</v>
      </c>
      <c r="C617" s="13" t="s">
        <v>25</v>
      </c>
      <c r="D617" s="13" t="s">
        <v>21</v>
      </c>
      <c r="E617" s="13" t="s">
        <v>21</v>
      </c>
    </row>
    <row r="618" spans="2:5" x14ac:dyDescent="0.3">
      <c r="B618" s="13">
        <v>23</v>
      </c>
      <c r="C618" s="13" t="s">
        <v>25</v>
      </c>
      <c r="D618" s="13" t="s">
        <v>21</v>
      </c>
      <c r="E618" s="13" t="s">
        <v>21</v>
      </c>
    </row>
    <row r="619" spans="2:5" x14ac:dyDescent="0.3">
      <c r="B619" s="13">
        <v>30</v>
      </c>
      <c r="C619" s="13" t="s">
        <v>21</v>
      </c>
      <c r="D619" s="13" t="s">
        <v>21</v>
      </c>
      <c r="E619" s="13" t="s">
        <v>21</v>
      </c>
    </row>
    <row r="620" spans="2:5" x14ac:dyDescent="0.3">
      <c r="B620" s="13">
        <v>57</v>
      </c>
      <c r="C620" s="13" t="s">
        <v>21</v>
      </c>
      <c r="D620" s="13" t="s">
        <v>21</v>
      </c>
      <c r="E620" s="13" t="s">
        <v>21</v>
      </c>
    </row>
    <row r="621" spans="2:5" x14ac:dyDescent="0.3">
      <c r="B621" s="13">
        <v>74</v>
      </c>
      <c r="C621" s="13" t="s">
        <v>21</v>
      </c>
      <c r="D621" s="13" t="s">
        <v>25</v>
      </c>
      <c r="E621" s="13" t="s">
        <v>21</v>
      </c>
    </row>
    <row r="622" spans="2:5" x14ac:dyDescent="0.3">
      <c r="B622" s="13">
        <v>67</v>
      </c>
      <c r="C622" s="13" t="s">
        <v>21</v>
      </c>
      <c r="D622" s="13" t="s">
        <v>25</v>
      </c>
      <c r="E622" s="13" t="s">
        <v>21</v>
      </c>
    </row>
    <row r="623" spans="2:5" x14ac:dyDescent="0.3">
      <c r="B623" s="13">
        <v>22</v>
      </c>
      <c r="C623" s="13" t="s">
        <v>25</v>
      </c>
      <c r="D623" s="13" t="s">
        <v>21</v>
      </c>
      <c r="E623" s="13" t="s">
        <v>21</v>
      </c>
    </row>
    <row r="624" spans="2:5" x14ac:dyDescent="0.3">
      <c r="B624" s="13">
        <v>30</v>
      </c>
      <c r="C624" s="13" t="s">
        <v>21</v>
      </c>
      <c r="D624" s="13" t="s">
        <v>21</v>
      </c>
      <c r="E624" s="13" t="s">
        <v>21</v>
      </c>
    </row>
    <row r="625" spans="2:5" x14ac:dyDescent="0.3">
      <c r="B625" s="13">
        <v>44</v>
      </c>
      <c r="C625" s="13" t="s">
        <v>21</v>
      </c>
      <c r="D625" s="13" t="s">
        <v>21</v>
      </c>
      <c r="E625" s="13" t="s">
        <v>21</v>
      </c>
    </row>
    <row r="626" spans="2:5" x14ac:dyDescent="0.3">
      <c r="B626" s="13">
        <v>54</v>
      </c>
      <c r="C626" s="13" t="s">
        <v>21</v>
      </c>
      <c r="D626" s="13" t="s">
        <v>21</v>
      </c>
      <c r="E626" s="13" t="s">
        <v>21</v>
      </c>
    </row>
    <row r="627" spans="2:5" x14ac:dyDescent="0.3">
      <c r="B627" s="13">
        <v>39</v>
      </c>
      <c r="C627" s="13" t="s">
        <v>21</v>
      </c>
      <c r="D627" s="13" t="s">
        <v>21</v>
      </c>
      <c r="E627" s="13" t="s">
        <v>21</v>
      </c>
    </row>
    <row r="628" spans="2:5" x14ac:dyDescent="0.3">
      <c r="B628" s="13">
        <v>35</v>
      </c>
      <c r="C628" s="13" t="s">
        <v>21</v>
      </c>
      <c r="D628" s="13" t="s">
        <v>21</v>
      </c>
      <c r="E628" s="13" t="s">
        <v>21</v>
      </c>
    </row>
    <row r="629" spans="2:5" x14ac:dyDescent="0.3">
      <c r="B629" s="13">
        <v>36</v>
      </c>
      <c r="C629" s="13" t="s">
        <v>21</v>
      </c>
      <c r="D629" s="13" t="s">
        <v>21</v>
      </c>
      <c r="E629" s="13" t="s">
        <v>21</v>
      </c>
    </row>
    <row r="630" spans="2:5" x14ac:dyDescent="0.3">
      <c r="B630" s="13">
        <v>32</v>
      </c>
      <c r="C630" s="13" t="s">
        <v>21</v>
      </c>
      <c r="D630" s="13" t="s">
        <v>21</v>
      </c>
      <c r="E630" s="13" t="s">
        <v>21</v>
      </c>
    </row>
    <row r="631" spans="2:5" x14ac:dyDescent="0.3">
      <c r="B631" s="13">
        <v>27</v>
      </c>
      <c r="C631" s="13" t="s">
        <v>25</v>
      </c>
      <c r="D631" s="13" t="s">
        <v>21</v>
      </c>
      <c r="E631" s="13" t="s">
        <v>21</v>
      </c>
    </row>
    <row r="632" spans="2:5" x14ac:dyDescent="0.3">
      <c r="B632" s="13">
        <v>78</v>
      </c>
      <c r="C632" s="13" t="s">
        <v>21</v>
      </c>
      <c r="D632" s="13" t="s">
        <v>25</v>
      </c>
      <c r="E632" s="13" t="s">
        <v>21</v>
      </c>
    </row>
    <row r="633" spans="2:5" x14ac:dyDescent="0.3">
      <c r="B633" s="13">
        <v>65</v>
      </c>
      <c r="C633" s="13" t="s">
        <v>21</v>
      </c>
      <c r="D633" s="13" t="s">
        <v>21</v>
      </c>
      <c r="E633" s="13" t="s">
        <v>21</v>
      </c>
    </row>
    <row r="634" spans="2:5" x14ac:dyDescent="0.3">
      <c r="B634" s="13">
        <v>66</v>
      </c>
      <c r="C634" s="13" t="s">
        <v>21</v>
      </c>
      <c r="D634" s="13" t="s">
        <v>25</v>
      </c>
      <c r="E634" s="13" t="s">
        <v>21</v>
      </c>
    </row>
    <row r="635" spans="2:5" x14ac:dyDescent="0.3">
      <c r="B635" s="13">
        <v>67</v>
      </c>
      <c r="C635" s="13" t="s">
        <v>21</v>
      </c>
      <c r="D635" s="13" t="s">
        <v>25</v>
      </c>
      <c r="E635" s="13" t="s">
        <v>21</v>
      </c>
    </row>
    <row r="636" spans="2:5" x14ac:dyDescent="0.3">
      <c r="B636" s="13">
        <v>33</v>
      </c>
      <c r="C636" s="13" t="s">
        <v>21</v>
      </c>
      <c r="D636" s="13" t="s">
        <v>21</v>
      </c>
      <c r="E636" s="13" t="s">
        <v>21</v>
      </c>
    </row>
    <row r="637" spans="2:5" x14ac:dyDescent="0.3">
      <c r="B637" s="13">
        <v>48</v>
      </c>
      <c r="C637" s="13" t="s">
        <v>21</v>
      </c>
      <c r="D637" s="13" t="s">
        <v>21</v>
      </c>
      <c r="E637" s="13" t="s">
        <v>21</v>
      </c>
    </row>
    <row r="638" spans="2:5" x14ac:dyDescent="0.3">
      <c r="B638" s="13">
        <v>27</v>
      </c>
      <c r="C638" s="13" t="s">
        <v>25</v>
      </c>
      <c r="D638" s="13" t="s">
        <v>21</v>
      </c>
      <c r="E638" s="13" t="s">
        <v>21</v>
      </c>
    </row>
    <row r="639" spans="2:5" x14ac:dyDescent="0.3">
      <c r="B639" s="13">
        <v>38</v>
      </c>
      <c r="C639" s="13" t="s">
        <v>21</v>
      </c>
      <c r="D639" s="13" t="s">
        <v>21</v>
      </c>
      <c r="E639" s="13" t="s">
        <v>21</v>
      </c>
    </row>
    <row r="640" spans="2:5" x14ac:dyDescent="0.3">
      <c r="B640" s="13">
        <v>46</v>
      </c>
      <c r="C640" s="13" t="s">
        <v>21</v>
      </c>
      <c r="D640" s="13" t="s">
        <v>21</v>
      </c>
      <c r="E640" s="13" t="s">
        <v>21</v>
      </c>
    </row>
    <row r="641" spans="2:5" x14ac:dyDescent="0.3">
      <c r="B641" s="13">
        <v>40</v>
      </c>
      <c r="C641" s="13" t="s">
        <v>21</v>
      </c>
      <c r="D641" s="13" t="s">
        <v>21</v>
      </c>
      <c r="E641" s="13" t="s">
        <v>25</v>
      </c>
    </row>
    <row r="642" spans="2:5" x14ac:dyDescent="0.3">
      <c r="B642" s="13">
        <v>54</v>
      </c>
      <c r="C642" s="13" t="s">
        <v>21</v>
      </c>
      <c r="D642" s="13" t="s">
        <v>21</v>
      </c>
      <c r="E642" s="13" t="s">
        <v>21</v>
      </c>
    </row>
    <row r="643" spans="2:5" x14ac:dyDescent="0.3">
      <c r="B643" s="13">
        <v>36</v>
      </c>
      <c r="C643" s="13" t="s">
        <v>21</v>
      </c>
      <c r="D643" s="13" t="s">
        <v>21</v>
      </c>
      <c r="E643" s="13" t="s">
        <v>21</v>
      </c>
    </row>
    <row r="644" spans="2:5" x14ac:dyDescent="0.3">
      <c r="B644" s="13">
        <v>30</v>
      </c>
      <c r="C644" s="13" t="s">
        <v>21</v>
      </c>
      <c r="D644" s="13" t="s">
        <v>21</v>
      </c>
      <c r="E644" s="13" t="s">
        <v>21</v>
      </c>
    </row>
    <row r="645" spans="2:5" x14ac:dyDescent="0.3">
      <c r="B645" s="13">
        <v>38</v>
      </c>
      <c r="C645" s="13" t="s">
        <v>21</v>
      </c>
      <c r="D645" s="13" t="s">
        <v>21</v>
      </c>
      <c r="E645" s="13" t="s">
        <v>21</v>
      </c>
    </row>
    <row r="646" spans="2:5" x14ac:dyDescent="0.3">
      <c r="B646" s="13">
        <v>41</v>
      </c>
      <c r="C646" s="13" t="s">
        <v>21</v>
      </c>
      <c r="D646" s="13" t="s">
        <v>21</v>
      </c>
      <c r="E646" s="13" t="s">
        <v>21</v>
      </c>
    </row>
    <row r="647" spans="2:5" x14ac:dyDescent="0.3">
      <c r="B647" s="13">
        <v>40</v>
      </c>
      <c r="C647" s="13" t="s">
        <v>21</v>
      </c>
      <c r="D647" s="13" t="s">
        <v>21</v>
      </c>
      <c r="E647" s="13" t="s">
        <v>21</v>
      </c>
    </row>
    <row r="648" spans="2:5" x14ac:dyDescent="0.3">
      <c r="B648" s="13">
        <v>50</v>
      </c>
      <c r="C648" s="13" t="s">
        <v>21</v>
      </c>
      <c r="D648" s="13" t="s">
        <v>21</v>
      </c>
      <c r="E648" s="13" t="s">
        <v>21</v>
      </c>
    </row>
    <row r="649" spans="2:5" x14ac:dyDescent="0.3">
      <c r="B649" s="13">
        <v>48</v>
      </c>
      <c r="C649" s="13" t="s">
        <v>21</v>
      </c>
      <c r="D649" s="13" t="s">
        <v>21</v>
      </c>
      <c r="E649" s="13" t="s">
        <v>21</v>
      </c>
    </row>
    <row r="650" spans="2:5" x14ac:dyDescent="0.3">
      <c r="B650" s="13">
        <v>85</v>
      </c>
      <c r="C650" s="13" t="s">
        <v>21</v>
      </c>
      <c r="D650" s="13" t="s">
        <v>25</v>
      </c>
      <c r="E650" s="13" t="s">
        <v>21</v>
      </c>
    </row>
    <row r="651" spans="2:5" x14ac:dyDescent="0.3">
      <c r="B651" s="13">
        <v>32</v>
      </c>
      <c r="C651" s="13" t="s">
        <v>21</v>
      </c>
      <c r="D651" s="13" t="s">
        <v>21</v>
      </c>
      <c r="E651" s="13" t="s">
        <v>21</v>
      </c>
    </row>
    <row r="652" spans="2:5" x14ac:dyDescent="0.3">
      <c r="B652" s="13">
        <v>35</v>
      </c>
      <c r="C652" s="13" t="s">
        <v>21</v>
      </c>
      <c r="D652" s="13" t="s">
        <v>21</v>
      </c>
      <c r="E652" s="13" t="s">
        <v>21</v>
      </c>
    </row>
    <row r="653" spans="2:5" x14ac:dyDescent="0.3">
      <c r="B653" s="13">
        <v>50</v>
      </c>
      <c r="C653" s="13" t="s">
        <v>21</v>
      </c>
      <c r="D653" s="13" t="s">
        <v>21</v>
      </c>
      <c r="E653" s="13" t="s">
        <v>21</v>
      </c>
    </row>
    <row r="654" spans="2:5" x14ac:dyDescent="0.3">
      <c r="B654" s="13">
        <v>67</v>
      </c>
      <c r="C654" s="13" t="s">
        <v>21</v>
      </c>
      <c r="D654" s="13" t="s">
        <v>25</v>
      </c>
      <c r="E654" s="13" t="s">
        <v>21</v>
      </c>
    </row>
    <row r="655" spans="2:5" x14ac:dyDescent="0.3">
      <c r="B655" s="13">
        <v>35</v>
      </c>
      <c r="C655" s="13" t="s">
        <v>21</v>
      </c>
      <c r="D655" s="13" t="s">
        <v>21</v>
      </c>
      <c r="E655" s="13" t="s">
        <v>21</v>
      </c>
    </row>
    <row r="656" spans="2:5" x14ac:dyDescent="0.3">
      <c r="B656" s="13">
        <v>72</v>
      </c>
      <c r="C656" s="13" t="s">
        <v>21</v>
      </c>
      <c r="D656" s="13" t="s">
        <v>25</v>
      </c>
      <c r="E656" s="13" t="s">
        <v>21</v>
      </c>
    </row>
    <row r="657" spans="2:5" x14ac:dyDescent="0.3">
      <c r="B657" s="13">
        <v>60</v>
      </c>
      <c r="C657" s="13" t="s">
        <v>21</v>
      </c>
      <c r="D657" s="13" t="s">
        <v>21</v>
      </c>
      <c r="E657" s="13" t="s">
        <v>21</v>
      </c>
    </row>
    <row r="658" spans="2:5" x14ac:dyDescent="0.3">
      <c r="B658" s="13">
        <v>34</v>
      </c>
      <c r="C658" s="13" t="s">
        <v>21</v>
      </c>
      <c r="D658" s="13" t="s">
        <v>21</v>
      </c>
      <c r="E658" s="13" t="s">
        <v>21</v>
      </c>
    </row>
    <row r="659" spans="2:5" x14ac:dyDescent="0.3">
      <c r="B659" s="13">
        <v>47</v>
      </c>
      <c r="C659" s="13" t="s">
        <v>21</v>
      </c>
      <c r="D659" s="13" t="s">
        <v>21</v>
      </c>
      <c r="E659" s="13" t="s">
        <v>21</v>
      </c>
    </row>
    <row r="660" spans="2:5" x14ac:dyDescent="0.3">
      <c r="B660" s="13">
        <v>68</v>
      </c>
      <c r="C660" s="13" t="s">
        <v>21</v>
      </c>
      <c r="D660" s="13" t="s">
        <v>25</v>
      </c>
      <c r="E660" s="13" t="s">
        <v>21</v>
      </c>
    </row>
    <row r="661" spans="2:5" x14ac:dyDescent="0.3">
      <c r="B661" s="13">
        <v>48</v>
      </c>
      <c r="C661" s="13" t="s">
        <v>21</v>
      </c>
      <c r="D661" s="13" t="s">
        <v>21</v>
      </c>
      <c r="E661" s="13" t="s">
        <v>21</v>
      </c>
    </row>
    <row r="662" spans="2:5" x14ac:dyDescent="0.3">
      <c r="B662" s="13">
        <v>79</v>
      </c>
      <c r="C662" s="13" t="s">
        <v>21</v>
      </c>
      <c r="D662" s="13" t="s">
        <v>25</v>
      </c>
      <c r="E662" s="13" t="s">
        <v>21</v>
      </c>
    </row>
    <row r="663" spans="2:5" x14ac:dyDescent="0.3">
      <c r="B663" s="13">
        <v>44</v>
      </c>
      <c r="C663" s="13" t="s">
        <v>21</v>
      </c>
      <c r="D663" s="13" t="s">
        <v>21</v>
      </c>
      <c r="E663" s="13" t="s">
        <v>21</v>
      </c>
    </row>
    <row r="664" spans="2:5" x14ac:dyDescent="0.3">
      <c r="B664" s="13">
        <v>51</v>
      </c>
      <c r="C664" s="13" t="s">
        <v>21</v>
      </c>
      <c r="D664" s="13" t="s">
        <v>21</v>
      </c>
      <c r="E664" s="13" t="s">
        <v>21</v>
      </c>
    </row>
    <row r="665" spans="2:5" x14ac:dyDescent="0.3">
      <c r="B665" s="13">
        <v>38</v>
      </c>
      <c r="C665" s="13" t="s">
        <v>21</v>
      </c>
      <c r="D665" s="13" t="s">
        <v>21</v>
      </c>
      <c r="E665" s="13" t="s">
        <v>21</v>
      </c>
    </row>
    <row r="666" spans="2:5" x14ac:dyDescent="0.3">
      <c r="B666" s="13">
        <v>60</v>
      </c>
      <c r="C666" s="13" t="s">
        <v>21</v>
      </c>
      <c r="D666" s="13" t="s">
        <v>21</v>
      </c>
      <c r="E666" s="13" t="s">
        <v>21</v>
      </c>
    </row>
    <row r="667" spans="2:5" x14ac:dyDescent="0.3">
      <c r="B667" s="13">
        <v>33</v>
      </c>
      <c r="C667" s="13" t="s">
        <v>21</v>
      </c>
      <c r="D667" s="13" t="s">
        <v>21</v>
      </c>
      <c r="E667" s="13" t="s">
        <v>21</v>
      </c>
    </row>
    <row r="668" spans="2:5" x14ac:dyDescent="0.3">
      <c r="B668" s="13">
        <v>24</v>
      </c>
      <c r="C668" s="13" t="s">
        <v>25</v>
      </c>
      <c r="D668" s="13" t="s">
        <v>21</v>
      </c>
      <c r="E668" s="13" t="s">
        <v>21</v>
      </c>
    </row>
    <row r="669" spans="2:5" x14ac:dyDescent="0.3">
      <c r="B669" s="13">
        <v>28</v>
      </c>
      <c r="C669" s="13" t="s">
        <v>25</v>
      </c>
      <c r="D669" s="13" t="s">
        <v>21</v>
      </c>
      <c r="E669" s="13" t="s">
        <v>21</v>
      </c>
    </row>
    <row r="670" spans="2:5" x14ac:dyDescent="0.3">
      <c r="B670" s="13">
        <v>53</v>
      </c>
      <c r="C670" s="13" t="s">
        <v>21</v>
      </c>
      <c r="D670" s="13" t="s">
        <v>21</v>
      </c>
      <c r="E670" s="13" t="s">
        <v>21</v>
      </c>
    </row>
    <row r="671" spans="2:5" x14ac:dyDescent="0.3">
      <c r="B671" s="13">
        <v>37</v>
      </c>
      <c r="C671" s="13" t="s">
        <v>21</v>
      </c>
      <c r="D671" s="13" t="s">
        <v>21</v>
      </c>
      <c r="E671" s="13" t="s">
        <v>21</v>
      </c>
    </row>
    <row r="672" spans="2:5" x14ac:dyDescent="0.3">
      <c r="B672" s="13">
        <v>31</v>
      </c>
      <c r="C672" s="13" t="s">
        <v>21</v>
      </c>
      <c r="D672" s="13" t="s">
        <v>21</v>
      </c>
      <c r="E672" s="13" t="s">
        <v>21</v>
      </c>
    </row>
    <row r="673" spans="2:5" x14ac:dyDescent="0.3">
      <c r="B673" s="13">
        <v>26</v>
      </c>
      <c r="C673" s="13" t="s">
        <v>25</v>
      </c>
      <c r="D673" s="13" t="s">
        <v>21</v>
      </c>
      <c r="E673" s="13" t="s">
        <v>21</v>
      </c>
    </row>
    <row r="674" spans="2:5" x14ac:dyDescent="0.3">
      <c r="B674" s="13">
        <v>24</v>
      </c>
      <c r="C674" s="13" t="s">
        <v>25</v>
      </c>
      <c r="D674" s="13" t="s">
        <v>21</v>
      </c>
      <c r="E674" s="13" t="s">
        <v>21</v>
      </c>
    </row>
    <row r="675" spans="2:5" x14ac:dyDescent="0.3">
      <c r="B675" s="13">
        <v>61</v>
      </c>
      <c r="C675" s="13" t="s">
        <v>21</v>
      </c>
      <c r="D675" s="13" t="s">
        <v>21</v>
      </c>
      <c r="E675" s="13" t="s">
        <v>21</v>
      </c>
    </row>
    <row r="676" spans="2:5" x14ac:dyDescent="0.3">
      <c r="B676" s="13">
        <v>24</v>
      </c>
      <c r="C676" s="13" t="s">
        <v>25</v>
      </c>
      <c r="D676" s="13" t="s">
        <v>21</v>
      </c>
      <c r="E676" s="13" t="s">
        <v>21</v>
      </c>
    </row>
    <row r="677" spans="2:5" x14ac:dyDescent="0.3">
      <c r="B677" s="13">
        <v>35</v>
      </c>
      <c r="C677" s="13" t="s">
        <v>21</v>
      </c>
      <c r="D677" s="13" t="s">
        <v>21</v>
      </c>
      <c r="E677" s="13" t="s">
        <v>21</v>
      </c>
    </row>
    <row r="678" spans="2:5" x14ac:dyDescent="0.3">
      <c r="B678" s="13">
        <v>37</v>
      </c>
      <c r="C678" s="13" t="s">
        <v>21</v>
      </c>
      <c r="D678" s="13" t="s">
        <v>21</v>
      </c>
      <c r="E678" s="13" t="s">
        <v>21</v>
      </c>
    </row>
    <row r="679" spans="2:5" x14ac:dyDescent="0.3">
      <c r="B679" s="13">
        <v>74</v>
      </c>
      <c r="C679" s="13" t="s">
        <v>21</v>
      </c>
      <c r="D679" s="13" t="s">
        <v>25</v>
      </c>
      <c r="E679" s="13" t="s">
        <v>21</v>
      </c>
    </row>
    <row r="680" spans="2:5" x14ac:dyDescent="0.3">
      <c r="B680" s="13">
        <v>32</v>
      </c>
      <c r="C680" s="13" t="s">
        <v>21</v>
      </c>
      <c r="D680" s="13" t="s">
        <v>21</v>
      </c>
      <c r="E680" s="13" t="s">
        <v>21</v>
      </c>
    </row>
    <row r="681" spans="2:5" x14ac:dyDescent="0.3">
      <c r="B681" s="13">
        <v>64</v>
      </c>
      <c r="C681" s="13" t="s">
        <v>21</v>
      </c>
      <c r="D681" s="13" t="s">
        <v>21</v>
      </c>
      <c r="E681" s="13" t="s">
        <v>21</v>
      </c>
    </row>
    <row r="682" spans="2:5" x14ac:dyDescent="0.3">
      <c r="B682" s="13">
        <v>35</v>
      </c>
      <c r="C682" s="13" t="s">
        <v>21</v>
      </c>
      <c r="D682" s="13" t="s">
        <v>21</v>
      </c>
      <c r="E682" s="13" t="s">
        <v>21</v>
      </c>
    </row>
    <row r="683" spans="2:5" x14ac:dyDescent="0.3">
      <c r="B683" s="13">
        <v>35</v>
      </c>
      <c r="C683" s="13" t="s">
        <v>21</v>
      </c>
      <c r="D683" s="13" t="s">
        <v>21</v>
      </c>
      <c r="E683" s="13" t="s">
        <v>21</v>
      </c>
    </row>
    <row r="684" spans="2:5" x14ac:dyDescent="0.3">
      <c r="B684" s="13">
        <v>23</v>
      </c>
      <c r="C684" s="13" t="s">
        <v>25</v>
      </c>
      <c r="D684" s="13" t="s">
        <v>21</v>
      </c>
      <c r="E684" s="13" t="s">
        <v>21</v>
      </c>
    </row>
    <row r="685" spans="2:5" x14ac:dyDescent="0.3">
      <c r="B685" s="13">
        <v>54</v>
      </c>
      <c r="C685" s="13" t="s">
        <v>21</v>
      </c>
      <c r="D685" s="13" t="s">
        <v>21</v>
      </c>
      <c r="E685" s="13" t="s">
        <v>21</v>
      </c>
    </row>
    <row r="686" spans="2:5" x14ac:dyDescent="0.3">
      <c r="B686" s="13">
        <v>63</v>
      </c>
      <c r="C686" s="13" t="s">
        <v>21</v>
      </c>
      <c r="D686" s="13" t="s">
        <v>21</v>
      </c>
      <c r="E686" s="13" t="s">
        <v>21</v>
      </c>
    </row>
    <row r="687" spans="2:5" x14ac:dyDescent="0.3">
      <c r="B687" s="13">
        <v>45</v>
      </c>
      <c r="C687" s="13" t="s">
        <v>21</v>
      </c>
      <c r="D687" s="13" t="s">
        <v>21</v>
      </c>
      <c r="E687" s="13" t="s">
        <v>21</v>
      </c>
    </row>
    <row r="688" spans="2:5" x14ac:dyDescent="0.3">
      <c r="B688" s="13">
        <v>62</v>
      </c>
      <c r="C688" s="13" t="s">
        <v>21</v>
      </c>
      <c r="D688" s="13" t="s">
        <v>21</v>
      </c>
      <c r="E688" s="13" t="s">
        <v>21</v>
      </c>
    </row>
    <row r="689" spans="2:5" x14ac:dyDescent="0.3">
      <c r="B689" s="13">
        <v>29</v>
      </c>
      <c r="C689" s="13" t="s">
        <v>25</v>
      </c>
      <c r="D689" s="13" t="s">
        <v>21</v>
      </c>
      <c r="E689" s="13" t="s">
        <v>21</v>
      </c>
    </row>
    <row r="690" spans="2:5" x14ac:dyDescent="0.3">
      <c r="B690" s="13">
        <v>28</v>
      </c>
      <c r="C690" s="13" t="s">
        <v>25</v>
      </c>
      <c r="D690" s="13" t="s">
        <v>21</v>
      </c>
      <c r="E690" s="13" t="s">
        <v>21</v>
      </c>
    </row>
    <row r="691" spans="2:5" x14ac:dyDescent="0.3">
      <c r="B691" s="13">
        <v>67</v>
      </c>
      <c r="C691" s="13" t="s">
        <v>21</v>
      </c>
      <c r="D691" s="13" t="s">
        <v>25</v>
      </c>
      <c r="E691" s="13" t="s">
        <v>21</v>
      </c>
    </row>
    <row r="692" spans="2:5" x14ac:dyDescent="0.3">
      <c r="B692" s="13">
        <v>70</v>
      </c>
      <c r="C692" s="13" t="s">
        <v>21</v>
      </c>
      <c r="D692" s="13" t="s">
        <v>25</v>
      </c>
      <c r="E692" s="13" t="s">
        <v>21</v>
      </c>
    </row>
    <row r="693" spans="2:5" x14ac:dyDescent="0.3">
      <c r="B693" s="13">
        <v>70</v>
      </c>
      <c r="C693" s="13" t="s">
        <v>21</v>
      </c>
      <c r="D693" s="13" t="s">
        <v>25</v>
      </c>
      <c r="E693" s="13" t="s">
        <v>21</v>
      </c>
    </row>
    <row r="694" spans="2:5" x14ac:dyDescent="0.3">
      <c r="B694" s="13">
        <v>33</v>
      </c>
      <c r="C694" s="13" t="s">
        <v>21</v>
      </c>
      <c r="D694" s="13" t="s">
        <v>21</v>
      </c>
      <c r="E694" s="13" t="s">
        <v>21</v>
      </c>
    </row>
    <row r="695" spans="2:5" x14ac:dyDescent="0.3">
      <c r="B695" s="13">
        <v>19</v>
      </c>
      <c r="C695" s="13" t="s">
        <v>25</v>
      </c>
      <c r="D695" s="13" t="s">
        <v>21</v>
      </c>
      <c r="E695" s="13" t="s">
        <v>21</v>
      </c>
    </row>
    <row r="696" spans="2:5" x14ac:dyDescent="0.3">
      <c r="B696" s="13">
        <v>23</v>
      </c>
      <c r="C696" s="13" t="s">
        <v>25</v>
      </c>
      <c r="D696" s="13" t="s">
        <v>21</v>
      </c>
      <c r="E696" s="13" t="s">
        <v>21</v>
      </c>
    </row>
    <row r="697" spans="2:5" x14ac:dyDescent="0.3">
      <c r="B697" s="13">
        <v>45</v>
      </c>
      <c r="C697" s="13" t="s">
        <v>21</v>
      </c>
      <c r="D697" s="13" t="s">
        <v>21</v>
      </c>
      <c r="E697" s="13" t="s">
        <v>21</v>
      </c>
    </row>
    <row r="698" spans="2:5" x14ac:dyDescent="0.3">
      <c r="B698" s="13">
        <v>66</v>
      </c>
      <c r="C698" s="13" t="s">
        <v>21</v>
      </c>
      <c r="D698" s="13" t="s">
        <v>25</v>
      </c>
      <c r="E698" s="13" t="s">
        <v>21</v>
      </c>
    </row>
    <row r="699" spans="2:5" x14ac:dyDescent="0.3">
      <c r="B699" s="13">
        <v>57</v>
      </c>
      <c r="C699" s="13" t="s">
        <v>21</v>
      </c>
      <c r="D699" s="13" t="s">
        <v>21</v>
      </c>
      <c r="E699" s="13" t="s">
        <v>21</v>
      </c>
    </row>
    <row r="700" spans="2:5" x14ac:dyDescent="0.3">
      <c r="B700" s="13">
        <v>63</v>
      </c>
      <c r="C700" s="13" t="s">
        <v>21</v>
      </c>
      <c r="D700" s="13" t="s">
        <v>21</v>
      </c>
      <c r="E700" s="13" t="s">
        <v>21</v>
      </c>
    </row>
    <row r="701" spans="2:5" x14ac:dyDescent="0.3">
      <c r="B701" s="13">
        <v>55</v>
      </c>
      <c r="C701" s="13" t="s">
        <v>21</v>
      </c>
      <c r="D701" s="13" t="s">
        <v>21</v>
      </c>
      <c r="E701" s="13" t="s">
        <v>21</v>
      </c>
    </row>
    <row r="702" spans="2:5" x14ac:dyDescent="0.3">
      <c r="B702" s="13">
        <v>39</v>
      </c>
      <c r="C702" s="13" t="s">
        <v>21</v>
      </c>
      <c r="D702" s="13" t="s">
        <v>21</v>
      </c>
      <c r="E702" s="13" t="s">
        <v>21</v>
      </c>
    </row>
    <row r="703" spans="2:5" x14ac:dyDescent="0.3">
      <c r="B703" s="13">
        <v>59</v>
      </c>
      <c r="C703" s="13" t="s">
        <v>21</v>
      </c>
      <c r="D703" s="13" t="s">
        <v>21</v>
      </c>
      <c r="E703" s="13" t="s">
        <v>21</v>
      </c>
    </row>
    <row r="704" spans="2:5" x14ac:dyDescent="0.3">
      <c r="B704" s="13">
        <v>60</v>
      </c>
      <c r="C704" s="13" t="s">
        <v>21</v>
      </c>
      <c r="D704" s="13" t="s">
        <v>21</v>
      </c>
      <c r="E704" s="13" t="s">
        <v>21</v>
      </c>
    </row>
    <row r="705" spans="2:5" x14ac:dyDescent="0.3">
      <c r="B705" s="13">
        <v>69</v>
      </c>
      <c r="C705" s="13" t="s">
        <v>21</v>
      </c>
      <c r="D705" s="13" t="s">
        <v>25</v>
      </c>
      <c r="E705" s="13" t="s">
        <v>21</v>
      </c>
    </row>
    <row r="706" spans="2:5" x14ac:dyDescent="0.3">
      <c r="B706" s="13">
        <v>43</v>
      </c>
      <c r="C706" s="13" t="s">
        <v>21</v>
      </c>
      <c r="D706" s="13" t="s">
        <v>21</v>
      </c>
      <c r="E706" s="13" t="s">
        <v>25</v>
      </c>
    </row>
    <row r="707" spans="2:5" x14ac:dyDescent="0.3">
      <c r="B707" s="13">
        <v>71</v>
      </c>
      <c r="C707" s="13" t="s">
        <v>21</v>
      </c>
      <c r="D707" s="13" t="s">
        <v>25</v>
      </c>
      <c r="E707" s="13" t="s">
        <v>21</v>
      </c>
    </row>
    <row r="708" spans="2:5" x14ac:dyDescent="0.3">
      <c r="B708" s="13">
        <v>61</v>
      </c>
      <c r="C708" s="13" t="s">
        <v>21</v>
      </c>
      <c r="D708" s="13" t="s">
        <v>21</v>
      </c>
      <c r="E708" s="13" t="s">
        <v>21</v>
      </c>
    </row>
    <row r="709" spans="2:5" x14ac:dyDescent="0.3">
      <c r="B709" s="13">
        <v>77</v>
      </c>
      <c r="C709" s="13" t="s">
        <v>21</v>
      </c>
      <c r="D709" s="13" t="s">
        <v>25</v>
      </c>
      <c r="E709" s="13" t="s">
        <v>21</v>
      </c>
    </row>
    <row r="710" spans="2:5" x14ac:dyDescent="0.3">
      <c r="B710" s="13">
        <v>40</v>
      </c>
      <c r="C710" s="13" t="s">
        <v>21</v>
      </c>
      <c r="D710" s="13" t="s">
        <v>21</v>
      </c>
      <c r="E710" s="13" t="s">
        <v>21</v>
      </c>
    </row>
    <row r="711" spans="2:5" x14ac:dyDescent="0.3">
      <c r="B711" s="13">
        <v>60</v>
      </c>
      <c r="C711" s="13" t="s">
        <v>21</v>
      </c>
      <c r="D711" s="13" t="s">
        <v>21</v>
      </c>
      <c r="E711" s="13" t="s">
        <v>21</v>
      </c>
    </row>
    <row r="712" spans="2:5" x14ac:dyDescent="0.3">
      <c r="B712" s="13">
        <v>29</v>
      </c>
      <c r="C712" s="13" t="s">
        <v>25</v>
      </c>
      <c r="D712" s="13" t="s">
        <v>21</v>
      </c>
      <c r="E712" s="13" t="s">
        <v>21</v>
      </c>
    </row>
    <row r="713" spans="2:5" x14ac:dyDescent="0.3">
      <c r="B713" s="13">
        <v>23</v>
      </c>
      <c r="C713" s="13" t="s">
        <v>25</v>
      </c>
      <c r="D713" s="13" t="s">
        <v>21</v>
      </c>
      <c r="E713" s="13" t="s">
        <v>21</v>
      </c>
    </row>
    <row r="714" spans="2:5" x14ac:dyDescent="0.3">
      <c r="B714" s="13">
        <v>66</v>
      </c>
      <c r="C714" s="13" t="s">
        <v>21</v>
      </c>
      <c r="D714" s="13" t="s">
        <v>25</v>
      </c>
      <c r="E714" s="13" t="s">
        <v>21</v>
      </c>
    </row>
    <row r="715" spans="2:5" x14ac:dyDescent="0.3">
      <c r="B715" s="13">
        <v>36</v>
      </c>
      <c r="C715" s="13" t="s">
        <v>21</v>
      </c>
      <c r="D715" s="13" t="s">
        <v>21</v>
      </c>
      <c r="E715" s="13" t="s">
        <v>21</v>
      </c>
    </row>
    <row r="716" spans="2:5" x14ac:dyDescent="0.3">
      <c r="B716" s="13">
        <v>57</v>
      </c>
      <c r="C716" s="13" t="s">
        <v>21</v>
      </c>
      <c r="D716" s="13" t="s">
        <v>21</v>
      </c>
      <c r="E716" s="13" t="s">
        <v>21</v>
      </c>
    </row>
    <row r="717" spans="2:5" x14ac:dyDescent="0.3">
      <c r="B717" s="13">
        <v>60</v>
      </c>
      <c r="C717" s="13" t="s">
        <v>21</v>
      </c>
      <c r="D717" s="13" t="s">
        <v>21</v>
      </c>
      <c r="E717" s="13" t="s">
        <v>21</v>
      </c>
    </row>
    <row r="718" spans="2:5" x14ac:dyDescent="0.3">
      <c r="B718" s="13">
        <v>68</v>
      </c>
      <c r="C718" s="13" t="s">
        <v>21</v>
      </c>
      <c r="D718" s="13" t="s">
        <v>25</v>
      </c>
      <c r="E718" s="13" t="s">
        <v>21</v>
      </c>
    </row>
    <row r="719" spans="2:5" x14ac:dyDescent="0.3">
      <c r="B719" s="13">
        <v>63</v>
      </c>
      <c r="C719" s="13" t="s">
        <v>21</v>
      </c>
      <c r="D719" s="13" t="s">
        <v>21</v>
      </c>
      <c r="E719" s="13" t="s">
        <v>21</v>
      </c>
    </row>
    <row r="720" spans="2:5" x14ac:dyDescent="0.3">
      <c r="B720" s="13">
        <v>54</v>
      </c>
      <c r="C720" s="13" t="s">
        <v>21</v>
      </c>
      <c r="D720" s="13" t="s">
        <v>21</v>
      </c>
      <c r="E720" s="13" t="s">
        <v>21</v>
      </c>
    </row>
    <row r="721" spans="2:5" x14ac:dyDescent="0.3">
      <c r="B721" s="13">
        <v>32</v>
      </c>
      <c r="C721" s="13" t="s">
        <v>21</v>
      </c>
      <c r="D721" s="13" t="s">
        <v>21</v>
      </c>
      <c r="E721" s="13" t="s">
        <v>21</v>
      </c>
    </row>
    <row r="722" spans="2:5" x14ac:dyDescent="0.3">
      <c r="B722" s="13">
        <v>63</v>
      </c>
      <c r="C722" s="13" t="s">
        <v>21</v>
      </c>
      <c r="D722" s="13" t="s">
        <v>21</v>
      </c>
      <c r="E722" s="13" t="s">
        <v>21</v>
      </c>
    </row>
    <row r="723" spans="2:5" x14ac:dyDescent="0.3">
      <c r="B723" s="13">
        <v>72</v>
      </c>
      <c r="C723" s="13" t="s">
        <v>21</v>
      </c>
      <c r="D723" s="13" t="s">
        <v>25</v>
      </c>
      <c r="E723" s="13" t="s">
        <v>21</v>
      </c>
    </row>
    <row r="724" spans="2:5" x14ac:dyDescent="0.3">
      <c r="B724" s="13">
        <v>41</v>
      </c>
      <c r="C724" s="13" t="s">
        <v>21</v>
      </c>
      <c r="D724" s="13" t="s">
        <v>21</v>
      </c>
      <c r="E724" s="13" t="s">
        <v>21</v>
      </c>
    </row>
    <row r="725" spans="2:5" x14ac:dyDescent="0.3">
      <c r="B725" s="13">
        <v>21</v>
      </c>
      <c r="C725" s="13" t="s">
        <v>25</v>
      </c>
      <c r="D725" s="13" t="s">
        <v>21</v>
      </c>
      <c r="E725" s="13" t="s">
        <v>21</v>
      </c>
    </row>
    <row r="726" spans="2:5" x14ac:dyDescent="0.3">
      <c r="B726" s="13">
        <v>50</v>
      </c>
      <c r="C726" s="13" t="s">
        <v>21</v>
      </c>
      <c r="D726" s="13" t="s">
        <v>21</v>
      </c>
      <c r="E726" s="13" t="s">
        <v>21</v>
      </c>
    </row>
    <row r="727" spans="2:5" x14ac:dyDescent="0.3">
      <c r="B727" s="13">
        <v>58</v>
      </c>
      <c r="C727" s="13" t="s">
        <v>21</v>
      </c>
      <c r="D727" s="13" t="s">
        <v>21</v>
      </c>
      <c r="E727" s="13" t="s">
        <v>21</v>
      </c>
    </row>
    <row r="728" spans="2:5" x14ac:dyDescent="0.3">
      <c r="B728" s="13">
        <v>36</v>
      </c>
      <c r="C728" s="13" t="s">
        <v>21</v>
      </c>
      <c r="D728" s="13" t="s">
        <v>21</v>
      </c>
      <c r="E728" s="13" t="s">
        <v>21</v>
      </c>
    </row>
    <row r="729" spans="2:5" x14ac:dyDescent="0.3">
      <c r="B729" s="13">
        <v>25</v>
      </c>
      <c r="C729" s="13" t="s">
        <v>25</v>
      </c>
      <c r="D729" s="13" t="s">
        <v>21</v>
      </c>
      <c r="E729" s="13" t="s">
        <v>21</v>
      </c>
    </row>
    <row r="730" spans="2:5" x14ac:dyDescent="0.3">
      <c r="B730" s="13">
        <v>75</v>
      </c>
      <c r="C730" s="13" t="s">
        <v>21</v>
      </c>
      <c r="D730" s="13" t="s">
        <v>25</v>
      </c>
      <c r="E730" s="13" t="s">
        <v>21</v>
      </c>
    </row>
    <row r="731" spans="2:5" x14ac:dyDescent="0.3">
      <c r="B731" s="13">
        <v>56</v>
      </c>
      <c r="C731" s="13" t="s">
        <v>21</v>
      </c>
      <c r="D731" s="13" t="s">
        <v>21</v>
      </c>
      <c r="E731" s="13" t="s">
        <v>21</v>
      </c>
    </row>
    <row r="732" spans="2:5" x14ac:dyDescent="0.3">
      <c r="B732" s="13">
        <v>28</v>
      </c>
      <c r="C732" s="13" t="s">
        <v>25</v>
      </c>
      <c r="D732" s="13" t="s">
        <v>21</v>
      </c>
      <c r="E732" s="13" t="s">
        <v>21</v>
      </c>
    </row>
    <row r="733" spans="2:5" x14ac:dyDescent="0.3">
      <c r="B733" s="13">
        <v>24</v>
      </c>
      <c r="C733" s="13" t="s">
        <v>25</v>
      </c>
      <c r="D733" s="13" t="s">
        <v>21</v>
      </c>
      <c r="E733" s="13" t="s">
        <v>21</v>
      </c>
    </row>
    <row r="734" spans="2:5" x14ac:dyDescent="0.3">
      <c r="B734" s="13">
        <v>57</v>
      </c>
      <c r="C734" s="13" t="s">
        <v>21</v>
      </c>
      <c r="D734" s="13" t="s">
        <v>21</v>
      </c>
      <c r="E734" s="13" t="s">
        <v>21</v>
      </c>
    </row>
    <row r="735" spans="2:5" x14ac:dyDescent="0.3">
      <c r="B735" s="13">
        <v>26</v>
      </c>
      <c r="C735" s="13" t="s">
        <v>25</v>
      </c>
      <c r="D735" s="13" t="s">
        <v>21</v>
      </c>
      <c r="E735" s="13" t="s">
        <v>21</v>
      </c>
    </row>
    <row r="736" spans="2:5" x14ac:dyDescent="0.3">
      <c r="B736" s="13">
        <v>22</v>
      </c>
      <c r="C736" s="13" t="s">
        <v>25</v>
      </c>
      <c r="D736" s="13" t="s">
        <v>21</v>
      </c>
      <c r="E736" s="13" t="s">
        <v>21</v>
      </c>
    </row>
    <row r="737" spans="2:5" x14ac:dyDescent="0.3">
      <c r="B737" s="13">
        <v>61</v>
      </c>
      <c r="C737" s="13" t="s">
        <v>21</v>
      </c>
      <c r="D737" s="13" t="s">
        <v>21</v>
      </c>
      <c r="E737" s="13" t="s">
        <v>21</v>
      </c>
    </row>
    <row r="738" spans="2:5" x14ac:dyDescent="0.3">
      <c r="B738" s="13">
        <v>54</v>
      </c>
      <c r="C738" s="13" t="s">
        <v>21</v>
      </c>
      <c r="D738" s="13" t="s">
        <v>21</v>
      </c>
      <c r="E738" s="13" t="s">
        <v>21</v>
      </c>
    </row>
    <row r="739" spans="2:5" x14ac:dyDescent="0.3">
      <c r="B739" s="13">
        <v>44</v>
      </c>
      <c r="C739" s="13" t="s">
        <v>21</v>
      </c>
      <c r="D739" s="13" t="s">
        <v>21</v>
      </c>
      <c r="E739" s="13" t="s">
        <v>21</v>
      </c>
    </row>
    <row r="740" spans="2:5" x14ac:dyDescent="0.3">
      <c r="B740" s="13">
        <v>27</v>
      </c>
      <c r="C740" s="13" t="s">
        <v>25</v>
      </c>
      <c r="D740" s="13" t="s">
        <v>21</v>
      </c>
      <c r="E740" s="13" t="s">
        <v>21</v>
      </c>
    </row>
    <row r="741" spans="2:5" x14ac:dyDescent="0.3">
      <c r="B741" s="13">
        <v>26</v>
      </c>
      <c r="C741" s="13" t="s">
        <v>25</v>
      </c>
      <c r="D741" s="13" t="s">
        <v>21</v>
      </c>
      <c r="E741" s="13" t="s">
        <v>21</v>
      </c>
    </row>
    <row r="742" spans="2:5" x14ac:dyDescent="0.3">
      <c r="B742" s="13">
        <v>46</v>
      </c>
      <c r="C742" s="13" t="s">
        <v>21</v>
      </c>
      <c r="D742" s="13" t="s">
        <v>21</v>
      </c>
      <c r="E742" s="13" t="s">
        <v>21</v>
      </c>
    </row>
    <row r="743" spans="2:5" x14ac:dyDescent="0.3">
      <c r="B743" s="13">
        <v>26</v>
      </c>
      <c r="C743" s="13" t="s">
        <v>25</v>
      </c>
      <c r="D743" s="13" t="s">
        <v>21</v>
      </c>
      <c r="E743" s="13" t="s">
        <v>21</v>
      </c>
    </row>
    <row r="744" spans="2:5" x14ac:dyDescent="0.3">
      <c r="B744" s="13">
        <v>29</v>
      </c>
      <c r="C744" s="13" t="s">
        <v>25</v>
      </c>
      <c r="D744" s="13" t="s">
        <v>21</v>
      </c>
      <c r="E744" s="13" t="s">
        <v>21</v>
      </c>
    </row>
    <row r="745" spans="2:5" x14ac:dyDescent="0.3">
      <c r="B745" s="13">
        <v>68</v>
      </c>
      <c r="C745" s="13" t="s">
        <v>21</v>
      </c>
      <c r="D745" s="13" t="s">
        <v>25</v>
      </c>
      <c r="E745" s="13" t="s">
        <v>21</v>
      </c>
    </row>
    <row r="746" spans="2:5" x14ac:dyDescent="0.3">
      <c r="B746" s="13">
        <v>60</v>
      </c>
      <c r="C746" s="13" t="s">
        <v>21</v>
      </c>
      <c r="D746" s="13" t="s">
        <v>21</v>
      </c>
      <c r="E746" s="13" t="s">
        <v>21</v>
      </c>
    </row>
    <row r="747" spans="2:5" x14ac:dyDescent="0.3">
      <c r="B747" s="13">
        <v>60</v>
      </c>
      <c r="C747" s="13" t="s">
        <v>21</v>
      </c>
      <c r="D747" s="13" t="s">
        <v>21</v>
      </c>
      <c r="E747" s="13" t="s">
        <v>21</v>
      </c>
    </row>
    <row r="748" spans="2:5" x14ac:dyDescent="0.3">
      <c r="B748" s="13">
        <v>21</v>
      </c>
      <c r="C748" s="13" t="s">
        <v>25</v>
      </c>
      <c r="D748" s="13" t="s">
        <v>21</v>
      </c>
      <c r="E748" s="13" t="s">
        <v>21</v>
      </c>
    </row>
    <row r="749" spans="2:5" x14ac:dyDescent="0.3">
      <c r="B749" s="13">
        <v>62</v>
      </c>
      <c r="C749" s="13" t="s">
        <v>21</v>
      </c>
      <c r="D749" s="13" t="s">
        <v>21</v>
      </c>
      <c r="E749" s="13" t="s">
        <v>21</v>
      </c>
    </row>
    <row r="750" spans="2:5" x14ac:dyDescent="0.3">
      <c r="B750" s="13">
        <v>82</v>
      </c>
      <c r="C750" s="13" t="s">
        <v>21</v>
      </c>
      <c r="D750" s="13" t="s">
        <v>25</v>
      </c>
      <c r="E750" s="13" t="s">
        <v>21</v>
      </c>
    </row>
    <row r="751" spans="2:5" x14ac:dyDescent="0.3">
      <c r="B751" s="13">
        <v>38</v>
      </c>
      <c r="C751" s="13" t="s">
        <v>21</v>
      </c>
      <c r="D751" s="13" t="s">
        <v>21</v>
      </c>
      <c r="E751" s="13" t="s">
        <v>21</v>
      </c>
    </row>
    <row r="752" spans="2:5" x14ac:dyDescent="0.3">
      <c r="B752" s="13">
        <v>42</v>
      </c>
      <c r="C752" s="13" t="s">
        <v>21</v>
      </c>
      <c r="D752" s="13" t="s">
        <v>21</v>
      </c>
      <c r="E752" s="13" t="s">
        <v>21</v>
      </c>
    </row>
    <row r="753" spans="2:5" x14ac:dyDescent="0.3">
      <c r="B753" s="13">
        <v>62</v>
      </c>
      <c r="C753" s="13" t="s">
        <v>21</v>
      </c>
      <c r="D753" s="13" t="s">
        <v>21</v>
      </c>
      <c r="E753" s="13" t="s">
        <v>21</v>
      </c>
    </row>
    <row r="754" spans="2:5" x14ac:dyDescent="0.3">
      <c r="B754" s="13">
        <v>20</v>
      </c>
      <c r="C754" s="13" t="s">
        <v>25</v>
      </c>
      <c r="D754" s="13" t="s">
        <v>21</v>
      </c>
      <c r="E754" s="13" t="s">
        <v>21</v>
      </c>
    </row>
    <row r="755" spans="2:5" x14ac:dyDescent="0.3">
      <c r="B755" s="13">
        <v>81</v>
      </c>
      <c r="C755" s="13" t="s">
        <v>21</v>
      </c>
      <c r="D755" s="13" t="s">
        <v>25</v>
      </c>
      <c r="E755" s="13" t="s">
        <v>21</v>
      </c>
    </row>
    <row r="756" spans="2:5" x14ac:dyDescent="0.3">
      <c r="B756" s="13">
        <v>58</v>
      </c>
      <c r="C756" s="13" t="s">
        <v>21</v>
      </c>
      <c r="D756" s="13" t="s">
        <v>21</v>
      </c>
      <c r="E756" s="13" t="s">
        <v>21</v>
      </c>
    </row>
    <row r="757" spans="2:5" x14ac:dyDescent="0.3">
      <c r="B757" s="13">
        <v>66</v>
      </c>
      <c r="C757" s="13" t="s">
        <v>21</v>
      </c>
      <c r="D757" s="13" t="s">
        <v>25</v>
      </c>
      <c r="E757" s="13" t="s">
        <v>21</v>
      </c>
    </row>
    <row r="758" spans="2:5" x14ac:dyDescent="0.3">
      <c r="B758" s="13">
        <v>65</v>
      </c>
      <c r="C758" s="13" t="s">
        <v>21</v>
      </c>
      <c r="D758" s="13" t="s">
        <v>21</v>
      </c>
      <c r="E758" s="13" t="s">
        <v>21</v>
      </c>
    </row>
    <row r="759" spans="2:5" x14ac:dyDescent="0.3">
      <c r="B759" s="13">
        <v>42</v>
      </c>
      <c r="C759" s="13" t="s">
        <v>21</v>
      </c>
      <c r="D759" s="13" t="s">
        <v>21</v>
      </c>
      <c r="E759" s="13" t="s">
        <v>21</v>
      </c>
    </row>
    <row r="760" spans="2:5" x14ac:dyDescent="0.3">
      <c r="B760" s="13">
        <v>65</v>
      </c>
      <c r="C760" s="13" t="s">
        <v>21</v>
      </c>
      <c r="D760" s="13" t="s">
        <v>21</v>
      </c>
      <c r="E760" s="13" t="s">
        <v>21</v>
      </c>
    </row>
    <row r="761" spans="2:5" x14ac:dyDescent="0.3">
      <c r="B761" s="13">
        <v>61</v>
      </c>
      <c r="C761" s="13" t="s">
        <v>21</v>
      </c>
      <c r="D761" s="13" t="s">
        <v>21</v>
      </c>
      <c r="E761" s="13" t="s">
        <v>21</v>
      </c>
    </row>
    <row r="762" spans="2:5" x14ac:dyDescent="0.3">
      <c r="B762" s="13">
        <v>22</v>
      </c>
      <c r="C762" s="13" t="s">
        <v>25</v>
      </c>
      <c r="D762" s="13" t="s">
        <v>21</v>
      </c>
      <c r="E762" s="13" t="s">
        <v>21</v>
      </c>
    </row>
    <row r="763" spans="2:5" x14ac:dyDescent="0.3">
      <c r="B763" s="13">
        <v>53</v>
      </c>
      <c r="C763" s="13" t="s">
        <v>21</v>
      </c>
      <c r="D763" s="13" t="s">
        <v>21</v>
      </c>
      <c r="E763" s="13" t="s">
        <v>21</v>
      </c>
    </row>
    <row r="764" spans="2:5" x14ac:dyDescent="0.3">
      <c r="B764" s="13">
        <v>26</v>
      </c>
      <c r="C764" s="13" t="s">
        <v>25</v>
      </c>
      <c r="D764" s="13" t="s">
        <v>21</v>
      </c>
      <c r="E764" s="13" t="s">
        <v>21</v>
      </c>
    </row>
    <row r="765" spans="2:5" x14ac:dyDescent="0.3">
      <c r="B765" s="13">
        <v>70</v>
      </c>
      <c r="C765" s="13" t="s">
        <v>21</v>
      </c>
      <c r="D765" s="13" t="s">
        <v>25</v>
      </c>
      <c r="E765" s="13" t="s">
        <v>21</v>
      </c>
    </row>
    <row r="766" spans="2:5" x14ac:dyDescent="0.3">
      <c r="B766" s="13">
        <v>46</v>
      </c>
      <c r="C766" s="13" t="s">
        <v>21</v>
      </c>
      <c r="D766" s="13" t="s">
        <v>21</v>
      </c>
      <c r="E766" s="13" t="s">
        <v>21</v>
      </c>
    </row>
    <row r="767" spans="2:5" x14ac:dyDescent="0.3">
      <c r="B767" s="13">
        <v>37</v>
      </c>
      <c r="C767" s="13" t="s">
        <v>21</v>
      </c>
      <c r="D767" s="13" t="s">
        <v>21</v>
      </c>
      <c r="E767" s="13" t="s">
        <v>21</v>
      </c>
    </row>
    <row r="768" spans="2:5" x14ac:dyDescent="0.3">
      <c r="B768" s="13">
        <v>80</v>
      </c>
      <c r="C768" s="13" t="s">
        <v>21</v>
      </c>
      <c r="D768" s="13" t="s">
        <v>25</v>
      </c>
      <c r="E768" s="13" t="s">
        <v>21</v>
      </c>
    </row>
    <row r="769" spans="2:5" x14ac:dyDescent="0.3">
      <c r="B769" s="13">
        <v>30</v>
      </c>
      <c r="C769" s="13" t="s">
        <v>21</v>
      </c>
      <c r="D769" s="13" t="s">
        <v>21</v>
      </c>
      <c r="E769" s="13" t="s">
        <v>21</v>
      </c>
    </row>
    <row r="770" spans="2:5" x14ac:dyDescent="0.3">
      <c r="B770" s="13">
        <v>75</v>
      </c>
      <c r="C770" s="13" t="s">
        <v>21</v>
      </c>
      <c r="D770" s="13" t="s">
        <v>25</v>
      </c>
      <c r="E770" s="13" t="s">
        <v>21</v>
      </c>
    </row>
    <row r="771" spans="2:5" x14ac:dyDescent="0.3">
      <c r="B771" s="13">
        <v>57</v>
      </c>
      <c r="C771" s="13" t="s">
        <v>21</v>
      </c>
      <c r="D771" s="13" t="s">
        <v>21</v>
      </c>
      <c r="E771" s="13" t="s">
        <v>21</v>
      </c>
    </row>
    <row r="772" spans="2:5" x14ac:dyDescent="0.3">
      <c r="B772" s="13">
        <v>50</v>
      </c>
      <c r="C772" s="13" t="s">
        <v>21</v>
      </c>
      <c r="D772" s="13" t="s">
        <v>21</v>
      </c>
      <c r="E772" s="13" t="s">
        <v>21</v>
      </c>
    </row>
    <row r="773" spans="2:5" x14ac:dyDescent="0.3">
      <c r="B773" s="13">
        <v>71</v>
      </c>
      <c r="C773" s="13" t="s">
        <v>21</v>
      </c>
      <c r="D773" s="13" t="s">
        <v>25</v>
      </c>
      <c r="E773" s="13" t="s">
        <v>21</v>
      </c>
    </row>
    <row r="774" spans="2:5" x14ac:dyDescent="0.3">
      <c r="B774" s="13">
        <v>47</v>
      </c>
      <c r="C774" s="13" t="s">
        <v>21</v>
      </c>
      <c r="D774" s="13" t="s">
        <v>21</v>
      </c>
      <c r="E774" s="13" t="s">
        <v>21</v>
      </c>
    </row>
    <row r="775" spans="2:5" x14ac:dyDescent="0.3">
      <c r="B775" s="13">
        <v>53</v>
      </c>
      <c r="C775" s="13" t="s">
        <v>21</v>
      </c>
      <c r="D775" s="13" t="s">
        <v>21</v>
      </c>
      <c r="E775" s="13" t="s">
        <v>21</v>
      </c>
    </row>
    <row r="776" spans="2:5" x14ac:dyDescent="0.3">
      <c r="B776" s="13">
        <v>27</v>
      </c>
      <c r="C776" s="13" t="s">
        <v>25</v>
      </c>
      <c r="D776" s="13" t="s">
        <v>21</v>
      </c>
      <c r="E776" s="13" t="s">
        <v>21</v>
      </c>
    </row>
    <row r="777" spans="2:5" x14ac:dyDescent="0.3">
      <c r="B777" s="13">
        <v>58</v>
      </c>
      <c r="C777" s="13" t="s">
        <v>21</v>
      </c>
      <c r="D777" s="13" t="s">
        <v>21</v>
      </c>
      <c r="E777" s="13" t="s">
        <v>21</v>
      </c>
    </row>
    <row r="778" spans="2:5" x14ac:dyDescent="0.3">
      <c r="B778" s="13">
        <v>45</v>
      </c>
      <c r="C778" s="13" t="s">
        <v>21</v>
      </c>
      <c r="D778" s="13" t="s">
        <v>21</v>
      </c>
      <c r="E778" s="13" t="s">
        <v>21</v>
      </c>
    </row>
    <row r="779" spans="2:5" x14ac:dyDescent="0.3">
      <c r="B779" s="13">
        <v>20</v>
      </c>
      <c r="C779" s="13" t="s">
        <v>25</v>
      </c>
      <c r="D779" s="13" t="s">
        <v>21</v>
      </c>
      <c r="E779" s="13" t="s">
        <v>21</v>
      </c>
    </row>
    <row r="780" spans="2:5" x14ac:dyDescent="0.3">
      <c r="B780" s="13">
        <v>80</v>
      </c>
      <c r="C780" s="13" t="s">
        <v>21</v>
      </c>
      <c r="D780" s="13" t="s">
        <v>25</v>
      </c>
      <c r="E780" s="13" t="s">
        <v>21</v>
      </c>
    </row>
    <row r="781" spans="2:5" x14ac:dyDescent="0.3">
      <c r="B781" s="13">
        <v>58</v>
      </c>
      <c r="C781" s="13" t="s">
        <v>21</v>
      </c>
      <c r="D781" s="13" t="s">
        <v>21</v>
      </c>
      <c r="E781" s="13" t="s">
        <v>21</v>
      </c>
    </row>
    <row r="782" spans="2:5" x14ac:dyDescent="0.3">
      <c r="B782" s="13">
        <v>36</v>
      </c>
      <c r="C782" s="13" t="s">
        <v>21</v>
      </c>
      <c r="D782" s="13" t="s">
        <v>21</v>
      </c>
      <c r="E782" s="13" t="s">
        <v>21</v>
      </c>
    </row>
    <row r="783" spans="2:5" x14ac:dyDescent="0.3">
      <c r="B783" s="13">
        <v>76</v>
      </c>
      <c r="C783" s="13" t="s">
        <v>21</v>
      </c>
      <c r="D783" s="13" t="s">
        <v>25</v>
      </c>
      <c r="E783" s="13" t="s">
        <v>21</v>
      </c>
    </row>
    <row r="784" spans="2:5" x14ac:dyDescent="0.3">
      <c r="B784" s="13">
        <v>48</v>
      </c>
      <c r="C784" s="13" t="s">
        <v>21</v>
      </c>
      <c r="D784" s="13" t="s">
        <v>21</v>
      </c>
      <c r="E784" s="13" t="s">
        <v>21</v>
      </c>
    </row>
    <row r="785" spans="2:5" x14ac:dyDescent="0.3">
      <c r="B785" s="13">
        <v>45</v>
      </c>
      <c r="C785" s="13" t="s">
        <v>21</v>
      </c>
      <c r="D785" s="13" t="s">
        <v>21</v>
      </c>
      <c r="E785" s="13" t="s">
        <v>21</v>
      </c>
    </row>
    <row r="786" spans="2:5" x14ac:dyDescent="0.3">
      <c r="B786" s="13">
        <v>53</v>
      </c>
      <c r="C786" s="13" t="s">
        <v>21</v>
      </c>
      <c r="D786" s="13" t="s">
        <v>21</v>
      </c>
      <c r="E786" s="13" t="s">
        <v>21</v>
      </c>
    </row>
    <row r="787" spans="2:5" x14ac:dyDescent="0.3">
      <c r="B787" s="13">
        <v>28</v>
      </c>
      <c r="C787" s="13" t="s">
        <v>25</v>
      </c>
      <c r="D787" s="13" t="s">
        <v>21</v>
      </c>
      <c r="E787" s="13" t="s">
        <v>21</v>
      </c>
    </row>
    <row r="788" spans="2:5" x14ac:dyDescent="0.3">
      <c r="B788" s="13">
        <v>40</v>
      </c>
      <c r="C788" s="13" t="s">
        <v>21</v>
      </c>
      <c r="D788" s="13" t="s">
        <v>21</v>
      </c>
      <c r="E788" s="13" t="s">
        <v>21</v>
      </c>
    </row>
    <row r="789" spans="2:5" x14ac:dyDescent="0.3">
      <c r="B789" s="13">
        <v>55</v>
      </c>
      <c r="C789" s="13" t="s">
        <v>21</v>
      </c>
      <c r="D789" s="13" t="s">
        <v>21</v>
      </c>
      <c r="E789" s="13" t="s">
        <v>21</v>
      </c>
    </row>
    <row r="790" spans="2:5" x14ac:dyDescent="0.3">
      <c r="B790" s="13">
        <v>51</v>
      </c>
      <c r="C790" s="13" t="s">
        <v>21</v>
      </c>
      <c r="D790" s="13" t="s">
        <v>21</v>
      </c>
      <c r="E790" s="13" t="s">
        <v>21</v>
      </c>
    </row>
    <row r="791" spans="2:5" x14ac:dyDescent="0.3">
      <c r="B791" s="13">
        <v>31</v>
      </c>
      <c r="C791" s="13" t="s">
        <v>21</v>
      </c>
      <c r="D791" s="13" t="s">
        <v>21</v>
      </c>
      <c r="E791" s="13" t="s">
        <v>21</v>
      </c>
    </row>
    <row r="792" spans="2:5" x14ac:dyDescent="0.3">
      <c r="B792" s="13">
        <v>54</v>
      </c>
      <c r="C792" s="13" t="s">
        <v>21</v>
      </c>
      <c r="D792" s="13" t="s">
        <v>21</v>
      </c>
      <c r="E792" s="13" t="s">
        <v>21</v>
      </c>
    </row>
    <row r="793" spans="2:5" x14ac:dyDescent="0.3">
      <c r="B793" s="13">
        <v>50</v>
      </c>
      <c r="C793" s="13" t="s">
        <v>21</v>
      </c>
      <c r="D793" s="13" t="s">
        <v>21</v>
      </c>
      <c r="E793" s="13" t="s">
        <v>21</v>
      </c>
    </row>
    <row r="794" spans="2:5" x14ac:dyDescent="0.3">
      <c r="B794" s="13">
        <v>27</v>
      </c>
      <c r="C794" s="13" t="s">
        <v>25</v>
      </c>
      <c r="D794" s="13" t="s">
        <v>21</v>
      </c>
      <c r="E794" s="13" t="s">
        <v>21</v>
      </c>
    </row>
    <row r="795" spans="2:5" x14ac:dyDescent="0.3">
      <c r="B795" s="13">
        <v>50</v>
      </c>
      <c r="C795" s="13" t="s">
        <v>21</v>
      </c>
      <c r="D795" s="13" t="s">
        <v>21</v>
      </c>
      <c r="E795" s="13" t="s">
        <v>21</v>
      </c>
    </row>
    <row r="796" spans="2:5" x14ac:dyDescent="0.3">
      <c r="B796" s="13">
        <v>38</v>
      </c>
      <c r="C796" s="13" t="s">
        <v>21</v>
      </c>
      <c r="D796" s="13" t="s">
        <v>21</v>
      </c>
      <c r="E796" s="13" t="s">
        <v>21</v>
      </c>
    </row>
    <row r="797" spans="2:5" x14ac:dyDescent="0.3">
      <c r="B797" s="13">
        <v>21</v>
      </c>
      <c r="C797" s="13" t="s">
        <v>25</v>
      </c>
      <c r="D797" s="13" t="s">
        <v>21</v>
      </c>
      <c r="E797" s="13" t="s">
        <v>21</v>
      </c>
    </row>
    <row r="798" spans="2:5" x14ac:dyDescent="0.3">
      <c r="B798" s="13">
        <v>36</v>
      </c>
      <c r="C798" s="13" t="s">
        <v>21</v>
      </c>
      <c r="D798" s="13" t="s">
        <v>21</v>
      </c>
      <c r="E798" s="13" t="s">
        <v>21</v>
      </c>
    </row>
    <row r="799" spans="2:5" x14ac:dyDescent="0.3">
      <c r="B799" s="13">
        <v>59</v>
      </c>
      <c r="C799" s="13" t="s">
        <v>21</v>
      </c>
      <c r="D799" s="13" t="s">
        <v>21</v>
      </c>
      <c r="E799" s="13" t="s">
        <v>21</v>
      </c>
    </row>
    <row r="800" spans="2:5" x14ac:dyDescent="0.3">
      <c r="B800" s="13">
        <v>50</v>
      </c>
      <c r="C800" s="13" t="s">
        <v>21</v>
      </c>
      <c r="D800" s="13" t="s">
        <v>21</v>
      </c>
      <c r="E800" s="13" t="s">
        <v>21</v>
      </c>
    </row>
    <row r="801" spans="2:5" x14ac:dyDescent="0.3">
      <c r="B801" s="13">
        <v>28</v>
      </c>
      <c r="C801" s="13" t="s">
        <v>25</v>
      </c>
      <c r="D801" s="13" t="s">
        <v>21</v>
      </c>
      <c r="E801" s="13" t="s">
        <v>21</v>
      </c>
    </row>
    <row r="802" spans="2:5" x14ac:dyDescent="0.3">
      <c r="B802" s="13">
        <v>60</v>
      </c>
      <c r="C802" s="13" t="s">
        <v>21</v>
      </c>
      <c r="D802" s="13" t="s">
        <v>21</v>
      </c>
      <c r="E802" s="13" t="s">
        <v>21</v>
      </c>
    </row>
    <row r="803" spans="2:5" x14ac:dyDescent="0.3">
      <c r="B803" s="13">
        <v>19</v>
      </c>
      <c r="C803" s="13" t="s">
        <v>25</v>
      </c>
      <c r="D803" s="13" t="s">
        <v>21</v>
      </c>
      <c r="E803" s="13" t="s">
        <v>21</v>
      </c>
    </row>
    <row r="804" spans="2:5" x14ac:dyDescent="0.3">
      <c r="B804" s="13">
        <v>61</v>
      </c>
      <c r="C804" s="13" t="s">
        <v>21</v>
      </c>
      <c r="D804" s="13" t="s">
        <v>21</v>
      </c>
      <c r="E804" s="13" t="s">
        <v>21</v>
      </c>
    </row>
    <row r="805" spans="2:5" x14ac:dyDescent="0.3">
      <c r="B805" s="13">
        <v>44</v>
      </c>
      <c r="C805" s="13" t="s">
        <v>21</v>
      </c>
      <c r="D805" s="13" t="s">
        <v>21</v>
      </c>
      <c r="E805" s="13" t="s">
        <v>21</v>
      </c>
    </row>
    <row r="806" spans="2:5" x14ac:dyDescent="0.3">
      <c r="B806" s="13">
        <v>24</v>
      </c>
      <c r="C806" s="13" t="s">
        <v>25</v>
      </c>
      <c r="D806" s="13" t="s">
        <v>21</v>
      </c>
      <c r="E806" s="13" t="s">
        <v>21</v>
      </c>
    </row>
    <row r="807" spans="2:5" x14ac:dyDescent="0.3">
      <c r="B807" s="13">
        <v>54</v>
      </c>
      <c r="C807" s="13" t="s">
        <v>21</v>
      </c>
      <c r="D807" s="13" t="s">
        <v>21</v>
      </c>
      <c r="E807" s="13" t="s">
        <v>21</v>
      </c>
    </row>
    <row r="808" spans="2:5" x14ac:dyDescent="0.3">
      <c r="B808" s="13">
        <v>68</v>
      </c>
      <c r="C808" s="13" t="s">
        <v>21</v>
      </c>
      <c r="D808" s="13" t="s">
        <v>25</v>
      </c>
      <c r="E808" s="13" t="s">
        <v>21</v>
      </c>
    </row>
    <row r="809" spans="2:5" x14ac:dyDescent="0.3">
      <c r="B809" s="13">
        <v>53</v>
      </c>
      <c r="C809" s="13" t="s">
        <v>21</v>
      </c>
      <c r="D809" s="13" t="s">
        <v>21</v>
      </c>
      <c r="E809" s="13" t="s">
        <v>21</v>
      </c>
    </row>
    <row r="810" spans="2:5" x14ac:dyDescent="0.3">
      <c r="B810" s="13">
        <v>22</v>
      </c>
      <c r="C810" s="13" t="s">
        <v>25</v>
      </c>
      <c r="D810" s="13" t="s">
        <v>21</v>
      </c>
      <c r="E810" s="13" t="s">
        <v>21</v>
      </c>
    </row>
    <row r="811" spans="2:5" x14ac:dyDescent="0.3">
      <c r="B811" s="13">
        <v>27</v>
      </c>
      <c r="C811" s="13" t="s">
        <v>25</v>
      </c>
      <c r="D811" s="13" t="s">
        <v>21</v>
      </c>
      <c r="E811" s="13" t="s">
        <v>21</v>
      </c>
    </row>
    <row r="812" spans="2:5" x14ac:dyDescent="0.3">
      <c r="B812" s="13">
        <v>42</v>
      </c>
      <c r="C812" s="13" t="s">
        <v>21</v>
      </c>
      <c r="D812" s="13" t="s">
        <v>21</v>
      </c>
      <c r="E812" s="13" t="s">
        <v>21</v>
      </c>
    </row>
    <row r="813" spans="2:5" x14ac:dyDescent="0.3">
      <c r="B813" s="13">
        <v>56</v>
      </c>
      <c r="C813" s="13" t="s">
        <v>21</v>
      </c>
      <c r="D813" s="13" t="s">
        <v>21</v>
      </c>
      <c r="E813" s="13" t="s">
        <v>21</v>
      </c>
    </row>
    <row r="814" spans="2:5" x14ac:dyDescent="0.3">
      <c r="B814" s="13">
        <v>23</v>
      </c>
      <c r="C814" s="13" t="s">
        <v>25</v>
      </c>
      <c r="D814" s="13" t="s">
        <v>21</v>
      </c>
      <c r="E814" s="13" t="s">
        <v>21</v>
      </c>
    </row>
    <row r="815" spans="2:5" x14ac:dyDescent="0.3">
      <c r="B815" s="13">
        <v>49</v>
      </c>
      <c r="C815" s="13" t="s">
        <v>21</v>
      </c>
      <c r="D815" s="13" t="s">
        <v>21</v>
      </c>
      <c r="E815" s="13" t="s">
        <v>21</v>
      </c>
    </row>
    <row r="816" spans="2:5" x14ac:dyDescent="0.3">
      <c r="B816" s="13">
        <v>37</v>
      </c>
      <c r="C816" s="13" t="s">
        <v>21</v>
      </c>
      <c r="D816" s="13" t="s">
        <v>21</v>
      </c>
      <c r="E816" s="13" t="s">
        <v>21</v>
      </c>
    </row>
    <row r="817" spans="2:5" x14ac:dyDescent="0.3">
      <c r="B817" s="13">
        <v>63</v>
      </c>
      <c r="C817" s="13" t="s">
        <v>21</v>
      </c>
      <c r="D817" s="13" t="s">
        <v>21</v>
      </c>
      <c r="E817" s="13" t="s">
        <v>21</v>
      </c>
    </row>
    <row r="818" spans="2:5" x14ac:dyDescent="0.3">
      <c r="B818" s="13">
        <v>42</v>
      </c>
      <c r="C818" s="13" t="s">
        <v>21</v>
      </c>
      <c r="D818" s="13" t="s">
        <v>21</v>
      </c>
      <c r="E818" s="13" t="s">
        <v>21</v>
      </c>
    </row>
    <row r="819" spans="2:5" x14ac:dyDescent="0.3">
      <c r="B819" s="13">
        <v>63</v>
      </c>
      <c r="C819" s="13" t="s">
        <v>21</v>
      </c>
      <c r="D819" s="13" t="s">
        <v>21</v>
      </c>
      <c r="E819" s="13" t="s">
        <v>21</v>
      </c>
    </row>
    <row r="820" spans="2:5" x14ac:dyDescent="0.3">
      <c r="B820" s="13">
        <v>28</v>
      </c>
      <c r="C820" s="13" t="s">
        <v>25</v>
      </c>
      <c r="D820" s="13" t="s">
        <v>21</v>
      </c>
      <c r="E820" s="13" t="s">
        <v>21</v>
      </c>
    </row>
    <row r="821" spans="2:5" x14ac:dyDescent="0.3">
      <c r="B821" s="13">
        <v>25</v>
      </c>
      <c r="C821" s="13" t="s">
        <v>25</v>
      </c>
      <c r="D821" s="13" t="s">
        <v>21</v>
      </c>
      <c r="E821" s="13" t="s">
        <v>21</v>
      </c>
    </row>
    <row r="822" spans="2:5" x14ac:dyDescent="0.3">
      <c r="B822" s="13">
        <v>46</v>
      </c>
      <c r="C822" s="13" t="s">
        <v>21</v>
      </c>
      <c r="D822" s="13" t="s">
        <v>21</v>
      </c>
      <c r="E822" s="13" t="s">
        <v>21</v>
      </c>
    </row>
    <row r="823" spans="2:5" x14ac:dyDescent="0.3">
      <c r="B823" s="13">
        <v>67</v>
      </c>
      <c r="C823" s="13" t="s">
        <v>21</v>
      </c>
      <c r="D823" s="13" t="s">
        <v>25</v>
      </c>
      <c r="E823" s="13" t="s">
        <v>21</v>
      </c>
    </row>
    <row r="824" spans="2:5" x14ac:dyDescent="0.3">
      <c r="B824" s="13">
        <v>64</v>
      </c>
      <c r="C824" s="13" t="s">
        <v>21</v>
      </c>
      <c r="D824" s="13" t="s">
        <v>21</v>
      </c>
      <c r="E824" s="13" t="s">
        <v>21</v>
      </c>
    </row>
    <row r="825" spans="2:5" x14ac:dyDescent="0.3">
      <c r="B825" s="13">
        <v>44</v>
      </c>
      <c r="C825" s="13" t="s">
        <v>21</v>
      </c>
      <c r="D825" s="13" t="s">
        <v>21</v>
      </c>
      <c r="E825" s="13" t="s">
        <v>21</v>
      </c>
    </row>
    <row r="826" spans="2:5" x14ac:dyDescent="0.3">
      <c r="B826" s="13">
        <v>37</v>
      </c>
      <c r="C826" s="13" t="s">
        <v>21</v>
      </c>
      <c r="D826" s="13" t="s">
        <v>21</v>
      </c>
      <c r="E826" s="13" t="s">
        <v>21</v>
      </c>
    </row>
    <row r="827" spans="2:5" x14ac:dyDescent="0.3">
      <c r="B827" s="13">
        <v>66</v>
      </c>
      <c r="C827" s="13" t="s">
        <v>21</v>
      </c>
      <c r="D827" s="13" t="s">
        <v>25</v>
      </c>
      <c r="E827" s="13" t="s">
        <v>21</v>
      </c>
    </row>
    <row r="828" spans="2:5" x14ac:dyDescent="0.3">
      <c r="B828" s="13">
        <v>51</v>
      </c>
      <c r="C828" s="13" t="s">
        <v>21</v>
      </c>
      <c r="D828" s="13" t="s">
        <v>21</v>
      </c>
      <c r="E828" s="13" t="s">
        <v>21</v>
      </c>
    </row>
    <row r="829" spans="2:5" x14ac:dyDescent="0.3">
      <c r="B829" s="13">
        <v>61</v>
      </c>
      <c r="C829" s="13" t="s">
        <v>21</v>
      </c>
      <c r="D829" s="13" t="s">
        <v>21</v>
      </c>
      <c r="E829" s="13" t="s">
        <v>21</v>
      </c>
    </row>
    <row r="830" spans="2:5" x14ac:dyDescent="0.3">
      <c r="B830" s="13">
        <v>39</v>
      </c>
      <c r="C830" s="13" t="s">
        <v>21</v>
      </c>
      <c r="D830" s="13" t="s">
        <v>21</v>
      </c>
      <c r="E830" s="13" t="s">
        <v>21</v>
      </c>
    </row>
    <row r="831" spans="2:5" x14ac:dyDescent="0.3">
      <c r="B831" s="13">
        <v>60</v>
      </c>
      <c r="C831" s="13" t="s">
        <v>21</v>
      </c>
      <c r="D831" s="13" t="s">
        <v>21</v>
      </c>
      <c r="E831" s="13" t="s">
        <v>21</v>
      </c>
    </row>
    <row r="832" spans="2:5" x14ac:dyDescent="0.3">
      <c r="B832" s="13">
        <v>36</v>
      </c>
      <c r="C832" s="13" t="s">
        <v>21</v>
      </c>
      <c r="D832" s="13" t="s">
        <v>21</v>
      </c>
      <c r="E832" s="13" t="s">
        <v>21</v>
      </c>
    </row>
    <row r="833" spans="2:5" x14ac:dyDescent="0.3">
      <c r="B833" s="13">
        <v>42</v>
      </c>
      <c r="C833" s="13" t="s">
        <v>21</v>
      </c>
      <c r="D833" s="13" t="s">
        <v>21</v>
      </c>
      <c r="E833" s="13" t="s">
        <v>21</v>
      </c>
    </row>
    <row r="834" spans="2:5" x14ac:dyDescent="0.3">
      <c r="B834" s="13">
        <v>42</v>
      </c>
      <c r="C834" s="13" t="s">
        <v>21</v>
      </c>
      <c r="D834" s="13" t="s">
        <v>21</v>
      </c>
      <c r="E834" s="13" t="s">
        <v>21</v>
      </c>
    </row>
    <row r="835" spans="2:5" x14ac:dyDescent="0.3">
      <c r="B835" s="13">
        <v>38</v>
      </c>
      <c r="C835" s="13" t="s">
        <v>21</v>
      </c>
      <c r="D835" s="13" t="s">
        <v>21</v>
      </c>
      <c r="E835" s="13" t="s">
        <v>21</v>
      </c>
    </row>
    <row r="836" spans="2:5" x14ac:dyDescent="0.3">
      <c r="B836" s="13">
        <v>29</v>
      </c>
      <c r="C836" s="13" t="s">
        <v>25</v>
      </c>
      <c r="D836" s="13" t="s">
        <v>21</v>
      </c>
      <c r="E836" s="13" t="s">
        <v>21</v>
      </c>
    </row>
    <row r="837" spans="2:5" x14ac:dyDescent="0.3">
      <c r="B837" s="13">
        <v>66</v>
      </c>
      <c r="C837" s="13" t="s">
        <v>21</v>
      </c>
      <c r="D837" s="13" t="s">
        <v>25</v>
      </c>
      <c r="E837" s="13" t="s">
        <v>21</v>
      </c>
    </row>
    <row r="838" spans="2:5" x14ac:dyDescent="0.3">
      <c r="B838" s="13">
        <v>21</v>
      </c>
      <c r="C838" s="13" t="s">
        <v>25</v>
      </c>
      <c r="D838" s="13" t="s">
        <v>21</v>
      </c>
      <c r="E838" s="13" t="s">
        <v>21</v>
      </c>
    </row>
    <row r="839" spans="2:5" x14ac:dyDescent="0.3">
      <c r="B839" s="13">
        <v>50</v>
      </c>
      <c r="C839" s="13" t="s">
        <v>21</v>
      </c>
      <c r="D839" s="13" t="s">
        <v>21</v>
      </c>
      <c r="E839" s="13" t="s">
        <v>21</v>
      </c>
    </row>
    <row r="840" spans="2:5" x14ac:dyDescent="0.3">
      <c r="B840" s="13">
        <v>26</v>
      </c>
      <c r="C840" s="13" t="s">
        <v>25</v>
      </c>
      <c r="D840" s="13" t="s">
        <v>21</v>
      </c>
      <c r="E840" s="13" t="s">
        <v>21</v>
      </c>
    </row>
    <row r="841" spans="2:5" x14ac:dyDescent="0.3">
      <c r="B841" s="13">
        <v>43</v>
      </c>
      <c r="C841" s="13" t="s">
        <v>21</v>
      </c>
      <c r="D841" s="13" t="s">
        <v>21</v>
      </c>
      <c r="E841" s="13" t="s">
        <v>21</v>
      </c>
    </row>
    <row r="842" spans="2:5" x14ac:dyDescent="0.3">
      <c r="B842" s="13">
        <v>60</v>
      </c>
      <c r="C842" s="13" t="s">
        <v>21</v>
      </c>
      <c r="D842" s="13" t="s">
        <v>21</v>
      </c>
      <c r="E842" s="13" t="s">
        <v>21</v>
      </c>
    </row>
    <row r="843" spans="2:5" x14ac:dyDescent="0.3">
      <c r="B843" s="13">
        <v>43</v>
      </c>
      <c r="C843" s="13" t="s">
        <v>21</v>
      </c>
      <c r="D843" s="13" t="s">
        <v>21</v>
      </c>
      <c r="E843" s="13" t="s">
        <v>21</v>
      </c>
    </row>
    <row r="844" spans="2:5" x14ac:dyDescent="0.3">
      <c r="B844" s="13">
        <v>37</v>
      </c>
      <c r="C844" s="13" t="s">
        <v>21</v>
      </c>
      <c r="D844" s="13" t="s">
        <v>21</v>
      </c>
      <c r="E844" s="13" t="s">
        <v>21</v>
      </c>
    </row>
    <row r="845" spans="2:5" x14ac:dyDescent="0.3">
      <c r="B845" s="13">
        <v>45</v>
      </c>
      <c r="C845" s="13" t="s">
        <v>21</v>
      </c>
      <c r="D845" s="13" t="s">
        <v>21</v>
      </c>
      <c r="E845" s="13" t="s">
        <v>21</v>
      </c>
    </row>
    <row r="846" spans="2:5" x14ac:dyDescent="0.3">
      <c r="B846" s="13">
        <v>21</v>
      </c>
      <c r="C846" s="13" t="s">
        <v>25</v>
      </c>
      <c r="D846" s="13" t="s">
        <v>21</v>
      </c>
      <c r="E846" s="13" t="s">
        <v>21</v>
      </c>
    </row>
    <row r="847" spans="2:5" x14ac:dyDescent="0.3">
      <c r="B847" s="13">
        <v>84</v>
      </c>
      <c r="C847" s="13" t="s">
        <v>21</v>
      </c>
      <c r="D847" s="13" t="s">
        <v>25</v>
      </c>
      <c r="E847" s="13" t="s">
        <v>21</v>
      </c>
    </row>
    <row r="848" spans="2:5" x14ac:dyDescent="0.3">
      <c r="B848" s="13">
        <v>29</v>
      </c>
      <c r="C848" s="13" t="s">
        <v>25</v>
      </c>
      <c r="D848" s="13" t="s">
        <v>21</v>
      </c>
      <c r="E848" s="13" t="s">
        <v>21</v>
      </c>
    </row>
    <row r="849" spans="2:5" x14ac:dyDescent="0.3">
      <c r="B849" s="13">
        <v>49</v>
      </c>
      <c r="C849" s="13" t="s">
        <v>21</v>
      </c>
      <c r="D849" s="13" t="s">
        <v>21</v>
      </c>
      <c r="E849" s="13" t="s">
        <v>21</v>
      </c>
    </row>
    <row r="850" spans="2:5" x14ac:dyDescent="0.3">
      <c r="B850" s="13">
        <v>62</v>
      </c>
      <c r="C850" s="13" t="s">
        <v>21</v>
      </c>
      <c r="D850" s="13" t="s">
        <v>21</v>
      </c>
      <c r="E850" s="13" t="s">
        <v>21</v>
      </c>
    </row>
    <row r="851" spans="2:5" x14ac:dyDescent="0.3">
      <c r="B851" s="13">
        <v>67</v>
      </c>
      <c r="C851" s="13" t="s">
        <v>21</v>
      </c>
      <c r="D851" s="13" t="s">
        <v>25</v>
      </c>
      <c r="E851" s="13" t="s">
        <v>21</v>
      </c>
    </row>
    <row r="852" spans="2:5" x14ac:dyDescent="0.3">
      <c r="B852" s="13">
        <v>24</v>
      </c>
      <c r="C852" s="13" t="s">
        <v>25</v>
      </c>
      <c r="D852" s="13" t="s">
        <v>21</v>
      </c>
      <c r="E852" s="13" t="s">
        <v>21</v>
      </c>
    </row>
    <row r="853" spans="2:5" x14ac:dyDescent="0.3">
      <c r="B853" s="13">
        <v>35</v>
      </c>
      <c r="C853" s="13" t="s">
        <v>21</v>
      </c>
      <c r="D853" s="13" t="s">
        <v>21</v>
      </c>
      <c r="E853" s="13" t="s">
        <v>21</v>
      </c>
    </row>
    <row r="854" spans="2:5" x14ac:dyDescent="0.3">
      <c r="B854" s="13">
        <v>61</v>
      </c>
      <c r="C854" s="13" t="s">
        <v>21</v>
      </c>
      <c r="D854" s="13" t="s">
        <v>21</v>
      </c>
      <c r="E854" s="13" t="s">
        <v>21</v>
      </c>
    </row>
    <row r="855" spans="2:5" x14ac:dyDescent="0.3">
      <c r="B855" s="13">
        <v>75</v>
      </c>
      <c r="C855" s="13" t="s">
        <v>21</v>
      </c>
      <c r="D855" s="13" t="s">
        <v>25</v>
      </c>
      <c r="E855" s="13" t="s">
        <v>21</v>
      </c>
    </row>
    <row r="856" spans="2:5" x14ac:dyDescent="0.3">
      <c r="B856" s="13">
        <v>67</v>
      </c>
      <c r="C856" s="13" t="s">
        <v>21</v>
      </c>
      <c r="D856" s="13" t="s">
        <v>25</v>
      </c>
      <c r="E856" s="13" t="s">
        <v>21</v>
      </c>
    </row>
    <row r="857" spans="2:5" x14ac:dyDescent="0.3">
      <c r="B857" s="13">
        <v>21</v>
      </c>
      <c r="C857" s="13" t="s">
        <v>25</v>
      </c>
      <c r="D857" s="13" t="s">
        <v>21</v>
      </c>
      <c r="E857" s="13" t="s">
        <v>21</v>
      </c>
    </row>
    <row r="858" spans="2:5" x14ac:dyDescent="0.3">
      <c r="B858" s="13">
        <v>68</v>
      </c>
      <c r="C858" s="13" t="s">
        <v>21</v>
      </c>
      <c r="D858" s="13" t="s">
        <v>25</v>
      </c>
      <c r="E858" s="13" t="s">
        <v>21</v>
      </c>
    </row>
    <row r="859" spans="2:5" x14ac:dyDescent="0.3">
      <c r="B859" s="13">
        <v>48</v>
      </c>
      <c r="C859" s="13" t="s">
        <v>21</v>
      </c>
      <c r="D859" s="13" t="s">
        <v>21</v>
      </c>
      <c r="E859" s="13" t="s">
        <v>21</v>
      </c>
    </row>
    <row r="860" spans="2:5" x14ac:dyDescent="0.3">
      <c r="B860" s="13">
        <v>50</v>
      </c>
      <c r="C860" s="13" t="s">
        <v>21</v>
      </c>
      <c r="D860" s="13" t="s">
        <v>21</v>
      </c>
      <c r="E860" s="13" t="s">
        <v>21</v>
      </c>
    </row>
    <row r="861" spans="2:5" x14ac:dyDescent="0.3">
      <c r="B861" s="13">
        <v>66</v>
      </c>
      <c r="C861" s="13" t="s">
        <v>21</v>
      </c>
      <c r="D861" s="13" t="s">
        <v>25</v>
      </c>
      <c r="E861" s="13" t="s">
        <v>21</v>
      </c>
    </row>
    <row r="862" spans="2:5" x14ac:dyDescent="0.3">
      <c r="B862" s="13">
        <v>65</v>
      </c>
      <c r="C862" s="13" t="s">
        <v>21</v>
      </c>
      <c r="D862" s="13" t="s">
        <v>25</v>
      </c>
      <c r="E862" s="13" t="s">
        <v>21</v>
      </c>
    </row>
    <row r="863" spans="2:5" x14ac:dyDescent="0.3">
      <c r="B863" s="13">
        <v>59</v>
      </c>
      <c r="C863" s="13" t="s">
        <v>21</v>
      </c>
      <c r="D863" s="13" t="s">
        <v>21</v>
      </c>
      <c r="E863" s="13" t="s">
        <v>21</v>
      </c>
    </row>
    <row r="864" spans="2:5" x14ac:dyDescent="0.3">
      <c r="B864" s="13">
        <v>28</v>
      </c>
      <c r="C864" s="13" t="s">
        <v>25</v>
      </c>
      <c r="D864" s="13" t="s">
        <v>21</v>
      </c>
      <c r="E864" s="13" t="s">
        <v>21</v>
      </c>
    </row>
    <row r="865" spans="2:5" x14ac:dyDescent="0.3">
      <c r="B865" s="13">
        <v>64</v>
      </c>
      <c r="C865" s="13" t="s">
        <v>21</v>
      </c>
      <c r="D865" s="13" t="s">
        <v>21</v>
      </c>
      <c r="E865" s="13" t="s">
        <v>21</v>
      </c>
    </row>
    <row r="866" spans="2:5" x14ac:dyDescent="0.3">
      <c r="B866" s="13">
        <v>33</v>
      </c>
      <c r="C866" s="13" t="s">
        <v>21</v>
      </c>
      <c r="D866" s="13" t="s">
        <v>21</v>
      </c>
      <c r="E866" s="13" t="s">
        <v>21</v>
      </c>
    </row>
    <row r="867" spans="2:5" x14ac:dyDescent="0.3">
      <c r="B867" s="13">
        <v>26</v>
      </c>
      <c r="C867" s="13" t="s">
        <v>25</v>
      </c>
      <c r="D867" s="13" t="s">
        <v>21</v>
      </c>
      <c r="E867" s="13" t="s">
        <v>21</v>
      </c>
    </row>
    <row r="868" spans="2:5" x14ac:dyDescent="0.3">
      <c r="B868" s="13">
        <v>44</v>
      </c>
      <c r="C868" s="13" t="s">
        <v>21</v>
      </c>
      <c r="D868" s="13" t="s">
        <v>21</v>
      </c>
      <c r="E868" s="13" t="s">
        <v>21</v>
      </c>
    </row>
    <row r="869" spans="2:5" x14ac:dyDescent="0.3">
      <c r="B869" s="13">
        <v>71</v>
      </c>
      <c r="C869" s="13" t="s">
        <v>21</v>
      </c>
      <c r="D869" s="13" t="s">
        <v>25</v>
      </c>
      <c r="E869" s="13" t="s">
        <v>21</v>
      </c>
    </row>
    <row r="870" spans="2:5" x14ac:dyDescent="0.3">
      <c r="B870" s="13">
        <v>60</v>
      </c>
      <c r="C870" s="13" t="s">
        <v>21</v>
      </c>
      <c r="D870" s="13" t="s">
        <v>21</v>
      </c>
      <c r="E870" s="13" t="s">
        <v>21</v>
      </c>
    </row>
    <row r="871" spans="2:5" x14ac:dyDescent="0.3">
      <c r="B871" s="13">
        <v>67</v>
      </c>
      <c r="C871" s="13" t="s">
        <v>21</v>
      </c>
      <c r="D871" s="13" t="s">
        <v>25</v>
      </c>
      <c r="E871" s="13" t="s">
        <v>21</v>
      </c>
    </row>
    <row r="872" spans="2:5" x14ac:dyDescent="0.3">
      <c r="B872" s="13">
        <v>60</v>
      </c>
      <c r="C872" s="13" t="s">
        <v>21</v>
      </c>
      <c r="D872" s="13" t="s">
        <v>21</v>
      </c>
      <c r="E872" s="13" t="s">
        <v>21</v>
      </c>
    </row>
    <row r="873" spans="2:5" x14ac:dyDescent="0.3">
      <c r="B873" s="13">
        <v>58</v>
      </c>
      <c r="C873" s="13" t="s">
        <v>21</v>
      </c>
      <c r="D873" s="13" t="s">
        <v>21</v>
      </c>
      <c r="E873" s="13" t="s">
        <v>21</v>
      </c>
    </row>
    <row r="874" spans="2:5" x14ac:dyDescent="0.3">
      <c r="B874" s="13">
        <v>51</v>
      </c>
      <c r="C874" s="13" t="s">
        <v>21</v>
      </c>
      <c r="D874" s="13" t="s">
        <v>21</v>
      </c>
      <c r="E874" s="13" t="s">
        <v>21</v>
      </c>
    </row>
    <row r="875" spans="2:5" x14ac:dyDescent="0.3">
      <c r="B875" s="13">
        <v>41</v>
      </c>
      <c r="C875" s="13" t="s">
        <v>21</v>
      </c>
      <c r="D875" s="13" t="s">
        <v>21</v>
      </c>
      <c r="E875" s="13" t="s">
        <v>21</v>
      </c>
    </row>
    <row r="876" spans="2:5" x14ac:dyDescent="0.3">
      <c r="B876" s="13">
        <v>41</v>
      </c>
      <c r="C876" s="13" t="s">
        <v>21</v>
      </c>
      <c r="D876" s="13" t="s">
        <v>21</v>
      </c>
      <c r="E876" s="13" t="s">
        <v>21</v>
      </c>
    </row>
    <row r="877" spans="2:5" x14ac:dyDescent="0.3">
      <c r="B877" s="13">
        <v>50</v>
      </c>
      <c r="C877" s="13" t="s">
        <v>21</v>
      </c>
      <c r="D877" s="13" t="s">
        <v>21</v>
      </c>
      <c r="E877" s="13" t="s">
        <v>21</v>
      </c>
    </row>
    <row r="878" spans="2:5" x14ac:dyDescent="0.3">
      <c r="B878" s="13">
        <v>39</v>
      </c>
      <c r="C878" s="13" t="s">
        <v>21</v>
      </c>
      <c r="D878" s="13" t="s">
        <v>21</v>
      </c>
      <c r="E878" s="13" t="s">
        <v>21</v>
      </c>
    </row>
    <row r="879" spans="2:5" x14ac:dyDescent="0.3">
      <c r="B879" s="13">
        <v>40</v>
      </c>
      <c r="C879" s="13" t="s">
        <v>21</v>
      </c>
      <c r="D879" s="13" t="s">
        <v>21</v>
      </c>
      <c r="E879" s="13" t="s">
        <v>21</v>
      </c>
    </row>
    <row r="880" spans="2:5" x14ac:dyDescent="0.3">
      <c r="B880" s="13">
        <v>34</v>
      </c>
      <c r="C880" s="13" t="s">
        <v>21</v>
      </c>
      <c r="D880" s="13" t="s">
        <v>21</v>
      </c>
      <c r="E880" s="13" t="s">
        <v>21</v>
      </c>
    </row>
    <row r="881" spans="2:5" x14ac:dyDescent="0.3">
      <c r="B881" s="13">
        <v>45</v>
      </c>
      <c r="C881" s="13" t="s">
        <v>21</v>
      </c>
      <c r="D881" s="13" t="s">
        <v>21</v>
      </c>
      <c r="E881" s="13" t="s">
        <v>21</v>
      </c>
    </row>
    <row r="882" spans="2:5" x14ac:dyDescent="0.3">
      <c r="B882" s="13">
        <v>45</v>
      </c>
      <c r="C882" s="13" t="s">
        <v>21</v>
      </c>
      <c r="D882" s="13" t="s">
        <v>21</v>
      </c>
      <c r="E882" s="13" t="s">
        <v>21</v>
      </c>
    </row>
    <row r="883" spans="2:5" x14ac:dyDescent="0.3">
      <c r="B883" s="13">
        <v>70</v>
      </c>
      <c r="C883" s="13" t="s">
        <v>21</v>
      </c>
      <c r="D883" s="13" t="s">
        <v>25</v>
      </c>
      <c r="E883" s="13" t="s">
        <v>21</v>
      </c>
    </row>
    <row r="884" spans="2:5" x14ac:dyDescent="0.3">
      <c r="B884" s="13">
        <v>38</v>
      </c>
      <c r="C884" s="13" t="s">
        <v>21</v>
      </c>
      <c r="D884" s="13" t="s">
        <v>21</v>
      </c>
      <c r="E884" s="13" t="s">
        <v>21</v>
      </c>
    </row>
    <row r="885" spans="2:5" x14ac:dyDescent="0.3">
      <c r="B885" s="13">
        <v>56</v>
      </c>
      <c r="C885" s="13" t="s">
        <v>21</v>
      </c>
      <c r="D885" s="13" t="s">
        <v>21</v>
      </c>
      <c r="E885" s="13" t="s">
        <v>21</v>
      </c>
    </row>
    <row r="886" spans="2:5" x14ac:dyDescent="0.3">
      <c r="B886" s="13">
        <v>44</v>
      </c>
      <c r="C886" s="13" t="s">
        <v>21</v>
      </c>
      <c r="D886" s="13" t="s">
        <v>21</v>
      </c>
      <c r="E886" s="13" t="s">
        <v>21</v>
      </c>
    </row>
    <row r="887" spans="2:5" x14ac:dyDescent="0.3">
      <c r="B887" s="13">
        <v>51</v>
      </c>
      <c r="C887" s="13" t="s">
        <v>21</v>
      </c>
      <c r="D887" s="13" t="s">
        <v>21</v>
      </c>
      <c r="E887" s="13" t="s">
        <v>21</v>
      </c>
    </row>
    <row r="888" spans="2:5" x14ac:dyDescent="0.3">
      <c r="B888" s="13">
        <v>79</v>
      </c>
      <c r="C888" s="13" t="s">
        <v>21</v>
      </c>
      <c r="D888" s="13" t="s">
        <v>25</v>
      </c>
      <c r="E888" s="13" t="s">
        <v>21</v>
      </c>
    </row>
    <row r="889" spans="2:5" x14ac:dyDescent="0.3">
      <c r="B889" s="13">
        <v>48</v>
      </c>
      <c r="C889" s="13" t="s">
        <v>21</v>
      </c>
      <c r="D889" s="13" t="s">
        <v>21</v>
      </c>
      <c r="E889" s="13" t="s">
        <v>21</v>
      </c>
    </row>
    <row r="890" spans="2:5" x14ac:dyDescent="0.3">
      <c r="B890" s="13">
        <v>75</v>
      </c>
      <c r="C890" s="13" t="s">
        <v>21</v>
      </c>
      <c r="D890" s="13" t="s">
        <v>25</v>
      </c>
      <c r="E890" s="13" t="s">
        <v>21</v>
      </c>
    </row>
    <row r="891" spans="2:5" x14ac:dyDescent="0.3">
      <c r="B891" s="13">
        <v>48</v>
      </c>
      <c r="C891" s="13" t="s">
        <v>21</v>
      </c>
      <c r="D891" s="13" t="s">
        <v>21</v>
      </c>
      <c r="E891" s="13" t="s">
        <v>21</v>
      </c>
    </row>
    <row r="892" spans="2:5" x14ac:dyDescent="0.3">
      <c r="B892" s="13">
        <v>35</v>
      </c>
      <c r="C892" s="13" t="s">
        <v>21</v>
      </c>
      <c r="D892" s="13" t="s">
        <v>21</v>
      </c>
      <c r="E892" s="13" t="s">
        <v>21</v>
      </c>
    </row>
    <row r="893" spans="2:5" x14ac:dyDescent="0.3">
      <c r="B893" s="13">
        <v>29</v>
      </c>
      <c r="C893" s="13" t="s">
        <v>25</v>
      </c>
      <c r="D893" s="13" t="s">
        <v>21</v>
      </c>
      <c r="E893" s="13" t="s">
        <v>21</v>
      </c>
    </row>
    <row r="894" spans="2:5" x14ac:dyDescent="0.3">
      <c r="B894" s="13">
        <v>78</v>
      </c>
      <c r="C894" s="13" t="s">
        <v>21</v>
      </c>
      <c r="D894" s="13" t="s">
        <v>25</v>
      </c>
      <c r="E894" s="13" t="s">
        <v>21</v>
      </c>
    </row>
    <row r="895" spans="2:5" x14ac:dyDescent="0.3">
      <c r="B895" s="13">
        <v>21</v>
      </c>
      <c r="C895" s="13" t="s">
        <v>25</v>
      </c>
      <c r="D895" s="13" t="s">
        <v>21</v>
      </c>
      <c r="E895" s="13" t="s">
        <v>21</v>
      </c>
    </row>
    <row r="896" spans="2:5" x14ac:dyDescent="0.3">
      <c r="B896" s="13">
        <v>22</v>
      </c>
      <c r="C896" s="13" t="s">
        <v>25</v>
      </c>
      <c r="D896" s="13" t="s">
        <v>21</v>
      </c>
      <c r="E896" s="13" t="s">
        <v>21</v>
      </c>
    </row>
    <row r="897" spans="2:5" x14ac:dyDescent="0.3">
      <c r="B897" s="13">
        <v>21</v>
      </c>
      <c r="C897" s="13" t="s">
        <v>25</v>
      </c>
      <c r="D897" s="13" t="s">
        <v>21</v>
      </c>
      <c r="E897" s="13" t="s">
        <v>21</v>
      </c>
    </row>
    <row r="898" spans="2:5" x14ac:dyDescent="0.3">
      <c r="B898" s="13">
        <v>84</v>
      </c>
      <c r="C898" s="13" t="s">
        <v>21</v>
      </c>
      <c r="D898" s="13" t="s">
        <v>25</v>
      </c>
      <c r="E898" s="13" t="s">
        <v>21</v>
      </c>
    </row>
    <row r="899" spans="2:5" x14ac:dyDescent="0.3">
      <c r="B899" s="13">
        <v>62</v>
      </c>
      <c r="C899" s="13" t="s">
        <v>21</v>
      </c>
      <c r="D899" s="13" t="s">
        <v>21</v>
      </c>
      <c r="E899" s="13" t="s">
        <v>21</v>
      </c>
    </row>
    <row r="900" spans="2:5" x14ac:dyDescent="0.3">
      <c r="B900" s="13">
        <v>63</v>
      </c>
      <c r="C900" s="13" t="s">
        <v>21</v>
      </c>
      <c r="D900" s="13" t="s">
        <v>21</v>
      </c>
      <c r="E900" s="13" t="s">
        <v>21</v>
      </c>
    </row>
    <row r="901" spans="2:5" x14ac:dyDescent="0.3">
      <c r="B901" s="13">
        <v>29</v>
      </c>
      <c r="C901" s="13" t="s">
        <v>25</v>
      </c>
      <c r="D901" s="13" t="s">
        <v>21</v>
      </c>
      <c r="E901" s="13" t="s">
        <v>21</v>
      </c>
    </row>
    <row r="902" spans="2:5" x14ac:dyDescent="0.3">
      <c r="B902" s="13">
        <v>79</v>
      </c>
      <c r="C902" s="13" t="s">
        <v>21</v>
      </c>
      <c r="D902" s="13" t="s">
        <v>25</v>
      </c>
      <c r="E902" s="13" t="s">
        <v>21</v>
      </c>
    </row>
    <row r="903" spans="2:5" x14ac:dyDescent="0.3">
      <c r="B903" s="13">
        <v>19</v>
      </c>
      <c r="C903" s="13" t="s">
        <v>25</v>
      </c>
      <c r="D903" s="13" t="s">
        <v>21</v>
      </c>
      <c r="E903" s="13" t="s">
        <v>21</v>
      </c>
    </row>
    <row r="904" spans="2:5" x14ac:dyDescent="0.3">
      <c r="B904" s="13">
        <v>45</v>
      </c>
      <c r="C904" s="13" t="s">
        <v>21</v>
      </c>
      <c r="D904" s="13" t="s">
        <v>21</v>
      </c>
      <c r="E904" s="13" t="s">
        <v>21</v>
      </c>
    </row>
    <row r="905" spans="2:5" x14ac:dyDescent="0.3">
      <c r="B905" s="13">
        <v>27</v>
      </c>
      <c r="C905" s="13" t="s">
        <v>25</v>
      </c>
      <c r="D905" s="13" t="s">
        <v>21</v>
      </c>
      <c r="E905" s="13" t="s">
        <v>21</v>
      </c>
    </row>
    <row r="906" spans="2:5" x14ac:dyDescent="0.3">
      <c r="B906" s="13">
        <v>22</v>
      </c>
      <c r="C906" s="13" t="s">
        <v>25</v>
      </c>
      <c r="D906" s="13" t="s">
        <v>21</v>
      </c>
      <c r="E906" s="13" t="s">
        <v>21</v>
      </c>
    </row>
    <row r="907" spans="2:5" x14ac:dyDescent="0.3">
      <c r="B907" s="13">
        <v>35</v>
      </c>
      <c r="C907" s="13" t="s">
        <v>21</v>
      </c>
      <c r="D907" s="13" t="s">
        <v>21</v>
      </c>
      <c r="E907" s="13" t="s">
        <v>21</v>
      </c>
    </row>
    <row r="908" spans="2:5" x14ac:dyDescent="0.3">
      <c r="B908" s="13">
        <v>49</v>
      </c>
      <c r="C908" s="13" t="s">
        <v>21</v>
      </c>
      <c r="D908" s="13" t="s">
        <v>21</v>
      </c>
      <c r="E908" s="13" t="s">
        <v>21</v>
      </c>
    </row>
    <row r="909" spans="2:5" x14ac:dyDescent="0.3">
      <c r="B909" s="13">
        <v>28</v>
      </c>
      <c r="C909" s="13" t="s">
        <v>25</v>
      </c>
      <c r="D909" s="13" t="s">
        <v>21</v>
      </c>
      <c r="E909" s="13" t="s">
        <v>21</v>
      </c>
    </row>
    <row r="910" spans="2:5" x14ac:dyDescent="0.3">
      <c r="B910" s="13">
        <v>53</v>
      </c>
      <c r="C910" s="13" t="s">
        <v>21</v>
      </c>
      <c r="D910" s="13" t="s">
        <v>21</v>
      </c>
      <c r="E910" s="13" t="s">
        <v>21</v>
      </c>
    </row>
    <row r="911" spans="2:5" x14ac:dyDescent="0.3">
      <c r="B911" s="13">
        <v>28</v>
      </c>
      <c r="C911" s="13" t="s">
        <v>25</v>
      </c>
      <c r="D911" s="13" t="s">
        <v>21</v>
      </c>
      <c r="E911" s="13" t="s">
        <v>21</v>
      </c>
    </row>
    <row r="912" spans="2:5" x14ac:dyDescent="0.3">
      <c r="B912" s="13">
        <v>45</v>
      </c>
      <c r="C912" s="13" t="s">
        <v>21</v>
      </c>
      <c r="D912" s="13" t="s">
        <v>21</v>
      </c>
      <c r="E912" s="13" t="s">
        <v>21</v>
      </c>
    </row>
    <row r="913" spans="2:5" x14ac:dyDescent="0.3">
      <c r="B913" s="13">
        <v>43</v>
      </c>
      <c r="C913" s="13" t="s">
        <v>21</v>
      </c>
      <c r="D913" s="13" t="s">
        <v>21</v>
      </c>
      <c r="E913" s="13" t="s">
        <v>21</v>
      </c>
    </row>
    <row r="914" spans="2:5" x14ac:dyDescent="0.3">
      <c r="B914" s="13">
        <v>43</v>
      </c>
      <c r="C914" s="13" t="s">
        <v>21</v>
      </c>
      <c r="D914" s="13" t="s">
        <v>21</v>
      </c>
      <c r="E914" s="13" t="s">
        <v>21</v>
      </c>
    </row>
    <row r="915" spans="2:5" x14ac:dyDescent="0.3">
      <c r="B915" s="13">
        <v>56</v>
      </c>
      <c r="C915" s="13" t="s">
        <v>21</v>
      </c>
      <c r="D915" s="13" t="s">
        <v>21</v>
      </c>
      <c r="E915" s="13" t="s">
        <v>21</v>
      </c>
    </row>
    <row r="916" spans="2:5" x14ac:dyDescent="0.3">
      <c r="B916" s="13">
        <v>61</v>
      </c>
      <c r="C916" s="13" t="s">
        <v>21</v>
      </c>
      <c r="D916" s="13" t="s">
        <v>21</v>
      </c>
      <c r="E916" s="13" t="s">
        <v>21</v>
      </c>
    </row>
    <row r="917" spans="2:5" x14ac:dyDescent="0.3">
      <c r="B917" s="13">
        <v>58</v>
      </c>
      <c r="C917" s="13" t="s">
        <v>21</v>
      </c>
      <c r="D917" s="13" t="s">
        <v>21</v>
      </c>
      <c r="E917" s="13" t="s">
        <v>21</v>
      </c>
    </row>
    <row r="918" spans="2:5" x14ac:dyDescent="0.3">
      <c r="B918" s="13">
        <v>62</v>
      </c>
      <c r="C918" s="13" t="s">
        <v>21</v>
      </c>
      <c r="D918" s="13" t="s">
        <v>21</v>
      </c>
      <c r="E918" s="13" t="s">
        <v>21</v>
      </c>
    </row>
    <row r="919" spans="2:5" x14ac:dyDescent="0.3">
      <c r="B919" s="13">
        <v>66</v>
      </c>
      <c r="C919" s="13" t="s">
        <v>21</v>
      </c>
      <c r="D919" s="13" t="s">
        <v>25</v>
      </c>
      <c r="E919" s="13" t="s">
        <v>21</v>
      </c>
    </row>
    <row r="920" spans="2:5" x14ac:dyDescent="0.3">
      <c r="B920" s="13">
        <v>68</v>
      </c>
      <c r="C920" s="13" t="s">
        <v>21</v>
      </c>
      <c r="D920" s="13" t="s">
        <v>25</v>
      </c>
      <c r="E920" s="13" t="s">
        <v>21</v>
      </c>
    </row>
    <row r="921" spans="2:5" x14ac:dyDescent="0.3">
      <c r="B921" s="13">
        <v>54</v>
      </c>
      <c r="C921" s="13" t="s">
        <v>21</v>
      </c>
      <c r="D921" s="13" t="s">
        <v>21</v>
      </c>
      <c r="E921" s="13" t="s">
        <v>21</v>
      </c>
    </row>
    <row r="922" spans="2:5" x14ac:dyDescent="0.3">
      <c r="B922" s="13">
        <v>56</v>
      </c>
      <c r="C922" s="13" t="s">
        <v>21</v>
      </c>
      <c r="D922" s="13" t="s">
        <v>21</v>
      </c>
      <c r="E922" s="13" t="s">
        <v>21</v>
      </c>
    </row>
    <row r="923" spans="2:5" x14ac:dyDescent="0.3">
      <c r="B923" s="13">
        <v>41</v>
      </c>
      <c r="C923" s="13" t="s">
        <v>21</v>
      </c>
      <c r="D923" s="13" t="s">
        <v>21</v>
      </c>
      <c r="E923" s="13" t="s">
        <v>21</v>
      </c>
    </row>
    <row r="924" spans="2:5" x14ac:dyDescent="0.3">
      <c r="B924" s="13">
        <v>57</v>
      </c>
      <c r="C924" s="13" t="s">
        <v>21</v>
      </c>
      <c r="D924" s="13" t="s">
        <v>21</v>
      </c>
      <c r="E924" s="13" t="s">
        <v>21</v>
      </c>
    </row>
    <row r="925" spans="2:5" x14ac:dyDescent="0.3">
      <c r="B925" s="13">
        <v>50</v>
      </c>
      <c r="C925" s="13" t="s">
        <v>21</v>
      </c>
      <c r="D925" s="13" t="s">
        <v>21</v>
      </c>
      <c r="E925" s="13" t="s">
        <v>21</v>
      </c>
    </row>
    <row r="926" spans="2:5" x14ac:dyDescent="0.3">
      <c r="B926" s="13">
        <v>57</v>
      </c>
      <c r="C926" s="13" t="s">
        <v>21</v>
      </c>
      <c r="D926" s="13" t="s">
        <v>21</v>
      </c>
      <c r="E926" s="13" t="s">
        <v>21</v>
      </c>
    </row>
    <row r="927" spans="2:5" x14ac:dyDescent="0.3">
      <c r="B927" s="13">
        <v>80</v>
      </c>
      <c r="C927" s="13" t="s">
        <v>21</v>
      </c>
      <c r="D927" s="13" t="s">
        <v>25</v>
      </c>
      <c r="E927" s="13" t="s">
        <v>21</v>
      </c>
    </row>
    <row r="928" spans="2:5" x14ac:dyDescent="0.3">
      <c r="B928" s="13">
        <v>59</v>
      </c>
      <c r="C928" s="13" t="s">
        <v>21</v>
      </c>
      <c r="D928" s="13" t="s">
        <v>21</v>
      </c>
      <c r="E928" s="13" t="s">
        <v>21</v>
      </c>
    </row>
    <row r="929" spans="2:5" x14ac:dyDescent="0.3">
      <c r="B929" s="13">
        <v>62</v>
      </c>
      <c r="C929" s="13" t="s">
        <v>21</v>
      </c>
      <c r="D929" s="13" t="s">
        <v>21</v>
      </c>
      <c r="E929" s="13" t="s">
        <v>21</v>
      </c>
    </row>
    <row r="930" spans="2:5" x14ac:dyDescent="0.3">
      <c r="B930" s="13">
        <v>34</v>
      </c>
      <c r="C930" s="13" t="s">
        <v>21</v>
      </c>
      <c r="D930" s="13" t="s">
        <v>21</v>
      </c>
      <c r="E930" s="13" t="s">
        <v>21</v>
      </c>
    </row>
    <row r="931" spans="2:5" x14ac:dyDescent="0.3">
      <c r="B931" s="13">
        <v>52</v>
      </c>
      <c r="C931" s="13" t="s">
        <v>21</v>
      </c>
      <c r="D931" s="13" t="s">
        <v>21</v>
      </c>
      <c r="E931" s="13" t="s">
        <v>21</v>
      </c>
    </row>
    <row r="932" spans="2:5" x14ac:dyDescent="0.3">
      <c r="B932" s="13">
        <v>56</v>
      </c>
      <c r="C932" s="13" t="s">
        <v>21</v>
      </c>
      <c r="D932" s="13" t="s">
        <v>21</v>
      </c>
      <c r="E932" s="13" t="s">
        <v>21</v>
      </c>
    </row>
    <row r="933" spans="2:5" x14ac:dyDescent="0.3">
      <c r="B933" s="13">
        <v>39</v>
      </c>
      <c r="C933" s="13" t="s">
        <v>21</v>
      </c>
      <c r="D933" s="13" t="s">
        <v>21</v>
      </c>
      <c r="E933" s="13" t="s">
        <v>21</v>
      </c>
    </row>
    <row r="934" spans="2:5" x14ac:dyDescent="0.3">
      <c r="B934" s="13">
        <v>74</v>
      </c>
      <c r="C934" s="13" t="s">
        <v>21</v>
      </c>
      <c r="D934" s="13" t="s">
        <v>25</v>
      </c>
      <c r="E934" s="13" t="s">
        <v>21</v>
      </c>
    </row>
    <row r="935" spans="2:5" x14ac:dyDescent="0.3">
      <c r="B935" s="13">
        <v>42</v>
      </c>
      <c r="C935" s="13" t="s">
        <v>21</v>
      </c>
      <c r="D935" s="13" t="s">
        <v>21</v>
      </c>
      <c r="E935" s="13" t="s">
        <v>21</v>
      </c>
    </row>
    <row r="936" spans="2:5" x14ac:dyDescent="0.3">
      <c r="B936" s="13">
        <v>42</v>
      </c>
      <c r="C936" s="13" t="s">
        <v>21</v>
      </c>
      <c r="D936" s="13" t="s">
        <v>21</v>
      </c>
      <c r="E936" s="13" t="s">
        <v>21</v>
      </c>
    </row>
    <row r="937" spans="2:5" x14ac:dyDescent="0.3">
      <c r="B937" s="13">
        <v>66</v>
      </c>
      <c r="C937" s="13" t="s">
        <v>21</v>
      </c>
      <c r="D937" s="13" t="s">
        <v>25</v>
      </c>
      <c r="E937" s="13" t="s">
        <v>21</v>
      </c>
    </row>
    <row r="938" spans="2:5" x14ac:dyDescent="0.3">
      <c r="B938" s="13">
        <v>72</v>
      </c>
      <c r="C938" s="13" t="s">
        <v>21</v>
      </c>
      <c r="D938" s="13" t="s">
        <v>25</v>
      </c>
      <c r="E938" s="13" t="s">
        <v>21</v>
      </c>
    </row>
    <row r="939" spans="2:5" x14ac:dyDescent="0.3">
      <c r="B939" s="13">
        <v>39</v>
      </c>
      <c r="C939" s="13" t="s">
        <v>21</v>
      </c>
      <c r="D939" s="13" t="s">
        <v>21</v>
      </c>
      <c r="E939" s="13" t="s">
        <v>21</v>
      </c>
    </row>
    <row r="940" spans="2:5" x14ac:dyDescent="0.3">
      <c r="B940" s="13">
        <v>75</v>
      </c>
      <c r="C940" s="13" t="s">
        <v>21</v>
      </c>
      <c r="D940" s="13" t="s">
        <v>25</v>
      </c>
      <c r="E940" s="13" t="s">
        <v>21</v>
      </c>
    </row>
    <row r="941" spans="2:5" x14ac:dyDescent="0.3">
      <c r="B941" s="13">
        <v>78</v>
      </c>
      <c r="C941" s="13" t="s">
        <v>21</v>
      </c>
      <c r="D941" s="13" t="s">
        <v>25</v>
      </c>
      <c r="E941" s="13" t="s">
        <v>21</v>
      </c>
    </row>
    <row r="942" spans="2:5" x14ac:dyDescent="0.3">
      <c r="B942" s="13">
        <v>38</v>
      </c>
      <c r="C942" s="13" t="s">
        <v>21</v>
      </c>
      <c r="D942" s="13" t="s">
        <v>21</v>
      </c>
      <c r="E942" s="13" t="s">
        <v>21</v>
      </c>
    </row>
    <row r="943" spans="2:5" x14ac:dyDescent="0.3">
      <c r="B943" s="13">
        <v>66</v>
      </c>
      <c r="C943" s="13" t="s">
        <v>21</v>
      </c>
      <c r="D943" s="13" t="s">
        <v>25</v>
      </c>
      <c r="E943" s="13" t="s">
        <v>21</v>
      </c>
    </row>
    <row r="944" spans="2:5" x14ac:dyDescent="0.3">
      <c r="B944" s="13">
        <v>80</v>
      </c>
      <c r="C944" s="13" t="s">
        <v>21</v>
      </c>
      <c r="D944" s="13" t="s">
        <v>25</v>
      </c>
      <c r="E944" s="13" t="s">
        <v>21</v>
      </c>
    </row>
    <row r="945" spans="2:5" x14ac:dyDescent="0.3">
      <c r="B945" s="13">
        <v>29</v>
      </c>
      <c r="C945" s="13" t="s">
        <v>25</v>
      </c>
      <c r="D945" s="13" t="s">
        <v>21</v>
      </c>
      <c r="E945" s="13" t="s">
        <v>21</v>
      </c>
    </row>
    <row r="946" spans="2:5" x14ac:dyDescent="0.3">
      <c r="B946" s="13">
        <v>70</v>
      </c>
      <c r="C946" s="13" t="s">
        <v>21</v>
      </c>
      <c r="D946" s="13" t="s">
        <v>25</v>
      </c>
      <c r="E946" s="13" t="s">
        <v>21</v>
      </c>
    </row>
    <row r="947" spans="2:5" x14ac:dyDescent="0.3">
      <c r="B947" s="13">
        <v>65</v>
      </c>
      <c r="C947" s="13" t="s">
        <v>21</v>
      </c>
      <c r="D947" s="13" t="s">
        <v>21</v>
      </c>
      <c r="E947" s="13" t="s">
        <v>21</v>
      </c>
    </row>
    <row r="948" spans="2:5" x14ac:dyDescent="0.3">
      <c r="B948" s="13">
        <v>24</v>
      </c>
      <c r="C948" s="13" t="s">
        <v>25</v>
      </c>
      <c r="D948" s="13" t="s">
        <v>21</v>
      </c>
      <c r="E948" s="13" t="s">
        <v>21</v>
      </c>
    </row>
    <row r="949" spans="2:5" x14ac:dyDescent="0.3">
      <c r="B949" s="13">
        <v>48</v>
      </c>
      <c r="C949" s="13" t="s">
        <v>21</v>
      </c>
      <c r="D949" s="13" t="s">
        <v>21</v>
      </c>
      <c r="E949" s="13" t="s">
        <v>21</v>
      </c>
    </row>
    <row r="950" spans="2:5" x14ac:dyDescent="0.3">
      <c r="B950" s="13">
        <v>32</v>
      </c>
      <c r="C950" s="13" t="s">
        <v>21</v>
      </c>
      <c r="D950" s="13" t="s">
        <v>21</v>
      </c>
      <c r="E950" s="13" t="s">
        <v>21</v>
      </c>
    </row>
    <row r="951" spans="2:5" x14ac:dyDescent="0.3">
      <c r="B951" s="13">
        <v>57</v>
      </c>
      <c r="C951" s="13" t="s">
        <v>21</v>
      </c>
      <c r="D951" s="13" t="s">
        <v>21</v>
      </c>
      <c r="E951" s="13" t="s">
        <v>21</v>
      </c>
    </row>
    <row r="952" spans="2:5" x14ac:dyDescent="0.3">
      <c r="B952" s="13">
        <v>28</v>
      </c>
      <c r="C952" s="13" t="s">
        <v>25</v>
      </c>
      <c r="D952" s="13" t="s">
        <v>21</v>
      </c>
      <c r="E952" s="13" t="s">
        <v>21</v>
      </c>
    </row>
    <row r="953" spans="2:5" x14ac:dyDescent="0.3">
      <c r="B953" s="13">
        <v>47</v>
      </c>
      <c r="C953" s="13" t="s">
        <v>21</v>
      </c>
      <c r="D953" s="13" t="s">
        <v>21</v>
      </c>
      <c r="E953" s="13" t="s">
        <v>21</v>
      </c>
    </row>
    <row r="954" spans="2:5" x14ac:dyDescent="0.3">
      <c r="B954" s="13">
        <v>37</v>
      </c>
      <c r="C954" s="13" t="s">
        <v>21</v>
      </c>
      <c r="D954" s="13" t="s">
        <v>21</v>
      </c>
      <c r="E954" s="13" t="s">
        <v>21</v>
      </c>
    </row>
    <row r="955" spans="2:5" x14ac:dyDescent="0.3">
      <c r="B955" s="13">
        <v>49</v>
      </c>
      <c r="C955" s="13" t="s">
        <v>21</v>
      </c>
      <c r="D955" s="13" t="s">
        <v>21</v>
      </c>
      <c r="E955" s="13" t="s">
        <v>21</v>
      </c>
    </row>
    <row r="956" spans="2:5" x14ac:dyDescent="0.3">
      <c r="B956" s="13">
        <v>23</v>
      </c>
      <c r="C956" s="13" t="s">
        <v>25</v>
      </c>
      <c r="D956" s="13" t="s">
        <v>21</v>
      </c>
      <c r="E956" s="13" t="s">
        <v>21</v>
      </c>
    </row>
    <row r="957" spans="2:5" x14ac:dyDescent="0.3">
      <c r="B957" s="13">
        <v>43</v>
      </c>
      <c r="C957" s="13" t="s">
        <v>21</v>
      </c>
      <c r="D957" s="13" t="s">
        <v>21</v>
      </c>
      <c r="E957" s="13" t="s">
        <v>21</v>
      </c>
    </row>
    <row r="958" spans="2:5" x14ac:dyDescent="0.3">
      <c r="B958" s="13">
        <v>50</v>
      </c>
      <c r="C958" s="13" t="s">
        <v>21</v>
      </c>
      <c r="D958" s="13" t="s">
        <v>21</v>
      </c>
      <c r="E958" s="13" t="s">
        <v>21</v>
      </c>
    </row>
    <row r="959" spans="2:5" x14ac:dyDescent="0.3">
      <c r="B959" s="13">
        <v>34</v>
      </c>
      <c r="C959" s="13" t="s">
        <v>21</v>
      </c>
      <c r="D959" s="13" t="s">
        <v>21</v>
      </c>
      <c r="E959" s="13" t="s">
        <v>21</v>
      </c>
    </row>
    <row r="960" spans="2:5" x14ac:dyDescent="0.3">
      <c r="B960" s="13">
        <v>38</v>
      </c>
      <c r="C960" s="13" t="s">
        <v>21</v>
      </c>
      <c r="D960" s="13" t="s">
        <v>21</v>
      </c>
      <c r="E960" s="13" t="s">
        <v>21</v>
      </c>
    </row>
    <row r="961" spans="2:5" x14ac:dyDescent="0.3">
      <c r="B961" s="13">
        <v>60</v>
      </c>
      <c r="C961" s="13" t="s">
        <v>21</v>
      </c>
      <c r="D961" s="13" t="s">
        <v>21</v>
      </c>
      <c r="E961" s="13" t="s">
        <v>21</v>
      </c>
    </row>
    <row r="962" spans="2:5" x14ac:dyDescent="0.3">
      <c r="B962" s="13">
        <v>59</v>
      </c>
      <c r="C962" s="13" t="s">
        <v>21</v>
      </c>
      <c r="D962" s="13" t="s">
        <v>21</v>
      </c>
      <c r="E962" s="13" t="s">
        <v>21</v>
      </c>
    </row>
    <row r="963" spans="2:5" x14ac:dyDescent="0.3">
      <c r="B963" s="13">
        <v>45</v>
      </c>
      <c r="C963" s="13" t="s">
        <v>21</v>
      </c>
      <c r="D963" s="13" t="s">
        <v>21</v>
      </c>
      <c r="E963" s="13" t="s">
        <v>21</v>
      </c>
    </row>
    <row r="964" spans="2:5" x14ac:dyDescent="0.3">
      <c r="B964" s="13">
        <v>44</v>
      </c>
      <c r="C964" s="13" t="s">
        <v>21</v>
      </c>
      <c r="D964" s="13" t="s">
        <v>21</v>
      </c>
      <c r="E964" s="13" t="s">
        <v>21</v>
      </c>
    </row>
    <row r="965" spans="2:5" x14ac:dyDescent="0.3">
      <c r="B965" s="13">
        <v>42</v>
      </c>
      <c r="C965" s="13" t="s">
        <v>21</v>
      </c>
      <c r="D965" s="13" t="s">
        <v>21</v>
      </c>
      <c r="E965" s="13" t="s">
        <v>21</v>
      </c>
    </row>
    <row r="966" spans="2:5" x14ac:dyDescent="0.3">
      <c r="B966" s="13">
        <v>51</v>
      </c>
      <c r="C966" s="13" t="s">
        <v>21</v>
      </c>
      <c r="D966" s="13" t="s">
        <v>21</v>
      </c>
      <c r="E966" s="13" t="s">
        <v>21</v>
      </c>
    </row>
    <row r="967" spans="2:5" x14ac:dyDescent="0.3">
      <c r="B967" s="13">
        <v>22</v>
      </c>
      <c r="C967" s="13" t="s">
        <v>25</v>
      </c>
      <c r="D967" s="13" t="s">
        <v>21</v>
      </c>
      <c r="E967" s="13" t="s">
        <v>21</v>
      </c>
    </row>
    <row r="968" spans="2:5" x14ac:dyDescent="0.3">
      <c r="B968" s="13">
        <v>66</v>
      </c>
      <c r="C968" s="13" t="s">
        <v>21</v>
      </c>
      <c r="D968" s="13" t="s">
        <v>25</v>
      </c>
      <c r="E968" s="13" t="s">
        <v>21</v>
      </c>
    </row>
    <row r="969" spans="2:5" x14ac:dyDescent="0.3">
      <c r="B969" s="13">
        <v>60</v>
      </c>
      <c r="C969" s="13" t="s">
        <v>21</v>
      </c>
      <c r="D969" s="13" t="s">
        <v>21</v>
      </c>
      <c r="E969" s="13" t="s">
        <v>21</v>
      </c>
    </row>
    <row r="970" spans="2:5" x14ac:dyDescent="0.3">
      <c r="B970" s="13">
        <v>76</v>
      </c>
      <c r="C970" s="13" t="s">
        <v>21</v>
      </c>
      <c r="D970" s="13" t="s">
        <v>25</v>
      </c>
      <c r="E970" s="13" t="s">
        <v>21</v>
      </c>
    </row>
    <row r="971" spans="2:5" x14ac:dyDescent="0.3">
      <c r="B971" s="13">
        <v>42</v>
      </c>
      <c r="C971" s="13" t="s">
        <v>21</v>
      </c>
      <c r="D971" s="13" t="s">
        <v>21</v>
      </c>
      <c r="E971" s="13" t="s">
        <v>21</v>
      </c>
    </row>
    <row r="972" spans="2:5" x14ac:dyDescent="0.3">
      <c r="B972" s="13">
        <v>35</v>
      </c>
      <c r="C972" s="13" t="s">
        <v>21</v>
      </c>
      <c r="D972" s="13" t="s">
        <v>21</v>
      </c>
      <c r="E972" s="13" t="s">
        <v>21</v>
      </c>
    </row>
    <row r="973" spans="2:5" x14ac:dyDescent="0.3">
      <c r="B973" s="13">
        <v>62</v>
      </c>
      <c r="C973" s="13" t="s">
        <v>21</v>
      </c>
      <c r="D973" s="13" t="s">
        <v>21</v>
      </c>
      <c r="E973" s="13" t="s">
        <v>21</v>
      </c>
    </row>
    <row r="974" spans="2:5" x14ac:dyDescent="0.3">
      <c r="B974" s="13">
        <v>25</v>
      </c>
      <c r="C974" s="13" t="s">
        <v>25</v>
      </c>
      <c r="D974" s="13" t="s">
        <v>21</v>
      </c>
      <c r="E974" s="13" t="s">
        <v>21</v>
      </c>
    </row>
    <row r="975" spans="2:5" x14ac:dyDescent="0.3">
      <c r="B975" s="13">
        <v>48</v>
      </c>
      <c r="C975" s="13" t="s">
        <v>21</v>
      </c>
      <c r="D975" s="13" t="s">
        <v>21</v>
      </c>
      <c r="E975" s="13" t="s">
        <v>21</v>
      </c>
    </row>
    <row r="976" spans="2:5" x14ac:dyDescent="0.3">
      <c r="B976" s="13">
        <v>22</v>
      </c>
      <c r="C976" s="13" t="s">
        <v>25</v>
      </c>
      <c r="D976" s="13" t="s">
        <v>21</v>
      </c>
      <c r="E976" s="13" t="s">
        <v>21</v>
      </c>
    </row>
    <row r="977" spans="2:5" x14ac:dyDescent="0.3">
      <c r="B977" s="13">
        <v>47</v>
      </c>
      <c r="C977" s="13" t="s">
        <v>21</v>
      </c>
      <c r="D977" s="13" t="s">
        <v>21</v>
      </c>
      <c r="E977" s="13" t="s">
        <v>21</v>
      </c>
    </row>
    <row r="978" spans="2:5" x14ac:dyDescent="0.3">
      <c r="B978" s="13">
        <v>49</v>
      </c>
      <c r="C978" s="13" t="s">
        <v>21</v>
      </c>
      <c r="D978" s="13" t="s">
        <v>21</v>
      </c>
      <c r="E978" s="13" t="s">
        <v>21</v>
      </c>
    </row>
    <row r="979" spans="2:5" x14ac:dyDescent="0.3">
      <c r="B979" s="13">
        <v>54</v>
      </c>
      <c r="C979" s="13" t="s">
        <v>21</v>
      </c>
      <c r="D979" s="13" t="s">
        <v>21</v>
      </c>
      <c r="E979" s="13" t="s">
        <v>21</v>
      </c>
    </row>
    <row r="980" spans="2:5" x14ac:dyDescent="0.3">
      <c r="B980" s="13">
        <v>61</v>
      </c>
      <c r="C980" s="13" t="s">
        <v>21</v>
      </c>
      <c r="D980" s="13" t="s">
        <v>21</v>
      </c>
      <c r="E980" s="13" t="s">
        <v>21</v>
      </c>
    </row>
    <row r="981" spans="2:5" x14ac:dyDescent="0.3">
      <c r="B981" s="13">
        <v>32</v>
      </c>
      <c r="C981" s="13" t="s">
        <v>21</v>
      </c>
      <c r="D981" s="13" t="s">
        <v>21</v>
      </c>
      <c r="E981" s="13" t="s">
        <v>21</v>
      </c>
    </row>
    <row r="982" spans="2:5" x14ac:dyDescent="0.3">
      <c r="B982" s="13">
        <v>35</v>
      </c>
      <c r="C982" s="13" t="s">
        <v>21</v>
      </c>
      <c r="D982" s="13" t="s">
        <v>21</v>
      </c>
      <c r="E982" s="13" t="s">
        <v>21</v>
      </c>
    </row>
    <row r="983" spans="2:5" x14ac:dyDescent="0.3">
      <c r="B983" s="13">
        <v>34</v>
      </c>
      <c r="C983" s="13" t="s">
        <v>21</v>
      </c>
      <c r="D983" s="13" t="s">
        <v>21</v>
      </c>
      <c r="E983" s="13" t="s">
        <v>21</v>
      </c>
    </row>
    <row r="984" spans="2:5" x14ac:dyDescent="0.3">
      <c r="B984" s="13">
        <v>29</v>
      </c>
      <c r="C984" s="13" t="s">
        <v>25</v>
      </c>
      <c r="D984" s="13" t="s">
        <v>21</v>
      </c>
      <c r="E984" s="13" t="s">
        <v>21</v>
      </c>
    </row>
    <row r="985" spans="2:5" x14ac:dyDescent="0.3">
      <c r="B985" s="13">
        <v>54</v>
      </c>
      <c r="C985" s="13" t="s">
        <v>21</v>
      </c>
      <c r="D985" s="13" t="s">
        <v>21</v>
      </c>
      <c r="E985" s="13" t="s">
        <v>21</v>
      </c>
    </row>
    <row r="986" spans="2:5" x14ac:dyDescent="0.3">
      <c r="B986" s="13">
        <v>21</v>
      </c>
      <c r="C986" s="13" t="s">
        <v>25</v>
      </c>
      <c r="D986" s="13" t="s">
        <v>21</v>
      </c>
      <c r="E986" s="13" t="s">
        <v>21</v>
      </c>
    </row>
    <row r="987" spans="2:5" x14ac:dyDescent="0.3">
      <c r="B987" s="13">
        <v>38</v>
      </c>
      <c r="C987" s="13" t="s">
        <v>21</v>
      </c>
      <c r="D987" s="13" t="s">
        <v>21</v>
      </c>
      <c r="E987" s="13" t="s">
        <v>21</v>
      </c>
    </row>
    <row r="988" spans="2:5" x14ac:dyDescent="0.3">
      <c r="B988" s="13">
        <v>20</v>
      </c>
      <c r="C988" s="13" t="s">
        <v>25</v>
      </c>
      <c r="D988" s="13" t="s">
        <v>21</v>
      </c>
      <c r="E988" s="13" t="s">
        <v>21</v>
      </c>
    </row>
    <row r="989" spans="2:5" x14ac:dyDescent="0.3">
      <c r="B989" s="13">
        <v>74</v>
      </c>
      <c r="C989" s="13" t="s">
        <v>21</v>
      </c>
      <c r="D989" s="13" t="s">
        <v>25</v>
      </c>
      <c r="E989" s="13" t="s">
        <v>21</v>
      </c>
    </row>
    <row r="990" spans="2:5" x14ac:dyDescent="0.3">
      <c r="B990" s="13">
        <v>49</v>
      </c>
      <c r="C990" s="13" t="s">
        <v>21</v>
      </c>
      <c r="D990" s="13" t="s">
        <v>21</v>
      </c>
      <c r="E990" s="13" t="s">
        <v>21</v>
      </c>
    </row>
    <row r="991" spans="2:5" x14ac:dyDescent="0.3">
      <c r="B991" s="13">
        <v>44</v>
      </c>
      <c r="C991" s="13" t="s">
        <v>21</v>
      </c>
      <c r="D991" s="13" t="s">
        <v>21</v>
      </c>
      <c r="E991" s="13" t="s">
        <v>21</v>
      </c>
    </row>
    <row r="992" spans="2:5" x14ac:dyDescent="0.3">
      <c r="B992" s="13">
        <v>39</v>
      </c>
      <c r="C992" s="13" t="s">
        <v>21</v>
      </c>
      <c r="D992" s="13" t="s">
        <v>21</v>
      </c>
      <c r="E992" s="13" t="s">
        <v>21</v>
      </c>
    </row>
    <row r="993" spans="2:5" x14ac:dyDescent="0.3">
      <c r="B993" s="13">
        <v>28</v>
      </c>
      <c r="C993" s="13" t="s">
        <v>25</v>
      </c>
      <c r="D993" s="13" t="s">
        <v>21</v>
      </c>
      <c r="E993" s="13" t="s">
        <v>21</v>
      </c>
    </row>
    <row r="994" spans="2:5" x14ac:dyDescent="0.3">
      <c r="B994" s="13">
        <v>21</v>
      </c>
      <c r="C994" s="13" t="s">
        <v>25</v>
      </c>
      <c r="D994" s="13" t="s">
        <v>21</v>
      </c>
      <c r="E994" s="13" t="s">
        <v>21</v>
      </c>
    </row>
    <row r="995" spans="2:5" x14ac:dyDescent="0.3">
      <c r="B995" s="13">
        <v>38</v>
      </c>
      <c r="C995" s="13" t="s">
        <v>21</v>
      </c>
      <c r="D995" s="13" t="s">
        <v>21</v>
      </c>
      <c r="E995" s="13" t="s">
        <v>21</v>
      </c>
    </row>
    <row r="996" spans="2:5" x14ac:dyDescent="0.3">
      <c r="B996" s="13">
        <v>27</v>
      </c>
      <c r="C996" s="13" t="s">
        <v>25</v>
      </c>
      <c r="D996" s="13" t="s">
        <v>21</v>
      </c>
      <c r="E996" s="13" t="s">
        <v>21</v>
      </c>
    </row>
    <row r="997" spans="2:5" x14ac:dyDescent="0.3">
      <c r="B997" s="13">
        <v>67</v>
      </c>
      <c r="C997" s="13" t="s">
        <v>21</v>
      </c>
      <c r="D997" s="13" t="s">
        <v>25</v>
      </c>
      <c r="E997" s="13" t="s">
        <v>21</v>
      </c>
    </row>
    <row r="998" spans="2:5" x14ac:dyDescent="0.3">
      <c r="B998" s="13">
        <v>62</v>
      </c>
      <c r="C998" s="13" t="s">
        <v>21</v>
      </c>
      <c r="D998" s="13" t="s">
        <v>21</v>
      </c>
      <c r="E998" s="13" t="s">
        <v>21</v>
      </c>
    </row>
    <row r="999" spans="2:5" x14ac:dyDescent="0.3">
      <c r="B999" s="13">
        <v>60</v>
      </c>
      <c r="C999" s="13" t="s">
        <v>21</v>
      </c>
      <c r="D999" s="13" t="s">
        <v>21</v>
      </c>
      <c r="E999" s="13" t="s">
        <v>21</v>
      </c>
    </row>
    <row r="1000" spans="2:5" x14ac:dyDescent="0.3">
      <c r="B1000" s="13">
        <v>62</v>
      </c>
      <c r="C1000" s="13" t="s">
        <v>21</v>
      </c>
      <c r="D1000" s="13" t="s">
        <v>21</v>
      </c>
      <c r="E1000" s="13" t="s">
        <v>21</v>
      </c>
    </row>
    <row r="1001" spans="2:5" x14ac:dyDescent="0.3">
      <c r="B1001" s="13">
        <v>76</v>
      </c>
      <c r="C1001" s="13" t="s">
        <v>21</v>
      </c>
      <c r="D1001" s="13" t="s">
        <v>25</v>
      </c>
      <c r="E1001" s="13" t="s">
        <v>21</v>
      </c>
    </row>
    <row r="1002" spans="2:5" x14ac:dyDescent="0.3">
      <c r="B1002" s="13">
        <v>52</v>
      </c>
      <c r="C1002" s="13" t="s">
        <v>21</v>
      </c>
      <c r="D1002" s="13" t="s">
        <v>21</v>
      </c>
      <c r="E1002" s="13" t="s">
        <v>21</v>
      </c>
    </row>
    <row r="1003" spans="2:5" x14ac:dyDescent="0.3">
      <c r="B1003" s="13">
        <v>36</v>
      </c>
      <c r="C1003" s="13" t="s">
        <v>21</v>
      </c>
      <c r="D1003" s="13" t="s">
        <v>21</v>
      </c>
      <c r="E1003" s="13" t="s">
        <v>21</v>
      </c>
    </row>
    <row r="1004" spans="2:5" x14ac:dyDescent="0.3">
      <c r="B1004" s="13">
        <v>29</v>
      </c>
      <c r="C1004" s="13" t="s">
        <v>25</v>
      </c>
      <c r="D1004" s="13" t="s">
        <v>21</v>
      </c>
      <c r="E1004" s="13" t="s">
        <v>21</v>
      </c>
    </row>
    <row r="1005" spans="2:5" x14ac:dyDescent="0.3">
      <c r="B1005" s="13">
        <v>51</v>
      </c>
      <c r="C1005" s="13" t="s">
        <v>21</v>
      </c>
      <c r="D1005" s="13" t="s">
        <v>21</v>
      </c>
      <c r="E1005" s="13" t="s">
        <v>21</v>
      </c>
    </row>
    <row r="1006" spans="2:5" x14ac:dyDescent="0.3">
      <c r="B1006" s="13">
        <v>53</v>
      </c>
      <c r="C1006" s="13" t="s">
        <v>21</v>
      </c>
      <c r="D1006" s="13" t="s">
        <v>21</v>
      </c>
      <c r="E1006" s="13" t="s">
        <v>21</v>
      </c>
    </row>
    <row r="1007" spans="2:5" x14ac:dyDescent="0.3">
      <c r="B1007" s="13">
        <v>56</v>
      </c>
      <c r="C1007" s="13" t="s">
        <v>21</v>
      </c>
      <c r="D1007" s="13" t="s">
        <v>21</v>
      </c>
      <c r="E1007" s="13" t="s">
        <v>21</v>
      </c>
    </row>
    <row r="1008" spans="2:5" x14ac:dyDescent="0.3">
      <c r="B1008" s="13">
        <v>54</v>
      </c>
      <c r="C1008" s="13" t="s">
        <v>21</v>
      </c>
      <c r="D1008" s="13" t="s">
        <v>21</v>
      </c>
      <c r="E1008" s="13" t="s">
        <v>21</v>
      </c>
    </row>
    <row r="1009" spans="2:5" x14ac:dyDescent="0.3">
      <c r="B1009" s="13">
        <v>29</v>
      </c>
      <c r="C1009" s="13" t="s">
        <v>25</v>
      </c>
      <c r="D1009" s="13" t="s">
        <v>21</v>
      </c>
      <c r="E1009" s="13" t="s">
        <v>21</v>
      </c>
    </row>
    <row r="1010" spans="2:5" x14ac:dyDescent="0.3">
      <c r="B1010" s="13">
        <v>20</v>
      </c>
      <c r="C1010" s="13" t="s">
        <v>25</v>
      </c>
      <c r="D1010" s="13" t="s">
        <v>21</v>
      </c>
      <c r="E1010" s="13" t="s">
        <v>21</v>
      </c>
    </row>
    <row r="1011" spans="2:5" x14ac:dyDescent="0.3">
      <c r="B1011" s="13">
        <v>72</v>
      </c>
      <c r="C1011" s="13" t="s">
        <v>21</v>
      </c>
      <c r="D1011" s="13" t="s">
        <v>25</v>
      </c>
      <c r="E1011" s="13" t="s">
        <v>21</v>
      </c>
    </row>
    <row r="1012" spans="2:5" x14ac:dyDescent="0.3">
      <c r="B1012" s="13">
        <v>40</v>
      </c>
      <c r="C1012" s="13" t="s">
        <v>21</v>
      </c>
      <c r="D1012" s="13" t="s">
        <v>21</v>
      </c>
      <c r="E1012" s="13" t="s">
        <v>21</v>
      </c>
    </row>
    <row r="1013" spans="2:5" x14ac:dyDescent="0.3">
      <c r="B1013" s="13">
        <v>79</v>
      </c>
      <c r="C1013" s="13" t="s">
        <v>21</v>
      </c>
      <c r="D1013" s="13" t="s">
        <v>25</v>
      </c>
      <c r="E1013" s="13" t="s">
        <v>21</v>
      </c>
    </row>
    <row r="1014" spans="2:5" x14ac:dyDescent="0.3">
      <c r="B1014" s="13">
        <v>67</v>
      </c>
      <c r="C1014" s="13" t="s">
        <v>21</v>
      </c>
      <c r="D1014" s="13" t="s">
        <v>25</v>
      </c>
      <c r="E1014" s="13" t="s">
        <v>21</v>
      </c>
    </row>
    <row r="1015" spans="2:5" x14ac:dyDescent="0.3">
      <c r="B1015" s="13">
        <v>23</v>
      </c>
      <c r="C1015" s="13" t="s">
        <v>25</v>
      </c>
      <c r="D1015" s="13" t="s">
        <v>21</v>
      </c>
      <c r="E1015" s="13" t="s">
        <v>21</v>
      </c>
    </row>
    <row r="1016" spans="2:5" x14ac:dyDescent="0.3">
      <c r="B1016" s="13">
        <v>19</v>
      </c>
      <c r="C1016" s="13" t="s">
        <v>25</v>
      </c>
      <c r="D1016" s="13" t="s">
        <v>21</v>
      </c>
      <c r="E1016" s="13" t="s">
        <v>21</v>
      </c>
    </row>
    <row r="1017" spans="2:5" x14ac:dyDescent="0.3">
      <c r="B1017" s="13">
        <v>30</v>
      </c>
      <c r="C1017" s="13" t="s">
        <v>21</v>
      </c>
      <c r="D1017" s="13" t="s">
        <v>21</v>
      </c>
      <c r="E1017" s="13" t="s">
        <v>21</v>
      </c>
    </row>
    <row r="1018" spans="2:5" x14ac:dyDescent="0.3">
      <c r="B1018" s="13">
        <v>38</v>
      </c>
      <c r="C1018" s="13" t="s">
        <v>21</v>
      </c>
      <c r="D1018" s="13" t="s">
        <v>21</v>
      </c>
      <c r="E1018" s="13" t="s">
        <v>21</v>
      </c>
    </row>
    <row r="1019" spans="2:5" x14ac:dyDescent="0.3">
      <c r="B1019" s="13">
        <v>43</v>
      </c>
      <c r="C1019" s="13" t="s">
        <v>21</v>
      </c>
      <c r="D1019" s="13" t="s">
        <v>21</v>
      </c>
      <c r="E1019" s="13" t="s">
        <v>21</v>
      </c>
    </row>
    <row r="1020" spans="2:5" x14ac:dyDescent="0.3">
      <c r="B1020" s="13">
        <v>67</v>
      </c>
      <c r="C1020" s="13" t="s">
        <v>21</v>
      </c>
      <c r="D1020" s="13" t="s">
        <v>25</v>
      </c>
      <c r="E1020" s="13" t="s">
        <v>21</v>
      </c>
    </row>
    <row r="1021" spans="2:5" x14ac:dyDescent="0.3">
      <c r="B1021" s="13">
        <v>23</v>
      </c>
      <c r="C1021" s="13" t="s">
        <v>25</v>
      </c>
      <c r="D1021" s="13" t="s">
        <v>21</v>
      </c>
      <c r="E1021" s="13" t="s">
        <v>21</v>
      </c>
    </row>
    <row r="1022" spans="2:5" x14ac:dyDescent="0.3">
      <c r="B1022" s="13">
        <v>41</v>
      </c>
      <c r="C1022" s="13" t="s">
        <v>21</v>
      </c>
      <c r="D1022" s="13" t="s">
        <v>21</v>
      </c>
      <c r="E1022" s="13" t="s">
        <v>21</v>
      </c>
    </row>
    <row r="1023" spans="2:5" x14ac:dyDescent="0.3">
      <c r="B1023" s="13">
        <v>41</v>
      </c>
      <c r="C1023" s="13" t="s">
        <v>21</v>
      </c>
      <c r="D1023" s="13" t="s">
        <v>21</v>
      </c>
      <c r="E1023" s="13" t="s">
        <v>21</v>
      </c>
    </row>
    <row r="1024" spans="2:5" x14ac:dyDescent="0.3">
      <c r="B1024" s="13">
        <v>81</v>
      </c>
      <c r="C1024" s="13" t="s">
        <v>21</v>
      </c>
      <c r="D1024" s="13" t="s">
        <v>25</v>
      </c>
      <c r="E1024" s="13" t="s">
        <v>21</v>
      </c>
    </row>
    <row r="1025" spans="2:5" x14ac:dyDescent="0.3">
      <c r="B1025" s="13">
        <v>50</v>
      </c>
      <c r="C1025" s="13" t="s">
        <v>21</v>
      </c>
      <c r="D1025" s="13" t="s">
        <v>21</v>
      </c>
      <c r="E1025" s="13" t="s">
        <v>21</v>
      </c>
    </row>
    <row r="1026" spans="2:5" x14ac:dyDescent="0.3">
      <c r="B1026" s="13">
        <v>49</v>
      </c>
      <c r="C1026" s="13" t="s">
        <v>21</v>
      </c>
      <c r="D1026" s="13" t="s">
        <v>21</v>
      </c>
      <c r="E1026" s="13" t="s">
        <v>21</v>
      </c>
    </row>
    <row r="1027" spans="2:5" x14ac:dyDescent="0.3">
      <c r="B1027" s="13">
        <v>84</v>
      </c>
      <c r="C1027" s="13" t="s">
        <v>21</v>
      </c>
      <c r="D1027" s="13" t="s">
        <v>25</v>
      </c>
      <c r="E1027" s="13" t="s">
        <v>21</v>
      </c>
    </row>
    <row r="1028" spans="2:5" x14ac:dyDescent="0.3">
      <c r="B1028" s="13">
        <v>60</v>
      </c>
      <c r="C1028" s="13" t="s">
        <v>21</v>
      </c>
      <c r="D1028" s="13" t="s">
        <v>21</v>
      </c>
      <c r="E1028" s="13" t="s">
        <v>21</v>
      </c>
    </row>
    <row r="1029" spans="2:5" x14ac:dyDescent="0.3">
      <c r="B1029" s="13">
        <v>42</v>
      </c>
      <c r="C1029" s="13" t="s">
        <v>21</v>
      </c>
      <c r="D1029" s="13" t="s">
        <v>21</v>
      </c>
      <c r="E1029" s="13" t="s">
        <v>21</v>
      </c>
    </row>
    <row r="1030" spans="2:5" x14ac:dyDescent="0.3">
      <c r="B1030" s="13">
        <v>55</v>
      </c>
      <c r="C1030" s="13" t="s">
        <v>21</v>
      </c>
      <c r="D1030" s="13" t="s">
        <v>21</v>
      </c>
      <c r="E1030" s="13" t="s">
        <v>21</v>
      </c>
    </row>
    <row r="1031" spans="2:5" x14ac:dyDescent="0.3">
      <c r="B1031" s="13">
        <v>33</v>
      </c>
      <c r="C1031" s="13" t="s">
        <v>21</v>
      </c>
      <c r="D1031" s="13" t="s">
        <v>21</v>
      </c>
      <c r="E1031" s="13" t="s">
        <v>21</v>
      </c>
    </row>
    <row r="1032" spans="2:5" x14ac:dyDescent="0.3">
      <c r="B1032" s="13">
        <v>49</v>
      </c>
      <c r="C1032" s="13" t="s">
        <v>21</v>
      </c>
      <c r="D1032" s="13" t="s">
        <v>21</v>
      </c>
      <c r="E1032" s="13" t="s">
        <v>21</v>
      </c>
    </row>
    <row r="1033" spans="2:5" x14ac:dyDescent="0.3">
      <c r="B1033" s="13">
        <v>65</v>
      </c>
      <c r="C1033" s="13" t="s">
        <v>21</v>
      </c>
      <c r="D1033" s="13" t="s">
        <v>25</v>
      </c>
      <c r="E1033" s="13" t="s">
        <v>21</v>
      </c>
    </row>
    <row r="1034" spans="2:5" x14ac:dyDescent="0.3">
      <c r="B1034" s="13">
        <v>42</v>
      </c>
      <c r="C1034" s="13" t="s">
        <v>21</v>
      </c>
      <c r="D1034" s="13" t="s">
        <v>21</v>
      </c>
      <c r="E1034" s="13" t="s">
        <v>21</v>
      </c>
    </row>
    <row r="1035" spans="2:5" x14ac:dyDescent="0.3">
      <c r="B1035" s="13">
        <v>24</v>
      </c>
      <c r="C1035" s="13" t="s">
        <v>25</v>
      </c>
      <c r="D1035" s="13" t="s">
        <v>21</v>
      </c>
      <c r="E1035" s="13" t="s">
        <v>21</v>
      </c>
    </row>
    <row r="1036" spans="2:5" x14ac:dyDescent="0.3">
      <c r="B1036" s="13">
        <v>21</v>
      </c>
      <c r="C1036" s="13" t="s">
        <v>25</v>
      </c>
      <c r="D1036" s="13" t="s">
        <v>21</v>
      </c>
      <c r="E1036" s="13" t="s">
        <v>21</v>
      </c>
    </row>
    <row r="1037" spans="2:5" x14ac:dyDescent="0.3">
      <c r="B1037" s="13">
        <v>44</v>
      </c>
      <c r="C1037" s="13" t="s">
        <v>21</v>
      </c>
      <c r="D1037" s="13" t="s">
        <v>21</v>
      </c>
      <c r="E1037" s="13" t="s">
        <v>21</v>
      </c>
    </row>
    <row r="1038" spans="2:5" x14ac:dyDescent="0.3">
      <c r="B1038" s="13">
        <v>25</v>
      </c>
      <c r="C1038" s="13" t="s">
        <v>25</v>
      </c>
      <c r="D1038" s="13" t="s">
        <v>21</v>
      </c>
      <c r="E1038" s="13" t="s">
        <v>21</v>
      </c>
    </row>
    <row r="1039" spans="2:5" x14ac:dyDescent="0.3">
      <c r="B1039" s="13">
        <v>62</v>
      </c>
      <c r="C1039" s="13" t="s">
        <v>21</v>
      </c>
      <c r="D1039" s="13" t="s">
        <v>21</v>
      </c>
      <c r="E1039" s="13" t="s">
        <v>21</v>
      </c>
    </row>
    <row r="1040" spans="2:5" x14ac:dyDescent="0.3">
      <c r="B1040" s="13">
        <v>72</v>
      </c>
      <c r="C1040" s="13" t="s">
        <v>21</v>
      </c>
      <c r="D1040" s="13" t="s">
        <v>25</v>
      </c>
      <c r="E1040" s="13" t="s">
        <v>21</v>
      </c>
    </row>
    <row r="1041" spans="2:5" x14ac:dyDescent="0.3">
      <c r="B1041" s="13">
        <v>67</v>
      </c>
      <c r="C1041" s="13" t="s">
        <v>21</v>
      </c>
      <c r="D1041" s="13" t="s">
        <v>25</v>
      </c>
      <c r="E1041" s="13" t="s">
        <v>21</v>
      </c>
    </row>
    <row r="1042" spans="2:5" x14ac:dyDescent="0.3">
      <c r="B1042" s="13">
        <v>32</v>
      </c>
      <c r="C1042" s="13" t="s">
        <v>21</v>
      </c>
      <c r="D1042" s="13" t="s">
        <v>21</v>
      </c>
      <c r="E1042" s="13" t="s">
        <v>21</v>
      </c>
    </row>
    <row r="1043" spans="2:5" x14ac:dyDescent="0.3">
      <c r="B1043" s="13">
        <v>75</v>
      </c>
      <c r="C1043" s="13" t="s">
        <v>21</v>
      </c>
      <c r="D1043" s="13" t="s">
        <v>25</v>
      </c>
      <c r="E1043" s="13" t="s">
        <v>21</v>
      </c>
    </row>
    <row r="1044" spans="2:5" x14ac:dyDescent="0.3">
      <c r="B1044" s="13">
        <v>54</v>
      </c>
      <c r="C1044" s="13" t="s">
        <v>21</v>
      </c>
      <c r="D1044" s="13" t="s">
        <v>21</v>
      </c>
      <c r="E1044" s="13" t="s">
        <v>21</v>
      </c>
    </row>
    <row r="1045" spans="2:5" x14ac:dyDescent="0.3">
      <c r="B1045" s="13">
        <v>63</v>
      </c>
      <c r="C1045" s="13" t="s">
        <v>21</v>
      </c>
      <c r="D1045" s="13" t="s">
        <v>21</v>
      </c>
      <c r="E1045" s="13" t="s">
        <v>21</v>
      </c>
    </row>
    <row r="1046" spans="2:5" x14ac:dyDescent="0.3">
      <c r="B1046" s="13">
        <v>73</v>
      </c>
      <c r="C1046" s="13" t="s">
        <v>21</v>
      </c>
      <c r="D1046" s="13" t="s">
        <v>25</v>
      </c>
      <c r="E1046" s="13" t="s">
        <v>21</v>
      </c>
    </row>
    <row r="1047" spans="2:5" x14ac:dyDescent="0.3">
      <c r="B1047" s="13">
        <v>48</v>
      </c>
      <c r="C1047" s="13" t="s">
        <v>21</v>
      </c>
      <c r="D1047" s="13" t="s">
        <v>21</v>
      </c>
      <c r="E1047" s="13" t="s">
        <v>21</v>
      </c>
    </row>
    <row r="1048" spans="2:5" x14ac:dyDescent="0.3">
      <c r="B1048" s="13">
        <v>22</v>
      </c>
      <c r="C1048" s="13" t="s">
        <v>25</v>
      </c>
      <c r="D1048" s="13" t="s">
        <v>21</v>
      </c>
      <c r="E1048" s="13" t="s">
        <v>21</v>
      </c>
    </row>
    <row r="1049" spans="2:5" x14ac:dyDescent="0.3">
      <c r="B1049" s="13">
        <v>45</v>
      </c>
      <c r="C1049" s="13" t="s">
        <v>21</v>
      </c>
      <c r="D1049" s="13" t="s">
        <v>21</v>
      </c>
      <c r="E1049" s="13" t="s">
        <v>21</v>
      </c>
    </row>
    <row r="1050" spans="2:5" x14ac:dyDescent="0.3">
      <c r="B1050" s="13">
        <v>45</v>
      </c>
      <c r="C1050" s="13" t="s">
        <v>21</v>
      </c>
      <c r="D1050" s="13" t="s">
        <v>21</v>
      </c>
      <c r="E1050" s="13" t="s">
        <v>21</v>
      </c>
    </row>
    <row r="1051" spans="2:5" x14ac:dyDescent="0.3">
      <c r="B1051" s="13">
        <v>34</v>
      </c>
      <c r="C1051" s="13" t="s">
        <v>21</v>
      </c>
      <c r="D1051" s="13" t="s">
        <v>21</v>
      </c>
      <c r="E1051" s="13" t="s">
        <v>21</v>
      </c>
    </row>
    <row r="1052" spans="2:5" x14ac:dyDescent="0.3">
      <c r="B1052" s="13">
        <v>34</v>
      </c>
      <c r="C1052" s="13" t="s">
        <v>21</v>
      </c>
      <c r="D1052" s="13" t="s">
        <v>21</v>
      </c>
      <c r="E1052" s="13" t="s">
        <v>21</v>
      </c>
    </row>
    <row r="1053" spans="2:5" x14ac:dyDescent="0.3">
      <c r="B1053" s="13">
        <v>38</v>
      </c>
      <c r="C1053" s="13" t="s">
        <v>21</v>
      </c>
      <c r="D1053" s="13" t="s">
        <v>21</v>
      </c>
      <c r="E1053" s="13" t="s">
        <v>21</v>
      </c>
    </row>
    <row r="1054" spans="2:5" x14ac:dyDescent="0.3">
      <c r="B1054" s="13">
        <v>36</v>
      </c>
      <c r="C1054" s="13" t="s">
        <v>21</v>
      </c>
      <c r="D1054" s="13" t="s">
        <v>21</v>
      </c>
      <c r="E1054" s="13" t="s">
        <v>21</v>
      </c>
    </row>
    <row r="1055" spans="2:5" x14ac:dyDescent="0.3">
      <c r="B1055" s="13">
        <v>61</v>
      </c>
      <c r="C1055" s="13" t="s">
        <v>21</v>
      </c>
      <c r="D1055" s="13" t="s">
        <v>21</v>
      </c>
      <c r="E1055" s="13" t="s">
        <v>21</v>
      </c>
    </row>
    <row r="1056" spans="2:5" x14ac:dyDescent="0.3">
      <c r="B1056" s="13">
        <v>34</v>
      </c>
      <c r="C1056" s="13" t="s">
        <v>21</v>
      </c>
      <c r="D1056" s="13" t="s">
        <v>21</v>
      </c>
      <c r="E1056" s="13" t="s">
        <v>21</v>
      </c>
    </row>
    <row r="1057" spans="2:5" x14ac:dyDescent="0.3">
      <c r="B1057" s="13">
        <v>43</v>
      </c>
      <c r="C1057" s="13" t="s">
        <v>21</v>
      </c>
      <c r="D1057" s="13" t="s">
        <v>21</v>
      </c>
      <c r="E1057" s="13" t="s">
        <v>21</v>
      </c>
    </row>
    <row r="1058" spans="2:5" x14ac:dyDescent="0.3">
      <c r="B1058" s="13">
        <v>65</v>
      </c>
      <c r="C1058" s="13" t="s">
        <v>21</v>
      </c>
      <c r="D1058" s="13" t="s">
        <v>21</v>
      </c>
      <c r="E1058" s="13" t="s">
        <v>21</v>
      </c>
    </row>
    <row r="1059" spans="2:5" x14ac:dyDescent="0.3">
      <c r="B1059" s="13">
        <v>82</v>
      </c>
      <c r="C1059" s="13" t="s">
        <v>21</v>
      </c>
      <c r="D1059" s="13" t="s">
        <v>25</v>
      </c>
      <c r="E1059" s="13" t="s">
        <v>21</v>
      </c>
    </row>
    <row r="1060" spans="2:5" x14ac:dyDescent="0.3">
      <c r="B1060" s="13">
        <v>36</v>
      </c>
      <c r="C1060" s="13" t="s">
        <v>21</v>
      </c>
      <c r="D1060" s="13" t="s">
        <v>21</v>
      </c>
      <c r="E1060" s="13" t="s">
        <v>21</v>
      </c>
    </row>
    <row r="1061" spans="2:5" x14ac:dyDescent="0.3">
      <c r="B1061" s="13">
        <v>35</v>
      </c>
      <c r="C1061" s="13" t="s">
        <v>21</v>
      </c>
      <c r="D1061" s="13" t="s">
        <v>21</v>
      </c>
      <c r="E1061" s="13" t="s">
        <v>21</v>
      </c>
    </row>
    <row r="1062" spans="2:5" x14ac:dyDescent="0.3">
      <c r="B1062" s="13">
        <v>85</v>
      </c>
      <c r="C1062" s="13" t="s">
        <v>21</v>
      </c>
      <c r="D1062" s="13" t="s">
        <v>25</v>
      </c>
      <c r="E1062" s="13" t="s">
        <v>21</v>
      </c>
    </row>
    <row r="1063" spans="2:5" x14ac:dyDescent="0.3">
      <c r="B1063" s="13">
        <v>76</v>
      </c>
      <c r="C1063" s="13" t="s">
        <v>21</v>
      </c>
      <c r="D1063" s="13" t="s">
        <v>25</v>
      </c>
      <c r="E1063" s="13" t="s">
        <v>21</v>
      </c>
    </row>
    <row r="1064" spans="2:5" x14ac:dyDescent="0.3">
      <c r="B1064" s="13">
        <v>42</v>
      </c>
      <c r="C1064" s="13" t="s">
        <v>21</v>
      </c>
      <c r="D1064" s="13" t="s">
        <v>21</v>
      </c>
      <c r="E1064" s="13" t="s">
        <v>21</v>
      </c>
    </row>
    <row r="1065" spans="2:5" x14ac:dyDescent="0.3">
      <c r="B1065" s="13">
        <v>76</v>
      </c>
      <c r="C1065" s="13" t="s">
        <v>21</v>
      </c>
      <c r="D1065" s="13" t="s">
        <v>25</v>
      </c>
      <c r="E1065" s="13" t="s">
        <v>21</v>
      </c>
    </row>
    <row r="1066" spans="2:5" x14ac:dyDescent="0.3">
      <c r="B1066" s="13">
        <v>58</v>
      </c>
      <c r="C1066" s="13" t="s">
        <v>21</v>
      </c>
      <c r="D1066" s="13" t="s">
        <v>21</v>
      </c>
      <c r="E1066" s="13" t="s">
        <v>21</v>
      </c>
    </row>
    <row r="1067" spans="2:5" x14ac:dyDescent="0.3">
      <c r="B1067" s="13">
        <v>44</v>
      </c>
      <c r="C1067" s="13" t="s">
        <v>21</v>
      </c>
      <c r="D1067" s="13" t="s">
        <v>21</v>
      </c>
      <c r="E1067" s="13" t="s">
        <v>21</v>
      </c>
    </row>
    <row r="1068" spans="2:5" x14ac:dyDescent="0.3">
      <c r="B1068" s="13">
        <v>64</v>
      </c>
      <c r="C1068" s="13" t="s">
        <v>21</v>
      </c>
      <c r="D1068" s="13" t="s">
        <v>21</v>
      </c>
      <c r="E1068" s="13" t="s">
        <v>21</v>
      </c>
    </row>
    <row r="1069" spans="2:5" x14ac:dyDescent="0.3">
      <c r="B1069" s="13">
        <v>26</v>
      </c>
      <c r="C1069" s="13" t="s">
        <v>25</v>
      </c>
      <c r="D1069" s="13" t="s">
        <v>21</v>
      </c>
      <c r="E1069" s="13" t="s">
        <v>21</v>
      </c>
    </row>
    <row r="1070" spans="2:5" x14ac:dyDescent="0.3">
      <c r="B1070" s="13">
        <v>22</v>
      </c>
      <c r="C1070" s="13" t="s">
        <v>25</v>
      </c>
      <c r="D1070" s="13" t="s">
        <v>21</v>
      </c>
      <c r="E1070" s="13" t="s">
        <v>21</v>
      </c>
    </row>
    <row r="1071" spans="2:5" x14ac:dyDescent="0.3">
      <c r="B1071" s="13">
        <v>34</v>
      </c>
      <c r="C1071" s="13" t="s">
        <v>21</v>
      </c>
      <c r="D1071" s="13" t="s">
        <v>21</v>
      </c>
      <c r="E1071" s="13" t="s">
        <v>21</v>
      </c>
    </row>
    <row r="1072" spans="2:5" x14ac:dyDescent="0.3">
      <c r="B1072" s="13">
        <v>43</v>
      </c>
      <c r="C1072" s="13" t="s">
        <v>21</v>
      </c>
      <c r="D1072" s="13" t="s">
        <v>21</v>
      </c>
      <c r="E1072" s="13" t="s">
        <v>21</v>
      </c>
    </row>
    <row r="1073" spans="2:5" x14ac:dyDescent="0.3">
      <c r="B1073" s="13">
        <v>52</v>
      </c>
      <c r="C1073" s="13" t="s">
        <v>21</v>
      </c>
      <c r="D1073" s="13" t="s">
        <v>21</v>
      </c>
      <c r="E1073" s="13" t="s">
        <v>21</v>
      </c>
    </row>
    <row r="1074" spans="2:5" x14ac:dyDescent="0.3">
      <c r="B1074" s="13">
        <v>24</v>
      </c>
      <c r="C1074" s="13" t="s">
        <v>25</v>
      </c>
      <c r="D1074" s="13" t="s">
        <v>21</v>
      </c>
      <c r="E1074" s="13" t="s">
        <v>21</v>
      </c>
    </row>
    <row r="1075" spans="2:5" x14ac:dyDescent="0.3">
      <c r="B1075" s="13">
        <v>26</v>
      </c>
      <c r="C1075" s="13" t="s">
        <v>25</v>
      </c>
      <c r="D1075" s="13" t="s">
        <v>21</v>
      </c>
      <c r="E1075" s="13" t="s">
        <v>21</v>
      </c>
    </row>
    <row r="1076" spans="2:5" x14ac:dyDescent="0.3">
      <c r="B1076" s="13">
        <v>49</v>
      </c>
      <c r="C1076" s="13" t="s">
        <v>21</v>
      </c>
      <c r="D1076" s="13" t="s">
        <v>21</v>
      </c>
      <c r="E1076" s="13" t="s">
        <v>21</v>
      </c>
    </row>
    <row r="1077" spans="2:5" x14ac:dyDescent="0.3">
      <c r="B1077" s="13">
        <v>27</v>
      </c>
      <c r="C1077" s="13" t="s">
        <v>25</v>
      </c>
      <c r="D1077" s="13" t="s">
        <v>21</v>
      </c>
      <c r="E1077" s="13" t="s">
        <v>21</v>
      </c>
    </row>
    <row r="1078" spans="2:5" x14ac:dyDescent="0.3">
      <c r="B1078" s="13">
        <v>64</v>
      </c>
      <c r="C1078" s="13" t="s">
        <v>21</v>
      </c>
      <c r="D1078" s="13" t="s">
        <v>21</v>
      </c>
      <c r="E1078" s="13" t="s">
        <v>21</v>
      </c>
    </row>
    <row r="1079" spans="2:5" x14ac:dyDescent="0.3">
      <c r="B1079" s="13">
        <v>36</v>
      </c>
      <c r="C1079" s="13" t="s">
        <v>21</v>
      </c>
      <c r="D1079" s="13" t="s">
        <v>21</v>
      </c>
      <c r="E1079" s="13" t="s">
        <v>21</v>
      </c>
    </row>
    <row r="1080" spans="2:5" x14ac:dyDescent="0.3">
      <c r="B1080" s="13">
        <v>26</v>
      </c>
      <c r="C1080" s="13" t="s">
        <v>25</v>
      </c>
      <c r="D1080" s="13" t="s">
        <v>21</v>
      </c>
      <c r="E1080" s="13" t="s">
        <v>21</v>
      </c>
    </row>
    <row r="1081" spans="2:5" x14ac:dyDescent="0.3">
      <c r="B1081" s="13">
        <v>49</v>
      </c>
      <c r="C1081" s="13" t="s">
        <v>21</v>
      </c>
      <c r="D1081" s="13" t="s">
        <v>21</v>
      </c>
      <c r="E1081" s="13" t="s">
        <v>21</v>
      </c>
    </row>
    <row r="1082" spans="2:5" x14ac:dyDescent="0.3">
      <c r="B1082" s="13">
        <v>36</v>
      </c>
      <c r="C1082" s="13" t="s">
        <v>21</v>
      </c>
      <c r="D1082" s="13" t="s">
        <v>21</v>
      </c>
      <c r="E1082" s="13" t="s">
        <v>21</v>
      </c>
    </row>
    <row r="1083" spans="2:5" x14ac:dyDescent="0.3">
      <c r="B1083" s="13">
        <v>63</v>
      </c>
      <c r="C1083" s="13" t="s">
        <v>21</v>
      </c>
      <c r="D1083" s="13" t="s">
        <v>21</v>
      </c>
      <c r="E1083" s="13" t="s">
        <v>21</v>
      </c>
    </row>
    <row r="1084" spans="2:5" x14ac:dyDescent="0.3">
      <c r="B1084" s="13">
        <v>37</v>
      </c>
      <c r="C1084" s="13" t="s">
        <v>21</v>
      </c>
      <c r="D1084" s="13" t="s">
        <v>21</v>
      </c>
      <c r="E1084" s="13" t="s">
        <v>21</v>
      </c>
    </row>
    <row r="1085" spans="2:5" x14ac:dyDescent="0.3">
      <c r="B1085" s="13">
        <v>29</v>
      </c>
      <c r="C1085" s="13" t="s">
        <v>25</v>
      </c>
      <c r="D1085" s="13" t="s">
        <v>21</v>
      </c>
      <c r="E1085" s="13" t="s">
        <v>21</v>
      </c>
    </row>
    <row r="1086" spans="2:5" x14ac:dyDescent="0.3">
      <c r="B1086" s="13">
        <v>45</v>
      </c>
      <c r="C1086" s="13" t="s">
        <v>21</v>
      </c>
      <c r="D1086" s="13" t="s">
        <v>21</v>
      </c>
      <c r="E1086" s="13" t="s">
        <v>21</v>
      </c>
    </row>
    <row r="1087" spans="2:5" x14ac:dyDescent="0.3">
      <c r="B1087" s="13">
        <v>50</v>
      </c>
      <c r="C1087" s="13" t="s">
        <v>21</v>
      </c>
      <c r="D1087" s="13" t="s">
        <v>21</v>
      </c>
      <c r="E1087" s="13" t="s">
        <v>21</v>
      </c>
    </row>
    <row r="1088" spans="2:5" x14ac:dyDescent="0.3">
      <c r="B1088" s="13">
        <v>20</v>
      </c>
      <c r="C1088" s="13" t="s">
        <v>25</v>
      </c>
      <c r="D1088" s="13" t="s">
        <v>21</v>
      </c>
      <c r="E1088" s="13" t="s">
        <v>21</v>
      </c>
    </row>
    <row r="1089" spans="2:5" x14ac:dyDescent="0.3">
      <c r="B1089" s="13">
        <v>68</v>
      </c>
      <c r="C1089" s="13" t="s">
        <v>21</v>
      </c>
      <c r="D1089" s="13" t="s">
        <v>25</v>
      </c>
      <c r="E1089" s="13" t="s">
        <v>21</v>
      </c>
    </row>
    <row r="1090" spans="2:5" x14ac:dyDescent="0.3">
      <c r="B1090" s="13">
        <v>78</v>
      </c>
      <c r="C1090" s="13" t="s">
        <v>21</v>
      </c>
      <c r="D1090" s="13" t="s">
        <v>25</v>
      </c>
      <c r="E1090" s="13" t="s">
        <v>21</v>
      </c>
    </row>
    <row r="1091" spans="2:5" x14ac:dyDescent="0.3">
      <c r="B1091" s="13">
        <v>32</v>
      </c>
      <c r="C1091" s="13" t="s">
        <v>21</v>
      </c>
      <c r="D1091" s="13" t="s">
        <v>21</v>
      </c>
      <c r="E1091" s="13" t="s">
        <v>21</v>
      </c>
    </row>
    <row r="1092" spans="2:5" x14ac:dyDescent="0.3">
      <c r="B1092" s="13">
        <v>27</v>
      </c>
      <c r="C1092" s="13" t="s">
        <v>25</v>
      </c>
      <c r="D1092" s="13" t="s">
        <v>21</v>
      </c>
      <c r="E1092" s="13" t="s">
        <v>21</v>
      </c>
    </row>
    <row r="1093" spans="2:5" x14ac:dyDescent="0.3">
      <c r="B1093" s="13">
        <v>67</v>
      </c>
      <c r="C1093" s="13" t="s">
        <v>21</v>
      </c>
      <c r="D1093" s="13" t="s">
        <v>25</v>
      </c>
      <c r="E1093" s="13" t="s">
        <v>21</v>
      </c>
    </row>
    <row r="1094" spans="2:5" x14ac:dyDescent="0.3">
      <c r="B1094" s="13">
        <v>26</v>
      </c>
      <c r="C1094" s="13" t="s">
        <v>25</v>
      </c>
      <c r="D1094" s="13" t="s">
        <v>21</v>
      </c>
      <c r="E1094" s="13" t="s">
        <v>21</v>
      </c>
    </row>
    <row r="1095" spans="2:5" x14ac:dyDescent="0.3">
      <c r="B1095" s="13">
        <v>23</v>
      </c>
      <c r="C1095" s="13" t="s">
        <v>25</v>
      </c>
      <c r="D1095" s="13" t="s">
        <v>21</v>
      </c>
      <c r="E1095" s="13" t="s">
        <v>21</v>
      </c>
    </row>
    <row r="1096" spans="2:5" x14ac:dyDescent="0.3">
      <c r="B1096" s="13">
        <v>65</v>
      </c>
      <c r="C1096" s="13" t="s">
        <v>21</v>
      </c>
      <c r="D1096" s="13" t="s">
        <v>25</v>
      </c>
      <c r="E1096" s="13" t="s">
        <v>21</v>
      </c>
    </row>
    <row r="1097" spans="2:5" x14ac:dyDescent="0.3">
      <c r="B1097" s="13">
        <v>53</v>
      </c>
      <c r="C1097" s="13" t="s">
        <v>21</v>
      </c>
      <c r="D1097" s="13" t="s">
        <v>21</v>
      </c>
      <c r="E1097" s="13" t="s">
        <v>21</v>
      </c>
    </row>
    <row r="1098" spans="2:5" x14ac:dyDescent="0.3">
      <c r="B1098" s="13">
        <v>36</v>
      </c>
      <c r="C1098" s="13" t="s">
        <v>21</v>
      </c>
      <c r="D1098" s="13" t="s">
        <v>21</v>
      </c>
      <c r="E1098" s="13" t="s">
        <v>21</v>
      </c>
    </row>
    <row r="1099" spans="2:5" x14ac:dyDescent="0.3">
      <c r="B1099" s="13">
        <v>66</v>
      </c>
      <c r="C1099" s="13" t="s">
        <v>21</v>
      </c>
      <c r="D1099" s="13" t="s">
        <v>25</v>
      </c>
      <c r="E1099" s="13" t="s">
        <v>21</v>
      </c>
    </row>
    <row r="1100" spans="2:5" x14ac:dyDescent="0.3">
      <c r="B1100" s="13">
        <v>51</v>
      </c>
      <c r="C1100" s="13" t="s">
        <v>21</v>
      </c>
      <c r="D1100" s="13" t="s">
        <v>21</v>
      </c>
      <c r="E1100" s="13" t="s">
        <v>21</v>
      </c>
    </row>
    <row r="1101" spans="2:5" x14ac:dyDescent="0.3">
      <c r="B1101" s="13">
        <v>75</v>
      </c>
      <c r="C1101" s="13" t="s">
        <v>21</v>
      </c>
      <c r="D1101" s="13" t="s">
        <v>25</v>
      </c>
      <c r="E1101" s="13" t="s">
        <v>21</v>
      </c>
    </row>
    <row r="1102" spans="2:5" x14ac:dyDescent="0.3">
      <c r="B1102" s="13">
        <v>22</v>
      </c>
      <c r="C1102" s="13" t="s">
        <v>25</v>
      </c>
      <c r="D1102" s="13" t="s">
        <v>21</v>
      </c>
      <c r="E1102" s="13" t="s">
        <v>21</v>
      </c>
    </row>
    <row r="1103" spans="2:5" x14ac:dyDescent="0.3">
      <c r="B1103" s="13">
        <v>75</v>
      </c>
      <c r="C1103" s="13" t="s">
        <v>21</v>
      </c>
      <c r="D1103" s="13" t="s">
        <v>25</v>
      </c>
      <c r="E1103" s="13" t="s">
        <v>21</v>
      </c>
    </row>
    <row r="1104" spans="2:5" x14ac:dyDescent="0.3">
      <c r="B1104" s="13">
        <v>40</v>
      </c>
      <c r="C1104" s="13" t="s">
        <v>21</v>
      </c>
      <c r="D1104" s="13" t="s">
        <v>21</v>
      </c>
      <c r="E1104" s="13" t="s">
        <v>21</v>
      </c>
    </row>
    <row r="1105" spans="2:5" x14ac:dyDescent="0.3">
      <c r="B1105" s="13">
        <v>73</v>
      </c>
      <c r="C1105" s="13" t="s">
        <v>21</v>
      </c>
      <c r="D1105" s="13" t="s">
        <v>25</v>
      </c>
      <c r="E1105" s="13" t="s">
        <v>21</v>
      </c>
    </row>
    <row r="1106" spans="2:5" x14ac:dyDescent="0.3">
      <c r="B1106" s="13">
        <v>76</v>
      </c>
      <c r="C1106" s="13" t="s">
        <v>21</v>
      </c>
      <c r="D1106" s="13" t="s">
        <v>25</v>
      </c>
      <c r="E1106" s="13" t="s">
        <v>21</v>
      </c>
    </row>
    <row r="1107" spans="2:5" x14ac:dyDescent="0.3">
      <c r="B1107" s="13">
        <v>53</v>
      </c>
      <c r="C1107" s="13" t="s">
        <v>21</v>
      </c>
      <c r="D1107" s="13" t="s">
        <v>21</v>
      </c>
      <c r="E1107" s="13" t="s">
        <v>21</v>
      </c>
    </row>
    <row r="1108" spans="2:5" x14ac:dyDescent="0.3">
      <c r="B1108" s="13">
        <v>54</v>
      </c>
      <c r="C1108" s="13" t="s">
        <v>21</v>
      </c>
      <c r="D1108" s="13" t="s">
        <v>21</v>
      </c>
      <c r="E1108" s="13" t="s">
        <v>21</v>
      </c>
    </row>
    <row r="1109" spans="2:5" x14ac:dyDescent="0.3">
      <c r="B1109" s="13">
        <v>57</v>
      </c>
      <c r="C1109" s="13" t="s">
        <v>21</v>
      </c>
      <c r="D1109" s="13" t="s">
        <v>21</v>
      </c>
      <c r="E1109" s="13" t="s">
        <v>21</v>
      </c>
    </row>
    <row r="1110" spans="2:5" x14ac:dyDescent="0.3">
      <c r="B1110" s="13">
        <v>68</v>
      </c>
      <c r="C1110" s="13" t="s">
        <v>21</v>
      </c>
      <c r="D1110" s="13" t="s">
        <v>25</v>
      </c>
      <c r="E1110" s="13" t="s">
        <v>21</v>
      </c>
    </row>
    <row r="1111" spans="2:5" x14ac:dyDescent="0.3">
      <c r="B1111" s="13">
        <v>62</v>
      </c>
      <c r="C1111" s="13" t="s">
        <v>21</v>
      </c>
      <c r="D1111" s="13" t="s">
        <v>21</v>
      </c>
      <c r="E1111" s="13" t="s">
        <v>21</v>
      </c>
    </row>
    <row r="1112" spans="2:5" x14ac:dyDescent="0.3">
      <c r="B1112" s="13">
        <v>23</v>
      </c>
      <c r="C1112" s="13" t="s">
        <v>25</v>
      </c>
      <c r="D1112" s="13" t="s">
        <v>21</v>
      </c>
      <c r="E1112" s="13" t="s">
        <v>21</v>
      </c>
    </row>
    <row r="1113" spans="2:5" x14ac:dyDescent="0.3">
      <c r="B1113" s="13">
        <v>59</v>
      </c>
      <c r="C1113" s="13" t="s">
        <v>21</v>
      </c>
      <c r="D1113" s="13" t="s">
        <v>21</v>
      </c>
      <c r="E1113" s="13" t="s">
        <v>21</v>
      </c>
    </row>
    <row r="1114" spans="2:5" x14ac:dyDescent="0.3">
      <c r="B1114" s="13">
        <v>25</v>
      </c>
      <c r="C1114" s="13" t="s">
        <v>25</v>
      </c>
      <c r="D1114" s="13" t="s">
        <v>21</v>
      </c>
      <c r="E1114" s="13" t="s">
        <v>21</v>
      </c>
    </row>
    <row r="1115" spans="2:5" x14ac:dyDescent="0.3">
      <c r="B1115" s="13">
        <v>38</v>
      </c>
      <c r="C1115" s="13" t="s">
        <v>21</v>
      </c>
      <c r="D1115" s="13" t="s">
        <v>21</v>
      </c>
      <c r="E1115" s="13" t="s">
        <v>21</v>
      </c>
    </row>
    <row r="1116" spans="2:5" x14ac:dyDescent="0.3">
      <c r="B1116" s="13">
        <v>48</v>
      </c>
      <c r="C1116" s="13" t="s">
        <v>21</v>
      </c>
      <c r="D1116" s="13" t="s">
        <v>21</v>
      </c>
      <c r="E1116" s="13" t="s">
        <v>21</v>
      </c>
    </row>
    <row r="1117" spans="2:5" x14ac:dyDescent="0.3">
      <c r="B1117" s="13">
        <v>58</v>
      </c>
      <c r="C1117" s="13" t="s">
        <v>21</v>
      </c>
      <c r="D1117" s="13" t="s">
        <v>21</v>
      </c>
      <c r="E1117" s="13" t="s">
        <v>21</v>
      </c>
    </row>
    <row r="1118" spans="2:5" x14ac:dyDescent="0.3">
      <c r="B1118" s="13">
        <v>59</v>
      </c>
      <c r="C1118" s="13" t="s">
        <v>21</v>
      </c>
      <c r="D1118" s="13" t="s">
        <v>21</v>
      </c>
      <c r="E1118" s="13" t="s">
        <v>21</v>
      </c>
    </row>
    <row r="1119" spans="2:5" x14ac:dyDescent="0.3">
      <c r="B1119" s="13">
        <v>61</v>
      </c>
      <c r="C1119" s="13" t="s">
        <v>21</v>
      </c>
      <c r="D1119" s="13" t="s">
        <v>21</v>
      </c>
      <c r="E1119" s="13" t="s">
        <v>21</v>
      </c>
    </row>
    <row r="1120" spans="2:5" x14ac:dyDescent="0.3">
      <c r="B1120" s="13">
        <v>77</v>
      </c>
      <c r="C1120" s="13" t="s">
        <v>21</v>
      </c>
      <c r="D1120" s="13" t="s">
        <v>25</v>
      </c>
      <c r="E1120" s="13" t="s">
        <v>21</v>
      </c>
    </row>
    <row r="1121" spans="2:5" x14ac:dyDescent="0.3">
      <c r="B1121" s="13">
        <v>50</v>
      </c>
      <c r="C1121" s="13" t="s">
        <v>21</v>
      </c>
      <c r="D1121" s="13" t="s">
        <v>21</v>
      </c>
      <c r="E1121" s="13" t="s">
        <v>21</v>
      </c>
    </row>
    <row r="1122" spans="2:5" x14ac:dyDescent="0.3">
      <c r="B1122" s="13">
        <v>60</v>
      </c>
      <c r="C1122" s="13" t="s">
        <v>21</v>
      </c>
      <c r="D1122" s="13" t="s">
        <v>21</v>
      </c>
      <c r="E1122" s="13" t="s">
        <v>21</v>
      </c>
    </row>
    <row r="1123" spans="2:5" x14ac:dyDescent="0.3">
      <c r="B1123" s="13">
        <v>55</v>
      </c>
      <c r="C1123" s="13" t="s">
        <v>21</v>
      </c>
      <c r="D1123" s="13" t="s">
        <v>21</v>
      </c>
      <c r="E1123" s="13" t="s">
        <v>21</v>
      </c>
    </row>
    <row r="1124" spans="2:5" x14ac:dyDescent="0.3">
      <c r="B1124" s="13">
        <v>48</v>
      </c>
      <c r="C1124" s="13" t="s">
        <v>21</v>
      </c>
      <c r="D1124" s="13" t="s">
        <v>21</v>
      </c>
      <c r="E1124" s="13" t="s">
        <v>21</v>
      </c>
    </row>
    <row r="1125" spans="2:5" x14ac:dyDescent="0.3">
      <c r="B1125" s="13">
        <v>34</v>
      </c>
      <c r="C1125" s="13" t="s">
        <v>21</v>
      </c>
      <c r="D1125" s="13" t="s">
        <v>21</v>
      </c>
      <c r="E1125" s="13" t="s">
        <v>21</v>
      </c>
    </row>
    <row r="1126" spans="2:5" x14ac:dyDescent="0.3">
      <c r="B1126" s="13">
        <v>61</v>
      </c>
      <c r="C1126" s="13" t="s">
        <v>21</v>
      </c>
      <c r="D1126" s="13" t="s">
        <v>21</v>
      </c>
      <c r="E1126" s="13" t="s">
        <v>21</v>
      </c>
    </row>
    <row r="1127" spans="2:5" x14ac:dyDescent="0.3">
      <c r="B1127" s="13">
        <v>56</v>
      </c>
      <c r="C1127" s="13" t="s">
        <v>21</v>
      </c>
      <c r="D1127" s="13" t="s">
        <v>21</v>
      </c>
      <c r="E1127" s="13" t="s">
        <v>21</v>
      </c>
    </row>
    <row r="1128" spans="2:5" x14ac:dyDescent="0.3">
      <c r="B1128" s="13">
        <v>41</v>
      </c>
      <c r="C1128" s="13" t="s">
        <v>21</v>
      </c>
      <c r="D1128" s="13" t="s">
        <v>21</v>
      </c>
      <c r="E1128" s="13" t="s">
        <v>21</v>
      </c>
    </row>
    <row r="1129" spans="2:5" x14ac:dyDescent="0.3">
      <c r="B1129" s="13">
        <v>53</v>
      </c>
      <c r="C1129" s="13" t="s">
        <v>21</v>
      </c>
      <c r="D1129" s="13" t="s">
        <v>21</v>
      </c>
      <c r="E1129" s="13" t="s">
        <v>21</v>
      </c>
    </row>
    <row r="1130" spans="2:5" x14ac:dyDescent="0.3">
      <c r="B1130" s="13">
        <v>47</v>
      </c>
      <c r="C1130" s="13" t="s">
        <v>21</v>
      </c>
      <c r="D1130" s="13" t="s">
        <v>21</v>
      </c>
      <c r="E1130" s="13" t="s">
        <v>21</v>
      </c>
    </row>
    <row r="1131" spans="2:5" x14ac:dyDescent="0.3">
      <c r="B1131" s="13">
        <v>24</v>
      </c>
      <c r="C1131" s="13" t="s">
        <v>25</v>
      </c>
      <c r="D1131" s="13" t="s">
        <v>21</v>
      </c>
      <c r="E1131" s="13" t="s">
        <v>21</v>
      </c>
    </row>
    <row r="1132" spans="2:5" x14ac:dyDescent="0.3">
      <c r="B1132" s="13">
        <v>68</v>
      </c>
      <c r="C1132" s="13" t="s">
        <v>21</v>
      </c>
      <c r="D1132" s="13" t="s">
        <v>25</v>
      </c>
      <c r="E1132" s="13" t="s">
        <v>21</v>
      </c>
    </row>
    <row r="1133" spans="2:5" x14ac:dyDescent="0.3">
      <c r="B1133" s="13">
        <v>62</v>
      </c>
      <c r="C1133" s="13" t="s">
        <v>21</v>
      </c>
      <c r="D1133" s="13" t="s">
        <v>21</v>
      </c>
      <c r="E1133" s="13" t="s">
        <v>21</v>
      </c>
    </row>
    <row r="1134" spans="2:5" x14ac:dyDescent="0.3">
      <c r="B1134" s="13">
        <v>63</v>
      </c>
      <c r="C1134" s="13" t="s">
        <v>21</v>
      </c>
      <c r="D1134" s="13" t="s">
        <v>21</v>
      </c>
      <c r="E1134" s="13" t="s">
        <v>21</v>
      </c>
    </row>
    <row r="1135" spans="2:5" x14ac:dyDescent="0.3">
      <c r="B1135" s="13">
        <v>20</v>
      </c>
      <c r="C1135" s="13" t="s">
        <v>25</v>
      </c>
      <c r="D1135" s="13" t="s">
        <v>21</v>
      </c>
      <c r="E1135" s="13" t="s">
        <v>21</v>
      </c>
    </row>
    <row r="1136" spans="2:5" x14ac:dyDescent="0.3">
      <c r="B1136" s="13">
        <v>48</v>
      </c>
      <c r="C1136" s="13" t="s">
        <v>21</v>
      </c>
      <c r="D1136" s="13" t="s">
        <v>21</v>
      </c>
      <c r="E1136" s="13" t="s">
        <v>21</v>
      </c>
    </row>
    <row r="1137" spans="2:5" x14ac:dyDescent="0.3">
      <c r="B1137" s="13">
        <v>67</v>
      </c>
      <c r="C1137" s="13" t="s">
        <v>21</v>
      </c>
      <c r="D1137" s="13" t="s">
        <v>25</v>
      </c>
      <c r="E1137" s="13" t="s">
        <v>21</v>
      </c>
    </row>
    <row r="1138" spans="2:5" x14ac:dyDescent="0.3">
      <c r="B1138" s="13">
        <v>30</v>
      </c>
      <c r="C1138" s="13" t="s">
        <v>21</v>
      </c>
      <c r="D1138" s="13" t="s">
        <v>21</v>
      </c>
      <c r="E1138" s="13" t="s">
        <v>21</v>
      </c>
    </row>
    <row r="1139" spans="2:5" x14ac:dyDescent="0.3">
      <c r="B1139" s="13">
        <v>42</v>
      </c>
      <c r="C1139" s="13" t="s">
        <v>21</v>
      </c>
      <c r="D1139" s="13" t="s">
        <v>21</v>
      </c>
      <c r="E1139" s="13" t="s">
        <v>21</v>
      </c>
    </row>
    <row r="1140" spans="2:5" x14ac:dyDescent="0.3">
      <c r="B1140" s="13">
        <v>36</v>
      </c>
      <c r="C1140" s="13" t="s">
        <v>21</v>
      </c>
      <c r="D1140" s="13" t="s">
        <v>21</v>
      </c>
      <c r="E1140" s="13" t="s">
        <v>21</v>
      </c>
    </row>
    <row r="1141" spans="2:5" x14ac:dyDescent="0.3">
      <c r="B1141" s="13">
        <v>42</v>
      </c>
      <c r="C1141" s="13" t="s">
        <v>21</v>
      </c>
      <c r="D1141" s="13" t="s">
        <v>21</v>
      </c>
      <c r="E1141" s="13" t="s">
        <v>21</v>
      </c>
    </row>
    <row r="1142" spans="2:5" x14ac:dyDescent="0.3">
      <c r="B1142" s="13">
        <v>30</v>
      </c>
      <c r="C1142" s="13" t="s">
        <v>21</v>
      </c>
      <c r="D1142" s="13" t="s">
        <v>21</v>
      </c>
      <c r="E1142" s="13" t="s">
        <v>21</v>
      </c>
    </row>
    <row r="1143" spans="2:5" x14ac:dyDescent="0.3">
      <c r="B1143" s="13">
        <v>29</v>
      </c>
      <c r="C1143" s="13" t="s">
        <v>25</v>
      </c>
      <c r="D1143" s="13" t="s">
        <v>21</v>
      </c>
      <c r="E1143" s="13" t="s">
        <v>21</v>
      </c>
    </row>
    <row r="1144" spans="2:5" x14ac:dyDescent="0.3">
      <c r="B1144" s="13">
        <v>29</v>
      </c>
      <c r="C1144" s="13" t="s">
        <v>25</v>
      </c>
      <c r="D1144" s="13" t="s">
        <v>21</v>
      </c>
      <c r="E1144" s="13" t="s">
        <v>21</v>
      </c>
    </row>
    <row r="1145" spans="2:5" x14ac:dyDescent="0.3">
      <c r="B1145" s="13">
        <v>57</v>
      </c>
      <c r="C1145" s="13" t="s">
        <v>21</v>
      </c>
      <c r="D1145" s="13" t="s">
        <v>21</v>
      </c>
      <c r="E1145" s="13" t="s">
        <v>21</v>
      </c>
    </row>
    <row r="1146" spans="2:5" x14ac:dyDescent="0.3">
      <c r="B1146" s="13">
        <v>65</v>
      </c>
      <c r="C1146" s="13" t="s">
        <v>21</v>
      </c>
      <c r="D1146" s="13" t="s">
        <v>25</v>
      </c>
      <c r="E1146" s="13" t="s">
        <v>21</v>
      </c>
    </row>
    <row r="1147" spans="2:5" x14ac:dyDescent="0.3">
      <c r="B1147" s="13">
        <v>54</v>
      </c>
      <c r="C1147" s="13" t="s">
        <v>21</v>
      </c>
      <c r="D1147" s="13" t="s">
        <v>21</v>
      </c>
      <c r="E1147" s="13" t="s">
        <v>21</v>
      </c>
    </row>
    <row r="1148" spans="2:5" x14ac:dyDescent="0.3">
      <c r="B1148" s="13">
        <v>28</v>
      </c>
      <c r="C1148" s="13" t="s">
        <v>25</v>
      </c>
      <c r="D1148" s="13" t="s">
        <v>21</v>
      </c>
      <c r="E1148" s="13" t="s">
        <v>21</v>
      </c>
    </row>
    <row r="1149" spans="2:5" x14ac:dyDescent="0.3">
      <c r="B1149" s="13">
        <v>45</v>
      </c>
      <c r="C1149" s="13" t="s">
        <v>21</v>
      </c>
      <c r="D1149" s="13" t="s">
        <v>21</v>
      </c>
      <c r="E1149" s="13" t="s">
        <v>21</v>
      </c>
    </row>
    <row r="1150" spans="2:5" x14ac:dyDescent="0.3">
      <c r="B1150" s="13">
        <v>68</v>
      </c>
      <c r="C1150" s="13" t="s">
        <v>21</v>
      </c>
      <c r="D1150" s="13" t="s">
        <v>25</v>
      </c>
      <c r="E1150" s="13" t="s">
        <v>21</v>
      </c>
    </row>
    <row r="1151" spans="2:5" x14ac:dyDescent="0.3">
      <c r="B1151" s="13">
        <v>48</v>
      </c>
      <c r="C1151" s="13" t="s">
        <v>21</v>
      </c>
      <c r="D1151" s="13" t="s">
        <v>21</v>
      </c>
      <c r="E1151" s="13" t="s">
        <v>21</v>
      </c>
    </row>
    <row r="1152" spans="2:5" x14ac:dyDescent="0.3">
      <c r="B1152" s="13">
        <v>34</v>
      </c>
      <c r="C1152" s="13" t="s">
        <v>21</v>
      </c>
      <c r="D1152" s="13" t="s">
        <v>21</v>
      </c>
      <c r="E1152" s="13" t="s">
        <v>21</v>
      </c>
    </row>
    <row r="1153" spans="2:5" x14ac:dyDescent="0.3">
      <c r="B1153" s="13">
        <v>37</v>
      </c>
      <c r="C1153" s="13" t="s">
        <v>21</v>
      </c>
      <c r="D1153" s="13" t="s">
        <v>21</v>
      </c>
      <c r="E1153" s="13" t="s">
        <v>21</v>
      </c>
    </row>
    <row r="1154" spans="2:5" x14ac:dyDescent="0.3">
      <c r="B1154" s="13">
        <v>27</v>
      </c>
      <c r="C1154" s="13" t="s">
        <v>25</v>
      </c>
      <c r="D1154" s="13" t="s">
        <v>21</v>
      </c>
      <c r="E1154" s="13" t="s">
        <v>21</v>
      </c>
    </row>
    <row r="1155" spans="2:5" x14ac:dyDescent="0.3">
      <c r="B1155" s="13">
        <v>35</v>
      </c>
      <c r="C1155" s="13" t="s">
        <v>21</v>
      </c>
      <c r="D1155" s="13" t="s">
        <v>21</v>
      </c>
      <c r="E1155" s="13" t="s">
        <v>21</v>
      </c>
    </row>
    <row r="1156" spans="2:5" x14ac:dyDescent="0.3">
      <c r="B1156" s="13">
        <v>25</v>
      </c>
      <c r="C1156" s="13" t="s">
        <v>25</v>
      </c>
      <c r="D1156" s="13" t="s">
        <v>21</v>
      </c>
      <c r="E1156" s="13" t="s">
        <v>21</v>
      </c>
    </row>
    <row r="1157" spans="2:5" x14ac:dyDescent="0.3">
      <c r="B1157" s="13">
        <v>61</v>
      </c>
      <c r="C1157" s="13" t="s">
        <v>21</v>
      </c>
      <c r="D1157" s="13" t="s">
        <v>21</v>
      </c>
      <c r="E1157" s="13" t="s">
        <v>21</v>
      </c>
    </row>
    <row r="1158" spans="2:5" x14ac:dyDescent="0.3">
      <c r="B1158" s="13">
        <v>23</v>
      </c>
      <c r="C1158" s="13" t="s">
        <v>25</v>
      </c>
      <c r="D1158" s="13" t="s">
        <v>21</v>
      </c>
      <c r="E1158" s="13" t="s">
        <v>21</v>
      </c>
    </row>
    <row r="1159" spans="2:5" x14ac:dyDescent="0.3">
      <c r="B1159" s="13">
        <v>23</v>
      </c>
      <c r="C1159" s="13" t="s">
        <v>25</v>
      </c>
      <c r="D1159" s="13" t="s">
        <v>21</v>
      </c>
      <c r="E1159" s="13" t="s">
        <v>21</v>
      </c>
    </row>
    <row r="1160" spans="2:5" x14ac:dyDescent="0.3">
      <c r="B1160" s="13">
        <v>26</v>
      </c>
      <c r="C1160" s="13" t="s">
        <v>25</v>
      </c>
      <c r="D1160" s="13" t="s">
        <v>21</v>
      </c>
      <c r="E1160" s="13" t="s">
        <v>21</v>
      </c>
    </row>
    <row r="1161" spans="2:5" x14ac:dyDescent="0.3">
      <c r="B1161" s="13">
        <v>35</v>
      </c>
      <c r="C1161" s="13" t="s">
        <v>21</v>
      </c>
      <c r="D1161" s="13" t="s">
        <v>21</v>
      </c>
      <c r="E1161" s="13" t="s">
        <v>21</v>
      </c>
    </row>
    <row r="1162" spans="2:5" x14ac:dyDescent="0.3">
      <c r="B1162" s="13">
        <v>71</v>
      </c>
      <c r="C1162" s="13" t="s">
        <v>21</v>
      </c>
      <c r="D1162" s="13" t="s">
        <v>25</v>
      </c>
      <c r="E1162" s="13" t="s">
        <v>21</v>
      </c>
    </row>
    <row r="1163" spans="2:5" x14ac:dyDescent="0.3">
      <c r="B1163" s="13">
        <v>24</v>
      </c>
      <c r="C1163" s="13" t="s">
        <v>25</v>
      </c>
      <c r="D1163" s="13" t="s">
        <v>21</v>
      </c>
      <c r="E1163" s="13" t="s">
        <v>21</v>
      </c>
    </row>
    <row r="1164" spans="2:5" x14ac:dyDescent="0.3">
      <c r="B1164" s="13">
        <v>59</v>
      </c>
      <c r="C1164" s="13" t="s">
        <v>21</v>
      </c>
      <c r="D1164" s="13" t="s">
        <v>21</v>
      </c>
      <c r="E1164" s="13" t="s">
        <v>21</v>
      </c>
    </row>
    <row r="1165" spans="2:5" x14ac:dyDescent="0.3">
      <c r="B1165" s="13">
        <v>35</v>
      </c>
      <c r="C1165" s="13" t="s">
        <v>21</v>
      </c>
      <c r="D1165" s="13" t="s">
        <v>21</v>
      </c>
      <c r="E1165" s="13" t="s">
        <v>21</v>
      </c>
    </row>
    <row r="1166" spans="2:5" x14ac:dyDescent="0.3">
      <c r="B1166" s="13">
        <v>25</v>
      </c>
      <c r="C1166" s="13" t="s">
        <v>25</v>
      </c>
      <c r="D1166" s="13" t="s">
        <v>21</v>
      </c>
      <c r="E1166" s="13" t="s">
        <v>21</v>
      </c>
    </row>
    <row r="1167" spans="2:5" x14ac:dyDescent="0.3">
      <c r="B1167" s="13">
        <v>42</v>
      </c>
      <c r="C1167" s="13" t="s">
        <v>21</v>
      </c>
      <c r="D1167" s="13" t="s">
        <v>21</v>
      </c>
      <c r="E1167" s="13" t="s">
        <v>21</v>
      </c>
    </row>
    <row r="1168" spans="2:5" x14ac:dyDescent="0.3">
      <c r="B1168" s="13">
        <v>80</v>
      </c>
      <c r="C1168" s="13" t="s">
        <v>21</v>
      </c>
      <c r="D1168" s="13" t="s">
        <v>25</v>
      </c>
      <c r="E1168" s="13" t="s">
        <v>21</v>
      </c>
    </row>
    <row r="1169" spans="2:5" x14ac:dyDescent="0.3">
      <c r="B1169" s="13">
        <v>21</v>
      </c>
      <c r="C1169" s="13" t="s">
        <v>25</v>
      </c>
      <c r="D1169" s="13" t="s">
        <v>21</v>
      </c>
      <c r="E1169" s="13" t="s">
        <v>21</v>
      </c>
    </row>
    <row r="1170" spans="2:5" x14ac:dyDescent="0.3">
      <c r="B1170" s="13">
        <v>34</v>
      </c>
      <c r="C1170" s="13" t="s">
        <v>21</v>
      </c>
      <c r="D1170" s="13" t="s">
        <v>21</v>
      </c>
      <c r="E1170" s="13" t="s">
        <v>21</v>
      </c>
    </row>
    <row r="1171" spans="2:5" x14ac:dyDescent="0.3">
      <c r="B1171" s="13">
        <v>41</v>
      </c>
      <c r="C1171" s="13" t="s">
        <v>21</v>
      </c>
      <c r="D1171" s="13" t="s">
        <v>21</v>
      </c>
      <c r="E1171" s="13" t="s">
        <v>21</v>
      </c>
    </row>
    <row r="1172" spans="2:5" x14ac:dyDescent="0.3">
      <c r="B1172" s="13">
        <v>57</v>
      </c>
      <c r="C1172" s="13" t="s">
        <v>21</v>
      </c>
      <c r="D1172" s="13" t="s">
        <v>21</v>
      </c>
      <c r="E1172" s="13" t="s">
        <v>21</v>
      </c>
    </row>
    <row r="1173" spans="2:5" x14ac:dyDescent="0.3">
      <c r="B1173" s="13">
        <v>36</v>
      </c>
      <c r="C1173" s="13" t="s">
        <v>21</v>
      </c>
      <c r="D1173" s="13" t="s">
        <v>21</v>
      </c>
      <c r="E1173" s="13" t="s">
        <v>21</v>
      </c>
    </row>
    <row r="1174" spans="2:5" x14ac:dyDescent="0.3">
      <c r="B1174" s="13">
        <v>58</v>
      </c>
      <c r="C1174" s="13" t="s">
        <v>21</v>
      </c>
      <c r="D1174" s="13" t="s">
        <v>21</v>
      </c>
      <c r="E1174" s="13" t="s">
        <v>21</v>
      </c>
    </row>
    <row r="1175" spans="2:5" x14ac:dyDescent="0.3">
      <c r="B1175" s="13">
        <v>66</v>
      </c>
      <c r="C1175" s="13" t="s">
        <v>21</v>
      </c>
      <c r="D1175" s="13" t="s">
        <v>25</v>
      </c>
      <c r="E1175" s="13" t="s">
        <v>21</v>
      </c>
    </row>
    <row r="1176" spans="2:5" x14ac:dyDescent="0.3">
      <c r="B1176" s="13">
        <v>21</v>
      </c>
      <c r="C1176" s="13" t="s">
        <v>25</v>
      </c>
      <c r="D1176" s="13" t="s">
        <v>21</v>
      </c>
      <c r="E1176" s="13" t="s">
        <v>21</v>
      </c>
    </row>
    <row r="1177" spans="2:5" x14ac:dyDescent="0.3">
      <c r="B1177" s="13">
        <v>63</v>
      </c>
      <c r="C1177" s="13" t="s">
        <v>21</v>
      </c>
      <c r="D1177" s="13" t="s">
        <v>21</v>
      </c>
      <c r="E1177" s="13" t="s">
        <v>21</v>
      </c>
    </row>
    <row r="1178" spans="2:5" x14ac:dyDescent="0.3">
      <c r="B1178" s="13">
        <v>33</v>
      </c>
      <c r="C1178" s="13" t="s">
        <v>21</v>
      </c>
      <c r="D1178" s="13" t="s">
        <v>21</v>
      </c>
      <c r="E1178" s="13" t="s">
        <v>21</v>
      </c>
    </row>
    <row r="1179" spans="2:5" x14ac:dyDescent="0.3">
      <c r="B1179" s="13">
        <v>46</v>
      </c>
      <c r="C1179" s="13" t="s">
        <v>21</v>
      </c>
      <c r="D1179" s="13" t="s">
        <v>21</v>
      </c>
      <c r="E1179" s="13" t="s">
        <v>21</v>
      </c>
    </row>
    <row r="1180" spans="2:5" x14ac:dyDescent="0.3">
      <c r="B1180" s="13">
        <v>60</v>
      </c>
      <c r="C1180" s="13" t="s">
        <v>21</v>
      </c>
      <c r="D1180" s="13" t="s">
        <v>21</v>
      </c>
      <c r="E1180" s="13" t="s">
        <v>21</v>
      </c>
    </row>
    <row r="1181" spans="2:5" x14ac:dyDescent="0.3">
      <c r="B1181" s="13">
        <v>67</v>
      </c>
      <c r="C1181" s="13" t="s">
        <v>21</v>
      </c>
      <c r="D1181" s="13" t="s">
        <v>25</v>
      </c>
      <c r="E1181" s="13" t="s">
        <v>21</v>
      </c>
    </row>
    <row r="1182" spans="2:5" x14ac:dyDescent="0.3">
      <c r="B1182" s="13">
        <v>60</v>
      </c>
      <c r="C1182" s="13" t="s">
        <v>21</v>
      </c>
      <c r="D1182" s="13" t="s">
        <v>21</v>
      </c>
      <c r="E1182" s="13" t="s">
        <v>21</v>
      </c>
    </row>
    <row r="1183" spans="2:5" x14ac:dyDescent="0.3">
      <c r="B1183" s="13">
        <v>30</v>
      </c>
      <c r="C1183" s="13" t="s">
        <v>21</v>
      </c>
      <c r="D1183" s="13" t="s">
        <v>21</v>
      </c>
      <c r="E1183" s="13" t="s">
        <v>21</v>
      </c>
    </row>
    <row r="1184" spans="2:5" x14ac:dyDescent="0.3">
      <c r="B1184" s="13">
        <v>43</v>
      </c>
      <c r="C1184" s="13" t="s">
        <v>21</v>
      </c>
      <c r="D1184" s="13" t="s">
        <v>21</v>
      </c>
      <c r="E1184" s="13" t="s">
        <v>21</v>
      </c>
    </row>
    <row r="1185" spans="2:5" x14ac:dyDescent="0.3">
      <c r="B1185" s="13">
        <v>55</v>
      </c>
      <c r="C1185" s="13" t="s">
        <v>21</v>
      </c>
      <c r="D1185" s="13" t="s">
        <v>21</v>
      </c>
      <c r="E1185" s="13" t="s">
        <v>21</v>
      </c>
    </row>
    <row r="1186" spans="2:5" x14ac:dyDescent="0.3">
      <c r="B1186" s="13">
        <v>77</v>
      </c>
      <c r="C1186" s="13" t="s">
        <v>21</v>
      </c>
      <c r="D1186" s="13" t="s">
        <v>25</v>
      </c>
      <c r="E1186" s="13" t="s">
        <v>21</v>
      </c>
    </row>
    <row r="1187" spans="2:5" x14ac:dyDescent="0.3">
      <c r="B1187" s="13">
        <v>36</v>
      </c>
      <c r="C1187" s="13" t="s">
        <v>21</v>
      </c>
      <c r="D1187" s="13" t="s">
        <v>21</v>
      </c>
      <c r="E1187" s="13" t="s">
        <v>21</v>
      </c>
    </row>
    <row r="1188" spans="2:5" x14ac:dyDescent="0.3">
      <c r="B1188" s="13">
        <v>62</v>
      </c>
      <c r="C1188" s="13" t="s">
        <v>21</v>
      </c>
      <c r="D1188" s="13" t="s">
        <v>21</v>
      </c>
      <c r="E1188" s="13" t="s">
        <v>21</v>
      </c>
    </row>
    <row r="1189" spans="2:5" x14ac:dyDescent="0.3">
      <c r="B1189" s="13">
        <v>22</v>
      </c>
      <c r="C1189" s="13" t="s">
        <v>25</v>
      </c>
      <c r="D1189" s="13" t="s">
        <v>21</v>
      </c>
      <c r="E1189" s="13" t="s">
        <v>21</v>
      </c>
    </row>
    <row r="1190" spans="2:5" x14ac:dyDescent="0.3">
      <c r="B1190" s="13">
        <v>81</v>
      </c>
      <c r="C1190" s="13" t="s">
        <v>21</v>
      </c>
      <c r="D1190" s="13" t="s">
        <v>25</v>
      </c>
      <c r="E1190" s="13" t="s">
        <v>21</v>
      </c>
    </row>
    <row r="1191" spans="2:5" x14ac:dyDescent="0.3">
      <c r="B1191" s="13">
        <v>70</v>
      </c>
      <c r="C1191" s="13" t="s">
        <v>21</v>
      </c>
      <c r="D1191" s="13" t="s">
        <v>25</v>
      </c>
      <c r="E1191" s="13" t="s">
        <v>21</v>
      </c>
    </row>
    <row r="1192" spans="2:5" x14ac:dyDescent="0.3">
      <c r="B1192" s="13">
        <v>33</v>
      </c>
      <c r="C1192" s="13" t="s">
        <v>21</v>
      </c>
      <c r="D1192" s="13" t="s">
        <v>21</v>
      </c>
      <c r="E1192" s="13" t="s">
        <v>21</v>
      </c>
    </row>
    <row r="1193" spans="2:5" x14ac:dyDescent="0.3">
      <c r="B1193" s="13">
        <v>29</v>
      </c>
      <c r="C1193" s="13" t="s">
        <v>25</v>
      </c>
      <c r="D1193" s="13" t="s">
        <v>21</v>
      </c>
      <c r="E1193" s="13" t="s">
        <v>21</v>
      </c>
    </row>
    <row r="1194" spans="2:5" x14ac:dyDescent="0.3">
      <c r="B1194" s="13">
        <v>71</v>
      </c>
      <c r="C1194" s="13" t="s">
        <v>21</v>
      </c>
      <c r="D1194" s="13" t="s">
        <v>25</v>
      </c>
      <c r="E1194" s="13" t="s">
        <v>21</v>
      </c>
    </row>
    <row r="1195" spans="2:5" x14ac:dyDescent="0.3">
      <c r="B1195" s="13">
        <v>64</v>
      </c>
      <c r="C1195" s="13" t="s">
        <v>21</v>
      </c>
      <c r="D1195" s="13" t="s">
        <v>21</v>
      </c>
      <c r="E1195" s="13" t="s">
        <v>21</v>
      </c>
    </row>
    <row r="1196" spans="2:5" x14ac:dyDescent="0.3">
      <c r="B1196" s="13">
        <v>51</v>
      </c>
      <c r="C1196" s="13" t="s">
        <v>21</v>
      </c>
      <c r="D1196" s="13" t="s">
        <v>21</v>
      </c>
      <c r="E1196" s="13" t="s">
        <v>21</v>
      </c>
    </row>
    <row r="1197" spans="2:5" x14ac:dyDescent="0.3">
      <c r="B1197" s="13">
        <v>29</v>
      </c>
      <c r="C1197" s="13" t="s">
        <v>25</v>
      </c>
      <c r="D1197" s="13" t="s">
        <v>21</v>
      </c>
      <c r="E1197" s="13" t="s">
        <v>21</v>
      </c>
    </row>
    <row r="1198" spans="2:5" x14ac:dyDescent="0.3">
      <c r="B1198" s="13">
        <v>35</v>
      </c>
      <c r="C1198" s="13" t="s">
        <v>21</v>
      </c>
      <c r="D1198" s="13" t="s">
        <v>21</v>
      </c>
      <c r="E1198" s="13" t="s">
        <v>21</v>
      </c>
    </row>
    <row r="1199" spans="2:5" x14ac:dyDescent="0.3">
      <c r="B1199" s="13">
        <v>36</v>
      </c>
      <c r="C1199" s="13" t="s">
        <v>21</v>
      </c>
      <c r="D1199" s="13" t="s">
        <v>21</v>
      </c>
      <c r="E1199" s="13" t="s">
        <v>21</v>
      </c>
    </row>
    <row r="1200" spans="2:5" x14ac:dyDescent="0.3">
      <c r="B1200" s="13">
        <v>43</v>
      </c>
      <c r="C1200" s="13" t="s">
        <v>21</v>
      </c>
      <c r="D1200" s="13" t="s">
        <v>21</v>
      </c>
      <c r="E1200" s="13" t="s">
        <v>21</v>
      </c>
    </row>
    <row r="1201" spans="2:5" x14ac:dyDescent="0.3">
      <c r="B1201" s="13">
        <v>34</v>
      </c>
      <c r="C1201" s="13" t="s">
        <v>21</v>
      </c>
      <c r="D1201" s="13" t="s">
        <v>21</v>
      </c>
      <c r="E1201" s="13" t="s">
        <v>21</v>
      </c>
    </row>
    <row r="1202" spans="2:5" x14ac:dyDescent="0.3">
      <c r="B1202" s="13">
        <v>33</v>
      </c>
      <c r="C1202" s="13" t="s">
        <v>21</v>
      </c>
      <c r="D1202" s="13" t="s">
        <v>21</v>
      </c>
      <c r="E1202" s="13" t="s">
        <v>21</v>
      </c>
    </row>
    <row r="1203" spans="2:5" x14ac:dyDescent="0.3">
      <c r="B1203" s="13">
        <v>52</v>
      </c>
      <c r="C1203" s="13" t="s">
        <v>21</v>
      </c>
      <c r="D1203" s="13" t="s">
        <v>21</v>
      </c>
      <c r="E1203" s="13" t="s">
        <v>21</v>
      </c>
    </row>
    <row r="1204" spans="2:5" x14ac:dyDescent="0.3">
      <c r="B1204" s="13">
        <v>42</v>
      </c>
      <c r="C1204" s="13" t="s">
        <v>21</v>
      </c>
      <c r="D1204" s="13" t="s">
        <v>21</v>
      </c>
      <c r="E1204" s="13" t="s">
        <v>21</v>
      </c>
    </row>
    <row r="1205" spans="2:5" x14ac:dyDescent="0.3">
      <c r="B1205" s="13">
        <v>34</v>
      </c>
      <c r="C1205" s="13" t="s">
        <v>21</v>
      </c>
      <c r="D1205" s="13" t="s">
        <v>21</v>
      </c>
      <c r="E1205" s="13" t="s">
        <v>21</v>
      </c>
    </row>
    <row r="1206" spans="2:5" x14ac:dyDescent="0.3">
      <c r="B1206" s="13">
        <v>49</v>
      </c>
      <c r="C1206" s="13" t="s">
        <v>21</v>
      </c>
      <c r="D1206" s="13" t="s">
        <v>21</v>
      </c>
      <c r="E1206" s="13" t="s">
        <v>21</v>
      </c>
    </row>
    <row r="1207" spans="2:5" x14ac:dyDescent="0.3">
      <c r="B1207" s="13">
        <v>63</v>
      </c>
      <c r="C1207" s="13" t="s">
        <v>21</v>
      </c>
      <c r="D1207" s="13" t="s">
        <v>21</v>
      </c>
      <c r="E1207" s="13" t="s">
        <v>21</v>
      </c>
    </row>
    <row r="1208" spans="2:5" x14ac:dyDescent="0.3">
      <c r="B1208" s="13">
        <v>55</v>
      </c>
      <c r="C1208" s="13" t="s">
        <v>21</v>
      </c>
      <c r="D1208" s="13" t="s">
        <v>21</v>
      </c>
      <c r="E1208" s="13" t="s">
        <v>21</v>
      </c>
    </row>
    <row r="1209" spans="2:5" x14ac:dyDescent="0.3">
      <c r="B1209" s="13">
        <v>28</v>
      </c>
      <c r="C1209" s="13" t="s">
        <v>25</v>
      </c>
      <c r="D1209" s="13" t="s">
        <v>21</v>
      </c>
      <c r="E1209" s="13" t="s">
        <v>21</v>
      </c>
    </row>
    <row r="1210" spans="2:5" x14ac:dyDescent="0.3">
      <c r="B1210" s="13">
        <v>69</v>
      </c>
      <c r="C1210" s="13" t="s">
        <v>21</v>
      </c>
      <c r="D1210" s="13" t="s">
        <v>25</v>
      </c>
      <c r="E1210" s="13" t="s">
        <v>21</v>
      </c>
    </row>
    <row r="1211" spans="2:5" x14ac:dyDescent="0.3">
      <c r="B1211" s="13">
        <v>48</v>
      </c>
      <c r="C1211" s="13" t="s">
        <v>21</v>
      </c>
      <c r="D1211" s="13" t="s">
        <v>21</v>
      </c>
      <c r="E1211" s="13" t="s">
        <v>21</v>
      </c>
    </row>
    <row r="1212" spans="2:5" x14ac:dyDescent="0.3">
      <c r="B1212" s="13">
        <v>41</v>
      </c>
      <c r="C1212" s="13" t="s">
        <v>21</v>
      </c>
      <c r="D1212" s="13" t="s">
        <v>21</v>
      </c>
      <c r="E1212" s="13" t="s">
        <v>21</v>
      </c>
    </row>
    <row r="1213" spans="2:5" x14ac:dyDescent="0.3">
      <c r="B1213" s="13">
        <v>29</v>
      </c>
      <c r="C1213" s="13" t="s">
        <v>25</v>
      </c>
      <c r="D1213" s="13" t="s">
        <v>21</v>
      </c>
      <c r="E1213" s="13" t="s">
        <v>21</v>
      </c>
    </row>
    <row r="1214" spans="2:5" x14ac:dyDescent="0.3">
      <c r="B1214" s="13">
        <v>73</v>
      </c>
      <c r="C1214" s="13" t="s">
        <v>21</v>
      </c>
      <c r="D1214" s="13" t="s">
        <v>25</v>
      </c>
      <c r="E1214" s="13" t="s">
        <v>21</v>
      </c>
    </row>
    <row r="1215" spans="2:5" x14ac:dyDescent="0.3">
      <c r="B1215" s="13">
        <v>21</v>
      </c>
      <c r="C1215" s="13" t="s">
        <v>25</v>
      </c>
      <c r="D1215" s="13" t="s">
        <v>21</v>
      </c>
      <c r="E1215" s="13" t="s">
        <v>21</v>
      </c>
    </row>
    <row r="1216" spans="2:5" x14ac:dyDescent="0.3">
      <c r="B1216" s="13">
        <v>55</v>
      </c>
      <c r="C1216" s="13" t="s">
        <v>21</v>
      </c>
      <c r="D1216" s="13" t="s">
        <v>21</v>
      </c>
      <c r="E1216" s="13" t="s">
        <v>21</v>
      </c>
    </row>
    <row r="1217" spans="2:5" x14ac:dyDescent="0.3">
      <c r="B1217" s="13">
        <v>76</v>
      </c>
      <c r="C1217" s="13" t="s">
        <v>21</v>
      </c>
      <c r="D1217" s="13" t="s">
        <v>25</v>
      </c>
      <c r="E1217" s="13" t="s">
        <v>21</v>
      </c>
    </row>
    <row r="1218" spans="2:5" x14ac:dyDescent="0.3">
      <c r="B1218" s="13">
        <v>41</v>
      </c>
      <c r="C1218" s="13" t="s">
        <v>21</v>
      </c>
      <c r="D1218" s="13" t="s">
        <v>21</v>
      </c>
      <c r="E1218" s="13" t="s">
        <v>21</v>
      </c>
    </row>
    <row r="1219" spans="2:5" x14ac:dyDescent="0.3">
      <c r="B1219" s="13">
        <v>47</v>
      </c>
      <c r="C1219" s="13" t="s">
        <v>21</v>
      </c>
      <c r="D1219" s="13" t="s">
        <v>21</v>
      </c>
      <c r="E1219" s="13" t="s">
        <v>21</v>
      </c>
    </row>
    <row r="1220" spans="2:5" x14ac:dyDescent="0.3">
      <c r="B1220" s="13">
        <v>37</v>
      </c>
      <c r="C1220" s="13" t="s">
        <v>21</v>
      </c>
      <c r="D1220" s="13" t="s">
        <v>21</v>
      </c>
      <c r="E1220" s="13" t="s">
        <v>21</v>
      </c>
    </row>
    <row r="1221" spans="2:5" x14ac:dyDescent="0.3">
      <c r="B1221" s="13">
        <v>47</v>
      </c>
      <c r="C1221" s="13" t="s">
        <v>21</v>
      </c>
      <c r="D1221" s="13" t="s">
        <v>21</v>
      </c>
      <c r="E1221" s="13" t="s">
        <v>21</v>
      </c>
    </row>
    <row r="1222" spans="2:5" x14ac:dyDescent="0.3">
      <c r="B1222" s="13">
        <v>39</v>
      </c>
      <c r="C1222" s="13" t="s">
        <v>21</v>
      </c>
      <c r="D1222" s="13" t="s">
        <v>21</v>
      </c>
      <c r="E1222" s="13" t="s">
        <v>21</v>
      </c>
    </row>
    <row r="1223" spans="2:5" x14ac:dyDescent="0.3">
      <c r="B1223" s="13">
        <v>59</v>
      </c>
      <c r="C1223" s="13" t="s">
        <v>21</v>
      </c>
      <c r="D1223" s="13" t="s">
        <v>21</v>
      </c>
      <c r="E1223" s="13" t="s">
        <v>21</v>
      </c>
    </row>
    <row r="1224" spans="2:5" x14ac:dyDescent="0.3">
      <c r="B1224" s="13">
        <v>59</v>
      </c>
      <c r="C1224" s="13" t="s">
        <v>21</v>
      </c>
      <c r="D1224" s="13" t="s">
        <v>21</v>
      </c>
      <c r="E1224" s="13" t="s">
        <v>21</v>
      </c>
    </row>
    <row r="1225" spans="2:5" x14ac:dyDescent="0.3">
      <c r="B1225" s="13">
        <v>54</v>
      </c>
      <c r="C1225" s="13" t="s">
        <v>21</v>
      </c>
      <c r="D1225" s="13" t="s">
        <v>21</v>
      </c>
      <c r="E1225" s="13" t="s">
        <v>21</v>
      </c>
    </row>
    <row r="1226" spans="2:5" x14ac:dyDescent="0.3">
      <c r="B1226" s="13">
        <v>81</v>
      </c>
      <c r="C1226" s="13" t="s">
        <v>21</v>
      </c>
      <c r="D1226" s="13" t="s">
        <v>25</v>
      </c>
      <c r="E1226" s="13" t="s">
        <v>21</v>
      </c>
    </row>
    <row r="1227" spans="2:5" x14ac:dyDescent="0.3">
      <c r="B1227" s="13">
        <v>24</v>
      </c>
      <c r="C1227" s="13" t="s">
        <v>25</v>
      </c>
      <c r="D1227" s="13" t="s">
        <v>21</v>
      </c>
      <c r="E1227" s="13" t="s">
        <v>21</v>
      </c>
    </row>
    <row r="1228" spans="2:5" x14ac:dyDescent="0.3">
      <c r="B1228" s="13">
        <v>38</v>
      </c>
      <c r="C1228" s="13" t="s">
        <v>21</v>
      </c>
      <c r="D1228" s="13" t="s">
        <v>21</v>
      </c>
      <c r="E1228" s="13" t="s">
        <v>21</v>
      </c>
    </row>
    <row r="1229" spans="2:5" x14ac:dyDescent="0.3">
      <c r="B1229" s="13">
        <v>19</v>
      </c>
      <c r="C1229" s="13" t="s">
        <v>25</v>
      </c>
      <c r="D1229" s="13" t="s">
        <v>21</v>
      </c>
      <c r="E1229" s="13" t="s">
        <v>21</v>
      </c>
    </row>
    <row r="1230" spans="2:5" x14ac:dyDescent="0.3">
      <c r="B1230" s="13">
        <v>58</v>
      </c>
      <c r="C1230" s="13" t="s">
        <v>21</v>
      </c>
      <c r="D1230" s="13" t="s">
        <v>21</v>
      </c>
      <c r="E1230" s="13" t="s">
        <v>21</v>
      </c>
    </row>
    <row r="1231" spans="2:5" x14ac:dyDescent="0.3">
      <c r="B1231" s="13">
        <v>62</v>
      </c>
      <c r="C1231" s="13" t="s">
        <v>21</v>
      </c>
      <c r="D1231" s="13" t="s">
        <v>21</v>
      </c>
      <c r="E1231" s="13" t="s">
        <v>21</v>
      </c>
    </row>
    <row r="1232" spans="2:5" x14ac:dyDescent="0.3">
      <c r="B1232" s="13">
        <v>40</v>
      </c>
      <c r="C1232" s="13" t="s">
        <v>21</v>
      </c>
      <c r="D1232" s="13" t="s">
        <v>21</v>
      </c>
      <c r="E1232" s="13" t="s">
        <v>21</v>
      </c>
    </row>
    <row r="1233" spans="2:5" x14ac:dyDescent="0.3">
      <c r="B1233" s="13">
        <v>48</v>
      </c>
      <c r="C1233" s="13" t="s">
        <v>21</v>
      </c>
      <c r="D1233" s="13" t="s">
        <v>21</v>
      </c>
      <c r="E1233" s="13" t="s">
        <v>21</v>
      </c>
    </row>
    <row r="1234" spans="2:5" x14ac:dyDescent="0.3">
      <c r="B1234" s="13">
        <v>62</v>
      </c>
      <c r="C1234" s="13" t="s">
        <v>21</v>
      </c>
      <c r="D1234" s="13" t="s">
        <v>21</v>
      </c>
      <c r="E1234" s="13" t="s">
        <v>21</v>
      </c>
    </row>
    <row r="1235" spans="2:5" x14ac:dyDescent="0.3">
      <c r="B1235" s="13">
        <v>51</v>
      </c>
      <c r="C1235" s="13" t="s">
        <v>21</v>
      </c>
      <c r="D1235" s="13" t="s">
        <v>21</v>
      </c>
      <c r="E1235" s="13" t="s">
        <v>21</v>
      </c>
    </row>
    <row r="1236" spans="2:5" x14ac:dyDescent="0.3">
      <c r="B1236" s="13">
        <v>43</v>
      </c>
      <c r="C1236" s="13" t="s">
        <v>21</v>
      </c>
      <c r="D1236" s="13" t="s">
        <v>21</v>
      </c>
      <c r="E1236" s="13" t="s">
        <v>21</v>
      </c>
    </row>
    <row r="1237" spans="2:5" x14ac:dyDescent="0.3">
      <c r="B1237" s="13">
        <v>26</v>
      </c>
      <c r="C1237" s="13" t="s">
        <v>25</v>
      </c>
      <c r="D1237" s="13" t="s">
        <v>21</v>
      </c>
      <c r="E1237" s="13" t="s">
        <v>21</v>
      </c>
    </row>
    <row r="1238" spans="2:5" x14ac:dyDescent="0.3">
      <c r="B1238" s="13">
        <v>25</v>
      </c>
      <c r="C1238" s="13" t="s">
        <v>25</v>
      </c>
      <c r="D1238" s="13" t="s">
        <v>21</v>
      </c>
      <c r="E1238" s="13" t="s">
        <v>21</v>
      </c>
    </row>
    <row r="1239" spans="2:5" x14ac:dyDescent="0.3">
      <c r="B1239" s="13">
        <v>42</v>
      </c>
      <c r="C1239" s="13" t="s">
        <v>21</v>
      </c>
      <c r="D1239" s="13" t="s">
        <v>21</v>
      </c>
      <c r="E1239" s="13" t="s">
        <v>21</v>
      </c>
    </row>
    <row r="1240" spans="2:5" x14ac:dyDescent="0.3">
      <c r="B1240" s="13">
        <v>26</v>
      </c>
      <c r="C1240" s="13" t="s">
        <v>25</v>
      </c>
      <c r="D1240" s="13" t="s">
        <v>21</v>
      </c>
      <c r="E1240" s="13" t="s">
        <v>21</v>
      </c>
    </row>
    <row r="1241" spans="2:5" x14ac:dyDescent="0.3">
      <c r="B1241" s="13">
        <v>44</v>
      </c>
      <c r="C1241" s="13" t="s">
        <v>21</v>
      </c>
      <c r="D1241" s="13" t="s">
        <v>21</v>
      </c>
      <c r="E1241" s="13" t="s">
        <v>21</v>
      </c>
    </row>
    <row r="1242" spans="2:5" x14ac:dyDescent="0.3">
      <c r="B1242" s="13">
        <v>47</v>
      </c>
      <c r="C1242" s="13" t="s">
        <v>21</v>
      </c>
      <c r="D1242" s="13" t="s">
        <v>21</v>
      </c>
      <c r="E1242" s="13" t="s">
        <v>21</v>
      </c>
    </row>
    <row r="1243" spans="2:5" x14ac:dyDescent="0.3">
      <c r="B1243" s="13">
        <v>66</v>
      </c>
      <c r="C1243" s="13" t="s">
        <v>21</v>
      </c>
      <c r="D1243" s="13" t="s">
        <v>25</v>
      </c>
      <c r="E1243" s="13" t="s">
        <v>21</v>
      </c>
    </row>
    <row r="1244" spans="2:5" x14ac:dyDescent="0.3">
      <c r="B1244" s="13">
        <v>39</v>
      </c>
      <c r="C1244" s="13" t="s">
        <v>21</v>
      </c>
      <c r="D1244" s="13" t="s">
        <v>21</v>
      </c>
      <c r="E1244" s="13" t="s">
        <v>21</v>
      </c>
    </row>
    <row r="1245" spans="2:5" x14ac:dyDescent="0.3">
      <c r="B1245" s="13">
        <v>27</v>
      </c>
      <c r="C1245" s="13" t="s">
        <v>25</v>
      </c>
      <c r="D1245" s="13" t="s">
        <v>21</v>
      </c>
      <c r="E1245" s="13" t="s">
        <v>21</v>
      </c>
    </row>
    <row r="1246" spans="2:5" x14ac:dyDescent="0.3">
      <c r="B1246" s="13">
        <v>21</v>
      </c>
      <c r="C1246" s="13" t="s">
        <v>25</v>
      </c>
      <c r="D1246" s="13" t="s">
        <v>21</v>
      </c>
      <c r="E1246" s="13" t="s">
        <v>21</v>
      </c>
    </row>
    <row r="1247" spans="2:5" x14ac:dyDescent="0.3">
      <c r="B1247" s="13">
        <v>33</v>
      </c>
      <c r="C1247" s="13" t="s">
        <v>21</v>
      </c>
      <c r="D1247" s="13" t="s">
        <v>21</v>
      </c>
      <c r="E1247" s="13" t="s">
        <v>21</v>
      </c>
    </row>
    <row r="1248" spans="2:5" x14ac:dyDescent="0.3">
      <c r="B1248" s="13">
        <v>59</v>
      </c>
      <c r="C1248" s="13" t="s">
        <v>21</v>
      </c>
      <c r="D1248" s="13" t="s">
        <v>21</v>
      </c>
      <c r="E1248" s="13" t="s">
        <v>21</v>
      </c>
    </row>
    <row r="1249" spans="2:5" x14ac:dyDescent="0.3">
      <c r="B1249" s="13">
        <v>74</v>
      </c>
      <c r="C1249" s="13" t="s">
        <v>21</v>
      </c>
      <c r="D1249" s="13" t="s">
        <v>25</v>
      </c>
      <c r="E1249" s="13" t="s">
        <v>21</v>
      </c>
    </row>
    <row r="1250" spans="2:5" x14ac:dyDescent="0.3">
      <c r="B1250" s="13">
        <v>48</v>
      </c>
      <c r="C1250" s="13" t="s">
        <v>21</v>
      </c>
      <c r="D1250" s="13" t="s">
        <v>21</v>
      </c>
      <c r="E1250" s="13" t="s">
        <v>21</v>
      </c>
    </row>
    <row r="1251" spans="2:5" x14ac:dyDescent="0.3">
      <c r="B1251" s="13">
        <v>27</v>
      </c>
      <c r="C1251" s="13" t="s">
        <v>25</v>
      </c>
      <c r="D1251" s="13" t="s">
        <v>21</v>
      </c>
      <c r="E1251" s="13" t="s">
        <v>21</v>
      </c>
    </row>
    <row r="1252" spans="2:5" x14ac:dyDescent="0.3">
      <c r="B1252" s="13">
        <v>42</v>
      </c>
      <c r="C1252" s="13" t="s">
        <v>21</v>
      </c>
      <c r="D1252" s="13" t="s">
        <v>21</v>
      </c>
      <c r="E1252" s="13" t="s">
        <v>21</v>
      </c>
    </row>
    <row r="1253" spans="2:5" x14ac:dyDescent="0.3">
      <c r="B1253" s="13">
        <v>41</v>
      </c>
      <c r="C1253" s="13" t="s">
        <v>21</v>
      </c>
      <c r="D1253" s="13" t="s">
        <v>21</v>
      </c>
      <c r="E1253" s="13" t="s">
        <v>21</v>
      </c>
    </row>
    <row r="1254" spans="2:5" x14ac:dyDescent="0.3">
      <c r="B1254" s="13">
        <v>44</v>
      </c>
      <c r="C1254" s="13" t="s">
        <v>21</v>
      </c>
      <c r="D1254" s="13" t="s">
        <v>21</v>
      </c>
      <c r="E1254" s="13" t="s">
        <v>21</v>
      </c>
    </row>
    <row r="1255" spans="2:5" x14ac:dyDescent="0.3">
      <c r="B1255" s="13">
        <v>49</v>
      </c>
      <c r="C1255" s="13" t="s">
        <v>21</v>
      </c>
      <c r="D1255" s="13" t="s">
        <v>21</v>
      </c>
      <c r="E1255" s="13" t="s">
        <v>21</v>
      </c>
    </row>
    <row r="1256" spans="2:5" x14ac:dyDescent="0.3">
      <c r="B1256" s="13">
        <v>44</v>
      </c>
      <c r="C1256" s="13" t="s">
        <v>21</v>
      </c>
      <c r="D1256" s="13" t="s">
        <v>21</v>
      </c>
      <c r="E1256" s="13" t="s">
        <v>21</v>
      </c>
    </row>
    <row r="1257" spans="2:5" x14ac:dyDescent="0.3">
      <c r="B1257" s="13">
        <v>21</v>
      </c>
      <c r="C1257" s="13" t="s">
        <v>25</v>
      </c>
      <c r="D1257" s="13" t="s">
        <v>21</v>
      </c>
      <c r="E1257" s="13" t="s">
        <v>21</v>
      </c>
    </row>
    <row r="1258" spans="2:5" x14ac:dyDescent="0.3">
      <c r="B1258" s="13">
        <v>26</v>
      </c>
      <c r="C1258" s="13" t="s">
        <v>25</v>
      </c>
      <c r="D1258" s="13" t="s">
        <v>21</v>
      </c>
      <c r="E1258" s="13" t="s">
        <v>21</v>
      </c>
    </row>
    <row r="1259" spans="2:5" x14ac:dyDescent="0.3">
      <c r="B1259" s="13">
        <v>30</v>
      </c>
      <c r="C1259" s="13" t="s">
        <v>21</v>
      </c>
      <c r="D1259" s="13" t="s">
        <v>21</v>
      </c>
      <c r="E1259" s="13" t="s">
        <v>21</v>
      </c>
    </row>
    <row r="1260" spans="2:5" x14ac:dyDescent="0.3">
      <c r="B1260" s="13">
        <v>36</v>
      </c>
      <c r="C1260" s="13" t="s">
        <v>21</v>
      </c>
      <c r="D1260" s="13" t="s">
        <v>21</v>
      </c>
      <c r="E1260" s="13" t="s">
        <v>21</v>
      </c>
    </row>
    <row r="1261" spans="2:5" x14ac:dyDescent="0.3">
      <c r="B1261" s="13">
        <v>50</v>
      </c>
      <c r="C1261" s="13" t="s">
        <v>21</v>
      </c>
      <c r="D1261" s="13" t="s">
        <v>21</v>
      </c>
      <c r="E1261" s="13" t="s">
        <v>21</v>
      </c>
    </row>
    <row r="1262" spans="2:5" x14ac:dyDescent="0.3">
      <c r="B1262" s="13">
        <v>27</v>
      </c>
      <c r="C1262" s="13" t="s">
        <v>25</v>
      </c>
      <c r="D1262" s="13" t="s">
        <v>21</v>
      </c>
      <c r="E1262" s="13" t="s">
        <v>21</v>
      </c>
    </row>
    <row r="1263" spans="2:5" x14ac:dyDescent="0.3">
      <c r="B1263" s="13">
        <v>25</v>
      </c>
      <c r="C1263" s="13" t="s">
        <v>25</v>
      </c>
      <c r="D1263" s="13" t="s">
        <v>21</v>
      </c>
      <c r="E1263" s="13" t="s">
        <v>21</v>
      </c>
    </row>
    <row r="1264" spans="2:5" x14ac:dyDescent="0.3">
      <c r="B1264" s="13">
        <v>50</v>
      </c>
      <c r="C1264" s="13" t="s">
        <v>21</v>
      </c>
      <c r="D1264" s="13" t="s">
        <v>21</v>
      </c>
      <c r="E1264" s="13" t="s">
        <v>21</v>
      </c>
    </row>
    <row r="1265" spans="2:5" x14ac:dyDescent="0.3">
      <c r="B1265" s="13">
        <v>76</v>
      </c>
      <c r="C1265" s="13" t="s">
        <v>21</v>
      </c>
      <c r="D1265" s="13" t="s">
        <v>25</v>
      </c>
      <c r="E1265" s="13" t="s">
        <v>21</v>
      </c>
    </row>
    <row r="1266" spans="2:5" x14ac:dyDescent="0.3">
      <c r="B1266" s="13">
        <v>48</v>
      </c>
      <c r="C1266" s="13" t="s">
        <v>21</v>
      </c>
      <c r="D1266" s="13" t="s">
        <v>21</v>
      </c>
      <c r="E1266" s="13" t="s">
        <v>21</v>
      </c>
    </row>
    <row r="1267" spans="2:5" x14ac:dyDescent="0.3">
      <c r="B1267" s="13">
        <v>33</v>
      </c>
      <c r="C1267" s="13" t="s">
        <v>21</v>
      </c>
      <c r="D1267" s="13" t="s">
        <v>21</v>
      </c>
      <c r="E1267" s="13" t="s">
        <v>21</v>
      </c>
    </row>
    <row r="1268" spans="2:5" x14ac:dyDescent="0.3">
      <c r="B1268" s="13">
        <v>28</v>
      </c>
      <c r="C1268" s="13" t="s">
        <v>25</v>
      </c>
      <c r="D1268" s="13" t="s">
        <v>21</v>
      </c>
      <c r="E1268" s="13" t="s">
        <v>21</v>
      </c>
    </row>
    <row r="1269" spans="2:5" x14ac:dyDescent="0.3">
      <c r="B1269" s="13">
        <v>41</v>
      </c>
      <c r="C1269" s="13" t="s">
        <v>21</v>
      </c>
      <c r="D1269" s="13" t="s">
        <v>21</v>
      </c>
      <c r="E1269" s="13" t="s">
        <v>21</v>
      </c>
    </row>
    <row r="1270" spans="2:5" x14ac:dyDescent="0.3">
      <c r="B1270" s="13">
        <v>61</v>
      </c>
      <c r="C1270" s="13" t="s">
        <v>21</v>
      </c>
      <c r="D1270" s="13" t="s">
        <v>21</v>
      </c>
      <c r="E1270" s="13" t="s">
        <v>21</v>
      </c>
    </row>
    <row r="1271" spans="2:5" x14ac:dyDescent="0.3">
      <c r="B1271" s="13">
        <v>48</v>
      </c>
      <c r="C1271" s="13" t="s">
        <v>21</v>
      </c>
      <c r="D1271" s="13" t="s">
        <v>21</v>
      </c>
      <c r="E1271" s="13" t="s">
        <v>21</v>
      </c>
    </row>
    <row r="1272" spans="2:5" x14ac:dyDescent="0.3">
      <c r="B1272" s="13">
        <v>80</v>
      </c>
      <c r="C1272" s="13" t="s">
        <v>21</v>
      </c>
      <c r="D1272" s="13" t="s">
        <v>25</v>
      </c>
      <c r="E1272" s="13" t="s">
        <v>21</v>
      </c>
    </row>
    <row r="1273" spans="2:5" x14ac:dyDescent="0.3">
      <c r="B1273" s="13">
        <v>34</v>
      </c>
      <c r="C1273" s="13" t="s">
        <v>21</v>
      </c>
      <c r="D1273" s="13" t="s">
        <v>21</v>
      </c>
      <c r="E1273" s="13" t="s">
        <v>21</v>
      </c>
    </row>
    <row r="1274" spans="2:5" x14ac:dyDescent="0.3">
      <c r="B1274" s="13">
        <v>58</v>
      </c>
      <c r="C1274" s="13" t="s">
        <v>21</v>
      </c>
      <c r="D1274" s="13" t="s">
        <v>21</v>
      </c>
      <c r="E1274" s="13" t="s">
        <v>21</v>
      </c>
    </row>
    <row r="1275" spans="2:5" x14ac:dyDescent="0.3">
      <c r="B1275" s="13">
        <v>72</v>
      </c>
      <c r="C1275" s="13" t="s">
        <v>21</v>
      </c>
      <c r="D1275" s="13" t="s">
        <v>25</v>
      </c>
      <c r="E1275" s="13" t="s">
        <v>21</v>
      </c>
    </row>
    <row r="1276" spans="2:5" x14ac:dyDescent="0.3">
      <c r="B1276" s="13">
        <v>57</v>
      </c>
      <c r="C1276" s="13" t="s">
        <v>21</v>
      </c>
      <c r="D1276" s="13" t="s">
        <v>21</v>
      </c>
      <c r="E1276" s="13" t="s">
        <v>21</v>
      </c>
    </row>
    <row r="1277" spans="2:5" x14ac:dyDescent="0.3">
      <c r="B1277" s="13">
        <v>65</v>
      </c>
      <c r="C1277" s="13" t="s">
        <v>21</v>
      </c>
      <c r="D1277" s="13" t="s">
        <v>25</v>
      </c>
      <c r="E1277" s="13" t="s">
        <v>21</v>
      </c>
    </row>
    <row r="1278" spans="2:5" x14ac:dyDescent="0.3">
      <c r="B1278" s="13">
        <v>45</v>
      </c>
      <c r="C1278" s="13" t="s">
        <v>21</v>
      </c>
      <c r="D1278" s="13" t="s">
        <v>21</v>
      </c>
      <c r="E1278" s="13" t="s">
        <v>21</v>
      </c>
    </row>
    <row r="1279" spans="2:5" x14ac:dyDescent="0.3">
      <c r="B1279" s="13">
        <v>29</v>
      </c>
      <c r="C1279" s="13" t="s">
        <v>25</v>
      </c>
      <c r="D1279" s="13" t="s">
        <v>21</v>
      </c>
      <c r="E1279" s="13" t="s">
        <v>21</v>
      </c>
    </row>
    <row r="1280" spans="2:5" x14ac:dyDescent="0.3">
      <c r="B1280" s="13">
        <v>31</v>
      </c>
      <c r="C1280" s="13" t="s">
        <v>21</v>
      </c>
      <c r="D1280" s="13" t="s">
        <v>21</v>
      </c>
      <c r="E1280" s="13" t="s">
        <v>21</v>
      </c>
    </row>
    <row r="1281" spans="2:5" x14ac:dyDescent="0.3">
      <c r="B1281" s="13">
        <v>76</v>
      </c>
      <c r="C1281" s="13" t="s">
        <v>21</v>
      </c>
      <c r="D1281" s="13" t="s">
        <v>25</v>
      </c>
      <c r="E1281" s="13" t="s">
        <v>21</v>
      </c>
    </row>
    <row r="1282" spans="2:5" x14ac:dyDescent="0.3">
      <c r="B1282" s="13">
        <v>37</v>
      </c>
      <c r="C1282" s="13" t="s">
        <v>21</v>
      </c>
      <c r="D1282" s="13" t="s">
        <v>21</v>
      </c>
      <c r="E1282" s="13" t="s">
        <v>21</v>
      </c>
    </row>
    <row r="1283" spans="2:5" x14ac:dyDescent="0.3">
      <c r="B1283" s="13">
        <v>24</v>
      </c>
      <c r="C1283" s="13" t="s">
        <v>25</v>
      </c>
      <c r="D1283" s="13" t="s">
        <v>21</v>
      </c>
      <c r="E1283" s="13" t="s">
        <v>21</v>
      </c>
    </row>
    <row r="1284" spans="2:5" x14ac:dyDescent="0.3">
      <c r="B1284" s="13">
        <v>23</v>
      </c>
      <c r="C1284" s="13" t="s">
        <v>25</v>
      </c>
      <c r="D1284" s="13" t="s">
        <v>21</v>
      </c>
      <c r="E1284" s="13" t="s">
        <v>21</v>
      </c>
    </row>
    <row r="1285" spans="2:5" x14ac:dyDescent="0.3">
      <c r="B1285" s="13">
        <v>50</v>
      </c>
      <c r="C1285" s="13" t="s">
        <v>21</v>
      </c>
      <c r="D1285" s="13" t="s">
        <v>21</v>
      </c>
      <c r="E1285" s="13" t="s">
        <v>21</v>
      </c>
    </row>
    <row r="1286" spans="2:5" x14ac:dyDescent="0.3">
      <c r="B1286" s="13">
        <v>19</v>
      </c>
      <c r="C1286" s="13" t="s">
        <v>25</v>
      </c>
      <c r="D1286" s="13" t="s">
        <v>21</v>
      </c>
      <c r="E1286" s="13" t="s">
        <v>21</v>
      </c>
    </row>
    <row r="1287" spans="2:5" x14ac:dyDescent="0.3">
      <c r="B1287" s="13">
        <v>28</v>
      </c>
      <c r="C1287" s="13" t="s">
        <v>25</v>
      </c>
      <c r="D1287" s="13" t="s">
        <v>21</v>
      </c>
      <c r="E1287" s="13" t="s">
        <v>21</v>
      </c>
    </row>
    <row r="1288" spans="2:5" x14ac:dyDescent="0.3">
      <c r="B1288" s="13">
        <v>77</v>
      </c>
      <c r="C1288" s="13" t="s">
        <v>21</v>
      </c>
      <c r="D1288" s="13" t="s">
        <v>25</v>
      </c>
      <c r="E1288" s="13" t="s">
        <v>21</v>
      </c>
    </row>
    <row r="1289" spans="2:5" x14ac:dyDescent="0.3">
      <c r="B1289" s="13">
        <v>37</v>
      </c>
      <c r="C1289" s="13" t="s">
        <v>21</v>
      </c>
      <c r="D1289" s="13" t="s">
        <v>21</v>
      </c>
      <c r="E1289" s="13" t="s">
        <v>21</v>
      </c>
    </row>
    <row r="1290" spans="2:5" x14ac:dyDescent="0.3">
      <c r="B1290" s="13">
        <v>47</v>
      </c>
      <c r="C1290" s="13" t="s">
        <v>21</v>
      </c>
      <c r="D1290" s="13" t="s">
        <v>21</v>
      </c>
      <c r="E1290" s="13" t="s">
        <v>21</v>
      </c>
    </row>
    <row r="1291" spans="2:5" x14ac:dyDescent="0.3">
      <c r="B1291" s="13">
        <v>55</v>
      </c>
      <c r="C1291" s="13" t="s">
        <v>21</v>
      </c>
      <c r="D1291" s="13" t="s">
        <v>21</v>
      </c>
      <c r="E1291" s="13" t="s">
        <v>21</v>
      </c>
    </row>
    <row r="1292" spans="2:5" x14ac:dyDescent="0.3">
      <c r="B1292" s="13">
        <v>62</v>
      </c>
      <c r="C1292" s="13" t="s">
        <v>21</v>
      </c>
      <c r="D1292" s="13" t="s">
        <v>21</v>
      </c>
      <c r="E1292" s="13" t="s">
        <v>21</v>
      </c>
    </row>
    <row r="1293" spans="2:5" x14ac:dyDescent="0.3">
      <c r="B1293" s="13">
        <v>49</v>
      </c>
      <c r="C1293" s="13" t="s">
        <v>21</v>
      </c>
      <c r="D1293" s="13" t="s">
        <v>21</v>
      </c>
      <c r="E1293" s="13" t="s">
        <v>21</v>
      </c>
    </row>
    <row r="1294" spans="2:5" x14ac:dyDescent="0.3">
      <c r="B1294" s="13">
        <v>73</v>
      </c>
      <c r="C1294" s="13" t="s">
        <v>21</v>
      </c>
      <c r="D1294" s="13" t="s">
        <v>25</v>
      </c>
      <c r="E1294" s="13" t="s">
        <v>21</v>
      </c>
    </row>
    <row r="1295" spans="2:5" x14ac:dyDescent="0.3">
      <c r="B1295" s="13">
        <v>34</v>
      </c>
      <c r="C1295" s="13" t="s">
        <v>21</v>
      </c>
      <c r="D1295" s="13" t="s">
        <v>21</v>
      </c>
      <c r="E1295" s="13" t="s">
        <v>25</v>
      </c>
    </row>
    <row r="1296" spans="2:5" x14ac:dyDescent="0.3">
      <c r="B1296" s="13">
        <v>39</v>
      </c>
      <c r="C1296" s="13" t="s">
        <v>21</v>
      </c>
      <c r="D1296" s="13" t="s">
        <v>21</v>
      </c>
      <c r="E1296" s="13" t="s">
        <v>21</v>
      </c>
    </row>
    <row r="1297" spans="2:5" x14ac:dyDescent="0.3">
      <c r="B1297" s="13">
        <v>75</v>
      </c>
      <c r="C1297" s="13" t="s">
        <v>21</v>
      </c>
      <c r="D1297" s="13" t="s">
        <v>25</v>
      </c>
      <c r="E1297" s="13" t="s">
        <v>21</v>
      </c>
    </row>
    <row r="1298" spans="2:5" x14ac:dyDescent="0.3">
      <c r="B1298" s="13">
        <v>47</v>
      </c>
      <c r="C1298" s="13" t="s">
        <v>21</v>
      </c>
      <c r="D1298" s="13" t="s">
        <v>21</v>
      </c>
      <c r="E1298" s="13" t="s">
        <v>21</v>
      </c>
    </row>
    <row r="1299" spans="2:5" x14ac:dyDescent="0.3">
      <c r="B1299" s="13">
        <v>68</v>
      </c>
      <c r="C1299" s="13" t="s">
        <v>21</v>
      </c>
      <c r="D1299" s="13" t="s">
        <v>25</v>
      </c>
      <c r="E1299" s="13" t="s">
        <v>21</v>
      </c>
    </row>
    <row r="1300" spans="2:5" x14ac:dyDescent="0.3">
      <c r="B1300" s="13">
        <v>66</v>
      </c>
      <c r="C1300" s="13" t="s">
        <v>21</v>
      </c>
      <c r="D1300" s="13" t="s">
        <v>25</v>
      </c>
      <c r="E1300" s="13" t="s">
        <v>21</v>
      </c>
    </row>
    <row r="1301" spans="2:5" x14ac:dyDescent="0.3">
      <c r="B1301" s="13">
        <v>27</v>
      </c>
      <c r="C1301" s="13" t="s">
        <v>25</v>
      </c>
      <c r="D1301" s="13" t="s">
        <v>21</v>
      </c>
      <c r="E1301" s="13" t="s">
        <v>21</v>
      </c>
    </row>
    <row r="1302" spans="2:5" x14ac:dyDescent="0.3">
      <c r="B1302" s="13">
        <v>58</v>
      </c>
      <c r="C1302" s="13" t="s">
        <v>21</v>
      </c>
      <c r="D1302" s="13" t="s">
        <v>21</v>
      </c>
      <c r="E1302" s="13" t="s">
        <v>21</v>
      </c>
    </row>
    <row r="1303" spans="2:5" x14ac:dyDescent="0.3">
      <c r="B1303" s="13">
        <v>70</v>
      </c>
      <c r="C1303" s="13" t="s">
        <v>21</v>
      </c>
      <c r="D1303" s="13" t="s">
        <v>25</v>
      </c>
      <c r="E1303" s="13" t="s">
        <v>21</v>
      </c>
    </row>
    <row r="1304" spans="2:5" x14ac:dyDescent="0.3">
      <c r="B1304" s="13">
        <v>43</v>
      </c>
      <c r="C1304" s="13" t="s">
        <v>21</v>
      </c>
      <c r="D1304" s="13" t="s">
        <v>21</v>
      </c>
      <c r="E1304" s="13" t="s">
        <v>21</v>
      </c>
    </row>
    <row r="1305" spans="2:5" x14ac:dyDescent="0.3">
      <c r="B1305" s="13">
        <v>59</v>
      </c>
      <c r="C1305" s="13" t="s">
        <v>21</v>
      </c>
      <c r="D1305" s="13" t="s">
        <v>21</v>
      </c>
      <c r="E1305" s="13" t="s">
        <v>21</v>
      </c>
    </row>
    <row r="1306" spans="2:5" x14ac:dyDescent="0.3">
      <c r="B1306" s="13">
        <v>36</v>
      </c>
      <c r="C1306" s="13" t="s">
        <v>21</v>
      </c>
      <c r="D1306" s="13" t="s">
        <v>21</v>
      </c>
      <c r="E1306" s="13" t="s">
        <v>21</v>
      </c>
    </row>
    <row r="1307" spans="2:5" x14ac:dyDescent="0.3">
      <c r="B1307" s="13">
        <v>28</v>
      </c>
      <c r="C1307" s="13" t="s">
        <v>25</v>
      </c>
      <c r="D1307" s="13" t="s">
        <v>21</v>
      </c>
      <c r="E1307" s="13" t="s">
        <v>21</v>
      </c>
    </row>
    <row r="1308" spans="2:5" x14ac:dyDescent="0.3">
      <c r="B1308" s="13">
        <v>83</v>
      </c>
      <c r="C1308" s="13" t="s">
        <v>21</v>
      </c>
      <c r="D1308" s="13" t="s">
        <v>25</v>
      </c>
      <c r="E1308" s="13" t="s">
        <v>21</v>
      </c>
    </row>
    <row r="1309" spans="2:5" x14ac:dyDescent="0.3">
      <c r="B1309" s="13">
        <v>25</v>
      </c>
      <c r="C1309" s="13" t="s">
        <v>25</v>
      </c>
      <c r="D1309" s="13" t="s">
        <v>21</v>
      </c>
      <c r="E1309" s="13" t="s">
        <v>21</v>
      </c>
    </row>
    <row r="1310" spans="2:5" x14ac:dyDescent="0.3">
      <c r="B1310" s="13">
        <v>54</v>
      </c>
      <c r="C1310" s="13" t="s">
        <v>21</v>
      </c>
      <c r="D1310" s="13" t="s">
        <v>21</v>
      </c>
      <c r="E1310" s="13" t="s">
        <v>21</v>
      </c>
    </row>
    <row r="1311" spans="2:5" x14ac:dyDescent="0.3">
      <c r="B1311" s="13">
        <v>53</v>
      </c>
      <c r="C1311" s="13" t="s">
        <v>21</v>
      </c>
      <c r="D1311" s="13" t="s">
        <v>21</v>
      </c>
      <c r="E1311" s="13" t="s">
        <v>21</v>
      </c>
    </row>
    <row r="1312" spans="2:5" x14ac:dyDescent="0.3">
      <c r="B1312" s="13">
        <v>79</v>
      </c>
      <c r="C1312" s="13" t="s">
        <v>21</v>
      </c>
      <c r="D1312" s="13" t="s">
        <v>25</v>
      </c>
      <c r="E1312" s="13" t="s">
        <v>21</v>
      </c>
    </row>
    <row r="1313" spans="2:5" x14ac:dyDescent="0.3">
      <c r="B1313" s="13">
        <v>47</v>
      </c>
      <c r="C1313" s="13" t="s">
        <v>21</v>
      </c>
      <c r="D1313" s="13" t="s">
        <v>21</v>
      </c>
      <c r="E1313" s="13" t="s">
        <v>21</v>
      </c>
    </row>
    <row r="1314" spans="2:5" x14ac:dyDescent="0.3">
      <c r="B1314" s="13">
        <v>70</v>
      </c>
      <c r="C1314" s="13" t="s">
        <v>21</v>
      </c>
      <c r="D1314" s="13" t="s">
        <v>25</v>
      </c>
      <c r="E1314" s="13" t="s">
        <v>21</v>
      </c>
    </row>
    <row r="1315" spans="2:5" x14ac:dyDescent="0.3">
      <c r="B1315" s="13">
        <v>55</v>
      </c>
      <c r="C1315" s="13" t="s">
        <v>21</v>
      </c>
      <c r="D1315" s="13" t="s">
        <v>21</v>
      </c>
      <c r="E1315" s="13" t="s">
        <v>21</v>
      </c>
    </row>
    <row r="1316" spans="2:5" x14ac:dyDescent="0.3">
      <c r="B1316" s="13">
        <v>47</v>
      </c>
      <c r="C1316" s="13" t="s">
        <v>21</v>
      </c>
      <c r="D1316" s="13" t="s">
        <v>21</v>
      </c>
      <c r="E1316" s="13" t="s">
        <v>21</v>
      </c>
    </row>
    <row r="1317" spans="2:5" x14ac:dyDescent="0.3">
      <c r="B1317" s="13">
        <v>37</v>
      </c>
      <c r="C1317" s="13" t="s">
        <v>21</v>
      </c>
      <c r="D1317" s="13" t="s">
        <v>21</v>
      </c>
      <c r="E1317" s="13" t="s">
        <v>21</v>
      </c>
    </row>
    <row r="1318" spans="2:5" x14ac:dyDescent="0.3">
      <c r="B1318" s="13">
        <v>62</v>
      </c>
      <c r="C1318" s="13" t="s">
        <v>21</v>
      </c>
      <c r="D1318" s="13" t="s">
        <v>21</v>
      </c>
      <c r="E1318" s="13" t="s">
        <v>21</v>
      </c>
    </row>
    <row r="1319" spans="2:5" x14ac:dyDescent="0.3">
      <c r="B1319" s="13">
        <v>34</v>
      </c>
      <c r="C1319" s="13" t="s">
        <v>21</v>
      </c>
      <c r="D1319" s="13" t="s">
        <v>21</v>
      </c>
      <c r="E1319" s="13" t="s">
        <v>21</v>
      </c>
    </row>
    <row r="1320" spans="2:5" x14ac:dyDescent="0.3">
      <c r="B1320" s="13">
        <v>50</v>
      </c>
      <c r="C1320" s="13" t="s">
        <v>21</v>
      </c>
      <c r="D1320" s="13" t="s">
        <v>21</v>
      </c>
      <c r="E1320" s="13" t="s">
        <v>21</v>
      </c>
    </row>
    <row r="1321" spans="2:5" x14ac:dyDescent="0.3">
      <c r="B1321" s="13">
        <v>67</v>
      </c>
      <c r="C1321" s="13" t="s">
        <v>21</v>
      </c>
      <c r="D1321" s="13" t="s">
        <v>25</v>
      </c>
      <c r="E1321" s="13" t="s">
        <v>21</v>
      </c>
    </row>
    <row r="1322" spans="2:5" x14ac:dyDescent="0.3">
      <c r="B1322" s="13">
        <v>78</v>
      </c>
      <c r="C1322" s="13" t="s">
        <v>21</v>
      </c>
      <c r="D1322" s="13" t="s">
        <v>25</v>
      </c>
      <c r="E1322" s="13" t="s">
        <v>21</v>
      </c>
    </row>
    <row r="1323" spans="2:5" x14ac:dyDescent="0.3">
      <c r="B1323" s="13">
        <v>28</v>
      </c>
      <c r="C1323" s="13" t="s">
        <v>25</v>
      </c>
      <c r="D1323" s="13" t="s">
        <v>21</v>
      </c>
      <c r="E1323" s="13" t="s">
        <v>21</v>
      </c>
    </row>
    <row r="1324" spans="2:5" x14ac:dyDescent="0.3">
      <c r="B1324" s="13">
        <v>31</v>
      </c>
      <c r="C1324" s="13" t="s">
        <v>21</v>
      </c>
      <c r="D1324" s="13" t="s">
        <v>21</v>
      </c>
      <c r="E1324" s="13" t="s">
        <v>21</v>
      </c>
    </row>
    <row r="1325" spans="2:5" x14ac:dyDescent="0.3">
      <c r="B1325" s="13">
        <v>61</v>
      </c>
      <c r="C1325" s="13" t="s">
        <v>21</v>
      </c>
      <c r="D1325" s="13" t="s">
        <v>21</v>
      </c>
      <c r="E1325" s="13" t="s">
        <v>21</v>
      </c>
    </row>
    <row r="1326" spans="2:5" x14ac:dyDescent="0.3">
      <c r="B1326" s="13">
        <v>30</v>
      </c>
      <c r="C1326" s="13" t="s">
        <v>21</v>
      </c>
      <c r="D1326" s="13" t="s">
        <v>21</v>
      </c>
      <c r="E1326" s="13" t="s">
        <v>21</v>
      </c>
    </row>
    <row r="1327" spans="2:5" x14ac:dyDescent="0.3">
      <c r="B1327" s="13">
        <v>21</v>
      </c>
      <c r="C1327" s="13" t="s">
        <v>25</v>
      </c>
      <c r="D1327" s="13" t="s">
        <v>21</v>
      </c>
      <c r="E1327" s="13" t="s">
        <v>21</v>
      </c>
    </row>
    <row r="1328" spans="2:5" x14ac:dyDescent="0.3">
      <c r="B1328" s="13">
        <v>49</v>
      </c>
      <c r="C1328" s="13" t="s">
        <v>21</v>
      </c>
      <c r="D1328" s="13" t="s">
        <v>21</v>
      </c>
      <c r="E1328" s="13" t="s">
        <v>21</v>
      </c>
    </row>
    <row r="1329" spans="2:5" x14ac:dyDescent="0.3">
      <c r="B1329" s="13">
        <v>84</v>
      </c>
      <c r="C1329" s="13" t="s">
        <v>21</v>
      </c>
      <c r="D1329" s="13" t="s">
        <v>25</v>
      </c>
      <c r="E1329" s="13" t="s">
        <v>21</v>
      </c>
    </row>
    <row r="1330" spans="2:5" x14ac:dyDescent="0.3">
      <c r="B1330" s="13">
        <v>25</v>
      </c>
      <c r="C1330" s="13" t="s">
        <v>25</v>
      </c>
      <c r="D1330" s="13" t="s">
        <v>21</v>
      </c>
      <c r="E1330" s="13" t="s">
        <v>21</v>
      </c>
    </row>
    <row r="1331" spans="2:5" x14ac:dyDescent="0.3">
      <c r="B1331" s="13">
        <v>45</v>
      </c>
      <c r="C1331" s="13" t="s">
        <v>21</v>
      </c>
      <c r="D1331" s="13" t="s">
        <v>21</v>
      </c>
      <c r="E1331" s="13" t="s">
        <v>21</v>
      </c>
    </row>
    <row r="1332" spans="2:5" x14ac:dyDescent="0.3">
      <c r="B1332" s="13">
        <v>69</v>
      </c>
      <c r="C1332" s="13" t="s">
        <v>21</v>
      </c>
      <c r="D1332" s="13" t="s">
        <v>25</v>
      </c>
      <c r="E1332" s="13" t="s">
        <v>21</v>
      </c>
    </row>
    <row r="1333" spans="2:5" x14ac:dyDescent="0.3">
      <c r="B1333" s="13">
        <v>32</v>
      </c>
      <c r="C1333" s="13" t="s">
        <v>21</v>
      </c>
      <c r="D1333" s="13" t="s">
        <v>21</v>
      </c>
      <c r="E1333" s="13" t="s">
        <v>21</v>
      </c>
    </row>
    <row r="1334" spans="2:5" x14ac:dyDescent="0.3">
      <c r="B1334" s="13">
        <v>80</v>
      </c>
      <c r="C1334" s="13" t="s">
        <v>21</v>
      </c>
      <c r="D1334" s="13" t="s">
        <v>25</v>
      </c>
      <c r="E1334" s="13" t="s">
        <v>21</v>
      </c>
    </row>
    <row r="1335" spans="2:5" x14ac:dyDescent="0.3">
      <c r="B1335" s="13">
        <v>66</v>
      </c>
      <c r="C1335" s="13" t="s">
        <v>21</v>
      </c>
      <c r="D1335" s="13" t="s">
        <v>25</v>
      </c>
      <c r="E1335" s="13" t="s">
        <v>21</v>
      </c>
    </row>
    <row r="1336" spans="2:5" x14ac:dyDescent="0.3">
      <c r="B1336" s="13">
        <v>70</v>
      </c>
      <c r="C1336" s="13" t="s">
        <v>21</v>
      </c>
      <c r="D1336" s="13" t="s">
        <v>25</v>
      </c>
      <c r="E1336" s="13" t="s">
        <v>21</v>
      </c>
    </row>
    <row r="1337" spans="2:5" x14ac:dyDescent="0.3">
      <c r="B1337" s="13">
        <v>71</v>
      </c>
      <c r="C1337" s="13" t="s">
        <v>21</v>
      </c>
      <c r="D1337" s="13" t="s">
        <v>25</v>
      </c>
      <c r="E1337" s="13" t="s">
        <v>21</v>
      </c>
    </row>
    <row r="1338" spans="2:5" x14ac:dyDescent="0.3">
      <c r="B1338" s="13">
        <v>75</v>
      </c>
      <c r="C1338" s="13" t="s">
        <v>21</v>
      </c>
      <c r="D1338" s="13" t="s">
        <v>25</v>
      </c>
      <c r="E1338" s="13" t="s">
        <v>21</v>
      </c>
    </row>
    <row r="1339" spans="2:5" x14ac:dyDescent="0.3">
      <c r="B1339" s="13">
        <v>40</v>
      </c>
      <c r="C1339" s="13" t="s">
        <v>21</v>
      </c>
      <c r="D1339" s="13" t="s">
        <v>21</v>
      </c>
      <c r="E1339" s="13" t="s">
        <v>21</v>
      </c>
    </row>
    <row r="1340" spans="2:5" x14ac:dyDescent="0.3">
      <c r="B1340" s="13">
        <v>29</v>
      </c>
      <c r="C1340" s="13" t="s">
        <v>25</v>
      </c>
      <c r="D1340" s="13" t="s">
        <v>21</v>
      </c>
      <c r="E1340" s="13" t="s">
        <v>21</v>
      </c>
    </row>
    <row r="1341" spans="2:5" x14ac:dyDescent="0.3">
      <c r="B1341" s="13">
        <v>55</v>
      </c>
      <c r="C1341" s="13" t="s">
        <v>21</v>
      </c>
      <c r="D1341" s="13" t="s">
        <v>21</v>
      </c>
      <c r="E1341" s="13" t="s">
        <v>21</v>
      </c>
    </row>
    <row r="1342" spans="2:5" x14ac:dyDescent="0.3">
      <c r="B1342" s="13">
        <v>78</v>
      </c>
      <c r="C1342" s="13" t="s">
        <v>21</v>
      </c>
      <c r="D1342" s="13" t="s">
        <v>25</v>
      </c>
      <c r="E1342" s="13" t="s">
        <v>21</v>
      </c>
    </row>
    <row r="1343" spans="2:5" x14ac:dyDescent="0.3">
      <c r="B1343" s="13">
        <v>62</v>
      </c>
      <c r="C1343" s="13" t="s">
        <v>21</v>
      </c>
      <c r="D1343" s="13" t="s">
        <v>21</v>
      </c>
      <c r="E1343" s="13" t="s">
        <v>21</v>
      </c>
    </row>
    <row r="1344" spans="2:5" x14ac:dyDescent="0.3">
      <c r="B1344" s="13">
        <v>52</v>
      </c>
      <c r="C1344" s="13" t="s">
        <v>21</v>
      </c>
      <c r="D1344" s="13" t="s">
        <v>21</v>
      </c>
      <c r="E1344" s="13" t="s">
        <v>21</v>
      </c>
    </row>
    <row r="1345" spans="2:5" x14ac:dyDescent="0.3">
      <c r="B1345" s="13">
        <v>63</v>
      </c>
      <c r="C1345" s="13" t="s">
        <v>21</v>
      </c>
      <c r="D1345" s="13" t="s">
        <v>21</v>
      </c>
      <c r="E1345" s="13" t="s">
        <v>21</v>
      </c>
    </row>
    <row r="1346" spans="2:5" x14ac:dyDescent="0.3">
      <c r="B1346" s="13">
        <v>39</v>
      </c>
      <c r="C1346" s="13" t="s">
        <v>21</v>
      </c>
      <c r="D1346" s="13" t="s">
        <v>21</v>
      </c>
      <c r="E1346" s="13" t="s">
        <v>21</v>
      </c>
    </row>
    <row r="1347" spans="2:5" x14ac:dyDescent="0.3">
      <c r="B1347" s="13">
        <v>51</v>
      </c>
      <c r="C1347" s="13" t="s">
        <v>21</v>
      </c>
      <c r="D1347" s="13" t="s">
        <v>21</v>
      </c>
      <c r="E1347" s="13" t="s">
        <v>21</v>
      </c>
    </row>
    <row r="1348" spans="2:5" x14ac:dyDescent="0.3">
      <c r="B1348" s="13">
        <v>40</v>
      </c>
      <c r="C1348" s="13" t="s">
        <v>21</v>
      </c>
      <c r="D1348" s="13" t="s">
        <v>21</v>
      </c>
      <c r="E1348" s="13" t="s">
        <v>21</v>
      </c>
    </row>
    <row r="1349" spans="2:5" x14ac:dyDescent="0.3">
      <c r="B1349" s="13">
        <v>37</v>
      </c>
      <c r="C1349" s="13" t="s">
        <v>21</v>
      </c>
      <c r="D1349" s="13" t="s">
        <v>21</v>
      </c>
      <c r="E1349" s="13" t="s">
        <v>21</v>
      </c>
    </row>
    <row r="1350" spans="2:5" x14ac:dyDescent="0.3">
      <c r="B1350" s="13">
        <v>35</v>
      </c>
      <c r="C1350" s="13" t="s">
        <v>21</v>
      </c>
      <c r="D1350" s="13" t="s">
        <v>21</v>
      </c>
      <c r="E1350" s="13" t="s">
        <v>21</v>
      </c>
    </row>
    <row r="1351" spans="2:5" x14ac:dyDescent="0.3">
      <c r="B1351" s="13">
        <v>28</v>
      </c>
      <c r="C1351" s="13" t="s">
        <v>25</v>
      </c>
      <c r="D1351" s="13" t="s">
        <v>21</v>
      </c>
      <c r="E1351" s="13" t="s">
        <v>21</v>
      </c>
    </row>
    <row r="1352" spans="2:5" x14ac:dyDescent="0.3">
      <c r="B1352" s="13">
        <v>60</v>
      </c>
      <c r="C1352" s="13" t="s">
        <v>21</v>
      </c>
      <c r="D1352" s="13" t="s">
        <v>21</v>
      </c>
      <c r="E1352" s="13" t="s">
        <v>21</v>
      </c>
    </row>
    <row r="1353" spans="2:5" x14ac:dyDescent="0.3">
      <c r="B1353" s="13">
        <v>65</v>
      </c>
      <c r="C1353" s="13" t="s">
        <v>21</v>
      </c>
      <c r="D1353" s="13" t="s">
        <v>25</v>
      </c>
      <c r="E1353" s="13" t="s">
        <v>21</v>
      </c>
    </row>
    <row r="1354" spans="2:5" x14ac:dyDescent="0.3">
      <c r="B1354" s="13">
        <v>28</v>
      </c>
      <c r="C1354" s="13" t="s">
        <v>25</v>
      </c>
      <c r="D1354" s="13" t="s">
        <v>21</v>
      </c>
      <c r="E1354" s="13" t="s">
        <v>21</v>
      </c>
    </row>
    <row r="1355" spans="2:5" x14ac:dyDescent="0.3">
      <c r="B1355" s="13">
        <v>38</v>
      </c>
      <c r="C1355" s="13" t="s">
        <v>21</v>
      </c>
      <c r="D1355" s="13" t="s">
        <v>21</v>
      </c>
      <c r="E1355" s="13" t="s">
        <v>21</v>
      </c>
    </row>
    <row r="1356" spans="2:5" x14ac:dyDescent="0.3">
      <c r="B1356" s="13">
        <v>74</v>
      </c>
      <c r="C1356" s="13" t="s">
        <v>21</v>
      </c>
      <c r="D1356" s="13" t="s">
        <v>25</v>
      </c>
      <c r="E1356" s="13" t="s">
        <v>21</v>
      </c>
    </row>
    <row r="1357" spans="2:5" x14ac:dyDescent="0.3">
      <c r="B1357" s="13">
        <v>21</v>
      </c>
      <c r="C1357" s="13" t="s">
        <v>25</v>
      </c>
      <c r="D1357" s="13" t="s">
        <v>21</v>
      </c>
      <c r="E1357" s="13" t="s">
        <v>21</v>
      </c>
    </row>
    <row r="1358" spans="2:5" x14ac:dyDescent="0.3">
      <c r="B1358" s="13">
        <v>72</v>
      </c>
      <c r="C1358" s="13" t="s">
        <v>21</v>
      </c>
      <c r="D1358" s="13" t="s">
        <v>25</v>
      </c>
      <c r="E1358" s="13" t="s">
        <v>21</v>
      </c>
    </row>
    <row r="1359" spans="2:5" x14ac:dyDescent="0.3">
      <c r="B1359" s="13">
        <v>67</v>
      </c>
      <c r="C1359" s="13" t="s">
        <v>21</v>
      </c>
      <c r="D1359" s="13" t="s">
        <v>25</v>
      </c>
      <c r="E1359" s="13" t="s">
        <v>21</v>
      </c>
    </row>
    <row r="1360" spans="2:5" x14ac:dyDescent="0.3">
      <c r="B1360" s="13">
        <v>50</v>
      </c>
      <c r="C1360" s="13" t="s">
        <v>21</v>
      </c>
      <c r="D1360" s="13" t="s">
        <v>21</v>
      </c>
      <c r="E1360" s="13" t="s">
        <v>21</v>
      </c>
    </row>
    <row r="1361" spans="2:5" x14ac:dyDescent="0.3">
      <c r="B1361" s="13">
        <v>60</v>
      </c>
      <c r="C1361" s="13" t="s">
        <v>21</v>
      </c>
      <c r="D1361" s="13" t="s">
        <v>21</v>
      </c>
      <c r="E1361" s="13" t="s">
        <v>21</v>
      </c>
    </row>
    <row r="1362" spans="2:5" x14ac:dyDescent="0.3">
      <c r="B1362" s="13">
        <v>48</v>
      </c>
      <c r="C1362" s="13" t="s">
        <v>21</v>
      </c>
      <c r="D1362" s="13" t="s">
        <v>21</v>
      </c>
      <c r="E1362" s="13" t="s">
        <v>21</v>
      </c>
    </row>
    <row r="1363" spans="2:5" x14ac:dyDescent="0.3">
      <c r="B1363" s="13">
        <v>67</v>
      </c>
      <c r="C1363" s="13" t="s">
        <v>21</v>
      </c>
      <c r="D1363" s="13" t="s">
        <v>25</v>
      </c>
      <c r="E1363" s="13" t="s">
        <v>21</v>
      </c>
    </row>
    <row r="1364" spans="2:5" x14ac:dyDescent="0.3">
      <c r="B1364" s="13">
        <v>26</v>
      </c>
      <c r="C1364" s="13" t="s">
        <v>25</v>
      </c>
      <c r="D1364" s="13" t="s">
        <v>21</v>
      </c>
      <c r="E1364" s="13" t="s">
        <v>21</v>
      </c>
    </row>
    <row r="1365" spans="2:5" x14ac:dyDescent="0.3">
      <c r="B1365" s="13">
        <v>45</v>
      </c>
      <c r="C1365" s="13" t="s">
        <v>21</v>
      </c>
      <c r="D1365" s="13" t="s">
        <v>21</v>
      </c>
      <c r="E1365" s="13" t="s">
        <v>21</v>
      </c>
    </row>
    <row r="1366" spans="2:5" x14ac:dyDescent="0.3">
      <c r="B1366" s="13">
        <v>24</v>
      </c>
      <c r="C1366" s="13" t="s">
        <v>25</v>
      </c>
      <c r="D1366" s="13" t="s">
        <v>21</v>
      </c>
      <c r="E1366" s="13" t="s">
        <v>21</v>
      </c>
    </row>
    <row r="1367" spans="2:5" x14ac:dyDescent="0.3">
      <c r="B1367" s="13">
        <v>59</v>
      </c>
      <c r="C1367" s="13" t="s">
        <v>21</v>
      </c>
      <c r="D1367" s="13" t="s">
        <v>21</v>
      </c>
      <c r="E1367" s="13" t="s">
        <v>21</v>
      </c>
    </row>
    <row r="1368" spans="2:5" x14ac:dyDescent="0.3">
      <c r="B1368" s="13">
        <v>80</v>
      </c>
      <c r="C1368" s="13" t="s">
        <v>21</v>
      </c>
      <c r="D1368" s="13" t="s">
        <v>25</v>
      </c>
      <c r="E1368" s="13" t="s">
        <v>25</v>
      </c>
    </row>
    <row r="1369" spans="2:5" x14ac:dyDescent="0.3">
      <c r="B1369" s="13">
        <v>42</v>
      </c>
      <c r="C1369" s="13" t="s">
        <v>21</v>
      </c>
      <c r="D1369" s="13" t="s">
        <v>21</v>
      </c>
      <c r="E1369" s="13" t="s">
        <v>21</v>
      </c>
    </row>
    <row r="1370" spans="2:5" x14ac:dyDescent="0.3">
      <c r="B1370" s="13">
        <v>32</v>
      </c>
      <c r="C1370" s="13" t="s">
        <v>21</v>
      </c>
      <c r="D1370" s="13" t="s">
        <v>21</v>
      </c>
      <c r="E1370" s="13" t="s">
        <v>21</v>
      </c>
    </row>
    <row r="1371" spans="2:5" x14ac:dyDescent="0.3">
      <c r="B1371" s="13">
        <v>36</v>
      </c>
      <c r="C1371" s="13" t="s">
        <v>21</v>
      </c>
      <c r="D1371" s="13" t="s">
        <v>21</v>
      </c>
      <c r="E1371" s="13" t="s">
        <v>21</v>
      </c>
    </row>
    <row r="1372" spans="2:5" x14ac:dyDescent="0.3">
      <c r="B1372" s="13">
        <v>30</v>
      </c>
      <c r="C1372" s="13" t="s">
        <v>21</v>
      </c>
      <c r="D1372" s="13" t="s">
        <v>21</v>
      </c>
      <c r="E1372" s="13" t="s">
        <v>21</v>
      </c>
    </row>
    <row r="1373" spans="2:5" x14ac:dyDescent="0.3">
      <c r="B1373" s="13">
        <v>58</v>
      </c>
      <c r="C1373" s="13" t="s">
        <v>21</v>
      </c>
      <c r="D1373" s="13" t="s">
        <v>21</v>
      </c>
      <c r="E1373" s="13" t="s">
        <v>21</v>
      </c>
    </row>
    <row r="1374" spans="2:5" x14ac:dyDescent="0.3">
      <c r="B1374" s="13">
        <v>39</v>
      </c>
      <c r="C1374" s="13" t="s">
        <v>21</v>
      </c>
      <c r="D1374" s="13" t="s">
        <v>21</v>
      </c>
      <c r="E1374" s="13" t="s">
        <v>21</v>
      </c>
    </row>
    <row r="1375" spans="2:5" x14ac:dyDescent="0.3">
      <c r="B1375" s="13">
        <v>23</v>
      </c>
      <c r="C1375" s="13" t="s">
        <v>25</v>
      </c>
      <c r="D1375" s="13" t="s">
        <v>21</v>
      </c>
      <c r="E1375" s="13" t="s">
        <v>21</v>
      </c>
    </row>
    <row r="1376" spans="2:5" x14ac:dyDescent="0.3">
      <c r="B1376" s="13">
        <v>58</v>
      </c>
      <c r="C1376" s="13" t="s">
        <v>21</v>
      </c>
      <c r="D1376" s="13" t="s">
        <v>21</v>
      </c>
      <c r="E1376" s="13" t="s">
        <v>21</v>
      </c>
    </row>
    <row r="1377" spans="2:5" x14ac:dyDescent="0.3">
      <c r="B1377" s="13">
        <v>52</v>
      </c>
      <c r="C1377" s="13" t="s">
        <v>21</v>
      </c>
      <c r="D1377" s="13" t="s">
        <v>21</v>
      </c>
      <c r="E1377" s="13" t="s">
        <v>21</v>
      </c>
    </row>
    <row r="1378" spans="2:5" x14ac:dyDescent="0.3">
      <c r="B1378" s="13">
        <v>40</v>
      </c>
      <c r="C1378" s="13" t="s">
        <v>21</v>
      </c>
      <c r="D1378" s="13" t="s">
        <v>21</v>
      </c>
      <c r="E1378" s="13" t="s">
        <v>21</v>
      </c>
    </row>
    <row r="1379" spans="2:5" x14ac:dyDescent="0.3">
      <c r="B1379" s="13">
        <v>36</v>
      </c>
      <c r="C1379" s="13" t="s">
        <v>21</v>
      </c>
      <c r="D1379" s="13" t="s">
        <v>21</v>
      </c>
      <c r="E1379" s="13" t="s">
        <v>21</v>
      </c>
    </row>
    <row r="1380" spans="2:5" x14ac:dyDescent="0.3">
      <c r="B1380" s="13">
        <v>80</v>
      </c>
      <c r="C1380" s="13" t="s">
        <v>21</v>
      </c>
      <c r="D1380" s="13" t="s">
        <v>25</v>
      </c>
      <c r="E1380" s="13" t="s">
        <v>21</v>
      </c>
    </row>
    <row r="1381" spans="2:5" x14ac:dyDescent="0.3">
      <c r="B1381" s="13">
        <v>42</v>
      </c>
      <c r="C1381" s="13" t="s">
        <v>21</v>
      </c>
      <c r="D1381" s="13" t="s">
        <v>21</v>
      </c>
      <c r="E1381" s="13" t="s">
        <v>21</v>
      </c>
    </row>
    <row r="1382" spans="2:5" x14ac:dyDescent="0.3">
      <c r="B1382" s="13">
        <v>41</v>
      </c>
      <c r="C1382" s="13" t="s">
        <v>21</v>
      </c>
      <c r="D1382" s="13" t="s">
        <v>21</v>
      </c>
      <c r="E1382" s="13" t="s">
        <v>21</v>
      </c>
    </row>
    <row r="1383" spans="2:5" x14ac:dyDescent="0.3">
      <c r="B1383" s="13">
        <v>29</v>
      </c>
      <c r="C1383" s="13" t="s">
        <v>25</v>
      </c>
      <c r="D1383" s="13" t="s">
        <v>21</v>
      </c>
      <c r="E1383" s="13" t="s">
        <v>21</v>
      </c>
    </row>
    <row r="1384" spans="2:5" x14ac:dyDescent="0.3">
      <c r="B1384" s="13">
        <v>33</v>
      </c>
      <c r="C1384" s="13" t="s">
        <v>21</v>
      </c>
      <c r="D1384" s="13" t="s">
        <v>21</v>
      </c>
      <c r="E1384" s="13" t="s">
        <v>21</v>
      </c>
    </row>
    <row r="1385" spans="2:5" x14ac:dyDescent="0.3">
      <c r="B1385" s="13">
        <v>31</v>
      </c>
      <c r="C1385" s="13" t="s">
        <v>21</v>
      </c>
      <c r="D1385" s="13" t="s">
        <v>21</v>
      </c>
      <c r="E1385" s="13" t="s">
        <v>21</v>
      </c>
    </row>
    <row r="1386" spans="2:5" x14ac:dyDescent="0.3">
      <c r="B1386" s="13">
        <v>71</v>
      </c>
      <c r="C1386" s="13" t="s">
        <v>21</v>
      </c>
      <c r="D1386" s="13" t="s">
        <v>25</v>
      </c>
      <c r="E1386" s="13" t="s">
        <v>21</v>
      </c>
    </row>
    <row r="1387" spans="2:5" x14ac:dyDescent="0.3">
      <c r="B1387" s="13">
        <v>29</v>
      </c>
      <c r="C1387" s="13" t="s">
        <v>25</v>
      </c>
      <c r="D1387" s="13" t="s">
        <v>21</v>
      </c>
      <c r="E1387" s="13" t="s">
        <v>21</v>
      </c>
    </row>
    <row r="1388" spans="2:5" x14ac:dyDescent="0.3">
      <c r="B1388" s="13">
        <v>24</v>
      </c>
      <c r="C1388" s="13" t="s">
        <v>25</v>
      </c>
      <c r="D1388" s="13" t="s">
        <v>21</v>
      </c>
      <c r="E1388" s="13" t="s">
        <v>21</v>
      </c>
    </row>
    <row r="1389" spans="2:5" x14ac:dyDescent="0.3">
      <c r="B1389" s="13">
        <v>46</v>
      </c>
      <c r="C1389" s="13" t="s">
        <v>21</v>
      </c>
      <c r="D1389" s="13" t="s">
        <v>21</v>
      </c>
      <c r="E1389" s="13" t="s">
        <v>21</v>
      </c>
    </row>
    <row r="1390" spans="2:5" x14ac:dyDescent="0.3">
      <c r="B1390" s="13">
        <v>63</v>
      </c>
      <c r="C1390" s="13" t="s">
        <v>21</v>
      </c>
      <c r="D1390" s="13" t="s">
        <v>21</v>
      </c>
      <c r="E1390" s="13" t="s">
        <v>21</v>
      </c>
    </row>
    <row r="1391" spans="2:5" x14ac:dyDescent="0.3">
      <c r="B1391" s="13">
        <v>37</v>
      </c>
      <c r="C1391" s="13" t="s">
        <v>21</v>
      </c>
      <c r="D1391" s="13" t="s">
        <v>21</v>
      </c>
      <c r="E1391" s="13" t="s">
        <v>21</v>
      </c>
    </row>
    <row r="1392" spans="2:5" x14ac:dyDescent="0.3">
      <c r="B1392" s="13">
        <v>61</v>
      </c>
      <c r="C1392" s="13" t="s">
        <v>21</v>
      </c>
      <c r="D1392" s="13" t="s">
        <v>21</v>
      </c>
      <c r="E1392" s="13" t="s">
        <v>21</v>
      </c>
    </row>
    <row r="1393" spans="2:5" x14ac:dyDescent="0.3">
      <c r="B1393" s="13">
        <v>20</v>
      </c>
      <c r="C1393" s="13" t="s">
        <v>25</v>
      </c>
      <c r="D1393" s="13" t="s">
        <v>21</v>
      </c>
      <c r="E1393" s="13" t="s">
        <v>21</v>
      </c>
    </row>
    <row r="1394" spans="2:5" x14ac:dyDescent="0.3">
      <c r="B1394" s="13">
        <v>41</v>
      </c>
      <c r="C1394" s="13" t="s">
        <v>21</v>
      </c>
      <c r="D1394" s="13" t="s">
        <v>21</v>
      </c>
      <c r="E1394" s="13" t="s">
        <v>21</v>
      </c>
    </row>
    <row r="1395" spans="2:5" x14ac:dyDescent="0.3">
      <c r="B1395" s="13">
        <v>37</v>
      </c>
      <c r="C1395" s="13" t="s">
        <v>21</v>
      </c>
      <c r="D1395" s="13" t="s">
        <v>21</v>
      </c>
      <c r="E1395" s="13" t="s">
        <v>21</v>
      </c>
    </row>
    <row r="1396" spans="2:5" x14ac:dyDescent="0.3">
      <c r="B1396" s="13">
        <v>47</v>
      </c>
      <c r="C1396" s="13" t="s">
        <v>21</v>
      </c>
      <c r="D1396" s="13" t="s">
        <v>21</v>
      </c>
      <c r="E1396" s="13" t="s">
        <v>21</v>
      </c>
    </row>
    <row r="1397" spans="2:5" x14ac:dyDescent="0.3">
      <c r="B1397" s="13">
        <v>65</v>
      </c>
      <c r="C1397" s="13" t="s">
        <v>21</v>
      </c>
      <c r="D1397" s="13" t="s">
        <v>21</v>
      </c>
      <c r="E1397" s="13" t="s">
        <v>21</v>
      </c>
    </row>
    <row r="1398" spans="2:5" x14ac:dyDescent="0.3">
      <c r="B1398" s="13">
        <v>79</v>
      </c>
      <c r="C1398" s="13" t="s">
        <v>21</v>
      </c>
      <c r="D1398" s="13" t="s">
        <v>25</v>
      </c>
      <c r="E1398" s="13" t="s">
        <v>21</v>
      </c>
    </row>
    <row r="1399" spans="2:5" x14ac:dyDescent="0.3">
      <c r="B1399" s="13">
        <v>26</v>
      </c>
      <c r="C1399" s="13" t="s">
        <v>25</v>
      </c>
      <c r="D1399" s="13" t="s">
        <v>21</v>
      </c>
      <c r="E1399" s="13" t="s">
        <v>21</v>
      </c>
    </row>
    <row r="1400" spans="2:5" x14ac:dyDescent="0.3">
      <c r="B1400" s="13">
        <v>54</v>
      </c>
      <c r="C1400" s="13" t="s">
        <v>21</v>
      </c>
      <c r="D1400" s="13" t="s">
        <v>21</v>
      </c>
      <c r="E1400" s="13" t="s">
        <v>21</v>
      </c>
    </row>
    <row r="1401" spans="2:5" x14ac:dyDescent="0.3">
      <c r="B1401" s="13">
        <v>44</v>
      </c>
      <c r="C1401" s="13" t="s">
        <v>21</v>
      </c>
      <c r="D1401" s="13" t="s">
        <v>21</v>
      </c>
      <c r="E1401" s="13" t="s">
        <v>21</v>
      </c>
    </row>
    <row r="1402" spans="2:5" x14ac:dyDescent="0.3">
      <c r="B1402" s="13">
        <v>21</v>
      </c>
      <c r="C1402" s="13" t="s">
        <v>25</v>
      </c>
      <c r="D1402" s="13" t="s">
        <v>21</v>
      </c>
      <c r="E1402" s="13" t="s">
        <v>21</v>
      </c>
    </row>
    <row r="1403" spans="2:5" x14ac:dyDescent="0.3">
      <c r="B1403" s="13">
        <v>25</v>
      </c>
      <c r="C1403" s="13" t="s">
        <v>25</v>
      </c>
      <c r="D1403" s="13" t="s">
        <v>21</v>
      </c>
      <c r="E1403" s="13" t="s">
        <v>21</v>
      </c>
    </row>
    <row r="1404" spans="2:5" x14ac:dyDescent="0.3">
      <c r="B1404" s="13">
        <v>51</v>
      </c>
      <c r="C1404" s="13" t="s">
        <v>21</v>
      </c>
      <c r="D1404" s="13" t="s">
        <v>21</v>
      </c>
      <c r="E1404" s="13" t="s">
        <v>21</v>
      </c>
    </row>
    <row r="1405" spans="2:5" x14ac:dyDescent="0.3">
      <c r="B1405" s="13">
        <v>82</v>
      </c>
      <c r="C1405" s="13" t="s">
        <v>21</v>
      </c>
      <c r="D1405" s="13" t="s">
        <v>25</v>
      </c>
      <c r="E1405" s="13" t="s">
        <v>21</v>
      </c>
    </row>
    <row r="1406" spans="2:5" x14ac:dyDescent="0.3">
      <c r="B1406" s="13">
        <v>32</v>
      </c>
      <c r="C1406" s="13" t="s">
        <v>21</v>
      </c>
      <c r="D1406" s="13" t="s">
        <v>21</v>
      </c>
      <c r="E1406" s="13" t="s">
        <v>25</v>
      </c>
    </row>
    <row r="1407" spans="2:5" x14ac:dyDescent="0.3">
      <c r="B1407" s="13">
        <v>19</v>
      </c>
      <c r="C1407" s="13" t="s">
        <v>25</v>
      </c>
      <c r="D1407" s="13" t="s">
        <v>21</v>
      </c>
      <c r="E1407" s="13" t="s">
        <v>21</v>
      </c>
    </row>
    <row r="1408" spans="2:5" x14ac:dyDescent="0.3">
      <c r="B1408" s="13">
        <v>77</v>
      </c>
      <c r="C1408" s="13" t="s">
        <v>21</v>
      </c>
      <c r="D1408" s="13" t="s">
        <v>25</v>
      </c>
      <c r="E1408" s="13" t="s">
        <v>21</v>
      </c>
    </row>
    <row r="1409" spans="2:5" x14ac:dyDescent="0.3">
      <c r="B1409" s="13">
        <v>37</v>
      </c>
      <c r="C1409" s="13" t="s">
        <v>21</v>
      </c>
      <c r="D1409" s="13" t="s">
        <v>21</v>
      </c>
      <c r="E1409" s="13" t="s">
        <v>21</v>
      </c>
    </row>
    <row r="1410" spans="2:5" x14ac:dyDescent="0.3">
      <c r="B1410" s="13">
        <v>61</v>
      </c>
      <c r="C1410" s="13" t="s">
        <v>21</v>
      </c>
      <c r="D1410" s="13" t="s">
        <v>21</v>
      </c>
      <c r="E1410" s="13" t="s">
        <v>21</v>
      </c>
    </row>
    <row r="1411" spans="2:5" x14ac:dyDescent="0.3">
      <c r="B1411" s="13">
        <v>47</v>
      </c>
      <c r="C1411" s="13" t="s">
        <v>21</v>
      </c>
      <c r="D1411" s="13" t="s">
        <v>21</v>
      </c>
      <c r="E1411" s="13" t="s">
        <v>21</v>
      </c>
    </row>
    <row r="1412" spans="2:5" x14ac:dyDescent="0.3">
      <c r="B1412" s="13">
        <v>80</v>
      </c>
      <c r="C1412" s="13" t="s">
        <v>21</v>
      </c>
      <c r="D1412" s="13" t="s">
        <v>25</v>
      </c>
      <c r="E1412" s="13" t="s">
        <v>21</v>
      </c>
    </row>
    <row r="1413" spans="2:5" x14ac:dyDescent="0.3">
      <c r="B1413" s="13">
        <v>34</v>
      </c>
      <c r="C1413" s="13" t="s">
        <v>21</v>
      </c>
      <c r="D1413" s="13" t="s">
        <v>21</v>
      </c>
      <c r="E1413" s="13" t="s">
        <v>21</v>
      </c>
    </row>
    <row r="1414" spans="2:5" x14ac:dyDescent="0.3">
      <c r="B1414" s="13">
        <v>84</v>
      </c>
      <c r="C1414" s="13" t="s">
        <v>21</v>
      </c>
      <c r="D1414" s="13" t="s">
        <v>25</v>
      </c>
      <c r="E1414" s="13" t="s">
        <v>21</v>
      </c>
    </row>
    <row r="1415" spans="2:5" x14ac:dyDescent="0.3">
      <c r="B1415" s="13">
        <v>59</v>
      </c>
      <c r="C1415" s="13" t="s">
        <v>21</v>
      </c>
      <c r="D1415" s="13" t="s">
        <v>21</v>
      </c>
      <c r="E1415" s="13" t="s">
        <v>21</v>
      </c>
    </row>
    <row r="1416" spans="2:5" x14ac:dyDescent="0.3">
      <c r="B1416" s="13">
        <v>77</v>
      </c>
      <c r="C1416" s="13" t="s">
        <v>21</v>
      </c>
      <c r="D1416" s="13" t="s">
        <v>25</v>
      </c>
      <c r="E1416" s="13" t="s">
        <v>21</v>
      </c>
    </row>
    <row r="1417" spans="2:5" x14ac:dyDescent="0.3">
      <c r="B1417" s="13">
        <v>37</v>
      </c>
      <c r="C1417" s="13" t="s">
        <v>21</v>
      </c>
      <c r="D1417" s="13" t="s">
        <v>21</v>
      </c>
      <c r="E1417" s="13" t="s">
        <v>21</v>
      </c>
    </row>
    <row r="1418" spans="2:5" x14ac:dyDescent="0.3">
      <c r="B1418" s="13">
        <v>65</v>
      </c>
      <c r="C1418" s="13" t="s">
        <v>21</v>
      </c>
      <c r="D1418" s="13" t="s">
        <v>25</v>
      </c>
      <c r="E1418" s="13" t="s">
        <v>21</v>
      </c>
    </row>
    <row r="1419" spans="2:5" x14ac:dyDescent="0.3">
      <c r="B1419" s="13">
        <v>70</v>
      </c>
      <c r="C1419" s="13" t="s">
        <v>21</v>
      </c>
      <c r="D1419" s="13" t="s">
        <v>25</v>
      </c>
      <c r="E1419" s="13" t="s">
        <v>21</v>
      </c>
    </row>
    <row r="1420" spans="2:5" x14ac:dyDescent="0.3">
      <c r="B1420" s="13">
        <v>53</v>
      </c>
      <c r="C1420" s="13" t="s">
        <v>21</v>
      </c>
      <c r="D1420" s="13" t="s">
        <v>21</v>
      </c>
      <c r="E1420" s="13" t="s">
        <v>21</v>
      </c>
    </row>
    <row r="1421" spans="2:5" x14ac:dyDescent="0.3">
      <c r="B1421" s="13">
        <v>69</v>
      </c>
      <c r="C1421" s="13" t="s">
        <v>21</v>
      </c>
      <c r="D1421" s="13" t="s">
        <v>25</v>
      </c>
      <c r="E1421" s="13" t="s">
        <v>21</v>
      </c>
    </row>
    <row r="1422" spans="2:5" x14ac:dyDescent="0.3">
      <c r="B1422" s="13">
        <v>29</v>
      </c>
      <c r="C1422" s="13" t="s">
        <v>25</v>
      </c>
      <c r="D1422" s="13" t="s">
        <v>21</v>
      </c>
      <c r="E1422" s="13" t="s">
        <v>21</v>
      </c>
    </row>
    <row r="1423" spans="2:5" x14ac:dyDescent="0.3">
      <c r="B1423" s="13">
        <v>64</v>
      </c>
      <c r="C1423" s="13" t="s">
        <v>21</v>
      </c>
      <c r="D1423" s="13" t="s">
        <v>21</v>
      </c>
      <c r="E1423" s="13" t="s">
        <v>21</v>
      </c>
    </row>
    <row r="1424" spans="2:5" x14ac:dyDescent="0.3">
      <c r="B1424" s="13">
        <v>82</v>
      </c>
      <c r="C1424" s="13" t="s">
        <v>21</v>
      </c>
      <c r="D1424" s="13" t="s">
        <v>25</v>
      </c>
      <c r="E1424" s="13" t="s">
        <v>21</v>
      </c>
    </row>
    <row r="1425" spans="2:5" x14ac:dyDescent="0.3">
      <c r="B1425" s="13">
        <v>23</v>
      </c>
      <c r="C1425" s="13" t="s">
        <v>25</v>
      </c>
      <c r="D1425" s="13" t="s">
        <v>21</v>
      </c>
      <c r="E1425" s="13" t="s">
        <v>21</v>
      </c>
    </row>
    <row r="1426" spans="2:5" x14ac:dyDescent="0.3">
      <c r="B1426" s="13">
        <v>29</v>
      </c>
      <c r="C1426" s="13" t="s">
        <v>25</v>
      </c>
      <c r="D1426" s="13" t="s">
        <v>21</v>
      </c>
      <c r="E1426" s="13" t="s">
        <v>21</v>
      </c>
    </row>
    <row r="1427" spans="2:5" x14ac:dyDescent="0.3">
      <c r="B1427" s="13">
        <v>60</v>
      </c>
      <c r="C1427" s="13" t="s">
        <v>21</v>
      </c>
      <c r="D1427" s="13" t="s">
        <v>21</v>
      </c>
      <c r="E1427" s="13" t="s">
        <v>21</v>
      </c>
    </row>
    <row r="1428" spans="2:5" x14ac:dyDescent="0.3">
      <c r="B1428" s="13">
        <v>33</v>
      </c>
      <c r="C1428" s="13" t="s">
        <v>21</v>
      </c>
      <c r="D1428" s="13" t="s">
        <v>21</v>
      </c>
      <c r="E1428" s="13" t="s">
        <v>21</v>
      </c>
    </row>
    <row r="1429" spans="2:5" x14ac:dyDescent="0.3">
      <c r="B1429" s="13">
        <v>53</v>
      </c>
      <c r="C1429" s="13" t="s">
        <v>21</v>
      </c>
      <c r="D1429" s="13" t="s">
        <v>21</v>
      </c>
      <c r="E1429" s="13" t="s">
        <v>21</v>
      </c>
    </row>
    <row r="1430" spans="2:5" x14ac:dyDescent="0.3">
      <c r="B1430" s="13">
        <v>41</v>
      </c>
      <c r="C1430" s="13" t="s">
        <v>21</v>
      </c>
      <c r="D1430" s="13" t="s">
        <v>21</v>
      </c>
      <c r="E1430" s="13" t="s">
        <v>21</v>
      </c>
    </row>
    <row r="1431" spans="2:5" x14ac:dyDescent="0.3">
      <c r="B1431" s="13">
        <v>55</v>
      </c>
      <c r="C1431" s="13" t="s">
        <v>21</v>
      </c>
      <c r="D1431" s="13" t="s">
        <v>21</v>
      </c>
      <c r="E1431" s="13" t="s">
        <v>21</v>
      </c>
    </row>
    <row r="1432" spans="2:5" x14ac:dyDescent="0.3">
      <c r="B1432" s="13">
        <v>45</v>
      </c>
      <c r="C1432" s="13" t="s">
        <v>21</v>
      </c>
      <c r="D1432" s="13" t="s">
        <v>21</v>
      </c>
      <c r="E1432" s="13" t="s">
        <v>21</v>
      </c>
    </row>
    <row r="1433" spans="2:5" x14ac:dyDescent="0.3">
      <c r="B1433" s="13">
        <v>44</v>
      </c>
      <c r="C1433" s="13" t="s">
        <v>21</v>
      </c>
      <c r="D1433" s="13" t="s">
        <v>21</v>
      </c>
      <c r="E1433" s="13" t="s">
        <v>21</v>
      </c>
    </row>
    <row r="1434" spans="2:5" x14ac:dyDescent="0.3">
      <c r="B1434" s="13">
        <v>52</v>
      </c>
      <c r="C1434" s="13" t="s">
        <v>21</v>
      </c>
      <c r="D1434" s="13" t="s">
        <v>21</v>
      </c>
      <c r="E1434" s="13" t="s">
        <v>21</v>
      </c>
    </row>
    <row r="1435" spans="2:5" x14ac:dyDescent="0.3">
      <c r="B1435" s="13">
        <v>41</v>
      </c>
      <c r="C1435" s="13" t="s">
        <v>21</v>
      </c>
      <c r="D1435" s="13" t="s">
        <v>21</v>
      </c>
      <c r="E1435" s="13" t="s">
        <v>21</v>
      </c>
    </row>
    <row r="1436" spans="2:5" x14ac:dyDescent="0.3">
      <c r="B1436" s="13">
        <v>72</v>
      </c>
      <c r="C1436" s="13" t="s">
        <v>21</v>
      </c>
      <c r="D1436" s="13" t="s">
        <v>25</v>
      </c>
      <c r="E1436" s="13" t="s">
        <v>21</v>
      </c>
    </row>
    <row r="1437" spans="2:5" x14ac:dyDescent="0.3">
      <c r="B1437" s="13">
        <v>37</v>
      </c>
      <c r="C1437" s="13" t="s">
        <v>21</v>
      </c>
      <c r="D1437" s="13" t="s">
        <v>21</v>
      </c>
      <c r="E1437" s="13" t="s">
        <v>21</v>
      </c>
    </row>
    <row r="1438" spans="2:5" x14ac:dyDescent="0.3">
      <c r="B1438" s="13">
        <v>54</v>
      </c>
      <c r="C1438" s="13" t="s">
        <v>21</v>
      </c>
      <c r="D1438" s="13" t="s">
        <v>21</v>
      </c>
      <c r="E1438" s="13" t="s">
        <v>21</v>
      </c>
    </row>
    <row r="1439" spans="2:5" x14ac:dyDescent="0.3">
      <c r="B1439" s="13">
        <v>36</v>
      </c>
      <c r="C1439" s="13" t="s">
        <v>21</v>
      </c>
      <c r="D1439" s="13" t="s">
        <v>21</v>
      </c>
      <c r="E1439" s="13" t="s">
        <v>21</v>
      </c>
    </row>
    <row r="1440" spans="2:5" x14ac:dyDescent="0.3">
      <c r="B1440" s="13">
        <v>60</v>
      </c>
      <c r="C1440" s="13" t="s">
        <v>21</v>
      </c>
      <c r="D1440" s="13" t="s">
        <v>21</v>
      </c>
      <c r="E1440" s="13" t="s">
        <v>21</v>
      </c>
    </row>
    <row r="1441" spans="2:5" x14ac:dyDescent="0.3">
      <c r="B1441" s="13">
        <v>46</v>
      </c>
      <c r="C1441" s="13" t="s">
        <v>21</v>
      </c>
      <c r="D1441" s="13" t="s">
        <v>21</v>
      </c>
      <c r="E1441" s="13" t="s">
        <v>21</v>
      </c>
    </row>
    <row r="1442" spans="2:5" x14ac:dyDescent="0.3">
      <c r="B1442" s="13">
        <v>68</v>
      </c>
      <c r="C1442" s="13" t="s">
        <v>21</v>
      </c>
      <c r="D1442" s="13" t="s">
        <v>25</v>
      </c>
      <c r="E1442" s="13" t="s">
        <v>21</v>
      </c>
    </row>
    <row r="1443" spans="2:5" x14ac:dyDescent="0.3">
      <c r="B1443" s="13">
        <v>33</v>
      </c>
      <c r="C1443" s="13" t="s">
        <v>21</v>
      </c>
      <c r="D1443" s="13" t="s">
        <v>21</v>
      </c>
      <c r="E1443" s="13" t="s">
        <v>21</v>
      </c>
    </row>
    <row r="1444" spans="2:5" x14ac:dyDescent="0.3">
      <c r="B1444" s="13">
        <v>35</v>
      </c>
      <c r="C1444" s="13" t="s">
        <v>21</v>
      </c>
      <c r="D1444" s="13" t="s">
        <v>21</v>
      </c>
      <c r="E1444" s="13" t="s">
        <v>21</v>
      </c>
    </row>
    <row r="1445" spans="2:5" x14ac:dyDescent="0.3">
      <c r="B1445" s="13">
        <v>38</v>
      </c>
      <c r="C1445" s="13" t="s">
        <v>21</v>
      </c>
      <c r="D1445" s="13" t="s">
        <v>21</v>
      </c>
      <c r="E1445" s="13" t="s">
        <v>21</v>
      </c>
    </row>
    <row r="1446" spans="2:5" x14ac:dyDescent="0.3">
      <c r="B1446" s="13">
        <v>63</v>
      </c>
      <c r="C1446" s="13" t="s">
        <v>21</v>
      </c>
      <c r="D1446" s="13" t="s">
        <v>21</v>
      </c>
      <c r="E1446" s="13" t="s">
        <v>21</v>
      </c>
    </row>
    <row r="1447" spans="2:5" x14ac:dyDescent="0.3">
      <c r="B1447" s="13">
        <v>22</v>
      </c>
      <c r="C1447" s="13" t="s">
        <v>25</v>
      </c>
      <c r="D1447" s="13" t="s">
        <v>21</v>
      </c>
      <c r="E1447" s="13" t="s">
        <v>21</v>
      </c>
    </row>
    <row r="1448" spans="2:5" x14ac:dyDescent="0.3">
      <c r="B1448" s="13">
        <v>41</v>
      </c>
      <c r="C1448" s="13" t="s">
        <v>21</v>
      </c>
      <c r="D1448" s="13" t="s">
        <v>21</v>
      </c>
      <c r="E1448" s="13" t="s">
        <v>21</v>
      </c>
    </row>
    <row r="1449" spans="2:5" x14ac:dyDescent="0.3">
      <c r="B1449" s="13">
        <v>48</v>
      </c>
      <c r="C1449" s="13" t="s">
        <v>21</v>
      </c>
      <c r="D1449" s="13" t="s">
        <v>21</v>
      </c>
      <c r="E1449" s="13" t="s">
        <v>21</v>
      </c>
    </row>
    <row r="1450" spans="2:5" x14ac:dyDescent="0.3">
      <c r="B1450" s="13">
        <v>70</v>
      </c>
      <c r="C1450" s="13" t="s">
        <v>21</v>
      </c>
      <c r="D1450" s="13" t="s">
        <v>25</v>
      </c>
      <c r="E1450" s="13" t="s">
        <v>21</v>
      </c>
    </row>
    <row r="1451" spans="2:5" x14ac:dyDescent="0.3">
      <c r="B1451" s="13">
        <v>41</v>
      </c>
      <c r="C1451" s="13" t="s">
        <v>21</v>
      </c>
      <c r="D1451" s="13" t="s">
        <v>21</v>
      </c>
      <c r="E1451" s="13" t="s">
        <v>21</v>
      </c>
    </row>
    <row r="1452" spans="2:5" x14ac:dyDescent="0.3">
      <c r="B1452" s="13">
        <v>55</v>
      </c>
      <c r="C1452" s="13" t="s">
        <v>21</v>
      </c>
      <c r="D1452" s="13" t="s">
        <v>21</v>
      </c>
      <c r="E1452" s="13" t="s">
        <v>21</v>
      </c>
    </row>
    <row r="1453" spans="2:5" x14ac:dyDescent="0.3">
      <c r="B1453" s="13">
        <v>38</v>
      </c>
      <c r="C1453" s="13" t="s">
        <v>21</v>
      </c>
      <c r="D1453" s="13" t="s">
        <v>21</v>
      </c>
      <c r="E1453" s="13" t="s">
        <v>21</v>
      </c>
    </row>
    <row r="1454" spans="2:5" x14ac:dyDescent="0.3">
      <c r="B1454" s="13">
        <v>42</v>
      </c>
      <c r="C1454" s="13" t="s">
        <v>21</v>
      </c>
      <c r="D1454" s="13" t="s">
        <v>21</v>
      </c>
      <c r="E1454" s="13" t="s">
        <v>21</v>
      </c>
    </row>
    <row r="1455" spans="2:5" x14ac:dyDescent="0.3">
      <c r="B1455" s="13">
        <v>48</v>
      </c>
      <c r="C1455" s="13" t="s">
        <v>21</v>
      </c>
      <c r="D1455" s="13" t="s">
        <v>21</v>
      </c>
      <c r="E1455" s="13" t="s">
        <v>21</v>
      </c>
    </row>
    <row r="1456" spans="2:5" x14ac:dyDescent="0.3">
      <c r="B1456" s="13">
        <v>57</v>
      </c>
      <c r="C1456" s="13" t="s">
        <v>21</v>
      </c>
      <c r="D1456" s="13" t="s">
        <v>21</v>
      </c>
      <c r="E1456" s="13" t="s">
        <v>21</v>
      </c>
    </row>
    <row r="1457" spans="2:5" x14ac:dyDescent="0.3">
      <c r="B1457" s="13">
        <v>74</v>
      </c>
      <c r="C1457" s="13" t="s">
        <v>21</v>
      </c>
      <c r="D1457" s="13" t="s">
        <v>25</v>
      </c>
      <c r="E1457" s="13" t="s">
        <v>21</v>
      </c>
    </row>
    <row r="1458" spans="2:5" x14ac:dyDescent="0.3">
      <c r="B1458" s="13">
        <v>55</v>
      </c>
      <c r="C1458" s="13" t="s">
        <v>21</v>
      </c>
      <c r="D1458" s="13" t="s">
        <v>21</v>
      </c>
      <c r="E1458" s="13" t="s">
        <v>21</v>
      </c>
    </row>
    <row r="1459" spans="2:5" x14ac:dyDescent="0.3">
      <c r="B1459" s="13">
        <v>65</v>
      </c>
      <c r="C1459" s="13" t="s">
        <v>21</v>
      </c>
      <c r="D1459" s="13" t="s">
        <v>21</v>
      </c>
      <c r="E1459" s="13" t="s">
        <v>21</v>
      </c>
    </row>
    <row r="1460" spans="2:5" x14ac:dyDescent="0.3">
      <c r="B1460" s="13">
        <v>36</v>
      </c>
      <c r="C1460" s="13" t="s">
        <v>21</v>
      </c>
      <c r="D1460" s="13" t="s">
        <v>21</v>
      </c>
      <c r="E1460" s="13" t="s">
        <v>21</v>
      </c>
    </row>
    <row r="1461" spans="2:5" x14ac:dyDescent="0.3">
      <c r="B1461" s="13">
        <v>58</v>
      </c>
      <c r="C1461" s="13" t="s">
        <v>21</v>
      </c>
      <c r="D1461" s="13" t="s">
        <v>21</v>
      </c>
      <c r="E1461" s="13" t="s">
        <v>21</v>
      </c>
    </row>
    <row r="1462" spans="2:5" x14ac:dyDescent="0.3">
      <c r="B1462" s="13">
        <v>49</v>
      </c>
      <c r="C1462" s="13" t="s">
        <v>21</v>
      </c>
      <c r="D1462" s="13" t="s">
        <v>21</v>
      </c>
      <c r="E1462" s="13" t="s">
        <v>21</v>
      </c>
    </row>
    <row r="1463" spans="2:5" x14ac:dyDescent="0.3">
      <c r="B1463" s="13">
        <v>28</v>
      </c>
      <c r="C1463" s="13" t="s">
        <v>25</v>
      </c>
      <c r="D1463" s="13" t="s">
        <v>21</v>
      </c>
      <c r="E1463" s="13" t="s">
        <v>21</v>
      </c>
    </row>
    <row r="1464" spans="2:5" x14ac:dyDescent="0.3">
      <c r="B1464" s="13">
        <v>61</v>
      </c>
      <c r="C1464" s="13" t="s">
        <v>21</v>
      </c>
      <c r="D1464" s="13" t="s">
        <v>21</v>
      </c>
      <c r="E1464" s="13" t="s">
        <v>21</v>
      </c>
    </row>
    <row r="1465" spans="2:5" x14ac:dyDescent="0.3">
      <c r="B1465" s="13">
        <v>71</v>
      </c>
      <c r="C1465" s="13" t="s">
        <v>21</v>
      </c>
      <c r="D1465" s="13" t="s">
        <v>25</v>
      </c>
      <c r="E1465" s="13" t="s">
        <v>21</v>
      </c>
    </row>
    <row r="1466" spans="2:5" x14ac:dyDescent="0.3">
      <c r="B1466" s="13">
        <v>32</v>
      </c>
      <c r="C1466" s="13" t="s">
        <v>21</v>
      </c>
      <c r="D1466" s="13" t="s">
        <v>21</v>
      </c>
      <c r="E1466" s="13" t="s">
        <v>21</v>
      </c>
    </row>
    <row r="1467" spans="2:5" x14ac:dyDescent="0.3">
      <c r="B1467" s="13">
        <v>27</v>
      </c>
      <c r="C1467" s="13" t="s">
        <v>25</v>
      </c>
      <c r="D1467" s="13" t="s">
        <v>21</v>
      </c>
      <c r="E1467" s="13" t="s">
        <v>21</v>
      </c>
    </row>
    <row r="1468" spans="2:5" x14ac:dyDescent="0.3">
      <c r="B1468" s="13">
        <v>22</v>
      </c>
      <c r="C1468" s="13" t="s">
        <v>25</v>
      </c>
      <c r="D1468" s="13" t="s">
        <v>21</v>
      </c>
      <c r="E1468" s="13" t="s">
        <v>21</v>
      </c>
    </row>
    <row r="1469" spans="2:5" x14ac:dyDescent="0.3">
      <c r="B1469" s="13">
        <v>77</v>
      </c>
      <c r="C1469" s="13" t="s">
        <v>21</v>
      </c>
      <c r="D1469" s="13" t="s">
        <v>25</v>
      </c>
      <c r="E1469" s="13" t="s">
        <v>21</v>
      </c>
    </row>
    <row r="1470" spans="2:5" x14ac:dyDescent="0.3">
      <c r="B1470" s="13">
        <v>33</v>
      </c>
      <c r="C1470" s="13" t="s">
        <v>21</v>
      </c>
      <c r="D1470" s="13" t="s">
        <v>21</v>
      </c>
      <c r="E1470" s="13" t="s">
        <v>21</v>
      </c>
    </row>
    <row r="1471" spans="2:5" x14ac:dyDescent="0.3">
      <c r="B1471" s="13">
        <v>42</v>
      </c>
      <c r="C1471" s="13" t="s">
        <v>21</v>
      </c>
      <c r="D1471" s="13" t="s">
        <v>21</v>
      </c>
      <c r="E1471" s="13" t="s">
        <v>21</v>
      </c>
    </row>
    <row r="1472" spans="2:5" x14ac:dyDescent="0.3">
      <c r="B1472" s="13">
        <v>53</v>
      </c>
      <c r="C1472" s="13" t="s">
        <v>21</v>
      </c>
      <c r="D1472" s="13" t="s">
        <v>21</v>
      </c>
      <c r="E1472" s="13" t="s">
        <v>21</v>
      </c>
    </row>
    <row r="1473" spans="2:5" x14ac:dyDescent="0.3">
      <c r="B1473" s="13">
        <v>34</v>
      </c>
      <c r="C1473" s="13" t="s">
        <v>21</v>
      </c>
      <c r="D1473" s="13" t="s">
        <v>21</v>
      </c>
      <c r="E1473" s="13" t="s">
        <v>21</v>
      </c>
    </row>
    <row r="1474" spans="2:5" x14ac:dyDescent="0.3">
      <c r="B1474" s="13">
        <v>24</v>
      </c>
      <c r="C1474" s="13" t="s">
        <v>25</v>
      </c>
      <c r="D1474" s="13" t="s">
        <v>21</v>
      </c>
      <c r="E1474" s="13" t="s">
        <v>21</v>
      </c>
    </row>
    <row r="1475" spans="2:5" x14ac:dyDescent="0.3">
      <c r="B1475" s="13">
        <v>45</v>
      </c>
      <c r="C1475" s="13" t="s">
        <v>21</v>
      </c>
      <c r="D1475" s="13" t="s">
        <v>21</v>
      </c>
      <c r="E1475" s="13" t="s">
        <v>21</v>
      </c>
    </row>
    <row r="1476" spans="2:5" x14ac:dyDescent="0.3">
      <c r="B1476" s="13">
        <v>21</v>
      </c>
      <c r="C1476" s="13" t="s">
        <v>25</v>
      </c>
      <c r="D1476" s="13" t="s">
        <v>21</v>
      </c>
      <c r="E1476" s="13" t="s">
        <v>21</v>
      </c>
    </row>
    <row r="1477" spans="2:5" x14ac:dyDescent="0.3">
      <c r="B1477" s="13">
        <v>59</v>
      </c>
      <c r="C1477" s="13" t="s">
        <v>21</v>
      </c>
      <c r="D1477" s="13" t="s">
        <v>21</v>
      </c>
      <c r="E1477" s="13" t="s">
        <v>21</v>
      </c>
    </row>
    <row r="1478" spans="2:5" x14ac:dyDescent="0.3">
      <c r="B1478" s="13">
        <v>34</v>
      </c>
      <c r="C1478" s="13" t="s">
        <v>21</v>
      </c>
      <c r="D1478" s="13" t="s">
        <v>21</v>
      </c>
      <c r="E1478" s="13" t="s">
        <v>21</v>
      </c>
    </row>
    <row r="1479" spans="2:5" x14ac:dyDescent="0.3">
      <c r="B1479" s="13">
        <v>44</v>
      </c>
      <c r="C1479" s="13" t="s">
        <v>21</v>
      </c>
      <c r="D1479" s="13" t="s">
        <v>21</v>
      </c>
      <c r="E1479" s="13" t="s">
        <v>21</v>
      </c>
    </row>
    <row r="1480" spans="2:5" x14ac:dyDescent="0.3">
      <c r="B1480" s="13">
        <v>60</v>
      </c>
      <c r="C1480" s="13" t="s">
        <v>21</v>
      </c>
      <c r="D1480" s="13" t="s">
        <v>21</v>
      </c>
      <c r="E1480" s="13" t="s">
        <v>21</v>
      </c>
    </row>
    <row r="1481" spans="2:5" x14ac:dyDescent="0.3">
      <c r="B1481" s="13">
        <v>71</v>
      </c>
      <c r="C1481" s="13" t="s">
        <v>21</v>
      </c>
      <c r="D1481" s="13" t="s">
        <v>25</v>
      </c>
      <c r="E1481" s="13" t="s">
        <v>21</v>
      </c>
    </row>
    <row r="1482" spans="2:5" x14ac:dyDescent="0.3">
      <c r="B1482" s="13">
        <v>46</v>
      </c>
      <c r="C1482" s="13" t="s">
        <v>21</v>
      </c>
      <c r="D1482" s="13" t="s">
        <v>21</v>
      </c>
      <c r="E1482" s="13" t="s">
        <v>21</v>
      </c>
    </row>
    <row r="1483" spans="2:5" x14ac:dyDescent="0.3">
      <c r="B1483" s="13">
        <v>53</v>
      </c>
      <c r="C1483" s="13" t="s">
        <v>21</v>
      </c>
      <c r="D1483" s="13" t="s">
        <v>21</v>
      </c>
      <c r="E1483" s="13" t="s">
        <v>21</v>
      </c>
    </row>
    <row r="1484" spans="2:5" x14ac:dyDescent="0.3">
      <c r="B1484" s="13">
        <v>50</v>
      </c>
      <c r="C1484" s="13" t="s">
        <v>21</v>
      </c>
      <c r="D1484" s="13" t="s">
        <v>21</v>
      </c>
      <c r="E1484" s="13" t="s">
        <v>21</v>
      </c>
    </row>
    <row r="1485" spans="2:5" x14ac:dyDescent="0.3">
      <c r="B1485" s="13">
        <v>77</v>
      </c>
      <c r="C1485" s="13" t="s">
        <v>21</v>
      </c>
      <c r="D1485" s="13" t="s">
        <v>25</v>
      </c>
      <c r="E1485" s="13" t="s">
        <v>21</v>
      </c>
    </row>
    <row r="1486" spans="2:5" x14ac:dyDescent="0.3">
      <c r="B1486" s="13">
        <v>41</v>
      </c>
      <c r="C1486" s="13" t="s">
        <v>21</v>
      </c>
      <c r="D1486" s="13" t="s">
        <v>21</v>
      </c>
      <c r="E1486" s="13" t="s">
        <v>21</v>
      </c>
    </row>
    <row r="1487" spans="2:5" x14ac:dyDescent="0.3">
      <c r="B1487" s="13">
        <v>27</v>
      </c>
      <c r="C1487" s="13" t="s">
        <v>25</v>
      </c>
      <c r="D1487" s="13" t="s">
        <v>21</v>
      </c>
      <c r="E1487" s="13" t="s">
        <v>21</v>
      </c>
    </row>
    <row r="1488" spans="2:5" x14ac:dyDescent="0.3">
      <c r="B1488" s="13">
        <v>29</v>
      </c>
      <c r="C1488" s="13" t="s">
        <v>25</v>
      </c>
      <c r="D1488" s="13" t="s">
        <v>21</v>
      </c>
      <c r="E1488" s="13" t="s">
        <v>21</v>
      </c>
    </row>
    <row r="1489" spans="2:5" x14ac:dyDescent="0.3">
      <c r="B1489" s="13">
        <v>51</v>
      </c>
      <c r="C1489" s="13" t="s">
        <v>21</v>
      </c>
      <c r="D1489" s="13" t="s">
        <v>21</v>
      </c>
      <c r="E1489" s="13" t="s">
        <v>21</v>
      </c>
    </row>
    <row r="1490" spans="2:5" x14ac:dyDescent="0.3">
      <c r="B1490" s="13">
        <v>60</v>
      </c>
      <c r="C1490" s="13" t="s">
        <v>21</v>
      </c>
      <c r="D1490" s="13" t="s">
        <v>21</v>
      </c>
      <c r="E1490" s="13" t="s">
        <v>21</v>
      </c>
    </row>
    <row r="1491" spans="2:5" x14ac:dyDescent="0.3">
      <c r="B1491" s="13">
        <v>23</v>
      </c>
      <c r="C1491" s="13" t="s">
        <v>25</v>
      </c>
      <c r="D1491" s="13" t="s">
        <v>21</v>
      </c>
      <c r="E1491" s="13" t="s">
        <v>21</v>
      </c>
    </row>
    <row r="1492" spans="2:5" x14ac:dyDescent="0.3">
      <c r="B1492" s="13">
        <v>57</v>
      </c>
      <c r="C1492" s="13" t="s">
        <v>21</v>
      </c>
      <c r="D1492" s="13" t="s">
        <v>21</v>
      </c>
      <c r="E1492" s="13" t="s">
        <v>21</v>
      </c>
    </row>
    <row r="1493" spans="2:5" x14ac:dyDescent="0.3">
      <c r="B1493" s="13">
        <v>54</v>
      </c>
      <c r="C1493" s="13" t="s">
        <v>21</v>
      </c>
      <c r="D1493" s="13" t="s">
        <v>21</v>
      </c>
      <c r="E1493" s="13" t="s">
        <v>21</v>
      </c>
    </row>
    <row r="1494" spans="2:5" x14ac:dyDescent="0.3">
      <c r="B1494" s="13">
        <v>36</v>
      </c>
      <c r="C1494" s="13" t="s">
        <v>21</v>
      </c>
      <c r="D1494" s="13" t="s">
        <v>21</v>
      </c>
      <c r="E1494" s="13" t="s">
        <v>21</v>
      </c>
    </row>
    <row r="1495" spans="2:5" x14ac:dyDescent="0.3">
      <c r="B1495" s="13">
        <v>23</v>
      </c>
      <c r="C1495" s="13" t="s">
        <v>25</v>
      </c>
      <c r="D1495" s="13" t="s">
        <v>21</v>
      </c>
      <c r="E1495" s="13" t="s">
        <v>21</v>
      </c>
    </row>
    <row r="1496" spans="2:5" x14ac:dyDescent="0.3">
      <c r="B1496" s="13">
        <v>25</v>
      </c>
      <c r="C1496" s="13" t="s">
        <v>25</v>
      </c>
      <c r="D1496" s="13" t="s">
        <v>21</v>
      </c>
      <c r="E1496" s="13" t="s">
        <v>21</v>
      </c>
    </row>
    <row r="1497" spans="2:5" x14ac:dyDescent="0.3">
      <c r="B1497" s="13">
        <v>50</v>
      </c>
      <c r="C1497" s="13" t="s">
        <v>21</v>
      </c>
      <c r="D1497" s="13" t="s">
        <v>21</v>
      </c>
      <c r="E1497" s="13" t="s">
        <v>21</v>
      </c>
    </row>
    <row r="1498" spans="2:5" x14ac:dyDescent="0.3">
      <c r="B1498" s="13">
        <v>24</v>
      </c>
      <c r="C1498" s="13" t="s">
        <v>25</v>
      </c>
      <c r="D1498" s="13" t="s">
        <v>21</v>
      </c>
      <c r="E1498" s="13" t="s">
        <v>21</v>
      </c>
    </row>
    <row r="1499" spans="2:5" x14ac:dyDescent="0.3">
      <c r="B1499" s="13">
        <v>21</v>
      </c>
      <c r="C1499" s="13" t="s">
        <v>25</v>
      </c>
      <c r="D1499" s="13" t="s">
        <v>21</v>
      </c>
      <c r="E1499" s="13" t="s">
        <v>21</v>
      </c>
    </row>
    <row r="1500" spans="2:5" x14ac:dyDescent="0.3">
      <c r="B1500" s="13">
        <v>31</v>
      </c>
      <c r="C1500" s="13" t="s">
        <v>21</v>
      </c>
      <c r="D1500" s="13" t="s">
        <v>21</v>
      </c>
      <c r="E1500" s="13" t="s">
        <v>21</v>
      </c>
    </row>
    <row r="1501" spans="2:5" x14ac:dyDescent="0.3">
      <c r="B1501" s="13">
        <v>34</v>
      </c>
      <c r="C1501" s="13" t="s">
        <v>21</v>
      </c>
      <c r="D1501" s="13" t="s">
        <v>21</v>
      </c>
      <c r="E1501" s="13" t="s">
        <v>21</v>
      </c>
    </row>
    <row r="1502" spans="2:5" x14ac:dyDescent="0.3">
      <c r="B1502" s="13">
        <v>58</v>
      </c>
      <c r="C1502" s="13" t="s">
        <v>21</v>
      </c>
      <c r="D1502" s="13" t="s">
        <v>21</v>
      </c>
      <c r="E1502" s="13" t="s">
        <v>21</v>
      </c>
    </row>
    <row r="1503" spans="2:5" x14ac:dyDescent="0.3">
      <c r="B1503" s="13">
        <v>53</v>
      </c>
      <c r="C1503" s="13" t="s">
        <v>21</v>
      </c>
      <c r="D1503" s="13" t="s">
        <v>21</v>
      </c>
      <c r="E1503" s="13" t="s">
        <v>21</v>
      </c>
    </row>
    <row r="1504" spans="2:5" x14ac:dyDescent="0.3">
      <c r="B1504" s="13">
        <v>50</v>
      </c>
      <c r="C1504" s="13" t="s">
        <v>21</v>
      </c>
      <c r="D1504" s="13" t="s">
        <v>21</v>
      </c>
      <c r="E1504" s="13" t="s">
        <v>21</v>
      </c>
    </row>
    <row r="1505" spans="2:5" x14ac:dyDescent="0.3">
      <c r="B1505" s="13">
        <v>67</v>
      </c>
      <c r="C1505" s="13" t="s">
        <v>21</v>
      </c>
      <c r="D1505" s="13" t="s">
        <v>25</v>
      </c>
      <c r="E1505" s="13" t="s">
        <v>21</v>
      </c>
    </row>
    <row r="1506" spans="2:5" x14ac:dyDescent="0.3">
      <c r="B1506" s="13">
        <v>34</v>
      </c>
      <c r="C1506" s="13" t="s">
        <v>21</v>
      </c>
      <c r="D1506" s="13" t="s">
        <v>21</v>
      </c>
      <c r="E1506" s="13" t="s">
        <v>21</v>
      </c>
    </row>
    <row r="1507" spans="2:5" x14ac:dyDescent="0.3">
      <c r="B1507" s="13">
        <v>30</v>
      </c>
      <c r="C1507" s="13" t="s">
        <v>21</v>
      </c>
      <c r="D1507" s="13" t="s">
        <v>21</v>
      </c>
      <c r="E1507" s="13" t="s">
        <v>21</v>
      </c>
    </row>
    <row r="1508" spans="2:5" x14ac:dyDescent="0.3">
      <c r="B1508" s="13">
        <v>71</v>
      </c>
      <c r="C1508" s="13" t="s">
        <v>21</v>
      </c>
      <c r="D1508" s="13" t="s">
        <v>25</v>
      </c>
      <c r="E1508" s="13" t="s">
        <v>21</v>
      </c>
    </row>
    <row r="1509" spans="2:5" x14ac:dyDescent="0.3">
      <c r="B1509" s="13">
        <v>36</v>
      </c>
      <c r="C1509" s="13" t="s">
        <v>21</v>
      </c>
      <c r="D1509" s="13" t="s">
        <v>21</v>
      </c>
      <c r="E1509" s="13" t="s">
        <v>21</v>
      </c>
    </row>
    <row r="1510" spans="2:5" x14ac:dyDescent="0.3">
      <c r="B1510" s="13">
        <v>84</v>
      </c>
      <c r="C1510" s="13" t="s">
        <v>21</v>
      </c>
      <c r="D1510" s="13" t="s">
        <v>25</v>
      </c>
      <c r="E1510" s="13" t="s">
        <v>21</v>
      </c>
    </row>
    <row r="1511" spans="2:5" x14ac:dyDescent="0.3">
      <c r="B1511" s="13">
        <v>48</v>
      </c>
      <c r="C1511" s="13" t="s">
        <v>21</v>
      </c>
      <c r="D1511" s="13" t="s">
        <v>21</v>
      </c>
      <c r="E1511" s="13" t="s">
        <v>21</v>
      </c>
    </row>
    <row r="1512" spans="2:5" x14ac:dyDescent="0.3">
      <c r="B1512" s="13">
        <v>59</v>
      </c>
      <c r="C1512" s="13" t="s">
        <v>21</v>
      </c>
      <c r="D1512" s="13" t="s">
        <v>21</v>
      </c>
      <c r="E1512" s="13" t="s">
        <v>21</v>
      </c>
    </row>
    <row r="1513" spans="2:5" x14ac:dyDescent="0.3">
      <c r="B1513" s="13">
        <v>39</v>
      </c>
      <c r="C1513" s="13" t="s">
        <v>21</v>
      </c>
      <c r="D1513" s="13" t="s">
        <v>21</v>
      </c>
      <c r="E1513" s="13" t="s">
        <v>21</v>
      </c>
    </row>
    <row r="1514" spans="2:5" x14ac:dyDescent="0.3">
      <c r="B1514" s="13">
        <v>51</v>
      </c>
      <c r="C1514" s="13" t="s">
        <v>21</v>
      </c>
      <c r="D1514" s="13" t="s">
        <v>21</v>
      </c>
      <c r="E1514" s="13" t="s">
        <v>21</v>
      </c>
    </row>
    <row r="1515" spans="2:5" x14ac:dyDescent="0.3">
      <c r="B1515" s="13">
        <v>43</v>
      </c>
      <c r="C1515" s="13" t="s">
        <v>21</v>
      </c>
      <c r="D1515" s="13" t="s">
        <v>21</v>
      </c>
      <c r="E1515" s="13" t="s">
        <v>21</v>
      </c>
    </row>
    <row r="1516" spans="2:5" x14ac:dyDescent="0.3">
      <c r="B1516" s="13">
        <v>47</v>
      </c>
      <c r="C1516" s="13" t="s">
        <v>21</v>
      </c>
      <c r="D1516" s="13" t="s">
        <v>21</v>
      </c>
      <c r="E1516" s="13" t="s">
        <v>21</v>
      </c>
    </row>
    <row r="1517" spans="2:5" x14ac:dyDescent="0.3">
      <c r="B1517" s="13">
        <v>23</v>
      </c>
      <c r="C1517" s="13" t="s">
        <v>25</v>
      </c>
      <c r="D1517" s="13" t="s">
        <v>21</v>
      </c>
      <c r="E1517" s="13" t="s">
        <v>21</v>
      </c>
    </row>
    <row r="1518" spans="2:5" x14ac:dyDescent="0.3">
      <c r="B1518" s="13">
        <v>60</v>
      </c>
      <c r="C1518" s="13" t="s">
        <v>21</v>
      </c>
      <c r="D1518" s="13" t="s">
        <v>21</v>
      </c>
      <c r="E1518" s="13" t="s">
        <v>21</v>
      </c>
    </row>
    <row r="1519" spans="2:5" x14ac:dyDescent="0.3">
      <c r="B1519" s="13">
        <v>35</v>
      </c>
      <c r="C1519" s="13" t="s">
        <v>21</v>
      </c>
      <c r="D1519" s="13" t="s">
        <v>21</v>
      </c>
      <c r="E1519" s="13" t="s">
        <v>21</v>
      </c>
    </row>
    <row r="1520" spans="2:5" x14ac:dyDescent="0.3">
      <c r="B1520" s="13">
        <v>61</v>
      </c>
      <c r="C1520" s="13" t="s">
        <v>21</v>
      </c>
      <c r="D1520" s="13" t="s">
        <v>21</v>
      </c>
      <c r="E1520" s="13" t="s">
        <v>21</v>
      </c>
    </row>
    <row r="1521" spans="2:5" x14ac:dyDescent="0.3">
      <c r="B1521" s="13">
        <v>68</v>
      </c>
      <c r="C1521" s="13" t="s">
        <v>21</v>
      </c>
      <c r="D1521" s="13" t="s">
        <v>25</v>
      </c>
      <c r="E1521" s="13" t="s">
        <v>21</v>
      </c>
    </row>
    <row r="1522" spans="2:5" x14ac:dyDescent="0.3">
      <c r="B1522" s="13">
        <v>50</v>
      </c>
      <c r="C1522" s="13" t="s">
        <v>21</v>
      </c>
      <c r="D1522" s="13" t="s">
        <v>21</v>
      </c>
      <c r="E1522" s="13" t="s">
        <v>21</v>
      </c>
    </row>
    <row r="1523" spans="2:5" x14ac:dyDescent="0.3">
      <c r="B1523" s="13">
        <v>70</v>
      </c>
      <c r="C1523" s="13" t="s">
        <v>21</v>
      </c>
      <c r="D1523" s="13" t="s">
        <v>25</v>
      </c>
      <c r="E1523" s="13" t="s">
        <v>21</v>
      </c>
    </row>
    <row r="1524" spans="2:5" x14ac:dyDescent="0.3">
      <c r="B1524" s="13">
        <v>40</v>
      </c>
      <c r="C1524" s="13" t="s">
        <v>21</v>
      </c>
      <c r="D1524" s="13" t="s">
        <v>21</v>
      </c>
      <c r="E1524" s="13" t="s">
        <v>21</v>
      </c>
    </row>
    <row r="1525" spans="2:5" x14ac:dyDescent="0.3">
      <c r="B1525" s="13">
        <v>25</v>
      </c>
      <c r="C1525" s="13" t="s">
        <v>25</v>
      </c>
      <c r="D1525" s="13" t="s">
        <v>21</v>
      </c>
      <c r="E1525" s="13" t="s">
        <v>21</v>
      </c>
    </row>
    <row r="1526" spans="2:5" x14ac:dyDescent="0.3">
      <c r="B1526" s="13">
        <v>34</v>
      </c>
      <c r="C1526" s="13" t="s">
        <v>21</v>
      </c>
      <c r="D1526" s="13" t="s">
        <v>21</v>
      </c>
      <c r="E1526" s="13" t="s">
        <v>21</v>
      </c>
    </row>
    <row r="1527" spans="2:5" x14ac:dyDescent="0.3">
      <c r="B1527" s="13">
        <v>63</v>
      </c>
      <c r="C1527" s="13" t="s">
        <v>21</v>
      </c>
      <c r="D1527" s="13" t="s">
        <v>21</v>
      </c>
      <c r="E1527" s="13" t="s">
        <v>21</v>
      </c>
    </row>
    <row r="1528" spans="2:5" x14ac:dyDescent="0.3">
      <c r="B1528" s="13">
        <v>28</v>
      </c>
      <c r="C1528" s="13" t="s">
        <v>25</v>
      </c>
      <c r="D1528" s="13" t="s">
        <v>21</v>
      </c>
      <c r="E1528" s="13" t="s">
        <v>21</v>
      </c>
    </row>
    <row r="1529" spans="2:5" x14ac:dyDescent="0.3">
      <c r="B1529" s="13">
        <v>66</v>
      </c>
      <c r="C1529" s="13" t="s">
        <v>21</v>
      </c>
      <c r="D1529" s="13" t="s">
        <v>25</v>
      </c>
      <c r="E1529" s="13" t="s">
        <v>21</v>
      </c>
    </row>
    <row r="1530" spans="2:5" x14ac:dyDescent="0.3">
      <c r="B1530" s="13">
        <v>67</v>
      </c>
      <c r="C1530" s="13" t="s">
        <v>21</v>
      </c>
      <c r="D1530" s="13" t="s">
        <v>25</v>
      </c>
      <c r="E1530" s="13" t="s">
        <v>21</v>
      </c>
    </row>
    <row r="1531" spans="2:5" x14ac:dyDescent="0.3">
      <c r="B1531" s="13">
        <v>47</v>
      </c>
      <c r="C1531" s="13" t="s">
        <v>21</v>
      </c>
      <c r="D1531" s="13" t="s">
        <v>21</v>
      </c>
      <c r="E1531" s="13" t="s">
        <v>21</v>
      </c>
    </row>
    <row r="1532" spans="2:5" x14ac:dyDescent="0.3">
      <c r="B1532" s="13">
        <v>51</v>
      </c>
      <c r="C1532" s="13" t="s">
        <v>21</v>
      </c>
      <c r="D1532" s="13" t="s">
        <v>21</v>
      </c>
      <c r="E1532" s="13" t="s">
        <v>21</v>
      </c>
    </row>
    <row r="1533" spans="2:5" x14ac:dyDescent="0.3">
      <c r="B1533" s="13">
        <v>26</v>
      </c>
      <c r="C1533" s="13" t="s">
        <v>25</v>
      </c>
      <c r="D1533" s="13" t="s">
        <v>21</v>
      </c>
      <c r="E1533" s="13" t="s">
        <v>21</v>
      </c>
    </row>
    <row r="1534" spans="2:5" x14ac:dyDescent="0.3">
      <c r="B1534" s="13">
        <v>84</v>
      </c>
      <c r="C1534" s="13" t="s">
        <v>21</v>
      </c>
      <c r="D1534" s="13" t="s">
        <v>25</v>
      </c>
      <c r="E1534" s="13" t="s">
        <v>21</v>
      </c>
    </row>
    <row r="1535" spans="2:5" x14ac:dyDescent="0.3">
      <c r="B1535" s="13">
        <v>31</v>
      </c>
      <c r="C1535" s="13" t="s">
        <v>21</v>
      </c>
      <c r="D1535" s="13" t="s">
        <v>21</v>
      </c>
      <c r="E1535" s="13" t="s">
        <v>21</v>
      </c>
    </row>
    <row r="1536" spans="2:5" x14ac:dyDescent="0.3">
      <c r="B1536" s="13">
        <v>68</v>
      </c>
      <c r="C1536" s="13" t="s">
        <v>21</v>
      </c>
      <c r="D1536" s="13" t="s">
        <v>25</v>
      </c>
      <c r="E1536" s="13" t="s">
        <v>21</v>
      </c>
    </row>
    <row r="1537" spans="2:5" x14ac:dyDescent="0.3">
      <c r="B1537" s="13">
        <v>55</v>
      </c>
      <c r="C1537" s="13" t="s">
        <v>21</v>
      </c>
      <c r="D1537" s="13" t="s">
        <v>21</v>
      </c>
      <c r="E1537" s="13" t="s">
        <v>21</v>
      </c>
    </row>
    <row r="1538" spans="2:5" x14ac:dyDescent="0.3">
      <c r="B1538" s="13">
        <v>62</v>
      </c>
      <c r="C1538" s="13" t="s">
        <v>21</v>
      </c>
      <c r="D1538" s="13" t="s">
        <v>21</v>
      </c>
      <c r="E1538" s="13" t="s">
        <v>21</v>
      </c>
    </row>
    <row r="1539" spans="2:5" x14ac:dyDescent="0.3">
      <c r="B1539" s="13">
        <v>23</v>
      </c>
      <c r="C1539" s="13" t="s">
        <v>25</v>
      </c>
      <c r="D1539" s="13" t="s">
        <v>21</v>
      </c>
      <c r="E1539" s="13" t="s">
        <v>21</v>
      </c>
    </row>
    <row r="1540" spans="2:5" x14ac:dyDescent="0.3">
      <c r="B1540" s="13">
        <v>45</v>
      </c>
      <c r="C1540" s="13" t="s">
        <v>21</v>
      </c>
      <c r="D1540" s="13" t="s">
        <v>21</v>
      </c>
      <c r="E1540" s="13" t="s">
        <v>21</v>
      </c>
    </row>
    <row r="1541" spans="2:5" x14ac:dyDescent="0.3">
      <c r="B1541" s="13">
        <v>29</v>
      </c>
      <c r="C1541" s="13" t="s">
        <v>25</v>
      </c>
      <c r="D1541" s="13" t="s">
        <v>21</v>
      </c>
      <c r="E1541" s="13" t="s">
        <v>21</v>
      </c>
    </row>
    <row r="1542" spans="2:5" x14ac:dyDescent="0.3">
      <c r="B1542" s="13">
        <v>76</v>
      </c>
      <c r="C1542" s="13" t="s">
        <v>21</v>
      </c>
      <c r="D1542" s="13" t="s">
        <v>25</v>
      </c>
      <c r="E1542" s="13" t="s">
        <v>21</v>
      </c>
    </row>
    <row r="1543" spans="2:5" x14ac:dyDescent="0.3">
      <c r="B1543" s="13">
        <v>58</v>
      </c>
      <c r="C1543" s="13" t="s">
        <v>21</v>
      </c>
      <c r="D1543" s="13" t="s">
        <v>21</v>
      </c>
      <c r="E1543" s="13" t="s">
        <v>21</v>
      </c>
    </row>
    <row r="1544" spans="2:5" x14ac:dyDescent="0.3">
      <c r="B1544" s="13">
        <v>66</v>
      </c>
      <c r="C1544" s="13" t="s">
        <v>21</v>
      </c>
      <c r="D1544" s="13" t="s">
        <v>25</v>
      </c>
      <c r="E1544" s="13" t="s">
        <v>21</v>
      </c>
    </row>
    <row r="1545" spans="2:5" x14ac:dyDescent="0.3">
      <c r="B1545" s="13">
        <v>40</v>
      </c>
      <c r="C1545" s="13" t="s">
        <v>21</v>
      </c>
      <c r="D1545" s="13" t="s">
        <v>21</v>
      </c>
      <c r="E1545" s="13" t="s">
        <v>21</v>
      </c>
    </row>
    <row r="1546" spans="2:5" x14ac:dyDescent="0.3">
      <c r="B1546" s="13">
        <v>63</v>
      </c>
      <c r="C1546" s="13" t="s">
        <v>21</v>
      </c>
      <c r="D1546" s="13" t="s">
        <v>21</v>
      </c>
      <c r="E1546" s="13" t="s">
        <v>21</v>
      </c>
    </row>
    <row r="1547" spans="2:5" x14ac:dyDescent="0.3">
      <c r="B1547" s="13">
        <v>47</v>
      </c>
      <c r="C1547" s="13" t="s">
        <v>21</v>
      </c>
      <c r="D1547" s="13" t="s">
        <v>21</v>
      </c>
      <c r="E1547" s="13" t="s">
        <v>21</v>
      </c>
    </row>
    <row r="1548" spans="2:5" x14ac:dyDescent="0.3">
      <c r="B1548" s="13">
        <v>46</v>
      </c>
      <c r="C1548" s="13" t="s">
        <v>21</v>
      </c>
      <c r="D1548" s="13" t="s">
        <v>21</v>
      </c>
      <c r="E1548" s="13" t="s">
        <v>21</v>
      </c>
    </row>
    <row r="1549" spans="2:5" x14ac:dyDescent="0.3">
      <c r="B1549" s="13">
        <v>30</v>
      </c>
      <c r="C1549" s="13" t="s">
        <v>21</v>
      </c>
      <c r="D1549" s="13" t="s">
        <v>21</v>
      </c>
      <c r="E1549" s="13" t="s">
        <v>21</v>
      </c>
    </row>
    <row r="1550" spans="2:5" x14ac:dyDescent="0.3">
      <c r="B1550" s="13">
        <v>26</v>
      </c>
      <c r="C1550" s="13" t="s">
        <v>25</v>
      </c>
      <c r="D1550" s="13" t="s">
        <v>21</v>
      </c>
      <c r="E1550" s="13" t="s">
        <v>21</v>
      </c>
    </row>
    <row r="1551" spans="2:5" x14ac:dyDescent="0.3">
      <c r="B1551" s="13">
        <v>25</v>
      </c>
      <c r="C1551" s="13" t="s">
        <v>25</v>
      </c>
      <c r="D1551" s="13" t="s">
        <v>21</v>
      </c>
      <c r="E1551" s="13" t="s">
        <v>21</v>
      </c>
    </row>
    <row r="1552" spans="2:5" x14ac:dyDescent="0.3">
      <c r="B1552" s="13">
        <v>32</v>
      </c>
      <c r="C1552" s="13" t="s">
        <v>21</v>
      </c>
      <c r="D1552" s="13" t="s">
        <v>21</v>
      </c>
      <c r="E1552" s="13" t="s">
        <v>21</v>
      </c>
    </row>
    <row r="1553" spans="2:5" x14ac:dyDescent="0.3">
      <c r="B1553" s="13">
        <v>21</v>
      </c>
      <c r="C1553" s="13" t="s">
        <v>25</v>
      </c>
      <c r="D1553" s="13" t="s">
        <v>21</v>
      </c>
      <c r="E1553" s="13" t="s">
        <v>21</v>
      </c>
    </row>
    <row r="1554" spans="2:5" x14ac:dyDescent="0.3">
      <c r="B1554" s="13">
        <v>34</v>
      </c>
      <c r="C1554" s="13" t="s">
        <v>21</v>
      </c>
      <c r="D1554" s="13" t="s">
        <v>21</v>
      </c>
      <c r="E1554" s="13" t="s">
        <v>21</v>
      </c>
    </row>
    <row r="1555" spans="2:5" x14ac:dyDescent="0.3">
      <c r="B1555" s="13">
        <v>37</v>
      </c>
      <c r="C1555" s="13" t="s">
        <v>21</v>
      </c>
      <c r="D1555" s="13" t="s">
        <v>21</v>
      </c>
      <c r="E1555" s="13" t="s">
        <v>21</v>
      </c>
    </row>
    <row r="1556" spans="2:5" x14ac:dyDescent="0.3">
      <c r="B1556" s="13">
        <v>34</v>
      </c>
      <c r="C1556" s="13" t="s">
        <v>21</v>
      </c>
      <c r="D1556" s="13" t="s">
        <v>21</v>
      </c>
      <c r="E1556" s="13" t="s">
        <v>21</v>
      </c>
    </row>
    <row r="1557" spans="2:5" x14ac:dyDescent="0.3">
      <c r="B1557" s="13">
        <v>44</v>
      </c>
      <c r="C1557" s="13" t="s">
        <v>21</v>
      </c>
      <c r="D1557" s="13" t="s">
        <v>21</v>
      </c>
      <c r="E1557" s="13" t="s">
        <v>21</v>
      </c>
    </row>
    <row r="1558" spans="2:5" x14ac:dyDescent="0.3">
      <c r="B1558" s="13">
        <v>49</v>
      </c>
      <c r="C1558" s="13" t="s">
        <v>21</v>
      </c>
      <c r="D1558" s="13" t="s">
        <v>21</v>
      </c>
      <c r="E1558" s="13" t="s">
        <v>21</v>
      </c>
    </row>
    <row r="1559" spans="2:5" x14ac:dyDescent="0.3">
      <c r="B1559" s="13">
        <v>29</v>
      </c>
      <c r="C1559" s="13" t="s">
        <v>25</v>
      </c>
      <c r="D1559" s="13" t="s">
        <v>21</v>
      </c>
      <c r="E1559" s="13" t="s">
        <v>21</v>
      </c>
    </row>
    <row r="1560" spans="2:5" x14ac:dyDescent="0.3">
      <c r="B1560" s="13">
        <v>45</v>
      </c>
      <c r="C1560" s="13" t="s">
        <v>21</v>
      </c>
      <c r="D1560" s="13" t="s">
        <v>21</v>
      </c>
      <c r="E1560" s="13" t="s">
        <v>21</v>
      </c>
    </row>
    <row r="1561" spans="2:5" x14ac:dyDescent="0.3">
      <c r="B1561" s="13">
        <v>80</v>
      </c>
      <c r="C1561" s="13" t="s">
        <v>21</v>
      </c>
      <c r="D1561" s="13" t="s">
        <v>25</v>
      </c>
      <c r="E1561" s="13" t="s">
        <v>21</v>
      </c>
    </row>
    <row r="1562" spans="2:5" x14ac:dyDescent="0.3">
      <c r="B1562" s="13">
        <v>67</v>
      </c>
      <c r="C1562" s="13" t="s">
        <v>21</v>
      </c>
      <c r="D1562" s="13" t="s">
        <v>25</v>
      </c>
      <c r="E1562" s="13" t="s">
        <v>21</v>
      </c>
    </row>
    <row r="1563" spans="2:5" x14ac:dyDescent="0.3">
      <c r="B1563" s="13">
        <v>50</v>
      </c>
      <c r="C1563" s="13" t="s">
        <v>21</v>
      </c>
      <c r="D1563" s="13" t="s">
        <v>21</v>
      </c>
      <c r="E1563" s="13" t="s">
        <v>21</v>
      </c>
    </row>
    <row r="1564" spans="2:5" x14ac:dyDescent="0.3">
      <c r="B1564" s="13">
        <v>38</v>
      </c>
      <c r="C1564" s="13" t="s">
        <v>21</v>
      </c>
      <c r="D1564" s="13" t="s">
        <v>21</v>
      </c>
      <c r="E1564" s="13" t="s">
        <v>21</v>
      </c>
    </row>
    <row r="1565" spans="2:5" x14ac:dyDescent="0.3">
      <c r="B1565" s="13">
        <v>62</v>
      </c>
      <c r="C1565" s="13" t="s">
        <v>21</v>
      </c>
      <c r="D1565" s="13" t="s">
        <v>21</v>
      </c>
      <c r="E1565" s="13" t="s">
        <v>21</v>
      </c>
    </row>
    <row r="1566" spans="2:5" x14ac:dyDescent="0.3">
      <c r="B1566" s="13">
        <v>55</v>
      </c>
      <c r="C1566" s="13" t="s">
        <v>21</v>
      </c>
      <c r="D1566" s="13" t="s">
        <v>21</v>
      </c>
      <c r="E1566" s="13" t="s">
        <v>21</v>
      </c>
    </row>
    <row r="1567" spans="2:5" x14ac:dyDescent="0.3">
      <c r="B1567" s="13">
        <v>52</v>
      </c>
      <c r="C1567" s="13" t="s">
        <v>21</v>
      </c>
      <c r="D1567" s="13" t="s">
        <v>21</v>
      </c>
      <c r="E1567" s="13" t="s">
        <v>21</v>
      </c>
    </row>
    <row r="1568" spans="2:5" x14ac:dyDescent="0.3">
      <c r="B1568" s="13">
        <v>61</v>
      </c>
      <c r="C1568" s="13" t="s">
        <v>21</v>
      </c>
      <c r="D1568" s="13" t="s">
        <v>21</v>
      </c>
      <c r="E1568" s="13" t="s">
        <v>21</v>
      </c>
    </row>
    <row r="1569" spans="2:5" x14ac:dyDescent="0.3">
      <c r="B1569" s="13">
        <v>32</v>
      </c>
      <c r="C1569" s="13" t="s">
        <v>21</v>
      </c>
      <c r="D1569" s="13" t="s">
        <v>21</v>
      </c>
      <c r="E1569" s="13" t="s">
        <v>21</v>
      </c>
    </row>
    <row r="1570" spans="2:5" x14ac:dyDescent="0.3">
      <c r="B1570" s="13">
        <v>31</v>
      </c>
      <c r="C1570" s="13" t="s">
        <v>21</v>
      </c>
      <c r="D1570" s="13" t="s">
        <v>21</v>
      </c>
      <c r="E1570" s="13" t="s">
        <v>21</v>
      </c>
    </row>
    <row r="1571" spans="2:5" x14ac:dyDescent="0.3">
      <c r="B1571" s="13">
        <v>63</v>
      </c>
      <c r="C1571" s="13" t="s">
        <v>21</v>
      </c>
      <c r="D1571" s="13" t="s">
        <v>21</v>
      </c>
      <c r="E1571" s="13" t="s">
        <v>21</v>
      </c>
    </row>
    <row r="1572" spans="2:5" x14ac:dyDescent="0.3">
      <c r="B1572" s="13">
        <v>34</v>
      </c>
      <c r="C1572" s="13" t="s">
        <v>21</v>
      </c>
      <c r="D1572" s="13" t="s">
        <v>21</v>
      </c>
      <c r="E1572" s="13" t="s">
        <v>21</v>
      </c>
    </row>
    <row r="1573" spans="2:5" x14ac:dyDescent="0.3">
      <c r="B1573" s="13">
        <v>20</v>
      </c>
      <c r="C1573" s="13" t="s">
        <v>25</v>
      </c>
      <c r="D1573" s="13" t="s">
        <v>21</v>
      </c>
      <c r="E1573" s="13" t="s">
        <v>21</v>
      </c>
    </row>
    <row r="1574" spans="2:5" x14ac:dyDescent="0.3">
      <c r="B1574" s="13">
        <v>30</v>
      </c>
      <c r="C1574" s="13" t="s">
        <v>21</v>
      </c>
      <c r="D1574" s="13" t="s">
        <v>21</v>
      </c>
      <c r="E1574" s="13" t="s">
        <v>21</v>
      </c>
    </row>
    <row r="1575" spans="2:5" x14ac:dyDescent="0.3">
      <c r="B1575" s="13">
        <v>21</v>
      </c>
      <c r="C1575" s="13" t="s">
        <v>25</v>
      </c>
      <c r="D1575" s="13" t="s">
        <v>21</v>
      </c>
      <c r="E1575" s="13" t="s">
        <v>21</v>
      </c>
    </row>
    <row r="1576" spans="2:5" x14ac:dyDescent="0.3">
      <c r="B1576" s="13">
        <v>57</v>
      </c>
      <c r="C1576" s="13" t="s">
        <v>21</v>
      </c>
      <c r="D1576" s="13" t="s">
        <v>21</v>
      </c>
      <c r="E1576" s="13" t="s">
        <v>21</v>
      </c>
    </row>
    <row r="1577" spans="2:5" x14ac:dyDescent="0.3">
      <c r="B1577" s="13">
        <v>36</v>
      </c>
      <c r="C1577" s="13" t="s">
        <v>21</v>
      </c>
      <c r="D1577" s="13" t="s">
        <v>21</v>
      </c>
      <c r="E1577" s="13" t="s">
        <v>21</v>
      </c>
    </row>
    <row r="1578" spans="2:5" x14ac:dyDescent="0.3">
      <c r="B1578" s="13">
        <v>55</v>
      </c>
      <c r="C1578" s="13" t="s">
        <v>21</v>
      </c>
      <c r="D1578" s="13" t="s">
        <v>21</v>
      </c>
      <c r="E1578" s="13" t="s">
        <v>21</v>
      </c>
    </row>
    <row r="1579" spans="2:5" x14ac:dyDescent="0.3">
      <c r="B1579" s="13">
        <v>27</v>
      </c>
      <c r="C1579" s="13" t="s">
        <v>25</v>
      </c>
      <c r="D1579" s="13" t="s">
        <v>21</v>
      </c>
      <c r="E1579" s="13" t="s">
        <v>21</v>
      </c>
    </row>
    <row r="1580" spans="2:5" x14ac:dyDescent="0.3">
      <c r="B1580" s="13">
        <v>36</v>
      </c>
      <c r="C1580" s="13" t="s">
        <v>21</v>
      </c>
      <c r="D1580" s="13" t="s">
        <v>21</v>
      </c>
      <c r="E1580" s="13" t="s">
        <v>21</v>
      </c>
    </row>
    <row r="1581" spans="2:5" x14ac:dyDescent="0.3">
      <c r="B1581" s="13">
        <v>29</v>
      </c>
      <c r="C1581" s="13" t="s">
        <v>25</v>
      </c>
      <c r="D1581" s="13" t="s">
        <v>21</v>
      </c>
      <c r="E1581" s="13" t="s">
        <v>21</v>
      </c>
    </row>
    <row r="1582" spans="2:5" x14ac:dyDescent="0.3">
      <c r="B1582" s="13">
        <v>38</v>
      </c>
      <c r="C1582" s="13" t="s">
        <v>21</v>
      </c>
      <c r="D1582" s="13" t="s">
        <v>21</v>
      </c>
      <c r="E1582" s="13" t="s">
        <v>21</v>
      </c>
    </row>
    <row r="1583" spans="2:5" x14ac:dyDescent="0.3">
      <c r="B1583" s="13">
        <v>80</v>
      </c>
      <c r="C1583" s="13" t="s">
        <v>21</v>
      </c>
      <c r="D1583" s="13" t="s">
        <v>25</v>
      </c>
      <c r="E1583" s="13" t="s">
        <v>21</v>
      </c>
    </row>
    <row r="1584" spans="2:5" x14ac:dyDescent="0.3">
      <c r="B1584" s="13">
        <v>36</v>
      </c>
      <c r="C1584" s="13" t="s">
        <v>21</v>
      </c>
      <c r="D1584" s="13" t="s">
        <v>21</v>
      </c>
      <c r="E1584" s="13" t="s">
        <v>21</v>
      </c>
    </row>
    <row r="1585" spans="2:5" x14ac:dyDescent="0.3">
      <c r="B1585" s="13">
        <v>20</v>
      </c>
      <c r="C1585" s="13" t="s">
        <v>25</v>
      </c>
      <c r="D1585" s="13" t="s">
        <v>21</v>
      </c>
      <c r="E1585" s="13" t="s">
        <v>21</v>
      </c>
    </row>
    <row r="1586" spans="2:5" x14ac:dyDescent="0.3">
      <c r="B1586" s="13">
        <v>61</v>
      </c>
      <c r="C1586" s="13" t="s">
        <v>21</v>
      </c>
      <c r="D1586" s="13" t="s">
        <v>21</v>
      </c>
      <c r="E1586" s="13" t="s">
        <v>21</v>
      </c>
    </row>
    <row r="1587" spans="2:5" x14ac:dyDescent="0.3">
      <c r="B1587" s="13">
        <v>33</v>
      </c>
      <c r="C1587" s="13" t="s">
        <v>21</v>
      </c>
      <c r="D1587" s="13" t="s">
        <v>21</v>
      </c>
      <c r="E1587" s="13" t="s">
        <v>21</v>
      </c>
    </row>
    <row r="1588" spans="2:5" x14ac:dyDescent="0.3">
      <c r="B1588" s="13">
        <v>33</v>
      </c>
      <c r="C1588" s="13" t="s">
        <v>21</v>
      </c>
      <c r="D1588" s="13" t="s">
        <v>21</v>
      </c>
      <c r="E1588" s="13" t="s">
        <v>21</v>
      </c>
    </row>
    <row r="1589" spans="2:5" x14ac:dyDescent="0.3">
      <c r="B1589" s="13">
        <v>29</v>
      </c>
      <c r="C1589" s="13" t="s">
        <v>25</v>
      </c>
      <c r="D1589" s="13" t="s">
        <v>21</v>
      </c>
      <c r="E1589" s="13" t="s">
        <v>21</v>
      </c>
    </row>
    <row r="1590" spans="2:5" x14ac:dyDescent="0.3">
      <c r="B1590" s="13">
        <v>49</v>
      </c>
      <c r="C1590" s="13" t="s">
        <v>21</v>
      </c>
      <c r="D1590" s="13" t="s">
        <v>21</v>
      </c>
      <c r="E1590" s="13" t="s">
        <v>21</v>
      </c>
    </row>
    <row r="1591" spans="2:5" x14ac:dyDescent="0.3">
      <c r="B1591" s="13">
        <v>40</v>
      </c>
      <c r="C1591" s="13" t="s">
        <v>21</v>
      </c>
      <c r="D1591" s="13" t="s">
        <v>21</v>
      </c>
      <c r="E1591" s="13" t="s">
        <v>21</v>
      </c>
    </row>
    <row r="1592" spans="2:5" x14ac:dyDescent="0.3">
      <c r="B1592" s="13">
        <v>47</v>
      </c>
      <c r="C1592" s="13" t="s">
        <v>21</v>
      </c>
      <c r="D1592" s="13" t="s">
        <v>21</v>
      </c>
      <c r="E1592" s="13" t="s">
        <v>21</v>
      </c>
    </row>
    <row r="1593" spans="2:5" x14ac:dyDescent="0.3">
      <c r="B1593" s="13">
        <v>48</v>
      </c>
      <c r="C1593" s="13" t="s">
        <v>21</v>
      </c>
      <c r="D1593" s="13" t="s">
        <v>21</v>
      </c>
      <c r="E1593" s="13" t="s">
        <v>21</v>
      </c>
    </row>
    <row r="1594" spans="2:5" x14ac:dyDescent="0.3">
      <c r="B1594" s="13">
        <v>41</v>
      </c>
      <c r="C1594" s="13" t="s">
        <v>21</v>
      </c>
      <c r="D1594" s="13" t="s">
        <v>21</v>
      </c>
      <c r="E1594" s="13" t="s">
        <v>21</v>
      </c>
    </row>
    <row r="1595" spans="2:5" x14ac:dyDescent="0.3">
      <c r="B1595" s="13">
        <v>72</v>
      </c>
      <c r="C1595" s="13" t="s">
        <v>21</v>
      </c>
      <c r="D1595" s="13" t="s">
        <v>25</v>
      </c>
      <c r="E1595" s="13" t="s">
        <v>21</v>
      </c>
    </row>
    <row r="1596" spans="2:5" x14ac:dyDescent="0.3">
      <c r="B1596" s="13">
        <v>22</v>
      </c>
      <c r="C1596" s="13" t="s">
        <v>25</v>
      </c>
      <c r="D1596" s="13" t="s">
        <v>21</v>
      </c>
      <c r="E1596" s="13" t="s">
        <v>21</v>
      </c>
    </row>
    <row r="1597" spans="2:5" x14ac:dyDescent="0.3">
      <c r="B1597" s="13">
        <v>37</v>
      </c>
      <c r="C1597" s="13" t="s">
        <v>21</v>
      </c>
      <c r="D1597" s="13" t="s">
        <v>21</v>
      </c>
      <c r="E1597" s="13" t="s">
        <v>21</v>
      </c>
    </row>
    <row r="1598" spans="2:5" x14ac:dyDescent="0.3">
      <c r="B1598" s="13">
        <v>39</v>
      </c>
      <c r="C1598" s="13" t="s">
        <v>21</v>
      </c>
      <c r="D1598" s="13" t="s">
        <v>21</v>
      </c>
      <c r="E1598" s="13" t="s">
        <v>21</v>
      </c>
    </row>
    <row r="1599" spans="2:5" x14ac:dyDescent="0.3">
      <c r="B1599" s="13">
        <v>68</v>
      </c>
      <c r="C1599" s="13" t="s">
        <v>21</v>
      </c>
      <c r="D1599" s="13" t="s">
        <v>25</v>
      </c>
      <c r="E1599" s="13" t="s">
        <v>21</v>
      </c>
    </row>
    <row r="1600" spans="2:5" x14ac:dyDescent="0.3">
      <c r="B1600" s="13">
        <v>33</v>
      </c>
      <c r="C1600" s="13" t="s">
        <v>21</v>
      </c>
      <c r="D1600" s="13" t="s">
        <v>21</v>
      </c>
      <c r="E1600" s="13" t="s">
        <v>21</v>
      </c>
    </row>
    <row r="1601" spans="2:5" x14ac:dyDescent="0.3">
      <c r="B1601" s="13">
        <v>42</v>
      </c>
      <c r="C1601" s="13" t="s">
        <v>21</v>
      </c>
      <c r="D1601" s="13" t="s">
        <v>21</v>
      </c>
      <c r="E1601" s="13" t="s">
        <v>21</v>
      </c>
    </row>
    <row r="1602" spans="2:5" x14ac:dyDescent="0.3">
      <c r="B1602" s="13">
        <v>55</v>
      </c>
      <c r="C1602" s="13" t="s">
        <v>21</v>
      </c>
      <c r="D1602" s="13" t="s">
        <v>21</v>
      </c>
      <c r="E1602" s="13" t="s">
        <v>21</v>
      </c>
    </row>
    <row r="1603" spans="2:5" x14ac:dyDescent="0.3">
      <c r="B1603" s="13">
        <v>51</v>
      </c>
      <c r="C1603" s="13" t="s">
        <v>21</v>
      </c>
      <c r="D1603" s="13" t="s">
        <v>21</v>
      </c>
      <c r="E1603" s="13" t="s">
        <v>21</v>
      </c>
    </row>
    <row r="1604" spans="2:5" x14ac:dyDescent="0.3">
      <c r="B1604" s="13">
        <v>33</v>
      </c>
      <c r="C1604" s="13" t="s">
        <v>21</v>
      </c>
      <c r="D1604" s="13" t="s">
        <v>21</v>
      </c>
      <c r="E1604" s="13" t="s">
        <v>21</v>
      </c>
    </row>
    <row r="1605" spans="2:5" x14ac:dyDescent="0.3">
      <c r="B1605" s="13">
        <v>48</v>
      </c>
      <c r="C1605" s="13" t="s">
        <v>21</v>
      </c>
      <c r="D1605" s="13" t="s">
        <v>21</v>
      </c>
      <c r="E1605" s="13" t="s">
        <v>21</v>
      </c>
    </row>
    <row r="1606" spans="2:5" x14ac:dyDescent="0.3">
      <c r="B1606" s="13">
        <v>36</v>
      </c>
      <c r="C1606" s="13" t="s">
        <v>21</v>
      </c>
      <c r="D1606" s="13" t="s">
        <v>21</v>
      </c>
      <c r="E1606" s="13" t="s">
        <v>21</v>
      </c>
    </row>
    <row r="1607" spans="2:5" x14ac:dyDescent="0.3">
      <c r="B1607" s="13">
        <v>26</v>
      </c>
      <c r="C1607" s="13" t="s">
        <v>25</v>
      </c>
      <c r="D1607" s="13" t="s">
        <v>21</v>
      </c>
      <c r="E1607" s="13" t="s">
        <v>21</v>
      </c>
    </row>
    <row r="1608" spans="2:5" x14ac:dyDescent="0.3">
      <c r="B1608" s="13">
        <v>32</v>
      </c>
      <c r="C1608" s="13" t="s">
        <v>21</v>
      </c>
      <c r="D1608" s="13" t="s">
        <v>21</v>
      </c>
      <c r="E1608" s="13" t="s">
        <v>21</v>
      </c>
    </row>
    <row r="1609" spans="2:5" x14ac:dyDescent="0.3">
      <c r="B1609" s="13">
        <v>27</v>
      </c>
      <c r="C1609" s="13" t="s">
        <v>25</v>
      </c>
      <c r="D1609" s="13" t="s">
        <v>21</v>
      </c>
      <c r="E1609" s="13" t="s">
        <v>21</v>
      </c>
    </row>
    <row r="1610" spans="2:5" x14ac:dyDescent="0.3">
      <c r="B1610" s="13">
        <v>77</v>
      </c>
      <c r="C1610" s="13" t="s">
        <v>21</v>
      </c>
      <c r="D1610" s="13" t="s">
        <v>25</v>
      </c>
      <c r="E1610" s="13" t="s">
        <v>21</v>
      </c>
    </row>
    <row r="1611" spans="2:5" x14ac:dyDescent="0.3">
      <c r="B1611" s="13">
        <v>54</v>
      </c>
      <c r="C1611" s="13" t="s">
        <v>21</v>
      </c>
      <c r="D1611" s="13" t="s">
        <v>21</v>
      </c>
      <c r="E1611" s="13" t="s">
        <v>21</v>
      </c>
    </row>
    <row r="1612" spans="2:5" x14ac:dyDescent="0.3">
      <c r="B1612" s="13">
        <v>25</v>
      </c>
      <c r="C1612" s="13" t="s">
        <v>25</v>
      </c>
      <c r="D1612" s="13" t="s">
        <v>21</v>
      </c>
      <c r="E1612" s="13" t="s">
        <v>21</v>
      </c>
    </row>
    <row r="1613" spans="2:5" x14ac:dyDescent="0.3">
      <c r="B1613" s="13">
        <v>28</v>
      </c>
      <c r="C1613" s="13" t="s">
        <v>25</v>
      </c>
      <c r="D1613" s="13" t="s">
        <v>21</v>
      </c>
      <c r="E1613" s="13" t="s">
        <v>21</v>
      </c>
    </row>
    <row r="1614" spans="2:5" x14ac:dyDescent="0.3">
      <c r="B1614" s="13">
        <v>21</v>
      </c>
      <c r="C1614" s="13" t="s">
        <v>25</v>
      </c>
      <c r="D1614" s="13" t="s">
        <v>21</v>
      </c>
      <c r="E1614" s="13" t="s">
        <v>21</v>
      </c>
    </row>
    <row r="1615" spans="2:5" x14ac:dyDescent="0.3">
      <c r="B1615" s="13">
        <v>58</v>
      </c>
      <c r="C1615" s="13" t="s">
        <v>21</v>
      </c>
      <c r="D1615" s="13" t="s">
        <v>21</v>
      </c>
      <c r="E1615" s="13" t="s">
        <v>21</v>
      </c>
    </row>
    <row r="1616" spans="2:5" x14ac:dyDescent="0.3">
      <c r="B1616" s="13">
        <v>57</v>
      </c>
      <c r="C1616" s="13" t="s">
        <v>21</v>
      </c>
      <c r="D1616" s="13" t="s">
        <v>21</v>
      </c>
      <c r="E1616" s="13" t="s">
        <v>21</v>
      </c>
    </row>
    <row r="1617" spans="2:5" x14ac:dyDescent="0.3">
      <c r="B1617" s="13">
        <v>54</v>
      </c>
      <c r="C1617" s="13" t="s">
        <v>21</v>
      </c>
      <c r="D1617" s="13" t="s">
        <v>21</v>
      </c>
      <c r="E1617" s="13" t="s">
        <v>21</v>
      </c>
    </row>
    <row r="1618" spans="2:5" x14ac:dyDescent="0.3">
      <c r="B1618" s="13">
        <v>28</v>
      </c>
      <c r="C1618" s="13" t="s">
        <v>25</v>
      </c>
      <c r="D1618" s="13" t="s">
        <v>21</v>
      </c>
      <c r="E1618" s="13" t="s">
        <v>21</v>
      </c>
    </row>
    <row r="1619" spans="2:5" x14ac:dyDescent="0.3">
      <c r="B1619" s="13">
        <v>67</v>
      </c>
      <c r="C1619" s="13" t="s">
        <v>21</v>
      </c>
      <c r="D1619" s="13" t="s">
        <v>25</v>
      </c>
      <c r="E1619" s="13" t="s">
        <v>21</v>
      </c>
    </row>
    <row r="1620" spans="2:5" x14ac:dyDescent="0.3">
      <c r="B1620" s="13">
        <v>41</v>
      </c>
      <c r="C1620" s="13" t="s">
        <v>21</v>
      </c>
      <c r="D1620" s="13" t="s">
        <v>21</v>
      </c>
      <c r="E1620" s="13" t="s">
        <v>21</v>
      </c>
    </row>
    <row r="1621" spans="2:5" x14ac:dyDescent="0.3">
      <c r="B1621" s="13">
        <v>26</v>
      </c>
      <c r="C1621" s="13" t="s">
        <v>25</v>
      </c>
      <c r="D1621" s="13" t="s">
        <v>21</v>
      </c>
      <c r="E1621" s="13" t="s">
        <v>21</v>
      </c>
    </row>
    <row r="1622" spans="2:5" x14ac:dyDescent="0.3">
      <c r="B1622" s="13">
        <v>41</v>
      </c>
      <c r="C1622" s="13" t="s">
        <v>21</v>
      </c>
      <c r="D1622" s="13" t="s">
        <v>21</v>
      </c>
      <c r="E1622" s="13" t="s">
        <v>21</v>
      </c>
    </row>
    <row r="1623" spans="2:5" x14ac:dyDescent="0.3">
      <c r="B1623" s="13">
        <v>27</v>
      </c>
      <c r="C1623" s="13" t="s">
        <v>25</v>
      </c>
      <c r="D1623" s="13" t="s">
        <v>21</v>
      </c>
      <c r="E1623" s="13" t="s">
        <v>21</v>
      </c>
    </row>
    <row r="1624" spans="2:5" x14ac:dyDescent="0.3">
      <c r="B1624" s="13">
        <v>74</v>
      </c>
      <c r="C1624" s="13" t="s">
        <v>21</v>
      </c>
      <c r="D1624" s="13" t="s">
        <v>25</v>
      </c>
      <c r="E1624" s="13" t="s">
        <v>21</v>
      </c>
    </row>
    <row r="1625" spans="2:5" x14ac:dyDescent="0.3">
      <c r="B1625" s="13">
        <v>73</v>
      </c>
      <c r="C1625" s="13" t="s">
        <v>21</v>
      </c>
      <c r="D1625" s="13" t="s">
        <v>25</v>
      </c>
      <c r="E1625" s="13" t="s">
        <v>21</v>
      </c>
    </row>
    <row r="1626" spans="2:5" x14ac:dyDescent="0.3">
      <c r="B1626" s="13">
        <v>48</v>
      </c>
      <c r="C1626" s="13" t="s">
        <v>21</v>
      </c>
      <c r="D1626" s="13" t="s">
        <v>21</v>
      </c>
      <c r="E1626" s="13" t="s">
        <v>21</v>
      </c>
    </row>
    <row r="1627" spans="2:5" x14ac:dyDescent="0.3">
      <c r="B1627" s="13">
        <v>51</v>
      </c>
      <c r="C1627" s="13" t="s">
        <v>21</v>
      </c>
      <c r="D1627" s="13" t="s">
        <v>21</v>
      </c>
      <c r="E1627" s="13" t="s">
        <v>21</v>
      </c>
    </row>
    <row r="1628" spans="2:5" x14ac:dyDescent="0.3">
      <c r="B1628" s="13">
        <v>30</v>
      </c>
      <c r="C1628" s="13" t="s">
        <v>21</v>
      </c>
      <c r="D1628" s="13" t="s">
        <v>21</v>
      </c>
      <c r="E1628" s="13" t="s">
        <v>21</v>
      </c>
    </row>
    <row r="1629" spans="2:5" x14ac:dyDescent="0.3">
      <c r="B1629" s="13">
        <v>27</v>
      </c>
      <c r="C1629" s="13" t="s">
        <v>25</v>
      </c>
      <c r="D1629" s="13" t="s">
        <v>21</v>
      </c>
      <c r="E1629" s="13" t="s">
        <v>21</v>
      </c>
    </row>
    <row r="1630" spans="2:5" x14ac:dyDescent="0.3">
      <c r="B1630" s="13">
        <v>47</v>
      </c>
      <c r="C1630" s="13" t="s">
        <v>21</v>
      </c>
      <c r="D1630" s="13" t="s">
        <v>21</v>
      </c>
      <c r="E1630" s="13" t="s">
        <v>21</v>
      </c>
    </row>
    <row r="1631" spans="2:5" x14ac:dyDescent="0.3">
      <c r="B1631" s="13">
        <v>34</v>
      </c>
      <c r="C1631" s="13" t="s">
        <v>21</v>
      </c>
      <c r="D1631" s="13" t="s">
        <v>21</v>
      </c>
      <c r="E1631" s="13" t="s">
        <v>21</v>
      </c>
    </row>
    <row r="1632" spans="2:5" x14ac:dyDescent="0.3">
      <c r="B1632" s="13">
        <v>27</v>
      </c>
      <c r="C1632" s="13" t="s">
        <v>25</v>
      </c>
      <c r="D1632" s="13" t="s">
        <v>21</v>
      </c>
      <c r="E1632" s="13" t="s">
        <v>21</v>
      </c>
    </row>
    <row r="1633" spans="2:5" x14ac:dyDescent="0.3">
      <c r="B1633" s="13">
        <v>60</v>
      </c>
      <c r="C1633" s="13" t="s">
        <v>21</v>
      </c>
      <c r="D1633" s="13" t="s">
        <v>21</v>
      </c>
      <c r="E1633" s="13" t="s">
        <v>21</v>
      </c>
    </row>
    <row r="1634" spans="2:5" x14ac:dyDescent="0.3">
      <c r="B1634" s="13">
        <v>60</v>
      </c>
      <c r="C1634" s="13" t="s">
        <v>21</v>
      </c>
      <c r="D1634" s="13" t="s">
        <v>21</v>
      </c>
      <c r="E1634" s="13" t="s">
        <v>21</v>
      </c>
    </row>
    <row r="1635" spans="2:5" x14ac:dyDescent="0.3">
      <c r="B1635" s="13">
        <v>23</v>
      </c>
      <c r="C1635" s="13" t="s">
        <v>25</v>
      </c>
      <c r="D1635" s="13" t="s">
        <v>21</v>
      </c>
      <c r="E1635" s="13" t="s">
        <v>21</v>
      </c>
    </row>
    <row r="1636" spans="2:5" x14ac:dyDescent="0.3">
      <c r="B1636" s="13">
        <v>59</v>
      </c>
      <c r="C1636" s="13" t="s">
        <v>21</v>
      </c>
      <c r="D1636" s="13" t="s">
        <v>21</v>
      </c>
      <c r="E1636" s="13" t="s">
        <v>21</v>
      </c>
    </row>
    <row r="1637" spans="2:5" x14ac:dyDescent="0.3">
      <c r="B1637" s="13">
        <v>41</v>
      </c>
      <c r="C1637" s="13" t="s">
        <v>21</v>
      </c>
      <c r="D1637" s="13" t="s">
        <v>21</v>
      </c>
      <c r="E1637" s="13" t="s">
        <v>21</v>
      </c>
    </row>
    <row r="1638" spans="2:5" x14ac:dyDescent="0.3">
      <c r="B1638" s="13">
        <v>72</v>
      </c>
      <c r="C1638" s="13" t="s">
        <v>21</v>
      </c>
      <c r="D1638" s="13" t="s">
        <v>25</v>
      </c>
      <c r="E1638" s="13" t="s">
        <v>21</v>
      </c>
    </row>
    <row r="1639" spans="2:5" x14ac:dyDescent="0.3">
      <c r="B1639" s="13">
        <v>29</v>
      </c>
      <c r="C1639" s="13" t="s">
        <v>25</v>
      </c>
      <c r="D1639" s="13" t="s">
        <v>21</v>
      </c>
      <c r="E1639" s="13" t="s">
        <v>21</v>
      </c>
    </row>
    <row r="1640" spans="2:5" x14ac:dyDescent="0.3">
      <c r="B1640" s="13">
        <v>31</v>
      </c>
      <c r="C1640" s="13" t="s">
        <v>21</v>
      </c>
      <c r="D1640" s="13" t="s">
        <v>21</v>
      </c>
      <c r="E1640" s="13" t="s">
        <v>21</v>
      </c>
    </row>
    <row r="1641" spans="2:5" x14ac:dyDescent="0.3">
      <c r="B1641" s="13">
        <v>58</v>
      </c>
      <c r="C1641" s="13" t="s">
        <v>21</v>
      </c>
      <c r="D1641" s="13" t="s">
        <v>21</v>
      </c>
      <c r="E1641" s="13" t="s">
        <v>21</v>
      </c>
    </row>
    <row r="1642" spans="2:5" x14ac:dyDescent="0.3">
      <c r="B1642" s="13">
        <v>33</v>
      </c>
      <c r="C1642" s="13" t="s">
        <v>21</v>
      </c>
      <c r="D1642" s="13" t="s">
        <v>21</v>
      </c>
      <c r="E1642" s="13" t="s">
        <v>21</v>
      </c>
    </row>
    <row r="1643" spans="2:5" x14ac:dyDescent="0.3">
      <c r="B1643" s="13">
        <v>42</v>
      </c>
      <c r="C1643" s="13" t="s">
        <v>21</v>
      </c>
      <c r="D1643" s="13" t="s">
        <v>21</v>
      </c>
      <c r="E1643" s="13" t="s">
        <v>21</v>
      </c>
    </row>
    <row r="1644" spans="2:5" x14ac:dyDescent="0.3">
      <c r="B1644" s="13">
        <v>21</v>
      </c>
      <c r="C1644" s="13" t="s">
        <v>25</v>
      </c>
      <c r="D1644" s="13" t="s">
        <v>21</v>
      </c>
      <c r="E1644" s="13" t="s">
        <v>21</v>
      </c>
    </row>
    <row r="1645" spans="2:5" x14ac:dyDescent="0.3">
      <c r="B1645" s="13">
        <v>49</v>
      </c>
      <c r="C1645" s="13" t="s">
        <v>21</v>
      </c>
      <c r="D1645" s="13" t="s">
        <v>21</v>
      </c>
      <c r="E1645" s="13" t="s">
        <v>21</v>
      </c>
    </row>
    <row r="1646" spans="2:5" x14ac:dyDescent="0.3">
      <c r="B1646" s="13">
        <v>69</v>
      </c>
      <c r="C1646" s="13" t="s">
        <v>21</v>
      </c>
      <c r="D1646" s="13" t="s">
        <v>25</v>
      </c>
      <c r="E1646" s="13" t="s">
        <v>21</v>
      </c>
    </row>
    <row r="1647" spans="2:5" x14ac:dyDescent="0.3">
      <c r="B1647" s="13">
        <v>53</v>
      </c>
      <c r="C1647" s="13" t="s">
        <v>21</v>
      </c>
      <c r="D1647" s="13" t="s">
        <v>21</v>
      </c>
      <c r="E1647" s="13" t="s">
        <v>21</v>
      </c>
    </row>
    <row r="1648" spans="2:5" x14ac:dyDescent="0.3">
      <c r="B1648" s="13">
        <v>41</v>
      </c>
      <c r="C1648" s="13" t="s">
        <v>21</v>
      </c>
      <c r="D1648" s="13" t="s">
        <v>21</v>
      </c>
      <c r="E1648" s="13" t="s">
        <v>21</v>
      </c>
    </row>
    <row r="1649" spans="2:5" x14ac:dyDescent="0.3">
      <c r="B1649" s="13">
        <v>83</v>
      </c>
      <c r="C1649" s="13" t="s">
        <v>21</v>
      </c>
      <c r="D1649" s="13" t="s">
        <v>25</v>
      </c>
      <c r="E1649" s="13" t="s">
        <v>21</v>
      </c>
    </row>
    <row r="1650" spans="2:5" x14ac:dyDescent="0.3">
      <c r="B1650" s="13">
        <v>55</v>
      </c>
      <c r="C1650" s="13" t="s">
        <v>21</v>
      </c>
      <c r="D1650" s="13" t="s">
        <v>21</v>
      </c>
      <c r="E1650" s="13" t="s">
        <v>25</v>
      </c>
    </row>
    <row r="1651" spans="2:5" x14ac:dyDescent="0.3">
      <c r="B1651" s="13">
        <v>46</v>
      </c>
      <c r="C1651" s="13" t="s">
        <v>21</v>
      </c>
      <c r="D1651" s="13" t="s">
        <v>21</v>
      </c>
      <c r="E1651" s="13" t="s">
        <v>21</v>
      </c>
    </row>
    <row r="1652" spans="2:5" x14ac:dyDescent="0.3">
      <c r="B1652" s="13">
        <v>34</v>
      </c>
      <c r="C1652" s="13" t="s">
        <v>21</v>
      </c>
      <c r="D1652" s="13" t="s">
        <v>21</v>
      </c>
      <c r="E1652" s="13" t="s">
        <v>21</v>
      </c>
    </row>
    <row r="1653" spans="2:5" x14ac:dyDescent="0.3">
      <c r="B1653" s="13">
        <v>71</v>
      </c>
      <c r="C1653" s="13" t="s">
        <v>21</v>
      </c>
      <c r="D1653" s="13" t="s">
        <v>25</v>
      </c>
      <c r="E1653" s="13" t="s">
        <v>21</v>
      </c>
    </row>
    <row r="1654" spans="2:5" x14ac:dyDescent="0.3">
      <c r="B1654" s="13">
        <v>22</v>
      </c>
      <c r="C1654" s="13" t="s">
        <v>25</v>
      </c>
      <c r="D1654" s="13" t="s">
        <v>21</v>
      </c>
      <c r="E1654" s="13" t="s">
        <v>21</v>
      </c>
    </row>
    <row r="1655" spans="2:5" x14ac:dyDescent="0.3">
      <c r="B1655" s="13">
        <v>26</v>
      </c>
      <c r="C1655" s="13" t="s">
        <v>25</v>
      </c>
      <c r="D1655" s="13" t="s">
        <v>21</v>
      </c>
      <c r="E1655" s="13" t="s">
        <v>21</v>
      </c>
    </row>
    <row r="1656" spans="2:5" x14ac:dyDescent="0.3">
      <c r="B1656" s="13">
        <v>53</v>
      </c>
      <c r="C1656" s="13" t="s">
        <v>21</v>
      </c>
      <c r="D1656" s="13" t="s">
        <v>21</v>
      </c>
      <c r="E1656" s="13" t="s">
        <v>21</v>
      </c>
    </row>
    <row r="1657" spans="2:5" x14ac:dyDescent="0.3">
      <c r="B1657" s="13">
        <v>53</v>
      </c>
      <c r="C1657" s="13" t="s">
        <v>21</v>
      </c>
      <c r="D1657" s="13" t="s">
        <v>21</v>
      </c>
      <c r="E1657" s="13" t="s">
        <v>21</v>
      </c>
    </row>
    <row r="1658" spans="2:5" x14ac:dyDescent="0.3">
      <c r="B1658" s="13">
        <v>49</v>
      </c>
      <c r="C1658" s="13" t="s">
        <v>21</v>
      </c>
      <c r="D1658" s="13" t="s">
        <v>21</v>
      </c>
      <c r="E1658" s="13" t="s">
        <v>21</v>
      </c>
    </row>
    <row r="1659" spans="2:5" x14ac:dyDescent="0.3">
      <c r="B1659" s="13">
        <v>69</v>
      </c>
      <c r="C1659" s="13" t="s">
        <v>21</v>
      </c>
      <c r="D1659" s="13" t="s">
        <v>25</v>
      </c>
      <c r="E1659" s="13" t="s">
        <v>21</v>
      </c>
    </row>
    <row r="1660" spans="2:5" x14ac:dyDescent="0.3">
      <c r="B1660" s="13">
        <v>42</v>
      </c>
      <c r="C1660" s="13" t="s">
        <v>21</v>
      </c>
      <c r="D1660" s="13" t="s">
        <v>21</v>
      </c>
      <c r="E1660" s="13" t="s">
        <v>21</v>
      </c>
    </row>
    <row r="1661" spans="2:5" x14ac:dyDescent="0.3">
      <c r="B1661" s="13">
        <v>41</v>
      </c>
      <c r="C1661" s="13" t="s">
        <v>21</v>
      </c>
      <c r="D1661" s="13" t="s">
        <v>21</v>
      </c>
      <c r="E1661" s="13" t="s">
        <v>21</v>
      </c>
    </row>
    <row r="1662" spans="2:5" x14ac:dyDescent="0.3">
      <c r="B1662" s="13">
        <v>43</v>
      </c>
      <c r="C1662" s="13" t="s">
        <v>21</v>
      </c>
      <c r="D1662" s="13" t="s">
        <v>21</v>
      </c>
      <c r="E1662" s="13" t="s">
        <v>21</v>
      </c>
    </row>
    <row r="1663" spans="2:5" x14ac:dyDescent="0.3">
      <c r="B1663" s="13">
        <v>46</v>
      </c>
      <c r="C1663" s="13" t="s">
        <v>21</v>
      </c>
      <c r="D1663" s="13" t="s">
        <v>21</v>
      </c>
      <c r="E1663" s="13" t="s">
        <v>21</v>
      </c>
    </row>
    <row r="1664" spans="2:5" x14ac:dyDescent="0.3">
      <c r="B1664" s="13">
        <v>49</v>
      </c>
      <c r="C1664" s="13" t="s">
        <v>21</v>
      </c>
      <c r="D1664" s="13" t="s">
        <v>21</v>
      </c>
      <c r="E1664" s="13" t="s">
        <v>21</v>
      </c>
    </row>
    <row r="1665" spans="2:5" x14ac:dyDescent="0.3">
      <c r="B1665" s="13">
        <v>29</v>
      </c>
      <c r="C1665" s="13" t="s">
        <v>25</v>
      </c>
      <c r="D1665" s="13" t="s">
        <v>21</v>
      </c>
      <c r="E1665" s="13" t="s">
        <v>21</v>
      </c>
    </row>
    <row r="1666" spans="2:5" x14ac:dyDescent="0.3">
      <c r="B1666" s="13">
        <v>44</v>
      </c>
      <c r="C1666" s="13" t="s">
        <v>21</v>
      </c>
      <c r="D1666" s="13" t="s">
        <v>21</v>
      </c>
      <c r="E1666" s="13" t="s">
        <v>21</v>
      </c>
    </row>
    <row r="1667" spans="2:5" x14ac:dyDescent="0.3">
      <c r="B1667" s="13">
        <v>62</v>
      </c>
      <c r="C1667" s="13" t="s">
        <v>21</v>
      </c>
      <c r="D1667" s="13" t="s">
        <v>21</v>
      </c>
      <c r="E1667" s="13" t="s">
        <v>21</v>
      </c>
    </row>
    <row r="1668" spans="2:5" x14ac:dyDescent="0.3">
      <c r="B1668" s="13">
        <v>31</v>
      </c>
      <c r="C1668" s="13" t="s">
        <v>21</v>
      </c>
      <c r="D1668" s="13" t="s">
        <v>21</v>
      </c>
      <c r="E1668" s="13" t="s">
        <v>21</v>
      </c>
    </row>
    <row r="1669" spans="2:5" x14ac:dyDescent="0.3">
      <c r="B1669" s="13">
        <v>32</v>
      </c>
      <c r="C1669" s="13" t="s">
        <v>21</v>
      </c>
      <c r="D1669" s="13" t="s">
        <v>21</v>
      </c>
      <c r="E1669" s="13" t="s">
        <v>21</v>
      </c>
    </row>
    <row r="1670" spans="2:5" x14ac:dyDescent="0.3">
      <c r="B1670" s="13">
        <v>44</v>
      </c>
      <c r="C1670" s="13" t="s">
        <v>21</v>
      </c>
      <c r="D1670" s="13" t="s">
        <v>21</v>
      </c>
      <c r="E1670" s="13" t="s">
        <v>21</v>
      </c>
    </row>
    <row r="1671" spans="2:5" x14ac:dyDescent="0.3">
      <c r="B1671" s="13">
        <v>33</v>
      </c>
      <c r="C1671" s="13" t="s">
        <v>21</v>
      </c>
      <c r="D1671" s="13" t="s">
        <v>21</v>
      </c>
      <c r="E1671" s="13" t="s">
        <v>21</v>
      </c>
    </row>
    <row r="1672" spans="2:5" x14ac:dyDescent="0.3">
      <c r="B1672" s="13">
        <v>28</v>
      </c>
      <c r="C1672" s="13" t="s">
        <v>25</v>
      </c>
      <c r="D1672" s="13" t="s">
        <v>21</v>
      </c>
      <c r="E1672" s="13" t="s">
        <v>21</v>
      </c>
    </row>
    <row r="1673" spans="2:5" x14ac:dyDescent="0.3">
      <c r="B1673" s="13">
        <v>29</v>
      </c>
      <c r="C1673" s="13" t="s">
        <v>25</v>
      </c>
      <c r="D1673" s="13" t="s">
        <v>21</v>
      </c>
      <c r="E1673" s="13" t="s">
        <v>21</v>
      </c>
    </row>
    <row r="1674" spans="2:5" x14ac:dyDescent="0.3">
      <c r="B1674" s="13">
        <v>51</v>
      </c>
      <c r="C1674" s="13" t="s">
        <v>21</v>
      </c>
      <c r="D1674" s="13" t="s">
        <v>21</v>
      </c>
      <c r="E1674" s="13" t="s">
        <v>21</v>
      </c>
    </row>
    <row r="1675" spans="2:5" x14ac:dyDescent="0.3">
      <c r="B1675" s="13">
        <v>48</v>
      </c>
      <c r="C1675" s="13" t="s">
        <v>21</v>
      </c>
      <c r="D1675" s="13" t="s">
        <v>21</v>
      </c>
      <c r="E1675" s="13" t="s">
        <v>21</v>
      </c>
    </row>
    <row r="1676" spans="2:5" x14ac:dyDescent="0.3">
      <c r="B1676" s="13">
        <v>76</v>
      </c>
      <c r="C1676" s="13" t="s">
        <v>21</v>
      </c>
      <c r="D1676" s="13" t="s">
        <v>25</v>
      </c>
      <c r="E1676" s="13" t="s">
        <v>21</v>
      </c>
    </row>
    <row r="1677" spans="2:5" x14ac:dyDescent="0.3">
      <c r="B1677" s="13">
        <v>33</v>
      </c>
      <c r="C1677" s="13" t="s">
        <v>21</v>
      </c>
      <c r="D1677" s="13" t="s">
        <v>21</v>
      </c>
      <c r="E1677" s="13" t="s">
        <v>21</v>
      </c>
    </row>
    <row r="1678" spans="2:5" x14ac:dyDescent="0.3">
      <c r="B1678" s="13">
        <v>24</v>
      </c>
      <c r="C1678" s="13" t="s">
        <v>25</v>
      </c>
      <c r="D1678" s="13" t="s">
        <v>21</v>
      </c>
      <c r="E1678" s="13" t="s">
        <v>21</v>
      </c>
    </row>
    <row r="1679" spans="2:5" x14ac:dyDescent="0.3">
      <c r="B1679" s="13">
        <v>46</v>
      </c>
      <c r="C1679" s="13" t="s">
        <v>21</v>
      </c>
      <c r="D1679" s="13" t="s">
        <v>21</v>
      </c>
      <c r="E1679" s="13" t="s">
        <v>21</v>
      </c>
    </row>
    <row r="1680" spans="2:5" x14ac:dyDescent="0.3">
      <c r="B1680" s="13">
        <v>58</v>
      </c>
      <c r="C1680" s="13" t="s">
        <v>21</v>
      </c>
      <c r="D1680" s="13" t="s">
        <v>21</v>
      </c>
      <c r="E1680" s="13" t="s">
        <v>21</v>
      </c>
    </row>
    <row r="1681" spans="2:5" x14ac:dyDescent="0.3">
      <c r="B1681" s="13">
        <v>58</v>
      </c>
      <c r="C1681" s="13" t="s">
        <v>21</v>
      </c>
      <c r="D1681" s="13" t="s">
        <v>21</v>
      </c>
      <c r="E1681" s="13" t="s">
        <v>21</v>
      </c>
    </row>
    <row r="1682" spans="2:5" x14ac:dyDescent="0.3">
      <c r="B1682" s="13">
        <v>83</v>
      </c>
      <c r="C1682" s="13" t="s">
        <v>21</v>
      </c>
      <c r="D1682" s="13" t="s">
        <v>25</v>
      </c>
      <c r="E1682" s="13" t="s">
        <v>21</v>
      </c>
    </row>
    <row r="1683" spans="2:5" x14ac:dyDescent="0.3">
      <c r="B1683" s="13">
        <v>38</v>
      </c>
      <c r="C1683" s="13" t="s">
        <v>21</v>
      </c>
      <c r="D1683" s="13" t="s">
        <v>21</v>
      </c>
      <c r="E1683" s="13" t="s">
        <v>21</v>
      </c>
    </row>
    <row r="1684" spans="2:5" x14ac:dyDescent="0.3">
      <c r="B1684" s="13">
        <v>26</v>
      </c>
      <c r="C1684" s="13" t="s">
        <v>25</v>
      </c>
      <c r="D1684" s="13" t="s">
        <v>21</v>
      </c>
      <c r="E1684" s="13" t="s">
        <v>21</v>
      </c>
    </row>
    <row r="1685" spans="2:5" x14ac:dyDescent="0.3">
      <c r="B1685" s="13">
        <v>54</v>
      </c>
      <c r="C1685" s="13" t="s">
        <v>21</v>
      </c>
      <c r="D1685" s="13" t="s">
        <v>21</v>
      </c>
      <c r="E1685" s="13" t="s">
        <v>21</v>
      </c>
    </row>
    <row r="1686" spans="2:5" x14ac:dyDescent="0.3">
      <c r="B1686" s="13">
        <v>53</v>
      </c>
      <c r="C1686" s="13" t="s">
        <v>21</v>
      </c>
      <c r="D1686" s="13" t="s">
        <v>21</v>
      </c>
      <c r="E1686" s="13" t="s">
        <v>21</v>
      </c>
    </row>
    <row r="1687" spans="2:5" x14ac:dyDescent="0.3">
      <c r="B1687" s="13">
        <v>20</v>
      </c>
      <c r="C1687" s="13" t="s">
        <v>25</v>
      </c>
      <c r="D1687" s="13" t="s">
        <v>21</v>
      </c>
      <c r="E1687" s="13" t="s">
        <v>21</v>
      </c>
    </row>
    <row r="1688" spans="2:5" x14ac:dyDescent="0.3">
      <c r="B1688" s="13">
        <v>64</v>
      </c>
      <c r="C1688" s="13" t="s">
        <v>21</v>
      </c>
      <c r="D1688" s="13" t="s">
        <v>21</v>
      </c>
      <c r="E1688" s="13" t="s">
        <v>21</v>
      </c>
    </row>
    <row r="1689" spans="2:5" x14ac:dyDescent="0.3">
      <c r="B1689" s="13">
        <v>38</v>
      </c>
      <c r="C1689" s="13" t="s">
        <v>21</v>
      </c>
      <c r="D1689" s="13" t="s">
        <v>21</v>
      </c>
      <c r="E1689" s="13" t="s">
        <v>21</v>
      </c>
    </row>
    <row r="1690" spans="2:5" x14ac:dyDescent="0.3">
      <c r="B1690" s="13">
        <v>60</v>
      </c>
      <c r="C1690" s="13" t="s">
        <v>21</v>
      </c>
      <c r="D1690" s="13" t="s">
        <v>21</v>
      </c>
      <c r="E1690" s="13" t="s">
        <v>21</v>
      </c>
    </row>
    <row r="1691" spans="2:5" x14ac:dyDescent="0.3">
      <c r="B1691" s="13">
        <v>39</v>
      </c>
      <c r="C1691" s="13" t="s">
        <v>21</v>
      </c>
      <c r="D1691" s="13" t="s">
        <v>21</v>
      </c>
      <c r="E1691" s="13" t="s">
        <v>21</v>
      </c>
    </row>
    <row r="1692" spans="2:5" x14ac:dyDescent="0.3">
      <c r="B1692" s="13">
        <v>68</v>
      </c>
      <c r="C1692" s="13" t="s">
        <v>21</v>
      </c>
      <c r="D1692" s="13" t="s">
        <v>25</v>
      </c>
      <c r="E1692" s="13" t="s">
        <v>21</v>
      </c>
    </row>
    <row r="1693" spans="2:5" x14ac:dyDescent="0.3">
      <c r="B1693" s="13">
        <v>19</v>
      </c>
      <c r="C1693" s="13" t="s">
        <v>25</v>
      </c>
      <c r="D1693" s="13" t="s">
        <v>21</v>
      </c>
      <c r="E1693" s="13" t="s">
        <v>21</v>
      </c>
    </row>
    <row r="1694" spans="2:5" x14ac:dyDescent="0.3">
      <c r="B1694" s="13">
        <v>35</v>
      </c>
      <c r="C1694" s="13" t="s">
        <v>21</v>
      </c>
      <c r="D1694" s="13" t="s">
        <v>21</v>
      </c>
      <c r="E1694" s="13" t="s">
        <v>21</v>
      </c>
    </row>
    <row r="1695" spans="2:5" x14ac:dyDescent="0.3">
      <c r="B1695" s="13">
        <v>62</v>
      </c>
      <c r="C1695" s="13" t="s">
        <v>21</v>
      </c>
      <c r="D1695" s="13" t="s">
        <v>21</v>
      </c>
      <c r="E1695" s="13" t="s">
        <v>21</v>
      </c>
    </row>
    <row r="1696" spans="2:5" x14ac:dyDescent="0.3">
      <c r="B1696" s="13">
        <v>75</v>
      </c>
      <c r="C1696" s="13" t="s">
        <v>21</v>
      </c>
      <c r="D1696" s="13" t="s">
        <v>25</v>
      </c>
      <c r="E1696" s="13" t="s">
        <v>21</v>
      </c>
    </row>
    <row r="1697" spans="2:5" x14ac:dyDescent="0.3">
      <c r="B1697" s="13">
        <v>34</v>
      </c>
      <c r="C1697" s="13" t="s">
        <v>21</v>
      </c>
      <c r="D1697" s="13" t="s">
        <v>21</v>
      </c>
      <c r="E1697" s="13" t="s">
        <v>21</v>
      </c>
    </row>
    <row r="1698" spans="2:5" x14ac:dyDescent="0.3">
      <c r="B1698" s="13">
        <v>40</v>
      </c>
      <c r="C1698" s="13" t="s">
        <v>21</v>
      </c>
      <c r="D1698" s="13" t="s">
        <v>21</v>
      </c>
      <c r="E1698" s="13" t="s">
        <v>21</v>
      </c>
    </row>
    <row r="1699" spans="2:5" x14ac:dyDescent="0.3">
      <c r="B1699" s="13">
        <v>46</v>
      </c>
      <c r="C1699" s="13" t="s">
        <v>21</v>
      </c>
      <c r="D1699" s="13" t="s">
        <v>21</v>
      </c>
      <c r="E1699" s="13" t="s">
        <v>21</v>
      </c>
    </row>
    <row r="1700" spans="2:5" x14ac:dyDescent="0.3">
      <c r="B1700" s="13">
        <v>77</v>
      </c>
      <c r="C1700" s="13" t="s">
        <v>21</v>
      </c>
      <c r="D1700" s="13" t="s">
        <v>25</v>
      </c>
      <c r="E1700" s="13" t="s">
        <v>21</v>
      </c>
    </row>
    <row r="1701" spans="2:5" x14ac:dyDescent="0.3">
      <c r="B1701" s="13">
        <v>70</v>
      </c>
      <c r="C1701" s="13" t="s">
        <v>21</v>
      </c>
      <c r="D1701" s="13" t="s">
        <v>25</v>
      </c>
      <c r="E1701" s="13" t="s">
        <v>21</v>
      </c>
    </row>
    <row r="1702" spans="2:5" x14ac:dyDescent="0.3">
      <c r="B1702" s="13">
        <v>30</v>
      </c>
      <c r="C1702" s="13" t="s">
        <v>21</v>
      </c>
      <c r="D1702" s="13" t="s">
        <v>21</v>
      </c>
      <c r="E1702" s="13" t="s">
        <v>21</v>
      </c>
    </row>
    <row r="1703" spans="2:5" x14ac:dyDescent="0.3">
      <c r="B1703" s="13">
        <v>36</v>
      </c>
      <c r="C1703" s="13" t="s">
        <v>21</v>
      </c>
      <c r="D1703" s="13" t="s">
        <v>21</v>
      </c>
      <c r="E1703" s="13" t="s">
        <v>21</v>
      </c>
    </row>
    <row r="1704" spans="2:5" x14ac:dyDescent="0.3">
      <c r="B1704" s="13">
        <v>63</v>
      </c>
      <c r="C1704" s="13" t="s">
        <v>21</v>
      </c>
      <c r="D1704" s="13" t="s">
        <v>21</v>
      </c>
      <c r="E1704" s="13" t="s">
        <v>21</v>
      </c>
    </row>
    <row r="1705" spans="2:5" x14ac:dyDescent="0.3">
      <c r="B1705" s="13">
        <v>48</v>
      </c>
      <c r="C1705" s="13" t="s">
        <v>21</v>
      </c>
      <c r="D1705" s="13" t="s">
        <v>21</v>
      </c>
      <c r="E1705" s="13" t="s">
        <v>21</v>
      </c>
    </row>
    <row r="1706" spans="2:5" x14ac:dyDescent="0.3">
      <c r="B1706" s="13">
        <v>65</v>
      </c>
      <c r="C1706" s="13" t="s">
        <v>21</v>
      </c>
      <c r="D1706" s="13" t="s">
        <v>25</v>
      </c>
      <c r="E1706" s="13" t="s">
        <v>21</v>
      </c>
    </row>
    <row r="1707" spans="2:5" x14ac:dyDescent="0.3">
      <c r="B1707" s="13">
        <v>72</v>
      </c>
      <c r="C1707" s="13" t="s">
        <v>21</v>
      </c>
      <c r="D1707" s="13" t="s">
        <v>25</v>
      </c>
      <c r="E1707" s="13" t="s">
        <v>21</v>
      </c>
    </row>
    <row r="1708" spans="2:5" x14ac:dyDescent="0.3">
      <c r="B1708" s="13">
        <v>33</v>
      </c>
      <c r="C1708" s="13" t="s">
        <v>21</v>
      </c>
      <c r="D1708" s="13" t="s">
        <v>21</v>
      </c>
      <c r="E1708" s="13" t="s">
        <v>21</v>
      </c>
    </row>
    <row r="1709" spans="2:5" x14ac:dyDescent="0.3">
      <c r="B1709" s="13">
        <v>20</v>
      </c>
      <c r="C1709" s="13" t="s">
        <v>25</v>
      </c>
      <c r="D1709" s="13" t="s">
        <v>21</v>
      </c>
      <c r="E1709" s="13" t="s">
        <v>21</v>
      </c>
    </row>
    <row r="1710" spans="2:5" x14ac:dyDescent="0.3">
      <c r="B1710" s="13">
        <v>79</v>
      </c>
      <c r="C1710" s="13" t="s">
        <v>21</v>
      </c>
      <c r="D1710" s="13" t="s">
        <v>25</v>
      </c>
      <c r="E1710" s="13" t="s">
        <v>21</v>
      </c>
    </row>
    <row r="1711" spans="2:5" x14ac:dyDescent="0.3">
      <c r="B1711" s="13">
        <v>73</v>
      </c>
      <c r="C1711" s="13" t="s">
        <v>21</v>
      </c>
      <c r="D1711" s="13" t="s">
        <v>25</v>
      </c>
      <c r="E1711" s="13" t="s">
        <v>21</v>
      </c>
    </row>
    <row r="1712" spans="2:5" x14ac:dyDescent="0.3">
      <c r="B1712" s="13">
        <v>27</v>
      </c>
      <c r="C1712" s="13" t="s">
        <v>25</v>
      </c>
      <c r="D1712" s="13" t="s">
        <v>21</v>
      </c>
      <c r="E1712" s="13" t="s">
        <v>21</v>
      </c>
    </row>
    <row r="1713" spans="2:5" x14ac:dyDescent="0.3">
      <c r="B1713" s="13">
        <v>67</v>
      </c>
      <c r="C1713" s="13" t="s">
        <v>21</v>
      </c>
      <c r="D1713" s="13" t="s">
        <v>25</v>
      </c>
      <c r="E1713" s="13" t="s">
        <v>21</v>
      </c>
    </row>
    <row r="1714" spans="2:5" x14ac:dyDescent="0.3">
      <c r="B1714" s="13">
        <v>22</v>
      </c>
      <c r="C1714" s="13" t="s">
        <v>25</v>
      </c>
      <c r="D1714" s="13" t="s">
        <v>21</v>
      </c>
      <c r="E1714" s="13" t="s">
        <v>21</v>
      </c>
    </row>
    <row r="1715" spans="2:5" x14ac:dyDescent="0.3">
      <c r="B1715" s="13">
        <v>55</v>
      </c>
      <c r="C1715" s="13" t="s">
        <v>21</v>
      </c>
      <c r="D1715" s="13" t="s">
        <v>21</v>
      </c>
      <c r="E1715" s="13" t="s">
        <v>21</v>
      </c>
    </row>
    <row r="1716" spans="2:5" x14ac:dyDescent="0.3">
      <c r="B1716" s="13">
        <v>36</v>
      </c>
      <c r="C1716" s="13" t="s">
        <v>21</v>
      </c>
      <c r="D1716" s="13" t="s">
        <v>21</v>
      </c>
      <c r="E1716" s="13" t="s">
        <v>21</v>
      </c>
    </row>
    <row r="1717" spans="2:5" x14ac:dyDescent="0.3">
      <c r="B1717" s="13">
        <v>72</v>
      </c>
      <c r="C1717" s="13" t="s">
        <v>21</v>
      </c>
      <c r="D1717" s="13" t="s">
        <v>25</v>
      </c>
      <c r="E1717" s="13" t="s">
        <v>21</v>
      </c>
    </row>
    <row r="1718" spans="2:5" x14ac:dyDescent="0.3">
      <c r="B1718" s="13">
        <v>62</v>
      </c>
      <c r="C1718" s="13" t="s">
        <v>21</v>
      </c>
      <c r="D1718" s="13" t="s">
        <v>21</v>
      </c>
      <c r="E1718" s="13" t="s">
        <v>21</v>
      </c>
    </row>
    <row r="1719" spans="2:5" x14ac:dyDescent="0.3">
      <c r="B1719" s="13">
        <v>64</v>
      </c>
      <c r="C1719" s="13" t="s">
        <v>21</v>
      </c>
      <c r="D1719" s="13" t="s">
        <v>21</v>
      </c>
      <c r="E1719" s="13" t="s">
        <v>21</v>
      </c>
    </row>
    <row r="1720" spans="2:5" x14ac:dyDescent="0.3">
      <c r="B1720" s="13">
        <v>33</v>
      </c>
      <c r="C1720" s="13" t="s">
        <v>21</v>
      </c>
      <c r="D1720" s="13" t="s">
        <v>21</v>
      </c>
      <c r="E1720" s="13" t="s">
        <v>21</v>
      </c>
    </row>
    <row r="1721" spans="2:5" x14ac:dyDescent="0.3">
      <c r="B1721" s="13">
        <v>40</v>
      </c>
      <c r="C1721" s="13" t="s">
        <v>21</v>
      </c>
      <c r="D1721" s="13" t="s">
        <v>21</v>
      </c>
      <c r="E1721" s="13" t="s">
        <v>21</v>
      </c>
    </row>
    <row r="1722" spans="2:5" x14ac:dyDescent="0.3">
      <c r="B1722" s="13">
        <v>61</v>
      </c>
      <c r="C1722" s="13" t="s">
        <v>21</v>
      </c>
      <c r="D1722" s="13" t="s">
        <v>21</v>
      </c>
      <c r="E1722" s="13" t="s">
        <v>21</v>
      </c>
    </row>
    <row r="1723" spans="2:5" x14ac:dyDescent="0.3">
      <c r="B1723" s="13">
        <v>67</v>
      </c>
      <c r="C1723" s="13" t="s">
        <v>21</v>
      </c>
      <c r="D1723" s="13" t="s">
        <v>25</v>
      </c>
      <c r="E1723" s="13" t="s">
        <v>21</v>
      </c>
    </row>
    <row r="1724" spans="2:5" x14ac:dyDescent="0.3">
      <c r="B1724" s="13">
        <v>42</v>
      </c>
      <c r="C1724" s="13" t="s">
        <v>21</v>
      </c>
      <c r="D1724" s="13" t="s">
        <v>21</v>
      </c>
      <c r="E1724" s="13" t="s">
        <v>21</v>
      </c>
    </row>
    <row r="1725" spans="2:5" x14ac:dyDescent="0.3">
      <c r="B1725" s="13">
        <v>43</v>
      </c>
      <c r="C1725" s="13" t="s">
        <v>21</v>
      </c>
      <c r="D1725" s="13" t="s">
        <v>21</v>
      </c>
      <c r="E1725" s="13" t="s">
        <v>21</v>
      </c>
    </row>
    <row r="1726" spans="2:5" x14ac:dyDescent="0.3">
      <c r="B1726" s="13">
        <v>56</v>
      </c>
      <c r="C1726" s="13" t="s">
        <v>21</v>
      </c>
      <c r="D1726" s="13" t="s">
        <v>21</v>
      </c>
      <c r="E1726" s="13" t="s">
        <v>21</v>
      </c>
    </row>
    <row r="1727" spans="2:5" x14ac:dyDescent="0.3">
      <c r="B1727" s="13">
        <v>36</v>
      </c>
      <c r="C1727" s="13" t="s">
        <v>21</v>
      </c>
      <c r="D1727" s="13" t="s">
        <v>21</v>
      </c>
      <c r="E1727" s="13" t="s">
        <v>21</v>
      </c>
    </row>
    <row r="1728" spans="2:5" x14ac:dyDescent="0.3">
      <c r="B1728" s="13">
        <v>21</v>
      </c>
      <c r="C1728" s="13" t="s">
        <v>25</v>
      </c>
      <c r="D1728" s="13" t="s">
        <v>21</v>
      </c>
      <c r="E1728" s="13" t="s">
        <v>21</v>
      </c>
    </row>
    <row r="1729" spans="2:5" x14ac:dyDescent="0.3">
      <c r="B1729" s="13">
        <v>57</v>
      </c>
      <c r="C1729" s="13" t="s">
        <v>21</v>
      </c>
      <c r="D1729" s="13" t="s">
        <v>21</v>
      </c>
      <c r="E1729" s="13" t="s">
        <v>21</v>
      </c>
    </row>
    <row r="1730" spans="2:5" x14ac:dyDescent="0.3">
      <c r="B1730" s="13">
        <v>39</v>
      </c>
      <c r="C1730" s="13" t="s">
        <v>21</v>
      </c>
      <c r="D1730" s="13" t="s">
        <v>21</v>
      </c>
      <c r="E1730" s="13" t="s">
        <v>21</v>
      </c>
    </row>
    <row r="1731" spans="2:5" x14ac:dyDescent="0.3">
      <c r="B1731" s="13">
        <v>62</v>
      </c>
      <c r="C1731" s="13" t="s">
        <v>21</v>
      </c>
      <c r="D1731" s="13" t="s">
        <v>21</v>
      </c>
      <c r="E1731" s="13" t="s">
        <v>21</v>
      </c>
    </row>
    <row r="1732" spans="2:5" x14ac:dyDescent="0.3">
      <c r="B1732" s="13">
        <v>23</v>
      </c>
      <c r="C1732" s="13" t="s">
        <v>25</v>
      </c>
      <c r="D1732" s="13" t="s">
        <v>21</v>
      </c>
      <c r="E1732" s="13" t="s">
        <v>21</v>
      </c>
    </row>
    <row r="1733" spans="2:5" x14ac:dyDescent="0.3">
      <c r="B1733" s="13">
        <v>50</v>
      </c>
      <c r="C1733" s="13" t="s">
        <v>21</v>
      </c>
      <c r="D1733" s="13" t="s">
        <v>21</v>
      </c>
      <c r="E1733" s="13" t="s">
        <v>21</v>
      </c>
    </row>
    <row r="1734" spans="2:5" x14ac:dyDescent="0.3">
      <c r="B1734" s="13">
        <v>23</v>
      </c>
      <c r="C1734" s="13" t="s">
        <v>25</v>
      </c>
      <c r="D1734" s="13" t="s">
        <v>21</v>
      </c>
      <c r="E1734" s="13" t="s">
        <v>21</v>
      </c>
    </row>
    <row r="1735" spans="2:5" x14ac:dyDescent="0.3">
      <c r="B1735" s="13">
        <v>58</v>
      </c>
      <c r="C1735" s="13" t="s">
        <v>21</v>
      </c>
      <c r="D1735" s="13" t="s">
        <v>21</v>
      </c>
      <c r="E1735" s="13" t="s">
        <v>21</v>
      </c>
    </row>
    <row r="1736" spans="2:5" x14ac:dyDescent="0.3">
      <c r="B1736" s="13">
        <v>45</v>
      </c>
      <c r="C1736" s="13" t="s">
        <v>21</v>
      </c>
      <c r="D1736" s="13" t="s">
        <v>21</v>
      </c>
      <c r="E1736" s="13" t="s">
        <v>21</v>
      </c>
    </row>
    <row r="1737" spans="2:5" x14ac:dyDescent="0.3">
      <c r="B1737" s="13">
        <v>34</v>
      </c>
      <c r="C1737" s="13" t="s">
        <v>21</v>
      </c>
      <c r="D1737" s="13" t="s">
        <v>21</v>
      </c>
      <c r="E1737" s="13" t="s">
        <v>21</v>
      </c>
    </row>
    <row r="1738" spans="2:5" x14ac:dyDescent="0.3">
      <c r="B1738" s="13">
        <v>68</v>
      </c>
      <c r="C1738" s="13" t="s">
        <v>21</v>
      </c>
      <c r="D1738" s="13" t="s">
        <v>25</v>
      </c>
      <c r="E1738" s="13" t="s">
        <v>21</v>
      </c>
    </row>
    <row r="1739" spans="2:5" x14ac:dyDescent="0.3">
      <c r="B1739" s="13">
        <v>46</v>
      </c>
      <c r="C1739" s="13" t="s">
        <v>21</v>
      </c>
      <c r="D1739" s="13" t="s">
        <v>21</v>
      </c>
      <c r="E1739" s="13" t="s">
        <v>21</v>
      </c>
    </row>
    <row r="1740" spans="2:5" x14ac:dyDescent="0.3">
      <c r="B1740" s="13">
        <v>70</v>
      </c>
      <c r="C1740" s="13" t="s">
        <v>21</v>
      </c>
      <c r="D1740" s="13" t="s">
        <v>25</v>
      </c>
      <c r="E1740" s="13" t="s">
        <v>21</v>
      </c>
    </row>
    <row r="1741" spans="2:5" x14ac:dyDescent="0.3">
      <c r="B1741" s="13">
        <v>35</v>
      </c>
      <c r="C1741" s="13" t="s">
        <v>21</v>
      </c>
      <c r="D1741" s="13" t="s">
        <v>21</v>
      </c>
      <c r="E1741" s="13" t="s">
        <v>21</v>
      </c>
    </row>
    <row r="1742" spans="2:5" x14ac:dyDescent="0.3">
      <c r="B1742" s="13">
        <v>39</v>
      </c>
      <c r="C1742" s="13" t="s">
        <v>21</v>
      </c>
      <c r="D1742" s="13" t="s">
        <v>21</v>
      </c>
      <c r="E1742" s="13" t="s">
        <v>21</v>
      </c>
    </row>
    <row r="1743" spans="2:5" x14ac:dyDescent="0.3">
      <c r="B1743" s="13">
        <v>34</v>
      </c>
      <c r="C1743" s="13" t="s">
        <v>21</v>
      </c>
      <c r="D1743" s="13" t="s">
        <v>21</v>
      </c>
      <c r="E1743" s="13" t="s">
        <v>21</v>
      </c>
    </row>
    <row r="1744" spans="2:5" x14ac:dyDescent="0.3">
      <c r="B1744" s="13">
        <v>50</v>
      </c>
      <c r="C1744" s="13" t="s">
        <v>21</v>
      </c>
      <c r="D1744" s="13" t="s">
        <v>21</v>
      </c>
      <c r="E1744" s="13" t="s">
        <v>21</v>
      </c>
    </row>
    <row r="1745" spans="2:5" x14ac:dyDescent="0.3">
      <c r="B1745" s="13">
        <v>30</v>
      </c>
      <c r="C1745" s="13" t="s">
        <v>21</v>
      </c>
      <c r="D1745" s="13" t="s">
        <v>21</v>
      </c>
      <c r="E1745" s="13" t="s">
        <v>21</v>
      </c>
    </row>
    <row r="1746" spans="2:5" x14ac:dyDescent="0.3">
      <c r="B1746" s="13">
        <v>60</v>
      </c>
      <c r="C1746" s="13" t="s">
        <v>21</v>
      </c>
      <c r="D1746" s="13" t="s">
        <v>21</v>
      </c>
      <c r="E1746" s="13" t="s">
        <v>21</v>
      </c>
    </row>
    <row r="1747" spans="2:5" x14ac:dyDescent="0.3">
      <c r="B1747" s="13">
        <v>62</v>
      </c>
      <c r="C1747" s="13" t="s">
        <v>21</v>
      </c>
      <c r="D1747" s="13" t="s">
        <v>21</v>
      </c>
      <c r="E1747" s="13" t="s">
        <v>21</v>
      </c>
    </row>
    <row r="1748" spans="2:5" x14ac:dyDescent="0.3">
      <c r="B1748" s="13">
        <v>49</v>
      </c>
      <c r="C1748" s="13" t="s">
        <v>21</v>
      </c>
      <c r="D1748" s="13" t="s">
        <v>21</v>
      </c>
      <c r="E1748" s="13" t="s">
        <v>21</v>
      </c>
    </row>
    <row r="1749" spans="2:5" x14ac:dyDescent="0.3">
      <c r="B1749" s="13">
        <v>75</v>
      </c>
      <c r="C1749" s="13" t="s">
        <v>21</v>
      </c>
      <c r="D1749" s="13" t="s">
        <v>25</v>
      </c>
      <c r="E1749" s="13" t="s">
        <v>21</v>
      </c>
    </row>
    <row r="1750" spans="2:5" x14ac:dyDescent="0.3">
      <c r="B1750" s="13">
        <v>64</v>
      </c>
      <c r="C1750" s="13" t="s">
        <v>21</v>
      </c>
      <c r="D1750" s="13" t="s">
        <v>21</v>
      </c>
      <c r="E1750" s="13" t="s">
        <v>21</v>
      </c>
    </row>
    <row r="1751" spans="2:5" x14ac:dyDescent="0.3">
      <c r="B1751" s="13">
        <v>23</v>
      </c>
      <c r="C1751" s="13" t="s">
        <v>25</v>
      </c>
      <c r="D1751" s="13" t="s">
        <v>21</v>
      </c>
      <c r="E1751" s="13" t="s">
        <v>21</v>
      </c>
    </row>
    <row r="1752" spans="2:5" x14ac:dyDescent="0.3">
      <c r="B1752" s="13">
        <v>42</v>
      </c>
      <c r="C1752" s="13" t="s">
        <v>21</v>
      </c>
      <c r="D1752" s="13" t="s">
        <v>21</v>
      </c>
      <c r="E1752" s="13" t="s">
        <v>21</v>
      </c>
    </row>
    <row r="1753" spans="2:5" x14ac:dyDescent="0.3">
      <c r="B1753" s="13">
        <v>30</v>
      </c>
      <c r="C1753" s="13" t="s">
        <v>21</v>
      </c>
      <c r="D1753" s="13" t="s">
        <v>21</v>
      </c>
      <c r="E1753" s="13" t="s">
        <v>21</v>
      </c>
    </row>
    <row r="1754" spans="2:5" x14ac:dyDescent="0.3">
      <c r="B1754" s="13">
        <v>51</v>
      </c>
      <c r="C1754" s="13" t="s">
        <v>21</v>
      </c>
      <c r="D1754" s="13" t="s">
        <v>21</v>
      </c>
      <c r="E1754" s="13" t="s">
        <v>21</v>
      </c>
    </row>
    <row r="1755" spans="2:5" x14ac:dyDescent="0.3">
      <c r="B1755" s="13">
        <v>59</v>
      </c>
      <c r="C1755" s="13" t="s">
        <v>21</v>
      </c>
      <c r="D1755" s="13" t="s">
        <v>21</v>
      </c>
      <c r="E1755" s="13" t="s">
        <v>21</v>
      </c>
    </row>
    <row r="1756" spans="2:5" x14ac:dyDescent="0.3">
      <c r="B1756" s="13">
        <v>72</v>
      </c>
      <c r="C1756" s="13" t="s">
        <v>21</v>
      </c>
      <c r="D1756" s="13" t="s">
        <v>25</v>
      </c>
      <c r="E1756" s="13" t="s">
        <v>21</v>
      </c>
    </row>
    <row r="1757" spans="2:5" x14ac:dyDescent="0.3">
      <c r="B1757" s="13">
        <v>36</v>
      </c>
      <c r="C1757" s="13" t="s">
        <v>21</v>
      </c>
      <c r="D1757" s="13" t="s">
        <v>21</v>
      </c>
      <c r="E1757" s="13" t="s">
        <v>21</v>
      </c>
    </row>
    <row r="1758" spans="2:5" x14ac:dyDescent="0.3">
      <c r="B1758" s="13">
        <v>21</v>
      </c>
      <c r="C1758" s="13" t="s">
        <v>25</v>
      </c>
      <c r="D1758" s="13" t="s">
        <v>21</v>
      </c>
      <c r="E1758" s="13" t="s">
        <v>21</v>
      </c>
    </row>
    <row r="1759" spans="2:5" x14ac:dyDescent="0.3">
      <c r="B1759" s="13">
        <v>20</v>
      </c>
      <c r="C1759" s="13" t="s">
        <v>25</v>
      </c>
      <c r="D1759" s="13" t="s">
        <v>21</v>
      </c>
      <c r="E1759" s="13" t="s">
        <v>21</v>
      </c>
    </row>
    <row r="1760" spans="2:5" x14ac:dyDescent="0.3">
      <c r="B1760" s="13">
        <v>24</v>
      </c>
      <c r="C1760" s="13" t="s">
        <v>25</v>
      </c>
      <c r="D1760" s="13" t="s">
        <v>21</v>
      </c>
      <c r="E1760" s="13" t="s">
        <v>21</v>
      </c>
    </row>
    <row r="1761" spans="2:5" x14ac:dyDescent="0.3">
      <c r="B1761" s="13">
        <v>59</v>
      </c>
      <c r="C1761" s="13" t="s">
        <v>21</v>
      </c>
      <c r="D1761" s="13" t="s">
        <v>21</v>
      </c>
      <c r="E1761" s="13" t="s">
        <v>21</v>
      </c>
    </row>
    <row r="1762" spans="2:5" x14ac:dyDescent="0.3">
      <c r="B1762" s="13">
        <v>19</v>
      </c>
      <c r="C1762" s="13" t="s">
        <v>25</v>
      </c>
      <c r="D1762" s="13" t="s">
        <v>21</v>
      </c>
      <c r="E1762" s="13" t="s">
        <v>21</v>
      </c>
    </row>
    <row r="1763" spans="2:5" x14ac:dyDescent="0.3">
      <c r="B1763" s="13">
        <v>21</v>
      </c>
      <c r="C1763" s="13" t="s">
        <v>25</v>
      </c>
      <c r="D1763" s="13" t="s">
        <v>21</v>
      </c>
      <c r="E1763" s="13" t="s">
        <v>21</v>
      </c>
    </row>
    <row r="1764" spans="2:5" x14ac:dyDescent="0.3">
      <c r="B1764" s="13">
        <v>61</v>
      </c>
      <c r="C1764" s="13" t="s">
        <v>21</v>
      </c>
      <c r="D1764" s="13" t="s">
        <v>21</v>
      </c>
      <c r="E1764" s="13" t="s">
        <v>21</v>
      </c>
    </row>
    <row r="1765" spans="2:5" x14ac:dyDescent="0.3">
      <c r="B1765" s="13">
        <v>58</v>
      </c>
      <c r="C1765" s="13" t="s">
        <v>21</v>
      </c>
      <c r="D1765" s="13" t="s">
        <v>21</v>
      </c>
      <c r="E1765" s="13" t="s">
        <v>21</v>
      </c>
    </row>
    <row r="1766" spans="2:5" x14ac:dyDescent="0.3">
      <c r="B1766" s="13">
        <v>43</v>
      </c>
      <c r="C1766" s="13" t="s">
        <v>21</v>
      </c>
      <c r="D1766" s="13" t="s">
        <v>21</v>
      </c>
      <c r="E1766" s="13" t="s">
        <v>21</v>
      </c>
    </row>
    <row r="1767" spans="2:5" x14ac:dyDescent="0.3">
      <c r="B1767" s="13">
        <v>73</v>
      </c>
      <c r="C1767" s="13" t="s">
        <v>21</v>
      </c>
      <c r="D1767" s="13" t="s">
        <v>25</v>
      </c>
      <c r="E1767" s="13" t="s">
        <v>21</v>
      </c>
    </row>
    <row r="1768" spans="2:5" x14ac:dyDescent="0.3">
      <c r="B1768" s="13">
        <v>48</v>
      </c>
      <c r="C1768" s="13" t="s">
        <v>21</v>
      </c>
      <c r="D1768" s="13" t="s">
        <v>21</v>
      </c>
      <c r="E1768" s="13" t="s">
        <v>21</v>
      </c>
    </row>
    <row r="1769" spans="2:5" x14ac:dyDescent="0.3">
      <c r="B1769" s="13">
        <v>69</v>
      </c>
      <c r="C1769" s="13" t="s">
        <v>21</v>
      </c>
      <c r="D1769" s="13" t="s">
        <v>25</v>
      </c>
      <c r="E1769" s="13" t="s">
        <v>21</v>
      </c>
    </row>
    <row r="1770" spans="2:5" x14ac:dyDescent="0.3">
      <c r="B1770" s="13">
        <v>26</v>
      </c>
      <c r="C1770" s="13" t="s">
        <v>25</v>
      </c>
      <c r="D1770" s="13" t="s">
        <v>21</v>
      </c>
      <c r="E1770" s="13" t="s">
        <v>21</v>
      </c>
    </row>
    <row r="1771" spans="2:5" x14ac:dyDescent="0.3">
      <c r="B1771" s="13">
        <v>52</v>
      </c>
      <c r="C1771" s="13" t="s">
        <v>21</v>
      </c>
      <c r="D1771" s="13" t="s">
        <v>21</v>
      </c>
      <c r="E1771" s="13" t="s">
        <v>21</v>
      </c>
    </row>
    <row r="1772" spans="2:5" x14ac:dyDescent="0.3">
      <c r="B1772" s="13">
        <v>81</v>
      </c>
      <c r="C1772" s="13" t="s">
        <v>21</v>
      </c>
      <c r="D1772" s="13" t="s">
        <v>25</v>
      </c>
      <c r="E1772" s="13" t="s">
        <v>21</v>
      </c>
    </row>
    <row r="1773" spans="2:5" x14ac:dyDescent="0.3">
      <c r="B1773" s="13">
        <v>20</v>
      </c>
      <c r="C1773" s="13" t="s">
        <v>25</v>
      </c>
      <c r="D1773" s="13" t="s">
        <v>21</v>
      </c>
      <c r="E1773" s="13" t="s">
        <v>21</v>
      </c>
    </row>
    <row r="1774" spans="2:5" x14ac:dyDescent="0.3">
      <c r="B1774" s="13">
        <v>38</v>
      </c>
      <c r="C1774" s="13" t="s">
        <v>21</v>
      </c>
      <c r="D1774" s="13" t="s">
        <v>21</v>
      </c>
      <c r="E1774" s="13" t="s">
        <v>21</v>
      </c>
    </row>
    <row r="1775" spans="2:5" x14ac:dyDescent="0.3">
      <c r="B1775" s="13">
        <v>25</v>
      </c>
      <c r="C1775" s="13" t="s">
        <v>25</v>
      </c>
      <c r="D1775" s="13" t="s">
        <v>21</v>
      </c>
      <c r="E1775" s="13" t="s">
        <v>21</v>
      </c>
    </row>
    <row r="1776" spans="2:5" x14ac:dyDescent="0.3">
      <c r="B1776" s="13">
        <v>29</v>
      </c>
      <c r="C1776" s="13" t="s">
        <v>25</v>
      </c>
      <c r="D1776" s="13" t="s">
        <v>21</v>
      </c>
      <c r="E1776" s="13" t="s">
        <v>21</v>
      </c>
    </row>
    <row r="1777" spans="2:5" x14ac:dyDescent="0.3">
      <c r="B1777" s="13">
        <v>30</v>
      </c>
      <c r="C1777" s="13" t="s">
        <v>21</v>
      </c>
      <c r="D1777" s="13" t="s">
        <v>21</v>
      </c>
      <c r="E1777" s="13" t="s">
        <v>21</v>
      </c>
    </row>
    <row r="1778" spans="2:5" x14ac:dyDescent="0.3">
      <c r="B1778" s="13">
        <v>43</v>
      </c>
      <c r="C1778" s="13" t="s">
        <v>21</v>
      </c>
      <c r="D1778" s="13" t="s">
        <v>21</v>
      </c>
      <c r="E1778" s="13" t="s">
        <v>21</v>
      </c>
    </row>
    <row r="1779" spans="2:5" x14ac:dyDescent="0.3">
      <c r="B1779" s="13">
        <v>32</v>
      </c>
      <c r="C1779" s="13" t="s">
        <v>21</v>
      </c>
      <c r="D1779" s="13" t="s">
        <v>21</v>
      </c>
      <c r="E1779" s="13" t="s">
        <v>21</v>
      </c>
    </row>
    <row r="1780" spans="2:5" x14ac:dyDescent="0.3">
      <c r="B1780" s="13">
        <v>57</v>
      </c>
      <c r="C1780" s="13" t="s">
        <v>21</v>
      </c>
      <c r="D1780" s="13" t="s">
        <v>21</v>
      </c>
      <c r="E1780" s="13" t="s">
        <v>21</v>
      </c>
    </row>
    <row r="1781" spans="2:5" x14ac:dyDescent="0.3">
      <c r="B1781" s="13">
        <v>57</v>
      </c>
      <c r="C1781" s="13" t="s">
        <v>21</v>
      </c>
      <c r="D1781" s="13" t="s">
        <v>21</v>
      </c>
      <c r="E1781" s="13" t="s">
        <v>21</v>
      </c>
    </row>
    <row r="1782" spans="2:5" x14ac:dyDescent="0.3">
      <c r="B1782" s="13">
        <v>60</v>
      </c>
      <c r="C1782" s="13" t="s">
        <v>21</v>
      </c>
      <c r="D1782" s="13" t="s">
        <v>21</v>
      </c>
      <c r="E1782" s="13" t="s">
        <v>21</v>
      </c>
    </row>
    <row r="1783" spans="2:5" x14ac:dyDescent="0.3">
      <c r="B1783" s="13">
        <v>41</v>
      </c>
      <c r="C1783" s="13" t="s">
        <v>21</v>
      </c>
      <c r="D1783" s="13" t="s">
        <v>21</v>
      </c>
      <c r="E1783" s="13" t="s">
        <v>21</v>
      </c>
    </row>
    <row r="1784" spans="2:5" x14ac:dyDescent="0.3">
      <c r="B1784" s="13">
        <v>32</v>
      </c>
      <c r="C1784" s="13" t="s">
        <v>21</v>
      </c>
      <c r="D1784" s="13" t="s">
        <v>21</v>
      </c>
      <c r="E1784" s="13" t="s">
        <v>21</v>
      </c>
    </row>
    <row r="1785" spans="2:5" x14ac:dyDescent="0.3">
      <c r="B1785" s="13">
        <v>55</v>
      </c>
      <c r="C1785" s="13" t="s">
        <v>21</v>
      </c>
      <c r="D1785" s="13" t="s">
        <v>21</v>
      </c>
      <c r="E1785" s="13" t="s">
        <v>21</v>
      </c>
    </row>
    <row r="1786" spans="2:5" x14ac:dyDescent="0.3">
      <c r="B1786" s="13">
        <v>54</v>
      </c>
      <c r="C1786" s="13" t="s">
        <v>21</v>
      </c>
      <c r="D1786" s="13" t="s">
        <v>21</v>
      </c>
      <c r="E1786" s="13" t="s">
        <v>21</v>
      </c>
    </row>
    <row r="1787" spans="2:5" x14ac:dyDescent="0.3">
      <c r="B1787" s="13">
        <v>84</v>
      </c>
      <c r="C1787" s="13" t="s">
        <v>21</v>
      </c>
      <c r="D1787" s="13" t="s">
        <v>25</v>
      </c>
      <c r="E1787" s="13" t="s">
        <v>21</v>
      </c>
    </row>
    <row r="1788" spans="2:5" x14ac:dyDescent="0.3">
      <c r="B1788" s="13">
        <v>48</v>
      </c>
      <c r="C1788" s="13" t="s">
        <v>21</v>
      </c>
      <c r="D1788" s="13" t="s">
        <v>21</v>
      </c>
      <c r="E1788" s="13" t="s">
        <v>21</v>
      </c>
    </row>
    <row r="1789" spans="2:5" x14ac:dyDescent="0.3">
      <c r="B1789" s="13">
        <v>37</v>
      </c>
      <c r="C1789" s="13" t="s">
        <v>21</v>
      </c>
      <c r="D1789" s="13" t="s">
        <v>21</v>
      </c>
      <c r="E1789" s="13" t="s">
        <v>21</v>
      </c>
    </row>
    <row r="1790" spans="2:5" x14ac:dyDescent="0.3">
      <c r="B1790" s="13">
        <v>64</v>
      </c>
      <c r="C1790" s="13" t="s">
        <v>21</v>
      </c>
      <c r="D1790" s="13" t="s">
        <v>21</v>
      </c>
      <c r="E1790" s="13" t="s">
        <v>21</v>
      </c>
    </row>
    <row r="1791" spans="2:5" x14ac:dyDescent="0.3">
      <c r="B1791" s="13">
        <v>36</v>
      </c>
      <c r="C1791" s="13" t="s">
        <v>21</v>
      </c>
      <c r="D1791" s="13" t="s">
        <v>21</v>
      </c>
      <c r="E1791" s="13" t="s">
        <v>21</v>
      </c>
    </row>
    <row r="1792" spans="2:5" x14ac:dyDescent="0.3">
      <c r="B1792" s="13">
        <v>54</v>
      </c>
      <c r="C1792" s="13" t="s">
        <v>21</v>
      </c>
      <c r="D1792" s="13" t="s">
        <v>21</v>
      </c>
      <c r="E1792" s="13" t="s">
        <v>21</v>
      </c>
    </row>
    <row r="1793" spans="2:5" x14ac:dyDescent="0.3">
      <c r="B1793" s="13">
        <v>38</v>
      </c>
      <c r="C1793" s="13" t="s">
        <v>21</v>
      </c>
      <c r="D1793" s="13" t="s">
        <v>21</v>
      </c>
      <c r="E1793" s="13" t="s">
        <v>21</v>
      </c>
    </row>
    <row r="1794" spans="2:5" x14ac:dyDescent="0.3">
      <c r="B1794" s="13">
        <v>23</v>
      </c>
      <c r="C1794" s="13" t="s">
        <v>25</v>
      </c>
      <c r="D1794" s="13" t="s">
        <v>21</v>
      </c>
      <c r="E1794" s="13" t="s">
        <v>21</v>
      </c>
    </row>
    <row r="1795" spans="2:5" x14ac:dyDescent="0.3">
      <c r="B1795" s="13">
        <v>48</v>
      </c>
      <c r="C1795" s="13" t="s">
        <v>21</v>
      </c>
      <c r="D1795" s="13" t="s">
        <v>21</v>
      </c>
      <c r="E1795" s="13" t="s">
        <v>21</v>
      </c>
    </row>
    <row r="1796" spans="2:5" x14ac:dyDescent="0.3">
      <c r="B1796" s="13">
        <v>64</v>
      </c>
      <c r="C1796" s="13" t="s">
        <v>21</v>
      </c>
      <c r="D1796" s="13" t="s">
        <v>21</v>
      </c>
      <c r="E1796" s="13" t="s">
        <v>21</v>
      </c>
    </row>
    <row r="1797" spans="2:5" x14ac:dyDescent="0.3">
      <c r="B1797" s="13">
        <v>60</v>
      </c>
      <c r="C1797" s="13" t="s">
        <v>21</v>
      </c>
      <c r="D1797" s="13" t="s">
        <v>21</v>
      </c>
      <c r="E1797" s="13" t="s">
        <v>21</v>
      </c>
    </row>
    <row r="1798" spans="2:5" x14ac:dyDescent="0.3">
      <c r="B1798" s="13">
        <v>44</v>
      </c>
      <c r="C1798" s="13" t="s">
        <v>21</v>
      </c>
      <c r="D1798" s="13" t="s">
        <v>21</v>
      </c>
      <c r="E1798" s="13" t="s">
        <v>21</v>
      </c>
    </row>
    <row r="1799" spans="2:5" x14ac:dyDescent="0.3">
      <c r="B1799" s="13">
        <v>67</v>
      </c>
      <c r="C1799" s="13" t="s">
        <v>21</v>
      </c>
      <c r="D1799" s="13" t="s">
        <v>25</v>
      </c>
      <c r="E1799" s="13" t="s">
        <v>21</v>
      </c>
    </row>
    <row r="1800" spans="2:5" x14ac:dyDescent="0.3">
      <c r="B1800" s="13">
        <v>40</v>
      </c>
      <c r="C1800" s="13" t="s">
        <v>21</v>
      </c>
      <c r="D1800" s="13" t="s">
        <v>21</v>
      </c>
      <c r="E1800" s="13" t="s">
        <v>21</v>
      </c>
    </row>
    <row r="1801" spans="2:5" x14ac:dyDescent="0.3">
      <c r="B1801" s="13">
        <v>67</v>
      </c>
      <c r="C1801" s="13" t="s">
        <v>21</v>
      </c>
      <c r="D1801" s="13" t="s">
        <v>25</v>
      </c>
      <c r="E1801" s="13" t="s">
        <v>21</v>
      </c>
    </row>
    <row r="1802" spans="2:5" x14ac:dyDescent="0.3">
      <c r="B1802" s="13">
        <v>39</v>
      </c>
      <c r="C1802" s="13" t="s">
        <v>21</v>
      </c>
      <c r="D1802" s="13" t="s">
        <v>21</v>
      </c>
      <c r="E1802" s="13" t="s">
        <v>21</v>
      </c>
    </row>
    <row r="1803" spans="2:5" x14ac:dyDescent="0.3">
      <c r="B1803" s="13">
        <v>30</v>
      </c>
      <c r="C1803" s="13" t="s">
        <v>21</v>
      </c>
      <c r="D1803" s="13" t="s">
        <v>21</v>
      </c>
      <c r="E1803" s="13" t="s">
        <v>21</v>
      </c>
    </row>
    <row r="1804" spans="2:5" x14ac:dyDescent="0.3">
      <c r="B1804" s="13">
        <v>54</v>
      </c>
      <c r="C1804" s="13" t="s">
        <v>21</v>
      </c>
      <c r="D1804" s="13" t="s">
        <v>21</v>
      </c>
      <c r="E1804" s="13" t="s">
        <v>21</v>
      </c>
    </row>
    <row r="1805" spans="2:5" x14ac:dyDescent="0.3">
      <c r="B1805" s="13">
        <v>24</v>
      </c>
      <c r="C1805" s="13" t="s">
        <v>25</v>
      </c>
      <c r="D1805" s="13" t="s">
        <v>21</v>
      </c>
      <c r="E1805" s="13" t="s">
        <v>21</v>
      </c>
    </row>
    <row r="1806" spans="2:5" x14ac:dyDescent="0.3">
      <c r="B1806" s="13">
        <v>56</v>
      </c>
      <c r="C1806" s="13" t="s">
        <v>21</v>
      </c>
      <c r="D1806" s="13" t="s">
        <v>21</v>
      </c>
      <c r="E1806" s="13" t="s">
        <v>21</v>
      </c>
    </row>
    <row r="1807" spans="2:5" x14ac:dyDescent="0.3">
      <c r="B1807" s="13">
        <v>60</v>
      </c>
      <c r="C1807" s="13" t="s">
        <v>21</v>
      </c>
      <c r="D1807" s="13" t="s">
        <v>21</v>
      </c>
      <c r="E1807" s="13" t="s">
        <v>21</v>
      </c>
    </row>
    <row r="1808" spans="2:5" x14ac:dyDescent="0.3">
      <c r="B1808" s="13">
        <v>60</v>
      </c>
      <c r="C1808" s="13" t="s">
        <v>21</v>
      </c>
      <c r="D1808" s="13" t="s">
        <v>21</v>
      </c>
      <c r="E1808" s="13" t="s">
        <v>21</v>
      </c>
    </row>
    <row r="1809" spans="2:5" x14ac:dyDescent="0.3">
      <c r="B1809" s="13">
        <v>58</v>
      </c>
      <c r="C1809" s="13" t="s">
        <v>21</v>
      </c>
      <c r="D1809" s="13" t="s">
        <v>21</v>
      </c>
      <c r="E1809" s="13" t="s">
        <v>21</v>
      </c>
    </row>
    <row r="1810" spans="2:5" x14ac:dyDescent="0.3">
      <c r="B1810" s="13">
        <v>43</v>
      </c>
      <c r="C1810" s="13" t="s">
        <v>21</v>
      </c>
      <c r="D1810" s="13" t="s">
        <v>21</v>
      </c>
      <c r="E1810" s="13" t="s">
        <v>21</v>
      </c>
    </row>
    <row r="1811" spans="2:5" x14ac:dyDescent="0.3">
      <c r="B1811" s="13">
        <v>56</v>
      </c>
      <c r="C1811" s="13" t="s">
        <v>21</v>
      </c>
      <c r="D1811" s="13" t="s">
        <v>21</v>
      </c>
      <c r="E1811" s="13" t="s">
        <v>21</v>
      </c>
    </row>
    <row r="1812" spans="2:5" x14ac:dyDescent="0.3">
      <c r="B1812" s="13">
        <v>75</v>
      </c>
      <c r="C1812" s="13" t="s">
        <v>21</v>
      </c>
      <c r="D1812" s="13" t="s">
        <v>25</v>
      </c>
      <c r="E1812" s="13" t="s">
        <v>21</v>
      </c>
    </row>
    <row r="1813" spans="2:5" x14ac:dyDescent="0.3">
      <c r="B1813" s="13">
        <v>57</v>
      </c>
      <c r="C1813" s="13" t="s">
        <v>21</v>
      </c>
      <c r="D1813" s="13" t="s">
        <v>21</v>
      </c>
      <c r="E1813" s="13" t="s">
        <v>21</v>
      </c>
    </row>
    <row r="1814" spans="2:5" x14ac:dyDescent="0.3">
      <c r="B1814" s="13">
        <v>46</v>
      </c>
      <c r="C1814" s="13" t="s">
        <v>21</v>
      </c>
      <c r="D1814" s="13" t="s">
        <v>21</v>
      </c>
      <c r="E1814" s="13" t="s">
        <v>21</v>
      </c>
    </row>
    <row r="1815" spans="2:5" x14ac:dyDescent="0.3">
      <c r="B1815" s="13">
        <v>29</v>
      </c>
      <c r="C1815" s="13" t="s">
        <v>25</v>
      </c>
      <c r="D1815" s="13" t="s">
        <v>21</v>
      </c>
      <c r="E1815" s="13" t="s">
        <v>21</v>
      </c>
    </row>
    <row r="1816" spans="2:5" x14ac:dyDescent="0.3">
      <c r="B1816" s="13">
        <v>19</v>
      </c>
      <c r="C1816" s="13" t="s">
        <v>25</v>
      </c>
      <c r="D1816" s="13" t="s">
        <v>21</v>
      </c>
      <c r="E1816" s="13" t="s">
        <v>21</v>
      </c>
    </row>
    <row r="1817" spans="2:5" x14ac:dyDescent="0.3">
      <c r="B1817" s="13">
        <v>32</v>
      </c>
      <c r="C1817" s="13" t="s">
        <v>21</v>
      </c>
      <c r="D1817" s="13" t="s">
        <v>21</v>
      </c>
      <c r="E1817" s="13" t="s">
        <v>21</v>
      </c>
    </row>
    <row r="1818" spans="2:5" x14ac:dyDescent="0.3">
      <c r="B1818" s="13">
        <v>41</v>
      </c>
      <c r="C1818" s="13" t="s">
        <v>21</v>
      </c>
      <c r="D1818" s="13" t="s">
        <v>21</v>
      </c>
      <c r="E1818" s="13" t="s">
        <v>21</v>
      </c>
    </row>
    <row r="1819" spans="2:5" x14ac:dyDescent="0.3">
      <c r="B1819" s="13">
        <v>33</v>
      </c>
      <c r="C1819" s="13" t="s">
        <v>21</v>
      </c>
      <c r="D1819" s="13" t="s">
        <v>21</v>
      </c>
      <c r="E1819" s="13" t="s">
        <v>21</v>
      </c>
    </row>
    <row r="1820" spans="2:5" x14ac:dyDescent="0.3">
      <c r="B1820" s="13">
        <v>82</v>
      </c>
      <c r="C1820" s="13" t="s">
        <v>21</v>
      </c>
      <c r="D1820" s="13" t="s">
        <v>25</v>
      </c>
      <c r="E1820" s="13" t="s">
        <v>21</v>
      </c>
    </row>
    <row r="1821" spans="2:5" x14ac:dyDescent="0.3">
      <c r="B1821" s="13">
        <v>48</v>
      </c>
      <c r="C1821" s="13" t="s">
        <v>21</v>
      </c>
      <c r="D1821" s="13" t="s">
        <v>21</v>
      </c>
      <c r="E1821" s="13" t="s">
        <v>21</v>
      </c>
    </row>
    <row r="1822" spans="2:5" x14ac:dyDescent="0.3">
      <c r="B1822" s="13">
        <v>43</v>
      </c>
      <c r="C1822" s="13" t="s">
        <v>21</v>
      </c>
      <c r="D1822" s="13" t="s">
        <v>21</v>
      </c>
      <c r="E1822" s="13" t="s">
        <v>21</v>
      </c>
    </row>
    <row r="1823" spans="2:5" x14ac:dyDescent="0.3">
      <c r="B1823" s="13">
        <v>50</v>
      </c>
      <c r="C1823" s="13" t="s">
        <v>21</v>
      </c>
      <c r="D1823" s="13" t="s">
        <v>21</v>
      </c>
      <c r="E1823" s="13" t="s">
        <v>21</v>
      </c>
    </row>
    <row r="1824" spans="2:5" x14ac:dyDescent="0.3">
      <c r="B1824" s="13">
        <v>54</v>
      </c>
      <c r="C1824" s="13" t="s">
        <v>21</v>
      </c>
      <c r="D1824" s="13" t="s">
        <v>21</v>
      </c>
      <c r="E1824" s="13" t="s">
        <v>21</v>
      </c>
    </row>
    <row r="1825" spans="2:5" x14ac:dyDescent="0.3">
      <c r="B1825" s="13">
        <v>30</v>
      </c>
      <c r="C1825" s="13" t="s">
        <v>21</v>
      </c>
      <c r="D1825" s="13" t="s">
        <v>21</v>
      </c>
      <c r="E1825" s="13" t="s">
        <v>21</v>
      </c>
    </row>
    <row r="1826" spans="2:5" x14ac:dyDescent="0.3">
      <c r="B1826" s="13">
        <v>41</v>
      </c>
      <c r="C1826" s="13" t="s">
        <v>21</v>
      </c>
      <c r="D1826" s="13" t="s">
        <v>21</v>
      </c>
      <c r="E1826" s="13" t="s">
        <v>21</v>
      </c>
    </row>
    <row r="1827" spans="2:5" x14ac:dyDescent="0.3">
      <c r="B1827" s="13">
        <v>45</v>
      </c>
      <c r="C1827" s="13" t="s">
        <v>21</v>
      </c>
      <c r="D1827" s="13" t="s">
        <v>21</v>
      </c>
      <c r="E1827" s="13" t="s">
        <v>21</v>
      </c>
    </row>
    <row r="1828" spans="2:5" x14ac:dyDescent="0.3">
      <c r="B1828" s="13">
        <v>37</v>
      </c>
      <c r="C1828" s="13" t="s">
        <v>21</v>
      </c>
      <c r="D1828" s="13" t="s">
        <v>21</v>
      </c>
      <c r="E1828" s="13" t="s">
        <v>21</v>
      </c>
    </row>
    <row r="1829" spans="2:5" x14ac:dyDescent="0.3">
      <c r="B1829" s="13">
        <v>62</v>
      </c>
      <c r="C1829" s="13" t="s">
        <v>21</v>
      </c>
      <c r="D1829" s="13" t="s">
        <v>21</v>
      </c>
      <c r="E1829" s="13" t="s">
        <v>21</v>
      </c>
    </row>
    <row r="1830" spans="2:5" x14ac:dyDescent="0.3">
      <c r="B1830" s="13">
        <v>47</v>
      </c>
      <c r="C1830" s="13" t="s">
        <v>21</v>
      </c>
      <c r="D1830" s="13" t="s">
        <v>21</v>
      </c>
      <c r="E1830" s="13" t="s">
        <v>21</v>
      </c>
    </row>
    <row r="1831" spans="2:5" x14ac:dyDescent="0.3">
      <c r="B1831" s="13">
        <v>57</v>
      </c>
      <c r="C1831" s="13" t="s">
        <v>21</v>
      </c>
      <c r="D1831" s="13" t="s">
        <v>21</v>
      </c>
      <c r="E1831" s="13" t="s">
        <v>21</v>
      </c>
    </row>
    <row r="1832" spans="2:5" x14ac:dyDescent="0.3">
      <c r="B1832" s="13">
        <v>63</v>
      </c>
      <c r="C1832" s="13" t="s">
        <v>21</v>
      </c>
      <c r="D1832" s="13" t="s">
        <v>21</v>
      </c>
      <c r="E1832" s="13" t="s">
        <v>21</v>
      </c>
    </row>
    <row r="1833" spans="2:5" x14ac:dyDescent="0.3">
      <c r="B1833" s="13">
        <v>45</v>
      </c>
      <c r="C1833" s="13" t="s">
        <v>21</v>
      </c>
      <c r="D1833" s="13" t="s">
        <v>21</v>
      </c>
      <c r="E1833" s="13" t="s">
        <v>25</v>
      </c>
    </row>
    <row r="1834" spans="2:5" x14ac:dyDescent="0.3">
      <c r="B1834" s="13">
        <v>45</v>
      </c>
      <c r="C1834" s="13" t="s">
        <v>21</v>
      </c>
      <c r="D1834" s="13" t="s">
        <v>21</v>
      </c>
      <c r="E1834" s="13" t="s">
        <v>21</v>
      </c>
    </row>
    <row r="1835" spans="2:5" x14ac:dyDescent="0.3">
      <c r="B1835" s="13">
        <v>40</v>
      </c>
      <c r="C1835" s="13" t="s">
        <v>21</v>
      </c>
      <c r="D1835" s="13" t="s">
        <v>21</v>
      </c>
      <c r="E1835" s="13" t="s">
        <v>21</v>
      </c>
    </row>
    <row r="1836" spans="2:5" x14ac:dyDescent="0.3">
      <c r="B1836" s="13">
        <v>37</v>
      </c>
      <c r="C1836" s="13" t="s">
        <v>21</v>
      </c>
      <c r="D1836" s="13" t="s">
        <v>21</v>
      </c>
      <c r="E1836" s="13" t="s">
        <v>21</v>
      </c>
    </row>
    <row r="1837" spans="2:5" x14ac:dyDescent="0.3">
      <c r="B1837" s="13">
        <v>25</v>
      </c>
      <c r="C1837" s="13" t="s">
        <v>25</v>
      </c>
      <c r="D1837" s="13" t="s">
        <v>21</v>
      </c>
      <c r="E1837" s="13" t="s">
        <v>21</v>
      </c>
    </row>
    <row r="1838" spans="2:5" x14ac:dyDescent="0.3">
      <c r="B1838" s="13">
        <v>36</v>
      </c>
      <c r="C1838" s="13" t="s">
        <v>21</v>
      </c>
      <c r="D1838" s="13" t="s">
        <v>21</v>
      </c>
      <c r="E1838" s="13" t="s">
        <v>21</v>
      </c>
    </row>
    <row r="1839" spans="2:5" x14ac:dyDescent="0.3">
      <c r="B1839" s="13">
        <v>38</v>
      </c>
      <c r="C1839" s="13" t="s">
        <v>21</v>
      </c>
      <c r="D1839" s="13" t="s">
        <v>21</v>
      </c>
      <c r="E1839" s="13" t="s">
        <v>21</v>
      </c>
    </row>
    <row r="1840" spans="2:5" x14ac:dyDescent="0.3">
      <c r="B1840" s="13">
        <v>68</v>
      </c>
      <c r="C1840" s="13" t="s">
        <v>21</v>
      </c>
      <c r="D1840" s="13" t="s">
        <v>25</v>
      </c>
      <c r="E1840" s="13" t="s">
        <v>21</v>
      </c>
    </row>
    <row r="1841" spans="2:5" x14ac:dyDescent="0.3">
      <c r="B1841" s="13">
        <v>72</v>
      </c>
      <c r="C1841" s="13" t="s">
        <v>21</v>
      </c>
      <c r="D1841" s="13" t="s">
        <v>25</v>
      </c>
      <c r="E1841" s="13" t="s">
        <v>21</v>
      </c>
    </row>
    <row r="1842" spans="2:5" x14ac:dyDescent="0.3">
      <c r="B1842" s="13">
        <v>34</v>
      </c>
      <c r="C1842" s="13" t="s">
        <v>21</v>
      </c>
      <c r="D1842" s="13" t="s">
        <v>21</v>
      </c>
      <c r="E1842" s="13" t="s">
        <v>21</v>
      </c>
    </row>
    <row r="1843" spans="2:5" x14ac:dyDescent="0.3">
      <c r="B1843" s="13">
        <v>54</v>
      </c>
      <c r="C1843" s="13" t="s">
        <v>21</v>
      </c>
      <c r="D1843" s="13" t="s">
        <v>21</v>
      </c>
      <c r="E1843" s="13" t="s">
        <v>21</v>
      </c>
    </row>
    <row r="1844" spans="2:5" x14ac:dyDescent="0.3">
      <c r="B1844" s="13">
        <v>60</v>
      </c>
      <c r="C1844" s="13" t="s">
        <v>21</v>
      </c>
      <c r="D1844" s="13" t="s">
        <v>21</v>
      </c>
      <c r="E1844" s="13" t="s">
        <v>21</v>
      </c>
    </row>
    <row r="1845" spans="2:5" x14ac:dyDescent="0.3">
      <c r="B1845" s="13">
        <v>32</v>
      </c>
      <c r="C1845" s="13" t="s">
        <v>21</v>
      </c>
      <c r="D1845" s="13" t="s">
        <v>21</v>
      </c>
      <c r="E1845" s="13" t="s">
        <v>21</v>
      </c>
    </row>
    <row r="1846" spans="2:5" x14ac:dyDescent="0.3">
      <c r="B1846" s="13">
        <v>22</v>
      </c>
      <c r="C1846" s="13" t="s">
        <v>25</v>
      </c>
      <c r="D1846" s="13" t="s">
        <v>21</v>
      </c>
      <c r="E1846" s="13" t="s">
        <v>21</v>
      </c>
    </row>
    <row r="1847" spans="2:5" x14ac:dyDescent="0.3">
      <c r="B1847" s="13">
        <v>51</v>
      </c>
      <c r="C1847" s="13" t="s">
        <v>21</v>
      </c>
      <c r="D1847" s="13" t="s">
        <v>21</v>
      </c>
      <c r="E1847" s="13" t="s">
        <v>21</v>
      </c>
    </row>
    <row r="1848" spans="2:5" x14ac:dyDescent="0.3">
      <c r="B1848" s="13">
        <v>68</v>
      </c>
      <c r="C1848" s="13" t="s">
        <v>21</v>
      </c>
      <c r="D1848" s="13" t="s">
        <v>25</v>
      </c>
      <c r="E1848" s="13" t="s">
        <v>21</v>
      </c>
    </row>
    <row r="1849" spans="2:5" x14ac:dyDescent="0.3">
      <c r="B1849" s="13">
        <v>37</v>
      </c>
      <c r="C1849" s="13" t="s">
        <v>21</v>
      </c>
      <c r="D1849" s="13" t="s">
        <v>21</v>
      </c>
      <c r="E1849" s="13" t="s">
        <v>21</v>
      </c>
    </row>
    <row r="1850" spans="2:5" x14ac:dyDescent="0.3">
      <c r="B1850" s="13">
        <v>57</v>
      </c>
      <c r="C1850" s="13" t="s">
        <v>21</v>
      </c>
      <c r="D1850" s="13" t="s">
        <v>21</v>
      </c>
      <c r="E1850" s="13" t="s">
        <v>21</v>
      </c>
    </row>
    <row r="1851" spans="2:5" x14ac:dyDescent="0.3">
      <c r="B1851" s="13">
        <v>79</v>
      </c>
      <c r="C1851" s="13" t="s">
        <v>21</v>
      </c>
      <c r="D1851" s="13" t="s">
        <v>25</v>
      </c>
      <c r="E1851" s="13" t="s">
        <v>21</v>
      </c>
    </row>
    <row r="1852" spans="2:5" x14ac:dyDescent="0.3">
      <c r="B1852" s="13">
        <v>39</v>
      </c>
      <c r="C1852" s="13" t="s">
        <v>21</v>
      </c>
      <c r="D1852" s="13" t="s">
        <v>21</v>
      </c>
      <c r="E1852" s="13" t="s">
        <v>21</v>
      </c>
    </row>
    <row r="1853" spans="2:5" x14ac:dyDescent="0.3">
      <c r="B1853" s="13">
        <v>31</v>
      </c>
      <c r="C1853" s="13" t="s">
        <v>21</v>
      </c>
      <c r="D1853" s="13" t="s">
        <v>21</v>
      </c>
      <c r="E1853" s="13" t="s">
        <v>21</v>
      </c>
    </row>
    <row r="1854" spans="2:5" x14ac:dyDescent="0.3">
      <c r="B1854" s="13">
        <v>39</v>
      </c>
      <c r="C1854" s="13" t="s">
        <v>21</v>
      </c>
      <c r="D1854" s="13" t="s">
        <v>21</v>
      </c>
      <c r="E1854" s="13" t="s">
        <v>21</v>
      </c>
    </row>
    <row r="1855" spans="2:5" x14ac:dyDescent="0.3">
      <c r="B1855" s="13">
        <v>20</v>
      </c>
      <c r="C1855" s="13" t="s">
        <v>25</v>
      </c>
      <c r="D1855" s="13" t="s">
        <v>21</v>
      </c>
      <c r="E1855" s="13" t="s">
        <v>21</v>
      </c>
    </row>
    <row r="1856" spans="2:5" x14ac:dyDescent="0.3">
      <c r="B1856" s="13">
        <v>45</v>
      </c>
      <c r="C1856" s="13" t="s">
        <v>21</v>
      </c>
      <c r="D1856" s="13" t="s">
        <v>21</v>
      </c>
      <c r="E1856" s="13" t="s">
        <v>21</v>
      </c>
    </row>
    <row r="1857" spans="2:5" x14ac:dyDescent="0.3">
      <c r="B1857" s="13">
        <v>36</v>
      </c>
      <c r="C1857" s="13" t="s">
        <v>21</v>
      </c>
      <c r="D1857" s="13" t="s">
        <v>21</v>
      </c>
      <c r="E1857" s="13" t="s">
        <v>21</v>
      </c>
    </row>
    <row r="1858" spans="2:5" x14ac:dyDescent="0.3">
      <c r="B1858" s="13">
        <v>61</v>
      </c>
      <c r="C1858" s="13" t="s">
        <v>21</v>
      </c>
      <c r="D1858" s="13" t="s">
        <v>21</v>
      </c>
      <c r="E1858" s="13" t="s">
        <v>21</v>
      </c>
    </row>
    <row r="1859" spans="2:5" x14ac:dyDescent="0.3">
      <c r="B1859" s="13">
        <v>75</v>
      </c>
      <c r="C1859" s="13" t="s">
        <v>21</v>
      </c>
      <c r="D1859" s="13" t="s">
        <v>25</v>
      </c>
      <c r="E1859" s="13" t="s">
        <v>21</v>
      </c>
    </row>
    <row r="1860" spans="2:5" x14ac:dyDescent="0.3">
      <c r="B1860" s="13">
        <v>41</v>
      </c>
      <c r="C1860" s="13" t="s">
        <v>21</v>
      </c>
      <c r="D1860" s="13" t="s">
        <v>21</v>
      </c>
      <c r="E1860" s="13" t="s">
        <v>21</v>
      </c>
    </row>
    <row r="1861" spans="2:5" x14ac:dyDescent="0.3">
      <c r="B1861" s="13">
        <v>23</v>
      </c>
      <c r="C1861" s="13" t="s">
        <v>25</v>
      </c>
      <c r="D1861" s="13" t="s">
        <v>21</v>
      </c>
      <c r="E1861" s="13" t="s">
        <v>21</v>
      </c>
    </row>
    <row r="1862" spans="2:5" x14ac:dyDescent="0.3">
      <c r="B1862" s="13">
        <v>53</v>
      </c>
      <c r="C1862" s="13" t="s">
        <v>21</v>
      </c>
      <c r="D1862" s="13" t="s">
        <v>21</v>
      </c>
      <c r="E1862" s="13" t="s">
        <v>21</v>
      </c>
    </row>
    <row r="1863" spans="2:5" x14ac:dyDescent="0.3">
      <c r="B1863" s="13">
        <v>67</v>
      </c>
      <c r="C1863" s="13" t="s">
        <v>21</v>
      </c>
      <c r="D1863" s="13" t="s">
        <v>25</v>
      </c>
      <c r="E1863" s="13" t="s">
        <v>21</v>
      </c>
    </row>
    <row r="1864" spans="2:5" x14ac:dyDescent="0.3">
      <c r="B1864" s="13">
        <v>63</v>
      </c>
      <c r="C1864" s="13" t="s">
        <v>21</v>
      </c>
      <c r="D1864" s="13" t="s">
        <v>21</v>
      </c>
      <c r="E1864" s="13" t="s">
        <v>21</v>
      </c>
    </row>
    <row r="1865" spans="2:5" x14ac:dyDescent="0.3">
      <c r="B1865" s="13">
        <v>47</v>
      </c>
      <c r="C1865" s="13" t="s">
        <v>21</v>
      </c>
      <c r="D1865" s="13" t="s">
        <v>21</v>
      </c>
      <c r="E1865" s="13" t="s">
        <v>21</v>
      </c>
    </row>
    <row r="1866" spans="2:5" x14ac:dyDescent="0.3">
      <c r="B1866" s="13">
        <v>50</v>
      </c>
      <c r="C1866" s="13" t="s">
        <v>21</v>
      </c>
      <c r="D1866" s="13" t="s">
        <v>21</v>
      </c>
      <c r="E1866" s="13" t="s">
        <v>21</v>
      </c>
    </row>
    <row r="1867" spans="2:5" x14ac:dyDescent="0.3">
      <c r="B1867" s="13">
        <v>29</v>
      </c>
      <c r="C1867" s="13" t="s">
        <v>25</v>
      </c>
      <c r="D1867" s="13" t="s">
        <v>21</v>
      </c>
      <c r="E1867" s="13" t="s">
        <v>21</v>
      </c>
    </row>
    <row r="1868" spans="2:5" x14ac:dyDescent="0.3">
      <c r="B1868" s="13">
        <v>51</v>
      </c>
      <c r="C1868" s="13" t="s">
        <v>21</v>
      </c>
      <c r="D1868" s="13" t="s">
        <v>21</v>
      </c>
      <c r="E1868" s="13" t="s">
        <v>21</v>
      </c>
    </row>
    <row r="1869" spans="2:5" x14ac:dyDescent="0.3">
      <c r="B1869" s="13">
        <v>37</v>
      </c>
      <c r="C1869" s="13" t="s">
        <v>21</v>
      </c>
      <c r="D1869" s="13" t="s">
        <v>21</v>
      </c>
      <c r="E1869" s="13" t="s">
        <v>21</v>
      </c>
    </row>
    <row r="1870" spans="2:5" x14ac:dyDescent="0.3">
      <c r="B1870" s="13">
        <v>66</v>
      </c>
      <c r="C1870" s="13" t="s">
        <v>21</v>
      </c>
      <c r="D1870" s="13" t="s">
        <v>25</v>
      </c>
      <c r="E1870" s="13" t="s">
        <v>21</v>
      </c>
    </row>
    <row r="1871" spans="2:5" x14ac:dyDescent="0.3">
      <c r="B1871" s="13">
        <v>29</v>
      </c>
      <c r="C1871" s="13" t="s">
        <v>25</v>
      </c>
      <c r="D1871" s="13" t="s">
        <v>21</v>
      </c>
      <c r="E1871" s="13" t="s">
        <v>21</v>
      </c>
    </row>
    <row r="1872" spans="2:5" x14ac:dyDescent="0.3">
      <c r="B1872" s="13">
        <v>25</v>
      </c>
      <c r="C1872" s="13" t="s">
        <v>25</v>
      </c>
      <c r="D1872" s="13" t="s">
        <v>21</v>
      </c>
      <c r="E1872" s="13" t="s">
        <v>21</v>
      </c>
    </row>
    <row r="1873" spans="2:5" x14ac:dyDescent="0.3">
      <c r="B1873" s="13">
        <v>29</v>
      </c>
      <c r="C1873" s="13" t="s">
        <v>25</v>
      </c>
      <c r="D1873" s="13" t="s">
        <v>21</v>
      </c>
      <c r="E1873" s="13" t="s">
        <v>21</v>
      </c>
    </row>
    <row r="1874" spans="2:5" x14ac:dyDescent="0.3">
      <c r="B1874" s="13">
        <v>33</v>
      </c>
      <c r="C1874" s="13" t="s">
        <v>21</v>
      </c>
      <c r="D1874" s="13" t="s">
        <v>21</v>
      </c>
      <c r="E1874" s="13" t="s">
        <v>21</v>
      </c>
    </row>
    <row r="1875" spans="2:5" x14ac:dyDescent="0.3">
      <c r="B1875" s="13">
        <v>59</v>
      </c>
      <c r="C1875" s="13" t="s">
        <v>21</v>
      </c>
      <c r="D1875" s="13" t="s">
        <v>21</v>
      </c>
      <c r="E1875" s="13" t="s">
        <v>21</v>
      </c>
    </row>
    <row r="1876" spans="2:5" x14ac:dyDescent="0.3">
      <c r="B1876" s="13">
        <v>70</v>
      </c>
      <c r="C1876" s="13" t="s">
        <v>21</v>
      </c>
      <c r="D1876" s="13" t="s">
        <v>25</v>
      </c>
      <c r="E1876" s="13" t="s">
        <v>21</v>
      </c>
    </row>
    <row r="1877" spans="2:5" x14ac:dyDescent="0.3">
      <c r="B1877" s="13">
        <v>66</v>
      </c>
      <c r="C1877" s="13" t="s">
        <v>21</v>
      </c>
      <c r="D1877" s="13" t="s">
        <v>25</v>
      </c>
      <c r="E1877" s="13" t="s">
        <v>21</v>
      </c>
    </row>
    <row r="1878" spans="2:5" x14ac:dyDescent="0.3">
      <c r="B1878" s="13">
        <v>21</v>
      </c>
      <c r="C1878" s="13" t="s">
        <v>25</v>
      </c>
      <c r="D1878" s="13" t="s">
        <v>21</v>
      </c>
      <c r="E1878" s="13" t="s">
        <v>21</v>
      </c>
    </row>
    <row r="1879" spans="2:5" x14ac:dyDescent="0.3">
      <c r="B1879" s="13">
        <v>34</v>
      </c>
      <c r="C1879" s="13" t="s">
        <v>21</v>
      </c>
      <c r="D1879" s="13" t="s">
        <v>21</v>
      </c>
      <c r="E1879" s="13" t="s">
        <v>21</v>
      </c>
    </row>
    <row r="1880" spans="2:5" x14ac:dyDescent="0.3">
      <c r="B1880" s="13">
        <v>37</v>
      </c>
      <c r="C1880" s="13" t="s">
        <v>21</v>
      </c>
      <c r="D1880" s="13" t="s">
        <v>21</v>
      </c>
      <c r="E1880" s="13" t="s">
        <v>21</v>
      </c>
    </row>
    <row r="1881" spans="2:5" x14ac:dyDescent="0.3">
      <c r="B1881" s="13">
        <v>55</v>
      </c>
      <c r="C1881" s="13" t="s">
        <v>21</v>
      </c>
      <c r="D1881" s="13" t="s">
        <v>21</v>
      </c>
      <c r="E1881" s="13" t="s">
        <v>21</v>
      </c>
    </row>
    <row r="1882" spans="2:5" x14ac:dyDescent="0.3">
      <c r="B1882" s="13">
        <v>24</v>
      </c>
      <c r="C1882" s="13" t="s">
        <v>25</v>
      </c>
      <c r="D1882" s="13" t="s">
        <v>21</v>
      </c>
      <c r="E1882" s="13" t="s">
        <v>21</v>
      </c>
    </row>
    <row r="1883" spans="2:5" x14ac:dyDescent="0.3">
      <c r="B1883" s="13">
        <v>59</v>
      </c>
      <c r="C1883" s="13" t="s">
        <v>21</v>
      </c>
      <c r="D1883" s="13" t="s">
        <v>21</v>
      </c>
      <c r="E1883" s="13" t="s">
        <v>21</v>
      </c>
    </row>
    <row r="1884" spans="2:5" x14ac:dyDescent="0.3">
      <c r="B1884" s="13">
        <v>61</v>
      </c>
      <c r="C1884" s="13" t="s">
        <v>21</v>
      </c>
      <c r="D1884" s="13" t="s">
        <v>21</v>
      </c>
      <c r="E1884" s="13" t="s">
        <v>21</v>
      </c>
    </row>
    <row r="1885" spans="2:5" x14ac:dyDescent="0.3">
      <c r="B1885" s="13">
        <v>34</v>
      </c>
      <c r="C1885" s="13" t="s">
        <v>21</v>
      </c>
      <c r="D1885" s="13" t="s">
        <v>21</v>
      </c>
      <c r="E1885" s="13" t="s">
        <v>21</v>
      </c>
    </row>
    <row r="1886" spans="2:5" x14ac:dyDescent="0.3">
      <c r="B1886" s="13">
        <v>29</v>
      </c>
      <c r="C1886" s="13" t="s">
        <v>25</v>
      </c>
      <c r="D1886" s="13" t="s">
        <v>21</v>
      </c>
      <c r="E1886" s="13" t="s">
        <v>21</v>
      </c>
    </row>
    <row r="1887" spans="2:5" x14ac:dyDescent="0.3">
      <c r="B1887" s="13">
        <v>23</v>
      </c>
      <c r="C1887" s="13" t="s">
        <v>25</v>
      </c>
      <c r="D1887" s="13" t="s">
        <v>21</v>
      </c>
      <c r="E1887" s="13" t="s">
        <v>21</v>
      </c>
    </row>
    <row r="1888" spans="2:5" x14ac:dyDescent="0.3">
      <c r="B1888" s="13">
        <v>58</v>
      </c>
      <c r="C1888" s="13" t="s">
        <v>21</v>
      </c>
      <c r="D1888" s="13" t="s">
        <v>21</v>
      </c>
      <c r="E1888" s="13" t="s">
        <v>21</v>
      </c>
    </row>
    <row r="1889" spans="2:5" x14ac:dyDescent="0.3">
      <c r="B1889" s="13">
        <v>23</v>
      </c>
      <c r="C1889" s="13" t="s">
        <v>25</v>
      </c>
      <c r="D1889" s="13" t="s">
        <v>21</v>
      </c>
      <c r="E1889" s="13" t="s">
        <v>25</v>
      </c>
    </row>
    <row r="1890" spans="2:5" x14ac:dyDescent="0.3">
      <c r="B1890" s="13">
        <v>47</v>
      </c>
      <c r="C1890" s="13" t="s">
        <v>21</v>
      </c>
      <c r="D1890" s="13" t="s">
        <v>21</v>
      </c>
      <c r="E1890" s="13" t="s">
        <v>21</v>
      </c>
    </row>
    <row r="1891" spans="2:5" x14ac:dyDescent="0.3">
      <c r="B1891" s="13">
        <v>48</v>
      </c>
      <c r="C1891" s="13" t="s">
        <v>21</v>
      </c>
      <c r="D1891" s="13" t="s">
        <v>21</v>
      </c>
      <c r="E1891" s="13" t="s">
        <v>21</v>
      </c>
    </row>
    <row r="1892" spans="2:5" x14ac:dyDescent="0.3">
      <c r="B1892" s="13">
        <v>60</v>
      </c>
      <c r="C1892" s="13" t="s">
        <v>21</v>
      </c>
      <c r="D1892" s="13" t="s">
        <v>21</v>
      </c>
      <c r="E1892" s="13" t="s">
        <v>21</v>
      </c>
    </row>
    <row r="1893" spans="2:5" x14ac:dyDescent="0.3">
      <c r="B1893" s="13">
        <v>19</v>
      </c>
      <c r="C1893" s="13" t="s">
        <v>25</v>
      </c>
      <c r="D1893" s="13" t="s">
        <v>21</v>
      </c>
      <c r="E1893" s="13" t="s">
        <v>21</v>
      </c>
    </row>
    <row r="1894" spans="2:5" x14ac:dyDescent="0.3">
      <c r="B1894" s="13">
        <v>61</v>
      </c>
      <c r="C1894" s="13" t="s">
        <v>21</v>
      </c>
      <c r="D1894" s="13" t="s">
        <v>21</v>
      </c>
      <c r="E1894" s="13" t="s">
        <v>21</v>
      </c>
    </row>
    <row r="1895" spans="2:5" x14ac:dyDescent="0.3">
      <c r="B1895" s="13">
        <v>30</v>
      </c>
      <c r="C1895" s="13" t="s">
        <v>21</v>
      </c>
      <c r="D1895" s="13" t="s">
        <v>21</v>
      </c>
      <c r="E1895" s="13" t="s">
        <v>21</v>
      </c>
    </row>
    <row r="1896" spans="2:5" x14ac:dyDescent="0.3">
      <c r="B1896" s="13">
        <v>25</v>
      </c>
      <c r="C1896" s="13" t="s">
        <v>25</v>
      </c>
      <c r="D1896" s="13" t="s">
        <v>21</v>
      </c>
      <c r="E1896" s="13" t="s">
        <v>21</v>
      </c>
    </row>
    <row r="1897" spans="2:5" x14ac:dyDescent="0.3">
      <c r="B1897" s="13">
        <v>63</v>
      </c>
      <c r="C1897" s="13" t="s">
        <v>21</v>
      </c>
      <c r="D1897" s="13" t="s">
        <v>21</v>
      </c>
      <c r="E1897" s="13" t="s">
        <v>21</v>
      </c>
    </row>
    <row r="1898" spans="2:5" x14ac:dyDescent="0.3">
      <c r="B1898" s="13">
        <v>82</v>
      </c>
      <c r="C1898" s="13" t="s">
        <v>21</v>
      </c>
      <c r="D1898" s="13" t="s">
        <v>25</v>
      </c>
      <c r="E1898" s="13" t="s">
        <v>21</v>
      </c>
    </row>
    <row r="1899" spans="2:5" x14ac:dyDescent="0.3">
      <c r="B1899" s="13">
        <v>52</v>
      </c>
      <c r="C1899" s="13" t="s">
        <v>21</v>
      </c>
      <c r="D1899" s="13" t="s">
        <v>21</v>
      </c>
      <c r="E1899" s="13" t="s">
        <v>21</v>
      </c>
    </row>
    <row r="1900" spans="2:5" x14ac:dyDescent="0.3">
      <c r="B1900" s="13">
        <v>38</v>
      </c>
      <c r="C1900" s="13" t="s">
        <v>21</v>
      </c>
      <c r="D1900" s="13" t="s">
        <v>21</v>
      </c>
      <c r="E1900" s="13" t="s">
        <v>21</v>
      </c>
    </row>
    <row r="1901" spans="2:5" x14ac:dyDescent="0.3">
      <c r="B1901" s="13">
        <v>58</v>
      </c>
      <c r="C1901" s="13" t="s">
        <v>21</v>
      </c>
      <c r="D1901" s="13" t="s">
        <v>21</v>
      </c>
      <c r="E1901" s="13" t="s">
        <v>21</v>
      </c>
    </row>
    <row r="1902" spans="2:5" x14ac:dyDescent="0.3">
      <c r="B1902" s="13">
        <v>27</v>
      </c>
      <c r="C1902" s="13" t="s">
        <v>25</v>
      </c>
      <c r="D1902" s="13" t="s">
        <v>21</v>
      </c>
      <c r="E1902" s="13" t="s">
        <v>21</v>
      </c>
    </row>
    <row r="1903" spans="2:5" x14ac:dyDescent="0.3">
      <c r="B1903" s="13">
        <v>58</v>
      </c>
      <c r="C1903" s="13" t="s">
        <v>21</v>
      </c>
      <c r="D1903" s="13" t="s">
        <v>21</v>
      </c>
      <c r="E1903" s="13" t="s">
        <v>21</v>
      </c>
    </row>
    <row r="1904" spans="2:5" x14ac:dyDescent="0.3">
      <c r="B1904" s="13">
        <v>64</v>
      </c>
      <c r="C1904" s="13" t="s">
        <v>21</v>
      </c>
      <c r="D1904" s="13" t="s">
        <v>21</v>
      </c>
      <c r="E1904" s="13" t="s">
        <v>21</v>
      </c>
    </row>
    <row r="1905" spans="2:5" x14ac:dyDescent="0.3">
      <c r="B1905" s="13">
        <v>29</v>
      </c>
      <c r="C1905" s="13" t="s">
        <v>25</v>
      </c>
      <c r="D1905" s="13" t="s">
        <v>21</v>
      </c>
      <c r="E1905" s="13" t="s">
        <v>21</v>
      </c>
    </row>
    <row r="1906" spans="2:5" x14ac:dyDescent="0.3">
      <c r="B1906" s="13">
        <v>33</v>
      </c>
      <c r="C1906" s="13" t="s">
        <v>21</v>
      </c>
      <c r="D1906" s="13" t="s">
        <v>21</v>
      </c>
      <c r="E1906" s="13" t="s">
        <v>21</v>
      </c>
    </row>
    <row r="1907" spans="2:5" x14ac:dyDescent="0.3">
      <c r="B1907" s="13">
        <v>21</v>
      </c>
      <c r="C1907" s="13" t="s">
        <v>25</v>
      </c>
      <c r="D1907" s="13" t="s">
        <v>21</v>
      </c>
      <c r="E1907" s="13" t="s">
        <v>21</v>
      </c>
    </row>
    <row r="1908" spans="2:5" x14ac:dyDescent="0.3">
      <c r="B1908" s="13">
        <v>57</v>
      </c>
      <c r="C1908" s="13" t="s">
        <v>21</v>
      </c>
      <c r="D1908" s="13" t="s">
        <v>21</v>
      </c>
      <c r="E1908" s="13" t="s">
        <v>21</v>
      </c>
    </row>
    <row r="1909" spans="2:5" x14ac:dyDescent="0.3">
      <c r="B1909" s="13">
        <v>29</v>
      </c>
      <c r="C1909" s="13" t="s">
        <v>25</v>
      </c>
      <c r="D1909" s="13" t="s">
        <v>21</v>
      </c>
      <c r="E1909" s="13" t="s">
        <v>21</v>
      </c>
    </row>
    <row r="1910" spans="2:5" x14ac:dyDescent="0.3">
      <c r="B1910" s="13">
        <v>43</v>
      </c>
      <c r="C1910" s="13" t="s">
        <v>21</v>
      </c>
      <c r="D1910" s="13" t="s">
        <v>21</v>
      </c>
      <c r="E1910" s="13" t="s">
        <v>21</v>
      </c>
    </row>
    <row r="1911" spans="2:5" x14ac:dyDescent="0.3">
      <c r="B1911" s="13">
        <v>60</v>
      </c>
      <c r="C1911" s="13" t="s">
        <v>21</v>
      </c>
      <c r="D1911" s="13" t="s">
        <v>21</v>
      </c>
      <c r="E1911" s="13" t="s">
        <v>21</v>
      </c>
    </row>
    <row r="1912" spans="2:5" x14ac:dyDescent="0.3">
      <c r="B1912" s="13">
        <v>72</v>
      </c>
      <c r="C1912" s="13" t="s">
        <v>21</v>
      </c>
      <c r="D1912" s="13" t="s">
        <v>25</v>
      </c>
      <c r="E1912" s="13" t="s">
        <v>21</v>
      </c>
    </row>
    <row r="1913" spans="2:5" x14ac:dyDescent="0.3">
      <c r="B1913" s="13">
        <v>36</v>
      </c>
      <c r="C1913" s="13" t="s">
        <v>21</v>
      </c>
      <c r="D1913" s="13" t="s">
        <v>21</v>
      </c>
      <c r="E1913" s="13" t="s">
        <v>21</v>
      </c>
    </row>
    <row r="1914" spans="2:5" x14ac:dyDescent="0.3">
      <c r="B1914" s="13">
        <v>44</v>
      </c>
      <c r="C1914" s="13" t="s">
        <v>21</v>
      </c>
      <c r="D1914" s="13" t="s">
        <v>21</v>
      </c>
      <c r="E1914" s="13" t="s">
        <v>21</v>
      </c>
    </row>
    <row r="1915" spans="2:5" x14ac:dyDescent="0.3">
      <c r="B1915" s="13">
        <v>49</v>
      </c>
      <c r="C1915" s="13" t="s">
        <v>21</v>
      </c>
      <c r="D1915" s="13" t="s">
        <v>21</v>
      </c>
      <c r="E1915" s="13" t="s">
        <v>21</v>
      </c>
    </row>
    <row r="1916" spans="2:5" x14ac:dyDescent="0.3">
      <c r="B1916" s="13">
        <v>58</v>
      </c>
      <c r="C1916" s="13" t="s">
        <v>21</v>
      </c>
      <c r="D1916" s="13" t="s">
        <v>21</v>
      </c>
      <c r="E1916" s="13" t="s">
        <v>21</v>
      </c>
    </row>
    <row r="1917" spans="2:5" x14ac:dyDescent="0.3">
      <c r="B1917" s="13">
        <v>70</v>
      </c>
      <c r="C1917" s="13" t="s">
        <v>21</v>
      </c>
      <c r="D1917" s="13" t="s">
        <v>25</v>
      </c>
      <c r="E1917" s="13" t="s">
        <v>21</v>
      </c>
    </row>
    <row r="1918" spans="2:5" x14ac:dyDescent="0.3">
      <c r="B1918" s="13">
        <v>73</v>
      </c>
      <c r="C1918" s="13" t="s">
        <v>21</v>
      </c>
      <c r="D1918" s="13" t="s">
        <v>25</v>
      </c>
      <c r="E1918" s="13" t="s">
        <v>21</v>
      </c>
    </row>
    <row r="1919" spans="2:5" x14ac:dyDescent="0.3">
      <c r="B1919" s="13">
        <v>65</v>
      </c>
      <c r="C1919" s="13" t="s">
        <v>21</v>
      </c>
      <c r="D1919" s="13" t="s">
        <v>25</v>
      </c>
      <c r="E1919" s="13" t="s">
        <v>21</v>
      </c>
    </row>
    <row r="1920" spans="2:5" x14ac:dyDescent="0.3">
      <c r="B1920" s="13">
        <v>21</v>
      </c>
      <c r="C1920" s="13" t="s">
        <v>25</v>
      </c>
      <c r="D1920" s="13" t="s">
        <v>21</v>
      </c>
      <c r="E1920" s="13" t="s">
        <v>21</v>
      </c>
    </row>
    <row r="1921" spans="2:5" x14ac:dyDescent="0.3">
      <c r="B1921" s="13">
        <v>21</v>
      </c>
      <c r="C1921" s="13" t="s">
        <v>25</v>
      </c>
      <c r="D1921" s="13" t="s">
        <v>21</v>
      </c>
      <c r="E1921" s="13" t="s">
        <v>21</v>
      </c>
    </row>
    <row r="1922" spans="2:5" x14ac:dyDescent="0.3">
      <c r="B1922" s="13">
        <v>61</v>
      </c>
      <c r="C1922" s="13" t="s">
        <v>21</v>
      </c>
      <c r="D1922" s="13" t="s">
        <v>21</v>
      </c>
      <c r="E1922" s="13" t="s">
        <v>21</v>
      </c>
    </row>
    <row r="1923" spans="2:5" x14ac:dyDescent="0.3">
      <c r="B1923" s="13">
        <v>62</v>
      </c>
      <c r="C1923" s="13" t="s">
        <v>21</v>
      </c>
      <c r="D1923" s="13" t="s">
        <v>21</v>
      </c>
      <c r="E1923" s="13" t="s">
        <v>21</v>
      </c>
    </row>
    <row r="1924" spans="2:5" x14ac:dyDescent="0.3">
      <c r="B1924" s="13">
        <v>32</v>
      </c>
      <c r="C1924" s="13" t="s">
        <v>21</v>
      </c>
      <c r="D1924" s="13" t="s">
        <v>21</v>
      </c>
      <c r="E1924" s="13" t="s">
        <v>21</v>
      </c>
    </row>
    <row r="1925" spans="2:5" x14ac:dyDescent="0.3">
      <c r="B1925" s="13">
        <v>62</v>
      </c>
      <c r="C1925" s="13" t="s">
        <v>21</v>
      </c>
      <c r="D1925" s="13" t="s">
        <v>21</v>
      </c>
      <c r="E1925" s="13" t="s">
        <v>25</v>
      </c>
    </row>
    <row r="1926" spans="2:5" x14ac:dyDescent="0.3">
      <c r="B1926" s="13">
        <v>49</v>
      </c>
      <c r="C1926" s="13" t="s">
        <v>21</v>
      </c>
      <c r="D1926" s="13" t="s">
        <v>21</v>
      </c>
      <c r="E1926" s="13" t="s">
        <v>21</v>
      </c>
    </row>
    <row r="1927" spans="2:5" x14ac:dyDescent="0.3">
      <c r="B1927" s="13">
        <v>77</v>
      </c>
      <c r="C1927" s="13" t="s">
        <v>21</v>
      </c>
      <c r="D1927" s="13" t="s">
        <v>25</v>
      </c>
      <c r="E1927" s="13" t="s">
        <v>21</v>
      </c>
    </row>
    <row r="1928" spans="2:5" x14ac:dyDescent="0.3">
      <c r="B1928" s="13">
        <v>59</v>
      </c>
      <c r="C1928" s="13" t="s">
        <v>21</v>
      </c>
      <c r="D1928" s="13" t="s">
        <v>21</v>
      </c>
      <c r="E1928" s="13" t="s">
        <v>21</v>
      </c>
    </row>
    <row r="1929" spans="2:5" x14ac:dyDescent="0.3">
      <c r="B1929" s="13">
        <v>71</v>
      </c>
      <c r="C1929" s="13" t="s">
        <v>21</v>
      </c>
      <c r="D1929" s="13" t="s">
        <v>25</v>
      </c>
      <c r="E1929" s="13" t="s">
        <v>21</v>
      </c>
    </row>
    <row r="1930" spans="2:5" x14ac:dyDescent="0.3">
      <c r="B1930" s="13">
        <v>64</v>
      </c>
      <c r="C1930" s="13" t="s">
        <v>21</v>
      </c>
      <c r="D1930" s="13" t="s">
        <v>21</v>
      </c>
      <c r="E1930" s="13" t="s">
        <v>21</v>
      </c>
    </row>
    <row r="1931" spans="2:5" x14ac:dyDescent="0.3">
      <c r="B1931" s="13">
        <v>46</v>
      </c>
      <c r="C1931" s="13" t="s">
        <v>21</v>
      </c>
      <c r="D1931" s="13" t="s">
        <v>21</v>
      </c>
      <c r="E1931" s="13" t="s">
        <v>21</v>
      </c>
    </row>
    <row r="1932" spans="2:5" x14ac:dyDescent="0.3">
      <c r="B1932" s="13">
        <v>42</v>
      </c>
      <c r="C1932" s="13" t="s">
        <v>21</v>
      </c>
      <c r="D1932" s="13" t="s">
        <v>21</v>
      </c>
      <c r="E1932" s="13" t="s">
        <v>21</v>
      </c>
    </row>
    <row r="1933" spans="2:5" x14ac:dyDescent="0.3">
      <c r="B1933" s="13">
        <v>33</v>
      </c>
      <c r="C1933" s="13" t="s">
        <v>21</v>
      </c>
      <c r="D1933" s="13" t="s">
        <v>21</v>
      </c>
      <c r="E1933" s="13" t="s">
        <v>21</v>
      </c>
    </row>
    <row r="1934" spans="2:5" x14ac:dyDescent="0.3">
      <c r="B1934" s="13">
        <v>24</v>
      </c>
      <c r="C1934" s="13" t="s">
        <v>25</v>
      </c>
      <c r="D1934" s="13" t="s">
        <v>21</v>
      </c>
      <c r="E1934" s="13" t="s">
        <v>21</v>
      </c>
    </row>
    <row r="1935" spans="2:5" x14ac:dyDescent="0.3">
      <c r="B1935" s="13">
        <v>57</v>
      </c>
      <c r="C1935" s="13" t="s">
        <v>21</v>
      </c>
      <c r="D1935" s="13" t="s">
        <v>21</v>
      </c>
      <c r="E1935" s="13" t="s">
        <v>21</v>
      </c>
    </row>
    <row r="1936" spans="2:5" x14ac:dyDescent="0.3">
      <c r="B1936" s="13">
        <v>59</v>
      </c>
      <c r="C1936" s="13" t="s">
        <v>21</v>
      </c>
      <c r="D1936" s="13" t="s">
        <v>21</v>
      </c>
      <c r="E1936" s="13" t="s">
        <v>21</v>
      </c>
    </row>
    <row r="1937" spans="2:5" x14ac:dyDescent="0.3">
      <c r="B1937" s="13">
        <v>81</v>
      </c>
      <c r="C1937" s="13" t="s">
        <v>21</v>
      </c>
      <c r="D1937" s="13" t="s">
        <v>25</v>
      </c>
      <c r="E1937" s="13" t="s">
        <v>21</v>
      </c>
    </row>
    <row r="1938" spans="2:5" x14ac:dyDescent="0.3">
      <c r="B1938" s="13">
        <v>49</v>
      </c>
      <c r="C1938" s="13" t="s">
        <v>21</v>
      </c>
      <c r="D1938" s="13" t="s">
        <v>21</v>
      </c>
      <c r="E1938" s="13" t="s">
        <v>21</v>
      </c>
    </row>
    <row r="1939" spans="2:5" x14ac:dyDescent="0.3">
      <c r="B1939" s="13">
        <v>45</v>
      </c>
      <c r="C1939" s="13" t="s">
        <v>21</v>
      </c>
      <c r="D1939" s="13" t="s">
        <v>21</v>
      </c>
      <c r="E1939" s="13" t="s">
        <v>21</v>
      </c>
    </row>
    <row r="1940" spans="2:5" x14ac:dyDescent="0.3">
      <c r="B1940" s="13">
        <v>49</v>
      </c>
      <c r="C1940" s="13" t="s">
        <v>21</v>
      </c>
      <c r="D1940" s="13" t="s">
        <v>21</v>
      </c>
      <c r="E1940" s="13" t="s">
        <v>21</v>
      </c>
    </row>
    <row r="1941" spans="2:5" x14ac:dyDescent="0.3">
      <c r="B1941" s="13">
        <v>19</v>
      </c>
      <c r="C1941" s="13" t="s">
        <v>25</v>
      </c>
      <c r="D1941" s="13" t="s">
        <v>21</v>
      </c>
      <c r="E1941" s="13" t="s">
        <v>21</v>
      </c>
    </row>
    <row r="1942" spans="2:5" x14ac:dyDescent="0.3">
      <c r="B1942" s="13">
        <v>37</v>
      </c>
      <c r="C1942" s="13" t="s">
        <v>21</v>
      </c>
      <c r="D1942" s="13" t="s">
        <v>21</v>
      </c>
      <c r="E1942" s="13" t="s">
        <v>21</v>
      </c>
    </row>
    <row r="1943" spans="2:5" x14ac:dyDescent="0.3">
      <c r="B1943" s="13">
        <v>44</v>
      </c>
      <c r="C1943" s="13" t="s">
        <v>21</v>
      </c>
      <c r="D1943" s="13" t="s">
        <v>21</v>
      </c>
      <c r="E1943" s="13" t="s">
        <v>21</v>
      </c>
    </row>
    <row r="1944" spans="2:5" x14ac:dyDescent="0.3">
      <c r="B1944" s="13">
        <v>57</v>
      </c>
      <c r="C1944" s="13" t="s">
        <v>21</v>
      </c>
      <c r="D1944" s="13" t="s">
        <v>21</v>
      </c>
      <c r="E1944" s="13" t="s">
        <v>21</v>
      </c>
    </row>
    <row r="1945" spans="2:5" x14ac:dyDescent="0.3">
      <c r="B1945" s="13">
        <v>76</v>
      </c>
      <c r="C1945" s="13" t="s">
        <v>21</v>
      </c>
      <c r="D1945" s="13" t="s">
        <v>25</v>
      </c>
      <c r="E1945" s="13" t="s">
        <v>21</v>
      </c>
    </row>
    <row r="1946" spans="2:5" x14ac:dyDescent="0.3">
      <c r="B1946" s="13">
        <v>53</v>
      </c>
      <c r="C1946" s="13" t="s">
        <v>21</v>
      </c>
      <c r="D1946" s="13" t="s">
        <v>21</v>
      </c>
      <c r="E1946" s="13" t="s">
        <v>21</v>
      </c>
    </row>
    <row r="1947" spans="2:5" x14ac:dyDescent="0.3">
      <c r="B1947" s="13">
        <v>59</v>
      </c>
      <c r="C1947" s="13" t="s">
        <v>21</v>
      </c>
      <c r="D1947" s="13" t="s">
        <v>21</v>
      </c>
      <c r="E1947" s="13" t="s">
        <v>21</v>
      </c>
    </row>
    <row r="1948" spans="2:5" x14ac:dyDescent="0.3">
      <c r="B1948" s="13">
        <v>42</v>
      </c>
      <c r="C1948" s="13" t="s">
        <v>21</v>
      </c>
      <c r="D1948" s="13" t="s">
        <v>21</v>
      </c>
      <c r="E1948" s="13" t="s">
        <v>21</v>
      </c>
    </row>
    <row r="1949" spans="2:5" x14ac:dyDescent="0.3">
      <c r="B1949" s="13">
        <v>59</v>
      </c>
      <c r="C1949" s="13" t="s">
        <v>21</v>
      </c>
      <c r="D1949" s="13" t="s">
        <v>21</v>
      </c>
      <c r="E1949" s="13" t="s">
        <v>21</v>
      </c>
    </row>
    <row r="1950" spans="2:5" x14ac:dyDescent="0.3">
      <c r="B1950" s="13">
        <v>32</v>
      </c>
      <c r="C1950" s="13" t="s">
        <v>21</v>
      </c>
      <c r="D1950" s="13" t="s">
        <v>21</v>
      </c>
      <c r="E1950" s="13" t="s">
        <v>21</v>
      </c>
    </row>
    <row r="1951" spans="2:5" x14ac:dyDescent="0.3">
      <c r="B1951" s="13">
        <v>20</v>
      </c>
      <c r="C1951" s="13" t="s">
        <v>25</v>
      </c>
      <c r="D1951" s="13" t="s">
        <v>21</v>
      </c>
      <c r="E1951" s="13" t="s">
        <v>21</v>
      </c>
    </row>
    <row r="1952" spans="2:5" x14ac:dyDescent="0.3">
      <c r="B1952" s="13">
        <v>30</v>
      </c>
      <c r="C1952" s="13" t="s">
        <v>21</v>
      </c>
      <c r="D1952" s="13" t="s">
        <v>21</v>
      </c>
      <c r="E1952" s="13" t="s">
        <v>21</v>
      </c>
    </row>
    <row r="1953" spans="2:5" x14ac:dyDescent="0.3">
      <c r="B1953" s="13">
        <v>43</v>
      </c>
      <c r="C1953" s="13" t="s">
        <v>21</v>
      </c>
      <c r="D1953" s="13" t="s">
        <v>21</v>
      </c>
      <c r="E1953" s="13" t="s">
        <v>21</v>
      </c>
    </row>
    <row r="1954" spans="2:5" x14ac:dyDescent="0.3">
      <c r="B1954" s="13">
        <v>55</v>
      </c>
      <c r="C1954" s="13" t="s">
        <v>21</v>
      </c>
      <c r="D1954" s="13" t="s">
        <v>21</v>
      </c>
      <c r="E1954" s="13" t="s">
        <v>21</v>
      </c>
    </row>
    <row r="1955" spans="2:5" x14ac:dyDescent="0.3">
      <c r="B1955" s="13">
        <v>24</v>
      </c>
      <c r="C1955" s="13" t="s">
        <v>25</v>
      </c>
      <c r="D1955" s="13" t="s">
        <v>21</v>
      </c>
      <c r="E1955" s="13" t="s">
        <v>21</v>
      </c>
    </row>
    <row r="1956" spans="2:5" x14ac:dyDescent="0.3">
      <c r="B1956" s="13">
        <v>71</v>
      </c>
      <c r="C1956" s="13" t="s">
        <v>21</v>
      </c>
      <c r="D1956" s="13" t="s">
        <v>25</v>
      </c>
      <c r="E1956" s="13" t="s">
        <v>21</v>
      </c>
    </row>
    <row r="1957" spans="2:5" x14ac:dyDescent="0.3">
      <c r="B1957" s="13">
        <v>62</v>
      </c>
      <c r="C1957" s="13" t="s">
        <v>21</v>
      </c>
      <c r="D1957" s="13" t="s">
        <v>21</v>
      </c>
      <c r="E1957" s="13" t="s">
        <v>21</v>
      </c>
    </row>
    <row r="1958" spans="2:5" x14ac:dyDescent="0.3">
      <c r="B1958" s="13">
        <v>37</v>
      </c>
      <c r="C1958" s="13" t="s">
        <v>21</v>
      </c>
      <c r="D1958" s="13" t="s">
        <v>21</v>
      </c>
      <c r="E1958" s="13" t="s">
        <v>21</v>
      </c>
    </row>
    <row r="1959" spans="2:5" x14ac:dyDescent="0.3">
      <c r="B1959" s="13">
        <v>71</v>
      </c>
      <c r="C1959" s="13" t="s">
        <v>21</v>
      </c>
      <c r="D1959" s="13" t="s">
        <v>25</v>
      </c>
      <c r="E1959" s="13" t="s">
        <v>21</v>
      </c>
    </row>
    <row r="1960" spans="2:5" x14ac:dyDescent="0.3">
      <c r="B1960" s="13">
        <v>51</v>
      </c>
      <c r="C1960" s="13" t="s">
        <v>21</v>
      </c>
      <c r="D1960" s="13" t="s">
        <v>21</v>
      </c>
      <c r="E1960" s="13" t="s">
        <v>21</v>
      </c>
    </row>
    <row r="1961" spans="2:5" x14ac:dyDescent="0.3">
      <c r="B1961" s="13">
        <v>54</v>
      </c>
      <c r="C1961" s="13" t="s">
        <v>21</v>
      </c>
      <c r="D1961" s="13" t="s">
        <v>21</v>
      </c>
      <c r="E1961" s="13" t="s">
        <v>21</v>
      </c>
    </row>
    <row r="1962" spans="2:5" x14ac:dyDescent="0.3">
      <c r="B1962" s="13">
        <v>74</v>
      </c>
      <c r="C1962" s="13" t="s">
        <v>21</v>
      </c>
      <c r="D1962" s="13" t="s">
        <v>25</v>
      </c>
      <c r="E1962" s="13" t="s">
        <v>21</v>
      </c>
    </row>
    <row r="1963" spans="2:5" x14ac:dyDescent="0.3">
      <c r="B1963" s="13">
        <v>51</v>
      </c>
      <c r="C1963" s="13" t="s">
        <v>21</v>
      </c>
      <c r="D1963" s="13" t="s">
        <v>21</v>
      </c>
      <c r="E1963" s="13" t="s">
        <v>21</v>
      </c>
    </row>
    <row r="1964" spans="2:5" x14ac:dyDescent="0.3">
      <c r="B1964" s="13">
        <v>67</v>
      </c>
      <c r="C1964" s="13" t="s">
        <v>21</v>
      </c>
      <c r="D1964" s="13" t="s">
        <v>25</v>
      </c>
      <c r="E1964" s="13" t="s">
        <v>21</v>
      </c>
    </row>
    <row r="1965" spans="2:5" x14ac:dyDescent="0.3">
      <c r="B1965" s="13">
        <v>55</v>
      </c>
      <c r="C1965" s="13" t="s">
        <v>21</v>
      </c>
      <c r="D1965" s="13" t="s">
        <v>21</v>
      </c>
      <c r="E1965" s="13" t="s">
        <v>21</v>
      </c>
    </row>
    <row r="1966" spans="2:5" x14ac:dyDescent="0.3">
      <c r="B1966" s="13">
        <v>32</v>
      </c>
      <c r="C1966" s="13" t="s">
        <v>21</v>
      </c>
      <c r="D1966" s="13" t="s">
        <v>21</v>
      </c>
      <c r="E1966" s="13" t="s">
        <v>21</v>
      </c>
    </row>
    <row r="1967" spans="2:5" x14ac:dyDescent="0.3">
      <c r="B1967" s="13">
        <v>55</v>
      </c>
      <c r="C1967" s="13" t="s">
        <v>21</v>
      </c>
      <c r="D1967" s="13" t="s">
        <v>21</v>
      </c>
      <c r="E1967" s="13" t="s">
        <v>21</v>
      </c>
    </row>
    <row r="1968" spans="2:5" x14ac:dyDescent="0.3">
      <c r="B1968" s="13">
        <v>57</v>
      </c>
      <c r="C1968" s="13" t="s">
        <v>21</v>
      </c>
      <c r="D1968" s="13" t="s">
        <v>21</v>
      </c>
      <c r="E1968" s="13" t="s">
        <v>21</v>
      </c>
    </row>
    <row r="1969" spans="2:5" x14ac:dyDescent="0.3">
      <c r="B1969" s="13">
        <v>45</v>
      </c>
      <c r="C1969" s="13" t="s">
        <v>21</v>
      </c>
      <c r="D1969" s="13" t="s">
        <v>21</v>
      </c>
      <c r="E1969" s="13" t="s">
        <v>21</v>
      </c>
    </row>
    <row r="1970" spans="2:5" x14ac:dyDescent="0.3">
      <c r="B1970" s="13">
        <v>46</v>
      </c>
      <c r="C1970" s="13" t="s">
        <v>21</v>
      </c>
      <c r="D1970" s="13" t="s">
        <v>21</v>
      </c>
      <c r="E1970" s="13" t="s">
        <v>21</v>
      </c>
    </row>
    <row r="1971" spans="2:5" x14ac:dyDescent="0.3">
      <c r="B1971" s="13">
        <v>69</v>
      </c>
      <c r="C1971" s="13" t="s">
        <v>21</v>
      </c>
      <c r="D1971" s="13" t="s">
        <v>25</v>
      </c>
      <c r="E1971" s="13" t="s">
        <v>21</v>
      </c>
    </row>
    <row r="1972" spans="2:5" x14ac:dyDescent="0.3">
      <c r="B1972" s="13">
        <v>46</v>
      </c>
      <c r="C1972" s="13" t="s">
        <v>21</v>
      </c>
      <c r="D1972" s="13" t="s">
        <v>21</v>
      </c>
      <c r="E1972" s="13" t="s">
        <v>21</v>
      </c>
    </row>
    <row r="1973" spans="2:5" x14ac:dyDescent="0.3">
      <c r="B1973" s="13">
        <v>39</v>
      </c>
      <c r="C1973" s="13" t="s">
        <v>21</v>
      </c>
      <c r="D1973" s="13" t="s">
        <v>21</v>
      </c>
      <c r="E1973" s="13" t="s">
        <v>21</v>
      </c>
    </row>
    <row r="1974" spans="2:5" x14ac:dyDescent="0.3">
      <c r="B1974" s="13">
        <v>46</v>
      </c>
      <c r="C1974" s="13" t="s">
        <v>21</v>
      </c>
      <c r="D1974" s="13" t="s">
        <v>21</v>
      </c>
      <c r="E1974" s="13" t="s">
        <v>21</v>
      </c>
    </row>
    <row r="1975" spans="2:5" x14ac:dyDescent="0.3">
      <c r="B1975" s="13">
        <v>77</v>
      </c>
      <c r="C1975" s="13" t="s">
        <v>21</v>
      </c>
      <c r="D1975" s="13" t="s">
        <v>25</v>
      </c>
      <c r="E1975" s="13" t="s">
        <v>21</v>
      </c>
    </row>
    <row r="1976" spans="2:5" x14ac:dyDescent="0.3">
      <c r="B1976" s="13">
        <v>27</v>
      </c>
      <c r="C1976" s="13" t="s">
        <v>25</v>
      </c>
      <c r="D1976" s="13" t="s">
        <v>21</v>
      </c>
      <c r="E1976" s="13" t="s">
        <v>21</v>
      </c>
    </row>
    <row r="1977" spans="2:5" x14ac:dyDescent="0.3">
      <c r="B1977" s="13">
        <v>44</v>
      </c>
      <c r="C1977" s="13" t="s">
        <v>21</v>
      </c>
      <c r="D1977" s="13" t="s">
        <v>21</v>
      </c>
      <c r="E1977" s="13" t="s">
        <v>21</v>
      </c>
    </row>
    <row r="1978" spans="2:5" x14ac:dyDescent="0.3">
      <c r="B1978" s="13">
        <v>67</v>
      </c>
      <c r="C1978" s="13" t="s">
        <v>21</v>
      </c>
      <c r="D1978" s="13" t="s">
        <v>25</v>
      </c>
      <c r="E1978" s="13" t="s">
        <v>21</v>
      </c>
    </row>
    <row r="1979" spans="2:5" x14ac:dyDescent="0.3">
      <c r="B1979" s="13">
        <v>36</v>
      </c>
      <c r="C1979" s="13" t="s">
        <v>21</v>
      </c>
      <c r="D1979" s="13" t="s">
        <v>21</v>
      </c>
      <c r="E1979" s="13" t="s">
        <v>21</v>
      </c>
    </row>
    <row r="1980" spans="2:5" x14ac:dyDescent="0.3">
      <c r="B1980" s="13">
        <v>24</v>
      </c>
      <c r="C1980" s="13" t="s">
        <v>25</v>
      </c>
      <c r="D1980" s="13" t="s">
        <v>21</v>
      </c>
      <c r="E1980" s="13" t="s">
        <v>21</v>
      </c>
    </row>
    <row r="1981" spans="2:5" x14ac:dyDescent="0.3">
      <c r="B1981" s="13">
        <v>23</v>
      </c>
      <c r="C1981" s="13" t="s">
        <v>25</v>
      </c>
      <c r="D1981" s="13" t="s">
        <v>21</v>
      </c>
      <c r="E1981" s="13" t="s">
        <v>21</v>
      </c>
    </row>
    <row r="1982" spans="2:5" x14ac:dyDescent="0.3">
      <c r="B1982" s="13">
        <v>59</v>
      </c>
      <c r="C1982" s="13" t="s">
        <v>21</v>
      </c>
      <c r="D1982" s="13" t="s">
        <v>21</v>
      </c>
      <c r="E1982" s="13" t="s">
        <v>21</v>
      </c>
    </row>
    <row r="1983" spans="2:5" x14ac:dyDescent="0.3">
      <c r="B1983" s="13">
        <v>79</v>
      </c>
      <c r="C1983" s="13" t="s">
        <v>21</v>
      </c>
      <c r="D1983" s="13" t="s">
        <v>25</v>
      </c>
      <c r="E1983" s="13" t="s">
        <v>21</v>
      </c>
    </row>
    <row r="1984" spans="2:5" x14ac:dyDescent="0.3">
      <c r="B1984" s="13">
        <v>33</v>
      </c>
      <c r="C1984" s="13" t="s">
        <v>21</v>
      </c>
      <c r="D1984" s="13" t="s">
        <v>21</v>
      </c>
      <c r="E1984" s="13" t="s">
        <v>21</v>
      </c>
    </row>
    <row r="1985" spans="2:5" x14ac:dyDescent="0.3">
      <c r="B1985" s="13">
        <v>42</v>
      </c>
      <c r="C1985" s="13" t="s">
        <v>21</v>
      </c>
      <c r="D1985" s="13" t="s">
        <v>21</v>
      </c>
      <c r="E1985" s="13" t="s">
        <v>21</v>
      </c>
    </row>
    <row r="1986" spans="2:5" x14ac:dyDescent="0.3">
      <c r="B1986" s="13">
        <v>31</v>
      </c>
      <c r="C1986" s="13" t="s">
        <v>21</v>
      </c>
      <c r="D1986" s="13" t="s">
        <v>21</v>
      </c>
      <c r="E1986" s="13" t="s">
        <v>21</v>
      </c>
    </row>
    <row r="1987" spans="2:5" x14ac:dyDescent="0.3">
      <c r="B1987" s="13">
        <v>51</v>
      </c>
      <c r="C1987" s="13" t="s">
        <v>21</v>
      </c>
      <c r="D1987" s="13" t="s">
        <v>21</v>
      </c>
      <c r="E1987" s="13" t="s">
        <v>21</v>
      </c>
    </row>
    <row r="1988" spans="2:5" x14ac:dyDescent="0.3">
      <c r="B1988" s="13">
        <v>61</v>
      </c>
      <c r="C1988" s="13" t="s">
        <v>21</v>
      </c>
      <c r="D1988" s="13" t="s">
        <v>21</v>
      </c>
      <c r="E1988" s="13" t="s">
        <v>21</v>
      </c>
    </row>
    <row r="1989" spans="2:5" x14ac:dyDescent="0.3">
      <c r="B1989" s="13">
        <v>68</v>
      </c>
      <c r="C1989" s="13" t="s">
        <v>21</v>
      </c>
      <c r="D1989" s="13" t="s">
        <v>25</v>
      </c>
      <c r="E1989" s="13" t="s">
        <v>21</v>
      </c>
    </row>
    <row r="1990" spans="2:5" x14ac:dyDescent="0.3">
      <c r="B1990" s="13">
        <v>29</v>
      </c>
      <c r="C1990" s="13" t="s">
        <v>25</v>
      </c>
      <c r="D1990" s="13" t="s">
        <v>21</v>
      </c>
      <c r="E1990" s="13" t="s">
        <v>21</v>
      </c>
    </row>
    <row r="1991" spans="2:5" x14ac:dyDescent="0.3">
      <c r="B1991" s="13">
        <v>33</v>
      </c>
      <c r="C1991" s="13" t="s">
        <v>21</v>
      </c>
      <c r="D1991" s="13" t="s">
        <v>21</v>
      </c>
      <c r="E1991" s="13" t="s">
        <v>21</v>
      </c>
    </row>
    <row r="1992" spans="2:5" x14ac:dyDescent="0.3">
      <c r="B1992" s="13">
        <v>44</v>
      </c>
      <c r="C1992" s="13" t="s">
        <v>21</v>
      </c>
      <c r="D1992" s="13" t="s">
        <v>21</v>
      </c>
      <c r="E1992" s="13" t="s">
        <v>21</v>
      </c>
    </row>
    <row r="1993" spans="2:5" x14ac:dyDescent="0.3">
      <c r="B1993" s="13">
        <v>55</v>
      </c>
      <c r="C1993" s="13" t="s">
        <v>21</v>
      </c>
      <c r="D1993" s="13" t="s">
        <v>21</v>
      </c>
      <c r="E1993" s="13" t="s">
        <v>21</v>
      </c>
    </row>
    <row r="1994" spans="2:5" x14ac:dyDescent="0.3">
      <c r="B1994" s="13">
        <v>68</v>
      </c>
      <c r="C1994" s="13" t="s">
        <v>21</v>
      </c>
      <c r="D1994" s="13" t="s">
        <v>25</v>
      </c>
      <c r="E1994" s="13" t="s">
        <v>21</v>
      </c>
    </row>
    <row r="1995" spans="2:5" x14ac:dyDescent="0.3">
      <c r="B1995" s="13">
        <v>42</v>
      </c>
      <c r="C1995" s="13" t="s">
        <v>21</v>
      </c>
      <c r="D1995" s="13" t="s">
        <v>21</v>
      </c>
      <c r="E1995" s="13" t="s">
        <v>21</v>
      </c>
    </row>
    <row r="1996" spans="2:5" x14ac:dyDescent="0.3">
      <c r="B1996" s="13">
        <v>37</v>
      </c>
      <c r="C1996" s="13" t="s">
        <v>21</v>
      </c>
      <c r="D1996" s="13" t="s">
        <v>21</v>
      </c>
      <c r="E1996" s="13" t="s">
        <v>21</v>
      </c>
    </row>
    <row r="1997" spans="2:5" x14ac:dyDescent="0.3">
      <c r="B1997" s="13">
        <v>19</v>
      </c>
      <c r="C1997" s="13" t="s">
        <v>25</v>
      </c>
      <c r="D1997" s="13" t="s">
        <v>21</v>
      </c>
      <c r="E1997" s="13" t="s">
        <v>21</v>
      </c>
    </row>
    <row r="1998" spans="2:5" x14ac:dyDescent="0.3">
      <c r="B1998" s="13">
        <v>22</v>
      </c>
      <c r="C1998" s="13" t="s">
        <v>25</v>
      </c>
      <c r="D1998" s="13" t="s">
        <v>21</v>
      </c>
      <c r="E1998" s="13" t="s">
        <v>21</v>
      </c>
    </row>
    <row r="1999" spans="2:5" x14ac:dyDescent="0.3">
      <c r="B1999" s="13">
        <v>21</v>
      </c>
      <c r="C1999" s="13" t="s">
        <v>25</v>
      </c>
      <c r="D1999" s="13" t="s">
        <v>21</v>
      </c>
      <c r="E1999" s="13" t="s">
        <v>21</v>
      </c>
    </row>
    <row r="2000" spans="2:5" x14ac:dyDescent="0.3">
      <c r="B2000" s="13">
        <v>32</v>
      </c>
      <c r="C2000" s="13" t="s">
        <v>21</v>
      </c>
      <c r="D2000" s="13" t="s">
        <v>21</v>
      </c>
      <c r="E2000" s="13" t="s">
        <v>21</v>
      </c>
    </row>
    <row r="2001" spans="2:5" x14ac:dyDescent="0.3">
      <c r="B2001" s="13">
        <v>28</v>
      </c>
      <c r="C2001" s="13" t="s">
        <v>25</v>
      </c>
      <c r="D2001" s="13" t="s">
        <v>21</v>
      </c>
      <c r="E2001" s="13" t="s">
        <v>21</v>
      </c>
    </row>
    <row r="2002" spans="2:5" x14ac:dyDescent="0.3">
      <c r="B2002" s="13">
        <v>76</v>
      </c>
      <c r="C2002" s="13" t="s">
        <v>21</v>
      </c>
      <c r="D2002" s="13" t="s">
        <v>25</v>
      </c>
      <c r="E2002" s="13" t="s">
        <v>21</v>
      </c>
    </row>
    <row r="2003" spans="2:5" x14ac:dyDescent="0.3">
      <c r="B2003" s="13">
        <v>22</v>
      </c>
      <c r="C2003" s="13" t="s">
        <v>25</v>
      </c>
      <c r="D2003" s="13" t="s">
        <v>21</v>
      </c>
      <c r="E2003" s="13" t="s">
        <v>21</v>
      </c>
    </row>
    <row r="2004" spans="2:5" x14ac:dyDescent="0.3">
      <c r="B2004" s="13">
        <v>71</v>
      </c>
      <c r="C2004" s="13" t="s">
        <v>21</v>
      </c>
      <c r="D2004" s="13" t="s">
        <v>25</v>
      </c>
      <c r="E2004" s="13" t="s">
        <v>21</v>
      </c>
    </row>
    <row r="2005" spans="2:5" x14ac:dyDescent="0.3">
      <c r="B2005" s="13">
        <v>77</v>
      </c>
      <c r="C2005" s="13" t="s">
        <v>21</v>
      </c>
      <c r="D2005" s="13" t="s">
        <v>25</v>
      </c>
      <c r="E2005" s="13" t="s">
        <v>21</v>
      </c>
    </row>
    <row r="2006" spans="2:5" x14ac:dyDescent="0.3">
      <c r="B2006" s="13">
        <v>72</v>
      </c>
      <c r="C2006" s="13" t="s">
        <v>21</v>
      </c>
      <c r="D2006" s="13" t="s">
        <v>25</v>
      </c>
      <c r="E2006" s="13" t="s">
        <v>21</v>
      </c>
    </row>
    <row r="2007" spans="2:5" x14ac:dyDescent="0.3">
      <c r="B2007" s="13">
        <v>43</v>
      </c>
      <c r="C2007" s="13" t="s">
        <v>21</v>
      </c>
      <c r="D2007" s="13" t="s">
        <v>21</v>
      </c>
      <c r="E2007" s="13" t="s">
        <v>21</v>
      </c>
    </row>
    <row r="2008" spans="2:5" x14ac:dyDescent="0.3">
      <c r="B2008" s="13">
        <v>34</v>
      </c>
      <c r="C2008" s="13" t="s">
        <v>21</v>
      </c>
      <c r="D2008" s="13" t="s">
        <v>21</v>
      </c>
      <c r="E2008" s="13" t="s">
        <v>21</v>
      </c>
    </row>
    <row r="2009" spans="2:5" x14ac:dyDescent="0.3">
      <c r="B2009" s="13">
        <v>26</v>
      </c>
      <c r="C2009" s="13" t="s">
        <v>25</v>
      </c>
      <c r="D2009" s="13" t="s">
        <v>21</v>
      </c>
      <c r="E2009" s="13" t="s">
        <v>21</v>
      </c>
    </row>
    <row r="2010" spans="2:5" x14ac:dyDescent="0.3">
      <c r="B2010" s="13">
        <v>26</v>
      </c>
      <c r="C2010" s="13" t="s">
        <v>25</v>
      </c>
      <c r="D2010" s="13" t="s">
        <v>21</v>
      </c>
      <c r="E2010" s="13" t="s">
        <v>21</v>
      </c>
    </row>
    <row r="2011" spans="2:5" x14ac:dyDescent="0.3">
      <c r="B2011" s="13">
        <v>66</v>
      </c>
      <c r="C2011" s="13" t="s">
        <v>21</v>
      </c>
      <c r="D2011" s="13" t="s">
        <v>25</v>
      </c>
      <c r="E2011" s="13" t="s">
        <v>21</v>
      </c>
    </row>
    <row r="2012" spans="2:5" x14ac:dyDescent="0.3">
      <c r="B2012" s="13">
        <v>80</v>
      </c>
      <c r="C2012" s="13" t="s">
        <v>21</v>
      </c>
      <c r="D2012" s="13" t="s">
        <v>25</v>
      </c>
      <c r="E2012" s="13" t="s">
        <v>21</v>
      </c>
    </row>
    <row r="2013" spans="2:5" x14ac:dyDescent="0.3">
      <c r="B2013" s="13">
        <v>40</v>
      </c>
      <c r="C2013" s="13" t="s">
        <v>21</v>
      </c>
      <c r="D2013" s="13" t="s">
        <v>21</v>
      </c>
      <c r="E2013" s="13" t="s">
        <v>21</v>
      </c>
    </row>
    <row r="2014" spans="2:5" x14ac:dyDescent="0.3">
      <c r="B2014" s="13">
        <v>71</v>
      </c>
      <c r="C2014" s="13" t="s">
        <v>21</v>
      </c>
      <c r="D2014" s="13" t="s">
        <v>25</v>
      </c>
      <c r="E2014" s="13" t="s">
        <v>21</v>
      </c>
    </row>
    <row r="2015" spans="2:5" x14ac:dyDescent="0.3">
      <c r="B2015" s="13">
        <v>62</v>
      </c>
      <c r="C2015" s="13" t="s">
        <v>21</v>
      </c>
      <c r="D2015" s="13" t="s">
        <v>21</v>
      </c>
      <c r="E2015" s="13" t="s">
        <v>21</v>
      </c>
    </row>
    <row r="2016" spans="2:5" x14ac:dyDescent="0.3">
      <c r="B2016" s="13">
        <v>77</v>
      </c>
      <c r="C2016" s="13" t="s">
        <v>21</v>
      </c>
      <c r="D2016" s="13" t="s">
        <v>25</v>
      </c>
      <c r="E2016" s="13" t="s">
        <v>21</v>
      </c>
    </row>
    <row r="2017" spans="2:5" x14ac:dyDescent="0.3">
      <c r="B2017" s="13">
        <v>54</v>
      </c>
      <c r="C2017" s="13" t="s">
        <v>21</v>
      </c>
      <c r="D2017" s="13" t="s">
        <v>21</v>
      </c>
      <c r="E2017" s="13" t="s">
        <v>21</v>
      </c>
    </row>
    <row r="2018" spans="2:5" x14ac:dyDescent="0.3">
      <c r="B2018" s="13">
        <v>48</v>
      </c>
      <c r="C2018" s="13" t="s">
        <v>21</v>
      </c>
      <c r="D2018" s="13" t="s">
        <v>21</v>
      </c>
      <c r="E2018" s="13" t="s">
        <v>21</v>
      </c>
    </row>
    <row r="2019" spans="2:5" x14ac:dyDescent="0.3">
      <c r="B2019" s="13">
        <v>46</v>
      </c>
      <c r="C2019" s="13" t="s">
        <v>21</v>
      </c>
      <c r="D2019" s="13" t="s">
        <v>21</v>
      </c>
      <c r="E2019" s="13" t="s">
        <v>21</v>
      </c>
    </row>
    <row r="2020" spans="2:5" x14ac:dyDescent="0.3">
      <c r="B2020" s="13">
        <v>70</v>
      </c>
      <c r="C2020" s="13" t="s">
        <v>21</v>
      </c>
      <c r="D2020" s="13" t="s">
        <v>25</v>
      </c>
      <c r="E2020" s="13" t="s">
        <v>21</v>
      </c>
    </row>
    <row r="2021" spans="2:5" x14ac:dyDescent="0.3">
      <c r="B2021" s="13">
        <v>76</v>
      </c>
      <c r="C2021" s="13" t="s">
        <v>21</v>
      </c>
      <c r="D2021" s="13" t="s">
        <v>25</v>
      </c>
      <c r="E2021" s="13" t="s">
        <v>21</v>
      </c>
    </row>
    <row r="2022" spans="2:5" x14ac:dyDescent="0.3">
      <c r="B2022" s="13">
        <v>78</v>
      </c>
      <c r="C2022" s="13" t="s">
        <v>21</v>
      </c>
      <c r="D2022" s="13" t="s">
        <v>25</v>
      </c>
      <c r="E2022" s="13" t="s">
        <v>21</v>
      </c>
    </row>
    <row r="2023" spans="2:5" x14ac:dyDescent="0.3">
      <c r="B2023" s="13">
        <v>46</v>
      </c>
      <c r="C2023" s="13" t="s">
        <v>21</v>
      </c>
      <c r="D2023" s="13" t="s">
        <v>21</v>
      </c>
      <c r="E2023" s="13" t="s">
        <v>21</v>
      </c>
    </row>
    <row r="2024" spans="2:5" x14ac:dyDescent="0.3">
      <c r="B2024" s="13">
        <v>60</v>
      </c>
      <c r="C2024" s="13" t="s">
        <v>21</v>
      </c>
      <c r="D2024" s="13" t="s">
        <v>21</v>
      </c>
      <c r="E2024" s="13" t="s">
        <v>21</v>
      </c>
    </row>
    <row r="2025" spans="2:5" x14ac:dyDescent="0.3">
      <c r="B2025" s="13">
        <v>55</v>
      </c>
      <c r="C2025" s="13" t="s">
        <v>21</v>
      </c>
      <c r="D2025" s="13" t="s">
        <v>21</v>
      </c>
      <c r="E2025" s="13" t="s">
        <v>21</v>
      </c>
    </row>
    <row r="2026" spans="2:5" x14ac:dyDescent="0.3">
      <c r="B2026" s="13">
        <v>79</v>
      </c>
      <c r="C2026" s="13" t="s">
        <v>21</v>
      </c>
      <c r="D2026" s="13" t="s">
        <v>25</v>
      </c>
      <c r="E2026" s="13" t="s">
        <v>21</v>
      </c>
    </row>
    <row r="2027" spans="2:5" x14ac:dyDescent="0.3">
      <c r="B2027" s="13">
        <v>44</v>
      </c>
      <c r="C2027" s="13" t="s">
        <v>21</v>
      </c>
      <c r="D2027" s="13" t="s">
        <v>21</v>
      </c>
      <c r="E2027" s="13" t="s">
        <v>21</v>
      </c>
    </row>
    <row r="2028" spans="2:5" x14ac:dyDescent="0.3">
      <c r="B2028" s="13">
        <v>35</v>
      </c>
      <c r="C2028" s="13" t="s">
        <v>21</v>
      </c>
      <c r="D2028" s="13" t="s">
        <v>21</v>
      </c>
      <c r="E2028" s="13" t="s">
        <v>21</v>
      </c>
    </row>
    <row r="2029" spans="2:5" x14ac:dyDescent="0.3">
      <c r="B2029" s="13">
        <v>30</v>
      </c>
      <c r="C2029" s="13" t="s">
        <v>21</v>
      </c>
      <c r="D2029" s="13" t="s">
        <v>21</v>
      </c>
      <c r="E2029" s="13" t="s">
        <v>21</v>
      </c>
    </row>
    <row r="2030" spans="2:5" x14ac:dyDescent="0.3">
      <c r="B2030" s="13">
        <v>35</v>
      </c>
      <c r="C2030" s="13" t="s">
        <v>21</v>
      </c>
      <c r="D2030" s="13" t="s">
        <v>21</v>
      </c>
      <c r="E2030" s="13" t="s">
        <v>21</v>
      </c>
    </row>
    <row r="2031" spans="2:5" x14ac:dyDescent="0.3">
      <c r="B2031" s="13">
        <v>25</v>
      </c>
      <c r="C2031" s="13" t="s">
        <v>25</v>
      </c>
      <c r="D2031" s="13" t="s">
        <v>21</v>
      </c>
      <c r="E2031" s="13" t="s">
        <v>21</v>
      </c>
    </row>
    <row r="2032" spans="2:5" x14ac:dyDescent="0.3">
      <c r="B2032" s="13">
        <v>56</v>
      </c>
      <c r="C2032" s="13" t="s">
        <v>21</v>
      </c>
      <c r="D2032" s="13" t="s">
        <v>21</v>
      </c>
      <c r="E2032" s="13" t="s">
        <v>21</v>
      </c>
    </row>
    <row r="2033" spans="2:5" x14ac:dyDescent="0.3">
      <c r="B2033" s="13">
        <v>54</v>
      </c>
      <c r="C2033" s="13" t="s">
        <v>21</v>
      </c>
      <c r="D2033" s="13" t="s">
        <v>21</v>
      </c>
      <c r="E2033" s="13" t="s">
        <v>21</v>
      </c>
    </row>
    <row r="2034" spans="2:5" x14ac:dyDescent="0.3">
      <c r="B2034" s="13">
        <v>24</v>
      </c>
      <c r="C2034" s="13" t="s">
        <v>25</v>
      </c>
      <c r="D2034" s="13" t="s">
        <v>21</v>
      </c>
      <c r="E2034" s="13" t="s">
        <v>21</v>
      </c>
    </row>
    <row r="2035" spans="2:5" x14ac:dyDescent="0.3">
      <c r="B2035" s="13">
        <v>47</v>
      </c>
      <c r="C2035" s="13" t="s">
        <v>21</v>
      </c>
      <c r="D2035" s="13" t="s">
        <v>21</v>
      </c>
      <c r="E2035" s="13" t="s">
        <v>21</v>
      </c>
    </row>
    <row r="2036" spans="2:5" x14ac:dyDescent="0.3">
      <c r="B2036" s="13">
        <v>52</v>
      </c>
      <c r="C2036" s="13" t="s">
        <v>21</v>
      </c>
      <c r="D2036" s="13" t="s">
        <v>21</v>
      </c>
      <c r="E2036" s="13" t="s">
        <v>21</v>
      </c>
    </row>
    <row r="2037" spans="2:5" x14ac:dyDescent="0.3">
      <c r="B2037" s="13">
        <v>50</v>
      </c>
      <c r="C2037" s="13" t="s">
        <v>21</v>
      </c>
      <c r="D2037" s="13" t="s">
        <v>21</v>
      </c>
      <c r="E2037" s="13" t="s">
        <v>21</v>
      </c>
    </row>
    <row r="2038" spans="2:5" x14ac:dyDescent="0.3">
      <c r="B2038" s="13">
        <v>58</v>
      </c>
      <c r="C2038" s="13" t="s">
        <v>21</v>
      </c>
      <c r="D2038" s="13" t="s">
        <v>21</v>
      </c>
      <c r="E2038" s="13" t="s">
        <v>21</v>
      </c>
    </row>
    <row r="2039" spans="2:5" x14ac:dyDescent="0.3">
      <c r="B2039" s="13">
        <v>21</v>
      </c>
      <c r="C2039" s="13" t="s">
        <v>25</v>
      </c>
      <c r="D2039" s="13" t="s">
        <v>21</v>
      </c>
      <c r="E2039" s="13" t="s">
        <v>21</v>
      </c>
    </row>
    <row r="2040" spans="2:5" x14ac:dyDescent="0.3">
      <c r="B2040" s="13">
        <v>42</v>
      </c>
      <c r="C2040" s="13" t="s">
        <v>21</v>
      </c>
      <c r="D2040" s="13" t="s">
        <v>21</v>
      </c>
      <c r="E2040" s="13" t="s">
        <v>21</v>
      </c>
    </row>
    <row r="2041" spans="2:5" x14ac:dyDescent="0.3">
      <c r="B2041" s="13">
        <v>20</v>
      </c>
      <c r="C2041" s="13" t="s">
        <v>25</v>
      </c>
      <c r="D2041" s="13" t="s">
        <v>21</v>
      </c>
      <c r="E2041" s="13" t="s">
        <v>21</v>
      </c>
    </row>
    <row r="2042" spans="2:5" x14ac:dyDescent="0.3">
      <c r="B2042" s="13">
        <v>46</v>
      </c>
      <c r="C2042" s="13" t="s">
        <v>21</v>
      </c>
      <c r="D2042" s="13" t="s">
        <v>21</v>
      </c>
      <c r="E2042" s="13" t="s">
        <v>21</v>
      </c>
    </row>
    <row r="2043" spans="2:5" x14ac:dyDescent="0.3">
      <c r="B2043" s="13">
        <v>27</v>
      </c>
      <c r="C2043" s="13" t="s">
        <v>25</v>
      </c>
      <c r="D2043" s="13" t="s">
        <v>21</v>
      </c>
      <c r="E2043" s="13" t="s">
        <v>21</v>
      </c>
    </row>
    <row r="2044" spans="2:5" x14ac:dyDescent="0.3">
      <c r="B2044" s="13">
        <v>41</v>
      </c>
      <c r="C2044" s="13" t="s">
        <v>21</v>
      </c>
      <c r="D2044" s="13" t="s">
        <v>21</v>
      </c>
      <c r="E2044" s="13" t="s">
        <v>21</v>
      </c>
    </row>
    <row r="2045" spans="2:5" x14ac:dyDescent="0.3">
      <c r="B2045" s="13">
        <v>51</v>
      </c>
      <c r="C2045" s="13" t="s">
        <v>21</v>
      </c>
      <c r="D2045" s="13" t="s">
        <v>21</v>
      </c>
      <c r="E2045" s="13" t="s">
        <v>21</v>
      </c>
    </row>
    <row r="2046" spans="2:5" x14ac:dyDescent="0.3">
      <c r="B2046" s="13">
        <v>51</v>
      </c>
      <c r="C2046" s="13" t="s">
        <v>21</v>
      </c>
      <c r="D2046" s="13" t="s">
        <v>21</v>
      </c>
      <c r="E2046" s="13" t="s">
        <v>21</v>
      </c>
    </row>
    <row r="2047" spans="2:5" x14ac:dyDescent="0.3">
      <c r="B2047" s="13">
        <v>66</v>
      </c>
      <c r="C2047" s="13" t="s">
        <v>21</v>
      </c>
      <c r="D2047" s="13" t="s">
        <v>25</v>
      </c>
      <c r="E2047" s="13" t="s">
        <v>21</v>
      </c>
    </row>
    <row r="2048" spans="2:5" x14ac:dyDescent="0.3">
      <c r="B2048" s="13">
        <v>64</v>
      </c>
      <c r="C2048" s="13" t="s">
        <v>21</v>
      </c>
      <c r="D2048" s="13" t="s">
        <v>21</v>
      </c>
      <c r="E2048" s="13" t="s">
        <v>21</v>
      </c>
    </row>
    <row r="2049" spans="2:5" x14ac:dyDescent="0.3">
      <c r="B2049" s="13">
        <v>19</v>
      </c>
      <c r="C2049" s="13" t="s">
        <v>25</v>
      </c>
      <c r="D2049" s="13" t="s">
        <v>21</v>
      </c>
      <c r="E2049" s="13" t="s">
        <v>21</v>
      </c>
    </row>
    <row r="2050" spans="2:5" x14ac:dyDescent="0.3">
      <c r="B2050" s="13">
        <v>45</v>
      </c>
      <c r="C2050" s="13" t="s">
        <v>21</v>
      </c>
      <c r="D2050" s="13" t="s">
        <v>21</v>
      </c>
      <c r="E2050" s="13" t="s">
        <v>21</v>
      </c>
    </row>
    <row r="2051" spans="2:5" x14ac:dyDescent="0.3">
      <c r="B2051" s="13">
        <v>76</v>
      </c>
      <c r="C2051" s="13" t="s">
        <v>21</v>
      </c>
      <c r="D2051" s="13" t="s">
        <v>25</v>
      </c>
      <c r="E2051" s="13" t="s">
        <v>21</v>
      </c>
    </row>
    <row r="2052" spans="2:5" x14ac:dyDescent="0.3">
      <c r="B2052" s="13">
        <v>33</v>
      </c>
      <c r="C2052" s="13" t="s">
        <v>21</v>
      </c>
      <c r="D2052" s="13" t="s">
        <v>21</v>
      </c>
      <c r="E2052" s="13" t="s">
        <v>21</v>
      </c>
    </row>
    <row r="2053" spans="2:5" x14ac:dyDescent="0.3">
      <c r="B2053" s="13">
        <v>35</v>
      </c>
      <c r="C2053" s="13" t="s">
        <v>21</v>
      </c>
      <c r="D2053" s="13" t="s">
        <v>21</v>
      </c>
      <c r="E2053" s="13" t="s">
        <v>21</v>
      </c>
    </row>
    <row r="2054" spans="2:5" x14ac:dyDescent="0.3">
      <c r="B2054" s="13">
        <v>56</v>
      </c>
      <c r="C2054" s="13" t="s">
        <v>21</v>
      </c>
      <c r="D2054" s="13" t="s">
        <v>21</v>
      </c>
      <c r="E2054" s="13" t="s">
        <v>21</v>
      </c>
    </row>
    <row r="2055" spans="2:5" x14ac:dyDescent="0.3">
      <c r="B2055" s="13">
        <v>45</v>
      </c>
      <c r="C2055" s="13" t="s">
        <v>21</v>
      </c>
      <c r="D2055" s="13" t="s">
        <v>21</v>
      </c>
      <c r="E2055" s="13" t="s">
        <v>21</v>
      </c>
    </row>
    <row r="2056" spans="2:5" x14ac:dyDescent="0.3">
      <c r="B2056" s="13">
        <v>21</v>
      </c>
      <c r="C2056" s="13" t="s">
        <v>25</v>
      </c>
      <c r="D2056" s="13" t="s">
        <v>21</v>
      </c>
      <c r="E2056" s="13" t="s">
        <v>21</v>
      </c>
    </row>
    <row r="2057" spans="2:5" x14ac:dyDescent="0.3">
      <c r="B2057" s="13">
        <v>19</v>
      </c>
      <c r="C2057" s="13" t="s">
        <v>25</v>
      </c>
      <c r="D2057" s="13" t="s">
        <v>21</v>
      </c>
      <c r="E2057" s="13" t="s">
        <v>21</v>
      </c>
    </row>
    <row r="2058" spans="2:5" x14ac:dyDescent="0.3">
      <c r="B2058" s="13">
        <v>34</v>
      </c>
      <c r="C2058" s="13" t="s">
        <v>21</v>
      </c>
      <c r="D2058" s="13" t="s">
        <v>21</v>
      </c>
      <c r="E2058" s="13" t="s">
        <v>21</v>
      </c>
    </row>
    <row r="2059" spans="2:5" x14ac:dyDescent="0.3">
      <c r="B2059" s="13">
        <v>63</v>
      </c>
      <c r="C2059" s="13" t="s">
        <v>21</v>
      </c>
      <c r="D2059" s="13" t="s">
        <v>21</v>
      </c>
      <c r="E2059" s="13" t="s">
        <v>21</v>
      </c>
    </row>
    <row r="2060" spans="2:5" x14ac:dyDescent="0.3">
      <c r="B2060" s="13">
        <v>43</v>
      </c>
      <c r="C2060" s="13" t="s">
        <v>21</v>
      </c>
      <c r="D2060" s="13" t="s">
        <v>21</v>
      </c>
      <c r="E2060" s="13" t="s">
        <v>21</v>
      </c>
    </row>
    <row r="2061" spans="2:5" x14ac:dyDescent="0.3">
      <c r="B2061" s="13">
        <v>26</v>
      </c>
      <c r="C2061" s="13" t="s">
        <v>25</v>
      </c>
      <c r="D2061" s="13" t="s">
        <v>21</v>
      </c>
      <c r="E2061" s="13" t="s">
        <v>21</v>
      </c>
    </row>
    <row r="2062" spans="2:5" x14ac:dyDescent="0.3">
      <c r="B2062" s="13">
        <v>50</v>
      </c>
      <c r="C2062" s="13" t="s">
        <v>21</v>
      </c>
      <c r="D2062" s="13" t="s">
        <v>21</v>
      </c>
      <c r="E2062" s="13" t="s">
        <v>21</v>
      </c>
    </row>
    <row r="2063" spans="2:5" x14ac:dyDescent="0.3">
      <c r="B2063" s="13">
        <v>58</v>
      </c>
      <c r="C2063" s="13" t="s">
        <v>21</v>
      </c>
      <c r="D2063" s="13" t="s">
        <v>21</v>
      </c>
      <c r="E2063" s="13" t="s">
        <v>21</v>
      </c>
    </row>
    <row r="2064" spans="2:5" x14ac:dyDescent="0.3">
      <c r="B2064" s="13">
        <v>22</v>
      </c>
      <c r="C2064" s="13" t="s">
        <v>25</v>
      </c>
      <c r="D2064" s="13" t="s">
        <v>21</v>
      </c>
      <c r="E2064" s="13" t="s">
        <v>21</v>
      </c>
    </row>
    <row r="2065" spans="2:5" x14ac:dyDescent="0.3">
      <c r="B2065" s="13">
        <v>57</v>
      </c>
      <c r="C2065" s="13" t="s">
        <v>21</v>
      </c>
      <c r="D2065" s="13" t="s">
        <v>21</v>
      </c>
      <c r="E2065" s="13" t="s">
        <v>21</v>
      </c>
    </row>
    <row r="2066" spans="2:5" x14ac:dyDescent="0.3">
      <c r="B2066" s="13">
        <v>44</v>
      </c>
      <c r="C2066" s="13" t="s">
        <v>21</v>
      </c>
      <c r="D2066" s="13" t="s">
        <v>21</v>
      </c>
      <c r="E2066" s="13" t="s">
        <v>21</v>
      </c>
    </row>
    <row r="2067" spans="2:5" x14ac:dyDescent="0.3">
      <c r="B2067" s="13">
        <v>78</v>
      </c>
      <c r="C2067" s="13" t="s">
        <v>21</v>
      </c>
      <c r="D2067" s="13" t="s">
        <v>25</v>
      </c>
      <c r="E2067" s="13" t="s">
        <v>21</v>
      </c>
    </row>
    <row r="2068" spans="2:5" x14ac:dyDescent="0.3">
      <c r="B2068" s="13">
        <v>35</v>
      </c>
      <c r="C2068" s="13" t="s">
        <v>21</v>
      </c>
      <c r="D2068" s="13" t="s">
        <v>21</v>
      </c>
      <c r="E2068" s="13" t="s">
        <v>21</v>
      </c>
    </row>
    <row r="2069" spans="2:5" x14ac:dyDescent="0.3">
      <c r="B2069" s="13">
        <v>22</v>
      </c>
      <c r="C2069" s="13" t="s">
        <v>25</v>
      </c>
      <c r="D2069" s="13" t="s">
        <v>21</v>
      </c>
      <c r="E2069" s="13" t="s">
        <v>21</v>
      </c>
    </row>
    <row r="2070" spans="2:5" x14ac:dyDescent="0.3">
      <c r="B2070" s="13">
        <v>33</v>
      </c>
      <c r="C2070" s="13" t="s">
        <v>21</v>
      </c>
      <c r="D2070" s="13" t="s">
        <v>21</v>
      </c>
      <c r="E2070" s="13" t="s">
        <v>21</v>
      </c>
    </row>
    <row r="2071" spans="2:5" x14ac:dyDescent="0.3">
      <c r="B2071" s="13">
        <v>33</v>
      </c>
      <c r="C2071" s="13" t="s">
        <v>21</v>
      </c>
      <c r="D2071" s="13" t="s">
        <v>21</v>
      </c>
      <c r="E2071" s="13" t="s">
        <v>21</v>
      </c>
    </row>
    <row r="2072" spans="2:5" x14ac:dyDescent="0.3">
      <c r="B2072" s="13">
        <v>32</v>
      </c>
      <c r="C2072" s="13" t="s">
        <v>21</v>
      </c>
      <c r="D2072" s="13" t="s">
        <v>21</v>
      </c>
      <c r="E2072" s="13" t="s">
        <v>21</v>
      </c>
    </row>
    <row r="2073" spans="2:5" x14ac:dyDescent="0.3">
      <c r="B2073" s="13">
        <v>48</v>
      </c>
      <c r="C2073" s="13" t="s">
        <v>21</v>
      </c>
      <c r="D2073" s="13" t="s">
        <v>21</v>
      </c>
      <c r="E2073" s="13" t="s">
        <v>21</v>
      </c>
    </row>
    <row r="2074" spans="2:5" x14ac:dyDescent="0.3">
      <c r="B2074" s="13">
        <v>29</v>
      </c>
      <c r="C2074" s="13" t="s">
        <v>25</v>
      </c>
      <c r="D2074" s="13" t="s">
        <v>21</v>
      </c>
      <c r="E2074" s="13" t="s">
        <v>21</v>
      </c>
    </row>
    <row r="2075" spans="2:5" x14ac:dyDescent="0.3">
      <c r="B2075" s="13">
        <v>57</v>
      </c>
      <c r="C2075" s="13" t="s">
        <v>21</v>
      </c>
      <c r="D2075" s="13" t="s">
        <v>21</v>
      </c>
      <c r="E2075" s="13" t="s">
        <v>21</v>
      </c>
    </row>
    <row r="2076" spans="2:5" x14ac:dyDescent="0.3">
      <c r="B2076" s="13">
        <v>39</v>
      </c>
      <c r="C2076" s="13" t="s">
        <v>21</v>
      </c>
      <c r="D2076" s="13" t="s">
        <v>21</v>
      </c>
      <c r="E2076" s="13" t="s">
        <v>21</v>
      </c>
    </row>
    <row r="2077" spans="2:5" x14ac:dyDescent="0.3">
      <c r="B2077" s="13">
        <v>54</v>
      </c>
      <c r="C2077" s="13" t="s">
        <v>21</v>
      </c>
      <c r="D2077" s="13" t="s">
        <v>21</v>
      </c>
      <c r="E2077" s="13" t="s">
        <v>21</v>
      </c>
    </row>
    <row r="2078" spans="2:5" x14ac:dyDescent="0.3">
      <c r="B2078" s="13">
        <v>61</v>
      </c>
      <c r="C2078" s="13" t="s">
        <v>21</v>
      </c>
      <c r="D2078" s="13" t="s">
        <v>21</v>
      </c>
      <c r="E2078" s="13" t="s">
        <v>21</v>
      </c>
    </row>
    <row r="2079" spans="2:5" x14ac:dyDescent="0.3">
      <c r="B2079" s="13">
        <v>40</v>
      </c>
      <c r="C2079" s="13" t="s">
        <v>21</v>
      </c>
      <c r="D2079" s="13" t="s">
        <v>21</v>
      </c>
      <c r="E2079" s="13" t="s">
        <v>21</v>
      </c>
    </row>
    <row r="2080" spans="2:5" x14ac:dyDescent="0.3">
      <c r="B2080" s="13">
        <v>20</v>
      </c>
      <c r="C2080" s="13" t="s">
        <v>25</v>
      </c>
      <c r="D2080" s="13" t="s">
        <v>21</v>
      </c>
      <c r="E2080" s="13" t="s">
        <v>21</v>
      </c>
    </row>
    <row r="2081" spans="2:5" x14ac:dyDescent="0.3">
      <c r="B2081" s="13">
        <v>42</v>
      </c>
      <c r="C2081" s="13" t="s">
        <v>21</v>
      </c>
      <c r="D2081" s="13" t="s">
        <v>21</v>
      </c>
      <c r="E2081" s="13" t="s">
        <v>21</v>
      </c>
    </row>
    <row r="2082" spans="2:5" x14ac:dyDescent="0.3">
      <c r="B2082" s="13">
        <v>48</v>
      </c>
      <c r="C2082" s="13" t="s">
        <v>21</v>
      </c>
      <c r="D2082" s="13" t="s">
        <v>21</v>
      </c>
      <c r="E2082" s="13" t="s">
        <v>21</v>
      </c>
    </row>
    <row r="2083" spans="2:5" x14ac:dyDescent="0.3">
      <c r="B2083" s="13">
        <v>28</v>
      </c>
      <c r="C2083" s="13" t="s">
        <v>25</v>
      </c>
      <c r="D2083" s="13" t="s">
        <v>21</v>
      </c>
      <c r="E2083" s="13" t="s">
        <v>21</v>
      </c>
    </row>
    <row r="2084" spans="2:5" x14ac:dyDescent="0.3">
      <c r="B2084" s="13">
        <v>39</v>
      </c>
      <c r="C2084" s="13" t="s">
        <v>21</v>
      </c>
      <c r="D2084" s="13" t="s">
        <v>21</v>
      </c>
      <c r="E2084" s="13" t="s">
        <v>21</v>
      </c>
    </row>
    <row r="2085" spans="2:5" x14ac:dyDescent="0.3">
      <c r="B2085" s="13">
        <v>38</v>
      </c>
      <c r="C2085" s="13" t="s">
        <v>21</v>
      </c>
      <c r="D2085" s="13" t="s">
        <v>21</v>
      </c>
      <c r="E2085" s="13" t="s">
        <v>21</v>
      </c>
    </row>
    <row r="2086" spans="2:5" x14ac:dyDescent="0.3">
      <c r="B2086" s="13">
        <v>20</v>
      </c>
      <c r="C2086" s="13" t="s">
        <v>25</v>
      </c>
      <c r="D2086" s="13" t="s">
        <v>21</v>
      </c>
      <c r="E2086" s="13" t="s">
        <v>21</v>
      </c>
    </row>
    <row r="2087" spans="2:5" x14ac:dyDescent="0.3">
      <c r="B2087" s="13">
        <v>60</v>
      </c>
      <c r="C2087" s="13" t="s">
        <v>21</v>
      </c>
      <c r="D2087" s="13" t="s">
        <v>21</v>
      </c>
      <c r="E2087" s="13" t="s">
        <v>21</v>
      </c>
    </row>
    <row r="2088" spans="2:5" x14ac:dyDescent="0.3">
      <c r="B2088" s="13">
        <v>57</v>
      </c>
      <c r="C2088" s="13" t="s">
        <v>21</v>
      </c>
      <c r="D2088" s="13" t="s">
        <v>21</v>
      </c>
      <c r="E2088" s="13" t="s">
        <v>21</v>
      </c>
    </row>
    <row r="2089" spans="2:5" x14ac:dyDescent="0.3">
      <c r="B2089" s="13">
        <v>61</v>
      </c>
      <c r="C2089" s="13" t="s">
        <v>21</v>
      </c>
      <c r="D2089" s="13" t="s">
        <v>21</v>
      </c>
      <c r="E2089" s="13" t="s">
        <v>21</v>
      </c>
    </row>
    <row r="2090" spans="2:5" x14ac:dyDescent="0.3">
      <c r="B2090" s="13">
        <v>35</v>
      </c>
      <c r="C2090" s="13" t="s">
        <v>21</v>
      </c>
      <c r="D2090" s="13" t="s">
        <v>21</v>
      </c>
      <c r="E2090" s="13" t="s">
        <v>21</v>
      </c>
    </row>
    <row r="2091" spans="2:5" x14ac:dyDescent="0.3">
      <c r="B2091" s="13">
        <v>35</v>
      </c>
      <c r="C2091" s="13" t="s">
        <v>21</v>
      </c>
      <c r="D2091" s="13" t="s">
        <v>21</v>
      </c>
      <c r="E2091" s="13" t="s">
        <v>21</v>
      </c>
    </row>
    <row r="2092" spans="2:5" x14ac:dyDescent="0.3">
      <c r="B2092" s="13">
        <v>29</v>
      </c>
      <c r="C2092" s="13" t="s">
        <v>25</v>
      </c>
      <c r="D2092" s="13" t="s">
        <v>21</v>
      </c>
      <c r="E2092" s="13" t="s">
        <v>21</v>
      </c>
    </row>
    <row r="2093" spans="2:5" x14ac:dyDescent="0.3">
      <c r="B2093" s="13">
        <v>51</v>
      </c>
      <c r="C2093" s="13" t="s">
        <v>21</v>
      </c>
      <c r="D2093" s="13" t="s">
        <v>21</v>
      </c>
      <c r="E2093" s="13" t="s">
        <v>21</v>
      </c>
    </row>
    <row r="2094" spans="2:5" x14ac:dyDescent="0.3">
      <c r="B2094" s="13">
        <v>59</v>
      </c>
      <c r="C2094" s="13" t="s">
        <v>21</v>
      </c>
      <c r="D2094" s="13" t="s">
        <v>21</v>
      </c>
      <c r="E2094" s="13" t="s">
        <v>21</v>
      </c>
    </row>
    <row r="2095" spans="2:5" x14ac:dyDescent="0.3">
      <c r="B2095" s="13">
        <v>42</v>
      </c>
      <c r="C2095" s="13" t="s">
        <v>21</v>
      </c>
      <c r="D2095" s="13" t="s">
        <v>21</v>
      </c>
      <c r="E2095" s="13" t="s">
        <v>21</v>
      </c>
    </row>
    <row r="2096" spans="2:5" x14ac:dyDescent="0.3">
      <c r="B2096" s="13">
        <v>76</v>
      </c>
      <c r="C2096" s="13" t="s">
        <v>21</v>
      </c>
      <c r="D2096" s="13" t="s">
        <v>25</v>
      </c>
      <c r="E2096" s="13" t="s">
        <v>21</v>
      </c>
    </row>
    <row r="2097" spans="2:5" x14ac:dyDescent="0.3">
      <c r="B2097" s="13">
        <v>26</v>
      </c>
      <c r="C2097" s="13" t="s">
        <v>25</v>
      </c>
      <c r="D2097" s="13" t="s">
        <v>21</v>
      </c>
      <c r="E2097" s="13" t="s">
        <v>21</v>
      </c>
    </row>
    <row r="2098" spans="2:5" x14ac:dyDescent="0.3">
      <c r="B2098" s="13">
        <v>35</v>
      </c>
      <c r="C2098" s="13" t="s">
        <v>21</v>
      </c>
      <c r="D2098" s="13" t="s">
        <v>21</v>
      </c>
      <c r="E2098" s="13" t="s">
        <v>21</v>
      </c>
    </row>
    <row r="2099" spans="2:5" x14ac:dyDescent="0.3">
      <c r="B2099" s="13">
        <v>27</v>
      </c>
      <c r="C2099" s="13" t="s">
        <v>25</v>
      </c>
      <c r="D2099" s="13" t="s">
        <v>21</v>
      </c>
      <c r="E2099" s="13" t="s">
        <v>21</v>
      </c>
    </row>
    <row r="2100" spans="2:5" x14ac:dyDescent="0.3">
      <c r="B2100" s="13">
        <v>61</v>
      </c>
      <c r="C2100" s="13" t="s">
        <v>21</v>
      </c>
      <c r="D2100" s="13" t="s">
        <v>21</v>
      </c>
      <c r="E2100" s="13" t="s">
        <v>21</v>
      </c>
    </row>
    <row r="2101" spans="2:5" x14ac:dyDescent="0.3">
      <c r="B2101" s="13">
        <v>28</v>
      </c>
      <c r="C2101" s="13" t="s">
        <v>25</v>
      </c>
      <c r="D2101" s="13" t="s">
        <v>21</v>
      </c>
      <c r="E2101" s="13" t="s">
        <v>21</v>
      </c>
    </row>
    <row r="2102" spans="2:5" x14ac:dyDescent="0.3">
      <c r="B2102" s="13">
        <v>55</v>
      </c>
      <c r="C2102" s="13" t="s">
        <v>21</v>
      </c>
      <c r="D2102" s="13" t="s">
        <v>21</v>
      </c>
      <c r="E2102" s="13" t="s">
        <v>21</v>
      </c>
    </row>
    <row r="2103" spans="2:5" x14ac:dyDescent="0.3">
      <c r="B2103" s="13">
        <v>43</v>
      </c>
      <c r="C2103" s="13" t="s">
        <v>21</v>
      </c>
      <c r="D2103" s="13" t="s">
        <v>21</v>
      </c>
      <c r="E2103" s="13" t="s">
        <v>21</v>
      </c>
    </row>
    <row r="2104" spans="2:5" x14ac:dyDescent="0.3">
      <c r="B2104" s="13">
        <v>74</v>
      </c>
      <c r="C2104" s="13" t="s">
        <v>21</v>
      </c>
      <c r="D2104" s="13" t="s">
        <v>25</v>
      </c>
      <c r="E2104" s="13" t="s">
        <v>21</v>
      </c>
    </row>
    <row r="2105" spans="2:5" x14ac:dyDescent="0.3">
      <c r="B2105" s="13">
        <v>26</v>
      </c>
      <c r="C2105" s="13" t="s">
        <v>25</v>
      </c>
      <c r="D2105" s="13" t="s">
        <v>21</v>
      </c>
      <c r="E2105" s="13" t="s">
        <v>21</v>
      </c>
    </row>
    <row r="2106" spans="2:5" x14ac:dyDescent="0.3">
      <c r="B2106" s="13">
        <v>32</v>
      </c>
      <c r="C2106" s="13" t="s">
        <v>21</v>
      </c>
      <c r="D2106" s="13" t="s">
        <v>21</v>
      </c>
      <c r="E2106" s="13" t="s">
        <v>21</v>
      </c>
    </row>
    <row r="2107" spans="2:5" x14ac:dyDescent="0.3">
      <c r="B2107" s="13">
        <v>25</v>
      </c>
      <c r="C2107" s="13" t="s">
        <v>25</v>
      </c>
      <c r="D2107" s="13" t="s">
        <v>21</v>
      </c>
      <c r="E2107" s="13" t="s">
        <v>21</v>
      </c>
    </row>
    <row r="2108" spans="2:5" x14ac:dyDescent="0.3">
      <c r="B2108" s="13">
        <v>29</v>
      </c>
      <c r="C2108" s="13" t="s">
        <v>25</v>
      </c>
      <c r="D2108" s="13" t="s">
        <v>21</v>
      </c>
      <c r="E2108" s="13" t="s">
        <v>21</v>
      </c>
    </row>
    <row r="2109" spans="2:5" x14ac:dyDescent="0.3">
      <c r="B2109" s="13">
        <v>38</v>
      </c>
      <c r="C2109" s="13" t="s">
        <v>21</v>
      </c>
      <c r="D2109" s="13" t="s">
        <v>21</v>
      </c>
      <c r="E2109" s="13" t="s">
        <v>21</v>
      </c>
    </row>
    <row r="2110" spans="2:5" x14ac:dyDescent="0.3">
      <c r="B2110" s="13">
        <v>21</v>
      </c>
      <c r="C2110" s="13" t="s">
        <v>25</v>
      </c>
      <c r="D2110" s="13" t="s">
        <v>21</v>
      </c>
      <c r="E2110" s="13" t="s">
        <v>21</v>
      </c>
    </row>
    <row r="2111" spans="2:5" x14ac:dyDescent="0.3">
      <c r="B2111" s="13">
        <v>27</v>
      </c>
      <c r="C2111" s="13" t="s">
        <v>25</v>
      </c>
      <c r="D2111" s="13" t="s">
        <v>21</v>
      </c>
      <c r="E2111" s="13" t="s">
        <v>21</v>
      </c>
    </row>
    <row r="2112" spans="2:5" x14ac:dyDescent="0.3">
      <c r="B2112" s="13">
        <v>64</v>
      </c>
      <c r="C2112" s="13" t="s">
        <v>21</v>
      </c>
      <c r="D2112" s="13" t="s">
        <v>21</v>
      </c>
      <c r="E2112" s="13" t="s">
        <v>21</v>
      </c>
    </row>
    <row r="2113" spans="2:5" x14ac:dyDescent="0.3">
      <c r="B2113" s="13">
        <v>81</v>
      </c>
      <c r="C2113" s="13" t="s">
        <v>21</v>
      </c>
      <c r="D2113" s="13" t="s">
        <v>25</v>
      </c>
      <c r="E2113" s="13" t="s">
        <v>21</v>
      </c>
    </row>
    <row r="2114" spans="2:5" x14ac:dyDescent="0.3">
      <c r="B2114" s="13">
        <v>21</v>
      </c>
      <c r="C2114" s="13" t="s">
        <v>25</v>
      </c>
      <c r="D2114" s="13" t="s">
        <v>21</v>
      </c>
      <c r="E2114" s="13" t="s">
        <v>21</v>
      </c>
    </row>
    <row r="2115" spans="2:5" x14ac:dyDescent="0.3">
      <c r="B2115" s="13">
        <v>49</v>
      </c>
      <c r="C2115" s="13" t="s">
        <v>21</v>
      </c>
      <c r="D2115" s="13" t="s">
        <v>21</v>
      </c>
      <c r="E2115" s="13" t="s">
        <v>21</v>
      </c>
    </row>
    <row r="2116" spans="2:5" x14ac:dyDescent="0.3">
      <c r="B2116" s="13">
        <v>47</v>
      </c>
      <c r="C2116" s="13" t="s">
        <v>21</v>
      </c>
      <c r="D2116" s="13" t="s">
        <v>21</v>
      </c>
      <c r="E2116" s="13" t="s">
        <v>21</v>
      </c>
    </row>
    <row r="2117" spans="2:5" x14ac:dyDescent="0.3">
      <c r="B2117" s="13">
        <v>32</v>
      </c>
      <c r="C2117" s="13" t="s">
        <v>21</v>
      </c>
      <c r="D2117" s="13" t="s">
        <v>21</v>
      </c>
      <c r="E2117" s="13" t="s">
        <v>21</v>
      </c>
    </row>
    <row r="2118" spans="2:5" x14ac:dyDescent="0.3">
      <c r="B2118" s="13">
        <v>39</v>
      </c>
      <c r="C2118" s="13" t="s">
        <v>21</v>
      </c>
      <c r="D2118" s="13" t="s">
        <v>21</v>
      </c>
      <c r="E2118" s="13" t="s">
        <v>21</v>
      </c>
    </row>
    <row r="2119" spans="2:5" x14ac:dyDescent="0.3">
      <c r="B2119" s="13">
        <v>41</v>
      </c>
      <c r="C2119" s="13" t="s">
        <v>21</v>
      </c>
      <c r="D2119" s="13" t="s">
        <v>21</v>
      </c>
      <c r="E2119" s="13" t="s">
        <v>21</v>
      </c>
    </row>
    <row r="2120" spans="2:5" x14ac:dyDescent="0.3">
      <c r="B2120" s="13">
        <v>60</v>
      </c>
      <c r="C2120" s="13" t="s">
        <v>21</v>
      </c>
      <c r="D2120" s="13" t="s">
        <v>21</v>
      </c>
      <c r="E2120" s="13" t="s">
        <v>21</v>
      </c>
    </row>
    <row r="2121" spans="2:5" x14ac:dyDescent="0.3">
      <c r="B2121" s="13">
        <v>47</v>
      </c>
      <c r="C2121" s="13" t="s">
        <v>21</v>
      </c>
      <c r="D2121" s="13" t="s">
        <v>21</v>
      </c>
      <c r="E2121" s="13" t="s">
        <v>21</v>
      </c>
    </row>
    <row r="2122" spans="2:5" x14ac:dyDescent="0.3">
      <c r="B2122" s="13">
        <v>43</v>
      </c>
      <c r="C2122" s="13" t="s">
        <v>21</v>
      </c>
      <c r="D2122" s="13" t="s">
        <v>21</v>
      </c>
      <c r="E2122" s="13" t="s">
        <v>21</v>
      </c>
    </row>
    <row r="2123" spans="2:5" x14ac:dyDescent="0.3">
      <c r="B2123" s="13">
        <v>32</v>
      </c>
      <c r="C2123" s="13" t="s">
        <v>21</v>
      </c>
      <c r="D2123" s="13" t="s">
        <v>21</v>
      </c>
      <c r="E2123" s="13" t="s">
        <v>21</v>
      </c>
    </row>
    <row r="2124" spans="2:5" x14ac:dyDescent="0.3">
      <c r="B2124" s="13">
        <v>33</v>
      </c>
      <c r="C2124" s="13" t="s">
        <v>21</v>
      </c>
      <c r="D2124" s="13" t="s">
        <v>21</v>
      </c>
      <c r="E2124" s="13" t="s">
        <v>21</v>
      </c>
    </row>
    <row r="2125" spans="2:5" x14ac:dyDescent="0.3">
      <c r="B2125" s="13">
        <v>62</v>
      </c>
      <c r="C2125" s="13" t="s">
        <v>21</v>
      </c>
      <c r="D2125" s="13" t="s">
        <v>21</v>
      </c>
      <c r="E2125" s="13" t="s">
        <v>21</v>
      </c>
    </row>
    <row r="2126" spans="2:5" x14ac:dyDescent="0.3">
      <c r="B2126" s="13">
        <v>23</v>
      </c>
      <c r="C2126" s="13" t="s">
        <v>25</v>
      </c>
      <c r="D2126" s="13" t="s">
        <v>21</v>
      </c>
      <c r="E2126" s="13" t="s">
        <v>21</v>
      </c>
    </row>
    <row r="2127" spans="2:5" x14ac:dyDescent="0.3">
      <c r="B2127" s="13">
        <v>49</v>
      </c>
      <c r="C2127" s="13" t="s">
        <v>21</v>
      </c>
      <c r="D2127" s="13" t="s">
        <v>21</v>
      </c>
      <c r="E2127" s="13" t="s">
        <v>21</v>
      </c>
    </row>
    <row r="2128" spans="2:5" x14ac:dyDescent="0.3">
      <c r="B2128" s="13">
        <v>56</v>
      </c>
      <c r="C2128" s="13" t="s">
        <v>21</v>
      </c>
      <c r="D2128" s="13" t="s">
        <v>21</v>
      </c>
      <c r="E2128" s="13" t="s">
        <v>21</v>
      </c>
    </row>
    <row r="2129" spans="2:5" x14ac:dyDescent="0.3">
      <c r="B2129" s="13">
        <v>51</v>
      </c>
      <c r="C2129" s="13" t="s">
        <v>21</v>
      </c>
      <c r="D2129" s="13" t="s">
        <v>21</v>
      </c>
      <c r="E2129" s="13" t="s">
        <v>21</v>
      </c>
    </row>
    <row r="2130" spans="2:5" x14ac:dyDescent="0.3">
      <c r="B2130" s="13">
        <v>26</v>
      </c>
      <c r="C2130" s="13" t="s">
        <v>25</v>
      </c>
      <c r="D2130" s="13" t="s">
        <v>21</v>
      </c>
      <c r="E2130" s="13" t="s">
        <v>21</v>
      </c>
    </row>
    <row r="2131" spans="2:5" x14ac:dyDescent="0.3">
      <c r="B2131" s="13">
        <v>32</v>
      </c>
      <c r="C2131" s="13" t="s">
        <v>21</v>
      </c>
      <c r="D2131" s="13" t="s">
        <v>21</v>
      </c>
      <c r="E2131" s="13" t="s">
        <v>21</v>
      </c>
    </row>
    <row r="2132" spans="2:5" x14ac:dyDescent="0.3">
      <c r="B2132" s="13">
        <v>28</v>
      </c>
      <c r="C2132" s="13" t="s">
        <v>25</v>
      </c>
      <c r="D2132" s="13" t="s">
        <v>21</v>
      </c>
      <c r="E2132" s="13" t="s">
        <v>21</v>
      </c>
    </row>
    <row r="2133" spans="2:5" x14ac:dyDescent="0.3">
      <c r="B2133" s="13">
        <v>65</v>
      </c>
      <c r="C2133" s="13" t="s">
        <v>21</v>
      </c>
      <c r="D2133" s="13" t="s">
        <v>25</v>
      </c>
      <c r="E2133" s="13" t="s">
        <v>21</v>
      </c>
    </row>
    <row r="2134" spans="2:5" x14ac:dyDescent="0.3">
      <c r="B2134" s="13">
        <v>23</v>
      </c>
      <c r="C2134" s="13" t="s">
        <v>25</v>
      </c>
      <c r="D2134" s="13" t="s">
        <v>21</v>
      </c>
      <c r="E2134" s="13" t="s">
        <v>21</v>
      </c>
    </row>
    <row r="2135" spans="2:5" x14ac:dyDescent="0.3">
      <c r="B2135" s="13">
        <v>45</v>
      </c>
      <c r="C2135" s="13" t="s">
        <v>21</v>
      </c>
      <c r="D2135" s="13" t="s">
        <v>21</v>
      </c>
      <c r="E2135" s="13" t="s">
        <v>21</v>
      </c>
    </row>
    <row r="2136" spans="2:5" x14ac:dyDescent="0.3">
      <c r="B2136" s="13">
        <v>67</v>
      </c>
      <c r="C2136" s="13" t="s">
        <v>21</v>
      </c>
      <c r="D2136" s="13" t="s">
        <v>25</v>
      </c>
      <c r="E2136" s="13" t="s">
        <v>21</v>
      </c>
    </row>
    <row r="2137" spans="2:5" x14ac:dyDescent="0.3">
      <c r="B2137" s="13">
        <v>47</v>
      </c>
      <c r="C2137" s="13" t="s">
        <v>21</v>
      </c>
      <c r="D2137" s="13" t="s">
        <v>21</v>
      </c>
      <c r="E2137" s="13" t="s">
        <v>21</v>
      </c>
    </row>
    <row r="2138" spans="2:5" x14ac:dyDescent="0.3">
      <c r="B2138" s="13">
        <v>54</v>
      </c>
      <c r="C2138" s="13" t="s">
        <v>21</v>
      </c>
      <c r="D2138" s="13" t="s">
        <v>21</v>
      </c>
      <c r="E2138" s="13" t="s">
        <v>21</v>
      </c>
    </row>
    <row r="2139" spans="2:5" x14ac:dyDescent="0.3">
      <c r="B2139" s="13">
        <v>29</v>
      </c>
      <c r="C2139" s="13" t="s">
        <v>25</v>
      </c>
      <c r="D2139" s="13" t="s">
        <v>21</v>
      </c>
      <c r="E2139" s="13" t="s">
        <v>21</v>
      </c>
    </row>
    <row r="2140" spans="2:5" x14ac:dyDescent="0.3">
      <c r="B2140" s="13">
        <v>70</v>
      </c>
      <c r="C2140" s="13" t="s">
        <v>21</v>
      </c>
      <c r="D2140" s="13" t="s">
        <v>25</v>
      </c>
      <c r="E2140" s="13" t="s">
        <v>21</v>
      </c>
    </row>
    <row r="2141" spans="2:5" x14ac:dyDescent="0.3">
      <c r="B2141" s="13">
        <v>29</v>
      </c>
      <c r="C2141" s="13" t="s">
        <v>25</v>
      </c>
      <c r="D2141" s="13" t="s">
        <v>21</v>
      </c>
      <c r="E2141" s="13" t="s">
        <v>21</v>
      </c>
    </row>
    <row r="2142" spans="2:5" x14ac:dyDescent="0.3">
      <c r="B2142" s="13">
        <v>47</v>
      </c>
      <c r="C2142" s="13" t="s">
        <v>21</v>
      </c>
      <c r="D2142" s="13" t="s">
        <v>21</v>
      </c>
      <c r="E2142" s="13" t="s">
        <v>21</v>
      </c>
    </row>
    <row r="2143" spans="2:5" x14ac:dyDescent="0.3">
      <c r="B2143" s="13">
        <v>65</v>
      </c>
      <c r="C2143" s="13" t="s">
        <v>21</v>
      </c>
      <c r="D2143" s="13" t="s">
        <v>21</v>
      </c>
      <c r="E2143" s="13" t="s">
        <v>21</v>
      </c>
    </row>
    <row r="2144" spans="2:5" x14ac:dyDescent="0.3">
      <c r="B2144" s="13">
        <v>58</v>
      </c>
      <c r="C2144" s="13" t="s">
        <v>21</v>
      </c>
      <c r="D2144" s="13" t="s">
        <v>21</v>
      </c>
      <c r="E2144" s="13" t="s">
        <v>21</v>
      </c>
    </row>
    <row r="2145" spans="2:5" x14ac:dyDescent="0.3">
      <c r="B2145" s="13">
        <v>45</v>
      </c>
      <c r="C2145" s="13" t="s">
        <v>21</v>
      </c>
      <c r="D2145" s="13" t="s">
        <v>21</v>
      </c>
      <c r="E2145" s="13" t="s">
        <v>21</v>
      </c>
    </row>
    <row r="2146" spans="2:5" x14ac:dyDescent="0.3">
      <c r="B2146" s="13">
        <v>54</v>
      </c>
      <c r="C2146" s="13" t="s">
        <v>21</v>
      </c>
      <c r="D2146" s="13" t="s">
        <v>21</v>
      </c>
      <c r="E2146" s="13" t="s">
        <v>21</v>
      </c>
    </row>
    <row r="2147" spans="2:5" x14ac:dyDescent="0.3">
      <c r="B2147" s="13">
        <v>48</v>
      </c>
      <c r="C2147" s="13" t="s">
        <v>21</v>
      </c>
      <c r="D2147" s="13" t="s">
        <v>21</v>
      </c>
      <c r="E2147" s="13" t="s">
        <v>21</v>
      </c>
    </row>
    <row r="2148" spans="2:5" x14ac:dyDescent="0.3">
      <c r="B2148" s="13">
        <v>75</v>
      </c>
      <c r="C2148" s="13" t="s">
        <v>21</v>
      </c>
      <c r="D2148" s="13" t="s">
        <v>25</v>
      </c>
      <c r="E2148" s="13" t="s">
        <v>21</v>
      </c>
    </row>
    <row r="2149" spans="2:5" x14ac:dyDescent="0.3">
      <c r="B2149" s="13">
        <v>44</v>
      </c>
      <c r="C2149" s="13" t="s">
        <v>21</v>
      </c>
      <c r="D2149" s="13" t="s">
        <v>21</v>
      </c>
      <c r="E2149" s="13" t="s">
        <v>21</v>
      </c>
    </row>
    <row r="2150" spans="2:5" x14ac:dyDescent="0.3">
      <c r="B2150" s="13">
        <v>37</v>
      </c>
      <c r="C2150" s="13" t="s">
        <v>21</v>
      </c>
      <c r="D2150" s="13" t="s">
        <v>21</v>
      </c>
      <c r="E2150" s="13" t="s">
        <v>21</v>
      </c>
    </row>
    <row r="2151" spans="2:5" x14ac:dyDescent="0.3">
      <c r="B2151" s="13">
        <v>28</v>
      </c>
      <c r="C2151" s="13" t="s">
        <v>25</v>
      </c>
      <c r="D2151" s="13" t="s">
        <v>21</v>
      </c>
      <c r="E2151" s="13" t="s">
        <v>21</v>
      </c>
    </row>
    <row r="2152" spans="2:5" x14ac:dyDescent="0.3">
      <c r="B2152" s="13">
        <v>42</v>
      </c>
      <c r="C2152" s="13" t="s">
        <v>21</v>
      </c>
      <c r="D2152" s="13" t="s">
        <v>21</v>
      </c>
      <c r="E2152" s="13" t="s">
        <v>21</v>
      </c>
    </row>
    <row r="2153" spans="2:5" x14ac:dyDescent="0.3">
      <c r="B2153" s="13">
        <v>51</v>
      </c>
      <c r="C2153" s="13" t="s">
        <v>21</v>
      </c>
      <c r="D2153" s="13" t="s">
        <v>21</v>
      </c>
      <c r="E2153" s="13" t="s">
        <v>21</v>
      </c>
    </row>
    <row r="2154" spans="2:5" x14ac:dyDescent="0.3">
      <c r="B2154" s="13">
        <v>23</v>
      </c>
      <c r="C2154" s="13" t="s">
        <v>25</v>
      </c>
      <c r="D2154" s="13" t="s">
        <v>21</v>
      </c>
      <c r="E2154" s="13" t="s">
        <v>21</v>
      </c>
    </row>
    <row r="2155" spans="2:5" x14ac:dyDescent="0.3">
      <c r="B2155" s="13">
        <v>76</v>
      </c>
      <c r="C2155" s="13" t="s">
        <v>21</v>
      </c>
      <c r="D2155" s="13" t="s">
        <v>25</v>
      </c>
      <c r="E2155" s="13" t="s">
        <v>21</v>
      </c>
    </row>
    <row r="2156" spans="2:5" x14ac:dyDescent="0.3">
      <c r="B2156" s="13">
        <v>44</v>
      </c>
      <c r="C2156" s="13" t="s">
        <v>21</v>
      </c>
      <c r="D2156" s="13" t="s">
        <v>21</v>
      </c>
      <c r="E2156" s="13" t="s">
        <v>21</v>
      </c>
    </row>
    <row r="2157" spans="2:5" x14ac:dyDescent="0.3">
      <c r="B2157" s="13">
        <v>58</v>
      </c>
      <c r="C2157" s="13" t="s">
        <v>21</v>
      </c>
      <c r="D2157" s="13" t="s">
        <v>21</v>
      </c>
      <c r="E2157" s="13" t="s">
        <v>21</v>
      </c>
    </row>
    <row r="2158" spans="2:5" x14ac:dyDescent="0.3">
      <c r="B2158" s="13">
        <v>60</v>
      </c>
      <c r="C2158" s="13" t="s">
        <v>21</v>
      </c>
      <c r="D2158" s="13" t="s">
        <v>21</v>
      </c>
      <c r="E2158" s="13" t="s">
        <v>21</v>
      </c>
    </row>
    <row r="2159" spans="2:5" x14ac:dyDescent="0.3">
      <c r="B2159" s="13">
        <v>25</v>
      </c>
      <c r="C2159" s="13" t="s">
        <v>25</v>
      </c>
      <c r="D2159" s="13" t="s">
        <v>21</v>
      </c>
      <c r="E2159" s="13" t="s">
        <v>21</v>
      </c>
    </row>
    <row r="2160" spans="2:5" x14ac:dyDescent="0.3">
      <c r="B2160" s="13">
        <v>40</v>
      </c>
      <c r="C2160" s="13" t="s">
        <v>21</v>
      </c>
      <c r="D2160" s="13" t="s">
        <v>21</v>
      </c>
      <c r="E2160" s="13" t="s">
        <v>21</v>
      </c>
    </row>
    <row r="2161" spans="2:5" x14ac:dyDescent="0.3">
      <c r="B2161" s="13">
        <v>37</v>
      </c>
      <c r="C2161" s="13" t="s">
        <v>21</v>
      </c>
      <c r="D2161" s="13" t="s">
        <v>21</v>
      </c>
      <c r="E2161" s="13" t="s">
        <v>21</v>
      </c>
    </row>
    <row r="2162" spans="2:5" x14ac:dyDescent="0.3">
      <c r="B2162" s="13">
        <v>44</v>
      </c>
      <c r="C2162" s="13" t="s">
        <v>21</v>
      </c>
      <c r="D2162" s="13" t="s">
        <v>21</v>
      </c>
      <c r="E2162" s="13" t="s">
        <v>21</v>
      </c>
    </row>
    <row r="2163" spans="2:5" x14ac:dyDescent="0.3">
      <c r="B2163" s="13">
        <v>57</v>
      </c>
      <c r="C2163" s="13" t="s">
        <v>21</v>
      </c>
      <c r="D2163" s="13" t="s">
        <v>21</v>
      </c>
      <c r="E2163" s="13" t="s">
        <v>21</v>
      </c>
    </row>
    <row r="2164" spans="2:5" x14ac:dyDescent="0.3">
      <c r="B2164" s="13">
        <v>41</v>
      </c>
      <c r="C2164" s="13" t="s">
        <v>21</v>
      </c>
      <c r="D2164" s="13" t="s">
        <v>21</v>
      </c>
      <c r="E2164" s="13" t="s">
        <v>21</v>
      </c>
    </row>
    <row r="2165" spans="2:5" x14ac:dyDescent="0.3">
      <c r="B2165" s="13">
        <v>40</v>
      </c>
      <c r="C2165" s="13" t="s">
        <v>21</v>
      </c>
      <c r="D2165" s="13" t="s">
        <v>21</v>
      </c>
      <c r="E2165" s="13" t="s">
        <v>21</v>
      </c>
    </row>
    <row r="2166" spans="2:5" x14ac:dyDescent="0.3">
      <c r="B2166" s="13">
        <v>74</v>
      </c>
      <c r="C2166" s="13" t="s">
        <v>21</v>
      </c>
      <c r="D2166" s="13" t="s">
        <v>25</v>
      </c>
      <c r="E2166" s="13" t="s">
        <v>21</v>
      </c>
    </row>
    <row r="2167" spans="2:5" x14ac:dyDescent="0.3">
      <c r="B2167" s="13">
        <v>45</v>
      </c>
      <c r="C2167" s="13" t="s">
        <v>21</v>
      </c>
      <c r="D2167" s="13" t="s">
        <v>21</v>
      </c>
      <c r="E2167" s="13" t="s">
        <v>21</v>
      </c>
    </row>
    <row r="2168" spans="2:5" x14ac:dyDescent="0.3">
      <c r="B2168" s="13">
        <v>39</v>
      </c>
      <c r="C2168" s="13" t="s">
        <v>21</v>
      </c>
      <c r="D2168" s="13" t="s">
        <v>21</v>
      </c>
      <c r="E2168" s="13" t="s">
        <v>21</v>
      </c>
    </row>
    <row r="2169" spans="2:5" x14ac:dyDescent="0.3">
      <c r="B2169" s="13">
        <v>21</v>
      </c>
      <c r="C2169" s="13" t="s">
        <v>25</v>
      </c>
      <c r="D2169" s="13" t="s">
        <v>21</v>
      </c>
      <c r="E2169" s="13" t="s">
        <v>21</v>
      </c>
    </row>
    <row r="2170" spans="2:5" x14ac:dyDescent="0.3">
      <c r="B2170" s="13">
        <v>76</v>
      </c>
      <c r="C2170" s="13" t="s">
        <v>21</v>
      </c>
      <c r="D2170" s="13" t="s">
        <v>25</v>
      </c>
      <c r="E2170" s="13" t="s">
        <v>21</v>
      </c>
    </row>
    <row r="2171" spans="2:5" x14ac:dyDescent="0.3">
      <c r="B2171" s="13">
        <v>46</v>
      </c>
      <c r="C2171" s="13" t="s">
        <v>21</v>
      </c>
      <c r="D2171" s="13" t="s">
        <v>21</v>
      </c>
      <c r="E2171" s="13" t="s">
        <v>21</v>
      </c>
    </row>
    <row r="2172" spans="2:5" x14ac:dyDescent="0.3">
      <c r="B2172" s="13">
        <v>34</v>
      </c>
      <c r="C2172" s="13" t="s">
        <v>21</v>
      </c>
      <c r="D2172" s="13" t="s">
        <v>21</v>
      </c>
      <c r="E2172" s="13" t="s">
        <v>21</v>
      </c>
    </row>
    <row r="2173" spans="2:5" x14ac:dyDescent="0.3">
      <c r="B2173" s="13">
        <v>49</v>
      </c>
      <c r="C2173" s="13" t="s">
        <v>21</v>
      </c>
      <c r="D2173" s="13" t="s">
        <v>21</v>
      </c>
      <c r="E2173" s="13" t="s">
        <v>21</v>
      </c>
    </row>
    <row r="2174" spans="2:5" x14ac:dyDescent="0.3">
      <c r="B2174" s="13">
        <v>21</v>
      </c>
      <c r="C2174" s="13" t="s">
        <v>25</v>
      </c>
      <c r="D2174" s="13" t="s">
        <v>21</v>
      </c>
      <c r="E2174" s="13" t="s">
        <v>21</v>
      </c>
    </row>
    <row r="2175" spans="2:5" x14ac:dyDescent="0.3">
      <c r="B2175" s="13">
        <v>61</v>
      </c>
      <c r="C2175" s="13" t="s">
        <v>21</v>
      </c>
      <c r="D2175" s="13" t="s">
        <v>21</v>
      </c>
      <c r="E2175" s="13" t="s">
        <v>21</v>
      </c>
    </row>
    <row r="2176" spans="2:5" x14ac:dyDescent="0.3">
      <c r="B2176" s="13">
        <v>36</v>
      </c>
      <c r="C2176" s="13" t="s">
        <v>21</v>
      </c>
      <c r="D2176" s="13" t="s">
        <v>21</v>
      </c>
      <c r="E2176" s="13" t="s">
        <v>21</v>
      </c>
    </row>
    <row r="2177" spans="2:5" x14ac:dyDescent="0.3">
      <c r="B2177" s="13">
        <v>67</v>
      </c>
      <c r="C2177" s="13" t="s">
        <v>21</v>
      </c>
      <c r="D2177" s="13" t="s">
        <v>25</v>
      </c>
      <c r="E2177" s="13" t="s">
        <v>21</v>
      </c>
    </row>
    <row r="2178" spans="2:5" x14ac:dyDescent="0.3">
      <c r="B2178" s="13">
        <v>41</v>
      </c>
      <c r="C2178" s="13" t="s">
        <v>21</v>
      </c>
      <c r="D2178" s="13" t="s">
        <v>21</v>
      </c>
      <c r="E2178" s="13" t="s">
        <v>21</v>
      </c>
    </row>
    <row r="2179" spans="2:5" x14ac:dyDescent="0.3">
      <c r="B2179" s="13">
        <v>47</v>
      </c>
      <c r="C2179" s="13" t="s">
        <v>21</v>
      </c>
      <c r="D2179" s="13" t="s">
        <v>21</v>
      </c>
      <c r="E2179" s="13" t="s">
        <v>21</v>
      </c>
    </row>
    <row r="2180" spans="2:5" x14ac:dyDescent="0.3">
      <c r="B2180" s="13">
        <v>44</v>
      </c>
      <c r="C2180" s="13" t="s">
        <v>21</v>
      </c>
      <c r="D2180" s="13" t="s">
        <v>21</v>
      </c>
      <c r="E2180" s="13" t="s">
        <v>21</v>
      </c>
    </row>
    <row r="2181" spans="2:5" x14ac:dyDescent="0.3">
      <c r="B2181" s="13">
        <v>42</v>
      </c>
      <c r="C2181" s="13" t="s">
        <v>21</v>
      </c>
      <c r="D2181" s="13" t="s">
        <v>21</v>
      </c>
      <c r="E2181" s="13" t="s">
        <v>21</v>
      </c>
    </row>
    <row r="2182" spans="2:5" x14ac:dyDescent="0.3">
      <c r="B2182" s="13">
        <v>49</v>
      </c>
      <c r="C2182" s="13" t="s">
        <v>21</v>
      </c>
      <c r="D2182" s="13" t="s">
        <v>21</v>
      </c>
      <c r="E2182" s="13" t="s">
        <v>21</v>
      </c>
    </row>
    <row r="2183" spans="2:5" x14ac:dyDescent="0.3">
      <c r="B2183" s="13">
        <v>46</v>
      </c>
      <c r="C2183" s="13" t="s">
        <v>21</v>
      </c>
      <c r="D2183" s="13" t="s">
        <v>21</v>
      </c>
      <c r="E2183" s="13" t="s">
        <v>21</v>
      </c>
    </row>
    <row r="2184" spans="2:5" x14ac:dyDescent="0.3">
      <c r="B2184" s="13">
        <v>67</v>
      </c>
      <c r="C2184" s="13" t="s">
        <v>21</v>
      </c>
      <c r="D2184" s="13" t="s">
        <v>25</v>
      </c>
      <c r="E2184" s="13" t="s">
        <v>21</v>
      </c>
    </row>
    <row r="2185" spans="2:5" x14ac:dyDescent="0.3">
      <c r="B2185" s="13">
        <v>84</v>
      </c>
      <c r="C2185" s="13" t="s">
        <v>21</v>
      </c>
      <c r="D2185" s="13" t="s">
        <v>25</v>
      </c>
      <c r="E2185" s="13" t="s">
        <v>21</v>
      </c>
    </row>
    <row r="2186" spans="2:5" x14ac:dyDescent="0.3">
      <c r="B2186" s="13">
        <v>42</v>
      </c>
      <c r="C2186" s="13" t="s">
        <v>21</v>
      </c>
      <c r="D2186" s="13" t="s">
        <v>21</v>
      </c>
      <c r="E2186" s="13" t="s">
        <v>21</v>
      </c>
    </row>
    <row r="2187" spans="2:5" x14ac:dyDescent="0.3">
      <c r="B2187" s="13">
        <v>24</v>
      </c>
      <c r="C2187" s="13" t="s">
        <v>25</v>
      </c>
      <c r="D2187" s="13" t="s">
        <v>21</v>
      </c>
      <c r="E2187" s="13" t="s">
        <v>25</v>
      </c>
    </row>
    <row r="2188" spans="2:5" x14ac:dyDescent="0.3">
      <c r="B2188" s="13">
        <v>50</v>
      </c>
      <c r="C2188" s="13" t="s">
        <v>21</v>
      </c>
      <c r="D2188" s="13" t="s">
        <v>21</v>
      </c>
      <c r="E2188" s="13" t="s">
        <v>21</v>
      </c>
    </row>
    <row r="2189" spans="2:5" x14ac:dyDescent="0.3">
      <c r="B2189" s="13">
        <v>43</v>
      </c>
      <c r="C2189" s="13" t="s">
        <v>21</v>
      </c>
      <c r="D2189" s="13" t="s">
        <v>21</v>
      </c>
      <c r="E2189" s="13" t="s">
        <v>21</v>
      </c>
    </row>
    <row r="2190" spans="2:5" x14ac:dyDescent="0.3">
      <c r="B2190" s="13">
        <v>39</v>
      </c>
      <c r="C2190" s="13" t="s">
        <v>21</v>
      </c>
      <c r="D2190" s="13" t="s">
        <v>21</v>
      </c>
      <c r="E2190" s="13" t="s">
        <v>21</v>
      </c>
    </row>
    <row r="2191" spans="2:5" x14ac:dyDescent="0.3">
      <c r="B2191" s="13">
        <v>29</v>
      </c>
      <c r="C2191" s="13" t="s">
        <v>25</v>
      </c>
      <c r="D2191" s="13" t="s">
        <v>21</v>
      </c>
      <c r="E2191" s="13" t="s">
        <v>21</v>
      </c>
    </row>
    <row r="2192" spans="2:5" x14ac:dyDescent="0.3">
      <c r="B2192" s="13">
        <v>77</v>
      </c>
      <c r="C2192" s="13" t="s">
        <v>21</v>
      </c>
      <c r="D2192" s="13" t="s">
        <v>25</v>
      </c>
      <c r="E2192" s="13" t="s">
        <v>21</v>
      </c>
    </row>
    <row r="2193" spans="2:5" x14ac:dyDescent="0.3">
      <c r="B2193" s="13">
        <v>42</v>
      </c>
      <c r="C2193" s="13" t="s">
        <v>21</v>
      </c>
      <c r="D2193" s="13" t="s">
        <v>21</v>
      </c>
      <c r="E2193" s="13" t="s">
        <v>21</v>
      </c>
    </row>
    <row r="2194" spans="2:5" x14ac:dyDescent="0.3">
      <c r="B2194" s="13">
        <v>49</v>
      </c>
      <c r="C2194" s="13" t="s">
        <v>21</v>
      </c>
      <c r="D2194" s="13" t="s">
        <v>21</v>
      </c>
      <c r="E2194" s="13" t="s">
        <v>21</v>
      </c>
    </row>
    <row r="2195" spans="2:5" x14ac:dyDescent="0.3">
      <c r="B2195" s="13">
        <v>58</v>
      </c>
      <c r="C2195" s="13" t="s">
        <v>21</v>
      </c>
      <c r="D2195" s="13" t="s">
        <v>21</v>
      </c>
      <c r="E2195" s="13" t="s">
        <v>21</v>
      </c>
    </row>
    <row r="2196" spans="2:5" x14ac:dyDescent="0.3">
      <c r="B2196" s="13">
        <v>26</v>
      </c>
      <c r="C2196" s="13" t="s">
        <v>25</v>
      </c>
      <c r="D2196" s="13" t="s">
        <v>21</v>
      </c>
      <c r="E2196" s="13" t="s">
        <v>21</v>
      </c>
    </row>
    <row r="2197" spans="2:5" x14ac:dyDescent="0.3">
      <c r="B2197" s="13">
        <v>29</v>
      </c>
      <c r="C2197" s="13" t="s">
        <v>25</v>
      </c>
      <c r="D2197" s="13" t="s">
        <v>21</v>
      </c>
      <c r="E2197" s="13" t="s">
        <v>21</v>
      </c>
    </row>
    <row r="2198" spans="2:5" x14ac:dyDescent="0.3">
      <c r="B2198" s="13">
        <v>37</v>
      </c>
      <c r="C2198" s="13" t="s">
        <v>21</v>
      </c>
      <c r="D2198" s="13" t="s">
        <v>21</v>
      </c>
      <c r="E2198" s="13" t="s">
        <v>21</v>
      </c>
    </row>
    <row r="2199" spans="2:5" x14ac:dyDescent="0.3">
      <c r="B2199" s="13">
        <v>81</v>
      </c>
      <c r="C2199" s="13" t="s">
        <v>21</v>
      </c>
      <c r="D2199" s="13" t="s">
        <v>25</v>
      </c>
      <c r="E2199" s="13" t="s">
        <v>21</v>
      </c>
    </row>
    <row r="2200" spans="2:5" x14ac:dyDescent="0.3">
      <c r="B2200" s="13">
        <v>39</v>
      </c>
      <c r="C2200" s="13" t="s">
        <v>21</v>
      </c>
      <c r="D2200" s="13" t="s">
        <v>21</v>
      </c>
      <c r="E2200" s="13" t="s">
        <v>21</v>
      </c>
    </row>
    <row r="2201" spans="2:5" x14ac:dyDescent="0.3">
      <c r="B2201" s="13">
        <v>42</v>
      </c>
      <c r="C2201" s="13" t="s">
        <v>21</v>
      </c>
      <c r="D2201" s="13" t="s">
        <v>21</v>
      </c>
      <c r="E2201" s="13" t="s">
        <v>21</v>
      </c>
    </row>
    <row r="2202" spans="2:5" x14ac:dyDescent="0.3">
      <c r="B2202" s="13">
        <v>34</v>
      </c>
      <c r="C2202" s="13" t="s">
        <v>21</v>
      </c>
      <c r="D2202" s="13" t="s">
        <v>21</v>
      </c>
      <c r="E2202" s="13" t="s">
        <v>21</v>
      </c>
    </row>
    <row r="2203" spans="2:5" x14ac:dyDescent="0.3">
      <c r="B2203" s="13">
        <v>67</v>
      </c>
      <c r="C2203" s="13" t="s">
        <v>21</v>
      </c>
      <c r="D2203" s="13" t="s">
        <v>25</v>
      </c>
      <c r="E2203" s="13" t="s">
        <v>21</v>
      </c>
    </row>
    <row r="2204" spans="2:5" x14ac:dyDescent="0.3">
      <c r="B2204" s="13">
        <v>64</v>
      </c>
      <c r="C2204" s="13" t="s">
        <v>21</v>
      </c>
      <c r="D2204" s="13" t="s">
        <v>21</v>
      </c>
      <c r="E2204" s="13" t="s">
        <v>21</v>
      </c>
    </row>
    <row r="2205" spans="2:5" x14ac:dyDescent="0.3">
      <c r="B2205" s="13">
        <v>53</v>
      </c>
      <c r="C2205" s="13" t="s">
        <v>21</v>
      </c>
      <c r="D2205" s="13" t="s">
        <v>21</v>
      </c>
      <c r="E2205" s="13" t="s">
        <v>21</v>
      </c>
    </row>
    <row r="2206" spans="2:5" x14ac:dyDescent="0.3">
      <c r="B2206" s="13">
        <v>45</v>
      </c>
      <c r="C2206" s="13" t="s">
        <v>21</v>
      </c>
      <c r="D2206" s="13" t="s">
        <v>21</v>
      </c>
      <c r="E2206" s="13" t="s">
        <v>21</v>
      </c>
    </row>
    <row r="2207" spans="2:5" x14ac:dyDescent="0.3">
      <c r="B2207" s="13">
        <v>39</v>
      </c>
      <c r="C2207" s="13" t="s">
        <v>21</v>
      </c>
      <c r="D2207" s="13" t="s">
        <v>21</v>
      </c>
      <c r="E2207" s="13" t="s">
        <v>21</v>
      </c>
    </row>
    <row r="2208" spans="2:5" x14ac:dyDescent="0.3">
      <c r="B2208" s="13">
        <v>38</v>
      </c>
      <c r="C2208" s="13" t="s">
        <v>21</v>
      </c>
      <c r="D2208" s="13" t="s">
        <v>21</v>
      </c>
      <c r="E2208" s="13" t="s">
        <v>21</v>
      </c>
    </row>
    <row r="2209" spans="2:5" x14ac:dyDescent="0.3">
      <c r="B2209" s="13">
        <v>32</v>
      </c>
      <c r="C2209" s="13" t="s">
        <v>21</v>
      </c>
      <c r="D2209" s="13" t="s">
        <v>21</v>
      </c>
      <c r="E2209" s="13" t="s">
        <v>21</v>
      </c>
    </row>
    <row r="2210" spans="2:5" x14ac:dyDescent="0.3">
      <c r="B2210" s="13">
        <v>64</v>
      </c>
      <c r="C2210" s="13" t="s">
        <v>21</v>
      </c>
      <c r="D2210" s="13" t="s">
        <v>21</v>
      </c>
      <c r="E2210" s="13" t="s">
        <v>21</v>
      </c>
    </row>
    <row r="2211" spans="2:5" x14ac:dyDescent="0.3">
      <c r="B2211" s="13">
        <v>53</v>
      </c>
      <c r="C2211" s="13" t="s">
        <v>21</v>
      </c>
      <c r="D2211" s="13" t="s">
        <v>21</v>
      </c>
      <c r="E2211" s="13" t="s">
        <v>21</v>
      </c>
    </row>
    <row r="2212" spans="2:5" x14ac:dyDescent="0.3">
      <c r="B2212" s="13">
        <v>32</v>
      </c>
      <c r="C2212" s="13" t="s">
        <v>21</v>
      </c>
      <c r="D2212" s="13" t="s">
        <v>21</v>
      </c>
      <c r="E2212" s="13" t="s">
        <v>21</v>
      </c>
    </row>
    <row r="2213" spans="2:5" x14ac:dyDescent="0.3">
      <c r="B2213" s="13">
        <v>42</v>
      </c>
      <c r="C2213" s="13" t="s">
        <v>21</v>
      </c>
      <c r="D2213" s="13" t="s">
        <v>21</v>
      </c>
      <c r="E2213" s="13" t="s">
        <v>21</v>
      </c>
    </row>
    <row r="2214" spans="2:5" x14ac:dyDescent="0.3">
      <c r="B2214" s="13">
        <v>74</v>
      </c>
      <c r="C2214" s="13" t="s">
        <v>21</v>
      </c>
      <c r="D2214" s="13" t="s">
        <v>25</v>
      </c>
      <c r="E2214" s="13" t="s">
        <v>21</v>
      </c>
    </row>
    <row r="2215" spans="2:5" x14ac:dyDescent="0.3">
      <c r="B2215" s="13">
        <v>57</v>
      </c>
      <c r="C2215" s="13" t="s">
        <v>21</v>
      </c>
      <c r="D2215" s="13" t="s">
        <v>21</v>
      </c>
      <c r="E2215" s="13" t="s">
        <v>21</v>
      </c>
    </row>
    <row r="2216" spans="2:5" x14ac:dyDescent="0.3">
      <c r="B2216" s="13">
        <v>62</v>
      </c>
      <c r="C2216" s="13" t="s">
        <v>21</v>
      </c>
      <c r="D2216" s="13" t="s">
        <v>21</v>
      </c>
      <c r="E2216" s="13" t="s">
        <v>21</v>
      </c>
    </row>
    <row r="2217" spans="2:5" x14ac:dyDescent="0.3">
      <c r="B2217" s="13">
        <v>48</v>
      </c>
      <c r="C2217" s="13" t="s">
        <v>21</v>
      </c>
      <c r="D2217" s="13" t="s">
        <v>21</v>
      </c>
      <c r="E2217" s="13" t="s">
        <v>21</v>
      </c>
    </row>
    <row r="2218" spans="2:5" x14ac:dyDescent="0.3">
      <c r="B2218" s="13">
        <v>76</v>
      </c>
      <c r="C2218" s="13" t="s">
        <v>21</v>
      </c>
      <c r="D2218" s="13" t="s">
        <v>25</v>
      </c>
      <c r="E2218" s="13" t="s">
        <v>21</v>
      </c>
    </row>
    <row r="2219" spans="2:5" x14ac:dyDescent="0.3">
      <c r="B2219" s="13">
        <v>77</v>
      </c>
      <c r="C2219" s="13" t="s">
        <v>21</v>
      </c>
      <c r="D2219" s="13" t="s">
        <v>25</v>
      </c>
      <c r="E2219" s="13" t="s">
        <v>21</v>
      </c>
    </row>
    <row r="2220" spans="2:5" x14ac:dyDescent="0.3">
      <c r="B2220" s="13">
        <v>28</v>
      </c>
      <c r="C2220" s="13" t="s">
        <v>25</v>
      </c>
      <c r="D2220" s="13" t="s">
        <v>21</v>
      </c>
      <c r="E2220" s="13" t="s">
        <v>21</v>
      </c>
    </row>
    <row r="2221" spans="2:5" x14ac:dyDescent="0.3">
      <c r="B2221" s="13">
        <v>72</v>
      </c>
      <c r="C2221" s="13" t="s">
        <v>21</v>
      </c>
      <c r="D2221" s="13" t="s">
        <v>25</v>
      </c>
      <c r="E2221" s="13" t="s">
        <v>21</v>
      </c>
    </row>
    <row r="2222" spans="2:5" x14ac:dyDescent="0.3">
      <c r="B2222" s="13">
        <v>77</v>
      </c>
      <c r="C2222" s="13" t="s">
        <v>21</v>
      </c>
      <c r="D2222" s="13" t="s">
        <v>25</v>
      </c>
      <c r="E2222" s="13" t="s">
        <v>21</v>
      </c>
    </row>
    <row r="2223" spans="2:5" x14ac:dyDescent="0.3">
      <c r="B2223" s="13">
        <v>49</v>
      </c>
      <c r="C2223" s="13" t="s">
        <v>21</v>
      </c>
      <c r="D2223" s="13" t="s">
        <v>21</v>
      </c>
      <c r="E2223" s="13" t="s">
        <v>21</v>
      </c>
    </row>
    <row r="2224" spans="2:5" x14ac:dyDescent="0.3">
      <c r="B2224" s="13">
        <v>21</v>
      </c>
      <c r="C2224" s="13" t="s">
        <v>25</v>
      </c>
      <c r="D2224" s="13" t="s">
        <v>21</v>
      </c>
      <c r="E2224" s="13" t="s">
        <v>21</v>
      </c>
    </row>
    <row r="2225" spans="2:5" x14ac:dyDescent="0.3">
      <c r="B2225" s="13">
        <v>61</v>
      </c>
      <c r="C2225" s="13" t="s">
        <v>21</v>
      </c>
      <c r="D2225" s="13" t="s">
        <v>21</v>
      </c>
      <c r="E2225" s="13" t="s">
        <v>21</v>
      </c>
    </row>
    <row r="2226" spans="2:5" x14ac:dyDescent="0.3">
      <c r="B2226" s="13">
        <v>24</v>
      </c>
      <c r="C2226" s="13" t="s">
        <v>25</v>
      </c>
      <c r="D2226" s="13" t="s">
        <v>21</v>
      </c>
      <c r="E2226" s="13" t="s">
        <v>21</v>
      </c>
    </row>
    <row r="2227" spans="2:5" x14ac:dyDescent="0.3">
      <c r="B2227" s="13">
        <v>37</v>
      </c>
      <c r="C2227" s="13" t="s">
        <v>21</v>
      </c>
      <c r="D2227" s="13" t="s">
        <v>21</v>
      </c>
      <c r="E2227" s="13" t="s">
        <v>21</v>
      </c>
    </row>
    <row r="2228" spans="2:5" x14ac:dyDescent="0.3">
      <c r="B2228" s="13">
        <v>72</v>
      </c>
      <c r="C2228" s="13" t="s">
        <v>21</v>
      </c>
      <c r="D2228" s="13" t="s">
        <v>25</v>
      </c>
      <c r="E2228" s="13" t="s">
        <v>21</v>
      </c>
    </row>
    <row r="2229" spans="2:5" x14ac:dyDescent="0.3">
      <c r="B2229" s="13">
        <v>33</v>
      </c>
      <c r="C2229" s="13" t="s">
        <v>21</v>
      </c>
      <c r="D2229" s="13" t="s">
        <v>21</v>
      </c>
      <c r="E2229" s="13" t="s">
        <v>21</v>
      </c>
    </row>
    <row r="2230" spans="2:5" x14ac:dyDescent="0.3">
      <c r="B2230" s="13">
        <v>78</v>
      </c>
      <c r="C2230" s="13" t="s">
        <v>21</v>
      </c>
      <c r="D2230" s="13" t="s">
        <v>25</v>
      </c>
      <c r="E2230" s="13" t="s">
        <v>21</v>
      </c>
    </row>
    <row r="2231" spans="2:5" x14ac:dyDescent="0.3">
      <c r="B2231" s="13">
        <v>36</v>
      </c>
      <c r="C2231" s="13" t="s">
        <v>21</v>
      </c>
      <c r="D2231" s="13" t="s">
        <v>21</v>
      </c>
      <c r="E2231" s="13" t="s">
        <v>21</v>
      </c>
    </row>
    <row r="2232" spans="2:5" x14ac:dyDescent="0.3">
      <c r="B2232" s="13">
        <v>62</v>
      </c>
      <c r="C2232" s="13" t="s">
        <v>21</v>
      </c>
      <c r="D2232" s="13" t="s">
        <v>21</v>
      </c>
      <c r="E2232" s="13" t="s">
        <v>21</v>
      </c>
    </row>
    <row r="2233" spans="2:5" x14ac:dyDescent="0.3">
      <c r="B2233" s="13">
        <v>25</v>
      </c>
      <c r="C2233" s="13" t="s">
        <v>25</v>
      </c>
      <c r="D2233" s="13" t="s">
        <v>21</v>
      </c>
      <c r="E2233" s="13" t="s">
        <v>21</v>
      </c>
    </row>
    <row r="2234" spans="2:5" x14ac:dyDescent="0.3">
      <c r="B2234" s="13">
        <v>25</v>
      </c>
      <c r="C2234" s="13" t="s">
        <v>25</v>
      </c>
      <c r="D2234" s="13" t="s">
        <v>21</v>
      </c>
      <c r="E2234" s="13" t="s">
        <v>21</v>
      </c>
    </row>
    <row r="2235" spans="2:5" x14ac:dyDescent="0.3">
      <c r="B2235" s="13">
        <v>21</v>
      </c>
      <c r="C2235" s="13" t="s">
        <v>25</v>
      </c>
      <c r="D2235" s="13" t="s">
        <v>21</v>
      </c>
      <c r="E2235" s="13" t="s">
        <v>21</v>
      </c>
    </row>
    <row r="2236" spans="2:5" x14ac:dyDescent="0.3">
      <c r="B2236" s="13">
        <v>29</v>
      </c>
      <c r="C2236" s="13" t="s">
        <v>25</v>
      </c>
      <c r="D2236" s="13" t="s">
        <v>21</v>
      </c>
      <c r="E2236" s="13" t="s">
        <v>21</v>
      </c>
    </row>
    <row r="2237" spans="2:5" x14ac:dyDescent="0.3">
      <c r="B2237" s="13">
        <v>47</v>
      </c>
      <c r="C2237" s="13" t="s">
        <v>21</v>
      </c>
      <c r="D2237" s="13" t="s">
        <v>21</v>
      </c>
      <c r="E2237" s="13" t="s">
        <v>21</v>
      </c>
    </row>
    <row r="2238" spans="2:5" x14ac:dyDescent="0.3">
      <c r="B2238" s="13">
        <v>41</v>
      </c>
      <c r="C2238" s="13" t="s">
        <v>21</v>
      </c>
      <c r="D2238" s="13" t="s">
        <v>21</v>
      </c>
      <c r="E2238" s="13" t="s">
        <v>21</v>
      </c>
    </row>
    <row r="2239" spans="2:5" x14ac:dyDescent="0.3">
      <c r="B2239" s="13">
        <v>26</v>
      </c>
      <c r="C2239" s="13" t="s">
        <v>25</v>
      </c>
      <c r="D2239" s="13" t="s">
        <v>21</v>
      </c>
      <c r="E2239" s="13" t="s">
        <v>21</v>
      </c>
    </row>
    <row r="2240" spans="2:5" x14ac:dyDescent="0.3">
      <c r="B2240" s="13">
        <v>33</v>
      </c>
      <c r="C2240" s="13" t="s">
        <v>21</v>
      </c>
      <c r="D2240" s="13" t="s">
        <v>21</v>
      </c>
      <c r="E2240" s="13" t="s">
        <v>21</v>
      </c>
    </row>
    <row r="2241" spans="2:5" x14ac:dyDescent="0.3">
      <c r="B2241" s="13">
        <v>65</v>
      </c>
      <c r="C2241" s="13" t="s">
        <v>21</v>
      </c>
      <c r="D2241" s="13" t="s">
        <v>25</v>
      </c>
      <c r="E2241" s="13" t="s">
        <v>21</v>
      </c>
    </row>
    <row r="2242" spans="2:5" x14ac:dyDescent="0.3">
      <c r="B2242" s="13">
        <v>47</v>
      </c>
      <c r="C2242" s="13" t="s">
        <v>21</v>
      </c>
      <c r="D2242" s="13" t="s">
        <v>21</v>
      </c>
      <c r="E2242" s="13" t="s">
        <v>21</v>
      </c>
    </row>
    <row r="2243" spans="2:5" x14ac:dyDescent="0.3">
      <c r="B2243" s="13">
        <v>22</v>
      </c>
      <c r="C2243" s="13" t="s">
        <v>25</v>
      </c>
      <c r="D2243" s="13" t="s">
        <v>21</v>
      </c>
      <c r="E2243" s="13" t="s">
        <v>21</v>
      </c>
    </row>
    <row r="2244" spans="2:5" x14ac:dyDescent="0.3">
      <c r="B2244" s="13">
        <v>59</v>
      </c>
      <c r="C2244" s="13" t="s">
        <v>21</v>
      </c>
      <c r="D2244" s="13" t="s">
        <v>21</v>
      </c>
      <c r="E2244" s="13" t="s">
        <v>21</v>
      </c>
    </row>
    <row r="2245" spans="2:5" x14ac:dyDescent="0.3">
      <c r="B2245" s="13">
        <v>58</v>
      </c>
      <c r="C2245" s="13" t="s">
        <v>21</v>
      </c>
      <c r="D2245" s="13" t="s">
        <v>21</v>
      </c>
      <c r="E2245" s="13" t="s">
        <v>21</v>
      </c>
    </row>
    <row r="2246" spans="2:5" x14ac:dyDescent="0.3">
      <c r="B2246" s="13">
        <v>26</v>
      </c>
      <c r="C2246" s="13" t="s">
        <v>25</v>
      </c>
      <c r="D2246" s="13" t="s">
        <v>21</v>
      </c>
      <c r="E2246" s="13" t="s">
        <v>21</v>
      </c>
    </row>
    <row r="2247" spans="2:5" x14ac:dyDescent="0.3">
      <c r="B2247" s="13">
        <v>24</v>
      </c>
      <c r="C2247" s="13" t="s">
        <v>25</v>
      </c>
      <c r="D2247" s="13" t="s">
        <v>21</v>
      </c>
      <c r="E2247" s="13" t="s">
        <v>21</v>
      </c>
    </row>
    <row r="2248" spans="2:5" x14ac:dyDescent="0.3">
      <c r="B2248" s="13">
        <v>44</v>
      </c>
      <c r="C2248" s="13" t="s">
        <v>21</v>
      </c>
      <c r="D2248" s="13" t="s">
        <v>21</v>
      </c>
      <c r="E2248" s="13" t="s">
        <v>21</v>
      </c>
    </row>
    <row r="2249" spans="2:5" x14ac:dyDescent="0.3">
      <c r="B2249" s="13">
        <v>22</v>
      </c>
      <c r="C2249" s="13" t="s">
        <v>25</v>
      </c>
      <c r="D2249" s="13" t="s">
        <v>21</v>
      </c>
      <c r="E2249" s="13" t="s">
        <v>21</v>
      </c>
    </row>
    <row r="2250" spans="2:5" x14ac:dyDescent="0.3">
      <c r="B2250" s="13">
        <v>58</v>
      </c>
      <c r="C2250" s="13" t="s">
        <v>21</v>
      </c>
      <c r="D2250" s="13" t="s">
        <v>21</v>
      </c>
      <c r="E2250" s="13" t="s">
        <v>21</v>
      </c>
    </row>
    <row r="2251" spans="2:5" x14ac:dyDescent="0.3">
      <c r="B2251" s="13">
        <v>36</v>
      </c>
      <c r="C2251" s="13" t="s">
        <v>21</v>
      </c>
      <c r="D2251" s="13" t="s">
        <v>21</v>
      </c>
      <c r="E2251" s="13" t="s">
        <v>21</v>
      </c>
    </row>
    <row r="2252" spans="2:5" x14ac:dyDescent="0.3">
      <c r="B2252" s="13">
        <v>50</v>
      </c>
      <c r="C2252" s="13" t="s">
        <v>21</v>
      </c>
      <c r="D2252" s="13" t="s">
        <v>21</v>
      </c>
      <c r="E2252" s="13" t="s">
        <v>21</v>
      </c>
    </row>
    <row r="2253" spans="2:5" x14ac:dyDescent="0.3">
      <c r="B2253" s="13">
        <v>45</v>
      </c>
      <c r="C2253" s="13" t="s">
        <v>21</v>
      </c>
      <c r="D2253" s="13" t="s">
        <v>21</v>
      </c>
      <c r="E2253" s="13" t="s">
        <v>21</v>
      </c>
    </row>
    <row r="2254" spans="2:5" x14ac:dyDescent="0.3">
      <c r="B2254" s="13">
        <v>54</v>
      </c>
      <c r="C2254" s="13" t="s">
        <v>21</v>
      </c>
      <c r="D2254" s="13" t="s">
        <v>21</v>
      </c>
      <c r="E2254" s="13" t="s">
        <v>21</v>
      </c>
    </row>
    <row r="2255" spans="2:5" x14ac:dyDescent="0.3">
      <c r="B2255" s="13">
        <v>51</v>
      </c>
      <c r="C2255" s="13" t="s">
        <v>21</v>
      </c>
      <c r="D2255" s="13" t="s">
        <v>21</v>
      </c>
      <c r="E2255" s="13" t="s">
        <v>21</v>
      </c>
    </row>
    <row r="2256" spans="2:5" x14ac:dyDescent="0.3">
      <c r="B2256" s="13">
        <v>77</v>
      </c>
      <c r="C2256" s="13" t="s">
        <v>21</v>
      </c>
      <c r="D2256" s="13" t="s">
        <v>25</v>
      </c>
      <c r="E2256" s="13" t="s">
        <v>21</v>
      </c>
    </row>
    <row r="2257" spans="2:5" x14ac:dyDescent="0.3">
      <c r="B2257" s="13">
        <v>75</v>
      </c>
      <c r="C2257" s="13" t="s">
        <v>21</v>
      </c>
      <c r="D2257" s="13" t="s">
        <v>25</v>
      </c>
      <c r="E2257" s="13" t="s">
        <v>21</v>
      </c>
    </row>
    <row r="2258" spans="2:5" x14ac:dyDescent="0.3">
      <c r="B2258" s="13">
        <v>51</v>
      </c>
      <c r="C2258" s="13" t="s">
        <v>21</v>
      </c>
      <c r="D2258" s="13" t="s">
        <v>21</v>
      </c>
      <c r="E2258" s="13" t="s">
        <v>21</v>
      </c>
    </row>
    <row r="2259" spans="2:5" x14ac:dyDescent="0.3">
      <c r="B2259" s="13">
        <v>36</v>
      </c>
      <c r="C2259" s="13" t="s">
        <v>21</v>
      </c>
      <c r="D2259" s="13" t="s">
        <v>21</v>
      </c>
      <c r="E2259" s="13" t="s">
        <v>21</v>
      </c>
    </row>
    <row r="2260" spans="2:5" x14ac:dyDescent="0.3">
      <c r="B2260" s="13">
        <v>60</v>
      </c>
      <c r="C2260" s="13" t="s">
        <v>21</v>
      </c>
      <c r="D2260" s="13" t="s">
        <v>21</v>
      </c>
      <c r="E2260" s="13" t="s">
        <v>21</v>
      </c>
    </row>
    <row r="2261" spans="2:5" x14ac:dyDescent="0.3">
      <c r="B2261" s="13">
        <v>58</v>
      </c>
      <c r="C2261" s="13" t="s">
        <v>21</v>
      </c>
      <c r="D2261" s="13" t="s">
        <v>21</v>
      </c>
      <c r="E2261" s="13" t="s">
        <v>21</v>
      </c>
    </row>
    <row r="2262" spans="2:5" x14ac:dyDescent="0.3">
      <c r="B2262" s="13">
        <v>28</v>
      </c>
      <c r="C2262" s="13" t="s">
        <v>25</v>
      </c>
      <c r="D2262" s="13" t="s">
        <v>21</v>
      </c>
      <c r="E2262" s="13" t="s">
        <v>21</v>
      </c>
    </row>
    <row r="2263" spans="2:5" x14ac:dyDescent="0.3">
      <c r="B2263" s="13">
        <v>81</v>
      </c>
      <c r="C2263" s="13" t="s">
        <v>21</v>
      </c>
      <c r="D2263" s="13" t="s">
        <v>25</v>
      </c>
      <c r="E2263" s="13" t="s">
        <v>21</v>
      </c>
    </row>
    <row r="2264" spans="2:5" x14ac:dyDescent="0.3">
      <c r="B2264" s="13">
        <v>74</v>
      </c>
      <c r="C2264" s="13" t="s">
        <v>21</v>
      </c>
      <c r="D2264" s="13" t="s">
        <v>25</v>
      </c>
      <c r="E2264" s="13" t="s">
        <v>21</v>
      </c>
    </row>
    <row r="2265" spans="2:5" x14ac:dyDescent="0.3">
      <c r="B2265" s="13">
        <v>30</v>
      </c>
      <c r="C2265" s="13" t="s">
        <v>21</v>
      </c>
      <c r="D2265" s="13" t="s">
        <v>21</v>
      </c>
      <c r="E2265" s="13" t="s">
        <v>21</v>
      </c>
    </row>
    <row r="2266" spans="2:5" x14ac:dyDescent="0.3">
      <c r="B2266" s="13">
        <v>58</v>
      </c>
      <c r="C2266" s="13" t="s">
        <v>21</v>
      </c>
      <c r="D2266" s="13" t="s">
        <v>21</v>
      </c>
      <c r="E2266" s="13" t="s">
        <v>21</v>
      </c>
    </row>
    <row r="2267" spans="2:5" x14ac:dyDescent="0.3">
      <c r="B2267" s="13">
        <v>39</v>
      </c>
      <c r="C2267" s="13" t="s">
        <v>21</v>
      </c>
      <c r="D2267" s="13" t="s">
        <v>21</v>
      </c>
      <c r="E2267" s="13" t="s">
        <v>21</v>
      </c>
    </row>
    <row r="2268" spans="2:5" x14ac:dyDescent="0.3">
      <c r="B2268" s="13">
        <v>67</v>
      </c>
      <c r="C2268" s="13" t="s">
        <v>21</v>
      </c>
      <c r="D2268" s="13" t="s">
        <v>25</v>
      </c>
      <c r="E2268" s="13" t="s">
        <v>21</v>
      </c>
    </row>
    <row r="2269" spans="2:5" x14ac:dyDescent="0.3">
      <c r="B2269" s="13">
        <v>49</v>
      </c>
      <c r="C2269" s="13" t="s">
        <v>21</v>
      </c>
      <c r="D2269" s="13" t="s">
        <v>21</v>
      </c>
      <c r="E2269" s="13" t="s">
        <v>21</v>
      </c>
    </row>
    <row r="2270" spans="2:5" x14ac:dyDescent="0.3">
      <c r="B2270" s="13">
        <v>68</v>
      </c>
      <c r="C2270" s="13" t="s">
        <v>21</v>
      </c>
      <c r="D2270" s="13" t="s">
        <v>25</v>
      </c>
      <c r="E2270" s="13" t="s">
        <v>21</v>
      </c>
    </row>
    <row r="2271" spans="2:5" x14ac:dyDescent="0.3">
      <c r="B2271" s="13">
        <v>69</v>
      </c>
      <c r="C2271" s="13" t="s">
        <v>21</v>
      </c>
      <c r="D2271" s="13" t="s">
        <v>25</v>
      </c>
      <c r="E2271" s="13" t="s">
        <v>21</v>
      </c>
    </row>
    <row r="2272" spans="2:5" x14ac:dyDescent="0.3">
      <c r="B2272" s="13">
        <v>44</v>
      </c>
      <c r="C2272" s="13" t="s">
        <v>21</v>
      </c>
      <c r="D2272" s="13" t="s">
        <v>21</v>
      </c>
      <c r="E2272" s="13" t="s">
        <v>21</v>
      </c>
    </row>
    <row r="2273" spans="2:5" x14ac:dyDescent="0.3">
      <c r="B2273" s="13">
        <v>47</v>
      </c>
      <c r="C2273" s="13" t="s">
        <v>21</v>
      </c>
      <c r="D2273" s="13" t="s">
        <v>21</v>
      </c>
      <c r="E2273" s="13" t="s">
        <v>21</v>
      </c>
    </row>
    <row r="2274" spans="2:5" x14ac:dyDescent="0.3">
      <c r="B2274" s="13">
        <v>75</v>
      </c>
      <c r="C2274" s="13" t="s">
        <v>21</v>
      </c>
      <c r="D2274" s="13" t="s">
        <v>25</v>
      </c>
      <c r="E2274" s="13" t="s">
        <v>21</v>
      </c>
    </row>
    <row r="2275" spans="2:5" x14ac:dyDescent="0.3">
      <c r="B2275" s="13">
        <v>34</v>
      </c>
      <c r="C2275" s="13" t="s">
        <v>21</v>
      </c>
      <c r="D2275" s="13" t="s">
        <v>21</v>
      </c>
      <c r="E2275" s="13" t="s">
        <v>21</v>
      </c>
    </row>
    <row r="2276" spans="2:5" x14ac:dyDescent="0.3">
      <c r="B2276" s="13">
        <v>43</v>
      </c>
      <c r="C2276" s="13" t="s">
        <v>21</v>
      </c>
      <c r="D2276" s="13" t="s">
        <v>21</v>
      </c>
      <c r="E2276" s="13" t="s">
        <v>21</v>
      </c>
    </row>
    <row r="2277" spans="2:5" x14ac:dyDescent="0.3">
      <c r="B2277" s="13">
        <v>77</v>
      </c>
      <c r="C2277" s="13" t="s">
        <v>21</v>
      </c>
      <c r="D2277" s="13" t="s">
        <v>25</v>
      </c>
      <c r="E2277" s="13" t="s">
        <v>21</v>
      </c>
    </row>
    <row r="2278" spans="2:5" x14ac:dyDescent="0.3">
      <c r="B2278" s="13">
        <v>26</v>
      </c>
      <c r="C2278" s="13" t="s">
        <v>25</v>
      </c>
      <c r="D2278" s="13" t="s">
        <v>21</v>
      </c>
      <c r="E2278" s="13" t="s">
        <v>21</v>
      </c>
    </row>
    <row r="2279" spans="2:5" x14ac:dyDescent="0.3">
      <c r="B2279" s="13">
        <v>68</v>
      </c>
      <c r="C2279" s="13" t="s">
        <v>21</v>
      </c>
      <c r="D2279" s="13" t="s">
        <v>25</v>
      </c>
      <c r="E2279" s="13" t="s">
        <v>21</v>
      </c>
    </row>
    <row r="2280" spans="2:5" x14ac:dyDescent="0.3">
      <c r="B2280" s="13">
        <v>48</v>
      </c>
      <c r="C2280" s="13" t="s">
        <v>21</v>
      </c>
      <c r="D2280" s="13" t="s">
        <v>21</v>
      </c>
      <c r="E2280" s="13" t="s">
        <v>21</v>
      </c>
    </row>
    <row r="2281" spans="2:5" x14ac:dyDescent="0.3">
      <c r="B2281" s="13">
        <v>36</v>
      </c>
      <c r="C2281" s="13" t="s">
        <v>21</v>
      </c>
      <c r="D2281" s="13" t="s">
        <v>21</v>
      </c>
      <c r="E2281" s="13" t="s">
        <v>21</v>
      </c>
    </row>
    <row r="2282" spans="2:5" x14ac:dyDescent="0.3">
      <c r="B2282" s="13">
        <v>84</v>
      </c>
      <c r="C2282" s="13" t="s">
        <v>21</v>
      </c>
      <c r="D2282" s="13" t="s">
        <v>25</v>
      </c>
      <c r="E2282" s="13" t="s">
        <v>21</v>
      </c>
    </row>
    <row r="2283" spans="2:5" x14ac:dyDescent="0.3">
      <c r="B2283" s="13">
        <v>39</v>
      </c>
      <c r="C2283" s="13" t="s">
        <v>21</v>
      </c>
      <c r="D2283" s="13" t="s">
        <v>21</v>
      </c>
      <c r="E2283" s="13" t="s">
        <v>21</v>
      </c>
    </row>
    <row r="2284" spans="2:5" x14ac:dyDescent="0.3">
      <c r="B2284" s="13">
        <v>24</v>
      </c>
      <c r="C2284" s="13" t="s">
        <v>25</v>
      </c>
      <c r="D2284" s="13" t="s">
        <v>21</v>
      </c>
      <c r="E2284" s="13" t="s">
        <v>21</v>
      </c>
    </row>
    <row r="2285" spans="2:5" x14ac:dyDescent="0.3">
      <c r="B2285" s="13">
        <v>29</v>
      </c>
      <c r="C2285" s="13" t="s">
        <v>25</v>
      </c>
      <c r="D2285" s="13" t="s">
        <v>21</v>
      </c>
      <c r="E2285" s="13" t="s">
        <v>21</v>
      </c>
    </row>
    <row r="2286" spans="2:5" x14ac:dyDescent="0.3">
      <c r="B2286" s="13">
        <v>45</v>
      </c>
      <c r="C2286" s="13" t="s">
        <v>21</v>
      </c>
      <c r="D2286" s="13" t="s">
        <v>21</v>
      </c>
      <c r="E2286" s="13" t="s">
        <v>21</v>
      </c>
    </row>
    <row r="2287" spans="2:5" x14ac:dyDescent="0.3">
      <c r="B2287" s="13">
        <v>32</v>
      </c>
      <c r="C2287" s="13" t="s">
        <v>21</v>
      </c>
      <c r="D2287" s="13" t="s">
        <v>21</v>
      </c>
      <c r="E2287" s="13" t="s">
        <v>21</v>
      </c>
    </row>
    <row r="2288" spans="2:5" x14ac:dyDescent="0.3">
      <c r="B2288" s="13">
        <v>83</v>
      </c>
      <c r="C2288" s="13" t="s">
        <v>21</v>
      </c>
      <c r="D2288" s="13" t="s">
        <v>25</v>
      </c>
      <c r="E2288" s="13" t="s">
        <v>21</v>
      </c>
    </row>
    <row r="2289" spans="2:5" x14ac:dyDescent="0.3">
      <c r="B2289" s="13">
        <v>29</v>
      </c>
      <c r="C2289" s="13" t="s">
        <v>25</v>
      </c>
      <c r="D2289" s="13" t="s">
        <v>21</v>
      </c>
      <c r="E2289" s="13" t="s">
        <v>21</v>
      </c>
    </row>
    <row r="2290" spans="2:5" x14ac:dyDescent="0.3">
      <c r="B2290" s="13">
        <v>27</v>
      </c>
      <c r="C2290" s="13" t="s">
        <v>25</v>
      </c>
      <c r="D2290" s="13" t="s">
        <v>21</v>
      </c>
      <c r="E2290" s="13" t="s">
        <v>21</v>
      </c>
    </row>
    <row r="2291" spans="2:5" x14ac:dyDescent="0.3">
      <c r="B2291" s="13">
        <v>48</v>
      </c>
      <c r="C2291" s="13" t="s">
        <v>21</v>
      </c>
      <c r="D2291" s="13" t="s">
        <v>21</v>
      </c>
      <c r="E2291" s="13" t="s">
        <v>21</v>
      </c>
    </row>
    <row r="2292" spans="2:5" x14ac:dyDescent="0.3">
      <c r="B2292" s="13">
        <v>67</v>
      </c>
      <c r="C2292" s="13" t="s">
        <v>21</v>
      </c>
      <c r="D2292" s="13" t="s">
        <v>25</v>
      </c>
      <c r="E2292" s="13" t="s">
        <v>21</v>
      </c>
    </row>
    <row r="2293" spans="2:5" x14ac:dyDescent="0.3">
      <c r="B2293" s="13">
        <v>24</v>
      </c>
      <c r="C2293" s="13" t="s">
        <v>25</v>
      </c>
      <c r="D2293" s="13" t="s">
        <v>21</v>
      </c>
      <c r="E2293" s="13" t="s">
        <v>21</v>
      </c>
    </row>
    <row r="2294" spans="2:5" x14ac:dyDescent="0.3">
      <c r="B2294" s="13">
        <v>45</v>
      </c>
      <c r="C2294" s="13" t="s">
        <v>21</v>
      </c>
      <c r="D2294" s="13" t="s">
        <v>21</v>
      </c>
      <c r="E2294" s="13" t="s">
        <v>21</v>
      </c>
    </row>
    <row r="2295" spans="2:5" x14ac:dyDescent="0.3">
      <c r="B2295" s="13">
        <v>77</v>
      </c>
      <c r="C2295" s="13" t="s">
        <v>21</v>
      </c>
      <c r="D2295" s="13" t="s">
        <v>25</v>
      </c>
      <c r="E2295" s="13" t="s">
        <v>25</v>
      </c>
    </row>
    <row r="2296" spans="2:5" x14ac:dyDescent="0.3">
      <c r="B2296" s="13">
        <v>44</v>
      </c>
      <c r="C2296" s="13" t="s">
        <v>21</v>
      </c>
      <c r="D2296" s="13" t="s">
        <v>21</v>
      </c>
      <c r="E2296" s="13" t="s">
        <v>21</v>
      </c>
    </row>
    <row r="2297" spans="2:5" x14ac:dyDescent="0.3">
      <c r="B2297" s="13">
        <v>23</v>
      </c>
      <c r="C2297" s="13" t="s">
        <v>25</v>
      </c>
      <c r="D2297" s="13" t="s">
        <v>21</v>
      </c>
      <c r="E2297" s="13" t="s">
        <v>21</v>
      </c>
    </row>
    <row r="2298" spans="2:5" x14ac:dyDescent="0.3">
      <c r="B2298" s="13">
        <v>65</v>
      </c>
      <c r="C2298" s="13" t="s">
        <v>21</v>
      </c>
      <c r="D2298" s="13" t="s">
        <v>21</v>
      </c>
      <c r="E2298" s="13" t="s">
        <v>21</v>
      </c>
    </row>
    <row r="2299" spans="2:5" x14ac:dyDescent="0.3">
      <c r="B2299" s="13">
        <v>32</v>
      </c>
      <c r="C2299" s="13" t="s">
        <v>21</v>
      </c>
      <c r="D2299" s="13" t="s">
        <v>21</v>
      </c>
      <c r="E2299" s="13" t="s">
        <v>21</v>
      </c>
    </row>
    <row r="2300" spans="2:5" x14ac:dyDescent="0.3">
      <c r="B2300" s="13">
        <v>23</v>
      </c>
      <c r="C2300" s="13" t="s">
        <v>25</v>
      </c>
      <c r="D2300" s="13" t="s">
        <v>21</v>
      </c>
      <c r="E2300" s="13" t="s">
        <v>21</v>
      </c>
    </row>
    <row r="2301" spans="2:5" x14ac:dyDescent="0.3">
      <c r="B2301" s="13">
        <v>23</v>
      </c>
      <c r="C2301" s="13" t="s">
        <v>25</v>
      </c>
      <c r="D2301" s="13" t="s">
        <v>21</v>
      </c>
      <c r="E2301" s="13" t="s">
        <v>21</v>
      </c>
    </row>
    <row r="2302" spans="2:5" x14ac:dyDescent="0.3">
      <c r="B2302" s="13">
        <v>53</v>
      </c>
      <c r="C2302" s="13" t="s">
        <v>21</v>
      </c>
      <c r="D2302" s="13" t="s">
        <v>21</v>
      </c>
      <c r="E2302" s="13" t="s">
        <v>21</v>
      </c>
    </row>
    <row r="2303" spans="2:5" x14ac:dyDescent="0.3">
      <c r="B2303" s="13">
        <v>78</v>
      </c>
      <c r="C2303" s="13" t="s">
        <v>21</v>
      </c>
      <c r="D2303" s="13" t="s">
        <v>25</v>
      </c>
      <c r="E2303" s="13" t="s">
        <v>21</v>
      </c>
    </row>
    <row r="2304" spans="2:5" x14ac:dyDescent="0.3">
      <c r="B2304" s="13">
        <v>26</v>
      </c>
      <c r="C2304" s="13" t="s">
        <v>25</v>
      </c>
      <c r="D2304" s="13" t="s">
        <v>21</v>
      </c>
      <c r="E2304" s="13" t="s">
        <v>21</v>
      </c>
    </row>
    <row r="2305" spans="2:5" x14ac:dyDescent="0.3">
      <c r="B2305" s="13">
        <v>68</v>
      </c>
      <c r="C2305" s="13" t="s">
        <v>21</v>
      </c>
      <c r="D2305" s="13" t="s">
        <v>25</v>
      </c>
      <c r="E2305" s="13" t="s">
        <v>21</v>
      </c>
    </row>
    <row r="2306" spans="2:5" x14ac:dyDescent="0.3">
      <c r="B2306" s="13">
        <v>54</v>
      </c>
      <c r="C2306" s="13" t="s">
        <v>21</v>
      </c>
      <c r="D2306" s="13" t="s">
        <v>21</v>
      </c>
      <c r="E2306" s="13" t="s">
        <v>21</v>
      </c>
    </row>
    <row r="2307" spans="2:5" x14ac:dyDescent="0.3">
      <c r="B2307" s="13">
        <v>55</v>
      </c>
      <c r="C2307" s="13" t="s">
        <v>21</v>
      </c>
      <c r="D2307" s="13" t="s">
        <v>21</v>
      </c>
      <c r="E2307" s="13" t="s">
        <v>21</v>
      </c>
    </row>
    <row r="2308" spans="2:5" x14ac:dyDescent="0.3">
      <c r="B2308" s="13">
        <v>38</v>
      </c>
      <c r="C2308" s="13" t="s">
        <v>21</v>
      </c>
      <c r="D2308" s="13" t="s">
        <v>21</v>
      </c>
      <c r="E2308" s="13" t="s">
        <v>21</v>
      </c>
    </row>
    <row r="2309" spans="2:5" x14ac:dyDescent="0.3">
      <c r="B2309" s="13">
        <v>45</v>
      </c>
      <c r="C2309" s="13" t="s">
        <v>21</v>
      </c>
      <c r="D2309" s="13" t="s">
        <v>21</v>
      </c>
      <c r="E2309" s="13" t="s">
        <v>21</v>
      </c>
    </row>
    <row r="2310" spans="2:5" x14ac:dyDescent="0.3">
      <c r="B2310" s="13">
        <v>32</v>
      </c>
      <c r="C2310" s="13" t="s">
        <v>21</v>
      </c>
      <c r="D2310" s="13" t="s">
        <v>21</v>
      </c>
      <c r="E2310" s="13" t="s">
        <v>21</v>
      </c>
    </row>
    <row r="2311" spans="2:5" x14ac:dyDescent="0.3">
      <c r="B2311" s="13">
        <v>80</v>
      </c>
      <c r="C2311" s="13" t="s">
        <v>21</v>
      </c>
      <c r="D2311" s="13" t="s">
        <v>25</v>
      </c>
      <c r="E2311" s="13" t="s">
        <v>21</v>
      </c>
    </row>
    <row r="2312" spans="2:5" x14ac:dyDescent="0.3">
      <c r="B2312" s="13">
        <v>49</v>
      </c>
      <c r="C2312" s="13" t="s">
        <v>21</v>
      </c>
      <c r="D2312" s="13" t="s">
        <v>21</v>
      </c>
      <c r="E2312" s="13" t="s">
        <v>21</v>
      </c>
    </row>
    <row r="2313" spans="2:5" x14ac:dyDescent="0.3">
      <c r="B2313" s="13">
        <v>56</v>
      </c>
      <c r="C2313" s="13" t="s">
        <v>21</v>
      </c>
      <c r="D2313" s="13" t="s">
        <v>21</v>
      </c>
      <c r="E2313" s="13" t="s">
        <v>21</v>
      </c>
    </row>
    <row r="2314" spans="2:5" x14ac:dyDescent="0.3">
      <c r="B2314" s="13">
        <v>60</v>
      </c>
      <c r="C2314" s="13" t="s">
        <v>21</v>
      </c>
      <c r="D2314" s="13" t="s">
        <v>21</v>
      </c>
      <c r="E2314" s="13" t="s">
        <v>21</v>
      </c>
    </row>
    <row r="2315" spans="2:5" x14ac:dyDescent="0.3">
      <c r="B2315" s="13">
        <v>85</v>
      </c>
      <c r="C2315" s="13" t="s">
        <v>21</v>
      </c>
      <c r="D2315" s="13" t="s">
        <v>25</v>
      </c>
      <c r="E2315" s="13" t="s">
        <v>21</v>
      </c>
    </row>
    <row r="2316" spans="2:5" x14ac:dyDescent="0.3">
      <c r="B2316" s="13">
        <v>56</v>
      </c>
      <c r="C2316" s="13" t="s">
        <v>21</v>
      </c>
      <c r="D2316" s="13" t="s">
        <v>21</v>
      </c>
      <c r="E2316" s="13" t="s">
        <v>21</v>
      </c>
    </row>
    <row r="2317" spans="2:5" x14ac:dyDescent="0.3">
      <c r="B2317" s="13">
        <v>63</v>
      </c>
      <c r="C2317" s="13" t="s">
        <v>21</v>
      </c>
      <c r="D2317" s="13" t="s">
        <v>21</v>
      </c>
      <c r="E2317" s="13" t="s">
        <v>21</v>
      </c>
    </row>
    <row r="2318" spans="2:5" x14ac:dyDescent="0.3">
      <c r="B2318" s="13">
        <v>67</v>
      </c>
      <c r="C2318" s="13" t="s">
        <v>21</v>
      </c>
      <c r="D2318" s="13" t="s">
        <v>25</v>
      </c>
      <c r="E2318" s="13" t="s">
        <v>21</v>
      </c>
    </row>
    <row r="2319" spans="2:5" x14ac:dyDescent="0.3">
      <c r="B2319" s="13">
        <v>28</v>
      </c>
      <c r="C2319" s="13" t="s">
        <v>25</v>
      </c>
      <c r="D2319" s="13" t="s">
        <v>21</v>
      </c>
      <c r="E2319" s="13" t="s">
        <v>21</v>
      </c>
    </row>
    <row r="2320" spans="2:5" x14ac:dyDescent="0.3">
      <c r="B2320" s="13">
        <v>58</v>
      </c>
      <c r="C2320" s="13" t="s">
        <v>21</v>
      </c>
      <c r="D2320" s="13" t="s">
        <v>21</v>
      </c>
      <c r="E2320" s="13" t="s">
        <v>21</v>
      </c>
    </row>
    <row r="2321" spans="2:5" x14ac:dyDescent="0.3">
      <c r="B2321" s="13">
        <v>47</v>
      </c>
      <c r="C2321" s="13" t="s">
        <v>21</v>
      </c>
      <c r="D2321" s="13" t="s">
        <v>21</v>
      </c>
      <c r="E2321" s="13" t="s">
        <v>21</v>
      </c>
    </row>
    <row r="2322" spans="2:5" x14ac:dyDescent="0.3">
      <c r="B2322" s="13">
        <v>20</v>
      </c>
      <c r="C2322" s="13" t="s">
        <v>25</v>
      </c>
      <c r="D2322" s="13" t="s">
        <v>21</v>
      </c>
      <c r="E2322" s="13" t="s">
        <v>21</v>
      </c>
    </row>
    <row r="2323" spans="2:5" x14ac:dyDescent="0.3">
      <c r="B2323" s="13">
        <v>55</v>
      </c>
      <c r="C2323" s="13" t="s">
        <v>21</v>
      </c>
      <c r="D2323" s="13" t="s">
        <v>21</v>
      </c>
      <c r="E2323" s="13" t="s">
        <v>21</v>
      </c>
    </row>
    <row r="2324" spans="2:5" x14ac:dyDescent="0.3">
      <c r="B2324" s="13">
        <v>25</v>
      </c>
      <c r="C2324" s="13" t="s">
        <v>25</v>
      </c>
      <c r="D2324" s="13" t="s">
        <v>21</v>
      </c>
      <c r="E2324" s="13" t="s">
        <v>21</v>
      </c>
    </row>
    <row r="2325" spans="2:5" x14ac:dyDescent="0.3">
      <c r="B2325" s="13">
        <v>63</v>
      </c>
      <c r="C2325" s="13" t="s">
        <v>21</v>
      </c>
      <c r="D2325" s="13" t="s">
        <v>21</v>
      </c>
      <c r="E2325" s="13" t="s">
        <v>21</v>
      </c>
    </row>
    <row r="2326" spans="2:5" x14ac:dyDescent="0.3">
      <c r="B2326" s="13">
        <v>57</v>
      </c>
      <c r="C2326" s="13" t="s">
        <v>21</v>
      </c>
      <c r="D2326" s="13" t="s">
        <v>21</v>
      </c>
      <c r="E2326" s="13" t="s">
        <v>21</v>
      </c>
    </row>
    <row r="2327" spans="2:5" x14ac:dyDescent="0.3">
      <c r="B2327" s="13">
        <v>22</v>
      </c>
      <c r="C2327" s="13" t="s">
        <v>25</v>
      </c>
      <c r="D2327" s="13" t="s">
        <v>21</v>
      </c>
      <c r="E2327" s="13" t="s">
        <v>21</v>
      </c>
    </row>
    <row r="2328" spans="2:5" x14ac:dyDescent="0.3">
      <c r="B2328" s="13">
        <v>50</v>
      </c>
      <c r="C2328" s="13" t="s">
        <v>21</v>
      </c>
      <c r="D2328" s="13" t="s">
        <v>21</v>
      </c>
      <c r="E2328" s="13" t="s">
        <v>21</v>
      </c>
    </row>
    <row r="2329" spans="2:5" x14ac:dyDescent="0.3">
      <c r="B2329" s="13">
        <v>23</v>
      </c>
      <c r="C2329" s="13" t="s">
        <v>25</v>
      </c>
      <c r="D2329" s="13" t="s">
        <v>21</v>
      </c>
      <c r="E2329" s="13" t="s">
        <v>21</v>
      </c>
    </row>
    <row r="2330" spans="2:5" x14ac:dyDescent="0.3">
      <c r="B2330" s="13">
        <v>43</v>
      </c>
      <c r="C2330" s="13" t="s">
        <v>21</v>
      </c>
      <c r="D2330" s="13" t="s">
        <v>21</v>
      </c>
      <c r="E2330" s="13" t="s">
        <v>21</v>
      </c>
    </row>
    <row r="2331" spans="2:5" x14ac:dyDescent="0.3">
      <c r="B2331" s="13">
        <v>29</v>
      </c>
      <c r="C2331" s="13" t="s">
        <v>25</v>
      </c>
      <c r="D2331" s="13" t="s">
        <v>21</v>
      </c>
      <c r="E2331" s="13" t="s">
        <v>21</v>
      </c>
    </row>
    <row r="2332" spans="2:5" x14ac:dyDescent="0.3">
      <c r="B2332" s="13">
        <v>55</v>
      </c>
      <c r="C2332" s="13" t="s">
        <v>21</v>
      </c>
      <c r="D2332" s="13" t="s">
        <v>21</v>
      </c>
      <c r="E2332" s="13" t="s">
        <v>21</v>
      </c>
    </row>
    <row r="2333" spans="2:5" x14ac:dyDescent="0.3">
      <c r="B2333" s="13">
        <v>75</v>
      </c>
      <c r="C2333" s="13" t="s">
        <v>21</v>
      </c>
      <c r="D2333" s="13" t="s">
        <v>25</v>
      </c>
      <c r="E2333" s="13" t="s">
        <v>21</v>
      </c>
    </row>
    <row r="2334" spans="2:5" x14ac:dyDescent="0.3">
      <c r="B2334" s="13">
        <v>77</v>
      </c>
      <c r="C2334" s="13" t="s">
        <v>21</v>
      </c>
      <c r="D2334" s="13" t="s">
        <v>25</v>
      </c>
      <c r="E2334" s="13" t="s">
        <v>21</v>
      </c>
    </row>
    <row r="2335" spans="2:5" x14ac:dyDescent="0.3">
      <c r="B2335" s="13">
        <v>48</v>
      </c>
      <c r="C2335" s="13" t="s">
        <v>21</v>
      </c>
      <c r="D2335" s="13" t="s">
        <v>21</v>
      </c>
      <c r="E2335" s="13" t="s">
        <v>21</v>
      </c>
    </row>
    <row r="2336" spans="2:5" x14ac:dyDescent="0.3">
      <c r="B2336" s="13">
        <v>48</v>
      </c>
      <c r="C2336" s="13" t="s">
        <v>21</v>
      </c>
      <c r="D2336" s="13" t="s">
        <v>21</v>
      </c>
      <c r="E2336" s="13" t="s">
        <v>21</v>
      </c>
    </row>
    <row r="2337" spans="2:5" x14ac:dyDescent="0.3">
      <c r="B2337" s="13">
        <v>65</v>
      </c>
      <c r="C2337" s="13" t="s">
        <v>21</v>
      </c>
      <c r="D2337" s="13" t="s">
        <v>25</v>
      </c>
      <c r="E2337" s="13" t="s">
        <v>21</v>
      </c>
    </row>
    <row r="2338" spans="2:5" x14ac:dyDescent="0.3">
      <c r="B2338" s="13">
        <v>76</v>
      </c>
      <c r="C2338" s="13" t="s">
        <v>21</v>
      </c>
      <c r="D2338" s="13" t="s">
        <v>25</v>
      </c>
      <c r="E2338" s="13" t="s">
        <v>21</v>
      </c>
    </row>
    <row r="2339" spans="2:5" x14ac:dyDescent="0.3">
      <c r="B2339" s="13">
        <v>64</v>
      </c>
      <c r="C2339" s="13" t="s">
        <v>21</v>
      </c>
      <c r="D2339" s="13" t="s">
        <v>21</v>
      </c>
      <c r="E2339" s="13" t="s">
        <v>21</v>
      </c>
    </row>
    <row r="2340" spans="2:5" x14ac:dyDescent="0.3">
      <c r="B2340" s="13">
        <v>44</v>
      </c>
      <c r="C2340" s="13" t="s">
        <v>21</v>
      </c>
      <c r="D2340" s="13" t="s">
        <v>21</v>
      </c>
      <c r="E2340" s="13" t="s">
        <v>21</v>
      </c>
    </row>
    <row r="2341" spans="2:5" x14ac:dyDescent="0.3">
      <c r="B2341" s="13">
        <v>72</v>
      </c>
      <c r="C2341" s="13" t="s">
        <v>21</v>
      </c>
      <c r="D2341" s="13" t="s">
        <v>25</v>
      </c>
      <c r="E2341" s="13" t="s">
        <v>21</v>
      </c>
    </row>
    <row r="2342" spans="2:5" x14ac:dyDescent="0.3">
      <c r="B2342" s="13">
        <v>56</v>
      </c>
      <c r="C2342" s="13" t="s">
        <v>21</v>
      </c>
      <c r="D2342" s="13" t="s">
        <v>21</v>
      </c>
      <c r="E2342" s="13" t="s">
        <v>21</v>
      </c>
    </row>
    <row r="2343" spans="2:5" x14ac:dyDescent="0.3">
      <c r="B2343" s="13">
        <v>49</v>
      </c>
      <c r="C2343" s="13" t="s">
        <v>21</v>
      </c>
      <c r="D2343" s="13" t="s">
        <v>21</v>
      </c>
      <c r="E2343" s="13" t="s">
        <v>21</v>
      </c>
    </row>
    <row r="2344" spans="2:5" x14ac:dyDescent="0.3">
      <c r="B2344" s="13">
        <v>38</v>
      </c>
      <c r="C2344" s="13" t="s">
        <v>21</v>
      </c>
      <c r="D2344" s="13" t="s">
        <v>21</v>
      </c>
      <c r="E2344" s="13" t="s">
        <v>21</v>
      </c>
    </row>
    <row r="2345" spans="2:5" x14ac:dyDescent="0.3">
      <c r="B2345" s="13">
        <v>52</v>
      </c>
      <c r="C2345" s="13" t="s">
        <v>21</v>
      </c>
      <c r="D2345" s="13" t="s">
        <v>21</v>
      </c>
      <c r="E2345" s="13" t="s">
        <v>21</v>
      </c>
    </row>
    <row r="2346" spans="2:5" x14ac:dyDescent="0.3">
      <c r="B2346" s="13">
        <v>47</v>
      </c>
      <c r="C2346" s="13" t="s">
        <v>21</v>
      </c>
      <c r="D2346" s="13" t="s">
        <v>21</v>
      </c>
      <c r="E2346" s="13" t="s">
        <v>21</v>
      </c>
    </row>
    <row r="2347" spans="2:5" x14ac:dyDescent="0.3">
      <c r="B2347" s="13">
        <v>45</v>
      </c>
      <c r="C2347" s="13" t="s">
        <v>21</v>
      </c>
      <c r="D2347" s="13" t="s">
        <v>21</v>
      </c>
      <c r="E2347" s="13" t="s">
        <v>21</v>
      </c>
    </row>
    <row r="2348" spans="2:5" x14ac:dyDescent="0.3">
      <c r="B2348" s="13">
        <v>33</v>
      </c>
      <c r="C2348" s="13" t="s">
        <v>21</v>
      </c>
      <c r="D2348" s="13" t="s">
        <v>21</v>
      </c>
      <c r="E2348" s="13" t="s">
        <v>21</v>
      </c>
    </row>
    <row r="2349" spans="2:5" x14ac:dyDescent="0.3">
      <c r="B2349" s="13">
        <v>39</v>
      </c>
      <c r="C2349" s="13" t="s">
        <v>21</v>
      </c>
      <c r="D2349" s="13" t="s">
        <v>21</v>
      </c>
      <c r="E2349" s="13" t="s">
        <v>21</v>
      </c>
    </row>
    <row r="2350" spans="2:5" x14ac:dyDescent="0.3">
      <c r="B2350" s="13">
        <v>24</v>
      </c>
      <c r="C2350" s="13" t="s">
        <v>25</v>
      </c>
      <c r="D2350" s="13" t="s">
        <v>21</v>
      </c>
      <c r="E2350" s="13" t="s">
        <v>21</v>
      </c>
    </row>
    <row r="2351" spans="2:5" x14ac:dyDescent="0.3">
      <c r="B2351" s="13">
        <v>41</v>
      </c>
      <c r="C2351" s="13" t="s">
        <v>21</v>
      </c>
      <c r="D2351" s="13" t="s">
        <v>21</v>
      </c>
      <c r="E2351" s="13" t="s">
        <v>21</v>
      </c>
    </row>
    <row r="2352" spans="2:5" x14ac:dyDescent="0.3">
      <c r="B2352" s="13">
        <v>59</v>
      </c>
      <c r="C2352" s="13" t="s">
        <v>21</v>
      </c>
      <c r="D2352" s="13" t="s">
        <v>21</v>
      </c>
      <c r="E2352" s="13" t="s">
        <v>21</v>
      </c>
    </row>
    <row r="2353" spans="2:5" x14ac:dyDescent="0.3">
      <c r="B2353" s="13">
        <v>65</v>
      </c>
      <c r="C2353" s="13" t="s">
        <v>21</v>
      </c>
      <c r="D2353" s="13" t="s">
        <v>25</v>
      </c>
      <c r="E2353" s="13" t="s">
        <v>21</v>
      </c>
    </row>
    <row r="2354" spans="2:5" x14ac:dyDescent="0.3">
      <c r="B2354" s="13">
        <v>53</v>
      </c>
      <c r="C2354" s="13" t="s">
        <v>21</v>
      </c>
      <c r="D2354" s="13" t="s">
        <v>21</v>
      </c>
      <c r="E2354" s="13" t="s">
        <v>21</v>
      </c>
    </row>
    <row r="2355" spans="2:5" x14ac:dyDescent="0.3">
      <c r="B2355" s="13">
        <v>78</v>
      </c>
      <c r="C2355" s="13" t="s">
        <v>21</v>
      </c>
      <c r="D2355" s="13" t="s">
        <v>25</v>
      </c>
      <c r="E2355" s="13" t="s">
        <v>21</v>
      </c>
    </row>
    <row r="2356" spans="2:5" x14ac:dyDescent="0.3">
      <c r="B2356" s="13">
        <v>55</v>
      </c>
      <c r="C2356" s="13" t="s">
        <v>21</v>
      </c>
      <c r="D2356" s="13" t="s">
        <v>21</v>
      </c>
      <c r="E2356" s="13" t="s">
        <v>21</v>
      </c>
    </row>
    <row r="2357" spans="2:5" x14ac:dyDescent="0.3">
      <c r="B2357" s="13">
        <v>30</v>
      </c>
      <c r="C2357" s="13" t="s">
        <v>21</v>
      </c>
      <c r="D2357" s="13" t="s">
        <v>21</v>
      </c>
      <c r="E2357" s="13" t="s">
        <v>21</v>
      </c>
    </row>
    <row r="2358" spans="2:5" x14ac:dyDescent="0.3">
      <c r="B2358" s="13">
        <v>48</v>
      </c>
      <c r="C2358" s="13" t="s">
        <v>21</v>
      </c>
      <c r="D2358" s="13" t="s">
        <v>21</v>
      </c>
      <c r="E2358" s="13" t="s">
        <v>21</v>
      </c>
    </row>
    <row r="2359" spans="2:5" x14ac:dyDescent="0.3">
      <c r="B2359" s="13">
        <v>27</v>
      </c>
      <c r="C2359" s="13" t="s">
        <v>25</v>
      </c>
      <c r="D2359" s="13" t="s">
        <v>21</v>
      </c>
      <c r="E2359" s="13" t="s">
        <v>21</v>
      </c>
    </row>
    <row r="2360" spans="2:5" x14ac:dyDescent="0.3">
      <c r="B2360" s="13">
        <v>58</v>
      </c>
      <c r="C2360" s="13" t="s">
        <v>21</v>
      </c>
      <c r="D2360" s="13" t="s">
        <v>21</v>
      </c>
      <c r="E2360" s="13" t="s">
        <v>21</v>
      </c>
    </row>
    <row r="2361" spans="2:5" x14ac:dyDescent="0.3">
      <c r="B2361" s="13">
        <v>46</v>
      </c>
      <c r="C2361" s="13" t="s">
        <v>21</v>
      </c>
      <c r="D2361" s="13" t="s">
        <v>21</v>
      </c>
      <c r="E2361" s="13" t="s">
        <v>21</v>
      </c>
    </row>
    <row r="2362" spans="2:5" x14ac:dyDescent="0.3">
      <c r="B2362" s="13">
        <v>50</v>
      </c>
      <c r="C2362" s="13" t="s">
        <v>21</v>
      </c>
      <c r="D2362" s="13" t="s">
        <v>21</v>
      </c>
      <c r="E2362" s="13" t="s">
        <v>21</v>
      </c>
    </row>
    <row r="2363" spans="2:5" x14ac:dyDescent="0.3">
      <c r="B2363" s="13">
        <v>45</v>
      </c>
      <c r="C2363" s="13" t="s">
        <v>21</v>
      </c>
      <c r="D2363" s="13" t="s">
        <v>21</v>
      </c>
      <c r="E2363" s="13" t="s">
        <v>21</v>
      </c>
    </row>
    <row r="2364" spans="2:5" x14ac:dyDescent="0.3">
      <c r="B2364" s="13">
        <v>75</v>
      </c>
      <c r="C2364" s="13" t="s">
        <v>21</v>
      </c>
      <c r="D2364" s="13" t="s">
        <v>25</v>
      </c>
      <c r="E2364" s="13" t="s">
        <v>21</v>
      </c>
    </row>
    <row r="2365" spans="2:5" x14ac:dyDescent="0.3">
      <c r="B2365" s="13">
        <v>74</v>
      </c>
      <c r="C2365" s="13" t="s">
        <v>21</v>
      </c>
      <c r="D2365" s="13" t="s">
        <v>25</v>
      </c>
      <c r="E2365" s="13" t="s">
        <v>21</v>
      </c>
    </row>
    <row r="2366" spans="2:5" x14ac:dyDescent="0.3">
      <c r="B2366" s="13">
        <v>78</v>
      </c>
      <c r="C2366" s="13" t="s">
        <v>21</v>
      </c>
      <c r="D2366" s="13" t="s">
        <v>25</v>
      </c>
      <c r="E2366" s="13" t="s">
        <v>21</v>
      </c>
    </row>
    <row r="2367" spans="2:5" x14ac:dyDescent="0.3">
      <c r="B2367" s="13">
        <v>71</v>
      </c>
      <c r="C2367" s="13" t="s">
        <v>21</v>
      </c>
      <c r="D2367" s="13" t="s">
        <v>25</v>
      </c>
      <c r="E2367" s="13" t="s">
        <v>21</v>
      </c>
    </row>
    <row r="2368" spans="2:5" x14ac:dyDescent="0.3">
      <c r="B2368" s="13">
        <v>37</v>
      </c>
      <c r="C2368" s="13" t="s">
        <v>21</v>
      </c>
      <c r="D2368" s="13" t="s">
        <v>21</v>
      </c>
      <c r="E2368" s="13" t="s">
        <v>21</v>
      </c>
    </row>
    <row r="2369" spans="2:5" x14ac:dyDescent="0.3">
      <c r="B2369" s="13">
        <v>83</v>
      </c>
      <c r="C2369" s="13" t="s">
        <v>21</v>
      </c>
      <c r="D2369" s="13" t="s">
        <v>25</v>
      </c>
      <c r="E2369" s="13" t="s">
        <v>21</v>
      </c>
    </row>
    <row r="2370" spans="2:5" x14ac:dyDescent="0.3">
      <c r="B2370" s="13">
        <v>50</v>
      </c>
      <c r="C2370" s="13" t="s">
        <v>21</v>
      </c>
      <c r="D2370" s="13" t="s">
        <v>21</v>
      </c>
      <c r="E2370" s="13" t="s">
        <v>21</v>
      </c>
    </row>
    <row r="2371" spans="2:5" x14ac:dyDescent="0.3">
      <c r="B2371" s="13">
        <v>54</v>
      </c>
      <c r="C2371" s="13" t="s">
        <v>21</v>
      </c>
      <c r="D2371" s="13" t="s">
        <v>21</v>
      </c>
      <c r="E2371" s="13" t="s">
        <v>21</v>
      </c>
    </row>
    <row r="2372" spans="2:5" x14ac:dyDescent="0.3">
      <c r="B2372" s="13">
        <v>39</v>
      </c>
      <c r="C2372" s="13" t="s">
        <v>21</v>
      </c>
      <c r="D2372" s="13" t="s">
        <v>21</v>
      </c>
      <c r="E2372" s="13" t="s">
        <v>21</v>
      </c>
    </row>
    <row r="2373" spans="2:5" x14ac:dyDescent="0.3">
      <c r="B2373" s="13">
        <v>23</v>
      </c>
      <c r="C2373" s="13" t="s">
        <v>25</v>
      </c>
      <c r="D2373" s="13" t="s">
        <v>21</v>
      </c>
      <c r="E2373" s="13" t="s">
        <v>21</v>
      </c>
    </row>
    <row r="2374" spans="2:5" x14ac:dyDescent="0.3">
      <c r="B2374" s="13">
        <v>46</v>
      </c>
      <c r="C2374" s="13" t="s">
        <v>21</v>
      </c>
      <c r="D2374" s="13" t="s">
        <v>21</v>
      </c>
      <c r="E2374" s="13" t="s">
        <v>21</v>
      </c>
    </row>
    <row r="2375" spans="2:5" x14ac:dyDescent="0.3">
      <c r="B2375" s="13">
        <v>50</v>
      </c>
      <c r="C2375" s="13" t="s">
        <v>21</v>
      </c>
      <c r="D2375" s="13" t="s">
        <v>21</v>
      </c>
      <c r="E2375" s="13" t="s">
        <v>21</v>
      </c>
    </row>
    <row r="2376" spans="2:5" x14ac:dyDescent="0.3">
      <c r="B2376" s="13">
        <v>29</v>
      </c>
      <c r="C2376" s="13" t="s">
        <v>25</v>
      </c>
      <c r="D2376" s="13" t="s">
        <v>21</v>
      </c>
      <c r="E2376" s="13" t="s">
        <v>21</v>
      </c>
    </row>
    <row r="2377" spans="2:5" x14ac:dyDescent="0.3">
      <c r="B2377" s="13">
        <v>47</v>
      </c>
      <c r="C2377" s="13" t="s">
        <v>21</v>
      </c>
      <c r="D2377" s="13" t="s">
        <v>21</v>
      </c>
      <c r="E2377" s="13" t="s">
        <v>21</v>
      </c>
    </row>
    <row r="2378" spans="2:5" x14ac:dyDescent="0.3">
      <c r="B2378" s="13">
        <v>21</v>
      </c>
      <c r="C2378" s="13" t="s">
        <v>25</v>
      </c>
      <c r="D2378" s="13" t="s">
        <v>21</v>
      </c>
      <c r="E2378" s="13" t="s">
        <v>21</v>
      </c>
    </row>
    <row r="2379" spans="2:5" x14ac:dyDescent="0.3">
      <c r="B2379" s="13">
        <v>39</v>
      </c>
      <c r="C2379" s="13" t="s">
        <v>21</v>
      </c>
      <c r="D2379" s="13" t="s">
        <v>21</v>
      </c>
      <c r="E2379" s="13" t="s">
        <v>21</v>
      </c>
    </row>
    <row r="2380" spans="2:5" x14ac:dyDescent="0.3">
      <c r="B2380" s="13">
        <v>81</v>
      </c>
      <c r="C2380" s="13" t="s">
        <v>21</v>
      </c>
      <c r="D2380" s="13" t="s">
        <v>25</v>
      </c>
      <c r="E2380" s="13" t="s">
        <v>21</v>
      </c>
    </row>
    <row r="2381" spans="2:5" x14ac:dyDescent="0.3">
      <c r="B2381" s="13">
        <v>34</v>
      </c>
      <c r="C2381" s="13" t="s">
        <v>21</v>
      </c>
      <c r="D2381" s="13" t="s">
        <v>21</v>
      </c>
      <c r="E2381" s="13" t="s">
        <v>21</v>
      </c>
    </row>
    <row r="2382" spans="2:5" x14ac:dyDescent="0.3">
      <c r="B2382" s="13">
        <v>66</v>
      </c>
      <c r="C2382" s="13" t="s">
        <v>21</v>
      </c>
      <c r="D2382" s="13" t="s">
        <v>25</v>
      </c>
      <c r="E2382" s="13" t="s">
        <v>21</v>
      </c>
    </row>
    <row r="2383" spans="2:5" x14ac:dyDescent="0.3">
      <c r="B2383" s="13">
        <v>25</v>
      </c>
      <c r="C2383" s="13" t="s">
        <v>25</v>
      </c>
      <c r="D2383" s="13" t="s">
        <v>21</v>
      </c>
      <c r="E2383" s="13" t="s">
        <v>21</v>
      </c>
    </row>
    <row r="2384" spans="2:5" x14ac:dyDescent="0.3">
      <c r="B2384" s="13">
        <v>54</v>
      </c>
      <c r="C2384" s="13" t="s">
        <v>21</v>
      </c>
      <c r="D2384" s="13" t="s">
        <v>21</v>
      </c>
      <c r="E2384" s="13" t="s">
        <v>21</v>
      </c>
    </row>
    <row r="2385" spans="2:5" x14ac:dyDescent="0.3">
      <c r="B2385" s="13">
        <v>49</v>
      </c>
      <c r="C2385" s="13" t="s">
        <v>21</v>
      </c>
      <c r="D2385" s="13" t="s">
        <v>21</v>
      </c>
      <c r="E2385" s="13" t="s">
        <v>21</v>
      </c>
    </row>
    <row r="2386" spans="2:5" x14ac:dyDescent="0.3">
      <c r="B2386" s="13">
        <v>63</v>
      </c>
      <c r="C2386" s="13" t="s">
        <v>21</v>
      </c>
      <c r="D2386" s="13" t="s">
        <v>21</v>
      </c>
      <c r="E2386" s="13" t="s">
        <v>21</v>
      </c>
    </row>
    <row r="2387" spans="2:5" x14ac:dyDescent="0.3">
      <c r="B2387" s="13">
        <v>59</v>
      </c>
      <c r="C2387" s="13" t="s">
        <v>21</v>
      </c>
      <c r="D2387" s="13" t="s">
        <v>21</v>
      </c>
      <c r="E2387" s="13" t="s">
        <v>21</v>
      </c>
    </row>
    <row r="2388" spans="2:5" x14ac:dyDescent="0.3">
      <c r="B2388" s="13">
        <v>27</v>
      </c>
      <c r="C2388" s="13" t="s">
        <v>25</v>
      </c>
      <c r="D2388" s="13" t="s">
        <v>21</v>
      </c>
      <c r="E2388" s="13" t="s">
        <v>21</v>
      </c>
    </row>
    <row r="2389" spans="2:5" x14ac:dyDescent="0.3">
      <c r="B2389" s="13">
        <v>29</v>
      </c>
      <c r="C2389" s="13" t="s">
        <v>25</v>
      </c>
      <c r="D2389" s="13" t="s">
        <v>21</v>
      </c>
      <c r="E2389" s="13" t="s">
        <v>21</v>
      </c>
    </row>
    <row r="2390" spans="2:5" x14ac:dyDescent="0.3">
      <c r="B2390" s="13">
        <v>20</v>
      </c>
      <c r="C2390" s="13" t="s">
        <v>25</v>
      </c>
      <c r="D2390" s="13" t="s">
        <v>21</v>
      </c>
      <c r="E2390" s="13" t="s">
        <v>21</v>
      </c>
    </row>
    <row r="2391" spans="2:5" x14ac:dyDescent="0.3">
      <c r="B2391" s="13">
        <v>61</v>
      </c>
      <c r="C2391" s="13" t="s">
        <v>21</v>
      </c>
      <c r="D2391" s="13" t="s">
        <v>21</v>
      </c>
      <c r="E2391" s="13" t="s">
        <v>21</v>
      </c>
    </row>
    <row r="2392" spans="2:5" x14ac:dyDescent="0.3">
      <c r="B2392" s="13">
        <v>29</v>
      </c>
      <c r="C2392" s="13" t="s">
        <v>25</v>
      </c>
      <c r="D2392" s="13" t="s">
        <v>21</v>
      </c>
      <c r="E2392" s="13" t="s">
        <v>21</v>
      </c>
    </row>
    <row r="2393" spans="2:5" x14ac:dyDescent="0.3">
      <c r="B2393" s="13">
        <v>63</v>
      </c>
      <c r="C2393" s="13" t="s">
        <v>21</v>
      </c>
      <c r="D2393" s="13" t="s">
        <v>21</v>
      </c>
      <c r="E2393" s="13" t="s">
        <v>21</v>
      </c>
    </row>
    <row r="2394" spans="2:5" x14ac:dyDescent="0.3">
      <c r="B2394" s="13">
        <v>37</v>
      </c>
      <c r="C2394" s="13" t="s">
        <v>21</v>
      </c>
      <c r="D2394" s="13" t="s">
        <v>21</v>
      </c>
      <c r="E2394" s="13" t="s">
        <v>21</v>
      </c>
    </row>
    <row r="2395" spans="2:5" x14ac:dyDescent="0.3">
      <c r="B2395" s="13">
        <v>30</v>
      </c>
      <c r="C2395" s="13" t="s">
        <v>21</v>
      </c>
      <c r="D2395" s="13" t="s">
        <v>21</v>
      </c>
      <c r="E2395" s="13" t="s">
        <v>21</v>
      </c>
    </row>
    <row r="2396" spans="2:5" x14ac:dyDescent="0.3">
      <c r="B2396" s="13">
        <v>56</v>
      </c>
      <c r="C2396" s="13" t="s">
        <v>21</v>
      </c>
      <c r="D2396" s="13" t="s">
        <v>21</v>
      </c>
      <c r="E2396" s="13" t="s">
        <v>21</v>
      </c>
    </row>
    <row r="2397" spans="2:5" x14ac:dyDescent="0.3">
      <c r="B2397" s="13">
        <v>48</v>
      </c>
      <c r="C2397" s="13" t="s">
        <v>21</v>
      </c>
      <c r="D2397" s="13" t="s">
        <v>21</v>
      </c>
      <c r="E2397" s="13" t="s">
        <v>21</v>
      </c>
    </row>
    <row r="2398" spans="2:5" x14ac:dyDescent="0.3">
      <c r="B2398" s="13">
        <v>36</v>
      </c>
      <c r="C2398" s="13" t="s">
        <v>21</v>
      </c>
      <c r="D2398" s="13" t="s">
        <v>21</v>
      </c>
      <c r="E2398" s="13" t="s">
        <v>21</v>
      </c>
    </row>
    <row r="2399" spans="2:5" x14ac:dyDescent="0.3">
      <c r="B2399" s="13">
        <v>43</v>
      </c>
      <c r="C2399" s="13" t="s">
        <v>21</v>
      </c>
      <c r="D2399" s="13" t="s">
        <v>21</v>
      </c>
      <c r="E2399" s="13" t="s">
        <v>21</v>
      </c>
    </row>
    <row r="2400" spans="2:5" x14ac:dyDescent="0.3">
      <c r="B2400" s="13">
        <v>32</v>
      </c>
      <c r="C2400" s="13" t="s">
        <v>21</v>
      </c>
      <c r="D2400" s="13" t="s">
        <v>21</v>
      </c>
      <c r="E2400" s="13" t="s">
        <v>21</v>
      </c>
    </row>
    <row r="2401" spans="2:5" x14ac:dyDescent="0.3">
      <c r="B2401" s="13">
        <v>32</v>
      </c>
      <c r="C2401" s="13" t="s">
        <v>21</v>
      </c>
      <c r="D2401" s="13" t="s">
        <v>21</v>
      </c>
      <c r="E2401" s="13" t="s">
        <v>21</v>
      </c>
    </row>
    <row r="2402" spans="2:5" x14ac:dyDescent="0.3">
      <c r="B2402" s="13">
        <v>21</v>
      </c>
      <c r="C2402" s="13" t="s">
        <v>25</v>
      </c>
      <c r="D2402" s="13" t="s">
        <v>21</v>
      </c>
      <c r="E2402" s="13" t="s">
        <v>21</v>
      </c>
    </row>
    <row r="2403" spans="2:5" x14ac:dyDescent="0.3">
      <c r="B2403" s="13">
        <v>46</v>
      </c>
      <c r="C2403" s="13" t="s">
        <v>21</v>
      </c>
      <c r="D2403" s="13" t="s">
        <v>21</v>
      </c>
      <c r="E2403" s="13" t="s">
        <v>21</v>
      </c>
    </row>
    <row r="2404" spans="2:5" x14ac:dyDescent="0.3">
      <c r="B2404" s="13">
        <v>71</v>
      </c>
      <c r="C2404" s="13" t="s">
        <v>21</v>
      </c>
      <c r="D2404" s="13" t="s">
        <v>25</v>
      </c>
      <c r="E2404" s="13" t="s">
        <v>21</v>
      </c>
    </row>
    <row r="2405" spans="2:5" x14ac:dyDescent="0.3">
      <c r="B2405" s="13">
        <v>60</v>
      </c>
      <c r="C2405" s="13" t="s">
        <v>21</v>
      </c>
      <c r="D2405" s="13" t="s">
        <v>21</v>
      </c>
      <c r="E2405" s="13" t="s">
        <v>21</v>
      </c>
    </row>
    <row r="2406" spans="2:5" x14ac:dyDescent="0.3">
      <c r="B2406" s="13">
        <v>43</v>
      </c>
      <c r="C2406" s="13" t="s">
        <v>21</v>
      </c>
      <c r="D2406" s="13" t="s">
        <v>21</v>
      </c>
      <c r="E2406" s="13" t="s">
        <v>21</v>
      </c>
    </row>
    <row r="2407" spans="2:5" x14ac:dyDescent="0.3">
      <c r="B2407" s="13">
        <v>43</v>
      </c>
      <c r="C2407" s="13" t="s">
        <v>21</v>
      </c>
      <c r="D2407" s="13" t="s">
        <v>21</v>
      </c>
      <c r="E2407" s="13" t="s">
        <v>21</v>
      </c>
    </row>
    <row r="2408" spans="2:5" x14ac:dyDescent="0.3">
      <c r="B2408" s="13">
        <v>46</v>
      </c>
      <c r="C2408" s="13" t="s">
        <v>21</v>
      </c>
      <c r="D2408" s="13" t="s">
        <v>21</v>
      </c>
      <c r="E2408" s="13" t="s">
        <v>21</v>
      </c>
    </row>
    <row r="2409" spans="2:5" x14ac:dyDescent="0.3">
      <c r="B2409" s="13">
        <v>29</v>
      </c>
      <c r="C2409" s="13" t="s">
        <v>25</v>
      </c>
      <c r="D2409" s="13" t="s">
        <v>21</v>
      </c>
      <c r="E2409" s="13" t="s">
        <v>21</v>
      </c>
    </row>
    <row r="2410" spans="2:5" x14ac:dyDescent="0.3">
      <c r="B2410" s="13">
        <v>19</v>
      </c>
      <c r="C2410" s="13" t="s">
        <v>25</v>
      </c>
      <c r="D2410" s="13" t="s">
        <v>21</v>
      </c>
      <c r="E2410" s="13" t="s">
        <v>21</v>
      </c>
    </row>
    <row r="2411" spans="2:5" x14ac:dyDescent="0.3">
      <c r="B2411" s="13">
        <v>30</v>
      </c>
      <c r="C2411" s="13" t="s">
        <v>21</v>
      </c>
      <c r="D2411" s="13" t="s">
        <v>21</v>
      </c>
      <c r="E2411" s="13" t="s">
        <v>21</v>
      </c>
    </row>
    <row r="2412" spans="2:5" x14ac:dyDescent="0.3">
      <c r="B2412" s="13">
        <v>43</v>
      </c>
      <c r="C2412" s="13" t="s">
        <v>21</v>
      </c>
      <c r="D2412" s="13" t="s">
        <v>21</v>
      </c>
      <c r="E2412" s="13" t="s">
        <v>21</v>
      </c>
    </row>
    <row r="2413" spans="2:5" x14ac:dyDescent="0.3">
      <c r="B2413" s="13">
        <v>21</v>
      </c>
      <c r="C2413" s="13" t="s">
        <v>25</v>
      </c>
      <c r="D2413" s="13" t="s">
        <v>21</v>
      </c>
      <c r="E2413" s="13" t="s">
        <v>21</v>
      </c>
    </row>
    <row r="2414" spans="2:5" x14ac:dyDescent="0.3">
      <c r="B2414" s="13">
        <v>48</v>
      </c>
      <c r="C2414" s="13" t="s">
        <v>21</v>
      </c>
      <c r="D2414" s="13" t="s">
        <v>21</v>
      </c>
      <c r="E2414" s="13" t="s">
        <v>21</v>
      </c>
    </row>
    <row r="2415" spans="2:5" x14ac:dyDescent="0.3">
      <c r="B2415" s="13">
        <v>38</v>
      </c>
      <c r="C2415" s="13" t="s">
        <v>21</v>
      </c>
      <c r="D2415" s="13" t="s">
        <v>21</v>
      </c>
      <c r="E2415" s="13" t="s">
        <v>21</v>
      </c>
    </row>
    <row r="2416" spans="2:5" x14ac:dyDescent="0.3">
      <c r="B2416" s="13">
        <v>26</v>
      </c>
      <c r="C2416" s="13" t="s">
        <v>25</v>
      </c>
      <c r="D2416" s="13" t="s">
        <v>21</v>
      </c>
      <c r="E2416" s="13" t="s">
        <v>21</v>
      </c>
    </row>
    <row r="2417" spans="2:5" x14ac:dyDescent="0.3">
      <c r="B2417" s="13">
        <v>39</v>
      </c>
      <c r="C2417" s="13" t="s">
        <v>21</v>
      </c>
      <c r="D2417" s="13" t="s">
        <v>21</v>
      </c>
      <c r="E2417" s="13" t="s">
        <v>21</v>
      </c>
    </row>
    <row r="2418" spans="2:5" x14ac:dyDescent="0.3">
      <c r="B2418" s="13">
        <v>19</v>
      </c>
      <c r="C2418" s="13" t="s">
        <v>25</v>
      </c>
      <c r="D2418" s="13" t="s">
        <v>21</v>
      </c>
      <c r="E2418" s="13" t="s">
        <v>21</v>
      </c>
    </row>
    <row r="2419" spans="2:5" x14ac:dyDescent="0.3">
      <c r="B2419" s="13">
        <v>34</v>
      </c>
      <c r="C2419" s="13" t="s">
        <v>21</v>
      </c>
      <c r="D2419" s="13" t="s">
        <v>21</v>
      </c>
      <c r="E2419" s="13" t="s">
        <v>21</v>
      </c>
    </row>
    <row r="2420" spans="2:5" x14ac:dyDescent="0.3">
      <c r="B2420" s="13">
        <v>29</v>
      </c>
      <c r="C2420" s="13" t="s">
        <v>25</v>
      </c>
      <c r="D2420" s="13" t="s">
        <v>21</v>
      </c>
      <c r="E2420" s="13" t="s">
        <v>21</v>
      </c>
    </row>
    <row r="2421" spans="2:5" x14ac:dyDescent="0.3">
      <c r="B2421" s="13">
        <v>62</v>
      </c>
      <c r="C2421" s="13" t="s">
        <v>21</v>
      </c>
      <c r="D2421" s="13" t="s">
        <v>21</v>
      </c>
      <c r="E2421" s="13" t="s">
        <v>21</v>
      </c>
    </row>
    <row r="2422" spans="2:5" x14ac:dyDescent="0.3">
      <c r="B2422" s="13">
        <v>53</v>
      </c>
      <c r="C2422" s="13" t="s">
        <v>21</v>
      </c>
      <c r="D2422" s="13" t="s">
        <v>21</v>
      </c>
      <c r="E2422" s="13" t="s">
        <v>21</v>
      </c>
    </row>
    <row r="2423" spans="2:5" x14ac:dyDescent="0.3">
      <c r="B2423" s="13">
        <v>34</v>
      </c>
      <c r="C2423" s="13" t="s">
        <v>21</v>
      </c>
      <c r="D2423" s="13" t="s">
        <v>21</v>
      </c>
      <c r="E2423" s="13" t="s">
        <v>21</v>
      </c>
    </row>
    <row r="2424" spans="2:5" x14ac:dyDescent="0.3">
      <c r="B2424" s="13">
        <v>53</v>
      </c>
      <c r="C2424" s="13" t="s">
        <v>21</v>
      </c>
      <c r="D2424" s="13" t="s">
        <v>21</v>
      </c>
      <c r="E2424" s="13" t="s">
        <v>21</v>
      </c>
    </row>
    <row r="2425" spans="2:5" x14ac:dyDescent="0.3">
      <c r="B2425" s="13">
        <v>25</v>
      </c>
      <c r="C2425" s="13" t="s">
        <v>25</v>
      </c>
      <c r="D2425" s="13" t="s">
        <v>21</v>
      </c>
      <c r="E2425" s="13" t="s">
        <v>21</v>
      </c>
    </row>
    <row r="2426" spans="2:5" x14ac:dyDescent="0.3">
      <c r="B2426" s="13">
        <v>25</v>
      </c>
      <c r="C2426" s="13" t="s">
        <v>25</v>
      </c>
      <c r="D2426" s="13" t="s">
        <v>21</v>
      </c>
      <c r="E2426" s="13" t="s">
        <v>21</v>
      </c>
    </row>
    <row r="2427" spans="2:5" x14ac:dyDescent="0.3">
      <c r="B2427" s="13">
        <v>73</v>
      </c>
      <c r="C2427" s="13" t="s">
        <v>21</v>
      </c>
      <c r="D2427" s="13" t="s">
        <v>25</v>
      </c>
      <c r="E2427" s="13" t="s">
        <v>21</v>
      </c>
    </row>
    <row r="2428" spans="2:5" x14ac:dyDescent="0.3">
      <c r="B2428" s="13">
        <v>34</v>
      </c>
      <c r="C2428" s="13" t="s">
        <v>21</v>
      </c>
      <c r="D2428" s="13" t="s">
        <v>21</v>
      </c>
      <c r="E2428" s="13" t="s">
        <v>21</v>
      </c>
    </row>
    <row r="2429" spans="2:5" x14ac:dyDescent="0.3">
      <c r="B2429" s="13">
        <v>26</v>
      </c>
      <c r="C2429" s="13" t="s">
        <v>25</v>
      </c>
      <c r="D2429" s="13" t="s">
        <v>21</v>
      </c>
      <c r="E2429" s="13" t="s">
        <v>21</v>
      </c>
    </row>
    <row r="2430" spans="2:5" x14ac:dyDescent="0.3">
      <c r="B2430" s="13">
        <v>41</v>
      </c>
      <c r="C2430" s="13" t="s">
        <v>21</v>
      </c>
      <c r="D2430" s="13" t="s">
        <v>21</v>
      </c>
      <c r="E2430" s="13" t="s">
        <v>21</v>
      </c>
    </row>
    <row r="2431" spans="2:5" x14ac:dyDescent="0.3">
      <c r="B2431" s="13">
        <v>59</v>
      </c>
      <c r="C2431" s="13" t="s">
        <v>21</v>
      </c>
      <c r="D2431" s="13" t="s">
        <v>21</v>
      </c>
      <c r="E2431" s="13" t="s">
        <v>21</v>
      </c>
    </row>
    <row r="2432" spans="2:5" x14ac:dyDescent="0.3">
      <c r="B2432" s="13">
        <v>48</v>
      </c>
      <c r="C2432" s="13" t="s">
        <v>21</v>
      </c>
      <c r="D2432" s="13" t="s">
        <v>21</v>
      </c>
      <c r="E2432" s="13" t="s">
        <v>21</v>
      </c>
    </row>
    <row r="2433" spans="2:5" x14ac:dyDescent="0.3">
      <c r="B2433" s="13">
        <v>38</v>
      </c>
      <c r="C2433" s="13" t="s">
        <v>21</v>
      </c>
      <c r="D2433" s="13" t="s">
        <v>21</v>
      </c>
      <c r="E2433" s="13" t="s">
        <v>21</v>
      </c>
    </row>
    <row r="2434" spans="2:5" x14ac:dyDescent="0.3">
      <c r="B2434" s="13">
        <v>44</v>
      </c>
      <c r="C2434" s="13" t="s">
        <v>21</v>
      </c>
      <c r="D2434" s="13" t="s">
        <v>21</v>
      </c>
      <c r="E2434" s="13" t="s">
        <v>21</v>
      </c>
    </row>
    <row r="2435" spans="2:5" x14ac:dyDescent="0.3">
      <c r="B2435" s="13">
        <v>37</v>
      </c>
      <c r="C2435" s="13" t="s">
        <v>21</v>
      </c>
      <c r="D2435" s="13" t="s">
        <v>21</v>
      </c>
      <c r="E2435" s="13" t="s">
        <v>21</v>
      </c>
    </row>
    <row r="2436" spans="2:5" x14ac:dyDescent="0.3">
      <c r="B2436" s="13">
        <v>22</v>
      </c>
      <c r="C2436" s="13" t="s">
        <v>25</v>
      </c>
      <c r="D2436" s="13" t="s">
        <v>21</v>
      </c>
      <c r="E2436" s="13" t="s">
        <v>21</v>
      </c>
    </row>
    <row r="2437" spans="2:5" x14ac:dyDescent="0.3">
      <c r="B2437" s="13">
        <v>76</v>
      </c>
      <c r="C2437" s="13" t="s">
        <v>21</v>
      </c>
      <c r="D2437" s="13" t="s">
        <v>25</v>
      </c>
      <c r="E2437" s="13" t="s">
        <v>21</v>
      </c>
    </row>
    <row r="2438" spans="2:5" x14ac:dyDescent="0.3">
      <c r="B2438" s="13">
        <v>36</v>
      </c>
      <c r="C2438" s="13" t="s">
        <v>21</v>
      </c>
      <c r="D2438" s="13" t="s">
        <v>21</v>
      </c>
      <c r="E2438" s="13" t="s">
        <v>21</v>
      </c>
    </row>
    <row r="2439" spans="2:5" x14ac:dyDescent="0.3">
      <c r="B2439" s="13">
        <v>58</v>
      </c>
      <c r="C2439" s="13" t="s">
        <v>21</v>
      </c>
      <c r="D2439" s="13" t="s">
        <v>21</v>
      </c>
      <c r="E2439" s="13" t="s">
        <v>21</v>
      </c>
    </row>
    <row r="2440" spans="2:5" x14ac:dyDescent="0.3">
      <c r="B2440" s="13">
        <v>48</v>
      </c>
      <c r="C2440" s="13" t="s">
        <v>21</v>
      </c>
      <c r="D2440" s="13" t="s">
        <v>21</v>
      </c>
      <c r="E2440" s="13" t="s">
        <v>21</v>
      </c>
    </row>
    <row r="2441" spans="2:5" x14ac:dyDescent="0.3">
      <c r="B2441" s="13">
        <v>68</v>
      </c>
      <c r="C2441" s="13" t="s">
        <v>21</v>
      </c>
      <c r="D2441" s="13" t="s">
        <v>25</v>
      </c>
      <c r="E2441" s="13" t="s">
        <v>21</v>
      </c>
    </row>
    <row r="2442" spans="2:5" x14ac:dyDescent="0.3">
      <c r="B2442" s="13">
        <v>36</v>
      </c>
      <c r="C2442" s="13" t="s">
        <v>21</v>
      </c>
      <c r="D2442" s="13" t="s">
        <v>21</v>
      </c>
      <c r="E2442" s="13" t="s">
        <v>21</v>
      </c>
    </row>
    <row r="2443" spans="2:5" x14ac:dyDescent="0.3">
      <c r="B2443" s="13">
        <v>62</v>
      </c>
      <c r="C2443" s="13" t="s">
        <v>21</v>
      </c>
      <c r="D2443" s="13" t="s">
        <v>21</v>
      </c>
      <c r="E2443" s="13" t="s">
        <v>21</v>
      </c>
    </row>
    <row r="2444" spans="2:5" x14ac:dyDescent="0.3">
      <c r="B2444" s="13">
        <v>61</v>
      </c>
      <c r="C2444" s="13" t="s">
        <v>21</v>
      </c>
      <c r="D2444" s="13" t="s">
        <v>21</v>
      </c>
      <c r="E2444" s="13" t="s">
        <v>21</v>
      </c>
    </row>
    <row r="2445" spans="2:5" x14ac:dyDescent="0.3">
      <c r="B2445" s="13">
        <v>21</v>
      </c>
      <c r="C2445" s="13" t="s">
        <v>25</v>
      </c>
      <c r="D2445" s="13" t="s">
        <v>21</v>
      </c>
      <c r="E2445" s="13" t="s">
        <v>21</v>
      </c>
    </row>
    <row r="2446" spans="2:5" x14ac:dyDescent="0.3">
      <c r="B2446" s="13">
        <v>58</v>
      </c>
      <c r="C2446" s="13" t="s">
        <v>21</v>
      </c>
      <c r="D2446" s="13" t="s">
        <v>21</v>
      </c>
      <c r="E2446" s="13" t="s">
        <v>21</v>
      </c>
    </row>
    <row r="2447" spans="2:5" x14ac:dyDescent="0.3">
      <c r="B2447" s="13">
        <v>84</v>
      </c>
      <c r="C2447" s="13" t="s">
        <v>21</v>
      </c>
      <c r="D2447" s="13" t="s">
        <v>25</v>
      </c>
      <c r="E2447" s="13" t="s">
        <v>21</v>
      </c>
    </row>
    <row r="2448" spans="2:5" x14ac:dyDescent="0.3">
      <c r="B2448" s="13">
        <v>56</v>
      </c>
      <c r="C2448" s="13" t="s">
        <v>21</v>
      </c>
      <c r="D2448" s="13" t="s">
        <v>21</v>
      </c>
      <c r="E2448" s="13" t="s">
        <v>25</v>
      </c>
    </row>
    <row r="2449" spans="2:5" x14ac:dyDescent="0.3">
      <c r="B2449" s="13">
        <v>49</v>
      </c>
      <c r="C2449" s="13" t="s">
        <v>21</v>
      </c>
      <c r="D2449" s="13" t="s">
        <v>21</v>
      </c>
      <c r="E2449" s="13" t="s">
        <v>21</v>
      </c>
    </row>
    <row r="2450" spans="2:5" x14ac:dyDescent="0.3">
      <c r="B2450" s="13">
        <v>81</v>
      </c>
      <c r="C2450" s="13" t="s">
        <v>21</v>
      </c>
      <c r="D2450" s="13" t="s">
        <v>25</v>
      </c>
      <c r="E2450" s="13" t="s">
        <v>21</v>
      </c>
    </row>
    <row r="2451" spans="2:5" x14ac:dyDescent="0.3">
      <c r="B2451" s="13">
        <v>23</v>
      </c>
      <c r="C2451" s="13" t="s">
        <v>25</v>
      </c>
      <c r="D2451" s="13" t="s">
        <v>21</v>
      </c>
      <c r="E2451" s="13" t="s">
        <v>21</v>
      </c>
    </row>
    <row r="2452" spans="2:5" x14ac:dyDescent="0.3">
      <c r="B2452" s="13">
        <v>39</v>
      </c>
      <c r="C2452" s="13" t="s">
        <v>21</v>
      </c>
      <c r="D2452" s="13" t="s">
        <v>21</v>
      </c>
      <c r="E2452" s="13" t="s">
        <v>21</v>
      </c>
    </row>
    <row r="2453" spans="2:5" x14ac:dyDescent="0.3">
      <c r="B2453" s="13">
        <v>58</v>
      </c>
      <c r="C2453" s="13" t="s">
        <v>21</v>
      </c>
      <c r="D2453" s="13" t="s">
        <v>21</v>
      </c>
      <c r="E2453" s="13" t="s">
        <v>21</v>
      </c>
    </row>
    <row r="2454" spans="2:5" x14ac:dyDescent="0.3">
      <c r="B2454" s="13">
        <v>78</v>
      </c>
      <c r="C2454" s="13" t="s">
        <v>21</v>
      </c>
      <c r="D2454" s="13" t="s">
        <v>25</v>
      </c>
      <c r="E2454" s="13" t="s">
        <v>21</v>
      </c>
    </row>
    <row r="2455" spans="2:5" x14ac:dyDescent="0.3">
      <c r="B2455" s="13">
        <v>33</v>
      </c>
      <c r="C2455" s="13" t="s">
        <v>21</v>
      </c>
      <c r="D2455" s="13" t="s">
        <v>21</v>
      </c>
      <c r="E2455" s="13" t="s">
        <v>25</v>
      </c>
    </row>
    <row r="2456" spans="2:5" x14ac:dyDescent="0.3">
      <c r="B2456" s="13">
        <v>59</v>
      </c>
      <c r="C2456" s="13" t="s">
        <v>21</v>
      </c>
      <c r="D2456" s="13" t="s">
        <v>21</v>
      </c>
      <c r="E2456" s="13" t="s">
        <v>21</v>
      </c>
    </row>
    <row r="2457" spans="2:5" x14ac:dyDescent="0.3">
      <c r="B2457" s="13">
        <v>76</v>
      </c>
      <c r="C2457" s="13" t="s">
        <v>21</v>
      </c>
      <c r="D2457" s="13" t="s">
        <v>25</v>
      </c>
      <c r="E2457" s="13" t="s">
        <v>21</v>
      </c>
    </row>
    <row r="2458" spans="2:5" x14ac:dyDescent="0.3">
      <c r="B2458" s="13">
        <v>66</v>
      </c>
      <c r="C2458" s="13" t="s">
        <v>21</v>
      </c>
      <c r="D2458" s="13" t="s">
        <v>25</v>
      </c>
      <c r="E2458" s="13" t="s">
        <v>21</v>
      </c>
    </row>
    <row r="2459" spans="2:5" x14ac:dyDescent="0.3">
      <c r="B2459" s="13">
        <v>58</v>
      </c>
      <c r="C2459" s="13" t="s">
        <v>21</v>
      </c>
      <c r="D2459" s="13" t="s">
        <v>21</v>
      </c>
      <c r="E2459" s="13" t="s">
        <v>21</v>
      </c>
    </row>
    <row r="2460" spans="2:5" x14ac:dyDescent="0.3">
      <c r="B2460" s="13">
        <v>20</v>
      </c>
      <c r="C2460" s="13" t="s">
        <v>25</v>
      </c>
      <c r="D2460" s="13" t="s">
        <v>21</v>
      </c>
      <c r="E2460" s="13" t="s">
        <v>21</v>
      </c>
    </row>
    <row r="2461" spans="2:5" x14ac:dyDescent="0.3">
      <c r="B2461" s="13">
        <v>54</v>
      </c>
      <c r="C2461" s="13" t="s">
        <v>21</v>
      </c>
      <c r="D2461" s="13" t="s">
        <v>21</v>
      </c>
      <c r="E2461" s="13" t="s">
        <v>21</v>
      </c>
    </row>
    <row r="2462" spans="2:5" x14ac:dyDescent="0.3">
      <c r="B2462" s="13">
        <v>44</v>
      </c>
      <c r="C2462" s="13" t="s">
        <v>21</v>
      </c>
      <c r="D2462" s="13" t="s">
        <v>21</v>
      </c>
      <c r="E2462" s="13" t="s">
        <v>21</v>
      </c>
    </row>
    <row r="2463" spans="2:5" x14ac:dyDescent="0.3">
      <c r="B2463" s="13">
        <v>85</v>
      </c>
      <c r="C2463" s="13" t="s">
        <v>21</v>
      </c>
      <c r="D2463" s="13" t="s">
        <v>25</v>
      </c>
      <c r="E2463" s="13" t="s">
        <v>21</v>
      </c>
    </row>
    <row r="2464" spans="2:5" x14ac:dyDescent="0.3">
      <c r="B2464" s="13">
        <v>22</v>
      </c>
      <c r="C2464" s="13" t="s">
        <v>25</v>
      </c>
      <c r="D2464" s="13" t="s">
        <v>21</v>
      </c>
      <c r="E2464" s="13" t="s">
        <v>21</v>
      </c>
    </row>
    <row r="2465" spans="2:5" x14ac:dyDescent="0.3">
      <c r="B2465" s="13">
        <v>37</v>
      </c>
      <c r="C2465" s="13" t="s">
        <v>21</v>
      </c>
      <c r="D2465" s="13" t="s">
        <v>21</v>
      </c>
      <c r="E2465" s="13" t="s">
        <v>21</v>
      </c>
    </row>
    <row r="2466" spans="2:5" x14ac:dyDescent="0.3">
      <c r="B2466" s="13">
        <v>34</v>
      </c>
      <c r="C2466" s="13" t="s">
        <v>21</v>
      </c>
      <c r="D2466" s="13" t="s">
        <v>21</v>
      </c>
      <c r="E2466" s="13" t="s">
        <v>21</v>
      </c>
    </row>
    <row r="2467" spans="2:5" x14ac:dyDescent="0.3">
      <c r="B2467" s="13">
        <v>79</v>
      </c>
      <c r="C2467" s="13" t="s">
        <v>21</v>
      </c>
      <c r="D2467" s="13" t="s">
        <v>25</v>
      </c>
      <c r="E2467" s="13" t="s">
        <v>21</v>
      </c>
    </row>
    <row r="2468" spans="2:5" x14ac:dyDescent="0.3">
      <c r="B2468" s="13">
        <v>22</v>
      </c>
      <c r="C2468" s="13" t="s">
        <v>25</v>
      </c>
      <c r="D2468" s="13" t="s">
        <v>21</v>
      </c>
      <c r="E2468" s="13" t="s">
        <v>21</v>
      </c>
    </row>
    <row r="2469" spans="2:5" x14ac:dyDescent="0.3">
      <c r="B2469" s="13">
        <v>40</v>
      </c>
      <c r="C2469" s="13" t="s">
        <v>21</v>
      </c>
      <c r="D2469" s="13" t="s">
        <v>21</v>
      </c>
      <c r="E2469" s="13" t="s">
        <v>21</v>
      </c>
    </row>
    <row r="2470" spans="2:5" x14ac:dyDescent="0.3">
      <c r="B2470" s="13">
        <v>31</v>
      </c>
      <c r="C2470" s="13" t="s">
        <v>21</v>
      </c>
      <c r="D2470" s="13" t="s">
        <v>21</v>
      </c>
      <c r="E2470" s="13" t="s">
        <v>21</v>
      </c>
    </row>
    <row r="2471" spans="2:5" x14ac:dyDescent="0.3">
      <c r="B2471" s="13">
        <v>29</v>
      </c>
      <c r="C2471" s="13" t="s">
        <v>25</v>
      </c>
      <c r="D2471" s="13" t="s">
        <v>21</v>
      </c>
      <c r="E2471" s="13" t="s">
        <v>21</v>
      </c>
    </row>
    <row r="2472" spans="2:5" x14ac:dyDescent="0.3">
      <c r="B2472" s="13">
        <v>50</v>
      </c>
      <c r="C2472" s="13" t="s">
        <v>21</v>
      </c>
      <c r="D2472" s="13" t="s">
        <v>21</v>
      </c>
      <c r="E2472" s="13" t="s">
        <v>21</v>
      </c>
    </row>
    <row r="2473" spans="2:5" x14ac:dyDescent="0.3">
      <c r="B2473" s="13">
        <v>72</v>
      </c>
      <c r="C2473" s="13" t="s">
        <v>21</v>
      </c>
      <c r="D2473" s="13" t="s">
        <v>25</v>
      </c>
      <c r="E2473" s="13" t="s">
        <v>21</v>
      </c>
    </row>
    <row r="2474" spans="2:5" x14ac:dyDescent="0.3">
      <c r="B2474" s="13">
        <v>48</v>
      </c>
      <c r="C2474" s="13" t="s">
        <v>21</v>
      </c>
      <c r="D2474" s="13" t="s">
        <v>21</v>
      </c>
      <c r="E2474" s="13" t="s">
        <v>21</v>
      </c>
    </row>
    <row r="2475" spans="2:5" x14ac:dyDescent="0.3">
      <c r="B2475" s="13">
        <v>31</v>
      </c>
      <c r="C2475" s="13" t="s">
        <v>21</v>
      </c>
      <c r="D2475" s="13" t="s">
        <v>21</v>
      </c>
      <c r="E2475" s="13" t="s">
        <v>21</v>
      </c>
    </row>
    <row r="2476" spans="2:5" x14ac:dyDescent="0.3">
      <c r="B2476" s="13">
        <v>62</v>
      </c>
      <c r="C2476" s="13" t="s">
        <v>21</v>
      </c>
      <c r="D2476" s="13" t="s">
        <v>21</v>
      </c>
      <c r="E2476" s="13" t="s">
        <v>21</v>
      </c>
    </row>
    <row r="2477" spans="2:5" x14ac:dyDescent="0.3">
      <c r="B2477" s="13">
        <v>39</v>
      </c>
      <c r="C2477" s="13" t="s">
        <v>21</v>
      </c>
      <c r="D2477" s="13" t="s">
        <v>21</v>
      </c>
      <c r="E2477" s="13" t="s">
        <v>21</v>
      </c>
    </row>
    <row r="2478" spans="2:5" x14ac:dyDescent="0.3">
      <c r="B2478" s="13">
        <v>60</v>
      </c>
      <c r="C2478" s="13" t="s">
        <v>21</v>
      </c>
      <c r="D2478" s="13" t="s">
        <v>21</v>
      </c>
      <c r="E2478" s="13" t="s">
        <v>21</v>
      </c>
    </row>
    <row r="2479" spans="2:5" x14ac:dyDescent="0.3">
      <c r="B2479" s="13">
        <v>60</v>
      </c>
      <c r="C2479" s="13" t="s">
        <v>21</v>
      </c>
      <c r="D2479" s="13" t="s">
        <v>21</v>
      </c>
      <c r="E2479" s="13" t="s">
        <v>21</v>
      </c>
    </row>
    <row r="2480" spans="2:5" x14ac:dyDescent="0.3">
      <c r="B2480" s="13">
        <v>25</v>
      </c>
      <c r="C2480" s="13" t="s">
        <v>25</v>
      </c>
      <c r="D2480" s="13" t="s">
        <v>21</v>
      </c>
      <c r="E2480" s="13" t="s">
        <v>21</v>
      </c>
    </row>
    <row r="2481" spans="2:5" x14ac:dyDescent="0.3">
      <c r="B2481" s="13">
        <v>42</v>
      </c>
      <c r="C2481" s="13" t="s">
        <v>21</v>
      </c>
      <c r="D2481" s="13" t="s">
        <v>21</v>
      </c>
      <c r="E2481" s="13" t="s">
        <v>21</v>
      </c>
    </row>
    <row r="2482" spans="2:5" x14ac:dyDescent="0.3">
      <c r="B2482" s="13">
        <v>55</v>
      </c>
      <c r="C2482" s="13" t="s">
        <v>21</v>
      </c>
      <c r="D2482" s="13" t="s">
        <v>21</v>
      </c>
      <c r="E2482" s="13" t="s">
        <v>21</v>
      </c>
    </row>
    <row r="2483" spans="2:5" x14ac:dyDescent="0.3">
      <c r="B2483" s="13">
        <v>49</v>
      </c>
      <c r="C2483" s="13" t="s">
        <v>21</v>
      </c>
      <c r="D2483" s="13" t="s">
        <v>21</v>
      </c>
      <c r="E2483" s="13" t="s">
        <v>21</v>
      </c>
    </row>
    <row r="2484" spans="2:5" x14ac:dyDescent="0.3">
      <c r="B2484" s="13">
        <v>45</v>
      </c>
      <c r="C2484" s="13" t="s">
        <v>21</v>
      </c>
      <c r="D2484" s="13" t="s">
        <v>21</v>
      </c>
      <c r="E2484" s="13" t="s">
        <v>21</v>
      </c>
    </row>
    <row r="2485" spans="2:5" x14ac:dyDescent="0.3">
      <c r="B2485" s="13">
        <v>49</v>
      </c>
      <c r="C2485" s="13" t="s">
        <v>21</v>
      </c>
      <c r="D2485" s="13" t="s">
        <v>21</v>
      </c>
      <c r="E2485" s="13" t="s">
        <v>21</v>
      </c>
    </row>
    <row r="2486" spans="2:5" x14ac:dyDescent="0.3">
      <c r="B2486" s="13">
        <v>51</v>
      </c>
      <c r="C2486" s="13" t="s">
        <v>21</v>
      </c>
      <c r="D2486" s="13" t="s">
        <v>21</v>
      </c>
      <c r="E2486" s="13" t="s">
        <v>21</v>
      </c>
    </row>
    <row r="2487" spans="2:5" x14ac:dyDescent="0.3">
      <c r="B2487" s="13">
        <v>75</v>
      </c>
      <c r="C2487" s="13" t="s">
        <v>21</v>
      </c>
      <c r="D2487" s="13" t="s">
        <v>25</v>
      </c>
      <c r="E2487" s="13" t="s">
        <v>21</v>
      </c>
    </row>
    <row r="2488" spans="2:5" x14ac:dyDescent="0.3">
      <c r="B2488" s="13">
        <v>62</v>
      </c>
      <c r="C2488" s="13" t="s">
        <v>21</v>
      </c>
      <c r="D2488" s="13" t="s">
        <v>21</v>
      </c>
      <c r="E2488" s="13" t="s">
        <v>21</v>
      </c>
    </row>
    <row r="2489" spans="2:5" x14ac:dyDescent="0.3">
      <c r="B2489" s="13">
        <v>67</v>
      </c>
      <c r="C2489" s="13" t="s">
        <v>21</v>
      </c>
      <c r="D2489" s="13" t="s">
        <v>25</v>
      </c>
      <c r="E2489" s="13" t="s">
        <v>21</v>
      </c>
    </row>
    <row r="2490" spans="2:5" x14ac:dyDescent="0.3">
      <c r="B2490" s="13">
        <v>62</v>
      </c>
      <c r="C2490" s="13" t="s">
        <v>21</v>
      </c>
      <c r="D2490" s="13" t="s">
        <v>21</v>
      </c>
      <c r="E2490" s="13" t="s">
        <v>21</v>
      </c>
    </row>
    <row r="2491" spans="2:5" x14ac:dyDescent="0.3">
      <c r="B2491" s="13">
        <v>58</v>
      </c>
      <c r="C2491" s="13" t="s">
        <v>21</v>
      </c>
      <c r="D2491" s="13" t="s">
        <v>21</v>
      </c>
      <c r="E2491" s="13" t="s">
        <v>21</v>
      </c>
    </row>
    <row r="2492" spans="2:5" x14ac:dyDescent="0.3">
      <c r="B2492" s="13">
        <v>28</v>
      </c>
      <c r="C2492" s="13" t="s">
        <v>25</v>
      </c>
      <c r="D2492" s="13" t="s">
        <v>21</v>
      </c>
      <c r="E2492" s="13" t="s">
        <v>21</v>
      </c>
    </row>
    <row r="2493" spans="2:5" x14ac:dyDescent="0.3">
      <c r="B2493" s="13">
        <v>29</v>
      </c>
      <c r="C2493" s="13" t="s">
        <v>25</v>
      </c>
      <c r="D2493" s="13" t="s">
        <v>21</v>
      </c>
      <c r="E2493" s="13" t="s">
        <v>21</v>
      </c>
    </row>
    <row r="2494" spans="2:5" x14ac:dyDescent="0.3">
      <c r="B2494" s="13">
        <v>29</v>
      </c>
      <c r="C2494" s="13" t="s">
        <v>25</v>
      </c>
      <c r="D2494" s="13" t="s">
        <v>21</v>
      </c>
      <c r="E2494" s="13" t="s">
        <v>21</v>
      </c>
    </row>
    <row r="2495" spans="2:5" x14ac:dyDescent="0.3">
      <c r="B2495" s="13">
        <v>76</v>
      </c>
      <c r="C2495" s="13" t="s">
        <v>21</v>
      </c>
      <c r="D2495" s="13" t="s">
        <v>25</v>
      </c>
      <c r="E2495" s="13" t="s">
        <v>21</v>
      </c>
    </row>
    <row r="2496" spans="2:5" x14ac:dyDescent="0.3">
      <c r="B2496" s="13">
        <v>60</v>
      </c>
      <c r="C2496" s="13" t="s">
        <v>21</v>
      </c>
      <c r="D2496" s="13" t="s">
        <v>21</v>
      </c>
      <c r="E2496" s="13" t="s">
        <v>21</v>
      </c>
    </row>
    <row r="2497" spans="2:5" x14ac:dyDescent="0.3">
      <c r="B2497" s="13">
        <v>40</v>
      </c>
      <c r="C2497" s="13" t="s">
        <v>21</v>
      </c>
      <c r="D2497" s="13" t="s">
        <v>21</v>
      </c>
      <c r="E2497" s="13" t="s">
        <v>21</v>
      </c>
    </row>
    <row r="2498" spans="2:5" x14ac:dyDescent="0.3">
      <c r="B2498" s="13">
        <v>77</v>
      </c>
      <c r="C2498" s="13" t="s">
        <v>21</v>
      </c>
      <c r="D2498" s="13" t="s">
        <v>25</v>
      </c>
      <c r="E2498" s="13" t="s">
        <v>21</v>
      </c>
    </row>
    <row r="2499" spans="2:5" x14ac:dyDescent="0.3">
      <c r="B2499" s="13">
        <v>56</v>
      </c>
      <c r="C2499" s="13" t="s">
        <v>21</v>
      </c>
      <c r="D2499" s="13" t="s">
        <v>21</v>
      </c>
      <c r="E2499" s="13" t="s">
        <v>21</v>
      </c>
    </row>
    <row r="2500" spans="2:5" x14ac:dyDescent="0.3">
      <c r="B2500" s="13">
        <v>43</v>
      </c>
      <c r="C2500" s="13" t="s">
        <v>21</v>
      </c>
      <c r="D2500" s="13" t="s">
        <v>21</v>
      </c>
      <c r="E2500" s="13" t="s">
        <v>21</v>
      </c>
    </row>
    <row r="2501" spans="2:5" x14ac:dyDescent="0.3">
      <c r="B2501" s="13">
        <v>46</v>
      </c>
      <c r="C2501" s="13" t="s">
        <v>21</v>
      </c>
      <c r="D2501" s="13" t="s">
        <v>21</v>
      </c>
      <c r="E2501" s="13" t="s">
        <v>21</v>
      </c>
    </row>
    <row r="2502" spans="2:5" x14ac:dyDescent="0.3">
      <c r="B2502" s="13">
        <v>46</v>
      </c>
      <c r="C2502" s="13" t="s">
        <v>21</v>
      </c>
      <c r="D2502" s="13" t="s">
        <v>21</v>
      </c>
      <c r="E2502" s="13" t="s">
        <v>21</v>
      </c>
    </row>
    <row r="2503" spans="2:5" x14ac:dyDescent="0.3">
      <c r="B2503" s="13">
        <v>55</v>
      </c>
      <c r="C2503" s="13" t="s">
        <v>21</v>
      </c>
      <c r="D2503" s="13" t="s">
        <v>21</v>
      </c>
      <c r="E2503" s="13" t="s">
        <v>21</v>
      </c>
    </row>
    <row r="2504" spans="2:5" x14ac:dyDescent="0.3">
      <c r="B2504" s="13">
        <v>44</v>
      </c>
      <c r="C2504" s="13" t="s">
        <v>21</v>
      </c>
      <c r="D2504" s="13" t="s">
        <v>21</v>
      </c>
      <c r="E2504" s="13" t="s">
        <v>21</v>
      </c>
    </row>
    <row r="2505" spans="2:5" x14ac:dyDescent="0.3">
      <c r="B2505" s="13">
        <v>36</v>
      </c>
      <c r="C2505" s="13" t="s">
        <v>21</v>
      </c>
      <c r="D2505" s="13" t="s">
        <v>21</v>
      </c>
      <c r="E2505" s="13" t="s">
        <v>21</v>
      </c>
    </row>
    <row r="2506" spans="2:5" x14ac:dyDescent="0.3">
      <c r="B2506" s="13">
        <v>77</v>
      </c>
      <c r="C2506" s="13" t="s">
        <v>21</v>
      </c>
      <c r="D2506" s="13" t="s">
        <v>25</v>
      </c>
      <c r="E2506" s="13" t="s">
        <v>21</v>
      </c>
    </row>
    <row r="2507" spans="2:5" x14ac:dyDescent="0.3">
      <c r="B2507" s="13">
        <v>56</v>
      </c>
      <c r="C2507" s="13" t="s">
        <v>21</v>
      </c>
      <c r="D2507" s="13" t="s">
        <v>21</v>
      </c>
      <c r="E2507" s="13" t="s">
        <v>21</v>
      </c>
    </row>
    <row r="2508" spans="2:5" x14ac:dyDescent="0.3">
      <c r="B2508" s="13">
        <v>47</v>
      </c>
      <c r="C2508" s="13" t="s">
        <v>21</v>
      </c>
      <c r="D2508" s="13" t="s">
        <v>21</v>
      </c>
      <c r="E2508" s="13" t="s">
        <v>21</v>
      </c>
    </row>
    <row r="2509" spans="2:5" x14ac:dyDescent="0.3">
      <c r="B2509" s="13">
        <v>53</v>
      </c>
      <c r="C2509" s="13" t="s">
        <v>21</v>
      </c>
      <c r="D2509" s="13" t="s">
        <v>21</v>
      </c>
      <c r="E2509" s="13" t="s">
        <v>21</v>
      </c>
    </row>
    <row r="2510" spans="2:5" x14ac:dyDescent="0.3">
      <c r="B2510" s="13">
        <v>48</v>
      </c>
      <c r="C2510" s="13" t="s">
        <v>21</v>
      </c>
      <c r="D2510" s="13" t="s">
        <v>21</v>
      </c>
      <c r="E2510" s="13" t="s">
        <v>21</v>
      </c>
    </row>
    <row r="2511" spans="2:5" x14ac:dyDescent="0.3">
      <c r="B2511" s="13">
        <v>55</v>
      </c>
      <c r="C2511" s="13" t="s">
        <v>21</v>
      </c>
      <c r="D2511" s="13" t="s">
        <v>21</v>
      </c>
      <c r="E2511" s="13" t="s">
        <v>21</v>
      </c>
    </row>
    <row r="2512" spans="2:5" x14ac:dyDescent="0.3">
      <c r="B2512" s="13">
        <v>30</v>
      </c>
      <c r="C2512" s="13" t="s">
        <v>21</v>
      </c>
      <c r="D2512" s="13" t="s">
        <v>21</v>
      </c>
      <c r="E2512" s="13" t="s">
        <v>21</v>
      </c>
    </row>
    <row r="2513" spans="2:5" x14ac:dyDescent="0.3">
      <c r="B2513" s="13">
        <v>77</v>
      </c>
      <c r="C2513" s="13" t="s">
        <v>21</v>
      </c>
      <c r="D2513" s="13" t="s">
        <v>25</v>
      </c>
      <c r="E2513" s="13" t="s">
        <v>21</v>
      </c>
    </row>
    <row r="2514" spans="2:5" x14ac:dyDescent="0.3">
      <c r="B2514" s="13">
        <v>54</v>
      </c>
      <c r="C2514" s="13" t="s">
        <v>21</v>
      </c>
      <c r="D2514" s="13" t="s">
        <v>21</v>
      </c>
      <c r="E2514" s="13" t="s">
        <v>21</v>
      </c>
    </row>
    <row r="2515" spans="2:5" x14ac:dyDescent="0.3">
      <c r="B2515" s="13">
        <v>61</v>
      </c>
      <c r="C2515" s="13" t="s">
        <v>21</v>
      </c>
      <c r="D2515" s="13" t="s">
        <v>21</v>
      </c>
      <c r="E2515" s="13" t="s">
        <v>21</v>
      </c>
    </row>
    <row r="2516" spans="2:5" x14ac:dyDescent="0.3">
      <c r="B2516" s="13">
        <v>62</v>
      </c>
      <c r="C2516" s="13" t="s">
        <v>21</v>
      </c>
      <c r="D2516" s="13" t="s">
        <v>21</v>
      </c>
      <c r="E2516" s="13" t="s">
        <v>21</v>
      </c>
    </row>
    <row r="2517" spans="2:5" x14ac:dyDescent="0.3">
      <c r="B2517" s="13">
        <v>70</v>
      </c>
      <c r="C2517" s="13" t="s">
        <v>21</v>
      </c>
      <c r="D2517" s="13" t="s">
        <v>25</v>
      </c>
      <c r="E2517" s="13" t="s">
        <v>25</v>
      </c>
    </row>
    <row r="2518" spans="2:5" x14ac:dyDescent="0.3">
      <c r="B2518" s="13">
        <v>77</v>
      </c>
      <c r="C2518" s="13" t="s">
        <v>21</v>
      </c>
      <c r="D2518" s="13" t="s">
        <v>25</v>
      </c>
      <c r="E2518" s="13" t="s">
        <v>21</v>
      </c>
    </row>
    <row r="2519" spans="2:5" x14ac:dyDescent="0.3">
      <c r="B2519" s="13">
        <v>71</v>
      </c>
      <c r="C2519" s="13" t="s">
        <v>21</v>
      </c>
      <c r="D2519" s="13" t="s">
        <v>25</v>
      </c>
      <c r="E2519" s="13" t="s">
        <v>21</v>
      </c>
    </row>
    <row r="2520" spans="2:5" x14ac:dyDescent="0.3">
      <c r="B2520" s="13">
        <v>24</v>
      </c>
      <c r="C2520" s="13" t="s">
        <v>25</v>
      </c>
      <c r="D2520" s="13" t="s">
        <v>21</v>
      </c>
      <c r="E2520" s="13" t="s">
        <v>21</v>
      </c>
    </row>
    <row r="2521" spans="2:5" x14ac:dyDescent="0.3">
      <c r="B2521" s="13">
        <v>24</v>
      </c>
      <c r="C2521" s="13" t="s">
        <v>25</v>
      </c>
      <c r="D2521" s="13" t="s">
        <v>21</v>
      </c>
      <c r="E2521" s="13" t="s">
        <v>21</v>
      </c>
    </row>
    <row r="2522" spans="2:5" x14ac:dyDescent="0.3">
      <c r="B2522" s="13">
        <v>54</v>
      </c>
      <c r="C2522" s="13" t="s">
        <v>21</v>
      </c>
      <c r="D2522" s="13" t="s">
        <v>21</v>
      </c>
      <c r="E2522" s="13" t="s">
        <v>21</v>
      </c>
    </row>
    <row r="2523" spans="2:5" x14ac:dyDescent="0.3">
      <c r="B2523" s="13">
        <v>20</v>
      </c>
      <c r="C2523" s="13" t="s">
        <v>25</v>
      </c>
      <c r="D2523" s="13" t="s">
        <v>21</v>
      </c>
      <c r="E2523" s="13" t="s">
        <v>21</v>
      </c>
    </row>
    <row r="2524" spans="2:5" x14ac:dyDescent="0.3">
      <c r="B2524" s="13">
        <v>23</v>
      </c>
      <c r="C2524" s="13" t="s">
        <v>25</v>
      </c>
      <c r="D2524" s="13" t="s">
        <v>21</v>
      </c>
      <c r="E2524" s="13" t="s">
        <v>21</v>
      </c>
    </row>
    <row r="2525" spans="2:5" x14ac:dyDescent="0.3">
      <c r="B2525" s="13">
        <v>74</v>
      </c>
      <c r="C2525" s="13" t="s">
        <v>21</v>
      </c>
      <c r="D2525" s="13" t="s">
        <v>25</v>
      </c>
      <c r="E2525" s="13" t="s">
        <v>21</v>
      </c>
    </row>
    <row r="2526" spans="2:5" x14ac:dyDescent="0.3">
      <c r="B2526" s="13">
        <v>63</v>
      </c>
      <c r="C2526" s="13" t="s">
        <v>21</v>
      </c>
      <c r="D2526" s="13" t="s">
        <v>21</v>
      </c>
      <c r="E2526" s="13" t="s">
        <v>21</v>
      </c>
    </row>
    <row r="2527" spans="2:5" x14ac:dyDescent="0.3">
      <c r="B2527" s="13">
        <v>21</v>
      </c>
      <c r="C2527" s="13" t="s">
        <v>25</v>
      </c>
      <c r="D2527" s="13" t="s">
        <v>21</v>
      </c>
      <c r="E2527" s="13" t="s">
        <v>21</v>
      </c>
    </row>
    <row r="2528" spans="2:5" x14ac:dyDescent="0.3">
      <c r="B2528" s="13">
        <v>31</v>
      </c>
      <c r="C2528" s="13" t="s">
        <v>21</v>
      </c>
      <c r="D2528" s="13" t="s">
        <v>21</v>
      </c>
      <c r="E2528" s="13" t="s">
        <v>21</v>
      </c>
    </row>
    <row r="2529" spans="2:5" x14ac:dyDescent="0.3">
      <c r="B2529" s="13">
        <v>30</v>
      </c>
      <c r="C2529" s="13" t="s">
        <v>21</v>
      </c>
      <c r="D2529" s="13" t="s">
        <v>21</v>
      </c>
      <c r="E2529" s="13" t="s">
        <v>21</v>
      </c>
    </row>
    <row r="2530" spans="2:5" x14ac:dyDescent="0.3">
      <c r="B2530" s="13">
        <v>19</v>
      </c>
      <c r="C2530" s="13" t="s">
        <v>25</v>
      </c>
      <c r="D2530" s="13" t="s">
        <v>21</v>
      </c>
      <c r="E2530" s="13" t="s">
        <v>21</v>
      </c>
    </row>
    <row r="2531" spans="2:5" x14ac:dyDescent="0.3">
      <c r="B2531" s="13">
        <v>49</v>
      </c>
      <c r="C2531" s="13" t="s">
        <v>21</v>
      </c>
      <c r="D2531" s="13" t="s">
        <v>21</v>
      </c>
      <c r="E2531" s="13" t="s">
        <v>21</v>
      </c>
    </row>
    <row r="2532" spans="2:5" x14ac:dyDescent="0.3">
      <c r="B2532" s="13">
        <v>30</v>
      </c>
      <c r="C2532" s="13" t="s">
        <v>21</v>
      </c>
      <c r="D2532" s="13" t="s">
        <v>21</v>
      </c>
      <c r="E2532" s="13" t="s">
        <v>21</v>
      </c>
    </row>
    <row r="2533" spans="2:5" x14ac:dyDescent="0.3">
      <c r="B2533" s="13">
        <v>37</v>
      </c>
      <c r="C2533" s="13" t="s">
        <v>21</v>
      </c>
      <c r="D2533" s="13" t="s">
        <v>21</v>
      </c>
      <c r="E2533" s="13" t="s">
        <v>21</v>
      </c>
    </row>
    <row r="2534" spans="2:5" x14ac:dyDescent="0.3">
      <c r="B2534" s="13">
        <v>48</v>
      </c>
      <c r="C2534" s="13" t="s">
        <v>21</v>
      </c>
      <c r="D2534" s="13" t="s">
        <v>21</v>
      </c>
      <c r="E2534" s="13" t="s">
        <v>21</v>
      </c>
    </row>
    <row r="2535" spans="2:5" x14ac:dyDescent="0.3">
      <c r="B2535" s="13">
        <v>28</v>
      </c>
      <c r="C2535" s="13" t="s">
        <v>25</v>
      </c>
      <c r="D2535" s="13" t="s">
        <v>21</v>
      </c>
      <c r="E2535" s="13" t="s">
        <v>21</v>
      </c>
    </row>
    <row r="2536" spans="2:5" x14ac:dyDescent="0.3">
      <c r="B2536" s="13">
        <v>54</v>
      </c>
      <c r="C2536" s="13" t="s">
        <v>21</v>
      </c>
      <c r="D2536" s="13" t="s">
        <v>21</v>
      </c>
      <c r="E2536" s="13" t="s">
        <v>21</v>
      </c>
    </row>
    <row r="2537" spans="2:5" x14ac:dyDescent="0.3">
      <c r="B2537" s="13">
        <v>45</v>
      </c>
      <c r="C2537" s="13" t="s">
        <v>21</v>
      </c>
      <c r="D2537" s="13" t="s">
        <v>21</v>
      </c>
      <c r="E2537" s="13" t="s">
        <v>21</v>
      </c>
    </row>
    <row r="2538" spans="2:5" x14ac:dyDescent="0.3">
      <c r="B2538" s="13">
        <v>48</v>
      </c>
      <c r="C2538" s="13" t="s">
        <v>21</v>
      </c>
      <c r="D2538" s="13" t="s">
        <v>21</v>
      </c>
      <c r="E2538" s="13" t="s">
        <v>21</v>
      </c>
    </row>
    <row r="2539" spans="2:5" x14ac:dyDescent="0.3">
      <c r="B2539" s="13">
        <v>35</v>
      </c>
      <c r="C2539" s="13" t="s">
        <v>21</v>
      </c>
      <c r="D2539" s="13" t="s">
        <v>21</v>
      </c>
      <c r="E2539" s="13" t="s">
        <v>21</v>
      </c>
    </row>
    <row r="2540" spans="2:5" x14ac:dyDescent="0.3">
      <c r="B2540" s="13">
        <v>23</v>
      </c>
      <c r="C2540" s="13" t="s">
        <v>25</v>
      </c>
      <c r="D2540" s="13" t="s">
        <v>21</v>
      </c>
      <c r="E2540" s="13" t="s">
        <v>21</v>
      </c>
    </row>
    <row r="2541" spans="2:5" x14ac:dyDescent="0.3">
      <c r="B2541" s="13">
        <v>70</v>
      </c>
      <c r="C2541" s="13" t="s">
        <v>21</v>
      </c>
      <c r="D2541" s="13" t="s">
        <v>25</v>
      </c>
      <c r="E2541" s="13" t="s">
        <v>21</v>
      </c>
    </row>
    <row r="2542" spans="2:5" x14ac:dyDescent="0.3">
      <c r="B2542" s="13">
        <v>64</v>
      </c>
      <c r="C2542" s="13" t="s">
        <v>21</v>
      </c>
      <c r="D2542" s="13" t="s">
        <v>21</v>
      </c>
      <c r="E2542" s="13" t="s">
        <v>21</v>
      </c>
    </row>
    <row r="2543" spans="2:5" x14ac:dyDescent="0.3">
      <c r="B2543" s="13">
        <v>29</v>
      </c>
      <c r="C2543" s="13" t="s">
        <v>25</v>
      </c>
      <c r="D2543" s="13" t="s">
        <v>21</v>
      </c>
      <c r="E2543" s="13" t="s">
        <v>21</v>
      </c>
    </row>
    <row r="2544" spans="2:5" x14ac:dyDescent="0.3">
      <c r="B2544" s="13">
        <v>70</v>
      </c>
      <c r="C2544" s="13" t="s">
        <v>21</v>
      </c>
      <c r="D2544" s="13" t="s">
        <v>25</v>
      </c>
      <c r="E2544" s="13" t="s">
        <v>21</v>
      </c>
    </row>
    <row r="2545" spans="2:5" x14ac:dyDescent="0.3">
      <c r="B2545" s="13">
        <v>66</v>
      </c>
      <c r="C2545" s="13" t="s">
        <v>21</v>
      </c>
      <c r="D2545" s="13" t="s">
        <v>25</v>
      </c>
      <c r="E2545" s="13" t="s">
        <v>21</v>
      </c>
    </row>
    <row r="2546" spans="2:5" x14ac:dyDescent="0.3">
      <c r="B2546" s="13">
        <v>56</v>
      </c>
      <c r="C2546" s="13" t="s">
        <v>21</v>
      </c>
      <c r="D2546" s="13" t="s">
        <v>21</v>
      </c>
      <c r="E2546" s="13" t="s">
        <v>21</v>
      </c>
    </row>
    <row r="2547" spans="2:5" x14ac:dyDescent="0.3">
      <c r="B2547" s="13">
        <v>54</v>
      </c>
      <c r="C2547" s="13" t="s">
        <v>21</v>
      </c>
      <c r="D2547" s="13" t="s">
        <v>21</v>
      </c>
      <c r="E2547" s="13" t="s">
        <v>21</v>
      </c>
    </row>
    <row r="2548" spans="2:5" x14ac:dyDescent="0.3">
      <c r="B2548" s="13">
        <v>33</v>
      </c>
      <c r="C2548" s="13" t="s">
        <v>21</v>
      </c>
      <c r="D2548" s="13" t="s">
        <v>21</v>
      </c>
      <c r="E2548" s="13" t="s">
        <v>21</v>
      </c>
    </row>
    <row r="2549" spans="2:5" x14ac:dyDescent="0.3">
      <c r="B2549" s="13">
        <v>39</v>
      </c>
      <c r="C2549" s="13" t="s">
        <v>21</v>
      </c>
      <c r="D2549" s="13" t="s">
        <v>21</v>
      </c>
      <c r="E2549" s="13" t="s">
        <v>21</v>
      </c>
    </row>
    <row r="2550" spans="2:5" x14ac:dyDescent="0.3">
      <c r="B2550" s="13">
        <v>38</v>
      </c>
      <c r="C2550" s="13" t="s">
        <v>21</v>
      </c>
      <c r="D2550" s="13" t="s">
        <v>21</v>
      </c>
      <c r="E2550" s="13" t="s">
        <v>21</v>
      </c>
    </row>
    <row r="2551" spans="2:5" x14ac:dyDescent="0.3">
      <c r="B2551" s="13">
        <v>38</v>
      </c>
      <c r="C2551" s="13" t="s">
        <v>21</v>
      </c>
      <c r="D2551" s="13" t="s">
        <v>21</v>
      </c>
      <c r="E2551" s="13" t="s">
        <v>21</v>
      </c>
    </row>
    <row r="2552" spans="2:5" x14ac:dyDescent="0.3">
      <c r="B2552" s="13">
        <v>42</v>
      </c>
      <c r="C2552" s="13" t="s">
        <v>21</v>
      </c>
      <c r="D2552" s="13" t="s">
        <v>21</v>
      </c>
      <c r="E2552" s="13" t="s">
        <v>21</v>
      </c>
    </row>
    <row r="2553" spans="2:5" x14ac:dyDescent="0.3">
      <c r="B2553" s="13">
        <v>80</v>
      </c>
      <c r="C2553" s="13" t="s">
        <v>21</v>
      </c>
      <c r="D2553" s="13" t="s">
        <v>25</v>
      </c>
      <c r="E2553" s="13" t="s">
        <v>21</v>
      </c>
    </row>
    <row r="2554" spans="2:5" x14ac:dyDescent="0.3">
      <c r="B2554" s="13">
        <v>69</v>
      </c>
      <c r="C2554" s="13" t="s">
        <v>21</v>
      </c>
      <c r="D2554" s="13" t="s">
        <v>25</v>
      </c>
      <c r="E2554" s="13" t="s">
        <v>21</v>
      </c>
    </row>
    <row r="2555" spans="2:5" x14ac:dyDescent="0.3">
      <c r="B2555" s="13">
        <v>50</v>
      </c>
      <c r="C2555" s="13" t="s">
        <v>21</v>
      </c>
      <c r="D2555" s="13" t="s">
        <v>21</v>
      </c>
      <c r="E2555" s="13" t="s">
        <v>21</v>
      </c>
    </row>
    <row r="2556" spans="2:5" x14ac:dyDescent="0.3">
      <c r="B2556" s="13">
        <v>53</v>
      </c>
      <c r="C2556" s="13" t="s">
        <v>21</v>
      </c>
      <c r="D2556" s="13" t="s">
        <v>21</v>
      </c>
      <c r="E2556" s="13" t="s">
        <v>21</v>
      </c>
    </row>
    <row r="2557" spans="2:5" x14ac:dyDescent="0.3">
      <c r="B2557" s="13">
        <v>74</v>
      </c>
      <c r="C2557" s="13" t="s">
        <v>21</v>
      </c>
      <c r="D2557" s="13" t="s">
        <v>25</v>
      </c>
      <c r="E2557" s="13" t="s">
        <v>21</v>
      </c>
    </row>
    <row r="2558" spans="2:5" x14ac:dyDescent="0.3">
      <c r="B2558" s="13">
        <v>59</v>
      </c>
      <c r="C2558" s="13" t="s">
        <v>21</v>
      </c>
      <c r="D2558" s="13" t="s">
        <v>21</v>
      </c>
      <c r="E2558" s="13" t="s">
        <v>21</v>
      </c>
    </row>
    <row r="2559" spans="2:5" x14ac:dyDescent="0.3">
      <c r="B2559" s="13">
        <v>23</v>
      </c>
      <c r="C2559" s="13" t="s">
        <v>25</v>
      </c>
      <c r="D2559" s="13" t="s">
        <v>21</v>
      </c>
      <c r="E2559" s="13" t="s">
        <v>21</v>
      </c>
    </row>
    <row r="2560" spans="2:5" x14ac:dyDescent="0.3">
      <c r="B2560" s="13">
        <v>48</v>
      </c>
      <c r="C2560" s="13" t="s">
        <v>21</v>
      </c>
      <c r="D2560" s="13" t="s">
        <v>21</v>
      </c>
      <c r="E2560" s="13" t="s">
        <v>21</v>
      </c>
    </row>
    <row r="2561" spans="2:5" x14ac:dyDescent="0.3">
      <c r="B2561" s="13">
        <v>63</v>
      </c>
      <c r="C2561" s="13" t="s">
        <v>21</v>
      </c>
      <c r="D2561" s="13" t="s">
        <v>21</v>
      </c>
      <c r="E2561" s="13" t="s">
        <v>21</v>
      </c>
    </row>
    <row r="2562" spans="2:5" x14ac:dyDescent="0.3">
      <c r="B2562" s="13">
        <v>21</v>
      </c>
      <c r="C2562" s="13" t="s">
        <v>25</v>
      </c>
      <c r="D2562" s="13" t="s">
        <v>21</v>
      </c>
      <c r="E2562" s="13" t="s">
        <v>21</v>
      </c>
    </row>
    <row r="2563" spans="2:5" x14ac:dyDescent="0.3">
      <c r="B2563" s="13">
        <v>71</v>
      </c>
      <c r="C2563" s="13" t="s">
        <v>21</v>
      </c>
      <c r="D2563" s="13" t="s">
        <v>25</v>
      </c>
      <c r="E2563" s="13" t="s">
        <v>21</v>
      </c>
    </row>
    <row r="2564" spans="2:5" x14ac:dyDescent="0.3">
      <c r="B2564" s="13">
        <v>48</v>
      </c>
      <c r="C2564" s="13" t="s">
        <v>21</v>
      </c>
      <c r="D2564" s="13" t="s">
        <v>21</v>
      </c>
      <c r="E2564" s="13" t="s">
        <v>21</v>
      </c>
    </row>
    <row r="2565" spans="2:5" x14ac:dyDescent="0.3">
      <c r="B2565" s="13">
        <v>55</v>
      </c>
      <c r="C2565" s="13" t="s">
        <v>21</v>
      </c>
      <c r="D2565" s="13" t="s">
        <v>21</v>
      </c>
      <c r="E2565" s="13" t="s">
        <v>21</v>
      </c>
    </row>
    <row r="2566" spans="2:5" x14ac:dyDescent="0.3">
      <c r="B2566" s="13">
        <v>30</v>
      </c>
      <c r="C2566" s="13" t="s">
        <v>21</v>
      </c>
      <c r="D2566" s="13" t="s">
        <v>21</v>
      </c>
      <c r="E2566" s="13" t="s">
        <v>21</v>
      </c>
    </row>
    <row r="2567" spans="2:5" x14ac:dyDescent="0.3">
      <c r="B2567" s="13">
        <v>39</v>
      </c>
      <c r="C2567" s="13" t="s">
        <v>21</v>
      </c>
      <c r="D2567" s="13" t="s">
        <v>21</v>
      </c>
      <c r="E2567" s="13" t="s">
        <v>21</v>
      </c>
    </row>
    <row r="2568" spans="2:5" x14ac:dyDescent="0.3">
      <c r="B2568" s="13">
        <v>66</v>
      </c>
      <c r="C2568" s="13" t="s">
        <v>21</v>
      </c>
      <c r="D2568" s="13" t="s">
        <v>25</v>
      </c>
      <c r="E2568" s="13" t="s">
        <v>21</v>
      </c>
    </row>
    <row r="2569" spans="2:5" x14ac:dyDescent="0.3">
      <c r="B2569" s="13">
        <v>66</v>
      </c>
      <c r="C2569" s="13" t="s">
        <v>21</v>
      </c>
      <c r="D2569" s="13" t="s">
        <v>25</v>
      </c>
      <c r="E2569" s="13" t="s">
        <v>21</v>
      </c>
    </row>
    <row r="2570" spans="2:5" x14ac:dyDescent="0.3">
      <c r="B2570" s="13">
        <v>52</v>
      </c>
      <c r="C2570" s="13" t="s">
        <v>21</v>
      </c>
      <c r="D2570" s="13" t="s">
        <v>21</v>
      </c>
      <c r="E2570" s="13" t="s">
        <v>21</v>
      </c>
    </row>
    <row r="2571" spans="2:5" x14ac:dyDescent="0.3">
      <c r="B2571" s="13">
        <v>26</v>
      </c>
      <c r="C2571" s="13" t="s">
        <v>25</v>
      </c>
      <c r="D2571" s="13" t="s">
        <v>21</v>
      </c>
      <c r="E2571" s="13" t="s">
        <v>21</v>
      </c>
    </row>
    <row r="2572" spans="2:5" x14ac:dyDescent="0.3">
      <c r="B2572" s="13">
        <v>30</v>
      </c>
      <c r="C2572" s="13" t="s">
        <v>21</v>
      </c>
      <c r="D2572" s="13" t="s">
        <v>21</v>
      </c>
      <c r="E2572" s="13" t="s">
        <v>21</v>
      </c>
    </row>
    <row r="2573" spans="2:5" x14ac:dyDescent="0.3">
      <c r="B2573" s="13">
        <v>64</v>
      </c>
      <c r="C2573" s="13" t="s">
        <v>21</v>
      </c>
      <c r="D2573" s="13" t="s">
        <v>21</v>
      </c>
      <c r="E2573" s="13" t="s">
        <v>21</v>
      </c>
    </row>
    <row r="2574" spans="2:5" x14ac:dyDescent="0.3">
      <c r="B2574" s="13">
        <v>34</v>
      </c>
      <c r="C2574" s="13" t="s">
        <v>21</v>
      </c>
      <c r="D2574" s="13" t="s">
        <v>21</v>
      </c>
      <c r="E2574" s="13" t="s">
        <v>21</v>
      </c>
    </row>
    <row r="2575" spans="2:5" x14ac:dyDescent="0.3">
      <c r="B2575" s="13">
        <v>33</v>
      </c>
      <c r="C2575" s="13" t="s">
        <v>21</v>
      </c>
      <c r="D2575" s="13" t="s">
        <v>21</v>
      </c>
      <c r="E2575" s="13" t="s">
        <v>21</v>
      </c>
    </row>
    <row r="2576" spans="2:5" x14ac:dyDescent="0.3">
      <c r="B2576" s="13">
        <v>84</v>
      </c>
      <c r="C2576" s="13" t="s">
        <v>21</v>
      </c>
      <c r="D2576" s="13" t="s">
        <v>25</v>
      </c>
      <c r="E2576" s="13" t="s">
        <v>21</v>
      </c>
    </row>
    <row r="2577" spans="2:5" x14ac:dyDescent="0.3">
      <c r="B2577" s="13">
        <v>20</v>
      </c>
      <c r="C2577" s="13" t="s">
        <v>25</v>
      </c>
      <c r="D2577" s="13" t="s">
        <v>21</v>
      </c>
      <c r="E2577" s="13" t="s">
        <v>21</v>
      </c>
    </row>
    <row r="2578" spans="2:5" x14ac:dyDescent="0.3">
      <c r="B2578" s="13">
        <v>24</v>
      </c>
      <c r="C2578" s="13" t="s">
        <v>25</v>
      </c>
      <c r="D2578" s="13" t="s">
        <v>21</v>
      </c>
      <c r="E2578" s="13" t="s">
        <v>21</v>
      </c>
    </row>
    <row r="2579" spans="2:5" x14ac:dyDescent="0.3">
      <c r="B2579" s="13">
        <v>24</v>
      </c>
      <c r="C2579" s="13" t="s">
        <v>25</v>
      </c>
      <c r="D2579" s="13" t="s">
        <v>21</v>
      </c>
      <c r="E2579" s="13" t="s">
        <v>21</v>
      </c>
    </row>
    <row r="2580" spans="2:5" x14ac:dyDescent="0.3">
      <c r="B2580" s="13">
        <v>37</v>
      </c>
      <c r="C2580" s="13" t="s">
        <v>21</v>
      </c>
      <c r="D2580" s="13" t="s">
        <v>21</v>
      </c>
      <c r="E2580" s="13" t="s">
        <v>21</v>
      </c>
    </row>
    <row r="2581" spans="2:5" x14ac:dyDescent="0.3">
      <c r="B2581" s="13">
        <v>54</v>
      </c>
      <c r="C2581" s="13" t="s">
        <v>21</v>
      </c>
      <c r="D2581" s="13" t="s">
        <v>21</v>
      </c>
      <c r="E2581" s="13" t="s">
        <v>21</v>
      </c>
    </row>
    <row r="2582" spans="2:5" x14ac:dyDescent="0.3">
      <c r="B2582" s="13">
        <v>50</v>
      </c>
      <c r="C2582" s="13" t="s">
        <v>21</v>
      </c>
      <c r="D2582" s="13" t="s">
        <v>21</v>
      </c>
      <c r="E2582" s="13" t="s">
        <v>21</v>
      </c>
    </row>
    <row r="2583" spans="2:5" x14ac:dyDescent="0.3">
      <c r="B2583" s="13">
        <v>53</v>
      </c>
      <c r="C2583" s="13" t="s">
        <v>21</v>
      </c>
      <c r="D2583" s="13" t="s">
        <v>21</v>
      </c>
      <c r="E2583" s="13" t="s">
        <v>21</v>
      </c>
    </row>
    <row r="2584" spans="2:5" x14ac:dyDescent="0.3">
      <c r="B2584" s="13">
        <v>51</v>
      </c>
      <c r="C2584" s="13" t="s">
        <v>21</v>
      </c>
      <c r="D2584" s="13" t="s">
        <v>21</v>
      </c>
      <c r="E2584" s="13" t="s">
        <v>21</v>
      </c>
    </row>
    <row r="2585" spans="2:5" x14ac:dyDescent="0.3">
      <c r="B2585" s="13">
        <v>41</v>
      </c>
      <c r="C2585" s="13" t="s">
        <v>21</v>
      </c>
      <c r="D2585" s="13" t="s">
        <v>21</v>
      </c>
      <c r="E2585" s="13" t="s">
        <v>21</v>
      </c>
    </row>
    <row r="2586" spans="2:5" x14ac:dyDescent="0.3">
      <c r="B2586" s="13">
        <v>71</v>
      </c>
      <c r="C2586" s="13" t="s">
        <v>21</v>
      </c>
      <c r="D2586" s="13" t="s">
        <v>25</v>
      </c>
      <c r="E2586" s="13" t="s">
        <v>21</v>
      </c>
    </row>
    <row r="2587" spans="2:5" x14ac:dyDescent="0.3">
      <c r="B2587" s="13">
        <v>55</v>
      </c>
      <c r="C2587" s="13" t="s">
        <v>21</v>
      </c>
      <c r="D2587" s="13" t="s">
        <v>21</v>
      </c>
      <c r="E2587" s="13" t="s">
        <v>21</v>
      </c>
    </row>
    <row r="2588" spans="2:5" x14ac:dyDescent="0.3">
      <c r="B2588" s="13">
        <v>25</v>
      </c>
      <c r="C2588" s="13" t="s">
        <v>25</v>
      </c>
      <c r="D2588" s="13" t="s">
        <v>21</v>
      </c>
      <c r="E2588" s="13" t="s">
        <v>21</v>
      </c>
    </row>
    <row r="2589" spans="2:5" x14ac:dyDescent="0.3">
      <c r="B2589" s="13">
        <v>21</v>
      </c>
      <c r="C2589" s="13" t="s">
        <v>25</v>
      </c>
      <c r="D2589" s="13" t="s">
        <v>21</v>
      </c>
      <c r="E2589" s="13" t="s">
        <v>21</v>
      </c>
    </row>
    <row r="2590" spans="2:5" x14ac:dyDescent="0.3">
      <c r="B2590" s="13">
        <v>62</v>
      </c>
      <c r="C2590" s="13" t="s">
        <v>21</v>
      </c>
      <c r="D2590" s="13" t="s">
        <v>21</v>
      </c>
      <c r="E2590" s="13" t="s">
        <v>21</v>
      </c>
    </row>
    <row r="2591" spans="2:5" x14ac:dyDescent="0.3">
      <c r="B2591" s="13">
        <v>56</v>
      </c>
      <c r="C2591" s="13" t="s">
        <v>21</v>
      </c>
      <c r="D2591" s="13" t="s">
        <v>21</v>
      </c>
      <c r="E2591" s="13" t="s">
        <v>21</v>
      </c>
    </row>
    <row r="2592" spans="2:5" x14ac:dyDescent="0.3">
      <c r="B2592" s="13">
        <v>45</v>
      </c>
      <c r="C2592" s="13" t="s">
        <v>21</v>
      </c>
      <c r="D2592" s="13" t="s">
        <v>21</v>
      </c>
      <c r="E2592" s="13" t="s">
        <v>21</v>
      </c>
    </row>
    <row r="2593" spans="2:5" x14ac:dyDescent="0.3">
      <c r="B2593" s="13">
        <v>29</v>
      </c>
      <c r="C2593" s="13" t="s">
        <v>25</v>
      </c>
      <c r="D2593" s="13" t="s">
        <v>21</v>
      </c>
      <c r="E2593" s="13" t="s">
        <v>21</v>
      </c>
    </row>
    <row r="2594" spans="2:5" x14ac:dyDescent="0.3">
      <c r="B2594" s="13">
        <v>35</v>
      </c>
      <c r="C2594" s="13" t="s">
        <v>21</v>
      </c>
      <c r="D2594" s="13" t="s">
        <v>21</v>
      </c>
      <c r="E2594" s="13" t="s">
        <v>21</v>
      </c>
    </row>
    <row r="2595" spans="2:5" x14ac:dyDescent="0.3">
      <c r="B2595" s="13">
        <v>47</v>
      </c>
      <c r="C2595" s="13" t="s">
        <v>21</v>
      </c>
      <c r="D2595" s="13" t="s">
        <v>21</v>
      </c>
      <c r="E2595" s="13" t="s">
        <v>21</v>
      </c>
    </row>
    <row r="2596" spans="2:5" x14ac:dyDescent="0.3">
      <c r="B2596" s="13">
        <v>62</v>
      </c>
      <c r="C2596" s="13" t="s">
        <v>21</v>
      </c>
      <c r="D2596" s="13" t="s">
        <v>21</v>
      </c>
      <c r="E2596" s="13" t="s">
        <v>21</v>
      </c>
    </row>
    <row r="2597" spans="2:5" x14ac:dyDescent="0.3">
      <c r="B2597" s="13">
        <v>39</v>
      </c>
      <c r="C2597" s="13" t="s">
        <v>21</v>
      </c>
      <c r="D2597" s="13" t="s">
        <v>21</v>
      </c>
      <c r="E2597" s="13" t="s">
        <v>21</v>
      </c>
    </row>
    <row r="2598" spans="2:5" x14ac:dyDescent="0.3">
      <c r="B2598" s="13">
        <v>34</v>
      </c>
      <c r="C2598" s="13" t="s">
        <v>21</v>
      </c>
      <c r="D2598" s="13" t="s">
        <v>21</v>
      </c>
      <c r="E2598" s="13" t="s">
        <v>21</v>
      </c>
    </row>
    <row r="2599" spans="2:5" x14ac:dyDescent="0.3">
      <c r="B2599" s="13">
        <v>72</v>
      </c>
      <c r="C2599" s="13" t="s">
        <v>21</v>
      </c>
      <c r="D2599" s="13" t="s">
        <v>25</v>
      </c>
      <c r="E2599" s="13" t="s">
        <v>21</v>
      </c>
    </row>
    <row r="2600" spans="2:5" x14ac:dyDescent="0.3">
      <c r="B2600" s="13">
        <v>49</v>
      </c>
      <c r="C2600" s="13" t="s">
        <v>21</v>
      </c>
      <c r="D2600" s="13" t="s">
        <v>21</v>
      </c>
      <c r="E2600" s="13" t="s">
        <v>21</v>
      </c>
    </row>
    <row r="2601" spans="2:5" x14ac:dyDescent="0.3">
      <c r="B2601" s="13">
        <v>25</v>
      </c>
      <c r="C2601" s="13" t="s">
        <v>25</v>
      </c>
      <c r="D2601" s="13" t="s">
        <v>21</v>
      </c>
      <c r="E2601" s="13" t="s">
        <v>21</v>
      </c>
    </row>
    <row r="2602" spans="2:5" x14ac:dyDescent="0.3">
      <c r="B2602" s="13">
        <v>41</v>
      </c>
      <c r="C2602" s="13" t="s">
        <v>21</v>
      </c>
      <c r="D2602" s="13" t="s">
        <v>21</v>
      </c>
      <c r="E2602" s="13" t="s">
        <v>21</v>
      </c>
    </row>
    <row r="2603" spans="2:5" x14ac:dyDescent="0.3">
      <c r="B2603" s="13">
        <v>63</v>
      </c>
      <c r="C2603" s="13" t="s">
        <v>21</v>
      </c>
      <c r="D2603" s="13" t="s">
        <v>21</v>
      </c>
      <c r="E2603" s="13" t="s">
        <v>21</v>
      </c>
    </row>
    <row r="2604" spans="2:5" x14ac:dyDescent="0.3">
      <c r="B2604" s="13">
        <v>85</v>
      </c>
      <c r="C2604" s="13" t="s">
        <v>21</v>
      </c>
      <c r="D2604" s="13" t="s">
        <v>25</v>
      </c>
      <c r="E2604" s="13" t="s">
        <v>21</v>
      </c>
    </row>
    <row r="2605" spans="2:5" x14ac:dyDescent="0.3">
      <c r="B2605" s="13">
        <v>53</v>
      </c>
      <c r="C2605" s="13" t="s">
        <v>21</v>
      </c>
      <c r="D2605" s="13" t="s">
        <v>21</v>
      </c>
      <c r="E2605" s="13" t="s">
        <v>21</v>
      </c>
    </row>
    <row r="2606" spans="2:5" x14ac:dyDescent="0.3">
      <c r="B2606" s="13">
        <v>39</v>
      </c>
      <c r="C2606" s="13" t="s">
        <v>21</v>
      </c>
      <c r="D2606" s="13" t="s">
        <v>21</v>
      </c>
      <c r="E2606" s="13" t="s">
        <v>21</v>
      </c>
    </row>
    <row r="2607" spans="2:5" x14ac:dyDescent="0.3">
      <c r="B2607" s="13">
        <v>25</v>
      </c>
      <c r="C2607" s="13" t="s">
        <v>25</v>
      </c>
      <c r="D2607" s="13" t="s">
        <v>21</v>
      </c>
      <c r="E2607" s="13" t="s">
        <v>21</v>
      </c>
    </row>
    <row r="2608" spans="2:5" x14ac:dyDescent="0.3">
      <c r="B2608" s="13">
        <v>44</v>
      </c>
      <c r="C2608" s="13" t="s">
        <v>21</v>
      </c>
      <c r="D2608" s="13" t="s">
        <v>21</v>
      </c>
      <c r="E2608" s="13" t="s">
        <v>21</v>
      </c>
    </row>
    <row r="2609" spans="2:5" x14ac:dyDescent="0.3">
      <c r="B2609" s="13">
        <v>45</v>
      </c>
      <c r="C2609" s="13" t="s">
        <v>21</v>
      </c>
      <c r="D2609" s="13" t="s">
        <v>21</v>
      </c>
      <c r="E2609" s="13" t="s">
        <v>21</v>
      </c>
    </row>
    <row r="2610" spans="2:5" x14ac:dyDescent="0.3">
      <c r="B2610" s="13">
        <v>64</v>
      </c>
      <c r="C2610" s="13" t="s">
        <v>21</v>
      </c>
      <c r="D2610" s="13" t="s">
        <v>21</v>
      </c>
      <c r="E2610" s="13" t="s">
        <v>21</v>
      </c>
    </row>
    <row r="2611" spans="2:5" x14ac:dyDescent="0.3">
      <c r="B2611" s="13">
        <v>21</v>
      </c>
      <c r="C2611" s="13" t="s">
        <v>25</v>
      </c>
      <c r="D2611" s="13" t="s">
        <v>21</v>
      </c>
      <c r="E2611" s="13" t="s">
        <v>21</v>
      </c>
    </row>
    <row r="2612" spans="2:5" x14ac:dyDescent="0.3">
      <c r="B2612" s="13">
        <v>82</v>
      </c>
      <c r="C2612" s="13" t="s">
        <v>21</v>
      </c>
      <c r="D2612" s="13" t="s">
        <v>25</v>
      </c>
      <c r="E2612" s="13" t="s">
        <v>21</v>
      </c>
    </row>
    <row r="2613" spans="2:5" x14ac:dyDescent="0.3">
      <c r="B2613" s="13">
        <v>29</v>
      </c>
      <c r="C2613" s="13" t="s">
        <v>25</v>
      </c>
      <c r="D2613" s="13" t="s">
        <v>21</v>
      </c>
      <c r="E2613" s="13" t="s">
        <v>21</v>
      </c>
    </row>
    <row r="2614" spans="2:5" x14ac:dyDescent="0.3">
      <c r="B2614" s="13">
        <v>22</v>
      </c>
      <c r="C2614" s="13" t="s">
        <v>25</v>
      </c>
      <c r="D2614" s="13" t="s">
        <v>21</v>
      </c>
      <c r="E2614" s="13" t="s">
        <v>21</v>
      </c>
    </row>
    <row r="2615" spans="2:5" x14ac:dyDescent="0.3">
      <c r="B2615" s="13">
        <v>80</v>
      </c>
      <c r="C2615" s="13" t="s">
        <v>21</v>
      </c>
      <c r="D2615" s="13" t="s">
        <v>25</v>
      </c>
      <c r="E2615" s="13" t="s">
        <v>21</v>
      </c>
    </row>
    <row r="2616" spans="2:5" x14ac:dyDescent="0.3">
      <c r="B2616" s="13">
        <v>34</v>
      </c>
      <c r="C2616" s="13" t="s">
        <v>21</v>
      </c>
      <c r="D2616" s="13" t="s">
        <v>21</v>
      </c>
      <c r="E2616" s="13" t="s">
        <v>21</v>
      </c>
    </row>
    <row r="2617" spans="2:5" x14ac:dyDescent="0.3">
      <c r="B2617" s="13">
        <v>38</v>
      </c>
      <c r="C2617" s="13" t="s">
        <v>21</v>
      </c>
      <c r="D2617" s="13" t="s">
        <v>21</v>
      </c>
      <c r="E2617" s="13" t="s">
        <v>21</v>
      </c>
    </row>
    <row r="2618" spans="2:5" x14ac:dyDescent="0.3">
      <c r="B2618" s="13">
        <v>46</v>
      </c>
      <c r="C2618" s="13" t="s">
        <v>21</v>
      </c>
      <c r="D2618" s="13" t="s">
        <v>21</v>
      </c>
      <c r="E2618" s="13" t="s">
        <v>21</v>
      </c>
    </row>
    <row r="2619" spans="2:5" x14ac:dyDescent="0.3">
      <c r="B2619" s="13">
        <v>51</v>
      </c>
      <c r="C2619" s="13" t="s">
        <v>21</v>
      </c>
      <c r="D2619" s="13" t="s">
        <v>21</v>
      </c>
      <c r="E2619" s="13" t="s">
        <v>21</v>
      </c>
    </row>
    <row r="2620" spans="2:5" x14ac:dyDescent="0.3">
      <c r="B2620" s="13">
        <v>28</v>
      </c>
      <c r="C2620" s="13" t="s">
        <v>25</v>
      </c>
      <c r="D2620" s="13" t="s">
        <v>21</v>
      </c>
      <c r="E2620" s="13" t="s">
        <v>21</v>
      </c>
    </row>
    <row r="2621" spans="2:5" x14ac:dyDescent="0.3">
      <c r="B2621" s="13">
        <v>50</v>
      </c>
      <c r="C2621" s="13" t="s">
        <v>21</v>
      </c>
      <c r="D2621" s="13" t="s">
        <v>21</v>
      </c>
      <c r="E2621" s="13" t="s">
        <v>21</v>
      </c>
    </row>
    <row r="2622" spans="2:5" x14ac:dyDescent="0.3">
      <c r="B2622" s="13">
        <v>39</v>
      </c>
      <c r="C2622" s="13" t="s">
        <v>21</v>
      </c>
      <c r="D2622" s="13" t="s">
        <v>21</v>
      </c>
      <c r="E2622" s="13" t="s">
        <v>21</v>
      </c>
    </row>
    <row r="2623" spans="2:5" x14ac:dyDescent="0.3">
      <c r="B2623" s="13">
        <v>47</v>
      </c>
      <c r="C2623" s="13" t="s">
        <v>21</v>
      </c>
      <c r="D2623" s="13" t="s">
        <v>21</v>
      </c>
      <c r="E2623" s="13" t="s">
        <v>21</v>
      </c>
    </row>
    <row r="2624" spans="2:5" x14ac:dyDescent="0.3">
      <c r="B2624" s="13">
        <v>21</v>
      </c>
      <c r="C2624" s="13" t="s">
        <v>25</v>
      </c>
      <c r="D2624" s="13" t="s">
        <v>21</v>
      </c>
      <c r="E2624" s="13" t="s">
        <v>21</v>
      </c>
    </row>
    <row r="2625" spans="2:5" x14ac:dyDescent="0.3">
      <c r="B2625" s="13">
        <v>48</v>
      </c>
      <c r="C2625" s="13" t="s">
        <v>21</v>
      </c>
      <c r="D2625" s="13" t="s">
        <v>21</v>
      </c>
      <c r="E2625" s="13" t="s">
        <v>21</v>
      </c>
    </row>
    <row r="2626" spans="2:5" x14ac:dyDescent="0.3">
      <c r="B2626" s="13">
        <v>78</v>
      </c>
      <c r="C2626" s="13" t="s">
        <v>21</v>
      </c>
      <c r="D2626" s="13" t="s">
        <v>25</v>
      </c>
      <c r="E2626" s="13" t="s">
        <v>21</v>
      </c>
    </row>
    <row r="2627" spans="2:5" x14ac:dyDescent="0.3">
      <c r="B2627" s="13">
        <v>36</v>
      </c>
      <c r="C2627" s="13" t="s">
        <v>21</v>
      </c>
      <c r="D2627" s="13" t="s">
        <v>21</v>
      </c>
      <c r="E2627" s="13" t="s">
        <v>21</v>
      </c>
    </row>
    <row r="2628" spans="2:5" x14ac:dyDescent="0.3">
      <c r="B2628" s="13">
        <v>52</v>
      </c>
      <c r="C2628" s="13" t="s">
        <v>21</v>
      </c>
      <c r="D2628" s="13" t="s">
        <v>21</v>
      </c>
      <c r="E2628" s="13" t="s">
        <v>21</v>
      </c>
    </row>
    <row r="2629" spans="2:5" x14ac:dyDescent="0.3">
      <c r="B2629" s="13">
        <v>54</v>
      </c>
      <c r="C2629" s="13" t="s">
        <v>21</v>
      </c>
      <c r="D2629" s="13" t="s">
        <v>21</v>
      </c>
      <c r="E2629" s="13" t="s">
        <v>21</v>
      </c>
    </row>
    <row r="2630" spans="2:5" x14ac:dyDescent="0.3">
      <c r="B2630" s="13">
        <v>35</v>
      </c>
      <c r="C2630" s="13" t="s">
        <v>21</v>
      </c>
      <c r="D2630" s="13" t="s">
        <v>21</v>
      </c>
      <c r="E2630" s="13" t="s">
        <v>21</v>
      </c>
    </row>
    <row r="2631" spans="2:5" x14ac:dyDescent="0.3">
      <c r="B2631" s="13">
        <v>71</v>
      </c>
      <c r="C2631" s="13" t="s">
        <v>21</v>
      </c>
      <c r="D2631" s="13" t="s">
        <v>25</v>
      </c>
      <c r="E2631" s="13" t="s">
        <v>21</v>
      </c>
    </row>
    <row r="2632" spans="2:5" x14ac:dyDescent="0.3">
      <c r="B2632" s="13">
        <v>57</v>
      </c>
      <c r="C2632" s="13" t="s">
        <v>21</v>
      </c>
      <c r="D2632" s="13" t="s">
        <v>21</v>
      </c>
      <c r="E2632" s="13" t="s">
        <v>21</v>
      </c>
    </row>
    <row r="2633" spans="2:5" x14ac:dyDescent="0.3">
      <c r="B2633" s="13">
        <v>59</v>
      </c>
      <c r="C2633" s="13" t="s">
        <v>21</v>
      </c>
      <c r="D2633" s="13" t="s">
        <v>21</v>
      </c>
      <c r="E2633" s="13" t="s">
        <v>21</v>
      </c>
    </row>
    <row r="2634" spans="2:5" x14ac:dyDescent="0.3">
      <c r="B2634" s="13">
        <v>44</v>
      </c>
      <c r="C2634" s="13" t="s">
        <v>21</v>
      </c>
      <c r="D2634" s="13" t="s">
        <v>21</v>
      </c>
      <c r="E2634" s="13" t="s">
        <v>21</v>
      </c>
    </row>
    <row r="2635" spans="2:5" x14ac:dyDescent="0.3">
      <c r="B2635" s="13">
        <v>78</v>
      </c>
      <c r="C2635" s="13" t="s">
        <v>21</v>
      </c>
      <c r="D2635" s="13" t="s">
        <v>25</v>
      </c>
      <c r="E2635" s="13" t="s">
        <v>21</v>
      </c>
    </row>
    <row r="2636" spans="2:5" x14ac:dyDescent="0.3">
      <c r="B2636" s="13">
        <v>69</v>
      </c>
      <c r="C2636" s="13" t="s">
        <v>21</v>
      </c>
      <c r="D2636" s="13" t="s">
        <v>25</v>
      </c>
      <c r="E2636" s="13" t="s">
        <v>21</v>
      </c>
    </row>
    <row r="2637" spans="2:5" x14ac:dyDescent="0.3">
      <c r="B2637" s="13">
        <v>54</v>
      </c>
      <c r="C2637" s="13" t="s">
        <v>21</v>
      </c>
      <c r="D2637" s="13" t="s">
        <v>21</v>
      </c>
      <c r="E2637" s="13" t="s">
        <v>21</v>
      </c>
    </row>
    <row r="2638" spans="2:5" x14ac:dyDescent="0.3">
      <c r="B2638" s="13">
        <v>60</v>
      </c>
      <c r="C2638" s="13" t="s">
        <v>21</v>
      </c>
      <c r="D2638" s="13" t="s">
        <v>21</v>
      </c>
      <c r="E2638" s="13" t="s">
        <v>21</v>
      </c>
    </row>
    <row r="2639" spans="2:5" x14ac:dyDescent="0.3">
      <c r="B2639" s="13">
        <v>21</v>
      </c>
      <c r="C2639" s="13" t="s">
        <v>25</v>
      </c>
      <c r="D2639" s="13" t="s">
        <v>21</v>
      </c>
      <c r="E2639" s="13" t="s">
        <v>21</v>
      </c>
    </row>
    <row r="2640" spans="2:5" x14ac:dyDescent="0.3">
      <c r="B2640" s="13">
        <v>62</v>
      </c>
      <c r="C2640" s="13" t="s">
        <v>21</v>
      </c>
      <c r="D2640" s="13" t="s">
        <v>21</v>
      </c>
      <c r="E2640" s="13" t="s">
        <v>21</v>
      </c>
    </row>
    <row r="2641" spans="2:5" x14ac:dyDescent="0.3">
      <c r="B2641" s="13">
        <v>35</v>
      </c>
      <c r="C2641" s="13" t="s">
        <v>21</v>
      </c>
      <c r="D2641" s="13" t="s">
        <v>21</v>
      </c>
      <c r="E2641" s="13" t="s">
        <v>21</v>
      </c>
    </row>
    <row r="2642" spans="2:5" x14ac:dyDescent="0.3">
      <c r="B2642" s="13">
        <v>55</v>
      </c>
      <c r="C2642" s="13" t="s">
        <v>21</v>
      </c>
      <c r="D2642" s="13" t="s">
        <v>21</v>
      </c>
      <c r="E2642" s="13" t="s">
        <v>21</v>
      </c>
    </row>
    <row r="2643" spans="2:5" x14ac:dyDescent="0.3">
      <c r="B2643" s="13">
        <v>50</v>
      </c>
      <c r="C2643" s="13" t="s">
        <v>21</v>
      </c>
      <c r="D2643" s="13" t="s">
        <v>21</v>
      </c>
      <c r="E2643" s="13" t="s">
        <v>21</v>
      </c>
    </row>
    <row r="2644" spans="2:5" x14ac:dyDescent="0.3">
      <c r="B2644" s="13">
        <v>36</v>
      </c>
      <c r="C2644" s="13" t="s">
        <v>21</v>
      </c>
      <c r="D2644" s="13" t="s">
        <v>21</v>
      </c>
      <c r="E2644" s="13" t="s">
        <v>21</v>
      </c>
    </row>
    <row r="2645" spans="2:5" x14ac:dyDescent="0.3">
      <c r="B2645" s="13">
        <v>63</v>
      </c>
      <c r="C2645" s="13" t="s">
        <v>21</v>
      </c>
      <c r="D2645" s="13" t="s">
        <v>21</v>
      </c>
      <c r="E2645" s="13" t="s">
        <v>21</v>
      </c>
    </row>
    <row r="2646" spans="2:5" x14ac:dyDescent="0.3">
      <c r="B2646" s="13">
        <v>35</v>
      </c>
      <c r="C2646" s="13" t="s">
        <v>21</v>
      </c>
      <c r="D2646" s="13" t="s">
        <v>21</v>
      </c>
      <c r="E2646" s="13" t="s">
        <v>21</v>
      </c>
    </row>
    <row r="2647" spans="2:5" x14ac:dyDescent="0.3">
      <c r="B2647" s="13">
        <v>30</v>
      </c>
      <c r="C2647" s="13" t="s">
        <v>21</v>
      </c>
      <c r="D2647" s="13" t="s">
        <v>21</v>
      </c>
      <c r="E2647" s="13" t="s">
        <v>21</v>
      </c>
    </row>
    <row r="2648" spans="2:5" x14ac:dyDescent="0.3">
      <c r="B2648" s="13">
        <v>56</v>
      </c>
      <c r="C2648" s="13" t="s">
        <v>21</v>
      </c>
      <c r="D2648" s="13" t="s">
        <v>21</v>
      </c>
      <c r="E2648" s="13" t="s">
        <v>21</v>
      </c>
    </row>
    <row r="2649" spans="2:5" x14ac:dyDescent="0.3">
      <c r="B2649" s="13">
        <v>77</v>
      </c>
      <c r="C2649" s="13" t="s">
        <v>21</v>
      </c>
      <c r="D2649" s="13" t="s">
        <v>25</v>
      </c>
      <c r="E2649" s="13" t="s">
        <v>21</v>
      </c>
    </row>
    <row r="2650" spans="2:5" x14ac:dyDescent="0.3">
      <c r="B2650" s="13">
        <v>29</v>
      </c>
      <c r="C2650" s="13" t="s">
        <v>25</v>
      </c>
      <c r="D2650" s="13" t="s">
        <v>21</v>
      </c>
      <c r="E2650" s="13" t="s">
        <v>21</v>
      </c>
    </row>
    <row r="2651" spans="2:5" x14ac:dyDescent="0.3">
      <c r="B2651" s="13">
        <v>25</v>
      </c>
      <c r="C2651" s="13" t="s">
        <v>25</v>
      </c>
      <c r="D2651" s="13" t="s">
        <v>21</v>
      </c>
      <c r="E2651" s="13" t="s">
        <v>21</v>
      </c>
    </row>
    <row r="2652" spans="2:5" x14ac:dyDescent="0.3">
      <c r="B2652" s="13">
        <v>53</v>
      </c>
      <c r="C2652" s="13" t="s">
        <v>21</v>
      </c>
      <c r="D2652" s="13" t="s">
        <v>21</v>
      </c>
      <c r="E2652" s="13" t="s">
        <v>21</v>
      </c>
    </row>
    <row r="2653" spans="2:5" x14ac:dyDescent="0.3">
      <c r="B2653" s="13">
        <v>75</v>
      </c>
      <c r="C2653" s="13" t="s">
        <v>21</v>
      </c>
      <c r="D2653" s="13" t="s">
        <v>25</v>
      </c>
      <c r="E2653" s="13" t="s">
        <v>21</v>
      </c>
    </row>
    <row r="2654" spans="2:5" x14ac:dyDescent="0.3">
      <c r="B2654" s="13">
        <v>77</v>
      </c>
      <c r="C2654" s="13" t="s">
        <v>21</v>
      </c>
      <c r="D2654" s="13" t="s">
        <v>25</v>
      </c>
      <c r="E2654" s="13" t="s">
        <v>21</v>
      </c>
    </row>
    <row r="2655" spans="2:5" x14ac:dyDescent="0.3">
      <c r="B2655" s="13">
        <v>67</v>
      </c>
      <c r="C2655" s="13" t="s">
        <v>21</v>
      </c>
      <c r="D2655" s="13" t="s">
        <v>25</v>
      </c>
      <c r="E2655" s="13" t="s">
        <v>21</v>
      </c>
    </row>
    <row r="2656" spans="2:5" x14ac:dyDescent="0.3">
      <c r="B2656" s="13">
        <v>27</v>
      </c>
      <c r="C2656" s="13" t="s">
        <v>25</v>
      </c>
      <c r="D2656" s="13" t="s">
        <v>21</v>
      </c>
      <c r="E2656" s="13" t="s">
        <v>21</v>
      </c>
    </row>
    <row r="2657" spans="2:5" x14ac:dyDescent="0.3">
      <c r="B2657" s="13">
        <v>48</v>
      </c>
      <c r="C2657" s="13" t="s">
        <v>21</v>
      </c>
      <c r="D2657" s="13" t="s">
        <v>21</v>
      </c>
      <c r="E2657" s="13" t="s">
        <v>21</v>
      </c>
    </row>
    <row r="2658" spans="2:5" x14ac:dyDescent="0.3">
      <c r="B2658" s="13">
        <v>38</v>
      </c>
      <c r="C2658" s="13" t="s">
        <v>21</v>
      </c>
      <c r="D2658" s="13" t="s">
        <v>21</v>
      </c>
      <c r="E2658" s="13" t="s">
        <v>21</v>
      </c>
    </row>
    <row r="2659" spans="2:5" x14ac:dyDescent="0.3">
      <c r="B2659" s="13">
        <v>59</v>
      </c>
      <c r="C2659" s="13" t="s">
        <v>21</v>
      </c>
      <c r="D2659" s="13" t="s">
        <v>21</v>
      </c>
      <c r="E2659" s="13" t="s">
        <v>21</v>
      </c>
    </row>
    <row r="2660" spans="2:5" x14ac:dyDescent="0.3">
      <c r="B2660" s="13">
        <v>20</v>
      </c>
      <c r="C2660" s="13" t="s">
        <v>25</v>
      </c>
      <c r="D2660" s="13" t="s">
        <v>21</v>
      </c>
      <c r="E2660" s="13" t="s">
        <v>21</v>
      </c>
    </row>
    <row r="2661" spans="2:5" x14ac:dyDescent="0.3">
      <c r="B2661" s="13">
        <v>82</v>
      </c>
      <c r="C2661" s="13" t="s">
        <v>21</v>
      </c>
      <c r="D2661" s="13" t="s">
        <v>25</v>
      </c>
      <c r="E2661" s="13" t="s">
        <v>21</v>
      </c>
    </row>
    <row r="2662" spans="2:5" x14ac:dyDescent="0.3">
      <c r="B2662" s="13">
        <v>48</v>
      </c>
      <c r="C2662" s="13" t="s">
        <v>21</v>
      </c>
      <c r="D2662" s="13" t="s">
        <v>21</v>
      </c>
      <c r="E2662" s="13" t="s">
        <v>21</v>
      </c>
    </row>
    <row r="2663" spans="2:5" x14ac:dyDescent="0.3">
      <c r="B2663" s="13">
        <v>47</v>
      </c>
      <c r="C2663" s="13" t="s">
        <v>21</v>
      </c>
      <c r="D2663" s="13" t="s">
        <v>21</v>
      </c>
      <c r="E2663" s="13" t="s">
        <v>21</v>
      </c>
    </row>
    <row r="2664" spans="2:5" x14ac:dyDescent="0.3">
      <c r="B2664" s="13">
        <v>46</v>
      </c>
      <c r="C2664" s="13" t="s">
        <v>21</v>
      </c>
      <c r="D2664" s="13" t="s">
        <v>21</v>
      </c>
      <c r="E2664" s="13" t="s">
        <v>21</v>
      </c>
    </row>
    <row r="2665" spans="2:5" x14ac:dyDescent="0.3">
      <c r="B2665" s="13">
        <v>32</v>
      </c>
      <c r="C2665" s="13" t="s">
        <v>21</v>
      </c>
      <c r="D2665" s="13" t="s">
        <v>21</v>
      </c>
      <c r="E2665" s="13" t="s">
        <v>21</v>
      </c>
    </row>
    <row r="2666" spans="2:5" x14ac:dyDescent="0.3">
      <c r="B2666" s="13">
        <v>29</v>
      </c>
      <c r="C2666" s="13" t="s">
        <v>25</v>
      </c>
      <c r="D2666" s="13" t="s">
        <v>21</v>
      </c>
      <c r="E2666" s="13" t="s">
        <v>21</v>
      </c>
    </row>
    <row r="2667" spans="2:5" x14ac:dyDescent="0.3">
      <c r="B2667" s="13">
        <v>46</v>
      </c>
      <c r="C2667" s="13" t="s">
        <v>21</v>
      </c>
      <c r="D2667" s="13" t="s">
        <v>21</v>
      </c>
      <c r="E2667" s="13" t="s">
        <v>21</v>
      </c>
    </row>
    <row r="2668" spans="2:5" x14ac:dyDescent="0.3">
      <c r="B2668" s="13">
        <v>68</v>
      </c>
      <c r="C2668" s="13" t="s">
        <v>21</v>
      </c>
      <c r="D2668" s="13" t="s">
        <v>25</v>
      </c>
      <c r="E2668" s="13" t="s">
        <v>21</v>
      </c>
    </row>
    <row r="2669" spans="2:5" x14ac:dyDescent="0.3">
      <c r="B2669" s="13">
        <v>63</v>
      </c>
      <c r="C2669" s="13" t="s">
        <v>21</v>
      </c>
      <c r="D2669" s="13" t="s">
        <v>21</v>
      </c>
      <c r="E2669" s="13" t="s">
        <v>21</v>
      </c>
    </row>
    <row r="2670" spans="2:5" x14ac:dyDescent="0.3">
      <c r="B2670" s="13">
        <v>29</v>
      </c>
      <c r="C2670" s="13" t="s">
        <v>25</v>
      </c>
      <c r="D2670" s="13" t="s">
        <v>21</v>
      </c>
      <c r="E2670" s="13" t="s">
        <v>21</v>
      </c>
    </row>
    <row r="2671" spans="2:5" x14ac:dyDescent="0.3">
      <c r="B2671" s="13">
        <v>57</v>
      </c>
      <c r="C2671" s="13" t="s">
        <v>21</v>
      </c>
      <c r="D2671" s="13" t="s">
        <v>21</v>
      </c>
      <c r="E2671" s="13" t="s">
        <v>21</v>
      </c>
    </row>
    <row r="2672" spans="2:5" x14ac:dyDescent="0.3">
      <c r="B2672" s="13">
        <v>51</v>
      </c>
      <c r="C2672" s="13" t="s">
        <v>21</v>
      </c>
      <c r="D2672" s="13" t="s">
        <v>21</v>
      </c>
      <c r="E2672" s="13" t="s">
        <v>21</v>
      </c>
    </row>
    <row r="2673" spans="2:5" x14ac:dyDescent="0.3">
      <c r="B2673" s="13">
        <v>76</v>
      </c>
      <c r="C2673" s="13" t="s">
        <v>21</v>
      </c>
      <c r="D2673" s="13" t="s">
        <v>25</v>
      </c>
      <c r="E2673" s="13" t="s">
        <v>21</v>
      </c>
    </row>
    <row r="2674" spans="2:5" x14ac:dyDescent="0.3">
      <c r="B2674" s="13">
        <v>76</v>
      </c>
      <c r="C2674" s="13" t="s">
        <v>21</v>
      </c>
      <c r="D2674" s="13" t="s">
        <v>25</v>
      </c>
      <c r="E2674" s="13" t="s">
        <v>21</v>
      </c>
    </row>
    <row r="2675" spans="2:5" x14ac:dyDescent="0.3">
      <c r="B2675" s="13">
        <v>32</v>
      </c>
      <c r="C2675" s="13" t="s">
        <v>21</v>
      </c>
      <c r="D2675" s="13" t="s">
        <v>21</v>
      </c>
      <c r="E2675" s="13" t="s">
        <v>21</v>
      </c>
    </row>
    <row r="2676" spans="2:5" x14ac:dyDescent="0.3">
      <c r="B2676" s="13">
        <v>26</v>
      </c>
      <c r="C2676" s="13" t="s">
        <v>25</v>
      </c>
      <c r="D2676" s="13" t="s">
        <v>21</v>
      </c>
      <c r="E2676" s="13" t="s">
        <v>21</v>
      </c>
    </row>
    <row r="2677" spans="2:5" x14ac:dyDescent="0.3">
      <c r="B2677" s="13">
        <v>67</v>
      </c>
      <c r="C2677" s="13" t="s">
        <v>21</v>
      </c>
      <c r="D2677" s="13" t="s">
        <v>25</v>
      </c>
      <c r="E2677" s="13" t="s">
        <v>21</v>
      </c>
    </row>
    <row r="2678" spans="2:5" x14ac:dyDescent="0.3">
      <c r="B2678" s="13">
        <v>36</v>
      </c>
      <c r="C2678" s="13" t="s">
        <v>21</v>
      </c>
      <c r="D2678" s="13" t="s">
        <v>21</v>
      </c>
      <c r="E2678" s="13" t="s">
        <v>21</v>
      </c>
    </row>
    <row r="2679" spans="2:5" x14ac:dyDescent="0.3">
      <c r="B2679" s="13">
        <v>55</v>
      </c>
      <c r="C2679" s="13" t="s">
        <v>21</v>
      </c>
      <c r="D2679" s="13" t="s">
        <v>21</v>
      </c>
      <c r="E2679" s="13" t="s">
        <v>21</v>
      </c>
    </row>
    <row r="2680" spans="2:5" x14ac:dyDescent="0.3">
      <c r="B2680" s="13">
        <v>78</v>
      </c>
      <c r="C2680" s="13" t="s">
        <v>21</v>
      </c>
      <c r="D2680" s="13" t="s">
        <v>25</v>
      </c>
      <c r="E2680" s="13" t="s">
        <v>21</v>
      </c>
    </row>
    <row r="2681" spans="2:5" x14ac:dyDescent="0.3">
      <c r="B2681" s="13">
        <v>48</v>
      </c>
      <c r="C2681" s="13" t="s">
        <v>21</v>
      </c>
      <c r="D2681" s="13" t="s">
        <v>21</v>
      </c>
      <c r="E2681" s="13" t="s">
        <v>21</v>
      </c>
    </row>
    <row r="2682" spans="2:5" x14ac:dyDescent="0.3">
      <c r="B2682" s="13">
        <v>33</v>
      </c>
      <c r="C2682" s="13" t="s">
        <v>21</v>
      </c>
      <c r="D2682" s="13" t="s">
        <v>21</v>
      </c>
      <c r="E2682" s="13" t="s">
        <v>21</v>
      </c>
    </row>
    <row r="2683" spans="2:5" x14ac:dyDescent="0.3">
      <c r="B2683" s="13">
        <v>54</v>
      </c>
      <c r="C2683" s="13" t="s">
        <v>21</v>
      </c>
      <c r="D2683" s="13" t="s">
        <v>21</v>
      </c>
      <c r="E2683" s="13" t="s">
        <v>21</v>
      </c>
    </row>
    <row r="2684" spans="2:5" x14ac:dyDescent="0.3">
      <c r="B2684" s="13">
        <v>64</v>
      </c>
      <c r="C2684" s="13" t="s">
        <v>21</v>
      </c>
      <c r="D2684" s="13" t="s">
        <v>21</v>
      </c>
      <c r="E2684" s="13" t="s">
        <v>21</v>
      </c>
    </row>
    <row r="2685" spans="2:5" x14ac:dyDescent="0.3">
      <c r="B2685" s="13">
        <v>40</v>
      </c>
      <c r="C2685" s="13" t="s">
        <v>21</v>
      </c>
      <c r="D2685" s="13" t="s">
        <v>21</v>
      </c>
      <c r="E2685" s="13" t="s">
        <v>21</v>
      </c>
    </row>
    <row r="2686" spans="2:5" x14ac:dyDescent="0.3">
      <c r="B2686" s="13">
        <v>53</v>
      </c>
      <c r="C2686" s="13" t="s">
        <v>21</v>
      </c>
      <c r="D2686" s="13" t="s">
        <v>21</v>
      </c>
      <c r="E2686" s="13" t="s">
        <v>21</v>
      </c>
    </row>
    <row r="2687" spans="2:5" x14ac:dyDescent="0.3">
      <c r="B2687" s="13">
        <v>29</v>
      </c>
      <c r="C2687" s="13" t="s">
        <v>25</v>
      </c>
      <c r="D2687" s="13" t="s">
        <v>21</v>
      </c>
      <c r="E2687" s="13" t="s">
        <v>21</v>
      </c>
    </row>
    <row r="2688" spans="2:5" x14ac:dyDescent="0.3">
      <c r="B2688" s="13">
        <v>23</v>
      </c>
      <c r="C2688" s="13" t="s">
        <v>25</v>
      </c>
      <c r="D2688" s="13" t="s">
        <v>21</v>
      </c>
      <c r="E2688" s="13" t="s">
        <v>21</v>
      </c>
    </row>
    <row r="2689" spans="2:5" x14ac:dyDescent="0.3">
      <c r="B2689" s="13">
        <v>53</v>
      </c>
      <c r="C2689" s="13" t="s">
        <v>21</v>
      </c>
      <c r="D2689" s="13" t="s">
        <v>21</v>
      </c>
      <c r="E2689" s="13" t="s">
        <v>21</v>
      </c>
    </row>
    <row r="2690" spans="2:5" x14ac:dyDescent="0.3">
      <c r="B2690" s="13">
        <v>45</v>
      </c>
      <c r="C2690" s="13" t="s">
        <v>21</v>
      </c>
      <c r="D2690" s="13" t="s">
        <v>21</v>
      </c>
      <c r="E2690" s="13" t="s">
        <v>21</v>
      </c>
    </row>
    <row r="2691" spans="2:5" x14ac:dyDescent="0.3">
      <c r="B2691" s="13">
        <v>84</v>
      </c>
      <c r="C2691" s="13" t="s">
        <v>21</v>
      </c>
      <c r="D2691" s="13" t="s">
        <v>25</v>
      </c>
      <c r="E2691" s="13" t="s">
        <v>21</v>
      </c>
    </row>
    <row r="2692" spans="2:5" x14ac:dyDescent="0.3">
      <c r="B2692" s="13">
        <v>37</v>
      </c>
      <c r="C2692" s="13" t="s">
        <v>21</v>
      </c>
      <c r="D2692" s="13" t="s">
        <v>21</v>
      </c>
      <c r="E2692" s="13" t="s">
        <v>21</v>
      </c>
    </row>
    <row r="2693" spans="2:5" x14ac:dyDescent="0.3">
      <c r="B2693" s="13">
        <v>67</v>
      </c>
      <c r="C2693" s="13" t="s">
        <v>21</v>
      </c>
      <c r="D2693" s="13" t="s">
        <v>25</v>
      </c>
      <c r="E2693" s="13" t="s">
        <v>21</v>
      </c>
    </row>
    <row r="2694" spans="2:5" x14ac:dyDescent="0.3">
      <c r="B2694" s="13">
        <v>29</v>
      </c>
      <c r="C2694" s="13" t="s">
        <v>25</v>
      </c>
      <c r="D2694" s="13" t="s">
        <v>21</v>
      </c>
      <c r="E2694" s="13" t="s">
        <v>21</v>
      </c>
    </row>
    <row r="2695" spans="2:5" x14ac:dyDescent="0.3">
      <c r="B2695" s="13">
        <v>50</v>
      </c>
      <c r="C2695" s="13" t="s">
        <v>21</v>
      </c>
      <c r="D2695" s="13" t="s">
        <v>21</v>
      </c>
      <c r="E2695" s="13" t="s">
        <v>21</v>
      </c>
    </row>
    <row r="2696" spans="2:5" x14ac:dyDescent="0.3">
      <c r="B2696" s="13">
        <v>24</v>
      </c>
      <c r="C2696" s="13" t="s">
        <v>25</v>
      </c>
      <c r="D2696" s="13" t="s">
        <v>21</v>
      </c>
      <c r="E2696" s="13" t="s">
        <v>21</v>
      </c>
    </row>
    <row r="2697" spans="2:5" x14ac:dyDescent="0.3">
      <c r="B2697" s="13">
        <v>45</v>
      </c>
      <c r="C2697" s="13" t="s">
        <v>21</v>
      </c>
      <c r="D2697" s="13" t="s">
        <v>21</v>
      </c>
      <c r="E2697" s="13" t="s">
        <v>21</v>
      </c>
    </row>
    <row r="2698" spans="2:5" x14ac:dyDescent="0.3">
      <c r="B2698" s="13">
        <v>59</v>
      </c>
      <c r="C2698" s="13" t="s">
        <v>21</v>
      </c>
      <c r="D2698" s="13" t="s">
        <v>21</v>
      </c>
      <c r="E2698" s="13" t="s">
        <v>21</v>
      </c>
    </row>
    <row r="2699" spans="2:5" x14ac:dyDescent="0.3">
      <c r="B2699" s="13">
        <v>54</v>
      </c>
      <c r="C2699" s="13" t="s">
        <v>21</v>
      </c>
      <c r="D2699" s="13" t="s">
        <v>21</v>
      </c>
      <c r="E2699" s="13" t="s">
        <v>21</v>
      </c>
    </row>
    <row r="2700" spans="2:5" x14ac:dyDescent="0.3">
      <c r="B2700" s="13">
        <v>70</v>
      </c>
      <c r="C2700" s="13" t="s">
        <v>21</v>
      </c>
      <c r="D2700" s="13" t="s">
        <v>25</v>
      </c>
      <c r="E2700" s="13" t="s">
        <v>21</v>
      </c>
    </row>
    <row r="2701" spans="2:5" x14ac:dyDescent="0.3">
      <c r="B2701" s="13">
        <v>64</v>
      </c>
      <c r="C2701" s="13" t="s">
        <v>21</v>
      </c>
      <c r="D2701" s="13" t="s">
        <v>21</v>
      </c>
      <c r="E2701" s="13" t="s">
        <v>21</v>
      </c>
    </row>
    <row r="2702" spans="2:5" x14ac:dyDescent="0.3">
      <c r="B2702" s="13">
        <v>44</v>
      </c>
      <c r="C2702" s="13" t="s">
        <v>21</v>
      </c>
      <c r="D2702" s="13" t="s">
        <v>21</v>
      </c>
      <c r="E2702" s="13" t="s">
        <v>21</v>
      </c>
    </row>
    <row r="2703" spans="2:5" x14ac:dyDescent="0.3">
      <c r="B2703" s="13">
        <v>32</v>
      </c>
      <c r="C2703" s="13" t="s">
        <v>21</v>
      </c>
      <c r="D2703" s="13" t="s">
        <v>21</v>
      </c>
      <c r="E2703" s="13" t="s">
        <v>21</v>
      </c>
    </row>
    <row r="2704" spans="2:5" x14ac:dyDescent="0.3">
      <c r="B2704" s="13">
        <v>46</v>
      </c>
      <c r="C2704" s="13" t="s">
        <v>21</v>
      </c>
      <c r="D2704" s="13" t="s">
        <v>21</v>
      </c>
      <c r="E2704" s="13" t="s">
        <v>21</v>
      </c>
    </row>
    <row r="2705" spans="2:5" x14ac:dyDescent="0.3">
      <c r="B2705" s="13">
        <v>28</v>
      </c>
      <c r="C2705" s="13" t="s">
        <v>25</v>
      </c>
      <c r="D2705" s="13" t="s">
        <v>21</v>
      </c>
      <c r="E2705" s="13" t="s">
        <v>21</v>
      </c>
    </row>
    <row r="2706" spans="2:5" x14ac:dyDescent="0.3">
      <c r="B2706" s="13">
        <v>64</v>
      </c>
      <c r="C2706" s="13" t="s">
        <v>21</v>
      </c>
      <c r="D2706" s="13" t="s">
        <v>21</v>
      </c>
      <c r="E2706" s="13" t="s">
        <v>21</v>
      </c>
    </row>
    <row r="2707" spans="2:5" x14ac:dyDescent="0.3">
      <c r="B2707" s="13">
        <v>73</v>
      </c>
      <c r="C2707" s="13" t="s">
        <v>21</v>
      </c>
      <c r="D2707" s="13" t="s">
        <v>25</v>
      </c>
      <c r="E2707" s="13" t="s">
        <v>21</v>
      </c>
    </row>
    <row r="2708" spans="2:5" x14ac:dyDescent="0.3">
      <c r="B2708" s="13">
        <v>27</v>
      </c>
      <c r="C2708" s="13" t="s">
        <v>25</v>
      </c>
      <c r="D2708" s="13" t="s">
        <v>21</v>
      </c>
      <c r="E2708" s="13" t="s">
        <v>21</v>
      </c>
    </row>
    <row r="2709" spans="2:5" x14ac:dyDescent="0.3">
      <c r="B2709" s="13">
        <v>75</v>
      </c>
      <c r="C2709" s="13" t="s">
        <v>21</v>
      </c>
      <c r="D2709" s="13" t="s">
        <v>25</v>
      </c>
      <c r="E2709" s="13" t="s">
        <v>21</v>
      </c>
    </row>
    <row r="2710" spans="2:5" x14ac:dyDescent="0.3">
      <c r="B2710" s="13">
        <v>78</v>
      </c>
      <c r="C2710" s="13" t="s">
        <v>21</v>
      </c>
      <c r="D2710" s="13" t="s">
        <v>25</v>
      </c>
      <c r="E2710" s="13" t="s">
        <v>21</v>
      </c>
    </row>
    <row r="2711" spans="2:5" x14ac:dyDescent="0.3">
      <c r="B2711" s="13">
        <v>31</v>
      </c>
      <c r="C2711" s="13" t="s">
        <v>21</v>
      </c>
      <c r="D2711" s="13" t="s">
        <v>21</v>
      </c>
      <c r="E2711" s="13" t="s">
        <v>21</v>
      </c>
    </row>
    <row r="2712" spans="2:5" x14ac:dyDescent="0.3">
      <c r="B2712" s="13">
        <v>63</v>
      </c>
      <c r="C2712" s="13" t="s">
        <v>21</v>
      </c>
      <c r="D2712" s="13" t="s">
        <v>21</v>
      </c>
      <c r="E2712" s="13" t="s">
        <v>21</v>
      </c>
    </row>
    <row r="2713" spans="2:5" x14ac:dyDescent="0.3">
      <c r="B2713" s="13">
        <v>69</v>
      </c>
      <c r="C2713" s="13" t="s">
        <v>21</v>
      </c>
      <c r="D2713" s="13" t="s">
        <v>25</v>
      </c>
      <c r="E2713" s="13" t="s">
        <v>21</v>
      </c>
    </row>
    <row r="2714" spans="2:5" x14ac:dyDescent="0.3">
      <c r="B2714" s="13">
        <v>51</v>
      </c>
      <c r="C2714" s="13" t="s">
        <v>21</v>
      </c>
      <c r="D2714" s="13" t="s">
        <v>21</v>
      </c>
      <c r="E2714" s="13" t="s">
        <v>21</v>
      </c>
    </row>
    <row r="2715" spans="2:5" x14ac:dyDescent="0.3">
      <c r="B2715" s="13">
        <v>43</v>
      </c>
      <c r="C2715" s="13" t="s">
        <v>21</v>
      </c>
      <c r="D2715" s="13" t="s">
        <v>21</v>
      </c>
      <c r="E2715" s="13" t="s">
        <v>21</v>
      </c>
    </row>
    <row r="2716" spans="2:5" x14ac:dyDescent="0.3">
      <c r="B2716" s="13">
        <v>19</v>
      </c>
      <c r="C2716" s="13" t="s">
        <v>25</v>
      </c>
      <c r="D2716" s="13" t="s">
        <v>21</v>
      </c>
      <c r="E2716" s="13" t="s">
        <v>21</v>
      </c>
    </row>
    <row r="2717" spans="2:5" x14ac:dyDescent="0.3">
      <c r="B2717" s="13">
        <v>21</v>
      </c>
      <c r="C2717" s="13" t="s">
        <v>25</v>
      </c>
      <c r="D2717" s="13" t="s">
        <v>21</v>
      </c>
      <c r="E2717" s="13" t="s">
        <v>21</v>
      </c>
    </row>
    <row r="2718" spans="2:5" x14ac:dyDescent="0.3">
      <c r="B2718" s="13">
        <v>56</v>
      </c>
      <c r="C2718" s="13" t="s">
        <v>21</v>
      </c>
      <c r="D2718" s="13" t="s">
        <v>21</v>
      </c>
      <c r="E2718" s="13" t="s">
        <v>21</v>
      </c>
    </row>
    <row r="2719" spans="2:5" x14ac:dyDescent="0.3">
      <c r="B2719" s="13">
        <v>42</v>
      </c>
      <c r="C2719" s="13" t="s">
        <v>21</v>
      </c>
      <c r="D2719" s="13" t="s">
        <v>21</v>
      </c>
      <c r="E2719" s="13" t="s">
        <v>21</v>
      </c>
    </row>
    <row r="2720" spans="2:5" x14ac:dyDescent="0.3">
      <c r="B2720" s="13">
        <v>44</v>
      </c>
      <c r="C2720" s="13" t="s">
        <v>21</v>
      </c>
      <c r="D2720" s="13" t="s">
        <v>21</v>
      </c>
      <c r="E2720" s="13" t="s">
        <v>21</v>
      </c>
    </row>
    <row r="2721" spans="2:5" x14ac:dyDescent="0.3">
      <c r="B2721" s="13">
        <v>27</v>
      </c>
      <c r="C2721" s="13" t="s">
        <v>25</v>
      </c>
      <c r="D2721" s="13" t="s">
        <v>21</v>
      </c>
      <c r="E2721" s="13" t="s">
        <v>21</v>
      </c>
    </row>
    <row r="2722" spans="2:5" x14ac:dyDescent="0.3">
      <c r="B2722" s="13">
        <v>29</v>
      </c>
      <c r="C2722" s="13" t="s">
        <v>25</v>
      </c>
      <c r="D2722" s="13" t="s">
        <v>21</v>
      </c>
      <c r="E2722" s="13" t="s">
        <v>21</v>
      </c>
    </row>
    <row r="2723" spans="2:5" x14ac:dyDescent="0.3">
      <c r="B2723" s="13">
        <v>57</v>
      </c>
      <c r="C2723" s="13" t="s">
        <v>21</v>
      </c>
      <c r="D2723" s="13" t="s">
        <v>21</v>
      </c>
      <c r="E2723" s="13" t="s">
        <v>21</v>
      </c>
    </row>
    <row r="2724" spans="2:5" x14ac:dyDescent="0.3">
      <c r="B2724" s="13">
        <v>61</v>
      </c>
      <c r="C2724" s="13" t="s">
        <v>21</v>
      </c>
      <c r="D2724" s="13" t="s">
        <v>21</v>
      </c>
      <c r="E2724" s="13" t="s">
        <v>21</v>
      </c>
    </row>
    <row r="2725" spans="2:5" x14ac:dyDescent="0.3">
      <c r="B2725" s="13">
        <v>46</v>
      </c>
      <c r="C2725" s="13" t="s">
        <v>21</v>
      </c>
      <c r="D2725" s="13" t="s">
        <v>21</v>
      </c>
      <c r="E2725" s="13" t="s">
        <v>21</v>
      </c>
    </row>
    <row r="2726" spans="2:5" x14ac:dyDescent="0.3">
      <c r="B2726" s="13">
        <v>42</v>
      </c>
      <c r="C2726" s="13" t="s">
        <v>21</v>
      </c>
      <c r="D2726" s="13" t="s">
        <v>21</v>
      </c>
      <c r="E2726" s="13" t="s">
        <v>21</v>
      </c>
    </row>
    <row r="2727" spans="2:5" x14ac:dyDescent="0.3">
      <c r="B2727" s="13">
        <v>72</v>
      </c>
      <c r="C2727" s="13" t="s">
        <v>21</v>
      </c>
      <c r="D2727" s="13" t="s">
        <v>25</v>
      </c>
      <c r="E2727" s="13" t="s">
        <v>21</v>
      </c>
    </row>
    <row r="2728" spans="2:5" x14ac:dyDescent="0.3">
      <c r="B2728" s="13">
        <v>30</v>
      </c>
      <c r="C2728" s="13" t="s">
        <v>21</v>
      </c>
      <c r="D2728" s="13" t="s">
        <v>21</v>
      </c>
      <c r="E2728" s="13" t="s">
        <v>21</v>
      </c>
    </row>
    <row r="2729" spans="2:5" x14ac:dyDescent="0.3">
      <c r="B2729" s="13">
        <v>48</v>
      </c>
      <c r="C2729" s="13" t="s">
        <v>21</v>
      </c>
      <c r="D2729" s="13" t="s">
        <v>21</v>
      </c>
      <c r="E2729" s="13" t="s">
        <v>21</v>
      </c>
    </row>
    <row r="2730" spans="2:5" x14ac:dyDescent="0.3">
      <c r="B2730" s="13">
        <v>76</v>
      </c>
      <c r="C2730" s="13" t="s">
        <v>21</v>
      </c>
      <c r="D2730" s="13" t="s">
        <v>25</v>
      </c>
      <c r="E2730" s="13" t="s">
        <v>21</v>
      </c>
    </row>
    <row r="2731" spans="2:5" x14ac:dyDescent="0.3">
      <c r="B2731" s="13">
        <v>50</v>
      </c>
      <c r="C2731" s="13" t="s">
        <v>21</v>
      </c>
      <c r="D2731" s="13" t="s">
        <v>21</v>
      </c>
      <c r="E2731" s="13" t="s">
        <v>21</v>
      </c>
    </row>
    <row r="2732" spans="2:5" x14ac:dyDescent="0.3">
      <c r="B2732" s="13">
        <v>40</v>
      </c>
      <c r="C2732" s="13" t="s">
        <v>21</v>
      </c>
      <c r="D2732" s="13" t="s">
        <v>21</v>
      </c>
      <c r="E2732" s="13" t="s">
        <v>21</v>
      </c>
    </row>
    <row r="2733" spans="2:5" x14ac:dyDescent="0.3">
      <c r="B2733" s="13">
        <v>44</v>
      </c>
      <c r="C2733" s="13" t="s">
        <v>21</v>
      </c>
      <c r="D2733" s="13" t="s">
        <v>21</v>
      </c>
      <c r="E2733" s="13" t="s">
        <v>21</v>
      </c>
    </row>
    <row r="2734" spans="2:5" x14ac:dyDescent="0.3">
      <c r="B2734" s="13">
        <v>70</v>
      </c>
      <c r="C2734" s="13" t="s">
        <v>21</v>
      </c>
      <c r="D2734" s="13" t="s">
        <v>25</v>
      </c>
      <c r="E2734" s="13" t="s">
        <v>21</v>
      </c>
    </row>
    <row r="2735" spans="2:5" x14ac:dyDescent="0.3">
      <c r="B2735" s="13">
        <v>67</v>
      </c>
      <c r="C2735" s="13" t="s">
        <v>21</v>
      </c>
      <c r="D2735" s="13" t="s">
        <v>25</v>
      </c>
      <c r="E2735" s="13" t="s">
        <v>21</v>
      </c>
    </row>
    <row r="2736" spans="2:5" x14ac:dyDescent="0.3">
      <c r="B2736" s="13">
        <v>47</v>
      </c>
      <c r="C2736" s="13" t="s">
        <v>21</v>
      </c>
      <c r="D2736" s="13" t="s">
        <v>21</v>
      </c>
      <c r="E2736" s="13" t="s">
        <v>21</v>
      </c>
    </row>
    <row r="2737" spans="2:5" x14ac:dyDescent="0.3">
      <c r="B2737" s="13">
        <v>31</v>
      </c>
      <c r="C2737" s="13" t="s">
        <v>21</v>
      </c>
      <c r="D2737" s="13" t="s">
        <v>21</v>
      </c>
      <c r="E2737" s="13" t="s">
        <v>21</v>
      </c>
    </row>
    <row r="2738" spans="2:5" x14ac:dyDescent="0.3">
      <c r="B2738" s="13">
        <v>85</v>
      </c>
      <c r="C2738" s="13" t="s">
        <v>21</v>
      </c>
      <c r="D2738" s="13" t="s">
        <v>25</v>
      </c>
      <c r="E2738" s="13" t="s">
        <v>21</v>
      </c>
    </row>
    <row r="2739" spans="2:5" x14ac:dyDescent="0.3">
      <c r="B2739" s="13">
        <v>26</v>
      </c>
      <c r="C2739" s="13" t="s">
        <v>25</v>
      </c>
      <c r="D2739" s="13" t="s">
        <v>21</v>
      </c>
      <c r="E2739" s="13" t="s">
        <v>21</v>
      </c>
    </row>
    <row r="2740" spans="2:5" x14ac:dyDescent="0.3">
      <c r="B2740" s="13">
        <v>41</v>
      </c>
      <c r="C2740" s="13" t="s">
        <v>21</v>
      </c>
      <c r="D2740" s="13" t="s">
        <v>21</v>
      </c>
      <c r="E2740" s="13" t="s">
        <v>21</v>
      </c>
    </row>
    <row r="2741" spans="2:5" x14ac:dyDescent="0.3">
      <c r="B2741" s="13">
        <v>27</v>
      </c>
      <c r="C2741" s="13" t="s">
        <v>25</v>
      </c>
      <c r="D2741" s="13" t="s">
        <v>21</v>
      </c>
      <c r="E2741" s="13" t="s">
        <v>21</v>
      </c>
    </row>
    <row r="2742" spans="2:5" x14ac:dyDescent="0.3">
      <c r="B2742" s="13">
        <v>34</v>
      </c>
      <c r="C2742" s="13" t="s">
        <v>21</v>
      </c>
      <c r="D2742" s="13" t="s">
        <v>21</v>
      </c>
      <c r="E2742" s="13" t="s">
        <v>21</v>
      </c>
    </row>
    <row r="2743" spans="2:5" x14ac:dyDescent="0.3">
      <c r="B2743" s="13">
        <v>48</v>
      </c>
      <c r="C2743" s="13" t="s">
        <v>21</v>
      </c>
      <c r="D2743" s="13" t="s">
        <v>21</v>
      </c>
      <c r="E2743" s="13" t="s">
        <v>21</v>
      </c>
    </row>
    <row r="2744" spans="2:5" x14ac:dyDescent="0.3">
      <c r="B2744" s="13">
        <v>50</v>
      </c>
      <c r="C2744" s="13" t="s">
        <v>21</v>
      </c>
      <c r="D2744" s="13" t="s">
        <v>21</v>
      </c>
      <c r="E2744" s="13" t="s">
        <v>21</v>
      </c>
    </row>
    <row r="2745" spans="2:5" x14ac:dyDescent="0.3">
      <c r="B2745" s="13">
        <v>47</v>
      </c>
      <c r="C2745" s="13" t="s">
        <v>21</v>
      </c>
      <c r="D2745" s="13" t="s">
        <v>21</v>
      </c>
      <c r="E2745" s="13" t="s">
        <v>21</v>
      </c>
    </row>
    <row r="2746" spans="2:5" x14ac:dyDescent="0.3">
      <c r="B2746" s="13">
        <v>60</v>
      </c>
      <c r="C2746" s="13" t="s">
        <v>21</v>
      </c>
      <c r="D2746" s="13" t="s">
        <v>21</v>
      </c>
      <c r="E2746" s="13" t="s">
        <v>21</v>
      </c>
    </row>
    <row r="2747" spans="2:5" x14ac:dyDescent="0.3">
      <c r="B2747" s="13">
        <v>32</v>
      </c>
      <c r="C2747" s="13" t="s">
        <v>21</v>
      </c>
      <c r="D2747" s="13" t="s">
        <v>21</v>
      </c>
      <c r="E2747" s="13" t="s">
        <v>21</v>
      </c>
    </row>
    <row r="2748" spans="2:5" x14ac:dyDescent="0.3">
      <c r="B2748" s="13">
        <v>20</v>
      </c>
      <c r="C2748" s="13" t="s">
        <v>25</v>
      </c>
      <c r="D2748" s="13" t="s">
        <v>21</v>
      </c>
      <c r="E2748" s="13" t="s">
        <v>21</v>
      </c>
    </row>
    <row r="2749" spans="2:5" x14ac:dyDescent="0.3">
      <c r="B2749" s="13">
        <v>57</v>
      </c>
      <c r="C2749" s="13" t="s">
        <v>21</v>
      </c>
      <c r="D2749" s="13" t="s">
        <v>21</v>
      </c>
      <c r="E2749" s="13" t="s">
        <v>21</v>
      </c>
    </row>
    <row r="2750" spans="2:5" x14ac:dyDescent="0.3">
      <c r="B2750" s="13">
        <v>33</v>
      </c>
      <c r="C2750" s="13" t="s">
        <v>21</v>
      </c>
      <c r="D2750" s="13" t="s">
        <v>21</v>
      </c>
      <c r="E2750" s="13" t="s">
        <v>21</v>
      </c>
    </row>
    <row r="2751" spans="2:5" x14ac:dyDescent="0.3">
      <c r="B2751" s="13">
        <v>51</v>
      </c>
      <c r="C2751" s="13" t="s">
        <v>21</v>
      </c>
      <c r="D2751" s="13" t="s">
        <v>21</v>
      </c>
      <c r="E2751" s="13" t="s">
        <v>21</v>
      </c>
    </row>
    <row r="2752" spans="2:5" x14ac:dyDescent="0.3">
      <c r="B2752" s="13">
        <v>47</v>
      </c>
      <c r="C2752" s="13" t="s">
        <v>21</v>
      </c>
      <c r="D2752" s="13" t="s">
        <v>21</v>
      </c>
      <c r="E2752" s="13" t="s">
        <v>21</v>
      </c>
    </row>
    <row r="2753" spans="2:5" x14ac:dyDescent="0.3">
      <c r="B2753" s="13">
        <v>24</v>
      </c>
      <c r="C2753" s="13" t="s">
        <v>25</v>
      </c>
      <c r="D2753" s="13" t="s">
        <v>21</v>
      </c>
      <c r="E2753" s="13" t="s">
        <v>21</v>
      </c>
    </row>
    <row r="2754" spans="2:5" x14ac:dyDescent="0.3">
      <c r="B2754" s="13">
        <v>69</v>
      </c>
      <c r="C2754" s="13" t="s">
        <v>21</v>
      </c>
      <c r="D2754" s="13" t="s">
        <v>25</v>
      </c>
      <c r="E2754" s="13" t="s">
        <v>21</v>
      </c>
    </row>
    <row r="2755" spans="2:5" x14ac:dyDescent="0.3">
      <c r="B2755" s="13">
        <v>23</v>
      </c>
      <c r="C2755" s="13" t="s">
        <v>25</v>
      </c>
      <c r="D2755" s="13" t="s">
        <v>21</v>
      </c>
      <c r="E2755" s="13" t="s">
        <v>21</v>
      </c>
    </row>
    <row r="2756" spans="2:5" x14ac:dyDescent="0.3">
      <c r="B2756" s="13">
        <v>27</v>
      </c>
      <c r="C2756" s="13" t="s">
        <v>25</v>
      </c>
      <c r="D2756" s="13" t="s">
        <v>21</v>
      </c>
      <c r="E2756" s="13" t="s">
        <v>21</v>
      </c>
    </row>
    <row r="2757" spans="2:5" x14ac:dyDescent="0.3">
      <c r="B2757" s="13">
        <v>58</v>
      </c>
      <c r="C2757" s="13" t="s">
        <v>21</v>
      </c>
      <c r="D2757" s="13" t="s">
        <v>21</v>
      </c>
      <c r="E2757" s="13" t="s">
        <v>21</v>
      </c>
    </row>
    <row r="2758" spans="2:5" x14ac:dyDescent="0.3">
      <c r="B2758" s="13">
        <v>66</v>
      </c>
      <c r="C2758" s="13" t="s">
        <v>21</v>
      </c>
      <c r="D2758" s="13" t="s">
        <v>25</v>
      </c>
      <c r="E2758" s="13" t="s">
        <v>21</v>
      </c>
    </row>
    <row r="2759" spans="2:5" x14ac:dyDescent="0.3">
      <c r="B2759" s="13">
        <v>25</v>
      </c>
      <c r="C2759" s="13" t="s">
        <v>25</v>
      </c>
      <c r="D2759" s="13" t="s">
        <v>21</v>
      </c>
      <c r="E2759" s="13" t="s">
        <v>21</v>
      </c>
    </row>
    <row r="2760" spans="2:5" x14ac:dyDescent="0.3">
      <c r="B2760" s="13">
        <v>39</v>
      </c>
      <c r="C2760" s="13" t="s">
        <v>21</v>
      </c>
      <c r="D2760" s="13" t="s">
        <v>21</v>
      </c>
      <c r="E2760" s="13" t="s">
        <v>21</v>
      </c>
    </row>
    <row r="2761" spans="2:5" x14ac:dyDescent="0.3">
      <c r="B2761" s="13">
        <v>70</v>
      </c>
      <c r="C2761" s="13" t="s">
        <v>21</v>
      </c>
      <c r="D2761" s="13" t="s">
        <v>25</v>
      </c>
      <c r="E2761" s="13" t="s">
        <v>21</v>
      </c>
    </row>
    <row r="2762" spans="2:5" x14ac:dyDescent="0.3">
      <c r="B2762" s="13">
        <v>50</v>
      </c>
      <c r="C2762" s="13" t="s">
        <v>21</v>
      </c>
      <c r="D2762" s="13" t="s">
        <v>21</v>
      </c>
      <c r="E2762" s="13" t="s">
        <v>21</v>
      </c>
    </row>
    <row r="2763" spans="2:5" x14ac:dyDescent="0.3">
      <c r="B2763" s="13">
        <v>61</v>
      </c>
      <c r="C2763" s="13" t="s">
        <v>21</v>
      </c>
      <c r="D2763" s="13" t="s">
        <v>21</v>
      </c>
      <c r="E2763" s="13" t="s">
        <v>21</v>
      </c>
    </row>
    <row r="2764" spans="2:5" x14ac:dyDescent="0.3">
      <c r="B2764" s="13">
        <v>70</v>
      </c>
      <c r="C2764" s="13" t="s">
        <v>21</v>
      </c>
      <c r="D2764" s="13" t="s">
        <v>25</v>
      </c>
      <c r="E2764" s="13" t="s">
        <v>21</v>
      </c>
    </row>
    <row r="2765" spans="2:5" x14ac:dyDescent="0.3">
      <c r="B2765" s="13">
        <v>75</v>
      </c>
      <c r="C2765" s="13" t="s">
        <v>21</v>
      </c>
      <c r="D2765" s="13" t="s">
        <v>25</v>
      </c>
      <c r="E2765" s="13" t="s">
        <v>21</v>
      </c>
    </row>
    <row r="2766" spans="2:5" x14ac:dyDescent="0.3">
      <c r="B2766" s="13">
        <v>65</v>
      </c>
      <c r="C2766" s="13" t="s">
        <v>21</v>
      </c>
      <c r="D2766" s="13" t="s">
        <v>21</v>
      </c>
      <c r="E2766" s="13" t="s">
        <v>21</v>
      </c>
    </row>
    <row r="2767" spans="2:5" x14ac:dyDescent="0.3">
      <c r="B2767" s="13">
        <v>48</v>
      </c>
      <c r="C2767" s="13" t="s">
        <v>21</v>
      </c>
      <c r="D2767" s="13" t="s">
        <v>21</v>
      </c>
      <c r="E2767" s="13" t="s">
        <v>21</v>
      </c>
    </row>
    <row r="2768" spans="2:5" x14ac:dyDescent="0.3">
      <c r="B2768" s="13">
        <v>35</v>
      </c>
      <c r="C2768" s="13" t="s">
        <v>21</v>
      </c>
      <c r="D2768" s="13" t="s">
        <v>21</v>
      </c>
      <c r="E2768" s="13" t="s">
        <v>21</v>
      </c>
    </row>
    <row r="2769" spans="2:5" x14ac:dyDescent="0.3">
      <c r="B2769" s="13">
        <v>43</v>
      </c>
      <c r="C2769" s="13" t="s">
        <v>21</v>
      </c>
      <c r="D2769" s="13" t="s">
        <v>21</v>
      </c>
      <c r="E2769" s="13" t="s">
        <v>21</v>
      </c>
    </row>
    <row r="2770" spans="2:5" x14ac:dyDescent="0.3">
      <c r="B2770" s="13">
        <v>72</v>
      </c>
      <c r="C2770" s="13" t="s">
        <v>21</v>
      </c>
      <c r="D2770" s="13" t="s">
        <v>25</v>
      </c>
      <c r="E2770" s="13" t="s">
        <v>21</v>
      </c>
    </row>
    <row r="2771" spans="2:5" x14ac:dyDescent="0.3">
      <c r="B2771" s="13">
        <v>32</v>
      </c>
      <c r="C2771" s="13" t="s">
        <v>21</v>
      </c>
      <c r="D2771" s="13" t="s">
        <v>21</v>
      </c>
      <c r="E2771" s="13" t="s">
        <v>21</v>
      </c>
    </row>
    <row r="2772" spans="2:5" x14ac:dyDescent="0.3">
      <c r="B2772" s="13">
        <v>30</v>
      </c>
      <c r="C2772" s="13" t="s">
        <v>21</v>
      </c>
      <c r="D2772" s="13" t="s">
        <v>21</v>
      </c>
      <c r="E2772" s="13" t="s">
        <v>21</v>
      </c>
    </row>
    <row r="2773" spans="2:5" x14ac:dyDescent="0.3">
      <c r="B2773" s="13">
        <v>48</v>
      </c>
      <c r="C2773" s="13" t="s">
        <v>21</v>
      </c>
      <c r="D2773" s="13" t="s">
        <v>21</v>
      </c>
      <c r="E2773" s="13" t="s">
        <v>21</v>
      </c>
    </row>
    <row r="2774" spans="2:5" x14ac:dyDescent="0.3">
      <c r="B2774" s="13">
        <v>37</v>
      </c>
      <c r="C2774" s="13" t="s">
        <v>21</v>
      </c>
      <c r="D2774" s="13" t="s">
        <v>21</v>
      </c>
      <c r="E2774" s="13" t="s">
        <v>21</v>
      </c>
    </row>
    <row r="2775" spans="2:5" x14ac:dyDescent="0.3">
      <c r="B2775" s="13">
        <v>61</v>
      </c>
      <c r="C2775" s="13" t="s">
        <v>21</v>
      </c>
      <c r="D2775" s="13" t="s">
        <v>21</v>
      </c>
      <c r="E2775" s="13" t="s">
        <v>21</v>
      </c>
    </row>
    <row r="2776" spans="2:5" x14ac:dyDescent="0.3">
      <c r="B2776" s="13">
        <v>69</v>
      </c>
      <c r="C2776" s="13" t="s">
        <v>21</v>
      </c>
      <c r="D2776" s="13" t="s">
        <v>25</v>
      </c>
      <c r="E2776" s="13" t="s">
        <v>21</v>
      </c>
    </row>
    <row r="2777" spans="2:5" x14ac:dyDescent="0.3">
      <c r="B2777" s="13">
        <v>62</v>
      </c>
      <c r="C2777" s="13" t="s">
        <v>21</v>
      </c>
      <c r="D2777" s="13" t="s">
        <v>21</v>
      </c>
      <c r="E2777" s="13" t="s">
        <v>21</v>
      </c>
    </row>
    <row r="2778" spans="2:5" x14ac:dyDescent="0.3">
      <c r="B2778" s="13">
        <v>62</v>
      </c>
      <c r="C2778" s="13" t="s">
        <v>21</v>
      </c>
      <c r="D2778" s="13" t="s">
        <v>21</v>
      </c>
      <c r="E2778" s="13" t="s">
        <v>21</v>
      </c>
    </row>
    <row r="2779" spans="2:5" x14ac:dyDescent="0.3">
      <c r="B2779" s="13">
        <v>27</v>
      </c>
      <c r="C2779" s="13" t="s">
        <v>25</v>
      </c>
      <c r="D2779" s="13" t="s">
        <v>21</v>
      </c>
      <c r="E2779" s="13" t="s">
        <v>21</v>
      </c>
    </row>
    <row r="2780" spans="2:5" x14ac:dyDescent="0.3">
      <c r="B2780" s="13">
        <v>47</v>
      </c>
      <c r="C2780" s="13" t="s">
        <v>21</v>
      </c>
      <c r="D2780" s="13" t="s">
        <v>21</v>
      </c>
      <c r="E2780" s="13" t="s">
        <v>21</v>
      </c>
    </row>
    <row r="2781" spans="2:5" x14ac:dyDescent="0.3">
      <c r="B2781" s="13">
        <v>46</v>
      </c>
      <c r="C2781" s="13" t="s">
        <v>21</v>
      </c>
      <c r="D2781" s="13" t="s">
        <v>21</v>
      </c>
      <c r="E2781" s="13" t="s">
        <v>21</v>
      </c>
    </row>
    <row r="2782" spans="2:5" x14ac:dyDescent="0.3">
      <c r="B2782" s="13">
        <v>49</v>
      </c>
      <c r="C2782" s="13" t="s">
        <v>21</v>
      </c>
      <c r="D2782" s="13" t="s">
        <v>21</v>
      </c>
      <c r="E2782" s="13" t="s">
        <v>21</v>
      </c>
    </row>
    <row r="2783" spans="2:5" x14ac:dyDescent="0.3">
      <c r="B2783" s="13">
        <v>24</v>
      </c>
      <c r="C2783" s="13" t="s">
        <v>25</v>
      </c>
      <c r="D2783" s="13" t="s">
        <v>21</v>
      </c>
      <c r="E2783" s="13" t="s">
        <v>21</v>
      </c>
    </row>
    <row r="2784" spans="2:5" x14ac:dyDescent="0.3">
      <c r="B2784" s="13">
        <v>35</v>
      </c>
      <c r="C2784" s="13" t="s">
        <v>21</v>
      </c>
      <c r="D2784" s="13" t="s">
        <v>21</v>
      </c>
      <c r="E2784" s="13" t="s">
        <v>21</v>
      </c>
    </row>
    <row r="2785" spans="2:5" x14ac:dyDescent="0.3">
      <c r="B2785" s="13">
        <v>45</v>
      </c>
      <c r="C2785" s="13" t="s">
        <v>21</v>
      </c>
      <c r="D2785" s="13" t="s">
        <v>21</v>
      </c>
      <c r="E2785" s="13" t="s">
        <v>21</v>
      </c>
    </row>
    <row r="2786" spans="2:5" x14ac:dyDescent="0.3">
      <c r="B2786" s="13">
        <v>38</v>
      </c>
      <c r="C2786" s="13" t="s">
        <v>21</v>
      </c>
      <c r="D2786" s="13" t="s">
        <v>21</v>
      </c>
      <c r="E2786" s="13" t="s">
        <v>21</v>
      </c>
    </row>
    <row r="2787" spans="2:5" x14ac:dyDescent="0.3">
      <c r="B2787" s="13">
        <v>51</v>
      </c>
      <c r="C2787" s="13" t="s">
        <v>21</v>
      </c>
      <c r="D2787" s="13" t="s">
        <v>21</v>
      </c>
      <c r="E2787" s="13" t="s">
        <v>21</v>
      </c>
    </row>
    <row r="2788" spans="2:5" x14ac:dyDescent="0.3">
      <c r="B2788" s="13">
        <v>25</v>
      </c>
      <c r="C2788" s="13" t="s">
        <v>25</v>
      </c>
      <c r="D2788" s="13" t="s">
        <v>21</v>
      </c>
      <c r="E2788" s="13" t="s">
        <v>21</v>
      </c>
    </row>
    <row r="2789" spans="2:5" x14ac:dyDescent="0.3">
      <c r="B2789" s="13">
        <v>39</v>
      </c>
      <c r="C2789" s="13" t="s">
        <v>21</v>
      </c>
      <c r="D2789" s="13" t="s">
        <v>21</v>
      </c>
      <c r="E2789" s="13" t="s">
        <v>21</v>
      </c>
    </row>
    <row r="2790" spans="2:5" x14ac:dyDescent="0.3">
      <c r="B2790" s="13">
        <v>37</v>
      </c>
      <c r="C2790" s="13" t="s">
        <v>21</v>
      </c>
      <c r="D2790" s="13" t="s">
        <v>21</v>
      </c>
      <c r="E2790" s="13" t="s">
        <v>21</v>
      </c>
    </row>
    <row r="2791" spans="2:5" x14ac:dyDescent="0.3">
      <c r="B2791" s="13">
        <v>59</v>
      </c>
      <c r="C2791" s="13" t="s">
        <v>21</v>
      </c>
      <c r="D2791" s="13" t="s">
        <v>21</v>
      </c>
      <c r="E2791" s="13" t="s">
        <v>21</v>
      </c>
    </row>
    <row r="2792" spans="2:5" x14ac:dyDescent="0.3">
      <c r="B2792" s="13">
        <v>56</v>
      </c>
      <c r="C2792" s="13" t="s">
        <v>21</v>
      </c>
      <c r="D2792" s="13" t="s">
        <v>21</v>
      </c>
      <c r="E2792" s="13" t="s">
        <v>21</v>
      </c>
    </row>
    <row r="2793" spans="2:5" x14ac:dyDescent="0.3">
      <c r="B2793" s="13">
        <v>83</v>
      </c>
      <c r="C2793" s="13" t="s">
        <v>21</v>
      </c>
      <c r="D2793" s="13" t="s">
        <v>25</v>
      </c>
      <c r="E2793" s="13" t="s">
        <v>21</v>
      </c>
    </row>
    <row r="2794" spans="2:5" x14ac:dyDescent="0.3">
      <c r="B2794" s="13">
        <v>76</v>
      </c>
      <c r="C2794" s="13" t="s">
        <v>21</v>
      </c>
      <c r="D2794" s="13" t="s">
        <v>25</v>
      </c>
      <c r="E2794" s="13" t="s">
        <v>21</v>
      </c>
    </row>
    <row r="2795" spans="2:5" x14ac:dyDescent="0.3">
      <c r="B2795" s="13">
        <v>66</v>
      </c>
      <c r="C2795" s="13" t="s">
        <v>21</v>
      </c>
      <c r="D2795" s="13" t="s">
        <v>25</v>
      </c>
      <c r="E2795" s="13" t="s">
        <v>21</v>
      </c>
    </row>
    <row r="2796" spans="2:5" x14ac:dyDescent="0.3">
      <c r="B2796" s="13">
        <v>23</v>
      </c>
      <c r="C2796" s="13" t="s">
        <v>25</v>
      </c>
      <c r="D2796" s="13" t="s">
        <v>21</v>
      </c>
      <c r="E2796" s="13" t="s">
        <v>21</v>
      </c>
    </row>
    <row r="2797" spans="2:5" x14ac:dyDescent="0.3">
      <c r="B2797" s="13">
        <v>31</v>
      </c>
      <c r="C2797" s="13" t="s">
        <v>21</v>
      </c>
      <c r="D2797" s="13" t="s">
        <v>21</v>
      </c>
      <c r="E2797" s="13" t="s">
        <v>21</v>
      </c>
    </row>
    <row r="2798" spans="2:5" x14ac:dyDescent="0.3">
      <c r="B2798" s="13">
        <v>77</v>
      </c>
      <c r="C2798" s="13" t="s">
        <v>21</v>
      </c>
      <c r="D2798" s="13" t="s">
        <v>25</v>
      </c>
      <c r="E2798" s="13" t="s">
        <v>21</v>
      </c>
    </row>
    <row r="2799" spans="2:5" x14ac:dyDescent="0.3">
      <c r="B2799" s="13">
        <v>52</v>
      </c>
      <c r="C2799" s="13" t="s">
        <v>21</v>
      </c>
      <c r="D2799" s="13" t="s">
        <v>21</v>
      </c>
      <c r="E2799" s="13" t="s">
        <v>21</v>
      </c>
    </row>
    <row r="2800" spans="2:5" x14ac:dyDescent="0.3">
      <c r="B2800" s="13">
        <v>21</v>
      </c>
      <c r="C2800" s="13" t="s">
        <v>25</v>
      </c>
      <c r="D2800" s="13" t="s">
        <v>21</v>
      </c>
      <c r="E2800" s="13" t="s">
        <v>21</v>
      </c>
    </row>
    <row r="2801" spans="2:5" x14ac:dyDescent="0.3">
      <c r="B2801" s="13">
        <v>30</v>
      </c>
      <c r="C2801" s="13" t="s">
        <v>21</v>
      </c>
      <c r="D2801" s="13" t="s">
        <v>21</v>
      </c>
      <c r="E2801" s="13" t="s">
        <v>21</v>
      </c>
    </row>
    <row r="2802" spans="2:5" x14ac:dyDescent="0.3">
      <c r="B2802" s="13">
        <v>67</v>
      </c>
      <c r="C2802" s="13" t="s">
        <v>21</v>
      </c>
      <c r="D2802" s="13" t="s">
        <v>25</v>
      </c>
      <c r="E2802" s="13" t="s">
        <v>21</v>
      </c>
    </row>
    <row r="2803" spans="2:5" x14ac:dyDescent="0.3">
      <c r="B2803" s="13">
        <v>56</v>
      </c>
      <c r="C2803" s="13" t="s">
        <v>21</v>
      </c>
      <c r="D2803" s="13" t="s">
        <v>21</v>
      </c>
      <c r="E2803" s="13" t="s">
        <v>21</v>
      </c>
    </row>
    <row r="2804" spans="2:5" x14ac:dyDescent="0.3">
      <c r="B2804" s="13">
        <v>34</v>
      </c>
      <c r="C2804" s="13" t="s">
        <v>21</v>
      </c>
      <c r="D2804" s="13" t="s">
        <v>21</v>
      </c>
      <c r="E2804" s="13" t="s">
        <v>21</v>
      </c>
    </row>
    <row r="2805" spans="2:5" x14ac:dyDescent="0.3">
      <c r="B2805" s="13">
        <v>56</v>
      </c>
      <c r="C2805" s="13" t="s">
        <v>21</v>
      </c>
      <c r="D2805" s="13" t="s">
        <v>21</v>
      </c>
      <c r="E2805" s="13" t="s">
        <v>21</v>
      </c>
    </row>
    <row r="2806" spans="2:5" x14ac:dyDescent="0.3">
      <c r="B2806" s="13">
        <v>74</v>
      </c>
      <c r="C2806" s="13" t="s">
        <v>21</v>
      </c>
      <c r="D2806" s="13" t="s">
        <v>25</v>
      </c>
      <c r="E2806" s="13" t="s">
        <v>21</v>
      </c>
    </row>
    <row r="2807" spans="2:5" x14ac:dyDescent="0.3">
      <c r="B2807" s="13">
        <v>55</v>
      </c>
      <c r="C2807" s="13" t="s">
        <v>21</v>
      </c>
      <c r="D2807" s="13" t="s">
        <v>21</v>
      </c>
      <c r="E2807" s="13" t="s">
        <v>21</v>
      </c>
    </row>
    <row r="2808" spans="2:5" x14ac:dyDescent="0.3">
      <c r="B2808" s="13">
        <v>59</v>
      </c>
      <c r="C2808" s="13" t="s">
        <v>21</v>
      </c>
      <c r="D2808" s="13" t="s">
        <v>21</v>
      </c>
      <c r="E2808" s="13" t="s">
        <v>21</v>
      </c>
    </row>
    <row r="2809" spans="2:5" x14ac:dyDescent="0.3">
      <c r="B2809" s="13">
        <v>41</v>
      </c>
      <c r="C2809" s="13" t="s">
        <v>21</v>
      </c>
      <c r="D2809" s="13" t="s">
        <v>21</v>
      </c>
      <c r="E2809" s="13" t="s">
        <v>21</v>
      </c>
    </row>
    <row r="2810" spans="2:5" x14ac:dyDescent="0.3">
      <c r="B2810" s="13">
        <v>36</v>
      </c>
      <c r="C2810" s="13" t="s">
        <v>21</v>
      </c>
      <c r="D2810" s="13" t="s">
        <v>21</v>
      </c>
      <c r="E2810" s="13" t="s">
        <v>21</v>
      </c>
    </row>
    <row r="2811" spans="2:5" x14ac:dyDescent="0.3">
      <c r="B2811" s="13">
        <v>51</v>
      </c>
      <c r="C2811" s="13" t="s">
        <v>21</v>
      </c>
      <c r="D2811" s="13" t="s">
        <v>21</v>
      </c>
      <c r="E2811" s="13" t="s">
        <v>21</v>
      </c>
    </row>
    <row r="2812" spans="2:5" x14ac:dyDescent="0.3">
      <c r="B2812" s="13">
        <v>66</v>
      </c>
      <c r="C2812" s="13" t="s">
        <v>21</v>
      </c>
      <c r="D2812" s="13" t="s">
        <v>25</v>
      </c>
      <c r="E2812" s="13" t="s">
        <v>21</v>
      </c>
    </row>
    <row r="2813" spans="2:5" x14ac:dyDescent="0.3">
      <c r="B2813" s="13">
        <v>24</v>
      </c>
      <c r="C2813" s="13" t="s">
        <v>25</v>
      </c>
      <c r="D2813" s="13" t="s">
        <v>21</v>
      </c>
      <c r="E2813" s="13" t="s">
        <v>21</v>
      </c>
    </row>
    <row r="2814" spans="2:5" x14ac:dyDescent="0.3">
      <c r="B2814" s="13">
        <v>19</v>
      </c>
      <c r="C2814" s="13" t="s">
        <v>25</v>
      </c>
      <c r="D2814" s="13" t="s">
        <v>21</v>
      </c>
      <c r="E2814" s="13" t="s">
        <v>21</v>
      </c>
    </row>
    <row r="2815" spans="2:5" x14ac:dyDescent="0.3">
      <c r="B2815" s="13">
        <v>26</v>
      </c>
      <c r="C2815" s="13" t="s">
        <v>25</v>
      </c>
      <c r="D2815" s="13" t="s">
        <v>21</v>
      </c>
      <c r="E2815" s="13" t="s">
        <v>21</v>
      </c>
    </row>
    <row r="2816" spans="2:5" x14ac:dyDescent="0.3">
      <c r="B2816" s="13">
        <v>42</v>
      </c>
      <c r="C2816" s="13" t="s">
        <v>21</v>
      </c>
      <c r="D2816" s="13" t="s">
        <v>21</v>
      </c>
      <c r="E2816" s="13" t="s">
        <v>21</v>
      </c>
    </row>
    <row r="2817" spans="2:5" x14ac:dyDescent="0.3">
      <c r="B2817" s="13">
        <v>66</v>
      </c>
      <c r="C2817" s="13" t="s">
        <v>21</v>
      </c>
      <c r="D2817" s="13" t="s">
        <v>25</v>
      </c>
      <c r="E2817" s="13" t="s">
        <v>21</v>
      </c>
    </row>
    <row r="2818" spans="2:5" x14ac:dyDescent="0.3">
      <c r="B2818" s="13">
        <v>27</v>
      </c>
      <c r="C2818" s="13" t="s">
        <v>25</v>
      </c>
      <c r="D2818" s="13" t="s">
        <v>21</v>
      </c>
      <c r="E2818" s="13" t="s">
        <v>21</v>
      </c>
    </row>
    <row r="2819" spans="2:5" x14ac:dyDescent="0.3">
      <c r="B2819" s="13">
        <v>29</v>
      </c>
      <c r="C2819" s="13" t="s">
        <v>25</v>
      </c>
      <c r="D2819" s="13" t="s">
        <v>21</v>
      </c>
      <c r="E2819" s="13" t="s">
        <v>21</v>
      </c>
    </row>
    <row r="2820" spans="2:5" x14ac:dyDescent="0.3">
      <c r="B2820" s="13">
        <v>69</v>
      </c>
      <c r="C2820" s="13" t="s">
        <v>21</v>
      </c>
      <c r="D2820" s="13" t="s">
        <v>25</v>
      </c>
      <c r="E2820" s="13" t="s">
        <v>21</v>
      </c>
    </row>
    <row r="2821" spans="2:5" x14ac:dyDescent="0.3">
      <c r="B2821" s="13">
        <v>46</v>
      </c>
      <c r="C2821" s="13" t="s">
        <v>21</v>
      </c>
      <c r="D2821" s="13" t="s">
        <v>21</v>
      </c>
      <c r="E2821" s="13" t="s">
        <v>21</v>
      </c>
    </row>
    <row r="2822" spans="2:5" x14ac:dyDescent="0.3">
      <c r="B2822" s="13">
        <v>53</v>
      </c>
      <c r="C2822" s="13" t="s">
        <v>21</v>
      </c>
      <c r="D2822" s="13" t="s">
        <v>21</v>
      </c>
      <c r="E2822" s="13" t="s">
        <v>21</v>
      </c>
    </row>
    <row r="2823" spans="2:5" x14ac:dyDescent="0.3">
      <c r="B2823" s="13">
        <v>41</v>
      </c>
      <c r="C2823" s="13" t="s">
        <v>21</v>
      </c>
      <c r="D2823" s="13" t="s">
        <v>21</v>
      </c>
      <c r="E2823" s="13" t="s">
        <v>21</v>
      </c>
    </row>
    <row r="2824" spans="2:5" x14ac:dyDescent="0.3">
      <c r="B2824" s="13">
        <v>58</v>
      </c>
      <c r="C2824" s="13" t="s">
        <v>21</v>
      </c>
      <c r="D2824" s="13" t="s">
        <v>21</v>
      </c>
      <c r="E2824" s="13" t="s">
        <v>21</v>
      </c>
    </row>
    <row r="2825" spans="2:5" x14ac:dyDescent="0.3">
      <c r="B2825" s="13">
        <v>37</v>
      </c>
      <c r="C2825" s="13" t="s">
        <v>21</v>
      </c>
      <c r="D2825" s="13" t="s">
        <v>21</v>
      </c>
      <c r="E2825" s="13" t="s">
        <v>21</v>
      </c>
    </row>
    <row r="2826" spans="2:5" x14ac:dyDescent="0.3">
      <c r="B2826" s="13">
        <v>72</v>
      </c>
      <c r="C2826" s="13" t="s">
        <v>21</v>
      </c>
      <c r="D2826" s="13" t="s">
        <v>25</v>
      </c>
      <c r="E2826" s="13" t="s">
        <v>21</v>
      </c>
    </row>
    <row r="2827" spans="2:5" x14ac:dyDescent="0.3">
      <c r="B2827" s="13">
        <v>76</v>
      </c>
      <c r="C2827" s="13" t="s">
        <v>21</v>
      </c>
      <c r="D2827" s="13" t="s">
        <v>25</v>
      </c>
      <c r="E2827" s="13" t="s">
        <v>21</v>
      </c>
    </row>
    <row r="2828" spans="2:5" x14ac:dyDescent="0.3">
      <c r="B2828" s="13">
        <v>29</v>
      </c>
      <c r="C2828" s="13" t="s">
        <v>25</v>
      </c>
      <c r="D2828" s="13" t="s">
        <v>21</v>
      </c>
      <c r="E2828" s="13" t="s">
        <v>21</v>
      </c>
    </row>
    <row r="2829" spans="2:5" x14ac:dyDescent="0.3">
      <c r="B2829" s="13">
        <v>69</v>
      </c>
      <c r="C2829" s="13" t="s">
        <v>21</v>
      </c>
      <c r="D2829" s="13" t="s">
        <v>25</v>
      </c>
      <c r="E2829" s="13" t="s">
        <v>21</v>
      </c>
    </row>
    <row r="2830" spans="2:5" x14ac:dyDescent="0.3">
      <c r="B2830" s="13">
        <v>26</v>
      </c>
      <c r="C2830" s="13" t="s">
        <v>25</v>
      </c>
      <c r="D2830" s="13" t="s">
        <v>21</v>
      </c>
      <c r="E2830" s="13" t="s">
        <v>21</v>
      </c>
    </row>
    <row r="2831" spans="2:5" x14ac:dyDescent="0.3">
      <c r="B2831" s="13">
        <v>82</v>
      </c>
      <c r="C2831" s="13" t="s">
        <v>21</v>
      </c>
      <c r="D2831" s="13" t="s">
        <v>25</v>
      </c>
      <c r="E2831" s="13" t="s">
        <v>21</v>
      </c>
    </row>
    <row r="2832" spans="2:5" x14ac:dyDescent="0.3">
      <c r="B2832" s="13">
        <v>60</v>
      </c>
      <c r="C2832" s="13" t="s">
        <v>21</v>
      </c>
      <c r="D2832" s="13" t="s">
        <v>21</v>
      </c>
      <c r="E2832" s="13" t="s">
        <v>21</v>
      </c>
    </row>
    <row r="2833" spans="2:5" x14ac:dyDescent="0.3">
      <c r="B2833" s="13">
        <v>82</v>
      </c>
      <c r="C2833" s="13" t="s">
        <v>21</v>
      </c>
      <c r="D2833" s="13" t="s">
        <v>25</v>
      </c>
      <c r="E2833" s="13" t="s">
        <v>21</v>
      </c>
    </row>
    <row r="2834" spans="2:5" x14ac:dyDescent="0.3">
      <c r="B2834" s="13">
        <v>67</v>
      </c>
      <c r="C2834" s="13" t="s">
        <v>21</v>
      </c>
      <c r="D2834" s="13" t="s">
        <v>25</v>
      </c>
      <c r="E2834" s="13" t="s">
        <v>21</v>
      </c>
    </row>
    <row r="2835" spans="2:5" x14ac:dyDescent="0.3">
      <c r="B2835" s="13">
        <v>36</v>
      </c>
      <c r="C2835" s="13" t="s">
        <v>21</v>
      </c>
      <c r="D2835" s="13" t="s">
        <v>21</v>
      </c>
      <c r="E2835" s="13" t="s">
        <v>21</v>
      </c>
    </row>
    <row r="2836" spans="2:5" x14ac:dyDescent="0.3">
      <c r="B2836" s="13">
        <v>84</v>
      </c>
      <c r="C2836" s="13" t="s">
        <v>21</v>
      </c>
      <c r="D2836" s="13" t="s">
        <v>25</v>
      </c>
      <c r="E2836" s="13" t="s">
        <v>21</v>
      </c>
    </row>
    <row r="2837" spans="2:5" x14ac:dyDescent="0.3">
      <c r="B2837" s="13">
        <v>39</v>
      </c>
      <c r="C2837" s="13" t="s">
        <v>21</v>
      </c>
      <c r="D2837" s="13" t="s">
        <v>21</v>
      </c>
      <c r="E2837" s="13" t="s">
        <v>21</v>
      </c>
    </row>
    <row r="2838" spans="2:5" x14ac:dyDescent="0.3">
      <c r="B2838" s="13">
        <v>70</v>
      </c>
      <c r="C2838" s="13" t="s">
        <v>21</v>
      </c>
      <c r="D2838" s="13" t="s">
        <v>25</v>
      </c>
      <c r="E2838" s="13" t="s">
        <v>21</v>
      </c>
    </row>
    <row r="2839" spans="2:5" x14ac:dyDescent="0.3">
      <c r="B2839" s="13">
        <v>51</v>
      </c>
      <c r="C2839" s="13" t="s">
        <v>21</v>
      </c>
      <c r="D2839" s="13" t="s">
        <v>21</v>
      </c>
      <c r="E2839" s="13" t="s">
        <v>21</v>
      </c>
    </row>
    <row r="2840" spans="2:5" x14ac:dyDescent="0.3">
      <c r="B2840" s="13">
        <v>29</v>
      </c>
      <c r="C2840" s="13" t="s">
        <v>25</v>
      </c>
      <c r="D2840" s="13" t="s">
        <v>21</v>
      </c>
      <c r="E2840" s="13" t="s">
        <v>21</v>
      </c>
    </row>
    <row r="2841" spans="2:5" x14ac:dyDescent="0.3">
      <c r="B2841" s="13">
        <v>62</v>
      </c>
      <c r="C2841" s="13" t="s">
        <v>21</v>
      </c>
      <c r="D2841" s="13" t="s">
        <v>21</v>
      </c>
      <c r="E2841" s="13" t="s">
        <v>21</v>
      </c>
    </row>
    <row r="2842" spans="2:5" x14ac:dyDescent="0.3">
      <c r="B2842" s="13">
        <v>51</v>
      </c>
      <c r="C2842" s="13" t="s">
        <v>21</v>
      </c>
      <c r="D2842" s="13" t="s">
        <v>21</v>
      </c>
      <c r="E2842" s="13" t="s">
        <v>21</v>
      </c>
    </row>
    <row r="2843" spans="2:5" x14ac:dyDescent="0.3">
      <c r="B2843" s="13">
        <v>34</v>
      </c>
      <c r="C2843" s="13" t="s">
        <v>21</v>
      </c>
      <c r="D2843" s="13" t="s">
        <v>21</v>
      </c>
      <c r="E2843" s="13" t="s">
        <v>21</v>
      </c>
    </row>
    <row r="2844" spans="2:5" x14ac:dyDescent="0.3">
      <c r="B2844" s="13">
        <v>32</v>
      </c>
      <c r="C2844" s="13" t="s">
        <v>21</v>
      </c>
      <c r="D2844" s="13" t="s">
        <v>21</v>
      </c>
      <c r="E2844" s="13" t="s">
        <v>21</v>
      </c>
    </row>
    <row r="2845" spans="2:5" x14ac:dyDescent="0.3">
      <c r="B2845" s="13">
        <v>75</v>
      </c>
      <c r="C2845" s="13" t="s">
        <v>21</v>
      </c>
      <c r="D2845" s="13" t="s">
        <v>25</v>
      </c>
      <c r="E2845" s="13" t="s">
        <v>21</v>
      </c>
    </row>
    <row r="2846" spans="2:5" x14ac:dyDescent="0.3">
      <c r="B2846" s="13">
        <v>43</v>
      </c>
      <c r="C2846" s="13" t="s">
        <v>21</v>
      </c>
      <c r="D2846" s="13" t="s">
        <v>21</v>
      </c>
      <c r="E2846" s="13" t="s">
        <v>21</v>
      </c>
    </row>
    <row r="2847" spans="2:5" x14ac:dyDescent="0.3">
      <c r="B2847" s="13">
        <v>68</v>
      </c>
      <c r="C2847" s="13" t="s">
        <v>21</v>
      </c>
      <c r="D2847" s="13" t="s">
        <v>25</v>
      </c>
      <c r="E2847" s="13" t="s">
        <v>21</v>
      </c>
    </row>
    <row r="2848" spans="2:5" x14ac:dyDescent="0.3">
      <c r="B2848" s="13">
        <v>83</v>
      </c>
      <c r="C2848" s="13" t="s">
        <v>21</v>
      </c>
      <c r="D2848" s="13" t="s">
        <v>25</v>
      </c>
      <c r="E2848" s="13" t="s">
        <v>21</v>
      </c>
    </row>
    <row r="2849" spans="2:5" x14ac:dyDescent="0.3">
      <c r="B2849" s="13">
        <v>41</v>
      </c>
      <c r="C2849" s="13" t="s">
        <v>21</v>
      </c>
      <c r="D2849" s="13" t="s">
        <v>21</v>
      </c>
      <c r="E2849" s="13" t="s">
        <v>21</v>
      </c>
    </row>
    <row r="2850" spans="2:5" x14ac:dyDescent="0.3">
      <c r="B2850" s="13">
        <v>45</v>
      </c>
      <c r="C2850" s="13" t="s">
        <v>21</v>
      </c>
      <c r="D2850" s="13" t="s">
        <v>21</v>
      </c>
      <c r="E2850" s="13" t="s">
        <v>21</v>
      </c>
    </row>
    <row r="2851" spans="2:5" x14ac:dyDescent="0.3">
      <c r="B2851" s="13">
        <v>68</v>
      </c>
      <c r="C2851" s="13" t="s">
        <v>21</v>
      </c>
      <c r="D2851" s="13" t="s">
        <v>25</v>
      </c>
      <c r="E2851" s="13" t="s">
        <v>21</v>
      </c>
    </row>
    <row r="2852" spans="2:5" x14ac:dyDescent="0.3">
      <c r="B2852" s="13">
        <v>41</v>
      </c>
      <c r="C2852" s="13" t="s">
        <v>21</v>
      </c>
      <c r="D2852" s="13" t="s">
        <v>21</v>
      </c>
      <c r="E2852" s="13" t="s">
        <v>21</v>
      </c>
    </row>
    <row r="2853" spans="2:5" x14ac:dyDescent="0.3">
      <c r="B2853" s="13">
        <v>46</v>
      </c>
      <c r="C2853" s="13" t="s">
        <v>21</v>
      </c>
      <c r="D2853" s="13" t="s">
        <v>21</v>
      </c>
      <c r="E2853" s="13" t="s">
        <v>21</v>
      </c>
    </row>
    <row r="2854" spans="2:5" x14ac:dyDescent="0.3">
      <c r="B2854" s="13">
        <v>21</v>
      </c>
      <c r="C2854" s="13" t="s">
        <v>25</v>
      </c>
      <c r="D2854" s="13" t="s">
        <v>21</v>
      </c>
      <c r="E2854" s="13" t="s">
        <v>21</v>
      </c>
    </row>
    <row r="2855" spans="2:5" x14ac:dyDescent="0.3">
      <c r="B2855" s="13">
        <v>78</v>
      </c>
      <c r="C2855" s="13" t="s">
        <v>21</v>
      </c>
      <c r="D2855" s="13" t="s">
        <v>25</v>
      </c>
      <c r="E2855" s="13" t="s">
        <v>21</v>
      </c>
    </row>
    <row r="2856" spans="2:5" x14ac:dyDescent="0.3">
      <c r="B2856" s="13">
        <v>63</v>
      </c>
      <c r="C2856" s="13" t="s">
        <v>21</v>
      </c>
      <c r="D2856" s="13" t="s">
        <v>21</v>
      </c>
      <c r="E2856" s="13" t="s">
        <v>21</v>
      </c>
    </row>
    <row r="2857" spans="2:5" x14ac:dyDescent="0.3">
      <c r="B2857" s="13">
        <v>26</v>
      </c>
      <c r="C2857" s="13" t="s">
        <v>25</v>
      </c>
      <c r="D2857" s="13" t="s">
        <v>21</v>
      </c>
      <c r="E2857" s="13" t="s">
        <v>21</v>
      </c>
    </row>
    <row r="2858" spans="2:5" x14ac:dyDescent="0.3">
      <c r="B2858" s="13">
        <v>28</v>
      </c>
      <c r="C2858" s="13" t="s">
        <v>25</v>
      </c>
      <c r="D2858" s="13" t="s">
        <v>21</v>
      </c>
      <c r="E2858" s="13" t="s">
        <v>21</v>
      </c>
    </row>
    <row r="2859" spans="2:5" x14ac:dyDescent="0.3">
      <c r="B2859" s="13">
        <v>44</v>
      </c>
      <c r="C2859" s="13" t="s">
        <v>21</v>
      </c>
      <c r="D2859" s="13" t="s">
        <v>21</v>
      </c>
      <c r="E2859" s="13" t="s">
        <v>21</v>
      </c>
    </row>
    <row r="2860" spans="2:5" x14ac:dyDescent="0.3">
      <c r="B2860" s="13">
        <v>59</v>
      </c>
      <c r="C2860" s="13" t="s">
        <v>21</v>
      </c>
      <c r="D2860" s="13" t="s">
        <v>21</v>
      </c>
      <c r="E2860" s="13" t="s">
        <v>21</v>
      </c>
    </row>
    <row r="2861" spans="2:5" x14ac:dyDescent="0.3">
      <c r="B2861" s="13">
        <v>30</v>
      </c>
      <c r="C2861" s="13" t="s">
        <v>21</v>
      </c>
      <c r="D2861" s="13" t="s">
        <v>21</v>
      </c>
      <c r="E2861" s="13" t="s">
        <v>21</v>
      </c>
    </row>
    <row r="2862" spans="2:5" x14ac:dyDescent="0.3">
      <c r="B2862" s="13">
        <v>65</v>
      </c>
      <c r="C2862" s="13" t="s">
        <v>21</v>
      </c>
      <c r="D2862" s="13" t="s">
        <v>25</v>
      </c>
      <c r="E2862" s="13" t="s">
        <v>21</v>
      </c>
    </row>
    <row r="2863" spans="2:5" x14ac:dyDescent="0.3">
      <c r="B2863" s="13">
        <v>37</v>
      </c>
      <c r="C2863" s="13" t="s">
        <v>21</v>
      </c>
      <c r="D2863" s="13" t="s">
        <v>21</v>
      </c>
      <c r="E2863" s="13" t="s">
        <v>21</v>
      </c>
    </row>
    <row r="2864" spans="2:5" x14ac:dyDescent="0.3">
      <c r="B2864" s="13">
        <v>25</v>
      </c>
      <c r="C2864" s="13" t="s">
        <v>25</v>
      </c>
      <c r="D2864" s="13" t="s">
        <v>21</v>
      </c>
      <c r="E2864" s="13" t="s">
        <v>21</v>
      </c>
    </row>
    <row r="2865" spans="2:5" x14ac:dyDescent="0.3">
      <c r="B2865" s="13">
        <v>61</v>
      </c>
      <c r="C2865" s="13" t="s">
        <v>21</v>
      </c>
      <c r="D2865" s="13" t="s">
        <v>21</v>
      </c>
      <c r="E2865" s="13" t="s">
        <v>21</v>
      </c>
    </row>
    <row r="2866" spans="2:5" x14ac:dyDescent="0.3">
      <c r="B2866" s="13">
        <v>22</v>
      </c>
      <c r="C2866" s="13" t="s">
        <v>25</v>
      </c>
      <c r="D2866" s="13" t="s">
        <v>21</v>
      </c>
      <c r="E2866" s="13" t="s">
        <v>21</v>
      </c>
    </row>
    <row r="2867" spans="2:5" x14ac:dyDescent="0.3">
      <c r="B2867" s="13">
        <v>54</v>
      </c>
      <c r="C2867" s="13" t="s">
        <v>21</v>
      </c>
      <c r="D2867" s="13" t="s">
        <v>21</v>
      </c>
      <c r="E2867" s="13" t="s">
        <v>21</v>
      </c>
    </row>
    <row r="2868" spans="2:5" x14ac:dyDescent="0.3">
      <c r="B2868" s="13">
        <v>48</v>
      </c>
      <c r="C2868" s="13" t="s">
        <v>21</v>
      </c>
      <c r="D2868" s="13" t="s">
        <v>21</v>
      </c>
      <c r="E2868" s="13" t="s">
        <v>21</v>
      </c>
    </row>
    <row r="2869" spans="2:5" x14ac:dyDescent="0.3">
      <c r="B2869" s="13">
        <v>28</v>
      </c>
      <c r="C2869" s="13" t="s">
        <v>25</v>
      </c>
      <c r="D2869" s="13" t="s">
        <v>21</v>
      </c>
      <c r="E2869" s="13" t="s">
        <v>21</v>
      </c>
    </row>
    <row r="2870" spans="2:5" x14ac:dyDescent="0.3">
      <c r="B2870" s="13">
        <v>25</v>
      </c>
      <c r="C2870" s="13" t="s">
        <v>25</v>
      </c>
      <c r="D2870" s="13" t="s">
        <v>21</v>
      </c>
      <c r="E2870" s="13" t="s">
        <v>21</v>
      </c>
    </row>
    <row r="2871" spans="2:5" x14ac:dyDescent="0.3">
      <c r="B2871" s="13">
        <v>28</v>
      </c>
      <c r="C2871" s="13" t="s">
        <v>25</v>
      </c>
      <c r="D2871" s="13" t="s">
        <v>21</v>
      </c>
      <c r="E2871" s="13" t="s">
        <v>21</v>
      </c>
    </row>
    <row r="2872" spans="2:5" x14ac:dyDescent="0.3">
      <c r="B2872" s="13">
        <v>26</v>
      </c>
      <c r="C2872" s="13" t="s">
        <v>25</v>
      </c>
      <c r="D2872" s="13" t="s">
        <v>21</v>
      </c>
      <c r="E2872" s="13" t="s">
        <v>21</v>
      </c>
    </row>
    <row r="2873" spans="2:5" x14ac:dyDescent="0.3">
      <c r="B2873" s="13">
        <v>38</v>
      </c>
      <c r="C2873" s="13" t="s">
        <v>21</v>
      </c>
      <c r="D2873" s="13" t="s">
        <v>21</v>
      </c>
      <c r="E2873" s="13" t="s">
        <v>21</v>
      </c>
    </row>
    <row r="2874" spans="2:5" x14ac:dyDescent="0.3">
      <c r="B2874" s="13">
        <v>54</v>
      </c>
      <c r="C2874" s="13" t="s">
        <v>21</v>
      </c>
      <c r="D2874" s="13" t="s">
        <v>21</v>
      </c>
      <c r="E2874" s="13" t="s">
        <v>21</v>
      </c>
    </row>
    <row r="2875" spans="2:5" x14ac:dyDescent="0.3">
      <c r="B2875" s="13">
        <v>19</v>
      </c>
      <c r="C2875" s="13" t="s">
        <v>25</v>
      </c>
      <c r="D2875" s="13" t="s">
        <v>21</v>
      </c>
      <c r="E2875" s="13" t="s">
        <v>21</v>
      </c>
    </row>
    <row r="2876" spans="2:5" x14ac:dyDescent="0.3">
      <c r="B2876" s="13">
        <v>72</v>
      </c>
      <c r="C2876" s="13" t="s">
        <v>21</v>
      </c>
      <c r="D2876" s="13" t="s">
        <v>25</v>
      </c>
      <c r="E2876" s="13" t="s">
        <v>21</v>
      </c>
    </row>
    <row r="2877" spans="2:5" x14ac:dyDescent="0.3">
      <c r="B2877" s="13">
        <v>58</v>
      </c>
      <c r="C2877" s="13" t="s">
        <v>21</v>
      </c>
      <c r="D2877" s="13" t="s">
        <v>21</v>
      </c>
      <c r="E2877" s="13" t="s">
        <v>21</v>
      </c>
    </row>
    <row r="2878" spans="2:5" x14ac:dyDescent="0.3">
      <c r="B2878" s="13">
        <v>44</v>
      </c>
      <c r="C2878" s="13" t="s">
        <v>21</v>
      </c>
      <c r="D2878" s="13" t="s">
        <v>21</v>
      </c>
      <c r="E2878" s="13" t="s">
        <v>21</v>
      </c>
    </row>
    <row r="2879" spans="2:5" x14ac:dyDescent="0.3">
      <c r="B2879" s="13">
        <v>58</v>
      </c>
      <c r="C2879" s="13" t="s">
        <v>21</v>
      </c>
      <c r="D2879" s="13" t="s">
        <v>21</v>
      </c>
      <c r="E2879" s="13" t="s">
        <v>21</v>
      </c>
    </row>
    <row r="2880" spans="2:5" x14ac:dyDescent="0.3">
      <c r="B2880" s="13">
        <v>36</v>
      </c>
      <c r="C2880" s="13" t="s">
        <v>21</v>
      </c>
      <c r="D2880" s="13" t="s">
        <v>21</v>
      </c>
      <c r="E2880" s="13" t="s">
        <v>21</v>
      </c>
    </row>
    <row r="2881" spans="2:5" x14ac:dyDescent="0.3">
      <c r="B2881" s="13">
        <v>62</v>
      </c>
      <c r="C2881" s="13" t="s">
        <v>21</v>
      </c>
      <c r="D2881" s="13" t="s">
        <v>21</v>
      </c>
      <c r="E2881" s="13" t="s">
        <v>21</v>
      </c>
    </row>
    <row r="2882" spans="2:5" x14ac:dyDescent="0.3">
      <c r="B2882" s="13">
        <v>33</v>
      </c>
      <c r="C2882" s="13" t="s">
        <v>21</v>
      </c>
      <c r="D2882" s="13" t="s">
        <v>21</v>
      </c>
      <c r="E2882" s="13" t="s">
        <v>21</v>
      </c>
    </row>
    <row r="2883" spans="2:5" x14ac:dyDescent="0.3">
      <c r="B2883" s="13">
        <v>56</v>
      </c>
      <c r="C2883" s="13" t="s">
        <v>21</v>
      </c>
      <c r="D2883" s="13" t="s">
        <v>21</v>
      </c>
      <c r="E2883" s="13" t="s">
        <v>21</v>
      </c>
    </row>
    <row r="2884" spans="2:5" x14ac:dyDescent="0.3">
      <c r="B2884" s="13">
        <v>61</v>
      </c>
      <c r="C2884" s="13" t="s">
        <v>21</v>
      </c>
      <c r="D2884" s="13" t="s">
        <v>21</v>
      </c>
      <c r="E2884" s="13" t="s">
        <v>21</v>
      </c>
    </row>
    <row r="2885" spans="2:5" x14ac:dyDescent="0.3">
      <c r="B2885" s="13">
        <v>32</v>
      </c>
      <c r="C2885" s="13" t="s">
        <v>21</v>
      </c>
      <c r="D2885" s="13" t="s">
        <v>21</v>
      </c>
      <c r="E2885" s="13" t="s">
        <v>21</v>
      </c>
    </row>
    <row r="2886" spans="2:5" x14ac:dyDescent="0.3">
      <c r="B2886" s="13">
        <v>24</v>
      </c>
      <c r="C2886" s="13" t="s">
        <v>25</v>
      </c>
      <c r="D2886" s="13" t="s">
        <v>21</v>
      </c>
      <c r="E2886" s="13" t="s">
        <v>21</v>
      </c>
    </row>
    <row r="2887" spans="2:5" x14ac:dyDescent="0.3">
      <c r="B2887" s="13">
        <v>62</v>
      </c>
      <c r="C2887" s="13" t="s">
        <v>21</v>
      </c>
      <c r="D2887" s="13" t="s">
        <v>21</v>
      </c>
      <c r="E2887" s="13" t="s">
        <v>21</v>
      </c>
    </row>
    <row r="2888" spans="2:5" x14ac:dyDescent="0.3">
      <c r="B2888" s="13">
        <v>61</v>
      </c>
      <c r="C2888" s="13" t="s">
        <v>21</v>
      </c>
      <c r="D2888" s="13" t="s">
        <v>21</v>
      </c>
      <c r="E2888" s="13" t="s">
        <v>21</v>
      </c>
    </row>
    <row r="2889" spans="2:5" x14ac:dyDescent="0.3">
      <c r="B2889" s="13">
        <v>46</v>
      </c>
      <c r="C2889" s="13" t="s">
        <v>21</v>
      </c>
      <c r="D2889" s="13" t="s">
        <v>21</v>
      </c>
      <c r="E2889" s="13" t="s">
        <v>21</v>
      </c>
    </row>
    <row r="2890" spans="2:5" x14ac:dyDescent="0.3">
      <c r="B2890" s="13">
        <v>57</v>
      </c>
      <c r="C2890" s="13" t="s">
        <v>21</v>
      </c>
      <c r="D2890" s="13" t="s">
        <v>21</v>
      </c>
      <c r="E2890" s="13" t="s">
        <v>21</v>
      </c>
    </row>
    <row r="2891" spans="2:5" x14ac:dyDescent="0.3">
      <c r="B2891" s="13">
        <v>29</v>
      </c>
      <c r="C2891" s="13" t="s">
        <v>25</v>
      </c>
      <c r="D2891" s="13" t="s">
        <v>21</v>
      </c>
      <c r="E2891" s="13" t="s">
        <v>21</v>
      </c>
    </row>
    <row r="2892" spans="2:5" x14ac:dyDescent="0.3">
      <c r="B2892" s="13">
        <v>60</v>
      </c>
      <c r="C2892" s="13" t="s">
        <v>21</v>
      </c>
      <c r="D2892" s="13" t="s">
        <v>21</v>
      </c>
      <c r="E2892" s="13" t="s">
        <v>21</v>
      </c>
    </row>
    <row r="2893" spans="2:5" x14ac:dyDescent="0.3">
      <c r="B2893" s="13">
        <v>34</v>
      </c>
      <c r="C2893" s="13" t="s">
        <v>21</v>
      </c>
      <c r="D2893" s="13" t="s">
        <v>21</v>
      </c>
      <c r="E2893" s="13" t="s">
        <v>21</v>
      </c>
    </row>
    <row r="2894" spans="2:5" x14ac:dyDescent="0.3">
      <c r="B2894" s="13">
        <v>83</v>
      </c>
      <c r="C2894" s="13" t="s">
        <v>21</v>
      </c>
      <c r="D2894" s="13" t="s">
        <v>25</v>
      </c>
      <c r="E2894" s="13" t="s">
        <v>21</v>
      </c>
    </row>
    <row r="2895" spans="2:5" x14ac:dyDescent="0.3">
      <c r="B2895" s="13">
        <v>52</v>
      </c>
      <c r="C2895" s="13" t="s">
        <v>21</v>
      </c>
      <c r="D2895" s="13" t="s">
        <v>21</v>
      </c>
      <c r="E2895" s="13" t="s">
        <v>21</v>
      </c>
    </row>
    <row r="2896" spans="2:5" x14ac:dyDescent="0.3">
      <c r="B2896" s="13">
        <v>43</v>
      </c>
      <c r="C2896" s="13" t="s">
        <v>21</v>
      </c>
      <c r="D2896" s="13" t="s">
        <v>21</v>
      </c>
      <c r="E2896" s="13" t="s">
        <v>21</v>
      </c>
    </row>
    <row r="2897" spans="2:5" x14ac:dyDescent="0.3">
      <c r="B2897" s="13">
        <v>65</v>
      </c>
      <c r="C2897" s="13" t="s">
        <v>21</v>
      </c>
      <c r="D2897" s="13" t="s">
        <v>21</v>
      </c>
      <c r="E2897" s="13" t="s">
        <v>21</v>
      </c>
    </row>
    <row r="2898" spans="2:5" x14ac:dyDescent="0.3">
      <c r="B2898" s="13">
        <v>70</v>
      </c>
      <c r="C2898" s="13" t="s">
        <v>21</v>
      </c>
      <c r="D2898" s="13" t="s">
        <v>25</v>
      </c>
      <c r="E2898" s="13" t="s">
        <v>21</v>
      </c>
    </row>
    <row r="2899" spans="2:5" x14ac:dyDescent="0.3">
      <c r="B2899" s="13">
        <v>23</v>
      </c>
      <c r="C2899" s="13" t="s">
        <v>25</v>
      </c>
      <c r="D2899" s="13" t="s">
        <v>21</v>
      </c>
      <c r="E2899" s="13" t="s">
        <v>21</v>
      </c>
    </row>
    <row r="2900" spans="2:5" x14ac:dyDescent="0.3">
      <c r="B2900" s="13">
        <v>36</v>
      </c>
      <c r="C2900" s="13" t="s">
        <v>21</v>
      </c>
      <c r="D2900" s="13" t="s">
        <v>21</v>
      </c>
      <c r="E2900" s="13" t="s">
        <v>21</v>
      </c>
    </row>
    <row r="2901" spans="2:5" x14ac:dyDescent="0.3">
      <c r="B2901" s="13">
        <v>76</v>
      </c>
      <c r="C2901" s="13" t="s">
        <v>21</v>
      </c>
      <c r="D2901" s="13" t="s">
        <v>25</v>
      </c>
      <c r="E2901" s="13" t="s">
        <v>21</v>
      </c>
    </row>
    <row r="2902" spans="2:5" x14ac:dyDescent="0.3">
      <c r="B2902" s="13">
        <v>27</v>
      </c>
      <c r="C2902" s="13" t="s">
        <v>25</v>
      </c>
      <c r="D2902" s="13" t="s">
        <v>21</v>
      </c>
      <c r="E2902" s="13" t="s">
        <v>21</v>
      </c>
    </row>
    <row r="2903" spans="2:5" x14ac:dyDescent="0.3">
      <c r="B2903" s="13">
        <v>42</v>
      </c>
      <c r="C2903" s="13" t="s">
        <v>21</v>
      </c>
      <c r="D2903" s="13" t="s">
        <v>21</v>
      </c>
      <c r="E2903" s="13" t="s">
        <v>21</v>
      </c>
    </row>
    <row r="2904" spans="2:5" x14ac:dyDescent="0.3">
      <c r="B2904" s="13">
        <v>29</v>
      </c>
      <c r="C2904" s="13" t="s">
        <v>25</v>
      </c>
      <c r="D2904" s="13" t="s">
        <v>21</v>
      </c>
      <c r="E2904" s="13" t="s">
        <v>21</v>
      </c>
    </row>
    <row r="2905" spans="2:5" x14ac:dyDescent="0.3">
      <c r="B2905" s="13">
        <v>60</v>
      </c>
      <c r="C2905" s="13" t="s">
        <v>21</v>
      </c>
      <c r="D2905" s="13" t="s">
        <v>21</v>
      </c>
      <c r="E2905" s="13" t="s">
        <v>21</v>
      </c>
    </row>
    <row r="2906" spans="2:5" x14ac:dyDescent="0.3">
      <c r="B2906" s="13">
        <v>21</v>
      </c>
      <c r="C2906" s="13" t="s">
        <v>25</v>
      </c>
      <c r="D2906" s="13" t="s">
        <v>21</v>
      </c>
      <c r="E2906" s="13" t="s">
        <v>21</v>
      </c>
    </row>
    <row r="2907" spans="2:5" x14ac:dyDescent="0.3">
      <c r="B2907" s="13">
        <v>30</v>
      </c>
      <c r="C2907" s="13" t="s">
        <v>21</v>
      </c>
      <c r="D2907" s="13" t="s">
        <v>21</v>
      </c>
      <c r="E2907" s="13" t="s">
        <v>21</v>
      </c>
    </row>
    <row r="2908" spans="2:5" x14ac:dyDescent="0.3">
      <c r="B2908" s="13">
        <v>48</v>
      </c>
      <c r="C2908" s="13" t="s">
        <v>21</v>
      </c>
      <c r="D2908" s="13" t="s">
        <v>21</v>
      </c>
      <c r="E2908" s="13" t="s">
        <v>21</v>
      </c>
    </row>
    <row r="2909" spans="2:5" x14ac:dyDescent="0.3">
      <c r="B2909" s="13">
        <v>36</v>
      </c>
      <c r="C2909" s="13" t="s">
        <v>21</v>
      </c>
      <c r="D2909" s="13" t="s">
        <v>21</v>
      </c>
      <c r="E2909" s="13" t="s">
        <v>21</v>
      </c>
    </row>
    <row r="2910" spans="2:5" x14ac:dyDescent="0.3">
      <c r="B2910" s="13">
        <v>57</v>
      </c>
      <c r="C2910" s="13" t="s">
        <v>21</v>
      </c>
      <c r="D2910" s="13" t="s">
        <v>21</v>
      </c>
      <c r="E2910" s="13" t="s">
        <v>21</v>
      </c>
    </row>
    <row r="2911" spans="2:5" x14ac:dyDescent="0.3">
      <c r="B2911" s="13">
        <v>48</v>
      </c>
      <c r="C2911" s="13" t="s">
        <v>21</v>
      </c>
      <c r="D2911" s="13" t="s">
        <v>21</v>
      </c>
      <c r="E2911" s="13" t="s">
        <v>21</v>
      </c>
    </row>
    <row r="2912" spans="2:5" x14ac:dyDescent="0.3">
      <c r="B2912" s="13">
        <v>48</v>
      </c>
      <c r="C2912" s="13" t="s">
        <v>21</v>
      </c>
      <c r="D2912" s="13" t="s">
        <v>21</v>
      </c>
      <c r="E2912" s="13" t="s">
        <v>21</v>
      </c>
    </row>
    <row r="2913" spans="2:5" x14ac:dyDescent="0.3">
      <c r="B2913" s="13">
        <v>47</v>
      </c>
      <c r="C2913" s="13" t="s">
        <v>21</v>
      </c>
      <c r="D2913" s="13" t="s">
        <v>21</v>
      </c>
      <c r="E2913" s="13" t="s">
        <v>21</v>
      </c>
    </row>
    <row r="2914" spans="2:5" x14ac:dyDescent="0.3">
      <c r="B2914" s="13">
        <v>44</v>
      </c>
      <c r="C2914" s="13" t="s">
        <v>21</v>
      </c>
      <c r="D2914" s="13" t="s">
        <v>21</v>
      </c>
      <c r="E2914" s="13" t="s">
        <v>21</v>
      </c>
    </row>
    <row r="2915" spans="2:5" x14ac:dyDescent="0.3">
      <c r="B2915" s="13">
        <v>26</v>
      </c>
      <c r="C2915" s="13" t="s">
        <v>25</v>
      </c>
      <c r="D2915" s="13" t="s">
        <v>21</v>
      </c>
      <c r="E2915" s="13" t="s">
        <v>21</v>
      </c>
    </row>
    <row r="2916" spans="2:5" x14ac:dyDescent="0.3">
      <c r="B2916" s="13">
        <v>29</v>
      </c>
      <c r="C2916" s="13" t="s">
        <v>25</v>
      </c>
      <c r="D2916" s="13" t="s">
        <v>21</v>
      </c>
      <c r="E2916" s="13" t="s">
        <v>21</v>
      </c>
    </row>
    <row r="2917" spans="2:5" x14ac:dyDescent="0.3">
      <c r="B2917" s="13">
        <v>33</v>
      </c>
      <c r="C2917" s="13" t="s">
        <v>21</v>
      </c>
      <c r="D2917" s="13" t="s">
        <v>21</v>
      </c>
      <c r="E2917" s="13" t="s">
        <v>21</v>
      </c>
    </row>
    <row r="2918" spans="2:5" x14ac:dyDescent="0.3">
      <c r="B2918" s="13">
        <v>56</v>
      </c>
      <c r="C2918" s="13" t="s">
        <v>21</v>
      </c>
      <c r="D2918" s="13" t="s">
        <v>21</v>
      </c>
      <c r="E2918" s="13" t="s">
        <v>21</v>
      </c>
    </row>
    <row r="2919" spans="2:5" x14ac:dyDescent="0.3">
      <c r="B2919" s="13">
        <v>57</v>
      </c>
      <c r="C2919" s="13" t="s">
        <v>21</v>
      </c>
      <c r="D2919" s="13" t="s">
        <v>21</v>
      </c>
      <c r="E2919" s="13" t="s">
        <v>21</v>
      </c>
    </row>
    <row r="2920" spans="2:5" x14ac:dyDescent="0.3">
      <c r="B2920" s="13">
        <v>79</v>
      </c>
      <c r="C2920" s="13" t="s">
        <v>21</v>
      </c>
      <c r="D2920" s="13" t="s">
        <v>25</v>
      </c>
      <c r="E2920" s="13" t="s">
        <v>21</v>
      </c>
    </row>
    <row r="2921" spans="2:5" x14ac:dyDescent="0.3">
      <c r="B2921" s="13">
        <v>25</v>
      </c>
      <c r="C2921" s="13" t="s">
        <v>25</v>
      </c>
      <c r="D2921" s="13" t="s">
        <v>21</v>
      </c>
      <c r="E2921" s="13" t="s">
        <v>21</v>
      </c>
    </row>
    <row r="2922" spans="2:5" x14ac:dyDescent="0.3">
      <c r="B2922" s="13">
        <v>47</v>
      </c>
      <c r="C2922" s="13" t="s">
        <v>21</v>
      </c>
      <c r="D2922" s="13" t="s">
        <v>21</v>
      </c>
      <c r="E2922" s="13" t="s">
        <v>21</v>
      </c>
    </row>
    <row r="2923" spans="2:5" x14ac:dyDescent="0.3">
      <c r="B2923" s="13">
        <v>28</v>
      </c>
      <c r="C2923" s="13" t="s">
        <v>25</v>
      </c>
      <c r="D2923" s="13" t="s">
        <v>21</v>
      </c>
      <c r="E2923" s="13" t="s">
        <v>21</v>
      </c>
    </row>
    <row r="2924" spans="2:5" x14ac:dyDescent="0.3">
      <c r="B2924" s="13">
        <v>61</v>
      </c>
      <c r="C2924" s="13" t="s">
        <v>21</v>
      </c>
      <c r="D2924" s="13" t="s">
        <v>21</v>
      </c>
      <c r="E2924" s="13" t="s">
        <v>21</v>
      </c>
    </row>
    <row r="2925" spans="2:5" x14ac:dyDescent="0.3">
      <c r="B2925" s="13">
        <v>41</v>
      </c>
      <c r="C2925" s="13" t="s">
        <v>21</v>
      </c>
      <c r="D2925" s="13" t="s">
        <v>21</v>
      </c>
      <c r="E2925" s="13" t="s">
        <v>21</v>
      </c>
    </row>
    <row r="2926" spans="2:5" x14ac:dyDescent="0.3">
      <c r="B2926" s="13">
        <v>40</v>
      </c>
      <c r="C2926" s="13" t="s">
        <v>21</v>
      </c>
      <c r="D2926" s="13" t="s">
        <v>21</v>
      </c>
      <c r="E2926" s="13" t="s">
        <v>21</v>
      </c>
    </row>
    <row r="2927" spans="2:5" x14ac:dyDescent="0.3">
      <c r="B2927" s="13">
        <v>58</v>
      </c>
      <c r="C2927" s="13" t="s">
        <v>21</v>
      </c>
      <c r="D2927" s="13" t="s">
        <v>21</v>
      </c>
      <c r="E2927" s="13" t="s">
        <v>21</v>
      </c>
    </row>
    <row r="2928" spans="2:5" x14ac:dyDescent="0.3">
      <c r="B2928" s="13">
        <v>68</v>
      </c>
      <c r="C2928" s="13" t="s">
        <v>21</v>
      </c>
      <c r="D2928" s="13" t="s">
        <v>25</v>
      </c>
      <c r="E2928" s="13" t="s">
        <v>21</v>
      </c>
    </row>
    <row r="2929" spans="2:5" x14ac:dyDescent="0.3">
      <c r="B2929" s="13">
        <v>22</v>
      </c>
      <c r="C2929" s="13" t="s">
        <v>25</v>
      </c>
      <c r="D2929" s="13" t="s">
        <v>21</v>
      </c>
      <c r="E2929" s="13" t="s">
        <v>21</v>
      </c>
    </row>
    <row r="2930" spans="2:5" x14ac:dyDescent="0.3">
      <c r="B2930" s="13">
        <v>30</v>
      </c>
      <c r="C2930" s="13" t="s">
        <v>21</v>
      </c>
      <c r="D2930" s="13" t="s">
        <v>21</v>
      </c>
      <c r="E2930" s="13" t="s">
        <v>21</v>
      </c>
    </row>
    <row r="2931" spans="2:5" x14ac:dyDescent="0.3">
      <c r="B2931" s="13">
        <v>51</v>
      </c>
      <c r="C2931" s="13" t="s">
        <v>21</v>
      </c>
      <c r="D2931" s="13" t="s">
        <v>21</v>
      </c>
      <c r="E2931" s="13" t="s">
        <v>21</v>
      </c>
    </row>
    <row r="2932" spans="2:5" x14ac:dyDescent="0.3">
      <c r="B2932" s="13">
        <v>61</v>
      </c>
      <c r="C2932" s="13" t="s">
        <v>21</v>
      </c>
      <c r="D2932" s="13" t="s">
        <v>21</v>
      </c>
      <c r="E2932" s="13" t="s">
        <v>21</v>
      </c>
    </row>
    <row r="2933" spans="2:5" x14ac:dyDescent="0.3">
      <c r="B2933" s="13">
        <v>61</v>
      </c>
      <c r="C2933" s="13" t="s">
        <v>21</v>
      </c>
      <c r="D2933" s="13" t="s">
        <v>21</v>
      </c>
      <c r="E2933" s="13" t="s">
        <v>21</v>
      </c>
    </row>
    <row r="2934" spans="2:5" x14ac:dyDescent="0.3">
      <c r="B2934" s="13">
        <v>59</v>
      </c>
      <c r="C2934" s="13" t="s">
        <v>21</v>
      </c>
      <c r="D2934" s="13" t="s">
        <v>21</v>
      </c>
      <c r="E2934" s="13" t="s">
        <v>21</v>
      </c>
    </row>
    <row r="2935" spans="2:5" x14ac:dyDescent="0.3">
      <c r="B2935" s="13">
        <v>65</v>
      </c>
      <c r="C2935" s="13" t="s">
        <v>21</v>
      </c>
      <c r="D2935" s="13" t="s">
        <v>25</v>
      </c>
      <c r="E2935" s="13" t="s">
        <v>21</v>
      </c>
    </row>
    <row r="2936" spans="2:5" x14ac:dyDescent="0.3">
      <c r="B2936" s="13">
        <v>45</v>
      </c>
      <c r="C2936" s="13" t="s">
        <v>21</v>
      </c>
      <c r="D2936" s="13" t="s">
        <v>21</v>
      </c>
      <c r="E2936" s="13" t="s">
        <v>21</v>
      </c>
    </row>
    <row r="2937" spans="2:5" x14ac:dyDescent="0.3">
      <c r="B2937" s="13">
        <v>67</v>
      </c>
      <c r="C2937" s="13" t="s">
        <v>21</v>
      </c>
      <c r="D2937" s="13" t="s">
        <v>25</v>
      </c>
      <c r="E2937" s="13" t="s">
        <v>21</v>
      </c>
    </row>
    <row r="2938" spans="2:5" x14ac:dyDescent="0.3">
      <c r="B2938" s="13">
        <v>67</v>
      </c>
      <c r="C2938" s="13" t="s">
        <v>21</v>
      </c>
      <c r="D2938" s="13" t="s">
        <v>25</v>
      </c>
      <c r="E2938" s="13" t="s">
        <v>21</v>
      </c>
    </row>
    <row r="2939" spans="2:5" x14ac:dyDescent="0.3">
      <c r="B2939" s="13">
        <v>59</v>
      </c>
      <c r="C2939" s="13" t="s">
        <v>21</v>
      </c>
      <c r="D2939" s="13" t="s">
        <v>21</v>
      </c>
      <c r="E2939" s="13" t="s">
        <v>21</v>
      </c>
    </row>
    <row r="2940" spans="2:5" x14ac:dyDescent="0.3">
      <c r="B2940" s="13">
        <v>21</v>
      </c>
      <c r="C2940" s="13" t="s">
        <v>25</v>
      </c>
      <c r="D2940" s="13" t="s">
        <v>21</v>
      </c>
      <c r="E2940" s="13" t="s">
        <v>21</v>
      </c>
    </row>
    <row r="2941" spans="2:5" x14ac:dyDescent="0.3">
      <c r="B2941" s="13">
        <v>58</v>
      </c>
      <c r="C2941" s="13" t="s">
        <v>21</v>
      </c>
      <c r="D2941" s="13" t="s">
        <v>21</v>
      </c>
      <c r="E2941" s="13" t="s">
        <v>21</v>
      </c>
    </row>
    <row r="2942" spans="2:5" x14ac:dyDescent="0.3">
      <c r="B2942" s="13">
        <v>21</v>
      </c>
      <c r="C2942" s="13" t="s">
        <v>25</v>
      </c>
      <c r="D2942" s="13" t="s">
        <v>21</v>
      </c>
      <c r="E2942" s="13" t="s">
        <v>21</v>
      </c>
    </row>
    <row r="2943" spans="2:5" x14ac:dyDescent="0.3">
      <c r="B2943" s="13">
        <v>83</v>
      </c>
      <c r="C2943" s="13" t="s">
        <v>21</v>
      </c>
      <c r="D2943" s="13" t="s">
        <v>25</v>
      </c>
      <c r="E2943" s="13" t="s">
        <v>21</v>
      </c>
    </row>
    <row r="2944" spans="2:5" x14ac:dyDescent="0.3">
      <c r="B2944" s="13">
        <v>38</v>
      </c>
      <c r="C2944" s="13" t="s">
        <v>21</v>
      </c>
      <c r="D2944" s="13" t="s">
        <v>21</v>
      </c>
      <c r="E2944" s="13" t="s">
        <v>21</v>
      </c>
    </row>
    <row r="2945" spans="2:5" x14ac:dyDescent="0.3">
      <c r="B2945" s="13">
        <v>21</v>
      </c>
      <c r="C2945" s="13" t="s">
        <v>25</v>
      </c>
      <c r="D2945" s="13" t="s">
        <v>21</v>
      </c>
      <c r="E2945" s="13" t="s">
        <v>21</v>
      </c>
    </row>
    <row r="2946" spans="2:5" x14ac:dyDescent="0.3">
      <c r="B2946" s="13">
        <v>48</v>
      </c>
      <c r="C2946" s="13" t="s">
        <v>21</v>
      </c>
      <c r="D2946" s="13" t="s">
        <v>21</v>
      </c>
      <c r="E2946" s="13" t="s">
        <v>21</v>
      </c>
    </row>
    <row r="2947" spans="2:5" x14ac:dyDescent="0.3">
      <c r="B2947" s="13">
        <v>50</v>
      </c>
      <c r="C2947" s="13" t="s">
        <v>21</v>
      </c>
      <c r="D2947" s="13" t="s">
        <v>21</v>
      </c>
      <c r="E2947" s="13" t="s">
        <v>21</v>
      </c>
    </row>
    <row r="2948" spans="2:5" x14ac:dyDescent="0.3">
      <c r="B2948" s="13">
        <v>82</v>
      </c>
      <c r="C2948" s="13" t="s">
        <v>21</v>
      </c>
      <c r="D2948" s="13" t="s">
        <v>25</v>
      </c>
      <c r="E2948" s="13" t="s">
        <v>21</v>
      </c>
    </row>
    <row r="2949" spans="2:5" x14ac:dyDescent="0.3">
      <c r="B2949" s="13">
        <v>69</v>
      </c>
      <c r="C2949" s="13" t="s">
        <v>21</v>
      </c>
      <c r="D2949" s="13" t="s">
        <v>25</v>
      </c>
      <c r="E2949" s="13" t="s">
        <v>21</v>
      </c>
    </row>
    <row r="2950" spans="2:5" x14ac:dyDescent="0.3">
      <c r="B2950" s="13">
        <v>40</v>
      </c>
      <c r="C2950" s="13" t="s">
        <v>21</v>
      </c>
      <c r="D2950" s="13" t="s">
        <v>21</v>
      </c>
      <c r="E2950" s="13" t="s">
        <v>21</v>
      </c>
    </row>
    <row r="2951" spans="2:5" x14ac:dyDescent="0.3">
      <c r="B2951" s="13">
        <v>81</v>
      </c>
      <c r="C2951" s="13" t="s">
        <v>21</v>
      </c>
      <c r="D2951" s="13" t="s">
        <v>25</v>
      </c>
      <c r="E2951" s="13" t="s">
        <v>21</v>
      </c>
    </row>
    <row r="2952" spans="2:5" x14ac:dyDescent="0.3">
      <c r="B2952" s="13">
        <v>68</v>
      </c>
      <c r="C2952" s="13" t="s">
        <v>21</v>
      </c>
      <c r="D2952" s="13" t="s">
        <v>25</v>
      </c>
      <c r="E2952" s="13" t="s">
        <v>21</v>
      </c>
    </row>
    <row r="2953" spans="2:5" x14ac:dyDescent="0.3">
      <c r="B2953" s="13">
        <v>54</v>
      </c>
      <c r="C2953" s="13" t="s">
        <v>21</v>
      </c>
      <c r="D2953" s="13" t="s">
        <v>21</v>
      </c>
      <c r="E2953" s="13" t="s">
        <v>21</v>
      </c>
    </row>
    <row r="2954" spans="2:5" x14ac:dyDescent="0.3">
      <c r="B2954" s="13">
        <v>35</v>
      </c>
      <c r="C2954" s="13" t="s">
        <v>21</v>
      </c>
      <c r="D2954" s="13" t="s">
        <v>21</v>
      </c>
      <c r="E2954" s="13" t="s">
        <v>21</v>
      </c>
    </row>
    <row r="2955" spans="2:5" x14ac:dyDescent="0.3">
      <c r="B2955" s="13">
        <v>84</v>
      </c>
      <c r="C2955" s="13" t="s">
        <v>21</v>
      </c>
      <c r="D2955" s="13" t="s">
        <v>25</v>
      </c>
      <c r="E2955" s="13" t="s">
        <v>25</v>
      </c>
    </row>
    <row r="2956" spans="2:5" x14ac:dyDescent="0.3">
      <c r="B2956" s="13">
        <v>45</v>
      </c>
      <c r="C2956" s="13" t="s">
        <v>21</v>
      </c>
      <c r="D2956" s="13" t="s">
        <v>21</v>
      </c>
      <c r="E2956" s="13" t="s">
        <v>21</v>
      </c>
    </row>
    <row r="2957" spans="2:5" x14ac:dyDescent="0.3">
      <c r="B2957" s="13">
        <v>25</v>
      </c>
      <c r="C2957" s="13" t="s">
        <v>25</v>
      </c>
      <c r="D2957" s="13" t="s">
        <v>21</v>
      </c>
      <c r="E2957" s="13" t="s">
        <v>21</v>
      </c>
    </row>
    <row r="2958" spans="2:5" x14ac:dyDescent="0.3">
      <c r="B2958" s="13">
        <v>25</v>
      </c>
      <c r="C2958" s="13" t="s">
        <v>25</v>
      </c>
      <c r="D2958" s="13" t="s">
        <v>21</v>
      </c>
      <c r="E2958" s="13" t="s">
        <v>21</v>
      </c>
    </row>
    <row r="2959" spans="2:5" x14ac:dyDescent="0.3">
      <c r="B2959" s="13">
        <v>27</v>
      </c>
      <c r="C2959" s="13" t="s">
        <v>25</v>
      </c>
      <c r="D2959" s="13" t="s">
        <v>21</v>
      </c>
      <c r="E2959" s="13" t="s">
        <v>21</v>
      </c>
    </row>
    <row r="2960" spans="2:5" x14ac:dyDescent="0.3">
      <c r="B2960" s="13">
        <v>67</v>
      </c>
      <c r="C2960" s="13" t="s">
        <v>21</v>
      </c>
      <c r="D2960" s="13" t="s">
        <v>25</v>
      </c>
      <c r="E2960" s="13" t="s">
        <v>21</v>
      </c>
    </row>
    <row r="2961" spans="2:5" x14ac:dyDescent="0.3">
      <c r="B2961" s="13">
        <v>48</v>
      </c>
      <c r="C2961" s="13" t="s">
        <v>21</v>
      </c>
      <c r="D2961" s="13" t="s">
        <v>21</v>
      </c>
      <c r="E2961" s="13" t="s">
        <v>21</v>
      </c>
    </row>
    <row r="2962" spans="2:5" x14ac:dyDescent="0.3">
      <c r="B2962" s="13">
        <v>77</v>
      </c>
      <c r="C2962" s="13" t="s">
        <v>21</v>
      </c>
      <c r="D2962" s="13" t="s">
        <v>25</v>
      </c>
      <c r="E2962" s="13" t="s">
        <v>21</v>
      </c>
    </row>
    <row r="2963" spans="2:5" x14ac:dyDescent="0.3">
      <c r="B2963" s="13">
        <v>34</v>
      </c>
      <c r="C2963" s="13" t="s">
        <v>21</v>
      </c>
      <c r="D2963" s="13" t="s">
        <v>21</v>
      </c>
      <c r="E2963" s="13" t="s">
        <v>21</v>
      </c>
    </row>
    <row r="2964" spans="2:5" x14ac:dyDescent="0.3">
      <c r="B2964" s="13">
        <v>68</v>
      </c>
      <c r="C2964" s="13" t="s">
        <v>21</v>
      </c>
      <c r="D2964" s="13" t="s">
        <v>25</v>
      </c>
      <c r="E2964" s="13" t="s">
        <v>21</v>
      </c>
    </row>
    <row r="2965" spans="2:5" x14ac:dyDescent="0.3">
      <c r="B2965" s="13">
        <v>60</v>
      </c>
      <c r="C2965" s="13" t="s">
        <v>21</v>
      </c>
      <c r="D2965" s="13" t="s">
        <v>21</v>
      </c>
      <c r="E2965" s="13" t="s">
        <v>21</v>
      </c>
    </row>
    <row r="2966" spans="2:5" x14ac:dyDescent="0.3">
      <c r="B2966" s="13">
        <v>82</v>
      </c>
      <c r="C2966" s="13" t="s">
        <v>21</v>
      </c>
      <c r="D2966" s="13" t="s">
        <v>25</v>
      </c>
      <c r="E2966" s="13" t="s">
        <v>21</v>
      </c>
    </row>
    <row r="2967" spans="2:5" x14ac:dyDescent="0.3">
      <c r="B2967" s="13">
        <v>45</v>
      </c>
      <c r="C2967" s="13" t="s">
        <v>21</v>
      </c>
      <c r="D2967" s="13" t="s">
        <v>21</v>
      </c>
      <c r="E2967" s="13" t="s">
        <v>21</v>
      </c>
    </row>
    <row r="2968" spans="2:5" x14ac:dyDescent="0.3">
      <c r="B2968" s="13">
        <v>35</v>
      </c>
      <c r="C2968" s="13" t="s">
        <v>21</v>
      </c>
      <c r="D2968" s="13" t="s">
        <v>21</v>
      </c>
      <c r="E2968" s="13" t="s">
        <v>21</v>
      </c>
    </row>
    <row r="2969" spans="2:5" x14ac:dyDescent="0.3">
      <c r="B2969" s="13">
        <v>37</v>
      </c>
      <c r="C2969" s="13" t="s">
        <v>21</v>
      </c>
      <c r="D2969" s="13" t="s">
        <v>21</v>
      </c>
      <c r="E2969" s="13" t="s">
        <v>21</v>
      </c>
    </row>
    <row r="2970" spans="2:5" x14ac:dyDescent="0.3">
      <c r="B2970" s="13">
        <v>50</v>
      </c>
      <c r="C2970" s="13" t="s">
        <v>21</v>
      </c>
      <c r="D2970" s="13" t="s">
        <v>21</v>
      </c>
      <c r="E2970" s="13" t="s">
        <v>21</v>
      </c>
    </row>
    <row r="2971" spans="2:5" x14ac:dyDescent="0.3">
      <c r="B2971" s="13">
        <v>33</v>
      </c>
      <c r="C2971" s="13" t="s">
        <v>21</v>
      </c>
      <c r="D2971" s="13" t="s">
        <v>21</v>
      </c>
      <c r="E2971" s="13" t="s">
        <v>21</v>
      </c>
    </row>
    <row r="2972" spans="2:5" x14ac:dyDescent="0.3">
      <c r="B2972" s="13">
        <v>42</v>
      </c>
      <c r="C2972" s="13" t="s">
        <v>21</v>
      </c>
      <c r="D2972" s="13" t="s">
        <v>21</v>
      </c>
      <c r="E2972" s="13" t="s">
        <v>21</v>
      </c>
    </row>
    <row r="2973" spans="2:5" x14ac:dyDescent="0.3">
      <c r="B2973" s="13">
        <v>58</v>
      </c>
      <c r="C2973" s="13" t="s">
        <v>21</v>
      </c>
      <c r="D2973" s="13" t="s">
        <v>21</v>
      </c>
      <c r="E2973" s="13" t="s">
        <v>21</v>
      </c>
    </row>
    <row r="2974" spans="2:5" x14ac:dyDescent="0.3">
      <c r="B2974" s="13">
        <v>35</v>
      </c>
      <c r="C2974" s="13" t="s">
        <v>21</v>
      </c>
      <c r="D2974" s="13" t="s">
        <v>21</v>
      </c>
      <c r="E2974" s="13" t="s">
        <v>21</v>
      </c>
    </row>
    <row r="2975" spans="2:5" x14ac:dyDescent="0.3">
      <c r="B2975" s="13">
        <v>69</v>
      </c>
      <c r="C2975" s="13" t="s">
        <v>21</v>
      </c>
      <c r="D2975" s="13" t="s">
        <v>25</v>
      </c>
      <c r="E2975" s="13" t="s">
        <v>21</v>
      </c>
    </row>
    <row r="2976" spans="2:5" x14ac:dyDescent="0.3">
      <c r="B2976" s="13">
        <v>60</v>
      </c>
      <c r="C2976" s="13" t="s">
        <v>21</v>
      </c>
      <c r="D2976" s="13" t="s">
        <v>21</v>
      </c>
      <c r="E2976" s="13" t="s">
        <v>21</v>
      </c>
    </row>
    <row r="2977" spans="2:5" x14ac:dyDescent="0.3">
      <c r="B2977" s="13">
        <v>40</v>
      </c>
      <c r="C2977" s="13" t="s">
        <v>21</v>
      </c>
      <c r="D2977" s="13" t="s">
        <v>21</v>
      </c>
      <c r="E2977" s="13" t="s">
        <v>21</v>
      </c>
    </row>
    <row r="2978" spans="2:5" x14ac:dyDescent="0.3">
      <c r="B2978" s="13">
        <v>56</v>
      </c>
      <c r="C2978" s="13" t="s">
        <v>21</v>
      </c>
      <c r="D2978" s="13" t="s">
        <v>21</v>
      </c>
      <c r="E2978" s="13" t="s">
        <v>21</v>
      </c>
    </row>
    <row r="2979" spans="2:5" x14ac:dyDescent="0.3">
      <c r="B2979" s="13">
        <v>45</v>
      </c>
      <c r="C2979" s="13" t="s">
        <v>21</v>
      </c>
      <c r="D2979" s="13" t="s">
        <v>21</v>
      </c>
      <c r="E2979" s="13" t="s">
        <v>21</v>
      </c>
    </row>
    <row r="2980" spans="2:5" x14ac:dyDescent="0.3">
      <c r="B2980" s="13">
        <v>48</v>
      </c>
      <c r="C2980" s="13" t="s">
        <v>21</v>
      </c>
      <c r="D2980" s="13" t="s">
        <v>21</v>
      </c>
      <c r="E2980" s="13" t="s">
        <v>21</v>
      </c>
    </row>
    <row r="2981" spans="2:5" x14ac:dyDescent="0.3">
      <c r="B2981" s="13">
        <v>28</v>
      </c>
      <c r="C2981" s="13" t="s">
        <v>25</v>
      </c>
      <c r="D2981" s="13" t="s">
        <v>21</v>
      </c>
      <c r="E2981" s="13" t="s">
        <v>21</v>
      </c>
    </row>
    <row r="2982" spans="2:5" x14ac:dyDescent="0.3">
      <c r="B2982" s="13">
        <v>77</v>
      </c>
      <c r="C2982" s="13" t="s">
        <v>21</v>
      </c>
      <c r="D2982" s="13" t="s">
        <v>25</v>
      </c>
      <c r="E2982" s="13" t="s">
        <v>21</v>
      </c>
    </row>
    <row r="2983" spans="2:5" x14ac:dyDescent="0.3">
      <c r="B2983" s="13">
        <v>47</v>
      </c>
      <c r="C2983" s="13" t="s">
        <v>21</v>
      </c>
      <c r="D2983" s="13" t="s">
        <v>21</v>
      </c>
      <c r="E2983" s="13" t="s">
        <v>21</v>
      </c>
    </row>
    <row r="2984" spans="2:5" x14ac:dyDescent="0.3">
      <c r="B2984" s="13">
        <v>34</v>
      </c>
      <c r="C2984" s="13" t="s">
        <v>21</v>
      </c>
      <c r="D2984" s="13" t="s">
        <v>21</v>
      </c>
      <c r="E2984" s="13" t="s">
        <v>21</v>
      </c>
    </row>
    <row r="2985" spans="2:5" x14ac:dyDescent="0.3">
      <c r="B2985" s="13">
        <v>46</v>
      </c>
      <c r="C2985" s="13" t="s">
        <v>21</v>
      </c>
      <c r="D2985" s="13" t="s">
        <v>21</v>
      </c>
      <c r="E2985" s="13" t="s">
        <v>21</v>
      </c>
    </row>
    <row r="2986" spans="2:5" x14ac:dyDescent="0.3">
      <c r="B2986" s="13">
        <v>63</v>
      </c>
      <c r="C2986" s="13" t="s">
        <v>21</v>
      </c>
      <c r="D2986" s="13" t="s">
        <v>21</v>
      </c>
      <c r="E2986" s="13" t="s">
        <v>21</v>
      </c>
    </row>
    <row r="2987" spans="2:5" x14ac:dyDescent="0.3">
      <c r="B2987" s="13">
        <v>62</v>
      </c>
      <c r="C2987" s="13" t="s">
        <v>21</v>
      </c>
      <c r="D2987" s="13" t="s">
        <v>21</v>
      </c>
      <c r="E2987" s="13" t="s">
        <v>21</v>
      </c>
    </row>
    <row r="2988" spans="2:5" x14ac:dyDescent="0.3">
      <c r="B2988" s="13">
        <v>26</v>
      </c>
      <c r="C2988" s="13" t="s">
        <v>25</v>
      </c>
      <c r="D2988" s="13" t="s">
        <v>21</v>
      </c>
      <c r="E2988" s="13" t="s">
        <v>21</v>
      </c>
    </row>
    <row r="2989" spans="2:5" x14ac:dyDescent="0.3">
      <c r="B2989" s="13">
        <v>69</v>
      </c>
      <c r="C2989" s="13" t="s">
        <v>21</v>
      </c>
      <c r="D2989" s="13" t="s">
        <v>25</v>
      </c>
      <c r="E2989" s="13" t="s">
        <v>21</v>
      </c>
    </row>
    <row r="2990" spans="2:5" x14ac:dyDescent="0.3">
      <c r="B2990" s="13">
        <v>21</v>
      </c>
      <c r="C2990" s="13" t="s">
        <v>25</v>
      </c>
      <c r="D2990" s="13" t="s">
        <v>21</v>
      </c>
      <c r="E2990" s="13" t="s">
        <v>21</v>
      </c>
    </row>
    <row r="2991" spans="2:5" x14ac:dyDescent="0.3">
      <c r="B2991" s="13">
        <v>66</v>
      </c>
      <c r="C2991" s="13" t="s">
        <v>21</v>
      </c>
      <c r="D2991" s="13" t="s">
        <v>25</v>
      </c>
      <c r="E2991" s="13" t="s">
        <v>21</v>
      </c>
    </row>
    <row r="2992" spans="2:5" x14ac:dyDescent="0.3">
      <c r="B2992" s="13">
        <v>49</v>
      </c>
      <c r="C2992" s="13" t="s">
        <v>21</v>
      </c>
      <c r="D2992" s="13" t="s">
        <v>21</v>
      </c>
      <c r="E2992" s="13" t="s">
        <v>21</v>
      </c>
    </row>
    <row r="2993" spans="2:5" x14ac:dyDescent="0.3">
      <c r="B2993" s="13">
        <v>56</v>
      </c>
      <c r="C2993" s="13" t="s">
        <v>21</v>
      </c>
      <c r="D2993" s="13" t="s">
        <v>21</v>
      </c>
      <c r="E2993" s="13" t="s">
        <v>21</v>
      </c>
    </row>
    <row r="2994" spans="2:5" x14ac:dyDescent="0.3">
      <c r="B2994" s="13">
        <v>58</v>
      </c>
      <c r="C2994" s="13" t="s">
        <v>21</v>
      </c>
      <c r="D2994" s="13" t="s">
        <v>21</v>
      </c>
      <c r="E2994" s="13" t="s">
        <v>21</v>
      </c>
    </row>
    <row r="2995" spans="2:5" x14ac:dyDescent="0.3">
      <c r="B2995" s="13">
        <v>32</v>
      </c>
      <c r="C2995" s="13" t="s">
        <v>21</v>
      </c>
      <c r="D2995" s="13" t="s">
        <v>21</v>
      </c>
      <c r="E2995" s="13" t="s">
        <v>21</v>
      </c>
    </row>
    <row r="2996" spans="2:5" x14ac:dyDescent="0.3">
      <c r="B2996" s="13">
        <v>37</v>
      </c>
      <c r="C2996" s="13" t="s">
        <v>21</v>
      </c>
      <c r="D2996" s="13" t="s">
        <v>21</v>
      </c>
      <c r="E2996" s="13" t="s">
        <v>21</v>
      </c>
    </row>
    <row r="2997" spans="2:5" x14ac:dyDescent="0.3">
      <c r="B2997" s="13">
        <v>43</v>
      </c>
      <c r="C2997" s="13" t="s">
        <v>21</v>
      </c>
      <c r="D2997" s="13" t="s">
        <v>21</v>
      </c>
      <c r="E2997" s="13" t="s">
        <v>21</v>
      </c>
    </row>
    <row r="2998" spans="2:5" x14ac:dyDescent="0.3">
      <c r="B2998" s="13">
        <v>29</v>
      </c>
      <c r="C2998" s="13" t="s">
        <v>25</v>
      </c>
      <c r="D2998" s="13" t="s">
        <v>21</v>
      </c>
      <c r="E2998" s="13" t="s">
        <v>21</v>
      </c>
    </row>
    <row r="2999" spans="2:5" x14ac:dyDescent="0.3">
      <c r="B2999" s="13">
        <v>33</v>
      </c>
      <c r="C2999" s="13" t="s">
        <v>21</v>
      </c>
      <c r="D2999" s="13" t="s">
        <v>21</v>
      </c>
      <c r="E2999" s="13" t="s">
        <v>21</v>
      </c>
    </row>
    <row r="3000" spans="2:5" x14ac:dyDescent="0.3">
      <c r="B3000" s="13">
        <v>49</v>
      </c>
      <c r="C3000" s="13" t="s">
        <v>21</v>
      </c>
      <c r="D3000" s="13" t="s">
        <v>21</v>
      </c>
      <c r="E3000" s="13" t="s">
        <v>21</v>
      </c>
    </row>
    <row r="3001" spans="2:5" x14ac:dyDescent="0.3">
      <c r="B3001" s="13">
        <v>75</v>
      </c>
      <c r="C3001" s="13" t="s">
        <v>21</v>
      </c>
      <c r="D3001" s="13" t="s">
        <v>25</v>
      </c>
      <c r="E3001" s="13" t="s">
        <v>21</v>
      </c>
    </row>
    <row r="3002" spans="2:5" x14ac:dyDescent="0.3">
      <c r="B3002" s="13">
        <v>22</v>
      </c>
      <c r="C3002" s="13" t="s">
        <v>25</v>
      </c>
      <c r="D3002" s="13" t="s">
        <v>21</v>
      </c>
      <c r="E3002" s="13" t="s">
        <v>21</v>
      </c>
    </row>
    <row r="3003" spans="2:5" x14ac:dyDescent="0.3">
      <c r="B3003" s="13">
        <v>50</v>
      </c>
      <c r="C3003" s="13" t="s">
        <v>21</v>
      </c>
      <c r="D3003" s="13" t="s">
        <v>21</v>
      </c>
      <c r="E3003" s="13" t="s">
        <v>21</v>
      </c>
    </row>
    <row r="3004" spans="2:5" x14ac:dyDescent="0.3">
      <c r="B3004" s="13">
        <v>41</v>
      </c>
      <c r="C3004" s="13" t="s">
        <v>21</v>
      </c>
      <c r="D3004" s="13" t="s">
        <v>21</v>
      </c>
      <c r="E3004" s="13" t="s">
        <v>21</v>
      </c>
    </row>
    <row r="3005" spans="2:5" x14ac:dyDescent="0.3">
      <c r="B3005" s="13">
        <v>58</v>
      </c>
      <c r="C3005" s="13" t="s">
        <v>21</v>
      </c>
      <c r="D3005" s="13" t="s">
        <v>21</v>
      </c>
      <c r="E3005" s="13" t="s">
        <v>21</v>
      </c>
    </row>
    <row r="3006" spans="2:5" x14ac:dyDescent="0.3">
      <c r="B3006" s="13">
        <v>20</v>
      </c>
      <c r="C3006" s="13" t="s">
        <v>25</v>
      </c>
      <c r="D3006" s="13" t="s">
        <v>21</v>
      </c>
      <c r="E3006" s="13" t="s">
        <v>21</v>
      </c>
    </row>
    <row r="3007" spans="2:5" x14ac:dyDescent="0.3">
      <c r="B3007" s="13">
        <v>26</v>
      </c>
      <c r="C3007" s="13" t="s">
        <v>25</v>
      </c>
      <c r="D3007" s="13" t="s">
        <v>21</v>
      </c>
      <c r="E3007" s="13" t="s">
        <v>21</v>
      </c>
    </row>
    <row r="3008" spans="2:5" x14ac:dyDescent="0.3">
      <c r="B3008" s="13">
        <v>57</v>
      </c>
      <c r="C3008" s="13" t="s">
        <v>21</v>
      </c>
      <c r="D3008" s="13" t="s">
        <v>21</v>
      </c>
      <c r="E3008" s="13" t="s">
        <v>21</v>
      </c>
    </row>
    <row r="3009" spans="2:5" x14ac:dyDescent="0.3">
      <c r="B3009" s="13">
        <v>57</v>
      </c>
      <c r="C3009" s="13" t="s">
        <v>21</v>
      </c>
      <c r="D3009" s="13" t="s">
        <v>21</v>
      </c>
      <c r="E3009" s="13" t="s">
        <v>21</v>
      </c>
    </row>
    <row r="3010" spans="2:5" x14ac:dyDescent="0.3">
      <c r="B3010" s="13">
        <v>34</v>
      </c>
      <c r="C3010" s="13" t="s">
        <v>21</v>
      </c>
      <c r="D3010" s="13" t="s">
        <v>21</v>
      </c>
      <c r="E3010" s="13" t="s">
        <v>21</v>
      </c>
    </row>
    <row r="3011" spans="2:5" x14ac:dyDescent="0.3">
      <c r="B3011" s="13">
        <v>78</v>
      </c>
      <c r="C3011" s="13" t="s">
        <v>21</v>
      </c>
      <c r="D3011" s="13" t="s">
        <v>25</v>
      </c>
      <c r="E3011" s="13" t="s">
        <v>21</v>
      </c>
    </row>
    <row r="3012" spans="2:5" x14ac:dyDescent="0.3">
      <c r="B3012" s="13">
        <v>74</v>
      </c>
      <c r="C3012" s="13" t="s">
        <v>21</v>
      </c>
      <c r="D3012" s="13" t="s">
        <v>25</v>
      </c>
      <c r="E3012" s="13" t="s">
        <v>21</v>
      </c>
    </row>
    <row r="3013" spans="2:5" x14ac:dyDescent="0.3">
      <c r="B3013" s="13">
        <v>56</v>
      </c>
      <c r="C3013" s="13" t="s">
        <v>21</v>
      </c>
      <c r="D3013" s="13" t="s">
        <v>21</v>
      </c>
      <c r="E3013" s="13" t="s">
        <v>21</v>
      </c>
    </row>
    <row r="3014" spans="2:5" x14ac:dyDescent="0.3">
      <c r="B3014" s="13">
        <v>46</v>
      </c>
      <c r="C3014" s="13" t="s">
        <v>21</v>
      </c>
      <c r="D3014" s="13" t="s">
        <v>21</v>
      </c>
      <c r="E3014" s="13" t="s">
        <v>21</v>
      </c>
    </row>
    <row r="3015" spans="2:5" x14ac:dyDescent="0.3">
      <c r="B3015" s="13">
        <v>53</v>
      </c>
      <c r="C3015" s="13" t="s">
        <v>21</v>
      </c>
      <c r="D3015" s="13" t="s">
        <v>21</v>
      </c>
      <c r="E3015" s="13" t="s">
        <v>21</v>
      </c>
    </row>
    <row r="3016" spans="2:5" x14ac:dyDescent="0.3">
      <c r="B3016" s="13">
        <v>46</v>
      </c>
      <c r="C3016" s="13" t="s">
        <v>21</v>
      </c>
      <c r="D3016" s="13" t="s">
        <v>21</v>
      </c>
      <c r="E3016" s="13" t="s">
        <v>21</v>
      </c>
    </row>
    <row r="3017" spans="2:5" x14ac:dyDescent="0.3">
      <c r="B3017" s="13">
        <v>49</v>
      </c>
      <c r="C3017" s="13" t="s">
        <v>21</v>
      </c>
      <c r="D3017" s="13" t="s">
        <v>21</v>
      </c>
      <c r="E3017" s="13" t="s">
        <v>25</v>
      </c>
    </row>
    <row r="3018" spans="2:5" x14ac:dyDescent="0.3">
      <c r="B3018" s="13">
        <v>71</v>
      </c>
      <c r="C3018" s="13" t="s">
        <v>21</v>
      </c>
      <c r="D3018" s="13" t="s">
        <v>25</v>
      </c>
      <c r="E3018" s="13" t="s">
        <v>21</v>
      </c>
    </row>
    <row r="3019" spans="2:5" x14ac:dyDescent="0.3">
      <c r="B3019" s="13">
        <v>36</v>
      </c>
      <c r="C3019" s="13" t="s">
        <v>21</v>
      </c>
      <c r="D3019" s="13" t="s">
        <v>21</v>
      </c>
      <c r="E3019" s="13" t="s">
        <v>21</v>
      </c>
    </row>
    <row r="3020" spans="2:5" x14ac:dyDescent="0.3">
      <c r="B3020" s="13">
        <v>21</v>
      </c>
      <c r="C3020" s="13" t="s">
        <v>25</v>
      </c>
      <c r="D3020" s="13" t="s">
        <v>21</v>
      </c>
      <c r="E3020" s="13" t="s">
        <v>21</v>
      </c>
    </row>
    <row r="3021" spans="2:5" x14ac:dyDescent="0.3">
      <c r="B3021" s="13">
        <v>62</v>
      </c>
      <c r="C3021" s="13" t="s">
        <v>21</v>
      </c>
      <c r="D3021" s="13" t="s">
        <v>21</v>
      </c>
      <c r="E3021" s="13" t="s">
        <v>21</v>
      </c>
    </row>
    <row r="3022" spans="2:5" x14ac:dyDescent="0.3">
      <c r="B3022" s="13">
        <v>42</v>
      </c>
      <c r="C3022" s="13" t="s">
        <v>21</v>
      </c>
      <c r="D3022" s="13" t="s">
        <v>21</v>
      </c>
      <c r="E3022" s="13" t="s">
        <v>21</v>
      </c>
    </row>
    <row r="3023" spans="2:5" x14ac:dyDescent="0.3">
      <c r="B3023" s="13">
        <v>50</v>
      </c>
      <c r="C3023" s="13" t="s">
        <v>21</v>
      </c>
      <c r="D3023" s="13" t="s">
        <v>21</v>
      </c>
      <c r="E3023" s="13" t="s">
        <v>21</v>
      </c>
    </row>
    <row r="3024" spans="2:5" x14ac:dyDescent="0.3">
      <c r="B3024" s="13">
        <v>84</v>
      </c>
      <c r="C3024" s="13" t="s">
        <v>21</v>
      </c>
      <c r="D3024" s="13" t="s">
        <v>25</v>
      </c>
      <c r="E3024" s="13" t="s">
        <v>21</v>
      </c>
    </row>
    <row r="3025" spans="2:5" x14ac:dyDescent="0.3">
      <c r="B3025" s="13">
        <v>41</v>
      </c>
      <c r="C3025" s="13" t="s">
        <v>21</v>
      </c>
      <c r="D3025" s="13" t="s">
        <v>21</v>
      </c>
      <c r="E3025" s="13" t="s">
        <v>21</v>
      </c>
    </row>
    <row r="3026" spans="2:5" x14ac:dyDescent="0.3">
      <c r="B3026" s="13">
        <v>63</v>
      </c>
      <c r="C3026" s="13" t="s">
        <v>21</v>
      </c>
      <c r="D3026" s="13" t="s">
        <v>21</v>
      </c>
      <c r="E3026" s="13" t="s">
        <v>21</v>
      </c>
    </row>
    <row r="3027" spans="2:5" x14ac:dyDescent="0.3">
      <c r="B3027" s="13">
        <v>40</v>
      </c>
      <c r="C3027" s="13" t="s">
        <v>21</v>
      </c>
      <c r="D3027" s="13" t="s">
        <v>21</v>
      </c>
      <c r="E3027" s="13" t="s">
        <v>21</v>
      </c>
    </row>
    <row r="3028" spans="2:5" x14ac:dyDescent="0.3">
      <c r="B3028" s="13">
        <v>74</v>
      </c>
      <c r="C3028" s="13" t="s">
        <v>21</v>
      </c>
      <c r="D3028" s="13" t="s">
        <v>25</v>
      </c>
      <c r="E3028" s="13" t="s">
        <v>21</v>
      </c>
    </row>
    <row r="3029" spans="2:5" x14ac:dyDescent="0.3">
      <c r="B3029" s="13">
        <v>85</v>
      </c>
      <c r="C3029" s="13" t="s">
        <v>21</v>
      </c>
      <c r="D3029" s="13" t="s">
        <v>25</v>
      </c>
      <c r="E3029" s="13" t="s">
        <v>21</v>
      </c>
    </row>
    <row r="3030" spans="2:5" x14ac:dyDescent="0.3">
      <c r="B3030" s="13">
        <v>33</v>
      </c>
      <c r="C3030" s="13" t="s">
        <v>21</v>
      </c>
      <c r="D3030" s="13" t="s">
        <v>21</v>
      </c>
      <c r="E3030" s="13" t="s">
        <v>21</v>
      </c>
    </row>
    <row r="3031" spans="2:5" x14ac:dyDescent="0.3">
      <c r="B3031" s="13">
        <v>43</v>
      </c>
      <c r="C3031" s="13" t="s">
        <v>21</v>
      </c>
      <c r="D3031" s="13" t="s">
        <v>21</v>
      </c>
      <c r="E3031" s="13" t="s">
        <v>21</v>
      </c>
    </row>
    <row r="3032" spans="2:5" x14ac:dyDescent="0.3">
      <c r="B3032" s="13">
        <v>26</v>
      </c>
      <c r="C3032" s="13" t="s">
        <v>25</v>
      </c>
      <c r="D3032" s="13" t="s">
        <v>21</v>
      </c>
      <c r="E3032" s="13" t="s">
        <v>21</v>
      </c>
    </row>
    <row r="3033" spans="2:5" x14ac:dyDescent="0.3">
      <c r="B3033" s="13">
        <v>56</v>
      </c>
      <c r="C3033" s="13" t="s">
        <v>21</v>
      </c>
      <c r="D3033" s="13" t="s">
        <v>21</v>
      </c>
      <c r="E3033" s="13" t="s">
        <v>21</v>
      </c>
    </row>
    <row r="3034" spans="2:5" x14ac:dyDescent="0.3">
      <c r="B3034" s="13">
        <v>44</v>
      </c>
      <c r="C3034" s="13" t="s">
        <v>21</v>
      </c>
      <c r="D3034" s="13" t="s">
        <v>21</v>
      </c>
      <c r="E3034" s="13" t="s">
        <v>21</v>
      </c>
    </row>
    <row r="3035" spans="2:5" x14ac:dyDescent="0.3">
      <c r="B3035" s="13">
        <v>37</v>
      </c>
      <c r="C3035" s="13" t="s">
        <v>21</v>
      </c>
      <c r="D3035" s="13" t="s">
        <v>21</v>
      </c>
      <c r="E3035" s="13" t="s">
        <v>21</v>
      </c>
    </row>
    <row r="3036" spans="2:5" x14ac:dyDescent="0.3">
      <c r="B3036" s="13">
        <v>71</v>
      </c>
      <c r="C3036" s="13" t="s">
        <v>21</v>
      </c>
      <c r="D3036" s="13" t="s">
        <v>25</v>
      </c>
      <c r="E3036" s="13" t="s">
        <v>21</v>
      </c>
    </row>
    <row r="3037" spans="2:5" x14ac:dyDescent="0.3">
      <c r="B3037" s="13">
        <v>84</v>
      </c>
      <c r="C3037" s="13" t="s">
        <v>21</v>
      </c>
      <c r="D3037" s="13" t="s">
        <v>25</v>
      </c>
      <c r="E3037" s="13" t="s">
        <v>21</v>
      </c>
    </row>
    <row r="3038" spans="2:5" x14ac:dyDescent="0.3">
      <c r="B3038" s="13">
        <v>47</v>
      </c>
      <c r="C3038" s="13" t="s">
        <v>21</v>
      </c>
      <c r="D3038" s="13" t="s">
        <v>21</v>
      </c>
      <c r="E3038" s="13" t="s">
        <v>21</v>
      </c>
    </row>
    <row r="3039" spans="2:5" x14ac:dyDescent="0.3">
      <c r="B3039" s="13">
        <v>43</v>
      </c>
      <c r="C3039" s="13" t="s">
        <v>21</v>
      </c>
      <c r="D3039" s="13" t="s">
        <v>21</v>
      </c>
      <c r="E3039" s="13" t="s">
        <v>21</v>
      </c>
    </row>
    <row r="3040" spans="2:5" x14ac:dyDescent="0.3">
      <c r="B3040" s="13">
        <v>56</v>
      </c>
      <c r="C3040" s="13" t="s">
        <v>21</v>
      </c>
      <c r="D3040" s="13" t="s">
        <v>21</v>
      </c>
      <c r="E3040" s="13" t="s">
        <v>21</v>
      </c>
    </row>
    <row r="3041" spans="2:5" x14ac:dyDescent="0.3">
      <c r="B3041" s="13">
        <v>30</v>
      </c>
      <c r="C3041" s="13" t="s">
        <v>21</v>
      </c>
      <c r="D3041" s="13" t="s">
        <v>21</v>
      </c>
      <c r="E3041" s="13" t="s">
        <v>21</v>
      </c>
    </row>
    <row r="3042" spans="2:5" x14ac:dyDescent="0.3">
      <c r="B3042" s="13">
        <v>60</v>
      </c>
      <c r="C3042" s="13" t="s">
        <v>21</v>
      </c>
      <c r="D3042" s="13" t="s">
        <v>21</v>
      </c>
      <c r="E3042" s="13" t="s">
        <v>21</v>
      </c>
    </row>
    <row r="3043" spans="2:5" x14ac:dyDescent="0.3">
      <c r="B3043" s="13">
        <v>64</v>
      </c>
      <c r="C3043" s="13" t="s">
        <v>21</v>
      </c>
      <c r="D3043" s="13" t="s">
        <v>21</v>
      </c>
      <c r="E3043" s="13" t="s">
        <v>21</v>
      </c>
    </row>
    <row r="3044" spans="2:5" x14ac:dyDescent="0.3">
      <c r="B3044" s="13">
        <v>54</v>
      </c>
      <c r="C3044" s="13" t="s">
        <v>21</v>
      </c>
      <c r="D3044" s="13" t="s">
        <v>21</v>
      </c>
      <c r="E3044" s="13" t="s">
        <v>21</v>
      </c>
    </row>
    <row r="3045" spans="2:5" x14ac:dyDescent="0.3">
      <c r="B3045" s="13">
        <v>69</v>
      </c>
      <c r="C3045" s="13" t="s">
        <v>21</v>
      </c>
      <c r="D3045" s="13" t="s">
        <v>25</v>
      </c>
      <c r="E3045" s="13" t="s">
        <v>21</v>
      </c>
    </row>
    <row r="3046" spans="2:5" x14ac:dyDescent="0.3">
      <c r="B3046" s="13">
        <v>72</v>
      </c>
      <c r="C3046" s="13" t="s">
        <v>21</v>
      </c>
      <c r="D3046" s="13" t="s">
        <v>25</v>
      </c>
      <c r="E3046" s="13" t="s">
        <v>21</v>
      </c>
    </row>
    <row r="3047" spans="2:5" x14ac:dyDescent="0.3">
      <c r="B3047" s="13">
        <v>69</v>
      </c>
      <c r="C3047" s="13" t="s">
        <v>21</v>
      </c>
      <c r="D3047" s="13" t="s">
        <v>25</v>
      </c>
      <c r="E3047" s="13" t="s">
        <v>21</v>
      </c>
    </row>
    <row r="3048" spans="2:5" x14ac:dyDescent="0.3">
      <c r="B3048" s="13">
        <v>68</v>
      </c>
      <c r="C3048" s="13" t="s">
        <v>21</v>
      </c>
      <c r="D3048" s="13" t="s">
        <v>25</v>
      </c>
      <c r="E3048" s="13" t="s">
        <v>21</v>
      </c>
    </row>
    <row r="3049" spans="2:5" x14ac:dyDescent="0.3">
      <c r="B3049" s="13">
        <v>26</v>
      </c>
      <c r="C3049" s="13" t="s">
        <v>25</v>
      </c>
      <c r="D3049" s="13" t="s">
        <v>21</v>
      </c>
      <c r="E3049" s="13" t="s">
        <v>21</v>
      </c>
    </row>
    <row r="3050" spans="2:5" x14ac:dyDescent="0.3">
      <c r="B3050" s="13">
        <v>26</v>
      </c>
      <c r="C3050" s="13" t="s">
        <v>25</v>
      </c>
      <c r="D3050" s="13" t="s">
        <v>21</v>
      </c>
      <c r="E3050" s="13" t="s">
        <v>21</v>
      </c>
    </row>
    <row r="3051" spans="2:5" x14ac:dyDescent="0.3">
      <c r="B3051" s="13">
        <v>67</v>
      </c>
      <c r="C3051" s="13" t="s">
        <v>21</v>
      </c>
      <c r="D3051" s="13" t="s">
        <v>25</v>
      </c>
      <c r="E3051" s="13" t="s">
        <v>21</v>
      </c>
    </row>
    <row r="3052" spans="2:5" x14ac:dyDescent="0.3">
      <c r="B3052" s="13">
        <v>54</v>
      </c>
      <c r="C3052" s="13" t="s">
        <v>21</v>
      </c>
      <c r="D3052" s="13" t="s">
        <v>21</v>
      </c>
      <c r="E3052" s="13" t="s">
        <v>21</v>
      </c>
    </row>
    <row r="3053" spans="2:5" x14ac:dyDescent="0.3">
      <c r="B3053" s="13">
        <v>60</v>
      </c>
      <c r="C3053" s="13" t="s">
        <v>21</v>
      </c>
      <c r="D3053" s="13" t="s">
        <v>21</v>
      </c>
      <c r="E3053" s="13" t="s">
        <v>21</v>
      </c>
    </row>
    <row r="3054" spans="2:5" x14ac:dyDescent="0.3">
      <c r="B3054" s="13">
        <v>84</v>
      </c>
      <c r="C3054" s="13" t="s">
        <v>21</v>
      </c>
      <c r="D3054" s="13" t="s">
        <v>25</v>
      </c>
      <c r="E3054" s="13" t="s">
        <v>21</v>
      </c>
    </row>
    <row r="3055" spans="2:5" x14ac:dyDescent="0.3">
      <c r="B3055" s="13">
        <v>60</v>
      </c>
      <c r="C3055" s="13" t="s">
        <v>21</v>
      </c>
      <c r="D3055" s="13" t="s">
        <v>21</v>
      </c>
      <c r="E3055" s="13" t="s">
        <v>21</v>
      </c>
    </row>
    <row r="3056" spans="2:5" x14ac:dyDescent="0.3">
      <c r="B3056" s="13">
        <v>84</v>
      </c>
      <c r="C3056" s="13" t="s">
        <v>21</v>
      </c>
      <c r="D3056" s="13" t="s">
        <v>25</v>
      </c>
      <c r="E3056" s="13" t="s">
        <v>21</v>
      </c>
    </row>
    <row r="3057" spans="2:5" x14ac:dyDescent="0.3">
      <c r="B3057" s="13">
        <v>41</v>
      </c>
      <c r="C3057" s="13" t="s">
        <v>21</v>
      </c>
      <c r="D3057" s="13" t="s">
        <v>21</v>
      </c>
      <c r="E3057" s="13" t="s">
        <v>21</v>
      </c>
    </row>
    <row r="3058" spans="2:5" x14ac:dyDescent="0.3">
      <c r="B3058" s="13">
        <v>70</v>
      </c>
      <c r="C3058" s="13" t="s">
        <v>21</v>
      </c>
      <c r="D3058" s="13" t="s">
        <v>25</v>
      </c>
      <c r="E3058" s="13" t="s">
        <v>21</v>
      </c>
    </row>
    <row r="3059" spans="2:5" x14ac:dyDescent="0.3">
      <c r="B3059" s="13">
        <v>80</v>
      </c>
      <c r="C3059" s="13" t="s">
        <v>21</v>
      </c>
      <c r="D3059" s="13" t="s">
        <v>25</v>
      </c>
      <c r="E3059" s="13" t="s">
        <v>21</v>
      </c>
    </row>
    <row r="3060" spans="2:5" x14ac:dyDescent="0.3">
      <c r="B3060" s="13">
        <v>32</v>
      </c>
      <c r="C3060" s="13" t="s">
        <v>21</v>
      </c>
      <c r="D3060" s="13" t="s">
        <v>21</v>
      </c>
      <c r="E3060" s="13" t="s">
        <v>21</v>
      </c>
    </row>
    <row r="3061" spans="2:5" x14ac:dyDescent="0.3">
      <c r="B3061" s="13">
        <v>82</v>
      </c>
      <c r="C3061" s="13" t="s">
        <v>21</v>
      </c>
      <c r="D3061" s="13" t="s">
        <v>25</v>
      </c>
      <c r="E3061" s="13" t="s">
        <v>21</v>
      </c>
    </row>
    <row r="3062" spans="2:5" x14ac:dyDescent="0.3">
      <c r="B3062" s="13">
        <v>53</v>
      </c>
      <c r="C3062" s="13" t="s">
        <v>21</v>
      </c>
      <c r="D3062" s="13" t="s">
        <v>21</v>
      </c>
      <c r="E3062" s="13" t="s">
        <v>21</v>
      </c>
    </row>
    <row r="3063" spans="2:5" x14ac:dyDescent="0.3">
      <c r="B3063" s="13">
        <v>49</v>
      </c>
      <c r="C3063" s="13" t="s">
        <v>21</v>
      </c>
      <c r="D3063" s="13" t="s">
        <v>21</v>
      </c>
      <c r="E3063" s="13" t="s">
        <v>21</v>
      </c>
    </row>
    <row r="3064" spans="2:5" x14ac:dyDescent="0.3">
      <c r="B3064" s="13">
        <v>29</v>
      </c>
      <c r="C3064" s="13" t="s">
        <v>25</v>
      </c>
      <c r="D3064" s="13" t="s">
        <v>21</v>
      </c>
      <c r="E3064" s="13" t="s">
        <v>21</v>
      </c>
    </row>
    <row r="3065" spans="2:5" x14ac:dyDescent="0.3">
      <c r="B3065" s="13">
        <v>62</v>
      </c>
      <c r="C3065" s="13" t="s">
        <v>21</v>
      </c>
      <c r="D3065" s="13" t="s">
        <v>21</v>
      </c>
      <c r="E3065" s="13" t="s">
        <v>25</v>
      </c>
    </row>
    <row r="3066" spans="2:5" x14ac:dyDescent="0.3">
      <c r="B3066" s="13">
        <v>57</v>
      </c>
      <c r="C3066" s="13" t="s">
        <v>21</v>
      </c>
      <c r="D3066" s="13" t="s">
        <v>21</v>
      </c>
      <c r="E3066" s="13" t="s">
        <v>21</v>
      </c>
    </row>
    <row r="3067" spans="2:5" x14ac:dyDescent="0.3">
      <c r="B3067" s="13">
        <v>61</v>
      </c>
      <c r="C3067" s="13" t="s">
        <v>21</v>
      </c>
      <c r="D3067" s="13" t="s">
        <v>21</v>
      </c>
      <c r="E3067" s="13" t="s">
        <v>21</v>
      </c>
    </row>
    <row r="3068" spans="2:5" x14ac:dyDescent="0.3">
      <c r="B3068" s="13">
        <v>22</v>
      </c>
      <c r="C3068" s="13" t="s">
        <v>25</v>
      </c>
      <c r="D3068" s="13" t="s">
        <v>21</v>
      </c>
      <c r="E3068" s="13" t="s">
        <v>21</v>
      </c>
    </row>
    <row r="3069" spans="2:5" x14ac:dyDescent="0.3">
      <c r="B3069" s="13">
        <v>54</v>
      </c>
      <c r="C3069" s="13" t="s">
        <v>21</v>
      </c>
      <c r="D3069" s="13" t="s">
        <v>21</v>
      </c>
      <c r="E3069" s="13" t="s">
        <v>21</v>
      </c>
    </row>
    <row r="3070" spans="2:5" x14ac:dyDescent="0.3">
      <c r="B3070" s="13">
        <v>60</v>
      </c>
      <c r="C3070" s="13" t="s">
        <v>21</v>
      </c>
      <c r="D3070" s="13" t="s">
        <v>21</v>
      </c>
      <c r="E3070" s="13" t="s">
        <v>21</v>
      </c>
    </row>
    <row r="3071" spans="2:5" x14ac:dyDescent="0.3">
      <c r="B3071" s="13">
        <v>47</v>
      </c>
      <c r="C3071" s="13" t="s">
        <v>21</v>
      </c>
      <c r="D3071" s="13" t="s">
        <v>21</v>
      </c>
      <c r="E3071" s="13" t="s">
        <v>21</v>
      </c>
    </row>
    <row r="3072" spans="2:5" x14ac:dyDescent="0.3">
      <c r="B3072" s="13">
        <v>30</v>
      </c>
      <c r="C3072" s="13" t="s">
        <v>21</v>
      </c>
      <c r="D3072" s="13" t="s">
        <v>21</v>
      </c>
      <c r="E3072" s="13" t="s">
        <v>21</v>
      </c>
    </row>
    <row r="3073" spans="2:5" x14ac:dyDescent="0.3">
      <c r="B3073" s="13">
        <v>27</v>
      </c>
      <c r="C3073" s="13" t="s">
        <v>25</v>
      </c>
      <c r="D3073" s="13" t="s">
        <v>21</v>
      </c>
      <c r="E3073" s="13" t="s">
        <v>21</v>
      </c>
    </row>
    <row r="3074" spans="2:5" x14ac:dyDescent="0.3">
      <c r="B3074" s="13">
        <v>41</v>
      </c>
      <c r="C3074" s="13" t="s">
        <v>21</v>
      </c>
      <c r="D3074" s="13" t="s">
        <v>21</v>
      </c>
      <c r="E3074" s="13" t="s">
        <v>21</v>
      </c>
    </row>
    <row r="3075" spans="2:5" x14ac:dyDescent="0.3">
      <c r="B3075" s="13">
        <v>53</v>
      </c>
      <c r="C3075" s="13" t="s">
        <v>21</v>
      </c>
      <c r="D3075" s="13" t="s">
        <v>21</v>
      </c>
      <c r="E3075" s="13" t="s">
        <v>21</v>
      </c>
    </row>
    <row r="3076" spans="2:5" x14ac:dyDescent="0.3">
      <c r="B3076" s="13">
        <v>45</v>
      </c>
      <c r="C3076" s="13" t="s">
        <v>21</v>
      </c>
      <c r="D3076" s="13" t="s">
        <v>21</v>
      </c>
      <c r="E3076" s="13" t="s">
        <v>21</v>
      </c>
    </row>
    <row r="3077" spans="2:5" x14ac:dyDescent="0.3">
      <c r="B3077" s="13">
        <v>50</v>
      </c>
      <c r="C3077" s="13" t="s">
        <v>21</v>
      </c>
      <c r="D3077" s="13" t="s">
        <v>21</v>
      </c>
      <c r="E3077" s="13" t="s">
        <v>21</v>
      </c>
    </row>
    <row r="3078" spans="2:5" x14ac:dyDescent="0.3">
      <c r="B3078" s="13">
        <v>52</v>
      </c>
      <c r="C3078" s="13" t="s">
        <v>21</v>
      </c>
      <c r="D3078" s="13" t="s">
        <v>21</v>
      </c>
      <c r="E3078" s="13" t="s">
        <v>21</v>
      </c>
    </row>
    <row r="3079" spans="2:5" x14ac:dyDescent="0.3">
      <c r="B3079" s="13">
        <v>70</v>
      </c>
      <c r="C3079" s="13" t="s">
        <v>21</v>
      </c>
      <c r="D3079" s="13" t="s">
        <v>25</v>
      </c>
      <c r="E3079" s="13" t="s">
        <v>21</v>
      </c>
    </row>
    <row r="3080" spans="2:5" x14ac:dyDescent="0.3">
      <c r="B3080" s="13">
        <v>53</v>
      </c>
      <c r="C3080" s="13" t="s">
        <v>21</v>
      </c>
      <c r="D3080" s="13" t="s">
        <v>21</v>
      </c>
      <c r="E3080" s="13" t="s">
        <v>21</v>
      </c>
    </row>
    <row r="3081" spans="2:5" x14ac:dyDescent="0.3">
      <c r="B3081" s="13">
        <v>41</v>
      </c>
      <c r="C3081" s="13" t="s">
        <v>21</v>
      </c>
      <c r="D3081" s="13" t="s">
        <v>21</v>
      </c>
      <c r="E3081" s="13" t="s">
        <v>21</v>
      </c>
    </row>
    <row r="3082" spans="2:5" x14ac:dyDescent="0.3">
      <c r="B3082" s="13">
        <v>66</v>
      </c>
      <c r="C3082" s="13" t="s">
        <v>21</v>
      </c>
      <c r="D3082" s="13" t="s">
        <v>25</v>
      </c>
      <c r="E3082" s="13" t="s">
        <v>21</v>
      </c>
    </row>
    <row r="3083" spans="2:5" x14ac:dyDescent="0.3">
      <c r="B3083" s="13">
        <v>64</v>
      </c>
      <c r="C3083" s="13" t="s">
        <v>21</v>
      </c>
      <c r="D3083" s="13" t="s">
        <v>21</v>
      </c>
      <c r="E3083" s="13" t="s">
        <v>21</v>
      </c>
    </row>
    <row r="3084" spans="2:5" x14ac:dyDescent="0.3">
      <c r="B3084" s="13">
        <v>43</v>
      </c>
      <c r="C3084" s="13" t="s">
        <v>21</v>
      </c>
      <c r="D3084" s="13" t="s">
        <v>21</v>
      </c>
      <c r="E3084" s="13" t="s">
        <v>21</v>
      </c>
    </row>
    <row r="3085" spans="2:5" x14ac:dyDescent="0.3">
      <c r="B3085" s="13">
        <v>76</v>
      </c>
      <c r="C3085" s="13" t="s">
        <v>21</v>
      </c>
      <c r="D3085" s="13" t="s">
        <v>25</v>
      </c>
      <c r="E3085" s="13" t="s">
        <v>21</v>
      </c>
    </row>
    <row r="3086" spans="2:5" x14ac:dyDescent="0.3">
      <c r="B3086" s="13">
        <v>44</v>
      </c>
      <c r="C3086" s="13" t="s">
        <v>21</v>
      </c>
      <c r="D3086" s="13" t="s">
        <v>21</v>
      </c>
      <c r="E3086" s="13" t="s">
        <v>21</v>
      </c>
    </row>
    <row r="3087" spans="2:5" x14ac:dyDescent="0.3">
      <c r="B3087" s="13">
        <v>32</v>
      </c>
      <c r="C3087" s="13" t="s">
        <v>21</v>
      </c>
      <c r="D3087" s="13" t="s">
        <v>21</v>
      </c>
      <c r="E3087" s="13" t="s">
        <v>21</v>
      </c>
    </row>
    <row r="3088" spans="2:5" x14ac:dyDescent="0.3">
      <c r="B3088" s="13">
        <v>28</v>
      </c>
      <c r="C3088" s="13" t="s">
        <v>25</v>
      </c>
      <c r="D3088" s="13" t="s">
        <v>21</v>
      </c>
      <c r="E3088" s="13" t="s">
        <v>21</v>
      </c>
    </row>
    <row r="3089" spans="2:5" x14ac:dyDescent="0.3">
      <c r="B3089" s="13">
        <v>32</v>
      </c>
      <c r="C3089" s="13" t="s">
        <v>21</v>
      </c>
      <c r="D3089" s="13" t="s">
        <v>21</v>
      </c>
      <c r="E3089" s="13" t="s">
        <v>21</v>
      </c>
    </row>
    <row r="3090" spans="2:5" x14ac:dyDescent="0.3">
      <c r="B3090" s="13">
        <v>39</v>
      </c>
      <c r="C3090" s="13" t="s">
        <v>21</v>
      </c>
      <c r="D3090" s="13" t="s">
        <v>21</v>
      </c>
      <c r="E3090" s="13" t="s">
        <v>21</v>
      </c>
    </row>
    <row r="3091" spans="2:5" x14ac:dyDescent="0.3">
      <c r="B3091" s="13">
        <v>60</v>
      </c>
      <c r="C3091" s="13" t="s">
        <v>21</v>
      </c>
      <c r="D3091" s="13" t="s">
        <v>21</v>
      </c>
      <c r="E3091" s="13" t="s">
        <v>21</v>
      </c>
    </row>
    <row r="3092" spans="2:5" x14ac:dyDescent="0.3">
      <c r="B3092" s="13">
        <v>50</v>
      </c>
      <c r="C3092" s="13" t="s">
        <v>21</v>
      </c>
      <c r="D3092" s="13" t="s">
        <v>21</v>
      </c>
      <c r="E3092" s="13" t="s">
        <v>21</v>
      </c>
    </row>
    <row r="3093" spans="2:5" x14ac:dyDescent="0.3">
      <c r="B3093" s="13">
        <v>42</v>
      </c>
      <c r="C3093" s="13" t="s">
        <v>21</v>
      </c>
      <c r="D3093" s="13" t="s">
        <v>21</v>
      </c>
      <c r="E3093" s="13" t="s">
        <v>21</v>
      </c>
    </row>
    <row r="3094" spans="2:5" x14ac:dyDescent="0.3">
      <c r="B3094" s="13">
        <v>23</v>
      </c>
      <c r="C3094" s="13" t="s">
        <v>25</v>
      </c>
      <c r="D3094" s="13" t="s">
        <v>21</v>
      </c>
      <c r="E3094" s="13" t="s">
        <v>21</v>
      </c>
    </row>
    <row r="3095" spans="2:5" x14ac:dyDescent="0.3">
      <c r="B3095" s="13">
        <v>69</v>
      </c>
      <c r="C3095" s="13" t="s">
        <v>21</v>
      </c>
      <c r="D3095" s="13" t="s">
        <v>25</v>
      </c>
      <c r="E3095" s="13" t="s">
        <v>21</v>
      </c>
    </row>
    <row r="3096" spans="2:5" x14ac:dyDescent="0.3">
      <c r="B3096" s="13">
        <v>42</v>
      </c>
      <c r="C3096" s="13" t="s">
        <v>21</v>
      </c>
      <c r="D3096" s="13" t="s">
        <v>21</v>
      </c>
      <c r="E3096" s="13" t="s">
        <v>21</v>
      </c>
    </row>
    <row r="3097" spans="2:5" x14ac:dyDescent="0.3">
      <c r="B3097" s="13">
        <v>63</v>
      </c>
      <c r="C3097" s="13" t="s">
        <v>21</v>
      </c>
      <c r="D3097" s="13" t="s">
        <v>21</v>
      </c>
      <c r="E3097" s="13" t="s">
        <v>21</v>
      </c>
    </row>
    <row r="3098" spans="2:5" x14ac:dyDescent="0.3">
      <c r="B3098" s="13">
        <v>38</v>
      </c>
      <c r="C3098" s="13" t="s">
        <v>21</v>
      </c>
      <c r="D3098" s="13" t="s">
        <v>21</v>
      </c>
      <c r="E3098" s="13" t="s">
        <v>21</v>
      </c>
    </row>
    <row r="3099" spans="2:5" x14ac:dyDescent="0.3">
      <c r="B3099" s="13">
        <v>36</v>
      </c>
      <c r="C3099" s="13" t="s">
        <v>21</v>
      </c>
      <c r="D3099" s="13" t="s">
        <v>21</v>
      </c>
      <c r="E3099" s="13" t="s">
        <v>21</v>
      </c>
    </row>
    <row r="3100" spans="2:5" x14ac:dyDescent="0.3">
      <c r="B3100" s="13">
        <v>51</v>
      </c>
      <c r="C3100" s="13" t="s">
        <v>21</v>
      </c>
      <c r="D3100" s="13" t="s">
        <v>21</v>
      </c>
      <c r="E3100" s="13" t="s">
        <v>21</v>
      </c>
    </row>
    <row r="3101" spans="2:5" x14ac:dyDescent="0.3">
      <c r="B3101" s="13">
        <v>77</v>
      </c>
      <c r="C3101" s="13" t="s">
        <v>21</v>
      </c>
      <c r="D3101" s="13" t="s">
        <v>25</v>
      </c>
      <c r="E3101" s="13" t="s">
        <v>21</v>
      </c>
    </row>
    <row r="3102" spans="2:5" x14ac:dyDescent="0.3">
      <c r="B3102" s="13">
        <v>33</v>
      </c>
      <c r="C3102" s="13" t="s">
        <v>21</v>
      </c>
      <c r="D3102" s="13" t="s">
        <v>21</v>
      </c>
      <c r="E3102" s="13" t="s">
        <v>21</v>
      </c>
    </row>
    <row r="3103" spans="2:5" x14ac:dyDescent="0.3">
      <c r="B3103" s="13">
        <v>81</v>
      </c>
      <c r="C3103" s="13" t="s">
        <v>21</v>
      </c>
      <c r="D3103" s="13" t="s">
        <v>25</v>
      </c>
      <c r="E3103" s="13" t="s">
        <v>21</v>
      </c>
    </row>
    <row r="3104" spans="2:5" x14ac:dyDescent="0.3">
      <c r="B3104" s="13">
        <v>59</v>
      </c>
      <c r="C3104" s="13" t="s">
        <v>21</v>
      </c>
      <c r="D3104" s="13" t="s">
        <v>21</v>
      </c>
      <c r="E3104" s="13" t="s">
        <v>21</v>
      </c>
    </row>
    <row r="3105" spans="2:5" x14ac:dyDescent="0.3">
      <c r="B3105" s="13">
        <v>54</v>
      </c>
      <c r="C3105" s="13" t="s">
        <v>21</v>
      </c>
      <c r="D3105" s="13" t="s">
        <v>21</v>
      </c>
      <c r="E3105" s="13" t="s">
        <v>21</v>
      </c>
    </row>
    <row r="3106" spans="2:5" x14ac:dyDescent="0.3">
      <c r="B3106" s="13">
        <v>41</v>
      </c>
      <c r="C3106" s="13" t="s">
        <v>21</v>
      </c>
      <c r="D3106" s="13" t="s">
        <v>21</v>
      </c>
      <c r="E3106" s="13" t="s">
        <v>21</v>
      </c>
    </row>
    <row r="3107" spans="2:5" x14ac:dyDescent="0.3">
      <c r="B3107" s="13">
        <v>54</v>
      </c>
      <c r="C3107" s="13" t="s">
        <v>21</v>
      </c>
      <c r="D3107" s="13" t="s">
        <v>21</v>
      </c>
      <c r="E3107" s="13" t="s">
        <v>21</v>
      </c>
    </row>
    <row r="3108" spans="2:5" x14ac:dyDescent="0.3">
      <c r="B3108" s="13">
        <v>79</v>
      </c>
      <c r="C3108" s="13" t="s">
        <v>21</v>
      </c>
      <c r="D3108" s="13" t="s">
        <v>25</v>
      </c>
      <c r="E3108" s="13" t="s">
        <v>21</v>
      </c>
    </row>
    <row r="3109" spans="2:5" x14ac:dyDescent="0.3">
      <c r="B3109" s="13">
        <v>19</v>
      </c>
      <c r="C3109" s="13" t="s">
        <v>25</v>
      </c>
      <c r="D3109" s="13" t="s">
        <v>21</v>
      </c>
      <c r="E3109" s="13" t="s">
        <v>21</v>
      </c>
    </row>
    <row r="3110" spans="2:5" x14ac:dyDescent="0.3">
      <c r="B3110" s="13">
        <v>37</v>
      </c>
      <c r="C3110" s="13" t="s">
        <v>21</v>
      </c>
      <c r="D3110" s="13" t="s">
        <v>21</v>
      </c>
      <c r="E3110" s="13" t="s">
        <v>21</v>
      </c>
    </row>
    <row r="3111" spans="2:5" x14ac:dyDescent="0.3">
      <c r="B3111" s="13">
        <v>37</v>
      </c>
      <c r="C3111" s="13" t="s">
        <v>21</v>
      </c>
      <c r="D3111" s="13" t="s">
        <v>21</v>
      </c>
      <c r="E3111" s="13" t="s">
        <v>21</v>
      </c>
    </row>
    <row r="3112" spans="2:5" x14ac:dyDescent="0.3">
      <c r="B3112" s="13">
        <v>63</v>
      </c>
      <c r="C3112" s="13" t="s">
        <v>21</v>
      </c>
      <c r="D3112" s="13" t="s">
        <v>21</v>
      </c>
      <c r="E3112" s="13" t="s">
        <v>21</v>
      </c>
    </row>
    <row r="3113" spans="2:5" x14ac:dyDescent="0.3">
      <c r="B3113" s="13">
        <v>24</v>
      </c>
      <c r="C3113" s="13" t="s">
        <v>25</v>
      </c>
      <c r="D3113" s="13" t="s">
        <v>21</v>
      </c>
      <c r="E3113" s="13" t="s">
        <v>21</v>
      </c>
    </row>
    <row r="3114" spans="2:5" x14ac:dyDescent="0.3">
      <c r="B3114" s="13">
        <v>41</v>
      </c>
      <c r="C3114" s="13" t="s">
        <v>21</v>
      </c>
      <c r="D3114" s="13" t="s">
        <v>21</v>
      </c>
      <c r="E3114" s="13" t="s">
        <v>21</v>
      </c>
    </row>
    <row r="3115" spans="2:5" x14ac:dyDescent="0.3">
      <c r="B3115" s="13">
        <v>32</v>
      </c>
      <c r="C3115" s="13" t="s">
        <v>21</v>
      </c>
      <c r="D3115" s="13" t="s">
        <v>21</v>
      </c>
      <c r="E3115" s="13" t="s">
        <v>21</v>
      </c>
    </row>
    <row r="3116" spans="2:5" x14ac:dyDescent="0.3">
      <c r="B3116" s="13">
        <v>57</v>
      </c>
      <c r="C3116" s="13" t="s">
        <v>21</v>
      </c>
      <c r="D3116" s="13" t="s">
        <v>21</v>
      </c>
      <c r="E3116" s="13" t="s">
        <v>21</v>
      </c>
    </row>
    <row r="3117" spans="2:5" x14ac:dyDescent="0.3">
      <c r="B3117" s="13">
        <v>21</v>
      </c>
      <c r="C3117" s="13" t="s">
        <v>25</v>
      </c>
      <c r="D3117" s="13" t="s">
        <v>21</v>
      </c>
      <c r="E3117" s="13" t="s">
        <v>21</v>
      </c>
    </row>
    <row r="3118" spans="2:5" x14ac:dyDescent="0.3">
      <c r="B3118" s="13">
        <v>38</v>
      </c>
      <c r="C3118" s="13" t="s">
        <v>21</v>
      </c>
      <c r="D3118" s="13" t="s">
        <v>21</v>
      </c>
      <c r="E3118" s="13" t="s">
        <v>21</v>
      </c>
    </row>
    <row r="3119" spans="2:5" x14ac:dyDescent="0.3">
      <c r="B3119" s="13">
        <v>45</v>
      </c>
      <c r="C3119" s="13" t="s">
        <v>21</v>
      </c>
      <c r="D3119" s="13" t="s">
        <v>21</v>
      </c>
      <c r="E3119" s="13" t="s">
        <v>21</v>
      </c>
    </row>
    <row r="3120" spans="2:5" x14ac:dyDescent="0.3">
      <c r="B3120" s="13">
        <v>79</v>
      </c>
      <c r="C3120" s="13" t="s">
        <v>21</v>
      </c>
      <c r="D3120" s="13" t="s">
        <v>25</v>
      </c>
      <c r="E3120" s="13" t="s">
        <v>21</v>
      </c>
    </row>
    <row r="3121" spans="2:5" x14ac:dyDescent="0.3">
      <c r="B3121" s="13">
        <v>49</v>
      </c>
      <c r="C3121" s="13" t="s">
        <v>21</v>
      </c>
      <c r="D3121" s="13" t="s">
        <v>21</v>
      </c>
      <c r="E3121" s="13" t="s">
        <v>21</v>
      </c>
    </row>
    <row r="3122" spans="2:5" x14ac:dyDescent="0.3">
      <c r="B3122" s="13">
        <v>43</v>
      </c>
      <c r="C3122" s="13" t="s">
        <v>21</v>
      </c>
      <c r="D3122" s="13" t="s">
        <v>21</v>
      </c>
      <c r="E3122" s="13" t="s">
        <v>21</v>
      </c>
    </row>
    <row r="3123" spans="2:5" x14ac:dyDescent="0.3">
      <c r="B3123" s="13">
        <v>27</v>
      </c>
      <c r="C3123" s="13" t="s">
        <v>25</v>
      </c>
      <c r="D3123" s="13" t="s">
        <v>21</v>
      </c>
      <c r="E3123" s="13" t="s">
        <v>21</v>
      </c>
    </row>
    <row r="3124" spans="2:5" x14ac:dyDescent="0.3">
      <c r="B3124" s="13">
        <v>39</v>
      </c>
      <c r="C3124" s="13" t="s">
        <v>21</v>
      </c>
      <c r="D3124" s="13" t="s">
        <v>21</v>
      </c>
      <c r="E3124" s="13" t="s">
        <v>21</v>
      </c>
    </row>
    <row r="3125" spans="2:5" x14ac:dyDescent="0.3">
      <c r="B3125" s="13">
        <v>21</v>
      </c>
      <c r="C3125" s="13" t="s">
        <v>25</v>
      </c>
      <c r="D3125" s="13" t="s">
        <v>21</v>
      </c>
      <c r="E3125" s="13" t="s">
        <v>21</v>
      </c>
    </row>
    <row r="3126" spans="2:5" x14ac:dyDescent="0.3">
      <c r="B3126" s="13">
        <v>39</v>
      </c>
      <c r="C3126" s="13" t="s">
        <v>21</v>
      </c>
      <c r="D3126" s="13" t="s">
        <v>21</v>
      </c>
      <c r="E3126" s="13" t="s">
        <v>21</v>
      </c>
    </row>
    <row r="3127" spans="2:5" x14ac:dyDescent="0.3">
      <c r="B3127" s="13">
        <v>27</v>
      </c>
      <c r="C3127" s="13" t="s">
        <v>25</v>
      </c>
      <c r="D3127" s="13" t="s">
        <v>21</v>
      </c>
      <c r="E3127" s="13" t="s">
        <v>21</v>
      </c>
    </row>
    <row r="3128" spans="2:5" x14ac:dyDescent="0.3">
      <c r="B3128" s="13">
        <v>63</v>
      </c>
      <c r="C3128" s="13" t="s">
        <v>21</v>
      </c>
      <c r="D3128" s="13" t="s">
        <v>21</v>
      </c>
      <c r="E3128" s="13" t="s">
        <v>21</v>
      </c>
    </row>
    <row r="3129" spans="2:5" x14ac:dyDescent="0.3">
      <c r="B3129" s="13">
        <v>45</v>
      </c>
      <c r="C3129" s="13" t="s">
        <v>21</v>
      </c>
      <c r="D3129" s="13" t="s">
        <v>21</v>
      </c>
      <c r="E3129" s="13" t="s">
        <v>21</v>
      </c>
    </row>
    <row r="3130" spans="2:5" x14ac:dyDescent="0.3">
      <c r="B3130" s="13">
        <v>37</v>
      </c>
      <c r="C3130" s="13" t="s">
        <v>21</v>
      </c>
      <c r="D3130" s="13" t="s">
        <v>21</v>
      </c>
      <c r="E3130" s="13" t="s">
        <v>21</v>
      </c>
    </row>
    <row r="3131" spans="2:5" x14ac:dyDescent="0.3">
      <c r="B3131" s="13">
        <v>85</v>
      </c>
      <c r="C3131" s="13" t="s">
        <v>21</v>
      </c>
      <c r="D3131" s="13" t="s">
        <v>25</v>
      </c>
      <c r="E3131" s="13" t="s">
        <v>21</v>
      </c>
    </row>
    <row r="3132" spans="2:5" x14ac:dyDescent="0.3">
      <c r="B3132" s="13">
        <v>72</v>
      </c>
      <c r="C3132" s="13" t="s">
        <v>21</v>
      </c>
      <c r="D3132" s="13" t="s">
        <v>25</v>
      </c>
      <c r="E3132" s="13" t="s">
        <v>21</v>
      </c>
    </row>
    <row r="3133" spans="2:5" x14ac:dyDescent="0.3">
      <c r="B3133" s="13">
        <v>21</v>
      </c>
      <c r="C3133" s="13" t="s">
        <v>25</v>
      </c>
      <c r="D3133" s="13" t="s">
        <v>21</v>
      </c>
      <c r="E3133" s="13" t="s">
        <v>21</v>
      </c>
    </row>
    <row r="3134" spans="2:5" x14ac:dyDescent="0.3">
      <c r="B3134" s="13">
        <v>59</v>
      </c>
      <c r="C3134" s="13" t="s">
        <v>21</v>
      </c>
      <c r="D3134" s="13" t="s">
        <v>21</v>
      </c>
      <c r="E3134" s="13" t="s">
        <v>21</v>
      </c>
    </row>
    <row r="3135" spans="2:5" x14ac:dyDescent="0.3">
      <c r="B3135" s="13">
        <v>27</v>
      </c>
      <c r="C3135" s="13" t="s">
        <v>25</v>
      </c>
      <c r="D3135" s="13" t="s">
        <v>21</v>
      </c>
      <c r="E3135" s="13" t="s">
        <v>21</v>
      </c>
    </row>
    <row r="3136" spans="2:5" x14ac:dyDescent="0.3">
      <c r="B3136" s="13">
        <v>58</v>
      </c>
      <c r="C3136" s="13" t="s">
        <v>21</v>
      </c>
      <c r="D3136" s="13" t="s">
        <v>21</v>
      </c>
      <c r="E3136" s="13" t="s">
        <v>21</v>
      </c>
    </row>
    <row r="3137" spans="2:5" x14ac:dyDescent="0.3">
      <c r="B3137" s="13">
        <v>58</v>
      </c>
      <c r="C3137" s="13" t="s">
        <v>21</v>
      </c>
      <c r="D3137" s="13" t="s">
        <v>21</v>
      </c>
      <c r="E3137" s="13" t="s">
        <v>21</v>
      </c>
    </row>
    <row r="3138" spans="2:5" x14ac:dyDescent="0.3">
      <c r="B3138" s="13">
        <v>42</v>
      </c>
      <c r="C3138" s="13" t="s">
        <v>21</v>
      </c>
      <c r="D3138" s="13" t="s">
        <v>21</v>
      </c>
      <c r="E3138" s="13" t="s">
        <v>21</v>
      </c>
    </row>
    <row r="3139" spans="2:5" x14ac:dyDescent="0.3">
      <c r="B3139" s="13">
        <v>32</v>
      </c>
      <c r="C3139" s="13" t="s">
        <v>21</v>
      </c>
      <c r="D3139" s="13" t="s">
        <v>21</v>
      </c>
      <c r="E3139" s="13" t="s">
        <v>21</v>
      </c>
    </row>
    <row r="3140" spans="2:5" x14ac:dyDescent="0.3">
      <c r="B3140" s="13">
        <v>46</v>
      </c>
      <c r="C3140" s="13" t="s">
        <v>21</v>
      </c>
      <c r="D3140" s="13" t="s">
        <v>21</v>
      </c>
      <c r="E3140" s="13" t="s">
        <v>21</v>
      </c>
    </row>
    <row r="3141" spans="2:5" x14ac:dyDescent="0.3">
      <c r="B3141" s="13">
        <v>21</v>
      </c>
      <c r="C3141" s="13" t="s">
        <v>25</v>
      </c>
      <c r="D3141" s="13" t="s">
        <v>21</v>
      </c>
      <c r="E3141" s="13" t="s">
        <v>21</v>
      </c>
    </row>
    <row r="3142" spans="2:5" x14ac:dyDescent="0.3">
      <c r="B3142" s="13">
        <v>21</v>
      </c>
      <c r="C3142" s="13" t="s">
        <v>25</v>
      </c>
      <c r="D3142" s="13" t="s">
        <v>21</v>
      </c>
      <c r="E3142" s="13" t="s">
        <v>21</v>
      </c>
    </row>
    <row r="3143" spans="2:5" x14ac:dyDescent="0.3">
      <c r="B3143" s="13">
        <v>29</v>
      </c>
      <c r="C3143" s="13" t="s">
        <v>25</v>
      </c>
      <c r="D3143" s="13" t="s">
        <v>21</v>
      </c>
      <c r="E3143" s="13" t="s">
        <v>21</v>
      </c>
    </row>
    <row r="3144" spans="2:5" x14ac:dyDescent="0.3">
      <c r="B3144" s="13">
        <v>59</v>
      </c>
      <c r="C3144" s="13" t="s">
        <v>21</v>
      </c>
      <c r="D3144" s="13" t="s">
        <v>21</v>
      </c>
      <c r="E3144" s="13" t="s">
        <v>21</v>
      </c>
    </row>
    <row r="3145" spans="2:5" x14ac:dyDescent="0.3">
      <c r="B3145" s="13">
        <v>32</v>
      </c>
      <c r="C3145" s="13" t="s">
        <v>21</v>
      </c>
      <c r="D3145" s="13" t="s">
        <v>21</v>
      </c>
      <c r="E3145" s="13" t="s">
        <v>21</v>
      </c>
    </row>
    <row r="3146" spans="2:5" x14ac:dyDescent="0.3">
      <c r="B3146" s="13">
        <v>67</v>
      </c>
      <c r="C3146" s="13" t="s">
        <v>21</v>
      </c>
      <c r="D3146" s="13" t="s">
        <v>25</v>
      </c>
      <c r="E3146" s="13" t="s">
        <v>21</v>
      </c>
    </row>
    <row r="3147" spans="2:5" x14ac:dyDescent="0.3">
      <c r="B3147" s="13">
        <v>22</v>
      </c>
      <c r="C3147" s="13" t="s">
        <v>25</v>
      </c>
      <c r="D3147" s="13" t="s">
        <v>21</v>
      </c>
      <c r="E3147" s="13" t="s">
        <v>21</v>
      </c>
    </row>
    <row r="3148" spans="2:5" x14ac:dyDescent="0.3">
      <c r="B3148" s="13">
        <v>64</v>
      </c>
      <c r="C3148" s="13" t="s">
        <v>21</v>
      </c>
      <c r="D3148" s="13" t="s">
        <v>21</v>
      </c>
      <c r="E3148" s="13" t="s">
        <v>21</v>
      </c>
    </row>
    <row r="3149" spans="2:5" x14ac:dyDescent="0.3">
      <c r="B3149" s="13">
        <v>25</v>
      </c>
      <c r="C3149" s="13" t="s">
        <v>25</v>
      </c>
      <c r="D3149" s="13" t="s">
        <v>21</v>
      </c>
      <c r="E3149" s="13" t="s">
        <v>21</v>
      </c>
    </row>
    <row r="3150" spans="2:5" x14ac:dyDescent="0.3">
      <c r="B3150" s="13">
        <v>43</v>
      </c>
      <c r="C3150" s="13" t="s">
        <v>21</v>
      </c>
      <c r="D3150" s="13" t="s">
        <v>21</v>
      </c>
      <c r="E3150" s="13" t="s">
        <v>21</v>
      </c>
    </row>
    <row r="3151" spans="2:5" x14ac:dyDescent="0.3">
      <c r="B3151" s="13">
        <v>67</v>
      </c>
      <c r="C3151" s="13" t="s">
        <v>21</v>
      </c>
      <c r="D3151" s="13" t="s">
        <v>25</v>
      </c>
      <c r="E3151" s="13" t="s">
        <v>21</v>
      </c>
    </row>
    <row r="3152" spans="2:5" x14ac:dyDescent="0.3">
      <c r="B3152" s="13">
        <v>72</v>
      </c>
      <c r="C3152" s="13" t="s">
        <v>21</v>
      </c>
      <c r="D3152" s="13" t="s">
        <v>25</v>
      </c>
      <c r="E3152" s="13" t="s">
        <v>21</v>
      </c>
    </row>
    <row r="3153" spans="2:5" x14ac:dyDescent="0.3">
      <c r="B3153" s="13">
        <v>44</v>
      </c>
      <c r="C3153" s="13" t="s">
        <v>21</v>
      </c>
      <c r="D3153" s="13" t="s">
        <v>21</v>
      </c>
      <c r="E3153" s="13" t="s">
        <v>21</v>
      </c>
    </row>
    <row r="3154" spans="2:5" x14ac:dyDescent="0.3">
      <c r="B3154" s="13">
        <v>81</v>
      </c>
      <c r="C3154" s="13" t="s">
        <v>21</v>
      </c>
      <c r="D3154" s="13" t="s">
        <v>25</v>
      </c>
      <c r="E3154" s="13" t="s">
        <v>21</v>
      </c>
    </row>
    <row r="3155" spans="2:5" x14ac:dyDescent="0.3">
      <c r="B3155" s="13">
        <v>51</v>
      </c>
      <c r="C3155" s="13" t="s">
        <v>21</v>
      </c>
      <c r="D3155" s="13" t="s">
        <v>21</v>
      </c>
      <c r="E3155" s="13" t="s">
        <v>21</v>
      </c>
    </row>
    <row r="3156" spans="2:5" x14ac:dyDescent="0.3">
      <c r="B3156" s="13">
        <v>40</v>
      </c>
      <c r="C3156" s="13" t="s">
        <v>21</v>
      </c>
      <c r="D3156" s="13" t="s">
        <v>21</v>
      </c>
      <c r="E3156" s="13" t="s">
        <v>21</v>
      </c>
    </row>
    <row r="3157" spans="2:5" x14ac:dyDescent="0.3">
      <c r="B3157" s="13">
        <v>44</v>
      </c>
      <c r="C3157" s="13" t="s">
        <v>21</v>
      </c>
      <c r="D3157" s="13" t="s">
        <v>21</v>
      </c>
      <c r="E3157" s="13" t="s">
        <v>21</v>
      </c>
    </row>
    <row r="3158" spans="2:5" x14ac:dyDescent="0.3">
      <c r="B3158" s="13">
        <v>57</v>
      </c>
      <c r="C3158" s="13" t="s">
        <v>21</v>
      </c>
      <c r="D3158" s="13" t="s">
        <v>21</v>
      </c>
      <c r="E3158" s="13" t="s">
        <v>21</v>
      </c>
    </row>
    <row r="3159" spans="2:5" x14ac:dyDescent="0.3">
      <c r="B3159" s="13">
        <v>28</v>
      </c>
      <c r="C3159" s="13" t="s">
        <v>25</v>
      </c>
      <c r="D3159" s="13" t="s">
        <v>21</v>
      </c>
      <c r="E3159" s="13" t="s">
        <v>21</v>
      </c>
    </row>
    <row r="3160" spans="2:5" x14ac:dyDescent="0.3">
      <c r="B3160" s="13">
        <v>60</v>
      </c>
      <c r="C3160" s="13" t="s">
        <v>21</v>
      </c>
      <c r="D3160" s="13" t="s">
        <v>21</v>
      </c>
      <c r="E3160" s="13" t="s">
        <v>21</v>
      </c>
    </row>
    <row r="3161" spans="2:5" x14ac:dyDescent="0.3">
      <c r="B3161" s="13">
        <v>44</v>
      </c>
      <c r="C3161" s="13" t="s">
        <v>21</v>
      </c>
      <c r="D3161" s="13" t="s">
        <v>21</v>
      </c>
      <c r="E3161" s="13" t="s">
        <v>21</v>
      </c>
    </row>
    <row r="3162" spans="2:5" x14ac:dyDescent="0.3">
      <c r="B3162" s="13">
        <v>37</v>
      </c>
      <c r="C3162" s="13" t="s">
        <v>21</v>
      </c>
      <c r="D3162" s="13" t="s">
        <v>21</v>
      </c>
      <c r="E3162" s="13" t="s">
        <v>21</v>
      </c>
    </row>
    <row r="3163" spans="2:5" x14ac:dyDescent="0.3">
      <c r="B3163" s="13">
        <v>67</v>
      </c>
      <c r="C3163" s="13" t="s">
        <v>21</v>
      </c>
      <c r="D3163" s="13" t="s">
        <v>25</v>
      </c>
      <c r="E3163" s="13" t="s">
        <v>21</v>
      </c>
    </row>
    <row r="3164" spans="2:5" x14ac:dyDescent="0.3">
      <c r="B3164" s="13">
        <v>64</v>
      </c>
      <c r="C3164" s="13" t="s">
        <v>21</v>
      </c>
      <c r="D3164" s="13" t="s">
        <v>21</v>
      </c>
      <c r="E3164" s="13" t="s">
        <v>21</v>
      </c>
    </row>
    <row r="3165" spans="2:5" x14ac:dyDescent="0.3">
      <c r="B3165" s="13">
        <v>57</v>
      </c>
      <c r="C3165" s="13" t="s">
        <v>21</v>
      </c>
      <c r="D3165" s="13" t="s">
        <v>21</v>
      </c>
      <c r="E3165" s="13" t="s">
        <v>21</v>
      </c>
    </row>
    <row r="3166" spans="2:5" x14ac:dyDescent="0.3">
      <c r="B3166" s="13">
        <v>54</v>
      </c>
      <c r="C3166" s="13" t="s">
        <v>21</v>
      </c>
      <c r="D3166" s="13" t="s">
        <v>21</v>
      </c>
      <c r="E3166" s="13" t="s">
        <v>21</v>
      </c>
    </row>
    <row r="3167" spans="2:5" x14ac:dyDescent="0.3">
      <c r="B3167" s="13">
        <v>36</v>
      </c>
      <c r="C3167" s="13" t="s">
        <v>21</v>
      </c>
      <c r="D3167" s="13" t="s">
        <v>21</v>
      </c>
      <c r="E3167" s="13" t="s">
        <v>21</v>
      </c>
    </row>
    <row r="3168" spans="2:5" x14ac:dyDescent="0.3">
      <c r="B3168" s="13">
        <v>40</v>
      </c>
      <c r="C3168" s="13" t="s">
        <v>21</v>
      </c>
      <c r="D3168" s="13" t="s">
        <v>21</v>
      </c>
      <c r="E3168" s="13" t="s">
        <v>21</v>
      </c>
    </row>
    <row r="3169" spans="2:5" x14ac:dyDescent="0.3">
      <c r="B3169" s="13">
        <v>43</v>
      </c>
      <c r="C3169" s="13" t="s">
        <v>21</v>
      </c>
      <c r="D3169" s="13" t="s">
        <v>21</v>
      </c>
      <c r="E3169" s="13" t="s">
        <v>21</v>
      </c>
    </row>
    <row r="3170" spans="2:5" x14ac:dyDescent="0.3">
      <c r="B3170" s="13">
        <v>58</v>
      </c>
      <c r="C3170" s="13" t="s">
        <v>21</v>
      </c>
      <c r="D3170" s="13" t="s">
        <v>21</v>
      </c>
      <c r="E3170" s="13" t="s">
        <v>21</v>
      </c>
    </row>
    <row r="3171" spans="2:5" x14ac:dyDescent="0.3">
      <c r="B3171" s="13">
        <v>40</v>
      </c>
      <c r="C3171" s="13" t="s">
        <v>21</v>
      </c>
      <c r="D3171" s="13" t="s">
        <v>21</v>
      </c>
      <c r="E3171" s="13" t="s">
        <v>21</v>
      </c>
    </row>
    <row r="3172" spans="2:5" x14ac:dyDescent="0.3">
      <c r="B3172" s="13">
        <v>60</v>
      </c>
      <c r="C3172" s="13" t="s">
        <v>21</v>
      </c>
      <c r="D3172" s="13" t="s">
        <v>21</v>
      </c>
      <c r="E3172" s="13" t="s">
        <v>21</v>
      </c>
    </row>
    <row r="3173" spans="2:5" x14ac:dyDescent="0.3">
      <c r="B3173" s="13">
        <v>48</v>
      </c>
      <c r="C3173" s="13" t="s">
        <v>21</v>
      </c>
      <c r="D3173" s="13" t="s">
        <v>21</v>
      </c>
      <c r="E3173" s="13" t="s">
        <v>21</v>
      </c>
    </row>
    <row r="3174" spans="2:5" x14ac:dyDescent="0.3">
      <c r="B3174" s="13">
        <v>53</v>
      </c>
      <c r="C3174" s="13" t="s">
        <v>21</v>
      </c>
      <c r="D3174" s="13" t="s">
        <v>21</v>
      </c>
      <c r="E3174" s="13" t="s">
        <v>21</v>
      </c>
    </row>
    <row r="3175" spans="2:5" x14ac:dyDescent="0.3">
      <c r="B3175" s="13">
        <v>49</v>
      </c>
      <c r="C3175" s="13" t="s">
        <v>21</v>
      </c>
      <c r="D3175" s="13" t="s">
        <v>21</v>
      </c>
      <c r="E3175" s="13" t="s">
        <v>21</v>
      </c>
    </row>
    <row r="3176" spans="2:5" x14ac:dyDescent="0.3">
      <c r="B3176" s="13">
        <v>27</v>
      </c>
      <c r="C3176" s="13" t="s">
        <v>25</v>
      </c>
      <c r="D3176" s="13" t="s">
        <v>21</v>
      </c>
      <c r="E3176" s="13" t="s">
        <v>21</v>
      </c>
    </row>
    <row r="3177" spans="2:5" x14ac:dyDescent="0.3">
      <c r="B3177" s="13">
        <v>77</v>
      </c>
      <c r="C3177" s="13" t="s">
        <v>21</v>
      </c>
      <c r="D3177" s="13" t="s">
        <v>25</v>
      </c>
      <c r="E3177" s="13" t="s">
        <v>21</v>
      </c>
    </row>
    <row r="3178" spans="2:5" x14ac:dyDescent="0.3">
      <c r="B3178" s="13">
        <v>52</v>
      </c>
      <c r="C3178" s="13" t="s">
        <v>21</v>
      </c>
      <c r="D3178" s="13" t="s">
        <v>21</v>
      </c>
      <c r="E3178" s="13" t="s">
        <v>21</v>
      </c>
    </row>
    <row r="3179" spans="2:5" x14ac:dyDescent="0.3">
      <c r="B3179" s="13">
        <v>29</v>
      </c>
      <c r="C3179" s="13" t="s">
        <v>25</v>
      </c>
      <c r="D3179" s="13" t="s">
        <v>21</v>
      </c>
      <c r="E3179" s="13" t="s">
        <v>21</v>
      </c>
    </row>
    <row r="3180" spans="2:5" x14ac:dyDescent="0.3">
      <c r="B3180" s="13">
        <v>25</v>
      </c>
      <c r="C3180" s="13" t="s">
        <v>25</v>
      </c>
      <c r="D3180" s="13" t="s">
        <v>21</v>
      </c>
      <c r="E3180" s="13" t="s">
        <v>21</v>
      </c>
    </row>
    <row r="3181" spans="2:5" x14ac:dyDescent="0.3">
      <c r="B3181" s="13">
        <v>43</v>
      </c>
      <c r="C3181" s="13" t="s">
        <v>21</v>
      </c>
      <c r="D3181" s="13" t="s">
        <v>21</v>
      </c>
      <c r="E3181" s="13" t="s">
        <v>21</v>
      </c>
    </row>
    <row r="3182" spans="2:5" x14ac:dyDescent="0.3">
      <c r="B3182" s="13">
        <v>45</v>
      </c>
      <c r="C3182" s="13" t="s">
        <v>21</v>
      </c>
      <c r="D3182" s="13" t="s">
        <v>21</v>
      </c>
      <c r="E3182" s="13" t="s">
        <v>21</v>
      </c>
    </row>
    <row r="3183" spans="2:5" x14ac:dyDescent="0.3">
      <c r="B3183" s="13">
        <v>40</v>
      </c>
      <c r="C3183" s="13" t="s">
        <v>21</v>
      </c>
      <c r="D3183" s="13" t="s">
        <v>21</v>
      </c>
      <c r="E3183" s="13" t="s">
        <v>21</v>
      </c>
    </row>
    <row r="3184" spans="2:5" x14ac:dyDescent="0.3">
      <c r="B3184" s="13">
        <v>37</v>
      </c>
      <c r="C3184" s="13" t="s">
        <v>21</v>
      </c>
      <c r="D3184" s="13" t="s">
        <v>21</v>
      </c>
      <c r="E3184" s="13" t="s">
        <v>21</v>
      </c>
    </row>
    <row r="3185" spans="2:5" x14ac:dyDescent="0.3">
      <c r="B3185" s="13">
        <v>69</v>
      </c>
      <c r="C3185" s="13" t="s">
        <v>21</v>
      </c>
      <c r="D3185" s="13" t="s">
        <v>25</v>
      </c>
      <c r="E3185" s="13" t="s">
        <v>21</v>
      </c>
    </row>
    <row r="3186" spans="2:5" x14ac:dyDescent="0.3">
      <c r="B3186" s="13">
        <v>76</v>
      </c>
      <c r="C3186" s="13" t="s">
        <v>21</v>
      </c>
      <c r="D3186" s="13" t="s">
        <v>25</v>
      </c>
      <c r="E3186" s="13" t="s">
        <v>21</v>
      </c>
    </row>
    <row r="3187" spans="2:5" x14ac:dyDescent="0.3">
      <c r="B3187" s="13">
        <v>25</v>
      </c>
      <c r="C3187" s="13" t="s">
        <v>25</v>
      </c>
      <c r="D3187" s="13" t="s">
        <v>21</v>
      </c>
      <c r="E3187" s="13" t="s">
        <v>21</v>
      </c>
    </row>
    <row r="3188" spans="2:5" x14ac:dyDescent="0.3">
      <c r="B3188" s="13">
        <v>20</v>
      </c>
      <c r="C3188" s="13" t="s">
        <v>25</v>
      </c>
      <c r="D3188" s="13" t="s">
        <v>21</v>
      </c>
      <c r="E3188" s="13" t="s">
        <v>21</v>
      </c>
    </row>
    <row r="3189" spans="2:5" x14ac:dyDescent="0.3">
      <c r="B3189" s="13">
        <v>25</v>
      </c>
      <c r="C3189" s="13" t="s">
        <v>25</v>
      </c>
      <c r="D3189" s="13" t="s">
        <v>21</v>
      </c>
      <c r="E3189" s="13" t="s">
        <v>21</v>
      </c>
    </row>
    <row r="3190" spans="2:5" x14ac:dyDescent="0.3">
      <c r="B3190" s="13">
        <v>21</v>
      </c>
      <c r="C3190" s="13" t="s">
        <v>25</v>
      </c>
      <c r="D3190" s="13" t="s">
        <v>21</v>
      </c>
      <c r="E3190" s="13" t="s">
        <v>21</v>
      </c>
    </row>
    <row r="3191" spans="2:5" x14ac:dyDescent="0.3">
      <c r="B3191" s="13">
        <v>55</v>
      </c>
      <c r="C3191" s="13" t="s">
        <v>21</v>
      </c>
      <c r="D3191" s="13" t="s">
        <v>21</v>
      </c>
      <c r="E3191" s="13" t="s">
        <v>21</v>
      </c>
    </row>
    <row r="3192" spans="2:5" x14ac:dyDescent="0.3">
      <c r="B3192" s="13">
        <v>45</v>
      </c>
      <c r="C3192" s="13" t="s">
        <v>21</v>
      </c>
      <c r="D3192" s="13" t="s">
        <v>21</v>
      </c>
      <c r="E3192" s="13" t="s">
        <v>21</v>
      </c>
    </row>
    <row r="3193" spans="2:5" x14ac:dyDescent="0.3">
      <c r="B3193" s="13">
        <v>70</v>
      </c>
      <c r="C3193" s="13" t="s">
        <v>21</v>
      </c>
      <c r="D3193" s="13" t="s">
        <v>25</v>
      </c>
      <c r="E3193" s="13" t="s">
        <v>21</v>
      </c>
    </row>
    <row r="3194" spans="2:5" x14ac:dyDescent="0.3">
      <c r="B3194" s="13">
        <v>45</v>
      </c>
      <c r="C3194" s="13" t="s">
        <v>21</v>
      </c>
      <c r="D3194" s="13" t="s">
        <v>21</v>
      </c>
      <c r="E3194" s="13" t="s">
        <v>21</v>
      </c>
    </row>
    <row r="3195" spans="2:5" x14ac:dyDescent="0.3">
      <c r="B3195" s="13">
        <v>27</v>
      </c>
      <c r="C3195" s="13" t="s">
        <v>25</v>
      </c>
      <c r="D3195" s="13" t="s">
        <v>21</v>
      </c>
      <c r="E3195" s="13" t="s">
        <v>21</v>
      </c>
    </row>
    <row r="3196" spans="2:5" x14ac:dyDescent="0.3">
      <c r="B3196" s="13">
        <v>44</v>
      </c>
      <c r="C3196" s="13" t="s">
        <v>21</v>
      </c>
      <c r="D3196" s="13" t="s">
        <v>21</v>
      </c>
      <c r="E3196" s="13" t="s">
        <v>21</v>
      </c>
    </row>
    <row r="3197" spans="2:5" x14ac:dyDescent="0.3">
      <c r="B3197" s="13">
        <v>42</v>
      </c>
      <c r="C3197" s="13" t="s">
        <v>21</v>
      </c>
      <c r="D3197" s="13" t="s">
        <v>21</v>
      </c>
      <c r="E3197" s="13" t="s">
        <v>21</v>
      </c>
    </row>
    <row r="3198" spans="2:5" x14ac:dyDescent="0.3">
      <c r="B3198" s="13">
        <v>72</v>
      </c>
      <c r="C3198" s="13" t="s">
        <v>21</v>
      </c>
      <c r="D3198" s="13" t="s">
        <v>25</v>
      </c>
      <c r="E3198" s="13" t="s">
        <v>21</v>
      </c>
    </row>
    <row r="3199" spans="2:5" x14ac:dyDescent="0.3">
      <c r="B3199" s="13">
        <v>32</v>
      </c>
      <c r="C3199" s="13" t="s">
        <v>21</v>
      </c>
      <c r="D3199" s="13" t="s">
        <v>21</v>
      </c>
      <c r="E3199" s="13" t="s">
        <v>21</v>
      </c>
    </row>
    <row r="3200" spans="2:5" x14ac:dyDescent="0.3">
      <c r="B3200" s="13">
        <v>82</v>
      </c>
      <c r="C3200" s="13" t="s">
        <v>21</v>
      </c>
      <c r="D3200" s="13" t="s">
        <v>25</v>
      </c>
      <c r="E3200" s="13" t="s">
        <v>21</v>
      </c>
    </row>
    <row r="3201" spans="2:5" x14ac:dyDescent="0.3">
      <c r="B3201" s="13">
        <v>62</v>
      </c>
      <c r="C3201" s="13" t="s">
        <v>21</v>
      </c>
      <c r="D3201" s="13" t="s">
        <v>21</v>
      </c>
      <c r="E3201" s="13" t="s">
        <v>21</v>
      </c>
    </row>
    <row r="3202" spans="2:5" x14ac:dyDescent="0.3">
      <c r="B3202" s="13">
        <v>60</v>
      </c>
      <c r="C3202" s="13" t="s">
        <v>21</v>
      </c>
      <c r="D3202" s="13" t="s">
        <v>21</v>
      </c>
      <c r="E3202" s="13" t="s">
        <v>21</v>
      </c>
    </row>
    <row r="3203" spans="2:5" x14ac:dyDescent="0.3">
      <c r="B3203" s="13">
        <v>53</v>
      </c>
      <c r="C3203" s="13" t="s">
        <v>21</v>
      </c>
      <c r="D3203" s="13" t="s">
        <v>21</v>
      </c>
      <c r="E3203" s="13" t="s">
        <v>21</v>
      </c>
    </row>
    <row r="3204" spans="2:5" x14ac:dyDescent="0.3">
      <c r="B3204" s="13">
        <v>22</v>
      </c>
      <c r="C3204" s="13" t="s">
        <v>25</v>
      </c>
      <c r="D3204" s="13" t="s">
        <v>21</v>
      </c>
      <c r="E3204" s="13" t="s">
        <v>21</v>
      </c>
    </row>
    <row r="3205" spans="2:5" x14ac:dyDescent="0.3">
      <c r="B3205" s="13">
        <v>29</v>
      </c>
      <c r="C3205" s="13" t="s">
        <v>25</v>
      </c>
      <c r="D3205" s="13" t="s">
        <v>21</v>
      </c>
      <c r="E3205" s="13" t="s">
        <v>21</v>
      </c>
    </row>
    <row r="3206" spans="2:5" x14ac:dyDescent="0.3">
      <c r="B3206" s="13">
        <v>54</v>
      </c>
      <c r="C3206" s="13" t="s">
        <v>21</v>
      </c>
      <c r="D3206" s="13" t="s">
        <v>21</v>
      </c>
      <c r="E3206" s="13" t="s">
        <v>21</v>
      </c>
    </row>
    <row r="3207" spans="2:5" x14ac:dyDescent="0.3">
      <c r="B3207" s="13">
        <v>66</v>
      </c>
      <c r="C3207" s="13" t="s">
        <v>21</v>
      </c>
      <c r="D3207" s="13" t="s">
        <v>25</v>
      </c>
      <c r="E3207" s="13" t="s">
        <v>21</v>
      </c>
    </row>
    <row r="3208" spans="2:5" x14ac:dyDescent="0.3">
      <c r="B3208" s="13">
        <v>52</v>
      </c>
      <c r="C3208" s="13" t="s">
        <v>21</v>
      </c>
      <c r="D3208" s="13" t="s">
        <v>21</v>
      </c>
      <c r="E3208" s="13" t="s">
        <v>21</v>
      </c>
    </row>
    <row r="3209" spans="2:5" x14ac:dyDescent="0.3">
      <c r="B3209" s="13">
        <v>40</v>
      </c>
      <c r="C3209" s="13" t="s">
        <v>21</v>
      </c>
      <c r="D3209" s="13" t="s">
        <v>21</v>
      </c>
      <c r="E3209" s="13" t="s">
        <v>21</v>
      </c>
    </row>
    <row r="3210" spans="2:5" x14ac:dyDescent="0.3">
      <c r="B3210" s="13">
        <v>77</v>
      </c>
      <c r="C3210" s="13" t="s">
        <v>21</v>
      </c>
      <c r="D3210" s="13" t="s">
        <v>25</v>
      </c>
      <c r="E3210" s="13" t="s">
        <v>21</v>
      </c>
    </row>
    <row r="3211" spans="2:5" x14ac:dyDescent="0.3">
      <c r="B3211" s="13">
        <v>72</v>
      </c>
      <c r="C3211" s="13" t="s">
        <v>21</v>
      </c>
      <c r="D3211" s="13" t="s">
        <v>25</v>
      </c>
      <c r="E3211" s="13" t="s">
        <v>21</v>
      </c>
    </row>
    <row r="3212" spans="2:5" x14ac:dyDescent="0.3">
      <c r="B3212" s="13">
        <v>25</v>
      </c>
      <c r="C3212" s="13" t="s">
        <v>25</v>
      </c>
      <c r="D3212" s="13" t="s">
        <v>21</v>
      </c>
      <c r="E3212" s="13" t="s">
        <v>21</v>
      </c>
    </row>
    <row r="3213" spans="2:5" x14ac:dyDescent="0.3">
      <c r="B3213" s="13">
        <v>50</v>
      </c>
      <c r="C3213" s="13" t="s">
        <v>21</v>
      </c>
      <c r="D3213" s="13" t="s">
        <v>21</v>
      </c>
      <c r="E3213" s="13" t="s">
        <v>21</v>
      </c>
    </row>
    <row r="3214" spans="2:5" x14ac:dyDescent="0.3">
      <c r="B3214" s="13">
        <v>58</v>
      </c>
      <c r="C3214" s="13" t="s">
        <v>21</v>
      </c>
      <c r="D3214" s="13" t="s">
        <v>21</v>
      </c>
      <c r="E3214" s="13" t="s">
        <v>21</v>
      </c>
    </row>
    <row r="3215" spans="2:5" x14ac:dyDescent="0.3">
      <c r="B3215" s="13">
        <v>23</v>
      </c>
      <c r="C3215" s="13" t="s">
        <v>25</v>
      </c>
      <c r="D3215" s="13" t="s">
        <v>21</v>
      </c>
      <c r="E3215" s="13" t="s">
        <v>21</v>
      </c>
    </row>
    <row r="3216" spans="2:5" x14ac:dyDescent="0.3">
      <c r="B3216" s="13">
        <v>20</v>
      </c>
      <c r="C3216" s="13" t="s">
        <v>25</v>
      </c>
      <c r="D3216" s="13" t="s">
        <v>21</v>
      </c>
      <c r="E3216" s="13" t="s">
        <v>21</v>
      </c>
    </row>
    <row r="3217" spans="2:5" x14ac:dyDescent="0.3">
      <c r="B3217" s="13">
        <v>32</v>
      </c>
      <c r="C3217" s="13" t="s">
        <v>21</v>
      </c>
      <c r="D3217" s="13" t="s">
        <v>21</v>
      </c>
      <c r="E3217" s="13" t="s">
        <v>21</v>
      </c>
    </row>
    <row r="3218" spans="2:5" x14ac:dyDescent="0.3">
      <c r="B3218" s="13">
        <v>53</v>
      </c>
      <c r="C3218" s="13" t="s">
        <v>21</v>
      </c>
      <c r="D3218" s="13" t="s">
        <v>21</v>
      </c>
      <c r="E3218" s="13" t="s">
        <v>21</v>
      </c>
    </row>
    <row r="3219" spans="2:5" x14ac:dyDescent="0.3">
      <c r="B3219" s="13">
        <v>48</v>
      </c>
      <c r="C3219" s="13" t="s">
        <v>21</v>
      </c>
      <c r="D3219" s="13" t="s">
        <v>21</v>
      </c>
      <c r="E3219" s="13" t="s">
        <v>21</v>
      </c>
    </row>
    <row r="3220" spans="2:5" x14ac:dyDescent="0.3">
      <c r="B3220" s="13">
        <v>40</v>
      </c>
      <c r="C3220" s="13" t="s">
        <v>21</v>
      </c>
      <c r="D3220" s="13" t="s">
        <v>21</v>
      </c>
      <c r="E3220" s="13" t="s">
        <v>21</v>
      </c>
    </row>
    <row r="3221" spans="2:5" x14ac:dyDescent="0.3">
      <c r="B3221" s="13">
        <v>38</v>
      </c>
      <c r="C3221" s="13" t="s">
        <v>21</v>
      </c>
      <c r="D3221" s="13" t="s">
        <v>21</v>
      </c>
      <c r="E3221" s="13" t="s">
        <v>21</v>
      </c>
    </row>
    <row r="3222" spans="2:5" x14ac:dyDescent="0.3">
      <c r="B3222" s="13">
        <v>63</v>
      </c>
      <c r="C3222" s="13" t="s">
        <v>21</v>
      </c>
      <c r="D3222" s="13" t="s">
        <v>21</v>
      </c>
      <c r="E3222" s="13" t="s">
        <v>21</v>
      </c>
    </row>
    <row r="3223" spans="2:5" x14ac:dyDescent="0.3">
      <c r="B3223" s="13">
        <v>54</v>
      </c>
      <c r="C3223" s="13" t="s">
        <v>21</v>
      </c>
      <c r="D3223" s="13" t="s">
        <v>21</v>
      </c>
      <c r="E3223" s="13" t="s">
        <v>21</v>
      </c>
    </row>
    <row r="3224" spans="2:5" x14ac:dyDescent="0.3">
      <c r="B3224" s="13">
        <v>22</v>
      </c>
      <c r="C3224" s="13" t="s">
        <v>25</v>
      </c>
      <c r="D3224" s="13" t="s">
        <v>21</v>
      </c>
      <c r="E3224" s="13" t="s">
        <v>21</v>
      </c>
    </row>
    <row r="3225" spans="2:5" x14ac:dyDescent="0.3">
      <c r="B3225" s="13">
        <v>67</v>
      </c>
      <c r="C3225" s="13" t="s">
        <v>21</v>
      </c>
      <c r="D3225" s="13" t="s">
        <v>25</v>
      </c>
      <c r="E3225" s="13" t="s">
        <v>21</v>
      </c>
    </row>
    <row r="3226" spans="2:5" x14ac:dyDescent="0.3">
      <c r="B3226" s="13">
        <v>69</v>
      </c>
      <c r="C3226" s="13" t="s">
        <v>21</v>
      </c>
      <c r="D3226" s="13" t="s">
        <v>25</v>
      </c>
      <c r="E3226" s="13" t="s">
        <v>21</v>
      </c>
    </row>
    <row r="3227" spans="2:5" x14ac:dyDescent="0.3">
      <c r="B3227" s="13">
        <v>44</v>
      </c>
      <c r="C3227" s="13" t="s">
        <v>21</v>
      </c>
      <c r="D3227" s="13" t="s">
        <v>21</v>
      </c>
      <c r="E3227" s="13" t="s">
        <v>21</v>
      </c>
    </row>
    <row r="3228" spans="2:5" x14ac:dyDescent="0.3">
      <c r="B3228" s="13">
        <v>47</v>
      </c>
      <c r="C3228" s="13" t="s">
        <v>21</v>
      </c>
      <c r="D3228" s="13" t="s">
        <v>21</v>
      </c>
      <c r="E3228" s="13" t="s">
        <v>21</v>
      </c>
    </row>
    <row r="3229" spans="2:5" x14ac:dyDescent="0.3">
      <c r="B3229" s="13">
        <v>36</v>
      </c>
      <c r="C3229" s="13" t="s">
        <v>21</v>
      </c>
      <c r="D3229" s="13" t="s">
        <v>21</v>
      </c>
      <c r="E3229" s="13" t="s">
        <v>21</v>
      </c>
    </row>
    <row r="3230" spans="2:5" x14ac:dyDescent="0.3">
      <c r="B3230" s="13">
        <v>43</v>
      </c>
      <c r="C3230" s="13" t="s">
        <v>21</v>
      </c>
      <c r="D3230" s="13" t="s">
        <v>21</v>
      </c>
      <c r="E3230" s="13" t="s">
        <v>21</v>
      </c>
    </row>
    <row r="3231" spans="2:5" x14ac:dyDescent="0.3">
      <c r="B3231" s="13">
        <v>35</v>
      </c>
      <c r="C3231" s="13" t="s">
        <v>21</v>
      </c>
      <c r="D3231" s="13" t="s">
        <v>21</v>
      </c>
      <c r="E3231" s="13" t="s">
        <v>21</v>
      </c>
    </row>
    <row r="3232" spans="2:5" x14ac:dyDescent="0.3">
      <c r="B3232" s="13">
        <v>46</v>
      </c>
      <c r="C3232" s="13" t="s">
        <v>21</v>
      </c>
      <c r="D3232" s="13" t="s">
        <v>21</v>
      </c>
      <c r="E3232" s="13" t="s">
        <v>21</v>
      </c>
    </row>
    <row r="3233" spans="2:5" x14ac:dyDescent="0.3">
      <c r="B3233" s="13">
        <v>22</v>
      </c>
      <c r="C3233" s="13" t="s">
        <v>25</v>
      </c>
      <c r="D3233" s="13" t="s">
        <v>21</v>
      </c>
      <c r="E3233" s="13" t="s">
        <v>21</v>
      </c>
    </row>
    <row r="3234" spans="2:5" x14ac:dyDescent="0.3">
      <c r="B3234" s="13">
        <v>48</v>
      </c>
      <c r="C3234" s="13" t="s">
        <v>21</v>
      </c>
      <c r="D3234" s="13" t="s">
        <v>21</v>
      </c>
      <c r="E3234" s="13" t="s">
        <v>21</v>
      </c>
    </row>
    <row r="3235" spans="2:5" x14ac:dyDescent="0.3">
      <c r="B3235" s="13">
        <v>25</v>
      </c>
      <c r="C3235" s="13" t="s">
        <v>25</v>
      </c>
      <c r="D3235" s="13" t="s">
        <v>21</v>
      </c>
      <c r="E3235" s="13" t="s">
        <v>21</v>
      </c>
    </row>
    <row r="3236" spans="2:5" x14ac:dyDescent="0.3">
      <c r="B3236" s="13">
        <v>44</v>
      </c>
      <c r="C3236" s="13" t="s">
        <v>21</v>
      </c>
      <c r="D3236" s="13" t="s">
        <v>21</v>
      </c>
      <c r="E3236" s="13" t="s">
        <v>21</v>
      </c>
    </row>
    <row r="3237" spans="2:5" x14ac:dyDescent="0.3">
      <c r="B3237" s="13">
        <v>53</v>
      </c>
      <c r="C3237" s="13" t="s">
        <v>21</v>
      </c>
      <c r="D3237" s="13" t="s">
        <v>21</v>
      </c>
      <c r="E3237" s="13" t="s">
        <v>21</v>
      </c>
    </row>
    <row r="3238" spans="2:5" x14ac:dyDescent="0.3">
      <c r="B3238" s="13">
        <v>52</v>
      </c>
      <c r="C3238" s="13" t="s">
        <v>21</v>
      </c>
      <c r="D3238" s="13" t="s">
        <v>21</v>
      </c>
      <c r="E3238" s="13" t="s">
        <v>21</v>
      </c>
    </row>
    <row r="3239" spans="2:5" x14ac:dyDescent="0.3">
      <c r="B3239" s="13">
        <v>64</v>
      </c>
      <c r="C3239" s="13" t="s">
        <v>21</v>
      </c>
      <c r="D3239" s="13" t="s">
        <v>21</v>
      </c>
      <c r="E3239" s="13" t="s">
        <v>21</v>
      </c>
    </row>
    <row r="3240" spans="2:5" x14ac:dyDescent="0.3">
      <c r="B3240" s="13">
        <v>62</v>
      </c>
      <c r="C3240" s="13" t="s">
        <v>21</v>
      </c>
      <c r="D3240" s="13" t="s">
        <v>21</v>
      </c>
      <c r="E3240" s="13" t="s">
        <v>21</v>
      </c>
    </row>
    <row r="3241" spans="2:5" x14ac:dyDescent="0.3">
      <c r="B3241" s="13">
        <v>62</v>
      </c>
      <c r="C3241" s="13" t="s">
        <v>21</v>
      </c>
      <c r="D3241" s="13" t="s">
        <v>21</v>
      </c>
      <c r="E3241" s="13" t="s">
        <v>21</v>
      </c>
    </row>
    <row r="3242" spans="2:5" x14ac:dyDescent="0.3">
      <c r="B3242" s="13">
        <v>23</v>
      </c>
      <c r="C3242" s="13" t="s">
        <v>25</v>
      </c>
      <c r="D3242" s="13" t="s">
        <v>21</v>
      </c>
      <c r="E3242" s="13" t="s">
        <v>21</v>
      </c>
    </row>
    <row r="3243" spans="2:5" x14ac:dyDescent="0.3">
      <c r="B3243" s="13">
        <v>48</v>
      </c>
      <c r="C3243" s="13" t="s">
        <v>21</v>
      </c>
      <c r="D3243" s="13" t="s">
        <v>21</v>
      </c>
      <c r="E3243" s="13" t="s">
        <v>21</v>
      </c>
    </row>
    <row r="3244" spans="2:5" x14ac:dyDescent="0.3">
      <c r="B3244" s="13">
        <v>52</v>
      </c>
      <c r="C3244" s="13" t="s">
        <v>21</v>
      </c>
      <c r="D3244" s="13" t="s">
        <v>21</v>
      </c>
      <c r="E3244" s="13" t="s">
        <v>21</v>
      </c>
    </row>
    <row r="3245" spans="2:5" x14ac:dyDescent="0.3">
      <c r="B3245" s="13">
        <v>54</v>
      </c>
      <c r="C3245" s="13" t="s">
        <v>21</v>
      </c>
      <c r="D3245" s="13" t="s">
        <v>21</v>
      </c>
      <c r="E3245" s="13" t="s">
        <v>21</v>
      </c>
    </row>
    <row r="3246" spans="2:5" x14ac:dyDescent="0.3">
      <c r="B3246" s="13">
        <v>46</v>
      </c>
      <c r="C3246" s="13" t="s">
        <v>21</v>
      </c>
      <c r="D3246" s="13" t="s">
        <v>21</v>
      </c>
      <c r="E3246" s="13" t="s">
        <v>21</v>
      </c>
    </row>
    <row r="3247" spans="2:5" x14ac:dyDescent="0.3">
      <c r="B3247" s="13">
        <v>60</v>
      </c>
      <c r="C3247" s="13" t="s">
        <v>21</v>
      </c>
      <c r="D3247" s="13" t="s">
        <v>21</v>
      </c>
      <c r="E3247" s="13" t="s">
        <v>21</v>
      </c>
    </row>
    <row r="3248" spans="2:5" x14ac:dyDescent="0.3">
      <c r="B3248" s="13">
        <v>59</v>
      </c>
      <c r="C3248" s="13" t="s">
        <v>21</v>
      </c>
      <c r="D3248" s="13" t="s">
        <v>21</v>
      </c>
      <c r="E3248" s="13" t="s">
        <v>21</v>
      </c>
    </row>
    <row r="3249" spans="2:5" x14ac:dyDescent="0.3">
      <c r="B3249" s="13">
        <v>24</v>
      </c>
      <c r="C3249" s="13" t="s">
        <v>25</v>
      </c>
      <c r="D3249" s="13" t="s">
        <v>21</v>
      </c>
      <c r="E3249" s="13" t="s">
        <v>21</v>
      </c>
    </row>
    <row r="3250" spans="2:5" x14ac:dyDescent="0.3">
      <c r="B3250" s="13">
        <v>67</v>
      </c>
      <c r="C3250" s="13" t="s">
        <v>21</v>
      </c>
      <c r="D3250" s="13" t="s">
        <v>25</v>
      </c>
      <c r="E3250" s="13" t="s">
        <v>21</v>
      </c>
    </row>
    <row r="3251" spans="2:5" x14ac:dyDescent="0.3">
      <c r="B3251" s="13">
        <v>70</v>
      </c>
      <c r="C3251" s="13" t="s">
        <v>21</v>
      </c>
      <c r="D3251" s="13" t="s">
        <v>25</v>
      </c>
      <c r="E3251" s="13" t="s">
        <v>21</v>
      </c>
    </row>
    <row r="3252" spans="2:5" x14ac:dyDescent="0.3">
      <c r="B3252" s="13">
        <v>64</v>
      </c>
      <c r="C3252" s="13" t="s">
        <v>21</v>
      </c>
      <c r="D3252" s="13" t="s">
        <v>21</v>
      </c>
      <c r="E3252" s="13" t="s">
        <v>21</v>
      </c>
    </row>
    <row r="3253" spans="2:5" x14ac:dyDescent="0.3">
      <c r="B3253" s="13">
        <v>75</v>
      </c>
      <c r="C3253" s="13" t="s">
        <v>21</v>
      </c>
      <c r="D3253" s="13" t="s">
        <v>25</v>
      </c>
      <c r="E3253" s="13" t="s">
        <v>21</v>
      </c>
    </row>
    <row r="3254" spans="2:5" x14ac:dyDescent="0.3">
      <c r="B3254" s="13">
        <v>82</v>
      </c>
      <c r="C3254" s="13" t="s">
        <v>21</v>
      </c>
      <c r="D3254" s="13" t="s">
        <v>25</v>
      </c>
      <c r="E3254" s="13" t="s">
        <v>21</v>
      </c>
    </row>
    <row r="3255" spans="2:5" x14ac:dyDescent="0.3">
      <c r="B3255" s="13">
        <v>45</v>
      </c>
      <c r="C3255" s="13" t="s">
        <v>21</v>
      </c>
      <c r="D3255" s="13" t="s">
        <v>21</v>
      </c>
      <c r="E3255" s="13" t="s">
        <v>21</v>
      </c>
    </row>
    <row r="3256" spans="2:5" x14ac:dyDescent="0.3">
      <c r="B3256" s="13">
        <v>54</v>
      </c>
      <c r="C3256" s="13" t="s">
        <v>21</v>
      </c>
      <c r="D3256" s="13" t="s">
        <v>21</v>
      </c>
      <c r="E3256" s="13" t="s">
        <v>21</v>
      </c>
    </row>
    <row r="3257" spans="2:5" x14ac:dyDescent="0.3">
      <c r="B3257" s="13">
        <v>39</v>
      </c>
      <c r="C3257" s="13" t="s">
        <v>21</v>
      </c>
      <c r="D3257" s="13" t="s">
        <v>21</v>
      </c>
      <c r="E3257" s="13" t="s">
        <v>21</v>
      </c>
    </row>
    <row r="3258" spans="2:5" x14ac:dyDescent="0.3">
      <c r="B3258" s="13">
        <v>76</v>
      </c>
      <c r="C3258" s="13" t="s">
        <v>21</v>
      </c>
      <c r="D3258" s="13" t="s">
        <v>25</v>
      </c>
      <c r="E3258" s="13" t="s">
        <v>21</v>
      </c>
    </row>
    <row r="3259" spans="2:5" x14ac:dyDescent="0.3">
      <c r="B3259" s="13">
        <v>53</v>
      </c>
      <c r="C3259" s="13" t="s">
        <v>21</v>
      </c>
      <c r="D3259" s="13" t="s">
        <v>21</v>
      </c>
      <c r="E3259" s="13" t="s">
        <v>21</v>
      </c>
    </row>
    <row r="3260" spans="2:5" x14ac:dyDescent="0.3">
      <c r="B3260" s="13">
        <v>29</v>
      </c>
      <c r="C3260" s="13" t="s">
        <v>25</v>
      </c>
      <c r="D3260" s="13" t="s">
        <v>21</v>
      </c>
      <c r="E3260" s="13" t="s">
        <v>21</v>
      </c>
    </row>
    <row r="3261" spans="2:5" x14ac:dyDescent="0.3">
      <c r="B3261" s="13">
        <v>51</v>
      </c>
      <c r="C3261" s="13" t="s">
        <v>21</v>
      </c>
      <c r="D3261" s="13" t="s">
        <v>21</v>
      </c>
      <c r="E3261" s="13" t="s">
        <v>21</v>
      </c>
    </row>
    <row r="3262" spans="2:5" x14ac:dyDescent="0.3">
      <c r="B3262" s="13">
        <v>67</v>
      </c>
      <c r="C3262" s="13" t="s">
        <v>21</v>
      </c>
      <c r="D3262" s="13" t="s">
        <v>25</v>
      </c>
      <c r="E3262" s="13" t="s">
        <v>21</v>
      </c>
    </row>
    <row r="3263" spans="2:5" x14ac:dyDescent="0.3">
      <c r="B3263" s="13">
        <v>33</v>
      </c>
      <c r="C3263" s="13" t="s">
        <v>21</v>
      </c>
      <c r="D3263" s="13" t="s">
        <v>21</v>
      </c>
      <c r="E3263" s="13" t="s">
        <v>21</v>
      </c>
    </row>
    <row r="3264" spans="2:5" x14ac:dyDescent="0.3">
      <c r="B3264" s="13">
        <v>74</v>
      </c>
      <c r="C3264" s="13" t="s">
        <v>21</v>
      </c>
      <c r="D3264" s="13" t="s">
        <v>25</v>
      </c>
      <c r="E3264" s="13" t="s">
        <v>21</v>
      </c>
    </row>
    <row r="3265" spans="2:5" x14ac:dyDescent="0.3">
      <c r="B3265" s="13">
        <v>74</v>
      </c>
      <c r="C3265" s="13" t="s">
        <v>21</v>
      </c>
      <c r="D3265" s="13" t="s">
        <v>25</v>
      </c>
      <c r="E3265" s="13" t="s">
        <v>21</v>
      </c>
    </row>
    <row r="3266" spans="2:5" x14ac:dyDescent="0.3">
      <c r="B3266" s="13">
        <v>53</v>
      </c>
      <c r="C3266" s="13" t="s">
        <v>21</v>
      </c>
      <c r="D3266" s="13" t="s">
        <v>21</v>
      </c>
      <c r="E3266" s="13" t="s">
        <v>21</v>
      </c>
    </row>
    <row r="3267" spans="2:5" x14ac:dyDescent="0.3">
      <c r="B3267" s="13">
        <v>83</v>
      </c>
      <c r="C3267" s="13" t="s">
        <v>21</v>
      </c>
      <c r="D3267" s="13" t="s">
        <v>25</v>
      </c>
      <c r="E3267" s="13" t="s">
        <v>21</v>
      </c>
    </row>
    <row r="3268" spans="2:5" x14ac:dyDescent="0.3">
      <c r="B3268" s="13">
        <v>72</v>
      </c>
      <c r="C3268" s="13" t="s">
        <v>21</v>
      </c>
      <c r="D3268" s="13" t="s">
        <v>25</v>
      </c>
      <c r="E3268" s="13" t="s">
        <v>21</v>
      </c>
    </row>
    <row r="3269" spans="2:5" x14ac:dyDescent="0.3">
      <c r="B3269" s="13">
        <v>66</v>
      </c>
      <c r="C3269" s="13" t="s">
        <v>21</v>
      </c>
      <c r="D3269" s="13" t="s">
        <v>25</v>
      </c>
      <c r="E3269" s="13" t="s">
        <v>21</v>
      </c>
    </row>
    <row r="3270" spans="2:5" x14ac:dyDescent="0.3">
      <c r="B3270" s="13">
        <v>39</v>
      </c>
      <c r="C3270" s="13" t="s">
        <v>21</v>
      </c>
      <c r="D3270" s="13" t="s">
        <v>21</v>
      </c>
      <c r="E3270" s="13" t="s">
        <v>21</v>
      </c>
    </row>
    <row r="3271" spans="2:5" x14ac:dyDescent="0.3">
      <c r="B3271" s="13">
        <v>29</v>
      </c>
      <c r="C3271" s="13" t="s">
        <v>25</v>
      </c>
      <c r="D3271" s="13" t="s">
        <v>21</v>
      </c>
      <c r="E3271" s="13" t="s">
        <v>21</v>
      </c>
    </row>
    <row r="3272" spans="2:5" x14ac:dyDescent="0.3">
      <c r="B3272" s="13">
        <v>65</v>
      </c>
      <c r="C3272" s="13" t="s">
        <v>21</v>
      </c>
      <c r="D3272" s="13" t="s">
        <v>25</v>
      </c>
      <c r="E3272" s="13" t="s">
        <v>21</v>
      </c>
    </row>
    <row r="3273" spans="2:5" x14ac:dyDescent="0.3">
      <c r="B3273" s="13">
        <v>70</v>
      </c>
      <c r="C3273" s="13" t="s">
        <v>21</v>
      </c>
      <c r="D3273" s="13" t="s">
        <v>25</v>
      </c>
      <c r="E3273" s="13" t="s">
        <v>21</v>
      </c>
    </row>
    <row r="3274" spans="2:5" x14ac:dyDescent="0.3">
      <c r="B3274" s="13">
        <v>75</v>
      </c>
      <c r="C3274" s="13" t="s">
        <v>21</v>
      </c>
      <c r="D3274" s="13" t="s">
        <v>25</v>
      </c>
      <c r="E3274" s="13" t="s">
        <v>21</v>
      </c>
    </row>
    <row r="3275" spans="2:5" x14ac:dyDescent="0.3">
      <c r="B3275" s="13">
        <v>29</v>
      </c>
      <c r="C3275" s="13" t="s">
        <v>25</v>
      </c>
      <c r="D3275" s="13" t="s">
        <v>21</v>
      </c>
      <c r="E3275" s="13" t="s">
        <v>21</v>
      </c>
    </row>
    <row r="3276" spans="2:5" x14ac:dyDescent="0.3">
      <c r="B3276" s="13">
        <v>69</v>
      </c>
      <c r="C3276" s="13" t="s">
        <v>21</v>
      </c>
      <c r="D3276" s="13" t="s">
        <v>25</v>
      </c>
      <c r="E3276" s="13" t="s">
        <v>21</v>
      </c>
    </row>
    <row r="3277" spans="2:5" x14ac:dyDescent="0.3">
      <c r="B3277" s="13">
        <v>36</v>
      </c>
      <c r="C3277" s="13" t="s">
        <v>21</v>
      </c>
      <c r="D3277" s="13" t="s">
        <v>21</v>
      </c>
      <c r="E3277" s="13" t="s">
        <v>21</v>
      </c>
    </row>
    <row r="3278" spans="2:5" x14ac:dyDescent="0.3">
      <c r="B3278" s="13">
        <v>29</v>
      </c>
      <c r="C3278" s="13" t="s">
        <v>25</v>
      </c>
      <c r="D3278" s="13" t="s">
        <v>21</v>
      </c>
      <c r="E3278" s="13" t="s">
        <v>21</v>
      </c>
    </row>
    <row r="3279" spans="2:5" x14ac:dyDescent="0.3">
      <c r="B3279" s="13">
        <v>51</v>
      </c>
      <c r="C3279" s="13" t="s">
        <v>21</v>
      </c>
      <c r="D3279" s="13" t="s">
        <v>21</v>
      </c>
      <c r="E3279" s="13" t="s">
        <v>21</v>
      </c>
    </row>
    <row r="3280" spans="2:5" x14ac:dyDescent="0.3">
      <c r="B3280" s="13">
        <v>21</v>
      </c>
      <c r="C3280" s="13" t="s">
        <v>25</v>
      </c>
      <c r="D3280" s="13" t="s">
        <v>21</v>
      </c>
      <c r="E3280" s="13" t="s">
        <v>21</v>
      </c>
    </row>
    <row r="3281" spans="2:5" x14ac:dyDescent="0.3">
      <c r="B3281" s="13">
        <v>56</v>
      </c>
      <c r="C3281" s="13" t="s">
        <v>21</v>
      </c>
      <c r="D3281" s="13" t="s">
        <v>21</v>
      </c>
      <c r="E3281" s="13" t="s">
        <v>21</v>
      </c>
    </row>
    <row r="3282" spans="2:5" x14ac:dyDescent="0.3">
      <c r="B3282" s="13">
        <v>30</v>
      </c>
      <c r="C3282" s="13" t="s">
        <v>21</v>
      </c>
      <c r="D3282" s="13" t="s">
        <v>21</v>
      </c>
      <c r="E3282" s="13" t="s">
        <v>21</v>
      </c>
    </row>
    <row r="3283" spans="2:5" x14ac:dyDescent="0.3">
      <c r="B3283" s="13">
        <v>62</v>
      </c>
      <c r="C3283" s="13" t="s">
        <v>21</v>
      </c>
      <c r="D3283" s="13" t="s">
        <v>21</v>
      </c>
      <c r="E3283" s="13" t="s">
        <v>21</v>
      </c>
    </row>
    <row r="3284" spans="2:5" x14ac:dyDescent="0.3">
      <c r="B3284" s="13">
        <v>59</v>
      </c>
      <c r="C3284" s="13" t="s">
        <v>21</v>
      </c>
      <c r="D3284" s="13" t="s">
        <v>21</v>
      </c>
      <c r="E3284" s="13" t="s">
        <v>21</v>
      </c>
    </row>
    <row r="3285" spans="2:5" x14ac:dyDescent="0.3">
      <c r="B3285" s="13">
        <v>54</v>
      </c>
      <c r="C3285" s="13" t="s">
        <v>21</v>
      </c>
      <c r="D3285" s="13" t="s">
        <v>21</v>
      </c>
      <c r="E3285" s="13" t="s">
        <v>21</v>
      </c>
    </row>
    <row r="3286" spans="2:5" x14ac:dyDescent="0.3">
      <c r="B3286" s="13">
        <v>38</v>
      </c>
      <c r="C3286" s="13" t="s">
        <v>21</v>
      </c>
      <c r="D3286" s="13" t="s">
        <v>21</v>
      </c>
      <c r="E3286" s="13" t="s">
        <v>21</v>
      </c>
    </row>
    <row r="3287" spans="2:5" x14ac:dyDescent="0.3">
      <c r="B3287" s="13">
        <v>27</v>
      </c>
      <c r="C3287" s="13" t="s">
        <v>25</v>
      </c>
      <c r="D3287" s="13" t="s">
        <v>21</v>
      </c>
      <c r="E3287" s="13" t="s">
        <v>21</v>
      </c>
    </row>
    <row r="3288" spans="2:5" x14ac:dyDescent="0.3">
      <c r="B3288" s="13">
        <v>42</v>
      </c>
      <c r="C3288" s="13" t="s">
        <v>21</v>
      </c>
      <c r="D3288" s="13" t="s">
        <v>21</v>
      </c>
      <c r="E3288" s="13" t="s">
        <v>21</v>
      </c>
    </row>
    <row r="3289" spans="2:5" x14ac:dyDescent="0.3">
      <c r="B3289" s="13">
        <v>76</v>
      </c>
      <c r="C3289" s="13" t="s">
        <v>21</v>
      </c>
      <c r="D3289" s="13" t="s">
        <v>25</v>
      </c>
      <c r="E3289" s="13" t="s">
        <v>21</v>
      </c>
    </row>
    <row r="3290" spans="2:5" x14ac:dyDescent="0.3">
      <c r="B3290" s="13">
        <v>78</v>
      </c>
      <c r="C3290" s="13" t="s">
        <v>21</v>
      </c>
      <c r="D3290" s="13" t="s">
        <v>25</v>
      </c>
      <c r="E3290" s="13" t="s">
        <v>21</v>
      </c>
    </row>
    <row r="3291" spans="2:5" x14ac:dyDescent="0.3">
      <c r="B3291" s="13">
        <v>21</v>
      </c>
      <c r="C3291" s="13" t="s">
        <v>25</v>
      </c>
      <c r="D3291" s="13" t="s">
        <v>21</v>
      </c>
      <c r="E3291" s="13" t="s">
        <v>21</v>
      </c>
    </row>
    <row r="3292" spans="2:5" x14ac:dyDescent="0.3">
      <c r="B3292" s="13">
        <v>71</v>
      </c>
      <c r="C3292" s="13" t="s">
        <v>21</v>
      </c>
      <c r="D3292" s="13" t="s">
        <v>25</v>
      </c>
      <c r="E3292" s="13" t="s">
        <v>21</v>
      </c>
    </row>
    <row r="3293" spans="2:5" x14ac:dyDescent="0.3">
      <c r="B3293" s="13">
        <v>33</v>
      </c>
      <c r="C3293" s="13" t="s">
        <v>21</v>
      </c>
      <c r="D3293" s="13" t="s">
        <v>21</v>
      </c>
      <c r="E3293" s="13" t="s">
        <v>21</v>
      </c>
    </row>
    <row r="3294" spans="2:5" x14ac:dyDescent="0.3">
      <c r="B3294" s="13">
        <v>50</v>
      </c>
      <c r="C3294" s="13" t="s">
        <v>21</v>
      </c>
      <c r="D3294" s="13" t="s">
        <v>21</v>
      </c>
      <c r="E3294" s="13" t="s">
        <v>21</v>
      </c>
    </row>
    <row r="3295" spans="2:5" x14ac:dyDescent="0.3">
      <c r="B3295" s="13">
        <v>33</v>
      </c>
      <c r="C3295" s="13" t="s">
        <v>21</v>
      </c>
      <c r="D3295" s="13" t="s">
        <v>21</v>
      </c>
      <c r="E3295" s="13" t="s">
        <v>21</v>
      </c>
    </row>
    <row r="3296" spans="2:5" x14ac:dyDescent="0.3">
      <c r="B3296" s="13">
        <v>21</v>
      </c>
      <c r="C3296" s="13" t="s">
        <v>25</v>
      </c>
      <c r="D3296" s="13" t="s">
        <v>21</v>
      </c>
      <c r="E3296" s="13" t="s">
        <v>21</v>
      </c>
    </row>
    <row r="3297" spans="2:5" x14ac:dyDescent="0.3">
      <c r="B3297" s="13">
        <v>38</v>
      </c>
      <c r="C3297" s="13" t="s">
        <v>21</v>
      </c>
      <c r="D3297" s="13" t="s">
        <v>21</v>
      </c>
      <c r="E3297" s="13" t="s">
        <v>21</v>
      </c>
    </row>
    <row r="3298" spans="2:5" x14ac:dyDescent="0.3">
      <c r="B3298" s="13">
        <v>56</v>
      </c>
      <c r="C3298" s="13" t="s">
        <v>21</v>
      </c>
      <c r="D3298" s="13" t="s">
        <v>21</v>
      </c>
      <c r="E3298" s="13" t="s">
        <v>21</v>
      </c>
    </row>
    <row r="3299" spans="2:5" x14ac:dyDescent="0.3">
      <c r="B3299" s="13">
        <v>56</v>
      </c>
      <c r="C3299" s="13" t="s">
        <v>21</v>
      </c>
      <c r="D3299" s="13" t="s">
        <v>21</v>
      </c>
      <c r="E3299" s="13" t="s">
        <v>21</v>
      </c>
    </row>
    <row r="3300" spans="2:5" x14ac:dyDescent="0.3">
      <c r="B3300" s="13">
        <v>63</v>
      </c>
      <c r="C3300" s="13" t="s">
        <v>21</v>
      </c>
      <c r="D3300" s="13" t="s">
        <v>21</v>
      </c>
      <c r="E3300" s="13" t="s">
        <v>21</v>
      </c>
    </row>
    <row r="3301" spans="2:5" x14ac:dyDescent="0.3">
      <c r="B3301" s="13">
        <v>70</v>
      </c>
      <c r="C3301" s="13" t="s">
        <v>21</v>
      </c>
      <c r="D3301" s="13" t="s">
        <v>25</v>
      </c>
      <c r="E3301" s="13" t="s">
        <v>21</v>
      </c>
    </row>
    <row r="3302" spans="2:5" x14ac:dyDescent="0.3">
      <c r="B3302" s="13">
        <v>59</v>
      </c>
      <c r="C3302" s="13" t="s">
        <v>21</v>
      </c>
      <c r="D3302" s="13" t="s">
        <v>21</v>
      </c>
      <c r="E3302" s="13" t="s">
        <v>21</v>
      </c>
    </row>
    <row r="3303" spans="2:5" x14ac:dyDescent="0.3">
      <c r="B3303" s="13">
        <v>62</v>
      </c>
      <c r="C3303" s="13" t="s">
        <v>21</v>
      </c>
      <c r="D3303" s="13" t="s">
        <v>21</v>
      </c>
      <c r="E3303" s="13" t="s">
        <v>21</v>
      </c>
    </row>
    <row r="3304" spans="2:5" x14ac:dyDescent="0.3">
      <c r="B3304" s="13">
        <v>62</v>
      </c>
      <c r="C3304" s="13" t="s">
        <v>21</v>
      </c>
      <c r="D3304" s="13" t="s">
        <v>21</v>
      </c>
      <c r="E3304" s="13" t="s">
        <v>21</v>
      </c>
    </row>
    <row r="3305" spans="2:5" x14ac:dyDescent="0.3">
      <c r="B3305" s="13">
        <v>36</v>
      </c>
      <c r="C3305" s="13" t="s">
        <v>21</v>
      </c>
      <c r="D3305" s="13" t="s">
        <v>21</v>
      </c>
      <c r="E3305" s="13" t="s">
        <v>21</v>
      </c>
    </row>
    <row r="3306" spans="2:5" x14ac:dyDescent="0.3">
      <c r="B3306" s="13">
        <v>33</v>
      </c>
      <c r="C3306" s="13" t="s">
        <v>21</v>
      </c>
      <c r="D3306" s="13" t="s">
        <v>21</v>
      </c>
      <c r="E3306" s="13" t="s">
        <v>21</v>
      </c>
    </row>
    <row r="3307" spans="2:5" x14ac:dyDescent="0.3">
      <c r="B3307" s="13">
        <v>33</v>
      </c>
      <c r="C3307" s="13" t="s">
        <v>21</v>
      </c>
      <c r="D3307" s="13" t="s">
        <v>21</v>
      </c>
      <c r="E3307" s="13" t="s">
        <v>21</v>
      </c>
    </row>
    <row r="3308" spans="2:5" x14ac:dyDescent="0.3">
      <c r="B3308" s="13">
        <v>54</v>
      </c>
      <c r="C3308" s="13" t="s">
        <v>21</v>
      </c>
      <c r="D3308" s="13" t="s">
        <v>21</v>
      </c>
      <c r="E3308" s="13" t="s">
        <v>21</v>
      </c>
    </row>
    <row r="3309" spans="2:5" x14ac:dyDescent="0.3">
      <c r="B3309" s="13">
        <v>57</v>
      </c>
      <c r="C3309" s="13" t="s">
        <v>21</v>
      </c>
      <c r="D3309" s="13" t="s">
        <v>21</v>
      </c>
      <c r="E3309" s="13" t="s">
        <v>21</v>
      </c>
    </row>
    <row r="3310" spans="2:5" x14ac:dyDescent="0.3">
      <c r="B3310" s="13">
        <v>69</v>
      </c>
      <c r="C3310" s="13" t="s">
        <v>21</v>
      </c>
      <c r="D3310" s="13" t="s">
        <v>25</v>
      </c>
      <c r="E3310" s="13" t="s">
        <v>21</v>
      </c>
    </row>
    <row r="3311" spans="2:5" x14ac:dyDescent="0.3">
      <c r="B3311" s="13">
        <v>44</v>
      </c>
      <c r="C3311" s="13" t="s">
        <v>21</v>
      </c>
      <c r="D3311" s="13" t="s">
        <v>21</v>
      </c>
      <c r="E3311" s="13" t="s">
        <v>21</v>
      </c>
    </row>
    <row r="3312" spans="2:5" x14ac:dyDescent="0.3">
      <c r="B3312" s="13">
        <v>59</v>
      </c>
      <c r="C3312" s="13" t="s">
        <v>21</v>
      </c>
      <c r="D3312" s="13" t="s">
        <v>21</v>
      </c>
      <c r="E3312" s="13" t="s">
        <v>21</v>
      </c>
    </row>
    <row r="3313" spans="2:5" x14ac:dyDescent="0.3">
      <c r="B3313" s="13">
        <v>54</v>
      </c>
      <c r="C3313" s="13" t="s">
        <v>21</v>
      </c>
      <c r="D3313" s="13" t="s">
        <v>21</v>
      </c>
      <c r="E3313" s="13" t="s">
        <v>21</v>
      </c>
    </row>
    <row r="3314" spans="2:5" x14ac:dyDescent="0.3">
      <c r="B3314" s="13">
        <v>24</v>
      </c>
      <c r="C3314" s="13" t="s">
        <v>25</v>
      </c>
      <c r="D3314" s="13" t="s">
        <v>21</v>
      </c>
      <c r="E3314" s="13" t="s">
        <v>21</v>
      </c>
    </row>
    <row r="3315" spans="2:5" x14ac:dyDescent="0.3">
      <c r="B3315" s="13">
        <v>45</v>
      </c>
      <c r="C3315" s="13" t="s">
        <v>21</v>
      </c>
      <c r="D3315" s="13" t="s">
        <v>21</v>
      </c>
      <c r="E3315" s="13" t="s">
        <v>21</v>
      </c>
    </row>
    <row r="3316" spans="2:5" x14ac:dyDescent="0.3">
      <c r="B3316" s="13">
        <v>24</v>
      </c>
      <c r="C3316" s="13" t="s">
        <v>25</v>
      </c>
      <c r="D3316" s="13" t="s">
        <v>21</v>
      </c>
      <c r="E3316" s="13" t="s">
        <v>21</v>
      </c>
    </row>
    <row r="3317" spans="2:5" x14ac:dyDescent="0.3">
      <c r="B3317" s="13">
        <v>22</v>
      </c>
      <c r="C3317" s="13" t="s">
        <v>25</v>
      </c>
      <c r="D3317" s="13" t="s">
        <v>21</v>
      </c>
      <c r="E3317" s="13" t="s">
        <v>21</v>
      </c>
    </row>
    <row r="3318" spans="2:5" x14ac:dyDescent="0.3">
      <c r="B3318" s="13">
        <v>26</v>
      </c>
      <c r="C3318" s="13" t="s">
        <v>25</v>
      </c>
      <c r="D3318" s="13" t="s">
        <v>21</v>
      </c>
      <c r="E3318" s="13" t="s">
        <v>21</v>
      </c>
    </row>
    <row r="3319" spans="2:5" x14ac:dyDescent="0.3">
      <c r="B3319" s="13">
        <v>69</v>
      </c>
      <c r="C3319" s="13" t="s">
        <v>21</v>
      </c>
      <c r="D3319" s="13" t="s">
        <v>25</v>
      </c>
      <c r="E3319" s="13" t="s">
        <v>21</v>
      </c>
    </row>
    <row r="3320" spans="2:5" x14ac:dyDescent="0.3">
      <c r="B3320" s="13">
        <v>35</v>
      </c>
      <c r="C3320" s="13" t="s">
        <v>21</v>
      </c>
      <c r="D3320" s="13" t="s">
        <v>21</v>
      </c>
      <c r="E3320" s="13" t="s">
        <v>21</v>
      </c>
    </row>
    <row r="3321" spans="2:5" x14ac:dyDescent="0.3">
      <c r="B3321" s="13">
        <v>72</v>
      </c>
      <c r="C3321" s="13" t="s">
        <v>21</v>
      </c>
      <c r="D3321" s="13" t="s">
        <v>25</v>
      </c>
      <c r="E3321" s="13" t="s">
        <v>21</v>
      </c>
    </row>
    <row r="3322" spans="2:5" x14ac:dyDescent="0.3">
      <c r="B3322" s="13">
        <v>31</v>
      </c>
      <c r="C3322" s="13" t="s">
        <v>21</v>
      </c>
      <c r="D3322" s="13" t="s">
        <v>21</v>
      </c>
      <c r="E3322" s="13" t="s">
        <v>21</v>
      </c>
    </row>
    <row r="3323" spans="2:5" x14ac:dyDescent="0.3">
      <c r="B3323" s="13">
        <v>24</v>
      </c>
      <c r="C3323" s="13" t="s">
        <v>25</v>
      </c>
      <c r="D3323" s="13" t="s">
        <v>21</v>
      </c>
      <c r="E3323" s="13" t="s">
        <v>21</v>
      </c>
    </row>
    <row r="3324" spans="2:5" x14ac:dyDescent="0.3">
      <c r="B3324" s="13">
        <v>34</v>
      </c>
      <c r="C3324" s="13" t="s">
        <v>21</v>
      </c>
      <c r="D3324" s="13" t="s">
        <v>21</v>
      </c>
      <c r="E3324" s="13" t="s">
        <v>21</v>
      </c>
    </row>
    <row r="3325" spans="2:5" x14ac:dyDescent="0.3">
      <c r="B3325" s="13">
        <v>35</v>
      </c>
      <c r="C3325" s="13" t="s">
        <v>21</v>
      </c>
      <c r="D3325" s="13" t="s">
        <v>21</v>
      </c>
      <c r="E3325" s="13" t="s">
        <v>21</v>
      </c>
    </row>
    <row r="3326" spans="2:5" x14ac:dyDescent="0.3">
      <c r="B3326" s="13">
        <v>47</v>
      </c>
      <c r="C3326" s="13" t="s">
        <v>21</v>
      </c>
      <c r="D3326" s="13" t="s">
        <v>21</v>
      </c>
      <c r="E3326" s="13" t="s">
        <v>21</v>
      </c>
    </row>
    <row r="3327" spans="2:5" x14ac:dyDescent="0.3">
      <c r="B3327" s="13">
        <v>32</v>
      </c>
      <c r="C3327" s="13" t="s">
        <v>21</v>
      </c>
      <c r="D3327" s="13" t="s">
        <v>21</v>
      </c>
      <c r="E3327" s="13" t="s">
        <v>21</v>
      </c>
    </row>
    <row r="3328" spans="2:5" x14ac:dyDescent="0.3">
      <c r="B3328" s="13">
        <v>72</v>
      </c>
      <c r="C3328" s="13" t="s">
        <v>21</v>
      </c>
      <c r="D3328" s="13" t="s">
        <v>25</v>
      </c>
      <c r="E3328" s="13" t="s">
        <v>21</v>
      </c>
    </row>
    <row r="3329" spans="2:5" x14ac:dyDescent="0.3">
      <c r="B3329" s="13">
        <v>48</v>
      </c>
      <c r="C3329" s="13" t="s">
        <v>21</v>
      </c>
      <c r="D3329" s="13" t="s">
        <v>21</v>
      </c>
      <c r="E3329" s="13" t="s">
        <v>21</v>
      </c>
    </row>
    <row r="3330" spans="2:5" x14ac:dyDescent="0.3">
      <c r="B3330" s="13">
        <v>81</v>
      </c>
      <c r="C3330" s="13" t="s">
        <v>21</v>
      </c>
      <c r="D3330" s="13" t="s">
        <v>25</v>
      </c>
      <c r="E3330" s="13" t="s">
        <v>21</v>
      </c>
    </row>
    <row r="3331" spans="2:5" x14ac:dyDescent="0.3">
      <c r="B3331" s="13">
        <v>44</v>
      </c>
      <c r="C3331" s="13" t="s">
        <v>21</v>
      </c>
      <c r="D3331" s="13" t="s">
        <v>21</v>
      </c>
      <c r="E3331" s="13" t="s">
        <v>21</v>
      </c>
    </row>
    <row r="3332" spans="2:5" x14ac:dyDescent="0.3">
      <c r="B3332" s="13">
        <v>41</v>
      </c>
      <c r="C3332" s="13" t="s">
        <v>21</v>
      </c>
      <c r="D3332" s="13" t="s">
        <v>21</v>
      </c>
      <c r="E3332" s="13" t="s">
        <v>21</v>
      </c>
    </row>
    <row r="3333" spans="2:5" x14ac:dyDescent="0.3">
      <c r="B3333" s="13">
        <v>48</v>
      </c>
      <c r="C3333" s="13" t="s">
        <v>21</v>
      </c>
      <c r="D3333" s="13" t="s">
        <v>21</v>
      </c>
      <c r="E3333" s="13" t="s">
        <v>21</v>
      </c>
    </row>
    <row r="3334" spans="2:5" x14ac:dyDescent="0.3">
      <c r="B3334" s="13">
        <v>68</v>
      </c>
      <c r="C3334" s="13" t="s">
        <v>21</v>
      </c>
      <c r="D3334" s="13" t="s">
        <v>25</v>
      </c>
      <c r="E3334" s="13" t="s">
        <v>21</v>
      </c>
    </row>
    <row r="3335" spans="2:5" x14ac:dyDescent="0.3">
      <c r="B3335" s="13">
        <v>20</v>
      </c>
      <c r="C3335" s="13" t="s">
        <v>25</v>
      </c>
      <c r="D3335" s="13" t="s">
        <v>21</v>
      </c>
      <c r="E3335" s="13" t="s">
        <v>21</v>
      </c>
    </row>
    <row r="3336" spans="2:5" x14ac:dyDescent="0.3">
      <c r="B3336" s="13">
        <v>36</v>
      </c>
      <c r="C3336" s="13" t="s">
        <v>21</v>
      </c>
      <c r="D3336" s="13" t="s">
        <v>21</v>
      </c>
      <c r="E3336" s="13" t="s">
        <v>21</v>
      </c>
    </row>
    <row r="3337" spans="2:5" x14ac:dyDescent="0.3">
      <c r="B3337" s="13">
        <v>56</v>
      </c>
      <c r="C3337" s="13" t="s">
        <v>21</v>
      </c>
      <c r="D3337" s="13" t="s">
        <v>21</v>
      </c>
      <c r="E3337" s="13" t="s">
        <v>21</v>
      </c>
    </row>
    <row r="3338" spans="2:5" x14ac:dyDescent="0.3">
      <c r="B3338" s="13">
        <v>25</v>
      </c>
      <c r="C3338" s="13" t="s">
        <v>25</v>
      </c>
      <c r="D3338" s="13" t="s">
        <v>21</v>
      </c>
      <c r="E3338" s="13" t="s">
        <v>21</v>
      </c>
    </row>
    <row r="3339" spans="2:5" x14ac:dyDescent="0.3">
      <c r="B3339" s="13">
        <v>65</v>
      </c>
      <c r="C3339" s="13" t="s">
        <v>21</v>
      </c>
      <c r="D3339" s="13" t="s">
        <v>25</v>
      </c>
      <c r="E3339" s="13" t="s">
        <v>21</v>
      </c>
    </row>
    <row r="3340" spans="2:5" x14ac:dyDescent="0.3">
      <c r="B3340" s="13">
        <v>59</v>
      </c>
      <c r="C3340" s="13" t="s">
        <v>21</v>
      </c>
      <c r="D3340" s="13" t="s">
        <v>21</v>
      </c>
      <c r="E3340" s="13" t="s">
        <v>21</v>
      </c>
    </row>
    <row r="3341" spans="2:5" x14ac:dyDescent="0.3">
      <c r="B3341" s="13">
        <v>41</v>
      </c>
      <c r="C3341" s="13" t="s">
        <v>21</v>
      </c>
      <c r="D3341" s="13" t="s">
        <v>21</v>
      </c>
      <c r="E3341" s="13" t="s">
        <v>21</v>
      </c>
    </row>
    <row r="3342" spans="2:5" x14ac:dyDescent="0.3">
      <c r="B3342" s="13">
        <v>66</v>
      </c>
      <c r="C3342" s="13" t="s">
        <v>21</v>
      </c>
      <c r="D3342" s="13" t="s">
        <v>25</v>
      </c>
      <c r="E3342" s="13" t="s">
        <v>21</v>
      </c>
    </row>
    <row r="3343" spans="2:5" x14ac:dyDescent="0.3">
      <c r="B3343" s="13">
        <v>58</v>
      </c>
      <c r="C3343" s="13" t="s">
        <v>21</v>
      </c>
      <c r="D3343" s="13" t="s">
        <v>21</v>
      </c>
      <c r="E3343" s="13" t="s">
        <v>21</v>
      </c>
    </row>
    <row r="3344" spans="2:5" x14ac:dyDescent="0.3">
      <c r="B3344" s="13">
        <v>48</v>
      </c>
      <c r="C3344" s="13" t="s">
        <v>21</v>
      </c>
      <c r="D3344" s="13" t="s">
        <v>21</v>
      </c>
      <c r="E3344" s="13" t="s">
        <v>21</v>
      </c>
    </row>
    <row r="3345" spans="2:5" x14ac:dyDescent="0.3">
      <c r="B3345" s="13">
        <v>56</v>
      </c>
      <c r="C3345" s="13" t="s">
        <v>21</v>
      </c>
      <c r="D3345" s="13" t="s">
        <v>21</v>
      </c>
      <c r="E3345" s="13" t="s">
        <v>21</v>
      </c>
    </row>
    <row r="3346" spans="2:5" x14ac:dyDescent="0.3">
      <c r="B3346" s="13">
        <v>33</v>
      </c>
      <c r="C3346" s="13" t="s">
        <v>21</v>
      </c>
      <c r="D3346" s="13" t="s">
        <v>21</v>
      </c>
      <c r="E3346" s="13" t="s">
        <v>21</v>
      </c>
    </row>
    <row r="3347" spans="2:5" x14ac:dyDescent="0.3">
      <c r="B3347" s="13">
        <v>21</v>
      </c>
      <c r="C3347" s="13" t="s">
        <v>25</v>
      </c>
      <c r="D3347" s="13" t="s">
        <v>21</v>
      </c>
      <c r="E3347" s="13" t="s">
        <v>21</v>
      </c>
    </row>
    <row r="3348" spans="2:5" x14ac:dyDescent="0.3">
      <c r="B3348" s="13">
        <v>42</v>
      </c>
      <c r="C3348" s="13" t="s">
        <v>21</v>
      </c>
      <c r="D3348" s="13" t="s">
        <v>21</v>
      </c>
      <c r="E3348" s="13" t="s">
        <v>21</v>
      </c>
    </row>
    <row r="3349" spans="2:5" x14ac:dyDescent="0.3">
      <c r="B3349" s="13">
        <v>40</v>
      </c>
      <c r="C3349" s="13" t="s">
        <v>21</v>
      </c>
      <c r="D3349" s="13" t="s">
        <v>21</v>
      </c>
      <c r="E3349" s="13" t="s">
        <v>21</v>
      </c>
    </row>
    <row r="3350" spans="2:5" x14ac:dyDescent="0.3">
      <c r="B3350" s="13">
        <v>41</v>
      </c>
      <c r="C3350" s="13" t="s">
        <v>21</v>
      </c>
      <c r="D3350" s="13" t="s">
        <v>21</v>
      </c>
      <c r="E3350" s="13" t="s">
        <v>21</v>
      </c>
    </row>
    <row r="3351" spans="2:5" x14ac:dyDescent="0.3">
      <c r="B3351" s="13">
        <v>54</v>
      </c>
      <c r="C3351" s="13" t="s">
        <v>21</v>
      </c>
      <c r="D3351" s="13" t="s">
        <v>21</v>
      </c>
      <c r="E3351" s="13" t="s">
        <v>21</v>
      </c>
    </row>
    <row r="3352" spans="2:5" x14ac:dyDescent="0.3">
      <c r="B3352" s="13">
        <v>28</v>
      </c>
      <c r="C3352" s="13" t="s">
        <v>25</v>
      </c>
      <c r="D3352" s="13" t="s">
        <v>21</v>
      </c>
      <c r="E3352" s="13" t="s">
        <v>21</v>
      </c>
    </row>
    <row r="3353" spans="2:5" x14ac:dyDescent="0.3">
      <c r="B3353" s="13">
        <v>55</v>
      </c>
      <c r="C3353" s="13" t="s">
        <v>21</v>
      </c>
      <c r="D3353" s="13" t="s">
        <v>21</v>
      </c>
      <c r="E3353" s="13" t="s">
        <v>21</v>
      </c>
    </row>
    <row r="3354" spans="2:5" x14ac:dyDescent="0.3">
      <c r="B3354" s="13">
        <v>25</v>
      </c>
      <c r="C3354" s="13" t="s">
        <v>25</v>
      </c>
      <c r="D3354" s="13" t="s">
        <v>21</v>
      </c>
      <c r="E3354" s="13" t="s">
        <v>21</v>
      </c>
    </row>
    <row r="3355" spans="2:5" x14ac:dyDescent="0.3">
      <c r="B3355" s="13">
        <v>63</v>
      </c>
      <c r="C3355" s="13" t="s">
        <v>21</v>
      </c>
      <c r="D3355" s="13" t="s">
        <v>21</v>
      </c>
      <c r="E3355" s="13" t="s">
        <v>21</v>
      </c>
    </row>
    <row r="3356" spans="2:5" x14ac:dyDescent="0.3">
      <c r="B3356" s="13">
        <v>21</v>
      </c>
      <c r="C3356" s="13" t="s">
        <v>25</v>
      </c>
      <c r="D3356" s="13" t="s">
        <v>21</v>
      </c>
      <c r="E3356" s="13" t="s">
        <v>21</v>
      </c>
    </row>
    <row r="3357" spans="2:5" x14ac:dyDescent="0.3">
      <c r="B3357" s="13">
        <v>62</v>
      </c>
      <c r="C3357" s="13" t="s">
        <v>21</v>
      </c>
      <c r="D3357" s="13" t="s">
        <v>21</v>
      </c>
      <c r="E3357" s="13" t="s">
        <v>21</v>
      </c>
    </row>
    <row r="3358" spans="2:5" x14ac:dyDescent="0.3">
      <c r="B3358" s="13">
        <v>73</v>
      </c>
      <c r="C3358" s="13" t="s">
        <v>21</v>
      </c>
      <c r="D3358" s="13" t="s">
        <v>25</v>
      </c>
      <c r="E3358" s="13" t="s">
        <v>21</v>
      </c>
    </row>
    <row r="3359" spans="2:5" x14ac:dyDescent="0.3">
      <c r="B3359" s="13">
        <v>23</v>
      </c>
      <c r="C3359" s="13" t="s">
        <v>25</v>
      </c>
      <c r="D3359" s="13" t="s">
        <v>21</v>
      </c>
      <c r="E3359" s="13" t="s">
        <v>21</v>
      </c>
    </row>
    <row r="3360" spans="2:5" x14ac:dyDescent="0.3">
      <c r="B3360" s="13">
        <v>20</v>
      </c>
      <c r="C3360" s="13" t="s">
        <v>25</v>
      </c>
      <c r="D3360" s="13" t="s">
        <v>21</v>
      </c>
      <c r="E3360" s="13" t="s">
        <v>21</v>
      </c>
    </row>
    <row r="3361" spans="2:5" x14ac:dyDescent="0.3">
      <c r="B3361" s="13">
        <v>37</v>
      </c>
      <c r="C3361" s="13" t="s">
        <v>21</v>
      </c>
      <c r="D3361" s="13" t="s">
        <v>21</v>
      </c>
      <c r="E3361" s="13" t="s">
        <v>21</v>
      </c>
    </row>
    <row r="3362" spans="2:5" x14ac:dyDescent="0.3">
      <c r="B3362" s="13">
        <v>58</v>
      </c>
      <c r="C3362" s="13" t="s">
        <v>21</v>
      </c>
      <c r="D3362" s="13" t="s">
        <v>21</v>
      </c>
      <c r="E3362" s="13" t="s">
        <v>21</v>
      </c>
    </row>
    <row r="3363" spans="2:5" x14ac:dyDescent="0.3">
      <c r="B3363" s="13">
        <v>79</v>
      </c>
      <c r="C3363" s="13" t="s">
        <v>21</v>
      </c>
      <c r="D3363" s="13" t="s">
        <v>25</v>
      </c>
      <c r="E3363" s="13" t="s">
        <v>21</v>
      </c>
    </row>
    <row r="3364" spans="2:5" x14ac:dyDescent="0.3">
      <c r="B3364" s="13">
        <v>76</v>
      </c>
      <c r="C3364" s="13" t="s">
        <v>21</v>
      </c>
      <c r="D3364" s="13" t="s">
        <v>25</v>
      </c>
      <c r="E3364" s="13" t="s">
        <v>21</v>
      </c>
    </row>
    <row r="3365" spans="2:5" x14ac:dyDescent="0.3">
      <c r="B3365" s="13">
        <v>54</v>
      </c>
      <c r="C3365" s="13" t="s">
        <v>21</v>
      </c>
      <c r="D3365" s="13" t="s">
        <v>21</v>
      </c>
      <c r="E3365" s="13" t="s">
        <v>21</v>
      </c>
    </row>
    <row r="3366" spans="2:5" x14ac:dyDescent="0.3">
      <c r="B3366" s="13">
        <v>39</v>
      </c>
      <c r="C3366" s="13" t="s">
        <v>21</v>
      </c>
      <c r="D3366" s="13" t="s">
        <v>21</v>
      </c>
      <c r="E3366" s="13" t="s">
        <v>21</v>
      </c>
    </row>
    <row r="3367" spans="2:5" x14ac:dyDescent="0.3">
      <c r="B3367" s="13">
        <v>58</v>
      </c>
      <c r="C3367" s="13" t="s">
        <v>21</v>
      </c>
      <c r="D3367" s="13" t="s">
        <v>21</v>
      </c>
      <c r="E3367" s="13" t="s">
        <v>21</v>
      </c>
    </row>
    <row r="3368" spans="2:5" x14ac:dyDescent="0.3">
      <c r="B3368" s="13">
        <v>71</v>
      </c>
      <c r="C3368" s="13" t="s">
        <v>21</v>
      </c>
      <c r="D3368" s="13" t="s">
        <v>25</v>
      </c>
      <c r="E3368" s="13" t="s">
        <v>21</v>
      </c>
    </row>
    <row r="3369" spans="2:5" x14ac:dyDescent="0.3">
      <c r="B3369" s="13">
        <v>60</v>
      </c>
      <c r="C3369" s="13" t="s">
        <v>21</v>
      </c>
      <c r="D3369" s="13" t="s">
        <v>21</v>
      </c>
      <c r="E3369" s="13" t="s">
        <v>21</v>
      </c>
    </row>
    <row r="3370" spans="2:5" x14ac:dyDescent="0.3">
      <c r="B3370" s="13">
        <v>28</v>
      </c>
      <c r="C3370" s="13" t="s">
        <v>25</v>
      </c>
      <c r="D3370" s="13" t="s">
        <v>21</v>
      </c>
      <c r="E3370" s="13" t="s">
        <v>21</v>
      </c>
    </row>
    <row r="3371" spans="2:5" x14ac:dyDescent="0.3">
      <c r="B3371" s="13">
        <v>68</v>
      </c>
      <c r="C3371" s="13" t="s">
        <v>21</v>
      </c>
      <c r="D3371" s="13" t="s">
        <v>25</v>
      </c>
      <c r="E3371" s="13" t="s">
        <v>21</v>
      </c>
    </row>
    <row r="3372" spans="2:5" x14ac:dyDescent="0.3">
      <c r="B3372" s="13">
        <v>75</v>
      </c>
      <c r="C3372" s="13" t="s">
        <v>21</v>
      </c>
      <c r="D3372" s="13" t="s">
        <v>25</v>
      </c>
      <c r="E3372" s="13" t="s">
        <v>21</v>
      </c>
    </row>
    <row r="3373" spans="2:5" x14ac:dyDescent="0.3">
      <c r="B3373" s="13">
        <v>53</v>
      </c>
      <c r="C3373" s="13" t="s">
        <v>21</v>
      </c>
      <c r="D3373" s="13" t="s">
        <v>21</v>
      </c>
      <c r="E3373" s="13" t="s">
        <v>21</v>
      </c>
    </row>
    <row r="3374" spans="2:5" x14ac:dyDescent="0.3">
      <c r="B3374" s="13">
        <v>47</v>
      </c>
      <c r="C3374" s="13" t="s">
        <v>21</v>
      </c>
      <c r="D3374" s="13" t="s">
        <v>21</v>
      </c>
      <c r="E3374" s="13" t="s">
        <v>21</v>
      </c>
    </row>
    <row r="3375" spans="2:5" x14ac:dyDescent="0.3">
      <c r="B3375" s="13">
        <v>46</v>
      </c>
      <c r="C3375" s="13" t="s">
        <v>21</v>
      </c>
      <c r="D3375" s="13" t="s">
        <v>21</v>
      </c>
      <c r="E3375" s="13" t="s">
        <v>21</v>
      </c>
    </row>
    <row r="3376" spans="2:5" x14ac:dyDescent="0.3">
      <c r="B3376" s="13">
        <v>82</v>
      </c>
      <c r="C3376" s="13" t="s">
        <v>21</v>
      </c>
      <c r="D3376" s="13" t="s">
        <v>25</v>
      </c>
      <c r="E3376" s="13" t="s">
        <v>21</v>
      </c>
    </row>
    <row r="3377" spans="2:5" x14ac:dyDescent="0.3">
      <c r="B3377" s="13">
        <v>62</v>
      </c>
      <c r="C3377" s="13" t="s">
        <v>21</v>
      </c>
      <c r="D3377" s="13" t="s">
        <v>21</v>
      </c>
      <c r="E3377" s="13" t="s">
        <v>21</v>
      </c>
    </row>
    <row r="3378" spans="2:5" x14ac:dyDescent="0.3">
      <c r="B3378" s="13">
        <v>25</v>
      </c>
      <c r="C3378" s="13" t="s">
        <v>25</v>
      </c>
      <c r="D3378" s="13" t="s">
        <v>21</v>
      </c>
      <c r="E3378" s="13" t="s">
        <v>21</v>
      </c>
    </row>
    <row r="3379" spans="2:5" x14ac:dyDescent="0.3">
      <c r="B3379" s="13">
        <v>41</v>
      </c>
      <c r="C3379" s="13" t="s">
        <v>21</v>
      </c>
      <c r="D3379" s="13" t="s">
        <v>21</v>
      </c>
      <c r="E3379" s="13" t="s">
        <v>21</v>
      </c>
    </row>
    <row r="3380" spans="2:5" x14ac:dyDescent="0.3">
      <c r="B3380" s="13">
        <v>66</v>
      </c>
      <c r="C3380" s="13" t="s">
        <v>21</v>
      </c>
      <c r="D3380" s="13" t="s">
        <v>25</v>
      </c>
      <c r="E3380" s="13" t="s">
        <v>21</v>
      </c>
    </row>
    <row r="3381" spans="2:5" x14ac:dyDescent="0.3">
      <c r="B3381" s="13">
        <v>45</v>
      </c>
      <c r="C3381" s="13" t="s">
        <v>21</v>
      </c>
      <c r="D3381" s="13" t="s">
        <v>21</v>
      </c>
      <c r="E3381" s="13" t="s">
        <v>21</v>
      </c>
    </row>
    <row r="3382" spans="2:5" x14ac:dyDescent="0.3">
      <c r="B3382" s="13">
        <v>38</v>
      </c>
      <c r="C3382" s="13" t="s">
        <v>21</v>
      </c>
      <c r="D3382" s="13" t="s">
        <v>21</v>
      </c>
      <c r="E3382" s="13" t="s">
        <v>21</v>
      </c>
    </row>
    <row r="3383" spans="2:5" x14ac:dyDescent="0.3">
      <c r="B3383" s="13">
        <v>27</v>
      </c>
      <c r="C3383" s="13" t="s">
        <v>25</v>
      </c>
      <c r="D3383" s="13" t="s">
        <v>21</v>
      </c>
      <c r="E3383" s="13" t="s">
        <v>21</v>
      </c>
    </row>
    <row r="3384" spans="2:5" x14ac:dyDescent="0.3">
      <c r="B3384" s="13">
        <v>64</v>
      </c>
      <c r="C3384" s="13" t="s">
        <v>21</v>
      </c>
      <c r="D3384" s="13" t="s">
        <v>21</v>
      </c>
      <c r="E3384" s="13" t="s">
        <v>21</v>
      </c>
    </row>
    <row r="3385" spans="2:5" x14ac:dyDescent="0.3">
      <c r="B3385" s="13">
        <v>32</v>
      </c>
      <c r="C3385" s="13" t="s">
        <v>21</v>
      </c>
      <c r="D3385" s="13" t="s">
        <v>21</v>
      </c>
      <c r="E3385" s="13" t="s">
        <v>21</v>
      </c>
    </row>
    <row r="3386" spans="2:5" x14ac:dyDescent="0.3">
      <c r="B3386" s="13">
        <v>60</v>
      </c>
      <c r="C3386" s="13" t="s">
        <v>21</v>
      </c>
      <c r="D3386" s="13" t="s">
        <v>21</v>
      </c>
      <c r="E3386" s="13" t="s">
        <v>21</v>
      </c>
    </row>
    <row r="3387" spans="2:5" x14ac:dyDescent="0.3">
      <c r="B3387" s="13">
        <v>42</v>
      </c>
      <c r="C3387" s="13" t="s">
        <v>21</v>
      </c>
      <c r="D3387" s="13" t="s">
        <v>21</v>
      </c>
      <c r="E3387" s="13" t="s">
        <v>21</v>
      </c>
    </row>
    <row r="3388" spans="2:5" x14ac:dyDescent="0.3">
      <c r="B3388" s="13">
        <v>60</v>
      </c>
      <c r="C3388" s="13" t="s">
        <v>21</v>
      </c>
      <c r="D3388" s="13" t="s">
        <v>21</v>
      </c>
      <c r="E3388" s="13" t="s">
        <v>21</v>
      </c>
    </row>
    <row r="3389" spans="2:5" x14ac:dyDescent="0.3">
      <c r="B3389" s="13">
        <v>38</v>
      </c>
      <c r="C3389" s="13" t="s">
        <v>21</v>
      </c>
      <c r="D3389" s="13" t="s">
        <v>21</v>
      </c>
      <c r="E3389" s="13" t="s">
        <v>21</v>
      </c>
    </row>
    <row r="3390" spans="2:5" x14ac:dyDescent="0.3">
      <c r="B3390" s="13">
        <v>20</v>
      </c>
      <c r="C3390" s="13" t="s">
        <v>25</v>
      </c>
      <c r="D3390" s="13" t="s">
        <v>21</v>
      </c>
      <c r="E3390" s="13" t="s">
        <v>21</v>
      </c>
    </row>
    <row r="3391" spans="2:5" x14ac:dyDescent="0.3">
      <c r="B3391" s="13">
        <v>35</v>
      </c>
      <c r="C3391" s="13" t="s">
        <v>21</v>
      </c>
      <c r="D3391" s="13" t="s">
        <v>21</v>
      </c>
      <c r="E3391" s="13" t="s">
        <v>21</v>
      </c>
    </row>
    <row r="3392" spans="2:5" x14ac:dyDescent="0.3">
      <c r="B3392" s="13">
        <v>21</v>
      </c>
      <c r="C3392" s="13" t="s">
        <v>25</v>
      </c>
      <c r="D3392" s="13" t="s">
        <v>21</v>
      </c>
      <c r="E3392" s="13" t="s">
        <v>21</v>
      </c>
    </row>
    <row r="3393" spans="2:5" x14ac:dyDescent="0.3">
      <c r="B3393" s="13">
        <v>68</v>
      </c>
      <c r="C3393" s="13" t="s">
        <v>21</v>
      </c>
      <c r="D3393" s="13" t="s">
        <v>25</v>
      </c>
      <c r="E3393" s="13" t="s">
        <v>21</v>
      </c>
    </row>
    <row r="3394" spans="2:5" x14ac:dyDescent="0.3">
      <c r="B3394" s="13">
        <v>47</v>
      </c>
      <c r="C3394" s="13" t="s">
        <v>21</v>
      </c>
      <c r="D3394" s="13" t="s">
        <v>21</v>
      </c>
      <c r="E3394" s="13" t="s">
        <v>21</v>
      </c>
    </row>
    <row r="3395" spans="2:5" x14ac:dyDescent="0.3">
      <c r="B3395" s="13">
        <v>29</v>
      </c>
      <c r="C3395" s="13" t="s">
        <v>25</v>
      </c>
      <c r="D3395" s="13" t="s">
        <v>21</v>
      </c>
      <c r="E3395" s="13" t="s">
        <v>21</v>
      </c>
    </row>
    <row r="3396" spans="2:5" x14ac:dyDescent="0.3">
      <c r="B3396" s="13">
        <v>74</v>
      </c>
      <c r="C3396" s="13" t="s">
        <v>21</v>
      </c>
      <c r="D3396" s="13" t="s">
        <v>25</v>
      </c>
      <c r="E3396" s="13" t="s">
        <v>21</v>
      </c>
    </row>
    <row r="3397" spans="2:5" x14ac:dyDescent="0.3">
      <c r="B3397" s="13">
        <v>67</v>
      </c>
      <c r="C3397" s="13" t="s">
        <v>21</v>
      </c>
      <c r="D3397" s="13" t="s">
        <v>25</v>
      </c>
      <c r="E3397" s="13" t="s">
        <v>21</v>
      </c>
    </row>
    <row r="3398" spans="2:5" x14ac:dyDescent="0.3">
      <c r="B3398" s="13">
        <v>22</v>
      </c>
      <c r="C3398" s="13" t="s">
        <v>25</v>
      </c>
      <c r="D3398" s="13" t="s">
        <v>21</v>
      </c>
      <c r="E3398" s="13" t="s">
        <v>21</v>
      </c>
    </row>
    <row r="3399" spans="2:5" x14ac:dyDescent="0.3">
      <c r="B3399" s="13">
        <v>61</v>
      </c>
      <c r="C3399" s="13" t="s">
        <v>21</v>
      </c>
      <c r="D3399" s="13" t="s">
        <v>21</v>
      </c>
      <c r="E3399" s="13" t="s">
        <v>21</v>
      </c>
    </row>
    <row r="3400" spans="2:5" x14ac:dyDescent="0.3">
      <c r="B3400" s="13">
        <v>46</v>
      </c>
      <c r="C3400" s="13" t="s">
        <v>21</v>
      </c>
      <c r="D3400" s="13" t="s">
        <v>21</v>
      </c>
      <c r="E3400" s="13" t="s">
        <v>21</v>
      </c>
    </row>
    <row r="3401" spans="2:5" x14ac:dyDescent="0.3">
      <c r="B3401" s="13">
        <v>59</v>
      </c>
      <c r="C3401" s="13" t="s">
        <v>21</v>
      </c>
      <c r="D3401" s="13" t="s">
        <v>21</v>
      </c>
      <c r="E3401" s="13" t="s">
        <v>21</v>
      </c>
    </row>
    <row r="3402" spans="2:5" x14ac:dyDescent="0.3">
      <c r="B3402" s="13">
        <v>71</v>
      </c>
      <c r="C3402" s="13" t="s">
        <v>21</v>
      </c>
      <c r="D3402" s="13" t="s">
        <v>25</v>
      </c>
      <c r="E3402" s="13" t="s">
        <v>21</v>
      </c>
    </row>
    <row r="3403" spans="2:5" x14ac:dyDescent="0.3">
      <c r="B3403" s="13">
        <v>33</v>
      </c>
      <c r="C3403" s="13" t="s">
        <v>21</v>
      </c>
      <c r="D3403" s="13" t="s">
        <v>21</v>
      </c>
      <c r="E3403" s="13" t="s">
        <v>21</v>
      </c>
    </row>
    <row r="3404" spans="2:5" x14ac:dyDescent="0.3">
      <c r="B3404" s="13">
        <v>41</v>
      </c>
      <c r="C3404" s="13" t="s">
        <v>21</v>
      </c>
      <c r="D3404" s="13" t="s">
        <v>21</v>
      </c>
      <c r="E3404" s="13" t="s">
        <v>21</v>
      </c>
    </row>
    <row r="3405" spans="2:5" x14ac:dyDescent="0.3">
      <c r="B3405" s="13">
        <v>43</v>
      </c>
      <c r="C3405" s="13" t="s">
        <v>21</v>
      </c>
      <c r="D3405" s="13" t="s">
        <v>21</v>
      </c>
      <c r="E3405" s="13" t="s">
        <v>21</v>
      </c>
    </row>
    <row r="3406" spans="2:5" x14ac:dyDescent="0.3">
      <c r="B3406" s="13">
        <v>53</v>
      </c>
      <c r="C3406" s="13" t="s">
        <v>21</v>
      </c>
      <c r="D3406" s="13" t="s">
        <v>21</v>
      </c>
      <c r="E3406" s="13" t="s">
        <v>21</v>
      </c>
    </row>
    <row r="3407" spans="2:5" x14ac:dyDescent="0.3">
      <c r="B3407" s="13">
        <v>32</v>
      </c>
      <c r="C3407" s="13" t="s">
        <v>21</v>
      </c>
      <c r="D3407" s="13" t="s">
        <v>21</v>
      </c>
      <c r="E3407" s="13" t="s">
        <v>21</v>
      </c>
    </row>
    <row r="3408" spans="2:5" x14ac:dyDescent="0.3">
      <c r="B3408" s="13">
        <v>31</v>
      </c>
      <c r="C3408" s="13" t="s">
        <v>21</v>
      </c>
      <c r="D3408" s="13" t="s">
        <v>21</v>
      </c>
      <c r="E3408" s="13" t="s">
        <v>21</v>
      </c>
    </row>
    <row r="3409" spans="2:5" x14ac:dyDescent="0.3">
      <c r="B3409" s="13">
        <v>32</v>
      </c>
      <c r="C3409" s="13" t="s">
        <v>21</v>
      </c>
      <c r="D3409" s="13" t="s">
        <v>21</v>
      </c>
      <c r="E3409" s="13" t="s">
        <v>21</v>
      </c>
    </row>
    <row r="3410" spans="2:5" x14ac:dyDescent="0.3">
      <c r="B3410" s="13">
        <v>36</v>
      </c>
      <c r="C3410" s="13" t="s">
        <v>21</v>
      </c>
      <c r="D3410" s="13" t="s">
        <v>21</v>
      </c>
      <c r="E3410" s="13" t="s">
        <v>21</v>
      </c>
    </row>
    <row r="3411" spans="2:5" x14ac:dyDescent="0.3">
      <c r="B3411" s="13">
        <v>22</v>
      </c>
      <c r="C3411" s="13" t="s">
        <v>25</v>
      </c>
      <c r="D3411" s="13" t="s">
        <v>21</v>
      </c>
      <c r="E3411" s="13" t="s">
        <v>21</v>
      </c>
    </row>
    <row r="3412" spans="2:5" x14ac:dyDescent="0.3">
      <c r="B3412" s="13">
        <v>37</v>
      </c>
      <c r="C3412" s="13" t="s">
        <v>21</v>
      </c>
      <c r="D3412" s="13" t="s">
        <v>21</v>
      </c>
      <c r="E3412" s="13" t="s">
        <v>21</v>
      </c>
    </row>
    <row r="3413" spans="2:5" x14ac:dyDescent="0.3">
      <c r="B3413" s="13">
        <v>23</v>
      </c>
      <c r="C3413" s="13" t="s">
        <v>25</v>
      </c>
      <c r="D3413" s="13" t="s">
        <v>21</v>
      </c>
      <c r="E3413" s="13" t="s">
        <v>21</v>
      </c>
    </row>
    <row r="3414" spans="2:5" x14ac:dyDescent="0.3">
      <c r="B3414" s="13">
        <v>23</v>
      </c>
      <c r="C3414" s="13" t="s">
        <v>25</v>
      </c>
      <c r="D3414" s="13" t="s">
        <v>21</v>
      </c>
      <c r="E3414" s="13" t="s">
        <v>21</v>
      </c>
    </row>
    <row r="3415" spans="2:5" x14ac:dyDescent="0.3">
      <c r="B3415" s="13">
        <v>32</v>
      </c>
      <c r="C3415" s="13" t="s">
        <v>21</v>
      </c>
      <c r="D3415" s="13" t="s">
        <v>21</v>
      </c>
      <c r="E3415" s="13" t="s">
        <v>21</v>
      </c>
    </row>
    <row r="3416" spans="2:5" x14ac:dyDescent="0.3">
      <c r="B3416" s="13">
        <v>33</v>
      </c>
      <c r="C3416" s="13" t="s">
        <v>21</v>
      </c>
      <c r="D3416" s="13" t="s">
        <v>21</v>
      </c>
      <c r="E3416" s="13" t="s">
        <v>21</v>
      </c>
    </row>
    <row r="3417" spans="2:5" x14ac:dyDescent="0.3">
      <c r="B3417" s="13">
        <v>64</v>
      </c>
      <c r="C3417" s="13" t="s">
        <v>21</v>
      </c>
      <c r="D3417" s="13" t="s">
        <v>21</v>
      </c>
      <c r="E3417" s="13" t="s">
        <v>21</v>
      </c>
    </row>
    <row r="3418" spans="2:5" x14ac:dyDescent="0.3">
      <c r="B3418" s="13">
        <v>73</v>
      </c>
      <c r="C3418" s="13" t="s">
        <v>21</v>
      </c>
      <c r="D3418" s="13" t="s">
        <v>25</v>
      </c>
      <c r="E3418" s="13" t="s">
        <v>21</v>
      </c>
    </row>
    <row r="3419" spans="2:5" x14ac:dyDescent="0.3">
      <c r="B3419" s="13">
        <v>36</v>
      </c>
      <c r="C3419" s="13" t="s">
        <v>21</v>
      </c>
      <c r="D3419" s="13" t="s">
        <v>21</v>
      </c>
      <c r="E3419" s="13" t="s">
        <v>21</v>
      </c>
    </row>
    <row r="3420" spans="2:5" x14ac:dyDescent="0.3">
      <c r="B3420" s="13">
        <v>74</v>
      </c>
      <c r="C3420" s="13" t="s">
        <v>21</v>
      </c>
      <c r="D3420" s="13" t="s">
        <v>25</v>
      </c>
      <c r="E3420" s="13" t="s">
        <v>21</v>
      </c>
    </row>
    <row r="3421" spans="2:5" x14ac:dyDescent="0.3">
      <c r="B3421" s="13">
        <v>71</v>
      </c>
      <c r="C3421" s="13" t="s">
        <v>21</v>
      </c>
      <c r="D3421" s="13" t="s">
        <v>25</v>
      </c>
      <c r="E3421" s="13" t="s">
        <v>21</v>
      </c>
    </row>
    <row r="3422" spans="2:5" x14ac:dyDescent="0.3">
      <c r="B3422" s="13">
        <v>69</v>
      </c>
      <c r="C3422" s="13" t="s">
        <v>21</v>
      </c>
      <c r="D3422" s="13" t="s">
        <v>25</v>
      </c>
      <c r="E3422" s="13" t="s">
        <v>21</v>
      </c>
    </row>
    <row r="3423" spans="2:5" x14ac:dyDescent="0.3">
      <c r="B3423" s="13">
        <v>48</v>
      </c>
      <c r="C3423" s="13" t="s">
        <v>21</v>
      </c>
      <c r="D3423" s="13" t="s">
        <v>21</v>
      </c>
      <c r="E3423" s="13" t="s">
        <v>21</v>
      </c>
    </row>
    <row r="3424" spans="2:5" x14ac:dyDescent="0.3">
      <c r="B3424" s="13">
        <v>34</v>
      </c>
      <c r="C3424" s="13" t="s">
        <v>21</v>
      </c>
      <c r="D3424" s="13" t="s">
        <v>21</v>
      </c>
      <c r="E3424" s="13" t="s">
        <v>21</v>
      </c>
    </row>
    <row r="3425" spans="2:5" x14ac:dyDescent="0.3">
      <c r="B3425" s="13">
        <v>59</v>
      </c>
      <c r="C3425" s="13" t="s">
        <v>21</v>
      </c>
      <c r="D3425" s="13" t="s">
        <v>21</v>
      </c>
      <c r="E3425" s="13" t="s">
        <v>21</v>
      </c>
    </row>
    <row r="3426" spans="2:5" x14ac:dyDescent="0.3">
      <c r="B3426" s="13">
        <v>58</v>
      </c>
      <c r="C3426" s="13" t="s">
        <v>21</v>
      </c>
      <c r="D3426" s="13" t="s">
        <v>21</v>
      </c>
      <c r="E3426" s="13" t="s">
        <v>21</v>
      </c>
    </row>
    <row r="3427" spans="2:5" x14ac:dyDescent="0.3">
      <c r="B3427" s="13">
        <v>84</v>
      </c>
      <c r="C3427" s="13" t="s">
        <v>21</v>
      </c>
      <c r="D3427" s="13" t="s">
        <v>25</v>
      </c>
      <c r="E3427" s="13" t="s">
        <v>21</v>
      </c>
    </row>
    <row r="3428" spans="2:5" x14ac:dyDescent="0.3">
      <c r="B3428" s="13">
        <v>22</v>
      </c>
      <c r="C3428" s="13" t="s">
        <v>25</v>
      </c>
      <c r="D3428" s="13" t="s">
        <v>21</v>
      </c>
      <c r="E3428" s="13" t="s">
        <v>21</v>
      </c>
    </row>
    <row r="3429" spans="2:5" x14ac:dyDescent="0.3">
      <c r="B3429" s="13">
        <v>35</v>
      </c>
      <c r="C3429" s="13" t="s">
        <v>21</v>
      </c>
      <c r="D3429" s="13" t="s">
        <v>21</v>
      </c>
      <c r="E3429" s="13" t="s">
        <v>21</v>
      </c>
    </row>
    <row r="3430" spans="2:5" x14ac:dyDescent="0.3">
      <c r="B3430" s="13">
        <v>47</v>
      </c>
      <c r="C3430" s="13" t="s">
        <v>21</v>
      </c>
      <c r="D3430" s="13" t="s">
        <v>21</v>
      </c>
      <c r="E3430" s="13" t="s">
        <v>21</v>
      </c>
    </row>
    <row r="3431" spans="2:5" x14ac:dyDescent="0.3">
      <c r="B3431" s="13">
        <v>60</v>
      </c>
      <c r="C3431" s="13" t="s">
        <v>21</v>
      </c>
      <c r="D3431" s="13" t="s">
        <v>21</v>
      </c>
      <c r="E3431" s="13" t="s">
        <v>21</v>
      </c>
    </row>
    <row r="3432" spans="2:5" x14ac:dyDescent="0.3">
      <c r="B3432" s="13">
        <v>52</v>
      </c>
      <c r="C3432" s="13" t="s">
        <v>21</v>
      </c>
      <c r="D3432" s="13" t="s">
        <v>21</v>
      </c>
      <c r="E3432" s="13" t="s">
        <v>21</v>
      </c>
    </row>
    <row r="3433" spans="2:5" x14ac:dyDescent="0.3">
      <c r="B3433" s="13">
        <v>28</v>
      </c>
      <c r="C3433" s="13" t="s">
        <v>25</v>
      </c>
      <c r="D3433" s="13" t="s">
        <v>21</v>
      </c>
      <c r="E3433" s="13" t="s">
        <v>21</v>
      </c>
    </row>
    <row r="3434" spans="2:5" x14ac:dyDescent="0.3">
      <c r="B3434" s="13">
        <v>39</v>
      </c>
      <c r="C3434" s="13" t="s">
        <v>21</v>
      </c>
      <c r="D3434" s="13" t="s">
        <v>21</v>
      </c>
      <c r="E3434" s="13" t="s">
        <v>21</v>
      </c>
    </row>
    <row r="3435" spans="2:5" x14ac:dyDescent="0.3">
      <c r="B3435" s="13">
        <v>51</v>
      </c>
      <c r="C3435" s="13" t="s">
        <v>21</v>
      </c>
      <c r="D3435" s="13" t="s">
        <v>21</v>
      </c>
      <c r="E3435" s="13" t="s">
        <v>21</v>
      </c>
    </row>
    <row r="3436" spans="2:5" x14ac:dyDescent="0.3">
      <c r="B3436" s="13">
        <v>57</v>
      </c>
      <c r="C3436" s="13" t="s">
        <v>21</v>
      </c>
      <c r="D3436" s="13" t="s">
        <v>21</v>
      </c>
      <c r="E3436" s="13" t="s">
        <v>21</v>
      </c>
    </row>
    <row r="3437" spans="2:5" x14ac:dyDescent="0.3">
      <c r="B3437" s="13">
        <v>30</v>
      </c>
      <c r="C3437" s="13" t="s">
        <v>21</v>
      </c>
      <c r="D3437" s="13" t="s">
        <v>21</v>
      </c>
      <c r="E3437" s="13" t="s">
        <v>21</v>
      </c>
    </row>
    <row r="3438" spans="2:5" x14ac:dyDescent="0.3">
      <c r="B3438" s="13">
        <v>41</v>
      </c>
      <c r="C3438" s="13" t="s">
        <v>21</v>
      </c>
      <c r="D3438" s="13" t="s">
        <v>21</v>
      </c>
      <c r="E3438" s="13" t="s">
        <v>21</v>
      </c>
    </row>
    <row r="3439" spans="2:5" x14ac:dyDescent="0.3">
      <c r="B3439" s="13">
        <v>70</v>
      </c>
      <c r="C3439" s="13" t="s">
        <v>21</v>
      </c>
      <c r="D3439" s="13" t="s">
        <v>25</v>
      </c>
      <c r="E3439" s="13" t="s">
        <v>21</v>
      </c>
    </row>
    <row r="3440" spans="2:5" x14ac:dyDescent="0.3">
      <c r="B3440" s="13">
        <v>32</v>
      </c>
      <c r="C3440" s="13" t="s">
        <v>21</v>
      </c>
      <c r="D3440" s="13" t="s">
        <v>21</v>
      </c>
      <c r="E3440" s="13" t="s">
        <v>21</v>
      </c>
    </row>
    <row r="3441" spans="2:5" x14ac:dyDescent="0.3">
      <c r="B3441" s="13">
        <v>42</v>
      </c>
      <c r="C3441" s="13" t="s">
        <v>21</v>
      </c>
      <c r="D3441" s="13" t="s">
        <v>21</v>
      </c>
      <c r="E3441" s="13" t="s">
        <v>21</v>
      </c>
    </row>
    <row r="3442" spans="2:5" x14ac:dyDescent="0.3">
      <c r="B3442" s="13">
        <v>48</v>
      </c>
      <c r="C3442" s="13" t="s">
        <v>21</v>
      </c>
      <c r="D3442" s="13" t="s">
        <v>21</v>
      </c>
      <c r="E3442" s="13" t="s">
        <v>21</v>
      </c>
    </row>
    <row r="3443" spans="2:5" x14ac:dyDescent="0.3">
      <c r="B3443" s="13">
        <v>53</v>
      </c>
      <c r="C3443" s="13" t="s">
        <v>21</v>
      </c>
      <c r="D3443" s="13" t="s">
        <v>21</v>
      </c>
      <c r="E3443" s="13" t="s">
        <v>21</v>
      </c>
    </row>
    <row r="3444" spans="2:5" x14ac:dyDescent="0.3">
      <c r="B3444" s="13">
        <v>66</v>
      </c>
      <c r="C3444" s="13" t="s">
        <v>21</v>
      </c>
      <c r="D3444" s="13" t="s">
        <v>25</v>
      </c>
      <c r="E3444" s="13" t="s">
        <v>21</v>
      </c>
    </row>
    <row r="3445" spans="2:5" x14ac:dyDescent="0.3">
      <c r="B3445" s="13">
        <v>61</v>
      </c>
      <c r="C3445" s="13" t="s">
        <v>21</v>
      </c>
      <c r="D3445" s="13" t="s">
        <v>21</v>
      </c>
      <c r="E3445" s="13" t="s">
        <v>21</v>
      </c>
    </row>
    <row r="3446" spans="2:5" x14ac:dyDescent="0.3">
      <c r="B3446" s="13">
        <v>48</v>
      </c>
      <c r="C3446" s="13" t="s">
        <v>21</v>
      </c>
      <c r="D3446" s="13" t="s">
        <v>21</v>
      </c>
      <c r="E3446" s="13" t="s">
        <v>21</v>
      </c>
    </row>
    <row r="3447" spans="2:5" x14ac:dyDescent="0.3">
      <c r="B3447" s="13">
        <v>75</v>
      </c>
      <c r="C3447" s="13" t="s">
        <v>21</v>
      </c>
      <c r="D3447" s="13" t="s">
        <v>25</v>
      </c>
      <c r="E3447" s="13" t="s">
        <v>21</v>
      </c>
    </row>
    <row r="3448" spans="2:5" x14ac:dyDescent="0.3">
      <c r="B3448" s="13">
        <v>40</v>
      </c>
      <c r="C3448" s="13" t="s">
        <v>21</v>
      </c>
      <c r="D3448" s="13" t="s">
        <v>21</v>
      </c>
      <c r="E3448" s="13" t="s">
        <v>21</v>
      </c>
    </row>
    <row r="3449" spans="2:5" x14ac:dyDescent="0.3">
      <c r="B3449" s="13">
        <v>50</v>
      </c>
      <c r="C3449" s="13" t="s">
        <v>21</v>
      </c>
      <c r="D3449" s="13" t="s">
        <v>21</v>
      </c>
      <c r="E3449" s="13" t="s">
        <v>21</v>
      </c>
    </row>
    <row r="3450" spans="2:5" x14ac:dyDescent="0.3">
      <c r="B3450" s="13">
        <v>27</v>
      </c>
      <c r="C3450" s="13" t="s">
        <v>25</v>
      </c>
      <c r="D3450" s="13" t="s">
        <v>21</v>
      </c>
      <c r="E3450" s="13" t="s">
        <v>21</v>
      </c>
    </row>
    <row r="3451" spans="2:5" x14ac:dyDescent="0.3">
      <c r="B3451" s="13">
        <v>37</v>
      </c>
      <c r="C3451" s="13" t="s">
        <v>21</v>
      </c>
      <c r="D3451" s="13" t="s">
        <v>21</v>
      </c>
      <c r="E3451" s="13" t="s">
        <v>21</v>
      </c>
    </row>
    <row r="3452" spans="2:5" x14ac:dyDescent="0.3">
      <c r="B3452" s="13">
        <v>25</v>
      </c>
      <c r="C3452" s="13" t="s">
        <v>25</v>
      </c>
      <c r="D3452" s="13" t="s">
        <v>21</v>
      </c>
      <c r="E3452" s="13" t="s">
        <v>21</v>
      </c>
    </row>
    <row r="3453" spans="2:5" x14ac:dyDescent="0.3">
      <c r="B3453" s="13">
        <v>65</v>
      </c>
      <c r="C3453" s="13" t="s">
        <v>21</v>
      </c>
      <c r="D3453" s="13" t="s">
        <v>25</v>
      </c>
      <c r="E3453" s="13" t="s">
        <v>21</v>
      </c>
    </row>
    <row r="3454" spans="2:5" x14ac:dyDescent="0.3">
      <c r="B3454" s="13">
        <v>73</v>
      </c>
      <c r="C3454" s="13" t="s">
        <v>21</v>
      </c>
      <c r="D3454" s="13" t="s">
        <v>25</v>
      </c>
      <c r="E3454" s="13" t="s">
        <v>21</v>
      </c>
    </row>
    <row r="3455" spans="2:5" x14ac:dyDescent="0.3">
      <c r="B3455" s="13">
        <v>47</v>
      </c>
      <c r="C3455" s="13" t="s">
        <v>21</v>
      </c>
      <c r="D3455" s="13" t="s">
        <v>21</v>
      </c>
      <c r="E3455" s="13" t="s">
        <v>21</v>
      </c>
    </row>
    <row r="3456" spans="2:5" x14ac:dyDescent="0.3">
      <c r="B3456" s="13">
        <v>54</v>
      </c>
      <c r="C3456" s="13" t="s">
        <v>21</v>
      </c>
      <c r="D3456" s="13" t="s">
        <v>21</v>
      </c>
      <c r="E3456" s="13" t="s">
        <v>21</v>
      </c>
    </row>
    <row r="3457" spans="2:5" x14ac:dyDescent="0.3">
      <c r="B3457" s="13">
        <v>41</v>
      </c>
      <c r="C3457" s="13" t="s">
        <v>21</v>
      </c>
      <c r="D3457" s="13" t="s">
        <v>21</v>
      </c>
      <c r="E3457" s="13" t="s">
        <v>21</v>
      </c>
    </row>
    <row r="3458" spans="2:5" x14ac:dyDescent="0.3">
      <c r="B3458" s="13">
        <v>33</v>
      </c>
      <c r="C3458" s="13" t="s">
        <v>21</v>
      </c>
      <c r="D3458" s="13" t="s">
        <v>21</v>
      </c>
      <c r="E3458" s="13" t="s">
        <v>21</v>
      </c>
    </row>
    <row r="3459" spans="2:5" x14ac:dyDescent="0.3">
      <c r="B3459" s="13">
        <v>19</v>
      </c>
      <c r="C3459" s="13" t="s">
        <v>25</v>
      </c>
      <c r="D3459" s="13" t="s">
        <v>21</v>
      </c>
      <c r="E3459" s="13" t="s">
        <v>21</v>
      </c>
    </row>
    <row r="3460" spans="2:5" x14ac:dyDescent="0.3">
      <c r="B3460" s="13">
        <v>67</v>
      </c>
      <c r="C3460" s="13" t="s">
        <v>21</v>
      </c>
      <c r="D3460" s="13" t="s">
        <v>25</v>
      </c>
      <c r="E3460" s="13" t="s">
        <v>21</v>
      </c>
    </row>
    <row r="3461" spans="2:5" x14ac:dyDescent="0.3">
      <c r="B3461" s="13">
        <v>29</v>
      </c>
      <c r="C3461" s="13" t="s">
        <v>25</v>
      </c>
      <c r="D3461" s="13" t="s">
        <v>21</v>
      </c>
      <c r="E3461" s="13" t="s">
        <v>21</v>
      </c>
    </row>
    <row r="3462" spans="2:5" x14ac:dyDescent="0.3">
      <c r="B3462" s="13">
        <v>22</v>
      </c>
      <c r="C3462" s="13" t="s">
        <v>25</v>
      </c>
      <c r="D3462" s="13" t="s">
        <v>21</v>
      </c>
      <c r="E3462" s="13" t="s">
        <v>21</v>
      </c>
    </row>
    <row r="3463" spans="2:5" x14ac:dyDescent="0.3">
      <c r="B3463" s="13">
        <v>69</v>
      </c>
      <c r="C3463" s="13" t="s">
        <v>21</v>
      </c>
      <c r="D3463" s="13" t="s">
        <v>25</v>
      </c>
      <c r="E3463" s="13" t="s">
        <v>21</v>
      </c>
    </row>
    <row r="3464" spans="2:5" x14ac:dyDescent="0.3">
      <c r="B3464" s="13">
        <v>72</v>
      </c>
      <c r="C3464" s="13" t="s">
        <v>21</v>
      </c>
      <c r="D3464" s="13" t="s">
        <v>25</v>
      </c>
      <c r="E3464" s="13" t="s">
        <v>21</v>
      </c>
    </row>
    <row r="3465" spans="2:5" x14ac:dyDescent="0.3">
      <c r="B3465" s="13">
        <v>48</v>
      </c>
      <c r="C3465" s="13" t="s">
        <v>21</v>
      </c>
      <c r="D3465" s="13" t="s">
        <v>21</v>
      </c>
      <c r="E3465" s="13" t="s">
        <v>21</v>
      </c>
    </row>
    <row r="3466" spans="2:5" x14ac:dyDescent="0.3">
      <c r="B3466" s="13">
        <v>60</v>
      </c>
      <c r="C3466" s="13" t="s">
        <v>21</v>
      </c>
      <c r="D3466" s="13" t="s">
        <v>21</v>
      </c>
      <c r="E3466" s="13" t="s">
        <v>21</v>
      </c>
    </row>
    <row r="3467" spans="2:5" x14ac:dyDescent="0.3">
      <c r="B3467" s="13">
        <v>39</v>
      </c>
      <c r="C3467" s="13" t="s">
        <v>21</v>
      </c>
      <c r="D3467" s="13" t="s">
        <v>21</v>
      </c>
      <c r="E3467" s="13" t="s">
        <v>21</v>
      </c>
    </row>
    <row r="3468" spans="2:5" x14ac:dyDescent="0.3">
      <c r="B3468" s="13">
        <v>36</v>
      </c>
      <c r="C3468" s="13" t="s">
        <v>21</v>
      </c>
      <c r="D3468" s="13" t="s">
        <v>21</v>
      </c>
      <c r="E3468" s="13" t="s">
        <v>21</v>
      </c>
    </row>
    <row r="3469" spans="2:5" x14ac:dyDescent="0.3">
      <c r="B3469" s="13">
        <v>30</v>
      </c>
      <c r="C3469" s="13" t="s">
        <v>21</v>
      </c>
      <c r="D3469" s="13" t="s">
        <v>21</v>
      </c>
      <c r="E3469" s="13" t="s">
        <v>21</v>
      </c>
    </row>
    <row r="3470" spans="2:5" x14ac:dyDescent="0.3">
      <c r="B3470" s="13">
        <v>77</v>
      </c>
      <c r="C3470" s="13" t="s">
        <v>21</v>
      </c>
      <c r="D3470" s="13" t="s">
        <v>25</v>
      </c>
      <c r="E3470" s="13" t="s">
        <v>21</v>
      </c>
    </row>
    <row r="3471" spans="2:5" x14ac:dyDescent="0.3">
      <c r="B3471" s="13">
        <v>49</v>
      </c>
      <c r="C3471" s="13" t="s">
        <v>21</v>
      </c>
      <c r="D3471" s="13" t="s">
        <v>21</v>
      </c>
      <c r="E3471" s="13" t="s">
        <v>21</v>
      </c>
    </row>
    <row r="3472" spans="2:5" x14ac:dyDescent="0.3">
      <c r="B3472" s="13">
        <v>58</v>
      </c>
      <c r="C3472" s="13" t="s">
        <v>21</v>
      </c>
      <c r="D3472" s="13" t="s">
        <v>21</v>
      </c>
      <c r="E3472" s="13" t="s">
        <v>21</v>
      </c>
    </row>
    <row r="3473" spans="2:5" x14ac:dyDescent="0.3">
      <c r="B3473" s="13">
        <v>68</v>
      </c>
      <c r="C3473" s="13" t="s">
        <v>21</v>
      </c>
      <c r="D3473" s="13" t="s">
        <v>25</v>
      </c>
      <c r="E3473" s="13" t="s">
        <v>21</v>
      </c>
    </row>
    <row r="3474" spans="2:5" x14ac:dyDescent="0.3">
      <c r="B3474" s="13">
        <v>47</v>
      </c>
      <c r="C3474" s="13" t="s">
        <v>21</v>
      </c>
      <c r="D3474" s="13" t="s">
        <v>21</v>
      </c>
      <c r="E3474" s="13" t="s">
        <v>21</v>
      </c>
    </row>
    <row r="3475" spans="2:5" x14ac:dyDescent="0.3">
      <c r="B3475" s="13">
        <v>36</v>
      </c>
      <c r="C3475" s="13" t="s">
        <v>21</v>
      </c>
      <c r="D3475" s="13" t="s">
        <v>21</v>
      </c>
      <c r="E3475" s="13" t="s">
        <v>21</v>
      </c>
    </row>
    <row r="3476" spans="2:5" x14ac:dyDescent="0.3">
      <c r="B3476" s="13">
        <v>34</v>
      </c>
      <c r="C3476" s="13" t="s">
        <v>21</v>
      </c>
      <c r="D3476" s="13" t="s">
        <v>21</v>
      </c>
      <c r="E3476" s="13" t="s">
        <v>21</v>
      </c>
    </row>
    <row r="3477" spans="2:5" x14ac:dyDescent="0.3">
      <c r="B3477" s="13">
        <v>68</v>
      </c>
      <c r="C3477" s="13" t="s">
        <v>21</v>
      </c>
      <c r="D3477" s="13" t="s">
        <v>25</v>
      </c>
      <c r="E3477" s="13" t="s">
        <v>21</v>
      </c>
    </row>
    <row r="3478" spans="2:5" x14ac:dyDescent="0.3">
      <c r="B3478" s="13">
        <v>51</v>
      </c>
      <c r="C3478" s="13" t="s">
        <v>21</v>
      </c>
      <c r="D3478" s="13" t="s">
        <v>21</v>
      </c>
      <c r="E3478" s="13" t="s">
        <v>21</v>
      </c>
    </row>
    <row r="3479" spans="2:5" x14ac:dyDescent="0.3">
      <c r="B3479" s="13">
        <v>41</v>
      </c>
      <c r="C3479" s="13" t="s">
        <v>21</v>
      </c>
      <c r="D3479" s="13" t="s">
        <v>21</v>
      </c>
      <c r="E3479" s="13" t="s">
        <v>21</v>
      </c>
    </row>
    <row r="3480" spans="2:5" x14ac:dyDescent="0.3">
      <c r="B3480" s="13">
        <v>55</v>
      </c>
      <c r="C3480" s="13" t="s">
        <v>21</v>
      </c>
      <c r="D3480" s="13" t="s">
        <v>21</v>
      </c>
      <c r="E3480" s="13" t="s">
        <v>21</v>
      </c>
    </row>
    <row r="3481" spans="2:5" x14ac:dyDescent="0.3">
      <c r="B3481" s="13">
        <v>44</v>
      </c>
      <c r="C3481" s="13" t="s">
        <v>21</v>
      </c>
      <c r="D3481" s="13" t="s">
        <v>21</v>
      </c>
      <c r="E3481" s="13" t="s">
        <v>21</v>
      </c>
    </row>
    <row r="3482" spans="2:5" x14ac:dyDescent="0.3">
      <c r="B3482" s="13">
        <v>50</v>
      </c>
      <c r="C3482" s="13" t="s">
        <v>21</v>
      </c>
      <c r="D3482" s="13" t="s">
        <v>21</v>
      </c>
      <c r="E3482" s="13" t="s">
        <v>21</v>
      </c>
    </row>
    <row r="3483" spans="2:5" x14ac:dyDescent="0.3">
      <c r="B3483" s="13">
        <v>73</v>
      </c>
      <c r="C3483" s="13" t="s">
        <v>21</v>
      </c>
      <c r="D3483" s="13" t="s">
        <v>25</v>
      </c>
      <c r="E3483" s="13" t="s">
        <v>21</v>
      </c>
    </row>
    <row r="3484" spans="2:5" x14ac:dyDescent="0.3">
      <c r="B3484" s="13">
        <v>24</v>
      </c>
      <c r="C3484" s="13" t="s">
        <v>25</v>
      </c>
      <c r="D3484" s="13" t="s">
        <v>21</v>
      </c>
      <c r="E3484" s="13" t="s">
        <v>21</v>
      </c>
    </row>
    <row r="3485" spans="2:5" x14ac:dyDescent="0.3">
      <c r="B3485" s="13">
        <v>75</v>
      </c>
      <c r="C3485" s="13" t="s">
        <v>21</v>
      </c>
      <c r="D3485" s="13" t="s">
        <v>25</v>
      </c>
      <c r="E3485" s="13" t="s">
        <v>21</v>
      </c>
    </row>
    <row r="3486" spans="2:5" x14ac:dyDescent="0.3">
      <c r="B3486" s="13">
        <v>31</v>
      </c>
      <c r="C3486" s="13" t="s">
        <v>21</v>
      </c>
      <c r="D3486" s="13" t="s">
        <v>21</v>
      </c>
      <c r="E3486" s="13" t="s">
        <v>21</v>
      </c>
    </row>
    <row r="3487" spans="2:5" x14ac:dyDescent="0.3">
      <c r="B3487" s="13">
        <v>45</v>
      </c>
      <c r="C3487" s="13" t="s">
        <v>21</v>
      </c>
      <c r="D3487" s="13" t="s">
        <v>21</v>
      </c>
      <c r="E3487" s="13" t="s">
        <v>21</v>
      </c>
    </row>
    <row r="3488" spans="2:5" x14ac:dyDescent="0.3">
      <c r="B3488" s="13">
        <v>71</v>
      </c>
      <c r="C3488" s="13" t="s">
        <v>21</v>
      </c>
      <c r="D3488" s="13" t="s">
        <v>25</v>
      </c>
      <c r="E3488" s="13" t="s">
        <v>21</v>
      </c>
    </row>
    <row r="3489" spans="2:5" x14ac:dyDescent="0.3">
      <c r="B3489" s="13">
        <v>58</v>
      </c>
      <c r="C3489" s="13" t="s">
        <v>21</v>
      </c>
      <c r="D3489" s="13" t="s">
        <v>21</v>
      </c>
      <c r="E3489" s="13" t="s">
        <v>21</v>
      </c>
    </row>
    <row r="3490" spans="2:5" x14ac:dyDescent="0.3">
      <c r="B3490" s="13">
        <v>53</v>
      </c>
      <c r="C3490" s="13" t="s">
        <v>21</v>
      </c>
      <c r="D3490" s="13" t="s">
        <v>21</v>
      </c>
      <c r="E3490" s="13" t="s">
        <v>21</v>
      </c>
    </row>
    <row r="3491" spans="2:5" x14ac:dyDescent="0.3">
      <c r="B3491" s="13">
        <v>32</v>
      </c>
      <c r="C3491" s="13" t="s">
        <v>21</v>
      </c>
      <c r="D3491" s="13" t="s">
        <v>21</v>
      </c>
      <c r="E3491" s="13" t="s">
        <v>21</v>
      </c>
    </row>
    <row r="3492" spans="2:5" x14ac:dyDescent="0.3">
      <c r="B3492" s="13">
        <v>59</v>
      </c>
      <c r="C3492" s="13" t="s">
        <v>21</v>
      </c>
      <c r="D3492" s="13" t="s">
        <v>21</v>
      </c>
      <c r="E3492" s="13" t="s">
        <v>21</v>
      </c>
    </row>
    <row r="3493" spans="2:5" x14ac:dyDescent="0.3">
      <c r="B3493" s="13">
        <v>50</v>
      </c>
      <c r="C3493" s="13" t="s">
        <v>21</v>
      </c>
      <c r="D3493" s="13" t="s">
        <v>21</v>
      </c>
      <c r="E3493" s="13" t="s">
        <v>21</v>
      </c>
    </row>
    <row r="3494" spans="2:5" x14ac:dyDescent="0.3">
      <c r="B3494" s="13">
        <v>61</v>
      </c>
      <c r="C3494" s="13" t="s">
        <v>21</v>
      </c>
      <c r="D3494" s="13" t="s">
        <v>21</v>
      </c>
      <c r="E3494" s="13" t="s">
        <v>21</v>
      </c>
    </row>
    <row r="3495" spans="2:5" x14ac:dyDescent="0.3">
      <c r="B3495" s="13">
        <v>41</v>
      </c>
      <c r="C3495" s="13" t="s">
        <v>21</v>
      </c>
      <c r="D3495" s="13" t="s">
        <v>21</v>
      </c>
      <c r="E3495" s="13" t="s">
        <v>21</v>
      </c>
    </row>
    <row r="3496" spans="2:5" x14ac:dyDescent="0.3">
      <c r="B3496" s="13">
        <v>57</v>
      </c>
      <c r="C3496" s="13" t="s">
        <v>21</v>
      </c>
      <c r="D3496" s="13" t="s">
        <v>21</v>
      </c>
      <c r="E3496" s="13" t="s">
        <v>21</v>
      </c>
    </row>
    <row r="3497" spans="2:5" x14ac:dyDescent="0.3">
      <c r="B3497" s="13">
        <v>36</v>
      </c>
      <c r="C3497" s="13" t="s">
        <v>21</v>
      </c>
      <c r="D3497" s="13" t="s">
        <v>21</v>
      </c>
      <c r="E3497" s="13" t="s">
        <v>25</v>
      </c>
    </row>
    <row r="3498" spans="2:5" x14ac:dyDescent="0.3">
      <c r="B3498" s="13">
        <v>23</v>
      </c>
      <c r="C3498" s="13" t="s">
        <v>25</v>
      </c>
      <c r="D3498" s="13" t="s">
        <v>21</v>
      </c>
      <c r="E3498" s="13" t="s">
        <v>25</v>
      </c>
    </row>
    <row r="3499" spans="2:5" x14ac:dyDescent="0.3">
      <c r="B3499" s="13">
        <v>75</v>
      </c>
      <c r="C3499" s="13" t="s">
        <v>21</v>
      </c>
      <c r="D3499" s="13" t="s">
        <v>25</v>
      </c>
      <c r="E3499" s="13" t="s">
        <v>25</v>
      </c>
    </row>
    <row r="3500" spans="2:5" x14ac:dyDescent="0.3">
      <c r="B3500" s="13">
        <v>32</v>
      </c>
      <c r="C3500" s="13" t="s">
        <v>21</v>
      </c>
      <c r="D3500" s="13" t="s">
        <v>21</v>
      </c>
      <c r="E3500" s="13" t="s">
        <v>25</v>
      </c>
    </row>
    <row r="3501" spans="2:5" x14ac:dyDescent="0.3">
      <c r="B3501" s="13">
        <v>29</v>
      </c>
      <c r="C3501" s="13" t="s">
        <v>25</v>
      </c>
      <c r="D3501" s="13" t="s">
        <v>21</v>
      </c>
      <c r="E3501" s="13" t="s">
        <v>25</v>
      </c>
    </row>
    <row r="3502" spans="2:5" x14ac:dyDescent="0.3">
      <c r="B3502" s="13">
        <v>20</v>
      </c>
      <c r="C3502" s="13" t="s">
        <v>25</v>
      </c>
      <c r="D3502" s="13" t="s">
        <v>21</v>
      </c>
      <c r="E3502" s="13" t="s">
        <v>25</v>
      </c>
    </row>
    <row r="3503" spans="2:5" x14ac:dyDescent="0.3">
      <c r="B3503" s="13">
        <v>29</v>
      </c>
      <c r="C3503" s="13" t="s">
        <v>25</v>
      </c>
      <c r="D3503" s="13" t="s">
        <v>21</v>
      </c>
      <c r="E3503" s="13" t="s">
        <v>25</v>
      </c>
    </row>
    <row r="3504" spans="2:5" x14ac:dyDescent="0.3">
      <c r="B3504" s="13">
        <v>26</v>
      </c>
      <c r="C3504" s="13" t="s">
        <v>25</v>
      </c>
      <c r="D3504" s="13" t="s">
        <v>21</v>
      </c>
      <c r="E3504" s="13" t="s">
        <v>25</v>
      </c>
    </row>
    <row r="3505" spans="2:5" x14ac:dyDescent="0.3">
      <c r="B3505" s="13">
        <v>27</v>
      </c>
      <c r="C3505" s="13" t="s">
        <v>25</v>
      </c>
      <c r="D3505" s="13" t="s">
        <v>21</v>
      </c>
      <c r="E3505" s="13" t="s">
        <v>25</v>
      </c>
    </row>
    <row r="3506" spans="2:5" x14ac:dyDescent="0.3">
      <c r="B3506" s="13">
        <v>68</v>
      </c>
      <c r="C3506" s="13" t="s">
        <v>21</v>
      </c>
      <c r="D3506" s="13" t="s">
        <v>25</v>
      </c>
      <c r="E3506" s="13" t="s">
        <v>25</v>
      </c>
    </row>
    <row r="3507" spans="2:5" x14ac:dyDescent="0.3">
      <c r="B3507" s="13">
        <v>44</v>
      </c>
      <c r="C3507" s="13" t="s">
        <v>21</v>
      </c>
      <c r="D3507" s="13" t="s">
        <v>21</v>
      </c>
      <c r="E3507" s="13" t="s">
        <v>25</v>
      </c>
    </row>
    <row r="3508" spans="2:5" x14ac:dyDescent="0.3">
      <c r="B3508" s="13">
        <v>51</v>
      </c>
      <c r="C3508" s="13" t="s">
        <v>21</v>
      </c>
      <c r="D3508" s="13" t="s">
        <v>21</v>
      </c>
      <c r="E3508" s="13" t="s">
        <v>25</v>
      </c>
    </row>
    <row r="3509" spans="2:5" x14ac:dyDescent="0.3">
      <c r="B3509" s="13">
        <v>67</v>
      </c>
      <c r="C3509" s="13" t="s">
        <v>21</v>
      </c>
      <c r="D3509" s="13" t="s">
        <v>25</v>
      </c>
      <c r="E3509" s="13" t="s">
        <v>25</v>
      </c>
    </row>
    <row r="3510" spans="2:5" x14ac:dyDescent="0.3">
      <c r="B3510" s="13">
        <v>70</v>
      </c>
      <c r="C3510" s="13" t="s">
        <v>21</v>
      </c>
      <c r="D3510" s="13" t="s">
        <v>25</v>
      </c>
      <c r="E3510" s="13" t="s">
        <v>25</v>
      </c>
    </row>
    <row r="3511" spans="2:5" x14ac:dyDescent="0.3">
      <c r="B3511" s="13">
        <v>26</v>
      </c>
      <c r="C3511" s="13" t="s">
        <v>25</v>
      </c>
      <c r="D3511" s="13" t="s">
        <v>21</v>
      </c>
      <c r="E3511" s="13" t="s">
        <v>25</v>
      </c>
    </row>
    <row r="3512" spans="2:5" x14ac:dyDescent="0.3">
      <c r="B3512" s="13">
        <v>52</v>
      </c>
      <c r="C3512" s="13" t="s">
        <v>21</v>
      </c>
      <c r="D3512" s="13" t="s">
        <v>21</v>
      </c>
      <c r="E3512" s="13" t="s">
        <v>25</v>
      </c>
    </row>
    <row r="3513" spans="2:5" x14ac:dyDescent="0.3">
      <c r="B3513" s="13">
        <v>32</v>
      </c>
      <c r="C3513" s="13" t="s">
        <v>21</v>
      </c>
      <c r="D3513" s="13" t="s">
        <v>21</v>
      </c>
      <c r="E3513" s="13" t="s">
        <v>25</v>
      </c>
    </row>
    <row r="3514" spans="2:5" x14ac:dyDescent="0.3">
      <c r="B3514" s="13">
        <v>21</v>
      </c>
      <c r="C3514" s="13" t="s">
        <v>25</v>
      </c>
      <c r="D3514" s="13" t="s">
        <v>21</v>
      </c>
      <c r="E3514" s="13" t="s">
        <v>25</v>
      </c>
    </row>
    <row r="3515" spans="2:5" x14ac:dyDescent="0.3">
      <c r="B3515" s="13">
        <v>54</v>
      </c>
      <c r="C3515" s="13" t="s">
        <v>21</v>
      </c>
      <c r="D3515" s="13" t="s">
        <v>21</v>
      </c>
      <c r="E3515" s="13" t="s">
        <v>25</v>
      </c>
    </row>
    <row r="3516" spans="2:5" x14ac:dyDescent="0.3">
      <c r="B3516" s="13">
        <v>22</v>
      </c>
      <c r="C3516" s="13" t="s">
        <v>25</v>
      </c>
      <c r="D3516" s="13" t="s">
        <v>21</v>
      </c>
      <c r="E3516" s="13" t="s">
        <v>25</v>
      </c>
    </row>
    <row r="3517" spans="2:5" x14ac:dyDescent="0.3">
      <c r="B3517" s="13">
        <v>22</v>
      </c>
      <c r="C3517" s="13" t="s">
        <v>25</v>
      </c>
      <c r="D3517" s="13" t="s">
        <v>21</v>
      </c>
      <c r="E3517" s="13" t="s">
        <v>25</v>
      </c>
    </row>
    <row r="3518" spans="2:5" x14ac:dyDescent="0.3">
      <c r="B3518" s="13">
        <v>63</v>
      </c>
      <c r="C3518" s="13" t="s">
        <v>21</v>
      </c>
      <c r="D3518" s="13" t="s">
        <v>21</v>
      </c>
      <c r="E3518" s="13" t="s">
        <v>25</v>
      </c>
    </row>
    <row r="3519" spans="2:5" x14ac:dyDescent="0.3">
      <c r="B3519" s="13">
        <v>40</v>
      </c>
      <c r="C3519" s="13" t="s">
        <v>21</v>
      </c>
      <c r="D3519" s="13" t="s">
        <v>21</v>
      </c>
      <c r="E3519" s="13" t="s">
        <v>25</v>
      </c>
    </row>
    <row r="3520" spans="2:5" x14ac:dyDescent="0.3">
      <c r="B3520" s="13">
        <v>46</v>
      </c>
      <c r="C3520" s="13" t="s">
        <v>21</v>
      </c>
      <c r="D3520" s="13" t="s">
        <v>21</v>
      </c>
      <c r="E3520" s="13" t="s">
        <v>25</v>
      </c>
    </row>
    <row r="3521" spans="2:5" x14ac:dyDescent="0.3">
      <c r="B3521" s="13">
        <v>82</v>
      </c>
      <c r="C3521" s="13" t="s">
        <v>21</v>
      </c>
      <c r="D3521" s="13" t="s">
        <v>25</v>
      </c>
      <c r="E3521" s="13" t="s">
        <v>25</v>
      </c>
    </row>
    <row r="3522" spans="2:5" x14ac:dyDescent="0.3">
      <c r="B3522" s="13">
        <v>40</v>
      </c>
      <c r="C3522" s="13" t="s">
        <v>21</v>
      </c>
      <c r="D3522" s="13" t="s">
        <v>21</v>
      </c>
      <c r="E3522" s="13" t="s">
        <v>25</v>
      </c>
    </row>
    <row r="3523" spans="2:5" x14ac:dyDescent="0.3">
      <c r="B3523" s="13">
        <v>71</v>
      </c>
      <c r="C3523" s="13" t="s">
        <v>21</v>
      </c>
      <c r="D3523" s="13" t="s">
        <v>25</v>
      </c>
      <c r="E3523" s="13" t="s">
        <v>25</v>
      </c>
    </row>
    <row r="3524" spans="2:5" x14ac:dyDescent="0.3">
      <c r="B3524" s="13">
        <v>66</v>
      </c>
      <c r="C3524" s="13" t="s">
        <v>21</v>
      </c>
      <c r="D3524" s="13" t="s">
        <v>25</v>
      </c>
      <c r="E3524" s="13" t="s">
        <v>25</v>
      </c>
    </row>
    <row r="3525" spans="2:5" x14ac:dyDescent="0.3">
      <c r="B3525" s="13">
        <v>55</v>
      </c>
      <c r="C3525" s="13" t="s">
        <v>21</v>
      </c>
      <c r="D3525" s="13" t="s">
        <v>21</v>
      </c>
      <c r="E3525" s="13" t="s">
        <v>25</v>
      </c>
    </row>
    <row r="3526" spans="2:5" x14ac:dyDescent="0.3">
      <c r="B3526" s="13">
        <v>66</v>
      </c>
      <c r="C3526" s="13" t="s">
        <v>21</v>
      </c>
      <c r="D3526" s="13" t="s">
        <v>25</v>
      </c>
      <c r="E3526" s="13" t="s">
        <v>25</v>
      </c>
    </row>
    <row r="3527" spans="2:5" x14ac:dyDescent="0.3">
      <c r="B3527" s="13">
        <v>64</v>
      </c>
      <c r="C3527" s="13" t="s">
        <v>21</v>
      </c>
      <c r="D3527" s="13" t="s">
        <v>21</v>
      </c>
      <c r="E3527" s="13" t="s">
        <v>25</v>
      </c>
    </row>
    <row r="3528" spans="2:5" x14ac:dyDescent="0.3">
      <c r="B3528" s="13">
        <v>29</v>
      </c>
      <c r="C3528" s="13" t="s">
        <v>25</v>
      </c>
      <c r="D3528" s="13" t="s">
        <v>21</v>
      </c>
      <c r="E3528" s="13" t="s">
        <v>25</v>
      </c>
    </row>
    <row r="3529" spans="2:5" x14ac:dyDescent="0.3">
      <c r="B3529" s="13">
        <v>55</v>
      </c>
      <c r="C3529" s="13" t="s">
        <v>21</v>
      </c>
      <c r="D3529" s="13" t="s">
        <v>21</v>
      </c>
      <c r="E3529" s="13" t="s">
        <v>25</v>
      </c>
    </row>
    <row r="3530" spans="2:5" x14ac:dyDescent="0.3">
      <c r="B3530" s="13">
        <v>20</v>
      </c>
      <c r="C3530" s="13" t="s">
        <v>25</v>
      </c>
      <c r="D3530" s="13" t="s">
        <v>21</v>
      </c>
      <c r="E3530" s="13" t="s">
        <v>25</v>
      </c>
    </row>
    <row r="3531" spans="2:5" x14ac:dyDescent="0.3">
      <c r="B3531" s="13">
        <v>56</v>
      </c>
      <c r="C3531" s="13" t="s">
        <v>21</v>
      </c>
      <c r="D3531" s="13" t="s">
        <v>21</v>
      </c>
      <c r="E3531" s="13" t="s">
        <v>25</v>
      </c>
    </row>
    <row r="3532" spans="2:5" x14ac:dyDescent="0.3">
      <c r="B3532" s="13">
        <v>40</v>
      </c>
      <c r="C3532" s="13" t="s">
        <v>21</v>
      </c>
      <c r="D3532" s="13" t="s">
        <v>21</v>
      </c>
      <c r="E3532" s="13" t="s">
        <v>25</v>
      </c>
    </row>
    <row r="3533" spans="2:5" x14ac:dyDescent="0.3">
      <c r="B3533" s="13">
        <v>70</v>
      </c>
      <c r="C3533" s="13" t="s">
        <v>21</v>
      </c>
      <c r="D3533" s="13" t="s">
        <v>25</v>
      </c>
      <c r="E3533" s="13" t="s">
        <v>25</v>
      </c>
    </row>
    <row r="3534" spans="2:5" x14ac:dyDescent="0.3">
      <c r="B3534" s="13">
        <v>33</v>
      </c>
      <c r="C3534" s="13" t="s">
        <v>21</v>
      </c>
      <c r="D3534" s="13" t="s">
        <v>21</v>
      </c>
      <c r="E3534" s="13" t="s">
        <v>25</v>
      </c>
    </row>
    <row r="3535" spans="2:5" x14ac:dyDescent="0.3">
      <c r="B3535" s="13">
        <v>74</v>
      </c>
      <c r="C3535" s="13" t="s">
        <v>21</v>
      </c>
      <c r="D3535" s="13" t="s">
        <v>25</v>
      </c>
      <c r="E3535" s="13" t="s">
        <v>25</v>
      </c>
    </row>
    <row r="3536" spans="2:5" x14ac:dyDescent="0.3">
      <c r="B3536" s="13">
        <v>21</v>
      </c>
      <c r="C3536" s="13" t="s">
        <v>25</v>
      </c>
      <c r="D3536" s="13" t="s">
        <v>21</v>
      </c>
      <c r="E3536" s="13" t="s">
        <v>25</v>
      </c>
    </row>
    <row r="3537" spans="2:5" x14ac:dyDescent="0.3">
      <c r="B3537" s="13">
        <v>79</v>
      </c>
      <c r="C3537" s="13" t="s">
        <v>21</v>
      </c>
      <c r="D3537" s="13" t="s">
        <v>25</v>
      </c>
      <c r="E3537" s="13" t="s">
        <v>25</v>
      </c>
    </row>
    <row r="3538" spans="2:5" x14ac:dyDescent="0.3">
      <c r="B3538" s="13">
        <v>73</v>
      </c>
      <c r="C3538" s="13" t="s">
        <v>21</v>
      </c>
      <c r="D3538" s="13" t="s">
        <v>25</v>
      </c>
      <c r="E3538" s="13" t="s">
        <v>25</v>
      </c>
    </row>
    <row r="3539" spans="2:5" x14ac:dyDescent="0.3">
      <c r="B3539" s="13">
        <v>33</v>
      </c>
      <c r="C3539" s="13" t="s">
        <v>21</v>
      </c>
      <c r="D3539" s="13" t="s">
        <v>21</v>
      </c>
      <c r="E3539" s="13" t="s">
        <v>25</v>
      </c>
    </row>
    <row r="3540" spans="2:5" x14ac:dyDescent="0.3">
      <c r="B3540" s="13">
        <v>53</v>
      </c>
      <c r="C3540" s="13" t="s">
        <v>21</v>
      </c>
      <c r="D3540" s="13" t="s">
        <v>21</v>
      </c>
      <c r="E3540" s="13" t="s">
        <v>25</v>
      </c>
    </row>
    <row r="3541" spans="2:5" x14ac:dyDescent="0.3">
      <c r="B3541" s="13">
        <v>82</v>
      </c>
      <c r="C3541" s="13" t="s">
        <v>21</v>
      </c>
      <c r="D3541" s="13" t="s">
        <v>25</v>
      </c>
      <c r="E3541" s="13" t="s">
        <v>25</v>
      </c>
    </row>
    <row r="3542" spans="2:5" x14ac:dyDescent="0.3">
      <c r="B3542" s="13">
        <v>67</v>
      </c>
      <c r="C3542" s="13" t="s">
        <v>21</v>
      </c>
      <c r="D3542" s="13" t="s">
        <v>25</v>
      </c>
      <c r="E3542" s="13" t="s">
        <v>25</v>
      </c>
    </row>
    <row r="3543" spans="2:5" x14ac:dyDescent="0.3">
      <c r="B3543" s="13">
        <v>79</v>
      </c>
      <c r="C3543" s="13" t="s">
        <v>21</v>
      </c>
      <c r="D3543" s="13" t="s">
        <v>25</v>
      </c>
      <c r="E3543" s="13" t="s">
        <v>25</v>
      </c>
    </row>
    <row r="3544" spans="2:5" x14ac:dyDescent="0.3">
      <c r="B3544" s="13">
        <v>29</v>
      </c>
      <c r="C3544" s="13" t="s">
        <v>25</v>
      </c>
      <c r="D3544" s="13" t="s">
        <v>21</v>
      </c>
      <c r="E3544" s="13" t="s">
        <v>25</v>
      </c>
    </row>
    <row r="3545" spans="2:5" x14ac:dyDescent="0.3">
      <c r="B3545" s="13">
        <v>58</v>
      </c>
      <c r="C3545" s="13" t="s">
        <v>21</v>
      </c>
      <c r="D3545" s="13" t="s">
        <v>21</v>
      </c>
      <c r="E3545" s="13" t="s">
        <v>25</v>
      </c>
    </row>
    <row r="3546" spans="2:5" x14ac:dyDescent="0.3">
      <c r="B3546" s="13">
        <v>61</v>
      </c>
      <c r="C3546" s="13" t="s">
        <v>21</v>
      </c>
      <c r="D3546" s="13" t="s">
        <v>21</v>
      </c>
      <c r="E3546" s="13" t="s">
        <v>25</v>
      </c>
    </row>
    <row r="3547" spans="2:5" x14ac:dyDescent="0.3">
      <c r="B3547" s="13">
        <v>26</v>
      </c>
      <c r="C3547" s="13" t="s">
        <v>25</v>
      </c>
      <c r="D3547" s="13" t="s">
        <v>21</v>
      </c>
      <c r="E3547" s="13" t="s">
        <v>25</v>
      </c>
    </row>
    <row r="3548" spans="2:5" x14ac:dyDescent="0.3">
      <c r="B3548" s="13">
        <v>59</v>
      </c>
      <c r="C3548" s="13" t="s">
        <v>21</v>
      </c>
      <c r="D3548" s="13" t="s">
        <v>21</v>
      </c>
      <c r="E3548" s="13" t="s">
        <v>25</v>
      </c>
    </row>
    <row r="3549" spans="2:5" x14ac:dyDescent="0.3">
      <c r="B3549" s="13">
        <v>50</v>
      </c>
      <c r="C3549" s="13" t="s">
        <v>21</v>
      </c>
      <c r="D3549" s="13" t="s">
        <v>21</v>
      </c>
      <c r="E3549" s="13" t="s">
        <v>25</v>
      </c>
    </row>
    <row r="3550" spans="2:5" x14ac:dyDescent="0.3">
      <c r="B3550" s="13">
        <v>26</v>
      </c>
      <c r="C3550" s="13" t="s">
        <v>25</v>
      </c>
      <c r="D3550" s="13" t="s">
        <v>21</v>
      </c>
      <c r="E3550" s="13" t="s">
        <v>25</v>
      </c>
    </row>
    <row r="3551" spans="2:5" x14ac:dyDescent="0.3">
      <c r="B3551" s="13">
        <v>82</v>
      </c>
      <c r="C3551" s="13" t="s">
        <v>21</v>
      </c>
      <c r="D3551" s="13" t="s">
        <v>25</v>
      </c>
      <c r="E3551" s="13" t="s">
        <v>25</v>
      </c>
    </row>
    <row r="3552" spans="2:5" x14ac:dyDescent="0.3">
      <c r="B3552" s="13">
        <v>39</v>
      </c>
      <c r="C3552" s="13" t="s">
        <v>21</v>
      </c>
      <c r="D3552" s="13" t="s">
        <v>21</v>
      </c>
      <c r="E3552" s="13" t="s">
        <v>25</v>
      </c>
    </row>
    <row r="3553" spans="2:5" x14ac:dyDescent="0.3">
      <c r="B3553" s="13">
        <v>76</v>
      </c>
      <c r="C3553" s="13" t="s">
        <v>21</v>
      </c>
      <c r="D3553" s="13" t="s">
        <v>25</v>
      </c>
      <c r="E3553" s="13" t="s">
        <v>25</v>
      </c>
    </row>
    <row r="3554" spans="2:5" x14ac:dyDescent="0.3">
      <c r="B3554" s="13">
        <v>52</v>
      </c>
      <c r="C3554" s="13" t="s">
        <v>21</v>
      </c>
      <c r="D3554" s="13" t="s">
        <v>21</v>
      </c>
      <c r="E3554" s="13" t="s">
        <v>25</v>
      </c>
    </row>
    <row r="3555" spans="2:5" x14ac:dyDescent="0.3">
      <c r="B3555" s="13">
        <v>24</v>
      </c>
      <c r="C3555" s="13" t="s">
        <v>25</v>
      </c>
      <c r="D3555" s="13" t="s">
        <v>21</v>
      </c>
      <c r="E3555" s="13" t="s">
        <v>25</v>
      </c>
    </row>
    <row r="3556" spans="2:5" x14ac:dyDescent="0.3">
      <c r="B3556" s="13">
        <v>47</v>
      </c>
      <c r="C3556" s="13" t="s">
        <v>21</v>
      </c>
      <c r="D3556" s="13" t="s">
        <v>21</v>
      </c>
      <c r="E3556" s="13" t="s">
        <v>25</v>
      </c>
    </row>
    <row r="3557" spans="2:5" x14ac:dyDescent="0.3">
      <c r="B3557" s="13">
        <v>28</v>
      </c>
      <c r="C3557" s="13" t="s">
        <v>25</v>
      </c>
      <c r="D3557" s="13" t="s">
        <v>21</v>
      </c>
      <c r="E3557" s="13" t="s">
        <v>25</v>
      </c>
    </row>
    <row r="3558" spans="2:5" x14ac:dyDescent="0.3">
      <c r="B3558" s="13">
        <v>62</v>
      </c>
      <c r="C3558" s="13" t="s">
        <v>21</v>
      </c>
      <c r="D3558" s="13" t="s">
        <v>21</v>
      </c>
      <c r="E3558" s="13" t="s">
        <v>25</v>
      </c>
    </row>
    <row r="3559" spans="2:5" x14ac:dyDescent="0.3">
      <c r="B3559" s="13">
        <v>84</v>
      </c>
      <c r="C3559" s="13" t="s">
        <v>21</v>
      </c>
      <c r="D3559" s="13" t="s">
        <v>25</v>
      </c>
      <c r="E3559" s="13" t="s">
        <v>25</v>
      </c>
    </row>
    <row r="3560" spans="2:5" x14ac:dyDescent="0.3">
      <c r="B3560" s="13">
        <v>64</v>
      </c>
      <c r="C3560" s="13" t="s">
        <v>21</v>
      </c>
      <c r="D3560" s="13" t="s">
        <v>21</v>
      </c>
      <c r="E3560" s="13" t="s">
        <v>25</v>
      </c>
    </row>
    <row r="3561" spans="2:5" x14ac:dyDescent="0.3">
      <c r="B3561" s="13">
        <v>67</v>
      </c>
      <c r="C3561" s="13" t="s">
        <v>21</v>
      </c>
      <c r="D3561" s="13" t="s">
        <v>25</v>
      </c>
      <c r="E3561" s="13" t="s">
        <v>25</v>
      </c>
    </row>
    <row r="3562" spans="2:5" x14ac:dyDescent="0.3">
      <c r="B3562" s="13">
        <v>29</v>
      </c>
      <c r="C3562" s="13" t="s">
        <v>25</v>
      </c>
      <c r="D3562" s="13" t="s">
        <v>21</v>
      </c>
      <c r="E3562" s="13" t="s">
        <v>25</v>
      </c>
    </row>
    <row r="3563" spans="2:5" x14ac:dyDescent="0.3">
      <c r="B3563" s="13">
        <v>63</v>
      </c>
      <c r="C3563" s="13" t="s">
        <v>21</v>
      </c>
      <c r="D3563" s="13" t="s">
        <v>21</v>
      </c>
      <c r="E3563" s="13" t="s">
        <v>25</v>
      </c>
    </row>
    <row r="3564" spans="2:5" x14ac:dyDescent="0.3">
      <c r="B3564" s="13">
        <v>50</v>
      </c>
      <c r="C3564" s="13" t="s">
        <v>21</v>
      </c>
      <c r="D3564" s="13" t="s">
        <v>21</v>
      </c>
      <c r="E3564" s="13" t="s">
        <v>25</v>
      </c>
    </row>
    <row r="3565" spans="2:5" x14ac:dyDescent="0.3">
      <c r="B3565" s="13">
        <v>82</v>
      </c>
      <c r="C3565" s="13" t="s">
        <v>21</v>
      </c>
      <c r="D3565" s="13" t="s">
        <v>25</v>
      </c>
      <c r="E3565" s="13" t="s">
        <v>25</v>
      </c>
    </row>
    <row r="3566" spans="2:5" x14ac:dyDescent="0.3">
      <c r="B3566" s="13">
        <v>23</v>
      </c>
      <c r="C3566" s="13" t="s">
        <v>25</v>
      </c>
      <c r="D3566" s="13" t="s">
        <v>21</v>
      </c>
      <c r="E3566" s="13" t="s">
        <v>25</v>
      </c>
    </row>
    <row r="3567" spans="2:5" x14ac:dyDescent="0.3">
      <c r="B3567" s="13">
        <v>85</v>
      </c>
      <c r="C3567" s="13" t="s">
        <v>21</v>
      </c>
      <c r="D3567" s="13" t="s">
        <v>25</v>
      </c>
      <c r="E3567" s="13" t="s">
        <v>25</v>
      </c>
    </row>
    <row r="3568" spans="2:5" x14ac:dyDescent="0.3">
      <c r="B3568" s="13">
        <v>22</v>
      </c>
      <c r="C3568" s="13" t="s">
        <v>25</v>
      </c>
      <c r="D3568" s="13" t="s">
        <v>21</v>
      </c>
      <c r="E3568" s="13" t="s">
        <v>25</v>
      </c>
    </row>
    <row r="3569" spans="2:5" x14ac:dyDescent="0.3">
      <c r="B3569" s="13">
        <v>53</v>
      </c>
      <c r="C3569" s="13" t="s">
        <v>21</v>
      </c>
      <c r="D3569" s="13" t="s">
        <v>21</v>
      </c>
      <c r="E3569" s="13" t="s">
        <v>25</v>
      </c>
    </row>
    <row r="3570" spans="2:5" x14ac:dyDescent="0.3">
      <c r="B3570" s="13">
        <v>20</v>
      </c>
      <c r="C3570" s="13" t="s">
        <v>25</v>
      </c>
      <c r="D3570" s="13" t="s">
        <v>21</v>
      </c>
      <c r="E3570" s="13" t="s">
        <v>25</v>
      </c>
    </row>
    <row r="3571" spans="2:5" x14ac:dyDescent="0.3">
      <c r="B3571" s="13">
        <v>58</v>
      </c>
      <c r="C3571" s="13" t="s">
        <v>21</v>
      </c>
      <c r="D3571" s="13" t="s">
        <v>21</v>
      </c>
      <c r="E3571" s="13" t="s">
        <v>25</v>
      </c>
    </row>
    <row r="3572" spans="2:5" x14ac:dyDescent="0.3">
      <c r="B3572" s="13">
        <v>56</v>
      </c>
      <c r="C3572" s="13" t="s">
        <v>21</v>
      </c>
      <c r="D3572" s="13" t="s">
        <v>21</v>
      </c>
      <c r="E3572" s="13" t="s">
        <v>25</v>
      </c>
    </row>
    <row r="3573" spans="2:5" x14ac:dyDescent="0.3">
      <c r="B3573" s="13">
        <v>23</v>
      </c>
      <c r="C3573" s="13" t="s">
        <v>25</v>
      </c>
      <c r="D3573" s="13" t="s">
        <v>21</v>
      </c>
      <c r="E3573" s="13" t="s">
        <v>25</v>
      </c>
    </row>
    <row r="3574" spans="2:5" x14ac:dyDescent="0.3">
      <c r="B3574" s="13">
        <v>59</v>
      </c>
      <c r="C3574" s="13" t="s">
        <v>21</v>
      </c>
      <c r="D3574" s="13" t="s">
        <v>21</v>
      </c>
      <c r="E3574" s="13" t="s">
        <v>25</v>
      </c>
    </row>
    <row r="3575" spans="2:5" x14ac:dyDescent="0.3">
      <c r="B3575" s="13">
        <v>64</v>
      </c>
      <c r="C3575" s="13" t="s">
        <v>21</v>
      </c>
      <c r="D3575" s="13" t="s">
        <v>21</v>
      </c>
      <c r="E3575" s="13" t="s">
        <v>25</v>
      </c>
    </row>
    <row r="3576" spans="2:5" x14ac:dyDescent="0.3">
      <c r="B3576" s="13">
        <v>25</v>
      </c>
      <c r="C3576" s="13" t="s">
        <v>25</v>
      </c>
      <c r="D3576" s="13" t="s">
        <v>21</v>
      </c>
      <c r="E3576" s="13" t="s">
        <v>25</v>
      </c>
    </row>
    <row r="3577" spans="2:5" x14ac:dyDescent="0.3">
      <c r="B3577" s="13">
        <v>56</v>
      </c>
      <c r="C3577" s="13" t="s">
        <v>21</v>
      </c>
      <c r="D3577" s="13" t="s">
        <v>21</v>
      </c>
      <c r="E3577" s="13" t="s">
        <v>25</v>
      </c>
    </row>
    <row r="3578" spans="2:5" x14ac:dyDescent="0.3">
      <c r="B3578" s="13">
        <v>50</v>
      </c>
      <c r="C3578" s="13" t="s">
        <v>21</v>
      </c>
      <c r="D3578" s="13" t="s">
        <v>21</v>
      </c>
      <c r="E3578" s="13" t="s">
        <v>25</v>
      </c>
    </row>
    <row r="3579" spans="2:5" x14ac:dyDescent="0.3">
      <c r="B3579" s="13">
        <v>65</v>
      </c>
      <c r="C3579" s="13" t="s">
        <v>21</v>
      </c>
      <c r="D3579" s="13" t="s">
        <v>25</v>
      </c>
      <c r="E3579" s="13" t="s">
        <v>25</v>
      </c>
    </row>
    <row r="3580" spans="2:5" x14ac:dyDescent="0.3">
      <c r="B3580" s="13">
        <v>39</v>
      </c>
      <c r="C3580" s="13" t="s">
        <v>21</v>
      </c>
      <c r="D3580" s="13" t="s">
        <v>21</v>
      </c>
      <c r="E3580" s="13" t="s">
        <v>25</v>
      </c>
    </row>
    <row r="3581" spans="2:5" x14ac:dyDescent="0.3">
      <c r="B3581" s="13">
        <v>30</v>
      </c>
      <c r="C3581" s="13" t="s">
        <v>21</v>
      </c>
      <c r="D3581" s="13" t="s">
        <v>21</v>
      </c>
      <c r="E3581" s="13" t="s">
        <v>25</v>
      </c>
    </row>
    <row r="3582" spans="2:5" x14ac:dyDescent="0.3">
      <c r="B3582" s="13">
        <v>31</v>
      </c>
      <c r="C3582" s="13" t="s">
        <v>21</v>
      </c>
      <c r="D3582" s="13" t="s">
        <v>21</v>
      </c>
      <c r="E3582" s="13" t="s">
        <v>25</v>
      </c>
    </row>
    <row r="3583" spans="2:5" x14ac:dyDescent="0.3">
      <c r="B3583" s="13">
        <v>35</v>
      </c>
      <c r="C3583" s="13" t="s">
        <v>21</v>
      </c>
      <c r="D3583" s="13" t="s">
        <v>21</v>
      </c>
      <c r="E3583" s="13" t="s">
        <v>25</v>
      </c>
    </row>
    <row r="3584" spans="2:5" x14ac:dyDescent="0.3">
      <c r="B3584" s="13">
        <v>28</v>
      </c>
      <c r="C3584" s="13" t="s">
        <v>25</v>
      </c>
      <c r="D3584" s="13" t="s">
        <v>21</v>
      </c>
      <c r="E3584" s="13" t="s">
        <v>25</v>
      </c>
    </row>
    <row r="3585" spans="2:5" x14ac:dyDescent="0.3">
      <c r="B3585" s="13">
        <v>55</v>
      </c>
      <c r="C3585" s="13" t="s">
        <v>21</v>
      </c>
      <c r="D3585" s="13" t="s">
        <v>21</v>
      </c>
      <c r="E3585" s="13" t="s">
        <v>25</v>
      </c>
    </row>
    <row r="3586" spans="2:5" x14ac:dyDescent="0.3">
      <c r="B3586" s="13">
        <v>74</v>
      </c>
      <c r="C3586" s="13" t="s">
        <v>21</v>
      </c>
      <c r="D3586" s="13" t="s">
        <v>25</v>
      </c>
      <c r="E3586" s="13" t="s">
        <v>25</v>
      </c>
    </row>
    <row r="3587" spans="2:5" x14ac:dyDescent="0.3">
      <c r="B3587" s="13">
        <v>53</v>
      </c>
      <c r="C3587" s="13" t="s">
        <v>21</v>
      </c>
      <c r="D3587" s="13" t="s">
        <v>21</v>
      </c>
      <c r="E3587" s="13" t="s">
        <v>25</v>
      </c>
    </row>
    <row r="3588" spans="2:5" x14ac:dyDescent="0.3">
      <c r="B3588" s="13">
        <v>74</v>
      </c>
      <c r="C3588" s="13" t="s">
        <v>21</v>
      </c>
      <c r="D3588" s="13" t="s">
        <v>25</v>
      </c>
      <c r="E3588" s="13" t="s">
        <v>25</v>
      </c>
    </row>
    <row r="3589" spans="2:5" x14ac:dyDescent="0.3">
      <c r="B3589" s="13">
        <v>53</v>
      </c>
      <c r="C3589" s="13" t="s">
        <v>21</v>
      </c>
      <c r="D3589" s="13" t="s">
        <v>21</v>
      </c>
      <c r="E3589" s="13" t="s">
        <v>25</v>
      </c>
    </row>
    <row r="3590" spans="2:5" x14ac:dyDescent="0.3">
      <c r="B3590" s="13">
        <v>62</v>
      </c>
      <c r="C3590" s="13" t="s">
        <v>21</v>
      </c>
      <c r="D3590" s="13" t="s">
        <v>21</v>
      </c>
      <c r="E3590" s="13" t="s">
        <v>25</v>
      </c>
    </row>
    <row r="3591" spans="2:5" x14ac:dyDescent="0.3">
      <c r="B3591" s="13">
        <v>77</v>
      </c>
      <c r="C3591" s="13" t="s">
        <v>21</v>
      </c>
      <c r="D3591" s="13" t="s">
        <v>25</v>
      </c>
      <c r="E3591" s="13" t="s">
        <v>25</v>
      </c>
    </row>
    <row r="3592" spans="2:5" x14ac:dyDescent="0.3">
      <c r="B3592" s="13">
        <v>53</v>
      </c>
      <c r="C3592" s="13" t="s">
        <v>21</v>
      </c>
      <c r="D3592" s="13" t="s">
        <v>21</v>
      </c>
      <c r="E3592" s="13" t="s">
        <v>25</v>
      </c>
    </row>
    <row r="3593" spans="2:5" x14ac:dyDescent="0.3">
      <c r="B3593" s="13">
        <v>85</v>
      </c>
      <c r="C3593" s="13" t="s">
        <v>21</v>
      </c>
      <c r="D3593" s="13" t="s">
        <v>25</v>
      </c>
      <c r="E3593" s="13" t="s">
        <v>25</v>
      </c>
    </row>
    <row r="3594" spans="2:5" x14ac:dyDescent="0.3">
      <c r="B3594" s="13">
        <v>46</v>
      </c>
      <c r="C3594" s="13" t="s">
        <v>21</v>
      </c>
      <c r="D3594" s="13" t="s">
        <v>21</v>
      </c>
      <c r="E3594" s="13" t="s">
        <v>25</v>
      </c>
    </row>
    <row r="3595" spans="2:5" x14ac:dyDescent="0.3">
      <c r="B3595" s="13">
        <v>24</v>
      </c>
      <c r="C3595" s="13" t="s">
        <v>25</v>
      </c>
      <c r="D3595" s="13" t="s">
        <v>21</v>
      </c>
      <c r="E3595" s="13" t="s">
        <v>25</v>
      </c>
    </row>
    <row r="3596" spans="2:5" x14ac:dyDescent="0.3">
      <c r="B3596" s="13">
        <v>49</v>
      </c>
      <c r="C3596" s="13" t="s">
        <v>21</v>
      </c>
      <c r="D3596" s="13" t="s">
        <v>21</v>
      </c>
      <c r="E3596" s="13" t="s">
        <v>25</v>
      </c>
    </row>
    <row r="3597" spans="2:5" x14ac:dyDescent="0.3">
      <c r="B3597" s="13">
        <v>36</v>
      </c>
      <c r="C3597" s="13" t="s">
        <v>21</v>
      </c>
      <c r="D3597" s="13" t="s">
        <v>21</v>
      </c>
      <c r="E3597" s="13" t="s">
        <v>25</v>
      </c>
    </row>
    <row r="3598" spans="2:5" x14ac:dyDescent="0.3">
      <c r="B3598" s="13">
        <v>50</v>
      </c>
      <c r="C3598" s="13" t="s">
        <v>21</v>
      </c>
      <c r="D3598" s="13" t="s">
        <v>21</v>
      </c>
      <c r="E3598" s="13" t="s">
        <v>25</v>
      </c>
    </row>
    <row r="3599" spans="2:5" x14ac:dyDescent="0.3">
      <c r="B3599" s="13">
        <v>32</v>
      </c>
      <c r="C3599" s="13" t="s">
        <v>21</v>
      </c>
      <c r="D3599" s="13" t="s">
        <v>21</v>
      </c>
      <c r="E3599" s="13" t="s">
        <v>25</v>
      </c>
    </row>
    <row r="3600" spans="2:5" x14ac:dyDescent="0.3">
      <c r="B3600" s="13">
        <v>30</v>
      </c>
      <c r="C3600" s="13" t="s">
        <v>21</v>
      </c>
      <c r="D3600" s="13" t="s">
        <v>21</v>
      </c>
      <c r="E3600" s="13" t="s">
        <v>25</v>
      </c>
    </row>
    <row r="3601" spans="2:5" x14ac:dyDescent="0.3">
      <c r="B3601" s="13">
        <v>47</v>
      </c>
      <c r="C3601" s="13" t="s">
        <v>21</v>
      </c>
      <c r="D3601" s="13" t="s">
        <v>21</v>
      </c>
      <c r="E3601" s="13" t="s">
        <v>25</v>
      </c>
    </row>
    <row r="3602" spans="2:5" x14ac:dyDescent="0.3">
      <c r="B3602" s="13">
        <v>48</v>
      </c>
      <c r="C3602" s="13" t="s">
        <v>21</v>
      </c>
      <c r="D3602" s="13" t="s">
        <v>21</v>
      </c>
      <c r="E3602" s="13" t="s">
        <v>25</v>
      </c>
    </row>
    <row r="3603" spans="2:5" x14ac:dyDescent="0.3">
      <c r="B3603" s="13">
        <v>51</v>
      </c>
      <c r="C3603" s="13" t="s">
        <v>21</v>
      </c>
      <c r="D3603" s="13" t="s">
        <v>21</v>
      </c>
      <c r="E3603" s="13" t="s">
        <v>25</v>
      </c>
    </row>
    <row r="3604" spans="2:5" x14ac:dyDescent="0.3">
      <c r="B3604" s="13">
        <v>28</v>
      </c>
      <c r="C3604" s="13" t="s">
        <v>25</v>
      </c>
      <c r="D3604" s="13" t="s">
        <v>21</v>
      </c>
      <c r="E3604" s="13" t="s">
        <v>25</v>
      </c>
    </row>
    <row r="3605" spans="2:5" x14ac:dyDescent="0.3">
      <c r="B3605" s="13">
        <v>79</v>
      </c>
      <c r="C3605" s="13" t="s">
        <v>21</v>
      </c>
      <c r="D3605" s="13" t="s">
        <v>25</v>
      </c>
      <c r="E3605" s="13" t="s">
        <v>25</v>
      </c>
    </row>
    <row r="3606" spans="2:5" x14ac:dyDescent="0.3">
      <c r="B3606" s="13">
        <v>66</v>
      </c>
      <c r="C3606" s="13" t="s">
        <v>21</v>
      </c>
      <c r="D3606" s="13" t="s">
        <v>25</v>
      </c>
      <c r="E3606" s="13" t="s">
        <v>25</v>
      </c>
    </row>
    <row r="3607" spans="2:5" x14ac:dyDescent="0.3">
      <c r="B3607" s="13">
        <v>56</v>
      </c>
      <c r="C3607" s="13" t="s">
        <v>21</v>
      </c>
      <c r="D3607" s="13" t="s">
        <v>21</v>
      </c>
      <c r="E3607" s="13" t="s">
        <v>25</v>
      </c>
    </row>
    <row r="3608" spans="2:5" x14ac:dyDescent="0.3">
      <c r="B3608" s="13">
        <v>75</v>
      </c>
      <c r="C3608" s="13" t="s">
        <v>21</v>
      </c>
      <c r="D3608" s="13" t="s">
        <v>25</v>
      </c>
      <c r="E3608" s="13" t="s">
        <v>25</v>
      </c>
    </row>
    <row r="3609" spans="2:5" x14ac:dyDescent="0.3">
      <c r="B3609" s="13">
        <v>35</v>
      </c>
      <c r="C3609" s="13" t="s">
        <v>21</v>
      </c>
      <c r="D3609" s="13" t="s">
        <v>21</v>
      </c>
      <c r="E3609" s="13" t="s">
        <v>25</v>
      </c>
    </row>
    <row r="3610" spans="2:5" x14ac:dyDescent="0.3">
      <c r="B3610" s="13">
        <v>20</v>
      </c>
      <c r="C3610" s="13" t="s">
        <v>25</v>
      </c>
      <c r="D3610" s="13" t="s">
        <v>21</v>
      </c>
      <c r="E3610" s="13" t="s">
        <v>25</v>
      </c>
    </row>
    <row r="3611" spans="2:5" x14ac:dyDescent="0.3">
      <c r="B3611" s="13">
        <v>29</v>
      </c>
      <c r="C3611" s="13" t="s">
        <v>25</v>
      </c>
      <c r="D3611" s="13" t="s">
        <v>21</v>
      </c>
      <c r="E3611" s="13" t="s">
        <v>25</v>
      </c>
    </row>
    <row r="3612" spans="2:5" x14ac:dyDescent="0.3">
      <c r="B3612" s="13">
        <v>72</v>
      </c>
      <c r="C3612" s="13" t="s">
        <v>21</v>
      </c>
      <c r="D3612" s="13" t="s">
        <v>25</v>
      </c>
      <c r="E3612" s="13" t="s">
        <v>25</v>
      </c>
    </row>
    <row r="3613" spans="2:5" x14ac:dyDescent="0.3">
      <c r="B3613" s="13">
        <v>82</v>
      </c>
      <c r="C3613" s="13" t="s">
        <v>21</v>
      </c>
      <c r="D3613" s="13" t="s">
        <v>25</v>
      </c>
      <c r="E3613" s="13" t="s">
        <v>25</v>
      </c>
    </row>
    <row r="3614" spans="2:5" x14ac:dyDescent="0.3">
      <c r="B3614" s="13">
        <v>20</v>
      </c>
      <c r="C3614" s="13" t="s">
        <v>25</v>
      </c>
      <c r="D3614" s="13" t="s">
        <v>21</v>
      </c>
      <c r="E3614" s="13" t="s">
        <v>25</v>
      </c>
    </row>
    <row r="3615" spans="2:5" x14ac:dyDescent="0.3">
      <c r="B3615" s="13">
        <v>85</v>
      </c>
      <c r="C3615" s="13" t="s">
        <v>21</v>
      </c>
      <c r="D3615" s="13" t="s">
        <v>25</v>
      </c>
      <c r="E3615" s="13" t="s">
        <v>25</v>
      </c>
    </row>
    <row r="3616" spans="2:5" x14ac:dyDescent="0.3">
      <c r="B3616" s="13">
        <v>26</v>
      </c>
      <c r="C3616" s="13" t="s">
        <v>25</v>
      </c>
      <c r="D3616" s="13" t="s">
        <v>21</v>
      </c>
      <c r="E3616" s="13" t="s">
        <v>25</v>
      </c>
    </row>
    <row r="3617" spans="2:5" x14ac:dyDescent="0.3">
      <c r="B3617" s="13">
        <v>61</v>
      </c>
      <c r="C3617" s="13" t="s">
        <v>21</v>
      </c>
      <c r="D3617" s="13" t="s">
        <v>21</v>
      </c>
      <c r="E3617" s="13" t="s">
        <v>25</v>
      </c>
    </row>
    <row r="3618" spans="2:5" x14ac:dyDescent="0.3">
      <c r="B3618" s="13">
        <v>37</v>
      </c>
      <c r="C3618" s="13" t="s">
        <v>21</v>
      </c>
      <c r="D3618" s="13" t="s">
        <v>21</v>
      </c>
      <c r="E3618" s="13" t="s">
        <v>25</v>
      </c>
    </row>
    <row r="3619" spans="2:5" x14ac:dyDescent="0.3">
      <c r="B3619" s="13">
        <v>80</v>
      </c>
      <c r="C3619" s="13" t="s">
        <v>21</v>
      </c>
      <c r="D3619" s="13" t="s">
        <v>25</v>
      </c>
      <c r="E3619" s="13" t="s">
        <v>25</v>
      </c>
    </row>
    <row r="3620" spans="2:5" x14ac:dyDescent="0.3">
      <c r="B3620" s="13">
        <v>55</v>
      </c>
      <c r="C3620" s="13" t="s">
        <v>21</v>
      </c>
      <c r="D3620" s="13" t="s">
        <v>21</v>
      </c>
      <c r="E3620" s="13" t="s">
        <v>25</v>
      </c>
    </row>
    <row r="3621" spans="2:5" x14ac:dyDescent="0.3">
      <c r="B3621" s="13">
        <v>74</v>
      </c>
      <c r="C3621" s="13" t="s">
        <v>21</v>
      </c>
      <c r="D3621" s="13" t="s">
        <v>25</v>
      </c>
      <c r="E3621" s="13" t="s">
        <v>25</v>
      </c>
    </row>
    <row r="3622" spans="2:5" x14ac:dyDescent="0.3">
      <c r="B3622" s="13">
        <v>29</v>
      </c>
      <c r="C3622" s="13" t="s">
        <v>25</v>
      </c>
      <c r="D3622" s="13" t="s">
        <v>21</v>
      </c>
      <c r="E3622" s="13" t="s">
        <v>25</v>
      </c>
    </row>
    <row r="3623" spans="2:5" x14ac:dyDescent="0.3">
      <c r="B3623" s="13">
        <v>25</v>
      </c>
      <c r="C3623" s="13" t="s">
        <v>25</v>
      </c>
      <c r="D3623" s="13" t="s">
        <v>21</v>
      </c>
      <c r="E3623" s="13" t="s">
        <v>25</v>
      </c>
    </row>
    <row r="3624" spans="2:5" x14ac:dyDescent="0.3">
      <c r="B3624" s="13">
        <v>71</v>
      </c>
      <c r="C3624" s="13" t="s">
        <v>21</v>
      </c>
      <c r="D3624" s="13" t="s">
        <v>25</v>
      </c>
      <c r="E3624" s="13" t="s">
        <v>25</v>
      </c>
    </row>
    <row r="3625" spans="2:5" x14ac:dyDescent="0.3">
      <c r="B3625" s="13">
        <v>43</v>
      </c>
      <c r="C3625" s="13" t="s">
        <v>21</v>
      </c>
      <c r="D3625" s="13" t="s">
        <v>21</v>
      </c>
      <c r="E3625" s="13" t="s">
        <v>25</v>
      </c>
    </row>
    <row r="3626" spans="2:5" x14ac:dyDescent="0.3">
      <c r="B3626" s="13">
        <v>47</v>
      </c>
      <c r="C3626" s="13" t="s">
        <v>21</v>
      </c>
      <c r="D3626" s="13" t="s">
        <v>21</v>
      </c>
      <c r="E3626" s="13" t="s">
        <v>25</v>
      </c>
    </row>
    <row r="3627" spans="2:5" x14ac:dyDescent="0.3">
      <c r="B3627" s="13">
        <v>56</v>
      </c>
      <c r="C3627" s="13" t="s">
        <v>21</v>
      </c>
      <c r="D3627" s="13" t="s">
        <v>21</v>
      </c>
      <c r="E3627" s="13" t="s">
        <v>25</v>
      </c>
    </row>
    <row r="3628" spans="2:5" x14ac:dyDescent="0.3">
      <c r="B3628" s="13">
        <v>46</v>
      </c>
      <c r="C3628" s="13" t="s">
        <v>21</v>
      </c>
      <c r="D3628" s="13" t="s">
        <v>21</v>
      </c>
      <c r="E3628" s="13" t="s">
        <v>25</v>
      </c>
    </row>
    <row r="3629" spans="2:5" x14ac:dyDescent="0.3">
      <c r="B3629" s="13">
        <v>25</v>
      </c>
      <c r="C3629" s="13" t="s">
        <v>25</v>
      </c>
      <c r="D3629" s="13" t="s">
        <v>21</v>
      </c>
      <c r="E3629" s="13" t="s">
        <v>25</v>
      </c>
    </row>
    <row r="3630" spans="2:5" x14ac:dyDescent="0.3">
      <c r="B3630" s="13">
        <v>73</v>
      </c>
      <c r="C3630" s="13" t="s">
        <v>21</v>
      </c>
      <c r="D3630" s="13" t="s">
        <v>25</v>
      </c>
      <c r="E3630" s="13" t="s">
        <v>25</v>
      </c>
    </row>
    <row r="3631" spans="2:5" x14ac:dyDescent="0.3">
      <c r="B3631" s="13">
        <v>21</v>
      </c>
      <c r="C3631" s="13" t="s">
        <v>25</v>
      </c>
      <c r="D3631" s="13" t="s">
        <v>21</v>
      </c>
      <c r="E3631" s="13" t="s">
        <v>25</v>
      </c>
    </row>
    <row r="3632" spans="2:5" x14ac:dyDescent="0.3">
      <c r="B3632" s="13">
        <v>47</v>
      </c>
      <c r="C3632" s="13" t="s">
        <v>21</v>
      </c>
      <c r="D3632" s="13" t="s">
        <v>21</v>
      </c>
      <c r="E3632" s="13" t="s">
        <v>25</v>
      </c>
    </row>
    <row r="3633" spans="2:5" x14ac:dyDescent="0.3">
      <c r="B3633" s="13">
        <v>74</v>
      </c>
      <c r="C3633" s="13" t="s">
        <v>21</v>
      </c>
      <c r="D3633" s="13" t="s">
        <v>25</v>
      </c>
      <c r="E3633" s="13" t="s">
        <v>25</v>
      </c>
    </row>
    <row r="3634" spans="2:5" x14ac:dyDescent="0.3">
      <c r="B3634" s="13">
        <v>61</v>
      </c>
      <c r="C3634" s="13" t="s">
        <v>21</v>
      </c>
      <c r="D3634" s="13" t="s">
        <v>21</v>
      </c>
      <c r="E3634" s="13" t="s">
        <v>25</v>
      </c>
    </row>
    <row r="3635" spans="2:5" x14ac:dyDescent="0.3">
      <c r="B3635" s="13">
        <v>25</v>
      </c>
      <c r="C3635" s="13" t="s">
        <v>25</v>
      </c>
      <c r="D3635" s="13" t="s">
        <v>21</v>
      </c>
      <c r="E3635" s="13" t="s">
        <v>25</v>
      </c>
    </row>
    <row r="3636" spans="2:5" x14ac:dyDescent="0.3">
      <c r="B3636" s="13">
        <v>52</v>
      </c>
      <c r="C3636" s="13" t="s">
        <v>21</v>
      </c>
      <c r="D3636" s="13" t="s">
        <v>21</v>
      </c>
      <c r="E3636" s="13" t="s">
        <v>25</v>
      </c>
    </row>
    <row r="3637" spans="2:5" x14ac:dyDescent="0.3">
      <c r="B3637" s="13">
        <v>29</v>
      </c>
      <c r="C3637" s="13" t="s">
        <v>25</v>
      </c>
      <c r="D3637" s="13" t="s">
        <v>21</v>
      </c>
      <c r="E3637" s="13" t="s">
        <v>25</v>
      </c>
    </row>
    <row r="3638" spans="2:5" x14ac:dyDescent="0.3">
      <c r="B3638" s="13">
        <v>47</v>
      </c>
      <c r="C3638" s="13" t="s">
        <v>21</v>
      </c>
      <c r="D3638" s="13" t="s">
        <v>21</v>
      </c>
      <c r="E3638" s="13" t="s">
        <v>25</v>
      </c>
    </row>
    <row r="3639" spans="2:5" x14ac:dyDescent="0.3">
      <c r="B3639" s="13">
        <v>28</v>
      </c>
      <c r="C3639" s="13" t="s">
        <v>25</v>
      </c>
      <c r="D3639" s="13" t="s">
        <v>21</v>
      </c>
      <c r="E3639" s="13" t="s">
        <v>25</v>
      </c>
    </row>
    <row r="3640" spans="2:5" x14ac:dyDescent="0.3">
      <c r="B3640" s="13">
        <v>69</v>
      </c>
      <c r="C3640" s="13" t="s">
        <v>21</v>
      </c>
      <c r="D3640" s="13" t="s">
        <v>25</v>
      </c>
      <c r="E3640" s="13" t="s">
        <v>25</v>
      </c>
    </row>
    <row r="3641" spans="2:5" x14ac:dyDescent="0.3">
      <c r="B3641" s="13">
        <v>74</v>
      </c>
      <c r="C3641" s="13" t="s">
        <v>21</v>
      </c>
      <c r="D3641" s="13" t="s">
        <v>25</v>
      </c>
      <c r="E3641" s="13" t="s">
        <v>25</v>
      </c>
    </row>
    <row r="3642" spans="2:5" x14ac:dyDescent="0.3">
      <c r="B3642" s="13">
        <v>29</v>
      </c>
      <c r="C3642" s="13" t="s">
        <v>25</v>
      </c>
      <c r="D3642" s="13" t="s">
        <v>21</v>
      </c>
      <c r="E3642" s="13" t="s">
        <v>25</v>
      </c>
    </row>
    <row r="3643" spans="2:5" x14ac:dyDescent="0.3">
      <c r="B3643" s="13">
        <v>55</v>
      </c>
      <c r="C3643" s="13" t="s">
        <v>21</v>
      </c>
      <c r="D3643" s="13" t="s">
        <v>21</v>
      </c>
      <c r="E3643" s="13" t="s">
        <v>25</v>
      </c>
    </row>
    <row r="3644" spans="2:5" x14ac:dyDescent="0.3">
      <c r="B3644" s="13">
        <v>70</v>
      </c>
      <c r="C3644" s="13" t="s">
        <v>21</v>
      </c>
      <c r="D3644" s="13" t="s">
        <v>25</v>
      </c>
      <c r="E3644" s="13" t="s">
        <v>25</v>
      </c>
    </row>
    <row r="3645" spans="2:5" x14ac:dyDescent="0.3">
      <c r="B3645" s="13">
        <v>40</v>
      </c>
      <c r="C3645" s="13" t="s">
        <v>21</v>
      </c>
      <c r="D3645" s="13" t="s">
        <v>21</v>
      </c>
      <c r="E3645" s="13" t="s">
        <v>25</v>
      </c>
    </row>
    <row r="3646" spans="2:5" x14ac:dyDescent="0.3">
      <c r="B3646" s="13">
        <v>37</v>
      </c>
      <c r="C3646" s="13" t="s">
        <v>21</v>
      </c>
      <c r="D3646" s="13" t="s">
        <v>21</v>
      </c>
      <c r="E3646" s="13" t="s">
        <v>25</v>
      </c>
    </row>
    <row r="3647" spans="2:5" x14ac:dyDescent="0.3">
      <c r="B3647" s="13">
        <v>34</v>
      </c>
      <c r="C3647" s="13" t="s">
        <v>21</v>
      </c>
      <c r="D3647" s="13" t="s">
        <v>21</v>
      </c>
      <c r="E3647" s="13" t="s">
        <v>25</v>
      </c>
    </row>
    <row r="3648" spans="2:5" x14ac:dyDescent="0.3">
      <c r="B3648" s="13">
        <v>48</v>
      </c>
      <c r="C3648" s="13" t="s">
        <v>21</v>
      </c>
      <c r="D3648" s="13" t="s">
        <v>21</v>
      </c>
      <c r="E3648" s="13" t="s">
        <v>25</v>
      </c>
    </row>
    <row r="3649" spans="2:5" x14ac:dyDescent="0.3">
      <c r="B3649" s="13">
        <v>48</v>
      </c>
      <c r="C3649" s="13" t="s">
        <v>21</v>
      </c>
      <c r="D3649" s="13" t="s">
        <v>21</v>
      </c>
      <c r="E3649" s="13" t="s">
        <v>25</v>
      </c>
    </row>
    <row r="3650" spans="2:5" x14ac:dyDescent="0.3">
      <c r="B3650" s="13">
        <v>36</v>
      </c>
      <c r="C3650" s="13" t="s">
        <v>21</v>
      </c>
      <c r="D3650" s="13" t="s">
        <v>21</v>
      </c>
      <c r="E3650" s="13" t="s">
        <v>25</v>
      </c>
    </row>
    <row r="3651" spans="2:5" x14ac:dyDescent="0.3">
      <c r="B3651" s="13">
        <v>26</v>
      </c>
      <c r="C3651" s="13" t="s">
        <v>25</v>
      </c>
      <c r="D3651" s="13" t="s">
        <v>21</v>
      </c>
      <c r="E3651" s="13" t="s">
        <v>25</v>
      </c>
    </row>
    <row r="3652" spans="2:5" x14ac:dyDescent="0.3">
      <c r="B3652" s="13">
        <v>41</v>
      </c>
      <c r="C3652" s="13" t="s">
        <v>21</v>
      </c>
      <c r="D3652" s="13" t="s">
        <v>21</v>
      </c>
      <c r="E3652" s="13" t="s">
        <v>25</v>
      </c>
    </row>
    <row r="3653" spans="2:5" x14ac:dyDescent="0.3">
      <c r="B3653" s="13">
        <v>67</v>
      </c>
      <c r="C3653" s="13" t="s">
        <v>21</v>
      </c>
      <c r="D3653" s="13" t="s">
        <v>25</v>
      </c>
      <c r="E3653" s="13" t="s">
        <v>25</v>
      </c>
    </row>
    <row r="3654" spans="2:5" x14ac:dyDescent="0.3">
      <c r="B3654" s="13">
        <v>40</v>
      </c>
      <c r="C3654" s="13" t="s">
        <v>21</v>
      </c>
      <c r="D3654" s="13" t="s">
        <v>21</v>
      </c>
      <c r="E3654" s="13" t="s">
        <v>25</v>
      </c>
    </row>
    <row r="3655" spans="2:5" x14ac:dyDescent="0.3">
      <c r="B3655" s="13">
        <v>69</v>
      </c>
      <c r="C3655" s="13" t="s">
        <v>21</v>
      </c>
      <c r="D3655" s="13" t="s">
        <v>25</v>
      </c>
      <c r="E3655" s="13" t="s">
        <v>25</v>
      </c>
    </row>
    <row r="3656" spans="2:5" x14ac:dyDescent="0.3">
      <c r="B3656" s="13">
        <v>56</v>
      </c>
      <c r="C3656" s="13" t="s">
        <v>21</v>
      </c>
      <c r="D3656" s="13" t="s">
        <v>21</v>
      </c>
      <c r="E3656" s="13" t="s">
        <v>25</v>
      </c>
    </row>
    <row r="3657" spans="2:5" x14ac:dyDescent="0.3">
      <c r="B3657" s="13">
        <v>36</v>
      </c>
      <c r="C3657" s="13" t="s">
        <v>21</v>
      </c>
      <c r="D3657" s="13" t="s">
        <v>21</v>
      </c>
      <c r="E3657" s="13" t="s">
        <v>25</v>
      </c>
    </row>
    <row r="3658" spans="2:5" x14ac:dyDescent="0.3">
      <c r="B3658" s="13">
        <v>59</v>
      </c>
      <c r="C3658" s="13" t="s">
        <v>21</v>
      </c>
      <c r="D3658" s="13" t="s">
        <v>21</v>
      </c>
      <c r="E3658" s="13" t="s">
        <v>25</v>
      </c>
    </row>
    <row r="3659" spans="2:5" x14ac:dyDescent="0.3">
      <c r="B3659" s="13">
        <v>58</v>
      </c>
      <c r="C3659" s="13" t="s">
        <v>21</v>
      </c>
      <c r="D3659" s="13" t="s">
        <v>21</v>
      </c>
      <c r="E3659" s="13" t="s">
        <v>25</v>
      </c>
    </row>
    <row r="3660" spans="2:5" x14ac:dyDescent="0.3">
      <c r="B3660" s="13">
        <v>27</v>
      </c>
      <c r="C3660" s="13" t="s">
        <v>25</v>
      </c>
      <c r="D3660" s="13" t="s">
        <v>21</v>
      </c>
      <c r="E3660" s="13" t="s">
        <v>25</v>
      </c>
    </row>
    <row r="3661" spans="2:5" x14ac:dyDescent="0.3">
      <c r="B3661" s="13">
        <v>22</v>
      </c>
      <c r="C3661" s="13" t="s">
        <v>25</v>
      </c>
      <c r="D3661" s="13" t="s">
        <v>21</v>
      </c>
      <c r="E3661" s="13" t="s">
        <v>25</v>
      </c>
    </row>
    <row r="3662" spans="2:5" x14ac:dyDescent="0.3">
      <c r="B3662" s="13">
        <v>25</v>
      </c>
      <c r="C3662" s="13" t="s">
        <v>25</v>
      </c>
      <c r="D3662" s="13" t="s">
        <v>21</v>
      </c>
      <c r="E3662" s="13" t="s">
        <v>25</v>
      </c>
    </row>
    <row r="3663" spans="2:5" x14ac:dyDescent="0.3">
      <c r="B3663" s="13">
        <v>66</v>
      </c>
      <c r="C3663" s="13" t="s">
        <v>21</v>
      </c>
      <c r="D3663" s="13" t="s">
        <v>25</v>
      </c>
      <c r="E3663" s="13" t="s">
        <v>25</v>
      </c>
    </row>
    <row r="3664" spans="2:5" x14ac:dyDescent="0.3">
      <c r="B3664" s="13">
        <v>24</v>
      </c>
      <c r="C3664" s="13" t="s">
        <v>25</v>
      </c>
      <c r="D3664" s="13" t="s">
        <v>21</v>
      </c>
      <c r="E3664" s="13" t="s">
        <v>25</v>
      </c>
    </row>
    <row r="3665" spans="2:5" x14ac:dyDescent="0.3">
      <c r="B3665" s="13">
        <v>44</v>
      </c>
      <c r="C3665" s="13" t="s">
        <v>21</v>
      </c>
      <c r="D3665" s="13" t="s">
        <v>21</v>
      </c>
      <c r="E3665" s="13" t="s">
        <v>25</v>
      </c>
    </row>
    <row r="3666" spans="2:5" x14ac:dyDescent="0.3">
      <c r="B3666" s="13">
        <v>71</v>
      </c>
      <c r="C3666" s="13" t="s">
        <v>21</v>
      </c>
      <c r="D3666" s="13" t="s">
        <v>25</v>
      </c>
      <c r="E3666" s="13" t="s">
        <v>25</v>
      </c>
    </row>
    <row r="3667" spans="2:5" x14ac:dyDescent="0.3">
      <c r="B3667" s="13">
        <v>23</v>
      </c>
      <c r="C3667" s="13" t="s">
        <v>25</v>
      </c>
      <c r="D3667" s="13" t="s">
        <v>21</v>
      </c>
      <c r="E3667" s="13" t="s">
        <v>25</v>
      </c>
    </row>
    <row r="3668" spans="2:5" x14ac:dyDescent="0.3">
      <c r="B3668" s="13">
        <v>56</v>
      </c>
      <c r="C3668" s="13" t="s">
        <v>21</v>
      </c>
      <c r="D3668" s="13" t="s">
        <v>21</v>
      </c>
      <c r="E3668" s="13" t="s">
        <v>25</v>
      </c>
    </row>
    <row r="3669" spans="2:5" x14ac:dyDescent="0.3">
      <c r="B3669" s="13">
        <v>69</v>
      </c>
      <c r="C3669" s="13" t="s">
        <v>21</v>
      </c>
      <c r="D3669" s="13" t="s">
        <v>25</v>
      </c>
      <c r="E3669" s="13" t="s">
        <v>25</v>
      </c>
    </row>
    <row r="3670" spans="2:5" x14ac:dyDescent="0.3">
      <c r="B3670" s="13">
        <v>44</v>
      </c>
      <c r="C3670" s="13" t="s">
        <v>21</v>
      </c>
      <c r="D3670" s="13" t="s">
        <v>21</v>
      </c>
      <c r="E3670" s="13" t="s">
        <v>25</v>
      </c>
    </row>
    <row r="3671" spans="2:5" x14ac:dyDescent="0.3">
      <c r="B3671" s="13">
        <v>70</v>
      </c>
      <c r="C3671" s="13" t="s">
        <v>21</v>
      </c>
      <c r="D3671" s="13" t="s">
        <v>25</v>
      </c>
      <c r="E3671" s="13" t="s">
        <v>25</v>
      </c>
    </row>
    <row r="3672" spans="2:5" x14ac:dyDescent="0.3">
      <c r="B3672" s="13">
        <v>57</v>
      </c>
      <c r="C3672" s="13" t="s">
        <v>21</v>
      </c>
      <c r="D3672" s="13" t="s">
        <v>21</v>
      </c>
      <c r="E3672" s="13" t="s">
        <v>25</v>
      </c>
    </row>
    <row r="3673" spans="2:5" x14ac:dyDescent="0.3">
      <c r="B3673" s="13">
        <v>23</v>
      </c>
      <c r="C3673" s="13" t="s">
        <v>25</v>
      </c>
      <c r="D3673" s="13" t="s">
        <v>21</v>
      </c>
      <c r="E3673" s="13" t="s">
        <v>25</v>
      </c>
    </row>
    <row r="3674" spans="2:5" x14ac:dyDescent="0.3">
      <c r="B3674" s="13">
        <v>40</v>
      </c>
      <c r="C3674" s="13" t="s">
        <v>21</v>
      </c>
      <c r="D3674" s="13" t="s">
        <v>21</v>
      </c>
      <c r="E3674" s="13" t="s">
        <v>25</v>
      </c>
    </row>
    <row r="3675" spans="2:5" x14ac:dyDescent="0.3">
      <c r="B3675" s="13">
        <v>62</v>
      </c>
      <c r="C3675" s="13" t="s">
        <v>21</v>
      </c>
      <c r="D3675" s="13" t="s">
        <v>21</v>
      </c>
      <c r="E3675" s="13" t="s">
        <v>25</v>
      </c>
    </row>
    <row r="3676" spans="2:5" x14ac:dyDescent="0.3">
      <c r="B3676" s="13">
        <v>68</v>
      </c>
      <c r="C3676" s="13" t="s">
        <v>21</v>
      </c>
      <c r="D3676" s="13" t="s">
        <v>25</v>
      </c>
      <c r="E3676" s="13" t="s">
        <v>25</v>
      </c>
    </row>
    <row r="3677" spans="2:5" x14ac:dyDescent="0.3">
      <c r="B3677" s="13">
        <v>59</v>
      </c>
      <c r="C3677" s="13" t="s">
        <v>21</v>
      </c>
      <c r="D3677" s="13" t="s">
        <v>21</v>
      </c>
      <c r="E3677" s="13" t="s">
        <v>25</v>
      </c>
    </row>
    <row r="3678" spans="2:5" x14ac:dyDescent="0.3">
      <c r="B3678" s="13">
        <v>50</v>
      </c>
      <c r="C3678" s="13" t="s">
        <v>21</v>
      </c>
      <c r="D3678" s="13" t="s">
        <v>21</v>
      </c>
      <c r="E3678" s="13" t="s">
        <v>25</v>
      </c>
    </row>
    <row r="3679" spans="2:5" x14ac:dyDescent="0.3">
      <c r="B3679" s="13">
        <v>49</v>
      </c>
      <c r="C3679" s="13" t="s">
        <v>21</v>
      </c>
      <c r="D3679" s="13" t="s">
        <v>21</v>
      </c>
      <c r="E3679" s="13" t="s">
        <v>25</v>
      </c>
    </row>
    <row r="3680" spans="2:5" x14ac:dyDescent="0.3">
      <c r="B3680" s="13">
        <v>24</v>
      </c>
      <c r="C3680" s="13" t="s">
        <v>25</v>
      </c>
      <c r="D3680" s="13" t="s">
        <v>21</v>
      </c>
      <c r="E3680" s="13" t="s">
        <v>25</v>
      </c>
    </row>
    <row r="3681" spans="2:5" x14ac:dyDescent="0.3">
      <c r="B3681" s="13">
        <v>62</v>
      </c>
      <c r="C3681" s="13" t="s">
        <v>21</v>
      </c>
      <c r="D3681" s="13" t="s">
        <v>21</v>
      </c>
      <c r="E3681" s="13" t="s">
        <v>25</v>
      </c>
    </row>
    <row r="3682" spans="2:5" x14ac:dyDescent="0.3">
      <c r="B3682" s="13">
        <v>52</v>
      </c>
      <c r="C3682" s="13" t="s">
        <v>21</v>
      </c>
      <c r="D3682" s="13" t="s">
        <v>21</v>
      </c>
      <c r="E3682" s="13" t="s">
        <v>25</v>
      </c>
    </row>
    <row r="3683" spans="2:5" x14ac:dyDescent="0.3">
      <c r="B3683" s="13">
        <v>57</v>
      </c>
      <c r="C3683" s="13" t="s">
        <v>21</v>
      </c>
      <c r="D3683" s="13" t="s">
        <v>21</v>
      </c>
      <c r="E3683" s="13" t="s">
        <v>25</v>
      </c>
    </row>
    <row r="3684" spans="2:5" x14ac:dyDescent="0.3">
      <c r="B3684" s="13">
        <v>39</v>
      </c>
      <c r="C3684" s="13" t="s">
        <v>21</v>
      </c>
      <c r="D3684" s="13" t="s">
        <v>21</v>
      </c>
      <c r="E3684" s="13" t="s">
        <v>25</v>
      </c>
    </row>
    <row r="3685" spans="2:5" x14ac:dyDescent="0.3">
      <c r="B3685" s="13">
        <v>51</v>
      </c>
      <c r="C3685" s="13" t="s">
        <v>21</v>
      </c>
      <c r="D3685" s="13" t="s">
        <v>21</v>
      </c>
      <c r="E3685" s="13" t="s">
        <v>25</v>
      </c>
    </row>
    <row r="3686" spans="2:5" x14ac:dyDescent="0.3">
      <c r="B3686" s="13">
        <v>53</v>
      </c>
      <c r="C3686" s="13" t="s">
        <v>21</v>
      </c>
      <c r="D3686" s="13" t="s">
        <v>21</v>
      </c>
      <c r="E3686" s="13" t="s">
        <v>25</v>
      </c>
    </row>
    <row r="3687" spans="2:5" x14ac:dyDescent="0.3">
      <c r="B3687" s="13">
        <v>42</v>
      </c>
      <c r="C3687" s="13" t="s">
        <v>21</v>
      </c>
      <c r="D3687" s="13" t="s">
        <v>21</v>
      </c>
      <c r="E3687" s="13" t="s">
        <v>25</v>
      </c>
    </row>
    <row r="3688" spans="2:5" x14ac:dyDescent="0.3">
      <c r="B3688" s="13">
        <v>62</v>
      </c>
      <c r="C3688" s="13" t="s">
        <v>21</v>
      </c>
      <c r="D3688" s="13" t="s">
        <v>21</v>
      </c>
      <c r="E3688" s="13" t="s">
        <v>25</v>
      </c>
    </row>
    <row r="3689" spans="2:5" x14ac:dyDescent="0.3">
      <c r="B3689" s="13">
        <v>29</v>
      </c>
      <c r="C3689" s="13" t="s">
        <v>25</v>
      </c>
      <c r="D3689" s="13" t="s">
        <v>21</v>
      </c>
      <c r="E3689" s="13" t="s">
        <v>25</v>
      </c>
    </row>
    <row r="3690" spans="2:5" x14ac:dyDescent="0.3">
      <c r="B3690" s="13">
        <v>35</v>
      </c>
      <c r="C3690" s="13" t="s">
        <v>21</v>
      </c>
      <c r="D3690" s="13" t="s">
        <v>21</v>
      </c>
      <c r="E3690" s="13" t="s">
        <v>25</v>
      </c>
    </row>
    <row r="3691" spans="2:5" x14ac:dyDescent="0.3">
      <c r="B3691" s="13">
        <v>69</v>
      </c>
      <c r="C3691" s="13" t="s">
        <v>21</v>
      </c>
      <c r="D3691" s="13" t="s">
        <v>25</v>
      </c>
      <c r="E3691" s="13" t="s">
        <v>25</v>
      </c>
    </row>
    <row r="3692" spans="2:5" x14ac:dyDescent="0.3">
      <c r="B3692" s="13">
        <v>67</v>
      </c>
      <c r="C3692" s="13" t="s">
        <v>21</v>
      </c>
      <c r="D3692" s="13" t="s">
        <v>25</v>
      </c>
      <c r="E3692" s="13" t="s">
        <v>25</v>
      </c>
    </row>
    <row r="3693" spans="2:5" x14ac:dyDescent="0.3">
      <c r="B3693" s="13">
        <v>80</v>
      </c>
      <c r="C3693" s="13" t="s">
        <v>21</v>
      </c>
      <c r="D3693" s="13" t="s">
        <v>25</v>
      </c>
      <c r="E3693" s="13" t="s">
        <v>25</v>
      </c>
    </row>
    <row r="3694" spans="2:5" x14ac:dyDescent="0.3">
      <c r="B3694" s="13">
        <v>72</v>
      </c>
      <c r="C3694" s="13" t="s">
        <v>21</v>
      </c>
      <c r="D3694" s="13" t="s">
        <v>25</v>
      </c>
      <c r="E3694" s="13" t="s">
        <v>25</v>
      </c>
    </row>
    <row r="3695" spans="2:5" x14ac:dyDescent="0.3">
      <c r="B3695" s="13">
        <v>40</v>
      </c>
      <c r="C3695" s="13" t="s">
        <v>21</v>
      </c>
      <c r="D3695" s="13" t="s">
        <v>21</v>
      </c>
      <c r="E3695" s="13" t="s">
        <v>25</v>
      </c>
    </row>
    <row r="3696" spans="2:5" x14ac:dyDescent="0.3">
      <c r="B3696" s="13">
        <v>66</v>
      </c>
      <c r="C3696" s="13" t="s">
        <v>21</v>
      </c>
      <c r="D3696" s="13" t="s">
        <v>25</v>
      </c>
      <c r="E3696" s="13" t="s">
        <v>25</v>
      </c>
    </row>
    <row r="3697" spans="2:5" x14ac:dyDescent="0.3">
      <c r="B3697" s="13">
        <v>55</v>
      </c>
      <c r="C3697" s="13" t="s">
        <v>21</v>
      </c>
      <c r="D3697" s="13" t="s">
        <v>21</v>
      </c>
      <c r="E3697" s="13" t="s">
        <v>25</v>
      </c>
    </row>
    <row r="3698" spans="2:5" x14ac:dyDescent="0.3">
      <c r="B3698" s="13">
        <v>31</v>
      </c>
      <c r="C3698" s="13" t="s">
        <v>21</v>
      </c>
      <c r="D3698" s="13" t="s">
        <v>21</v>
      </c>
      <c r="E3698" s="13" t="s">
        <v>25</v>
      </c>
    </row>
    <row r="3699" spans="2:5" x14ac:dyDescent="0.3">
      <c r="B3699" s="13">
        <v>76</v>
      </c>
      <c r="C3699" s="13" t="s">
        <v>21</v>
      </c>
      <c r="D3699" s="13" t="s">
        <v>25</v>
      </c>
      <c r="E3699" s="13" t="s">
        <v>25</v>
      </c>
    </row>
    <row r="3700" spans="2:5" x14ac:dyDescent="0.3">
      <c r="B3700" s="13">
        <v>77</v>
      </c>
      <c r="C3700" s="13" t="s">
        <v>21</v>
      </c>
      <c r="D3700" s="13" t="s">
        <v>25</v>
      </c>
      <c r="E3700" s="13" t="s">
        <v>25</v>
      </c>
    </row>
    <row r="3701" spans="2:5" x14ac:dyDescent="0.3">
      <c r="B3701" s="13">
        <v>23</v>
      </c>
      <c r="C3701" s="13" t="s">
        <v>25</v>
      </c>
      <c r="D3701" s="13" t="s">
        <v>21</v>
      </c>
      <c r="E3701" s="13" t="s">
        <v>25</v>
      </c>
    </row>
    <row r="3702" spans="2:5" x14ac:dyDescent="0.3">
      <c r="B3702" s="13">
        <v>35</v>
      </c>
      <c r="C3702" s="13" t="s">
        <v>21</v>
      </c>
      <c r="D3702" s="13" t="s">
        <v>21</v>
      </c>
      <c r="E3702" s="13" t="s">
        <v>25</v>
      </c>
    </row>
    <row r="3703" spans="2:5" x14ac:dyDescent="0.3">
      <c r="B3703" s="13">
        <v>70</v>
      </c>
      <c r="C3703" s="13" t="s">
        <v>21</v>
      </c>
      <c r="D3703" s="13" t="s">
        <v>25</v>
      </c>
      <c r="E3703" s="13" t="s">
        <v>25</v>
      </c>
    </row>
    <row r="3704" spans="2:5" x14ac:dyDescent="0.3">
      <c r="B3704" s="13">
        <v>51</v>
      </c>
      <c r="C3704" s="13" t="s">
        <v>21</v>
      </c>
      <c r="D3704" s="13" t="s">
        <v>21</v>
      </c>
      <c r="E3704" s="13" t="s">
        <v>25</v>
      </c>
    </row>
    <row r="3705" spans="2:5" x14ac:dyDescent="0.3">
      <c r="B3705" s="13">
        <v>61</v>
      </c>
      <c r="C3705" s="13" t="s">
        <v>21</v>
      </c>
      <c r="D3705" s="13" t="s">
        <v>21</v>
      </c>
      <c r="E3705" s="13" t="s">
        <v>25</v>
      </c>
    </row>
    <row r="3706" spans="2:5" x14ac:dyDescent="0.3">
      <c r="B3706" s="13">
        <v>29</v>
      </c>
      <c r="C3706" s="13" t="s">
        <v>25</v>
      </c>
      <c r="D3706" s="13" t="s">
        <v>21</v>
      </c>
      <c r="E3706" s="13" t="s">
        <v>25</v>
      </c>
    </row>
    <row r="3707" spans="2:5" x14ac:dyDescent="0.3">
      <c r="B3707" s="13">
        <v>78</v>
      </c>
      <c r="C3707" s="13" t="s">
        <v>21</v>
      </c>
      <c r="D3707" s="13" t="s">
        <v>25</v>
      </c>
      <c r="E3707" s="13" t="s">
        <v>25</v>
      </c>
    </row>
    <row r="3708" spans="2:5" x14ac:dyDescent="0.3">
      <c r="B3708" s="13">
        <v>29</v>
      </c>
      <c r="C3708" s="13" t="s">
        <v>25</v>
      </c>
      <c r="D3708" s="13" t="s">
        <v>21</v>
      </c>
      <c r="E3708" s="13" t="s">
        <v>25</v>
      </c>
    </row>
    <row r="3709" spans="2:5" x14ac:dyDescent="0.3">
      <c r="B3709" s="13">
        <v>55</v>
      </c>
      <c r="C3709" s="13" t="s">
        <v>21</v>
      </c>
      <c r="D3709" s="13" t="s">
        <v>21</v>
      </c>
      <c r="E3709" s="13" t="s">
        <v>25</v>
      </c>
    </row>
    <row r="3710" spans="2:5" x14ac:dyDescent="0.3">
      <c r="B3710" s="13">
        <v>74</v>
      </c>
      <c r="C3710" s="13" t="s">
        <v>21</v>
      </c>
      <c r="D3710" s="13" t="s">
        <v>25</v>
      </c>
      <c r="E3710" s="13" t="s">
        <v>25</v>
      </c>
    </row>
    <row r="3711" spans="2:5" x14ac:dyDescent="0.3">
      <c r="B3711" s="13">
        <v>44</v>
      </c>
      <c r="C3711" s="13" t="s">
        <v>21</v>
      </c>
      <c r="D3711" s="13" t="s">
        <v>21</v>
      </c>
      <c r="E3711" s="13" t="s">
        <v>25</v>
      </c>
    </row>
    <row r="3712" spans="2:5" x14ac:dyDescent="0.3">
      <c r="B3712" s="13">
        <v>73</v>
      </c>
      <c r="C3712" s="13" t="s">
        <v>21</v>
      </c>
      <c r="D3712" s="13" t="s">
        <v>25</v>
      </c>
      <c r="E3712" s="13" t="s">
        <v>25</v>
      </c>
    </row>
    <row r="3713" spans="2:5" x14ac:dyDescent="0.3">
      <c r="B3713" s="13">
        <v>30</v>
      </c>
      <c r="C3713" s="13" t="s">
        <v>21</v>
      </c>
      <c r="D3713" s="13" t="s">
        <v>21</v>
      </c>
      <c r="E3713" s="13" t="s">
        <v>25</v>
      </c>
    </row>
    <row r="3714" spans="2:5" x14ac:dyDescent="0.3">
      <c r="B3714" s="13">
        <v>59</v>
      </c>
      <c r="C3714" s="13" t="s">
        <v>21</v>
      </c>
      <c r="D3714" s="13" t="s">
        <v>21</v>
      </c>
      <c r="E3714" s="13" t="s">
        <v>25</v>
      </c>
    </row>
    <row r="3715" spans="2:5" x14ac:dyDescent="0.3">
      <c r="B3715" s="13">
        <v>69</v>
      </c>
      <c r="C3715" s="13" t="s">
        <v>21</v>
      </c>
      <c r="D3715" s="13" t="s">
        <v>25</v>
      </c>
      <c r="E3715" s="13" t="s">
        <v>25</v>
      </c>
    </row>
    <row r="3716" spans="2:5" x14ac:dyDescent="0.3">
      <c r="B3716" s="13">
        <v>45</v>
      </c>
      <c r="C3716" s="13" t="s">
        <v>21</v>
      </c>
      <c r="D3716" s="13" t="s">
        <v>21</v>
      </c>
      <c r="E3716" s="13" t="s">
        <v>25</v>
      </c>
    </row>
    <row r="3717" spans="2:5" x14ac:dyDescent="0.3">
      <c r="B3717" s="13">
        <v>80</v>
      </c>
      <c r="C3717" s="13" t="s">
        <v>21</v>
      </c>
      <c r="D3717" s="13" t="s">
        <v>25</v>
      </c>
      <c r="E3717" s="13" t="s">
        <v>25</v>
      </c>
    </row>
    <row r="3718" spans="2:5" x14ac:dyDescent="0.3">
      <c r="B3718" s="13">
        <v>32</v>
      </c>
      <c r="C3718" s="13" t="s">
        <v>21</v>
      </c>
      <c r="D3718" s="13" t="s">
        <v>21</v>
      </c>
      <c r="E3718" s="13" t="s">
        <v>25</v>
      </c>
    </row>
    <row r="3719" spans="2:5" x14ac:dyDescent="0.3">
      <c r="B3719" s="13">
        <v>28</v>
      </c>
      <c r="C3719" s="13" t="s">
        <v>25</v>
      </c>
      <c r="D3719" s="13" t="s">
        <v>21</v>
      </c>
      <c r="E3719" s="13" t="s">
        <v>25</v>
      </c>
    </row>
    <row r="3720" spans="2:5" x14ac:dyDescent="0.3">
      <c r="B3720" s="13">
        <v>38</v>
      </c>
      <c r="C3720" s="13" t="s">
        <v>21</v>
      </c>
      <c r="D3720" s="13" t="s">
        <v>21</v>
      </c>
      <c r="E3720" s="13" t="s">
        <v>25</v>
      </c>
    </row>
    <row r="3721" spans="2:5" x14ac:dyDescent="0.3">
      <c r="B3721" s="13">
        <v>57</v>
      </c>
      <c r="C3721" s="13" t="s">
        <v>21</v>
      </c>
      <c r="D3721" s="13" t="s">
        <v>21</v>
      </c>
      <c r="E3721" s="13" t="s">
        <v>25</v>
      </c>
    </row>
    <row r="3722" spans="2:5" x14ac:dyDescent="0.3">
      <c r="B3722" s="13">
        <v>27</v>
      </c>
      <c r="C3722" s="13" t="s">
        <v>25</v>
      </c>
      <c r="D3722" s="13" t="s">
        <v>21</v>
      </c>
      <c r="E3722" s="13" t="s">
        <v>25</v>
      </c>
    </row>
    <row r="3723" spans="2:5" x14ac:dyDescent="0.3">
      <c r="B3723" s="13">
        <v>80</v>
      </c>
      <c r="C3723" s="13" t="s">
        <v>21</v>
      </c>
      <c r="D3723" s="13" t="s">
        <v>25</v>
      </c>
      <c r="E3723" s="13" t="s">
        <v>25</v>
      </c>
    </row>
    <row r="3724" spans="2:5" x14ac:dyDescent="0.3">
      <c r="B3724" s="13">
        <v>60</v>
      </c>
      <c r="C3724" s="13" t="s">
        <v>21</v>
      </c>
      <c r="D3724" s="13" t="s">
        <v>21</v>
      </c>
      <c r="E3724" s="13" t="s">
        <v>25</v>
      </c>
    </row>
    <row r="3725" spans="2:5" x14ac:dyDescent="0.3">
      <c r="B3725" s="13">
        <v>72</v>
      </c>
      <c r="C3725" s="13" t="s">
        <v>21</v>
      </c>
      <c r="D3725" s="13" t="s">
        <v>25</v>
      </c>
      <c r="E3725" s="13" t="s">
        <v>25</v>
      </c>
    </row>
    <row r="3726" spans="2:5" x14ac:dyDescent="0.3">
      <c r="B3726" s="13">
        <v>68</v>
      </c>
      <c r="C3726" s="13" t="s">
        <v>21</v>
      </c>
      <c r="D3726" s="13" t="s">
        <v>25</v>
      </c>
      <c r="E3726" s="13" t="s">
        <v>25</v>
      </c>
    </row>
    <row r="3727" spans="2:5" x14ac:dyDescent="0.3">
      <c r="B3727" s="13">
        <v>47</v>
      </c>
      <c r="C3727" s="13" t="s">
        <v>21</v>
      </c>
      <c r="D3727" s="13" t="s">
        <v>21</v>
      </c>
      <c r="E3727" s="13" t="s">
        <v>25</v>
      </c>
    </row>
    <row r="3728" spans="2:5" x14ac:dyDescent="0.3">
      <c r="B3728" s="13">
        <v>71</v>
      </c>
      <c r="C3728" s="13" t="s">
        <v>21</v>
      </c>
      <c r="D3728" s="13" t="s">
        <v>25</v>
      </c>
      <c r="E3728" s="13" t="s">
        <v>25</v>
      </c>
    </row>
    <row r="3729" spans="2:5" x14ac:dyDescent="0.3">
      <c r="B3729" s="13">
        <v>40</v>
      </c>
      <c r="C3729" s="13" t="s">
        <v>21</v>
      </c>
      <c r="D3729" s="13" t="s">
        <v>21</v>
      </c>
      <c r="E3729" s="13" t="s">
        <v>25</v>
      </c>
    </row>
    <row r="3730" spans="2:5" x14ac:dyDescent="0.3">
      <c r="B3730" s="13">
        <v>48</v>
      </c>
      <c r="C3730" s="13" t="s">
        <v>21</v>
      </c>
      <c r="D3730" s="13" t="s">
        <v>21</v>
      </c>
      <c r="E3730" s="13" t="s">
        <v>25</v>
      </c>
    </row>
    <row r="3731" spans="2:5" x14ac:dyDescent="0.3">
      <c r="B3731" s="13">
        <v>82</v>
      </c>
      <c r="C3731" s="13" t="s">
        <v>21</v>
      </c>
      <c r="D3731" s="13" t="s">
        <v>25</v>
      </c>
      <c r="E3731" s="13" t="s">
        <v>25</v>
      </c>
    </row>
    <row r="3732" spans="2:5" x14ac:dyDescent="0.3">
      <c r="B3732" s="13">
        <v>53</v>
      </c>
      <c r="C3732" s="13" t="s">
        <v>21</v>
      </c>
      <c r="D3732" s="13" t="s">
        <v>21</v>
      </c>
      <c r="E3732" s="13" t="s">
        <v>25</v>
      </c>
    </row>
    <row r="3733" spans="2:5" x14ac:dyDescent="0.3">
      <c r="B3733" s="13">
        <v>62</v>
      </c>
      <c r="C3733" s="13" t="s">
        <v>21</v>
      </c>
      <c r="D3733" s="13" t="s">
        <v>21</v>
      </c>
      <c r="E3733" s="13" t="s">
        <v>25</v>
      </c>
    </row>
    <row r="3734" spans="2:5" x14ac:dyDescent="0.3">
      <c r="B3734" s="13">
        <v>26</v>
      </c>
      <c r="C3734" s="13" t="s">
        <v>25</v>
      </c>
      <c r="D3734" s="13" t="s">
        <v>21</v>
      </c>
      <c r="E3734" s="13" t="s">
        <v>25</v>
      </c>
    </row>
    <row r="3735" spans="2:5" x14ac:dyDescent="0.3">
      <c r="B3735" s="13">
        <v>43</v>
      </c>
      <c r="C3735" s="13" t="s">
        <v>21</v>
      </c>
      <c r="D3735" s="13" t="s">
        <v>21</v>
      </c>
      <c r="E3735" s="13" t="s">
        <v>25</v>
      </c>
    </row>
    <row r="3736" spans="2:5" x14ac:dyDescent="0.3">
      <c r="B3736" s="13">
        <v>48</v>
      </c>
      <c r="C3736" s="13" t="s">
        <v>21</v>
      </c>
      <c r="D3736" s="13" t="s">
        <v>21</v>
      </c>
      <c r="E3736" s="13" t="s">
        <v>25</v>
      </c>
    </row>
    <row r="3737" spans="2:5" x14ac:dyDescent="0.3">
      <c r="B3737" s="13">
        <v>23</v>
      </c>
      <c r="C3737" s="13" t="s">
        <v>25</v>
      </c>
      <c r="D3737" s="13" t="s">
        <v>21</v>
      </c>
      <c r="E3737" s="13" t="s">
        <v>25</v>
      </c>
    </row>
    <row r="3738" spans="2:5" x14ac:dyDescent="0.3">
      <c r="B3738" s="13">
        <v>62</v>
      </c>
      <c r="C3738" s="13" t="s">
        <v>21</v>
      </c>
      <c r="D3738" s="13" t="s">
        <v>21</v>
      </c>
      <c r="E3738" s="13" t="s">
        <v>25</v>
      </c>
    </row>
    <row r="3739" spans="2:5" x14ac:dyDescent="0.3">
      <c r="B3739" s="13">
        <v>58</v>
      </c>
      <c r="C3739" s="13" t="s">
        <v>21</v>
      </c>
      <c r="D3739" s="13" t="s">
        <v>21</v>
      </c>
      <c r="E3739" s="13" t="s">
        <v>25</v>
      </c>
    </row>
    <row r="3740" spans="2:5" x14ac:dyDescent="0.3">
      <c r="B3740" s="13">
        <v>45</v>
      </c>
      <c r="C3740" s="13" t="s">
        <v>21</v>
      </c>
      <c r="D3740" s="13" t="s">
        <v>21</v>
      </c>
      <c r="E3740" s="13" t="s">
        <v>25</v>
      </c>
    </row>
    <row r="3741" spans="2:5" x14ac:dyDescent="0.3">
      <c r="B3741" s="13">
        <v>45</v>
      </c>
      <c r="C3741" s="13" t="s">
        <v>21</v>
      </c>
      <c r="D3741" s="13" t="s">
        <v>21</v>
      </c>
      <c r="E3741" s="13" t="s">
        <v>25</v>
      </c>
    </row>
    <row r="3742" spans="2:5" x14ac:dyDescent="0.3">
      <c r="B3742" s="13">
        <v>31</v>
      </c>
      <c r="C3742" s="13" t="s">
        <v>21</v>
      </c>
      <c r="D3742" s="13" t="s">
        <v>21</v>
      </c>
      <c r="E3742" s="13" t="s">
        <v>25</v>
      </c>
    </row>
    <row r="3743" spans="2:5" x14ac:dyDescent="0.3">
      <c r="B3743" s="13">
        <v>25</v>
      </c>
      <c r="C3743" s="13" t="s">
        <v>25</v>
      </c>
      <c r="D3743" s="13" t="s">
        <v>21</v>
      </c>
      <c r="E3743" s="13" t="s">
        <v>25</v>
      </c>
    </row>
    <row r="3744" spans="2:5" x14ac:dyDescent="0.3">
      <c r="B3744" s="13">
        <v>49</v>
      </c>
      <c r="C3744" s="13" t="s">
        <v>21</v>
      </c>
      <c r="D3744" s="13" t="s">
        <v>21</v>
      </c>
      <c r="E3744" s="13" t="s">
        <v>25</v>
      </c>
    </row>
    <row r="3745" spans="2:5" x14ac:dyDescent="0.3">
      <c r="B3745" s="13">
        <v>78</v>
      </c>
      <c r="C3745" s="13" t="s">
        <v>21</v>
      </c>
      <c r="D3745" s="13" t="s">
        <v>25</v>
      </c>
      <c r="E3745" s="13" t="s">
        <v>25</v>
      </c>
    </row>
    <row r="3746" spans="2:5" x14ac:dyDescent="0.3">
      <c r="B3746" s="13">
        <v>66</v>
      </c>
      <c r="C3746" s="13" t="s">
        <v>21</v>
      </c>
      <c r="D3746" s="13" t="s">
        <v>25</v>
      </c>
      <c r="E3746" s="13" t="s">
        <v>25</v>
      </c>
    </row>
    <row r="3747" spans="2:5" x14ac:dyDescent="0.3">
      <c r="B3747" s="13">
        <v>79</v>
      </c>
      <c r="C3747" s="13" t="s">
        <v>21</v>
      </c>
      <c r="D3747" s="13" t="s">
        <v>25</v>
      </c>
      <c r="E3747" s="13" t="s">
        <v>25</v>
      </c>
    </row>
    <row r="3748" spans="2:5" x14ac:dyDescent="0.3">
      <c r="B3748" s="13">
        <v>61</v>
      </c>
      <c r="C3748" s="13" t="s">
        <v>21</v>
      </c>
      <c r="D3748" s="13" t="s">
        <v>21</v>
      </c>
      <c r="E3748" s="13" t="s">
        <v>25</v>
      </c>
    </row>
    <row r="3749" spans="2:5" x14ac:dyDescent="0.3">
      <c r="B3749" s="13">
        <v>23</v>
      </c>
      <c r="C3749" s="13" t="s">
        <v>25</v>
      </c>
      <c r="D3749" s="13" t="s">
        <v>21</v>
      </c>
      <c r="E3749" s="13" t="s">
        <v>25</v>
      </c>
    </row>
    <row r="3750" spans="2:5" x14ac:dyDescent="0.3">
      <c r="B3750" s="13">
        <v>57</v>
      </c>
      <c r="C3750" s="13" t="s">
        <v>21</v>
      </c>
      <c r="D3750" s="13" t="s">
        <v>21</v>
      </c>
      <c r="E3750" s="13" t="s">
        <v>25</v>
      </c>
    </row>
    <row r="3751" spans="2:5" x14ac:dyDescent="0.3">
      <c r="B3751" s="13">
        <v>66</v>
      </c>
      <c r="C3751" s="13" t="s">
        <v>21</v>
      </c>
      <c r="D3751" s="13" t="s">
        <v>25</v>
      </c>
      <c r="E3751" s="13" t="s">
        <v>25</v>
      </c>
    </row>
    <row r="3752" spans="2:5" x14ac:dyDescent="0.3">
      <c r="B3752" s="13">
        <v>27</v>
      </c>
      <c r="C3752" s="13" t="s">
        <v>25</v>
      </c>
      <c r="D3752" s="13" t="s">
        <v>21</v>
      </c>
      <c r="E3752" s="13" t="s">
        <v>25</v>
      </c>
    </row>
    <row r="3753" spans="2:5" x14ac:dyDescent="0.3">
      <c r="B3753" s="13">
        <v>69</v>
      </c>
      <c r="C3753" s="13" t="s">
        <v>21</v>
      </c>
      <c r="D3753" s="13" t="s">
        <v>25</v>
      </c>
      <c r="E3753" s="13" t="s">
        <v>25</v>
      </c>
    </row>
    <row r="3754" spans="2:5" x14ac:dyDescent="0.3">
      <c r="B3754" s="13">
        <v>23</v>
      </c>
      <c r="C3754" s="13" t="s">
        <v>25</v>
      </c>
      <c r="D3754" s="13" t="s">
        <v>21</v>
      </c>
      <c r="E3754" s="13" t="s">
        <v>25</v>
      </c>
    </row>
    <row r="3755" spans="2:5" x14ac:dyDescent="0.3">
      <c r="B3755" s="13">
        <v>55</v>
      </c>
      <c r="C3755" s="13" t="s">
        <v>21</v>
      </c>
      <c r="D3755" s="13" t="s">
        <v>21</v>
      </c>
      <c r="E3755" s="13" t="s">
        <v>25</v>
      </c>
    </row>
    <row r="3756" spans="2:5" x14ac:dyDescent="0.3">
      <c r="B3756" s="13">
        <v>70</v>
      </c>
      <c r="C3756" s="13" t="s">
        <v>21</v>
      </c>
      <c r="D3756" s="13" t="s">
        <v>25</v>
      </c>
      <c r="E3756" s="13" t="s">
        <v>25</v>
      </c>
    </row>
    <row r="3757" spans="2:5" x14ac:dyDescent="0.3">
      <c r="B3757" s="13">
        <v>41</v>
      </c>
      <c r="C3757" s="13" t="s">
        <v>21</v>
      </c>
      <c r="D3757" s="13" t="s">
        <v>21</v>
      </c>
      <c r="E3757" s="13" t="s">
        <v>25</v>
      </c>
    </row>
    <row r="3758" spans="2:5" x14ac:dyDescent="0.3">
      <c r="B3758" s="13">
        <v>31</v>
      </c>
      <c r="C3758" s="13" t="s">
        <v>21</v>
      </c>
      <c r="D3758" s="13" t="s">
        <v>21</v>
      </c>
      <c r="E3758" s="13" t="s">
        <v>25</v>
      </c>
    </row>
    <row r="3759" spans="2:5" x14ac:dyDescent="0.3">
      <c r="B3759" s="13">
        <v>58</v>
      </c>
      <c r="C3759" s="13" t="s">
        <v>21</v>
      </c>
      <c r="D3759" s="13" t="s">
        <v>21</v>
      </c>
      <c r="E3759" s="13" t="s">
        <v>25</v>
      </c>
    </row>
    <row r="3760" spans="2:5" x14ac:dyDescent="0.3">
      <c r="B3760" s="13">
        <v>71</v>
      </c>
      <c r="C3760" s="13" t="s">
        <v>21</v>
      </c>
      <c r="D3760" s="13" t="s">
        <v>25</v>
      </c>
      <c r="E3760" s="13" t="s">
        <v>25</v>
      </c>
    </row>
    <row r="3761" spans="2:5" x14ac:dyDescent="0.3">
      <c r="B3761" s="13">
        <v>44</v>
      </c>
      <c r="C3761" s="13" t="s">
        <v>21</v>
      </c>
      <c r="D3761" s="13" t="s">
        <v>21</v>
      </c>
      <c r="E3761" s="13" t="s">
        <v>25</v>
      </c>
    </row>
    <row r="3762" spans="2:5" x14ac:dyDescent="0.3">
      <c r="B3762" s="13">
        <v>55</v>
      </c>
      <c r="C3762" s="13" t="s">
        <v>21</v>
      </c>
      <c r="D3762" s="13" t="s">
        <v>21</v>
      </c>
      <c r="E3762" s="13" t="s">
        <v>25</v>
      </c>
    </row>
    <row r="3763" spans="2:5" x14ac:dyDescent="0.3">
      <c r="B3763" s="13">
        <v>36</v>
      </c>
      <c r="C3763" s="13" t="s">
        <v>21</v>
      </c>
      <c r="D3763" s="13" t="s">
        <v>21</v>
      </c>
      <c r="E3763" s="13" t="s">
        <v>25</v>
      </c>
    </row>
    <row r="3764" spans="2:5" x14ac:dyDescent="0.3">
      <c r="B3764" s="13">
        <v>31</v>
      </c>
      <c r="C3764" s="13" t="s">
        <v>21</v>
      </c>
      <c r="D3764" s="13" t="s">
        <v>21</v>
      </c>
      <c r="E3764" s="13" t="s">
        <v>25</v>
      </c>
    </row>
    <row r="3765" spans="2:5" x14ac:dyDescent="0.3">
      <c r="B3765" s="13">
        <v>59</v>
      </c>
      <c r="C3765" s="13" t="s">
        <v>21</v>
      </c>
      <c r="D3765" s="13" t="s">
        <v>21</v>
      </c>
      <c r="E3765" s="13" t="s">
        <v>25</v>
      </c>
    </row>
    <row r="3766" spans="2:5" x14ac:dyDescent="0.3">
      <c r="B3766" s="13">
        <v>41</v>
      </c>
      <c r="C3766" s="13" t="s">
        <v>21</v>
      </c>
      <c r="D3766" s="13" t="s">
        <v>21</v>
      </c>
      <c r="E3766" s="13" t="s">
        <v>25</v>
      </c>
    </row>
    <row r="3767" spans="2:5" x14ac:dyDescent="0.3">
      <c r="B3767" s="13">
        <v>85</v>
      </c>
      <c r="C3767" s="13" t="s">
        <v>21</v>
      </c>
      <c r="D3767" s="13" t="s">
        <v>25</v>
      </c>
      <c r="E3767" s="13" t="s">
        <v>25</v>
      </c>
    </row>
    <row r="3768" spans="2:5" x14ac:dyDescent="0.3">
      <c r="B3768" s="13">
        <v>19</v>
      </c>
      <c r="C3768" s="13" t="s">
        <v>25</v>
      </c>
      <c r="D3768" s="13" t="s">
        <v>21</v>
      </c>
      <c r="E3768" s="13" t="s">
        <v>25</v>
      </c>
    </row>
    <row r="3769" spans="2:5" x14ac:dyDescent="0.3">
      <c r="B3769" s="13">
        <v>34</v>
      </c>
      <c r="C3769" s="13" t="s">
        <v>21</v>
      </c>
      <c r="D3769" s="13" t="s">
        <v>21</v>
      </c>
      <c r="E3769" s="13" t="s">
        <v>25</v>
      </c>
    </row>
    <row r="3770" spans="2:5" x14ac:dyDescent="0.3">
      <c r="B3770" s="13">
        <v>47</v>
      </c>
      <c r="C3770" s="13" t="s">
        <v>21</v>
      </c>
      <c r="D3770" s="13" t="s">
        <v>21</v>
      </c>
      <c r="E3770" s="13" t="s">
        <v>25</v>
      </c>
    </row>
    <row r="3771" spans="2:5" x14ac:dyDescent="0.3">
      <c r="B3771" s="13">
        <v>28</v>
      </c>
      <c r="C3771" s="13" t="s">
        <v>25</v>
      </c>
      <c r="D3771" s="13" t="s">
        <v>21</v>
      </c>
      <c r="E3771" s="13" t="s">
        <v>25</v>
      </c>
    </row>
    <row r="3772" spans="2:5" x14ac:dyDescent="0.3">
      <c r="B3772" s="13">
        <v>33</v>
      </c>
      <c r="C3772" s="13" t="s">
        <v>21</v>
      </c>
      <c r="D3772" s="13" t="s">
        <v>21</v>
      </c>
      <c r="E3772" s="13" t="s">
        <v>25</v>
      </c>
    </row>
    <row r="3773" spans="2:5" x14ac:dyDescent="0.3">
      <c r="B3773" s="13">
        <v>62</v>
      </c>
      <c r="C3773" s="13" t="s">
        <v>21</v>
      </c>
      <c r="D3773" s="13" t="s">
        <v>21</v>
      </c>
      <c r="E3773" s="13" t="s">
        <v>25</v>
      </c>
    </row>
    <row r="3774" spans="2:5" x14ac:dyDescent="0.3">
      <c r="B3774" s="13">
        <v>60</v>
      </c>
      <c r="C3774" s="13" t="s">
        <v>21</v>
      </c>
      <c r="D3774" s="13" t="s">
        <v>21</v>
      </c>
      <c r="E3774" s="13" t="s">
        <v>25</v>
      </c>
    </row>
    <row r="3775" spans="2:5" x14ac:dyDescent="0.3">
      <c r="B3775" s="13">
        <v>62</v>
      </c>
      <c r="C3775" s="13" t="s">
        <v>21</v>
      </c>
      <c r="D3775" s="13" t="s">
        <v>21</v>
      </c>
      <c r="E3775" s="13" t="s">
        <v>25</v>
      </c>
    </row>
    <row r="3776" spans="2:5" x14ac:dyDescent="0.3">
      <c r="B3776" s="13">
        <v>36</v>
      </c>
      <c r="C3776" s="13" t="s">
        <v>21</v>
      </c>
      <c r="D3776" s="13" t="s">
        <v>21</v>
      </c>
      <c r="E3776" s="13" t="s">
        <v>25</v>
      </c>
    </row>
    <row r="3777" spans="2:5" x14ac:dyDescent="0.3">
      <c r="B3777" s="13">
        <v>43</v>
      </c>
      <c r="C3777" s="13" t="s">
        <v>21</v>
      </c>
      <c r="D3777" s="13" t="s">
        <v>21</v>
      </c>
      <c r="E3777" s="13" t="s">
        <v>25</v>
      </c>
    </row>
    <row r="3778" spans="2:5" x14ac:dyDescent="0.3">
      <c r="B3778" s="13">
        <v>29</v>
      </c>
      <c r="C3778" s="13" t="s">
        <v>25</v>
      </c>
      <c r="D3778" s="13" t="s">
        <v>21</v>
      </c>
      <c r="E3778" s="13" t="s">
        <v>25</v>
      </c>
    </row>
    <row r="3779" spans="2:5" x14ac:dyDescent="0.3">
      <c r="B3779" s="13">
        <v>50</v>
      </c>
      <c r="C3779" s="13" t="s">
        <v>21</v>
      </c>
      <c r="D3779" s="13" t="s">
        <v>21</v>
      </c>
      <c r="E3779" s="13" t="s">
        <v>25</v>
      </c>
    </row>
    <row r="3780" spans="2:5" x14ac:dyDescent="0.3">
      <c r="B3780" s="13">
        <v>35</v>
      </c>
      <c r="C3780" s="13" t="s">
        <v>21</v>
      </c>
      <c r="D3780" s="13" t="s">
        <v>21</v>
      </c>
      <c r="E3780" s="13" t="s">
        <v>25</v>
      </c>
    </row>
    <row r="3781" spans="2:5" x14ac:dyDescent="0.3">
      <c r="B3781" s="13">
        <v>39</v>
      </c>
      <c r="C3781" s="13" t="s">
        <v>21</v>
      </c>
      <c r="D3781" s="13" t="s">
        <v>21</v>
      </c>
      <c r="E3781" s="13" t="s">
        <v>25</v>
      </c>
    </row>
    <row r="3782" spans="2:5" x14ac:dyDescent="0.3">
      <c r="B3782" s="13">
        <v>43</v>
      </c>
      <c r="C3782" s="13" t="s">
        <v>21</v>
      </c>
      <c r="D3782" s="13" t="s">
        <v>21</v>
      </c>
      <c r="E3782" s="13" t="s">
        <v>25</v>
      </c>
    </row>
    <row r="3783" spans="2:5" x14ac:dyDescent="0.3">
      <c r="B3783" s="13">
        <v>81</v>
      </c>
      <c r="C3783" s="13" t="s">
        <v>21</v>
      </c>
      <c r="D3783" s="13" t="s">
        <v>25</v>
      </c>
      <c r="E3783" s="13" t="s">
        <v>25</v>
      </c>
    </row>
    <row r="3784" spans="2:5" x14ac:dyDescent="0.3">
      <c r="B3784" s="13">
        <v>48</v>
      </c>
      <c r="C3784" s="13" t="s">
        <v>21</v>
      </c>
      <c r="D3784" s="13" t="s">
        <v>21</v>
      </c>
      <c r="E3784" s="13" t="s">
        <v>25</v>
      </c>
    </row>
    <row r="3785" spans="2:5" x14ac:dyDescent="0.3">
      <c r="B3785" s="13">
        <v>50</v>
      </c>
      <c r="C3785" s="13" t="s">
        <v>21</v>
      </c>
      <c r="D3785" s="13" t="s">
        <v>21</v>
      </c>
      <c r="E3785" s="13" t="s">
        <v>25</v>
      </c>
    </row>
    <row r="3786" spans="2:5" x14ac:dyDescent="0.3">
      <c r="B3786" s="13">
        <v>45</v>
      </c>
      <c r="C3786" s="13" t="s">
        <v>21</v>
      </c>
      <c r="D3786" s="13" t="s">
        <v>21</v>
      </c>
      <c r="E3786" s="13" t="s">
        <v>25</v>
      </c>
    </row>
    <row r="3787" spans="2:5" x14ac:dyDescent="0.3">
      <c r="B3787" s="13">
        <v>25</v>
      </c>
      <c r="C3787" s="13" t="s">
        <v>25</v>
      </c>
      <c r="D3787" s="13" t="s">
        <v>21</v>
      </c>
      <c r="E3787" s="13" t="s">
        <v>25</v>
      </c>
    </row>
    <row r="3788" spans="2:5" x14ac:dyDescent="0.3">
      <c r="B3788" s="13">
        <v>51</v>
      </c>
      <c r="C3788" s="13" t="s">
        <v>21</v>
      </c>
      <c r="D3788" s="13" t="s">
        <v>21</v>
      </c>
      <c r="E3788" s="13" t="s">
        <v>25</v>
      </c>
    </row>
    <row r="3789" spans="2:5" x14ac:dyDescent="0.3">
      <c r="B3789" s="13">
        <v>58</v>
      </c>
      <c r="C3789" s="13" t="s">
        <v>21</v>
      </c>
      <c r="D3789" s="13" t="s">
        <v>21</v>
      </c>
      <c r="E3789" s="13" t="s">
        <v>25</v>
      </c>
    </row>
    <row r="3790" spans="2:5" x14ac:dyDescent="0.3">
      <c r="B3790" s="13">
        <v>51</v>
      </c>
      <c r="C3790" s="13" t="s">
        <v>21</v>
      </c>
      <c r="D3790" s="13" t="s">
        <v>21</v>
      </c>
      <c r="E3790" s="13" t="s">
        <v>25</v>
      </c>
    </row>
    <row r="3791" spans="2:5" x14ac:dyDescent="0.3">
      <c r="B3791" s="13">
        <v>78</v>
      </c>
      <c r="C3791" s="13" t="s">
        <v>21</v>
      </c>
      <c r="D3791" s="13" t="s">
        <v>25</v>
      </c>
      <c r="E3791" s="13" t="s">
        <v>25</v>
      </c>
    </row>
    <row r="3792" spans="2:5" x14ac:dyDescent="0.3">
      <c r="B3792" s="13">
        <v>67</v>
      </c>
      <c r="C3792" s="13" t="s">
        <v>21</v>
      </c>
      <c r="D3792" s="13" t="s">
        <v>25</v>
      </c>
      <c r="E3792" s="13" t="s">
        <v>25</v>
      </c>
    </row>
    <row r="3793" spans="2:5" x14ac:dyDescent="0.3">
      <c r="B3793" s="13">
        <v>46</v>
      </c>
      <c r="C3793" s="13" t="s">
        <v>21</v>
      </c>
      <c r="D3793" s="13" t="s">
        <v>21</v>
      </c>
      <c r="E3793" s="13" t="s">
        <v>25</v>
      </c>
    </row>
    <row r="3794" spans="2:5" x14ac:dyDescent="0.3">
      <c r="B3794" s="13">
        <v>72</v>
      </c>
      <c r="C3794" s="13" t="s">
        <v>21</v>
      </c>
      <c r="D3794" s="13" t="s">
        <v>25</v>
      </c>
      <c r="E3794" s="13" t="s">
        <v>25</v>
      </c>
    </row>
    <row r="3795" spans="2:5" x14ac:dyDescent="0.3">
      <c r="B3795" s="13">
        <v>22</v>
      </c>
      <c r="C3795" s="13" t="s">
        <v>25</v>
      </c>
      <c r="D3795" s="13" t="s">
        <v>21</v>
      </c>
      <c r="E3795" s="13" t="s">
        <v>25</v>
      </c>
    </row>
    <row r="3796" spans="2:5" x14ac:dyDescent="0.3">
      <c r="B3796" s="13">
        <v>34</v>
      </c>
      <c r="C3796" s="13" t="s">
        <v>21</v>
      </c>
      <c r="D3796" s="13" t="s">
        <v>21</v>
      </c>
      <c r="E3796" s="13" t="s">
        <v>25</v>
      </c>
    </row>
    <row r="3797" spans="2:5" x14ac:dyDescent="0.3">
      <c r="B3797" s="13">
        <v>44</v>
      </c>
      <c r="C3797" s="13" t="s">
        <v>21</v>
      </c>
      <c r="D3797" s="13" t="s">
        <v>21</v>
      </c>
      <c r="E3797" s="13" t="s">
        <v>25</v>
      </c>
    </row>
    <row r="3798" spans="2:5" x14ac:dyDescent="0.3">
      <c r="B3798" s="13">
        <v>71</v>
      </c>
      <c r="C3798" s="13" t="s">
        <v>21</v>
      </c>
      <c r="D3798" s="13" t="s">
        <v>25</v>
      </c>
      <c r="E3798" s="13" t="s">
        <v>25</v>
      </c>
    </row>
    <row r="3799" spans="2:5" x14ac:dyDescent="0.3">
      <c r="B3799" s="13">
        <v>33</v>
      </c>
      <c r="C3799" s="13" t="s">
        <v>21</v>
      </c>
      <c r="D3799" s="13" t="s">
        <v>21</v>
      </c>
      <c r="E3799" s="13" t="s">
        <v>25</v>
      </c>
    </row>
    <row r="3800" spans="2:5" x14ac:dyDescent="0.3">
      <c r="B3800" s="13">
        <v>73</v>
      </c>
      <c r="C3800" s="13" t="s">
        <v>21</v>
      </c>
      <c r="D3800" s="13" t="s">
        <v>25</v>
      </c>
      <c r="E3800" s="13" t="s">
        <v>25</v>
      </c>
    </row>
    <row r="3801" spans="2:5" x14ac:dyDescent="0.3">
      <c r="B3801" s="13">
        <v>29</v>
      </c>
      <c r="C3801" s="13" t="s">
        <v>25</v>
      </c>
      <c r="D3801" s="13" t="s">
        <v>21</v>
      </c>
      <c r="E3801" s="13" t="s">
        <v>25</v>
      </c>
    </row>
    <row r="3802" spans="2:5" x14ac:dyDescent="0.3">
      <c r="B3802" s="13">
        <v>34</v>
      </c>
      <c r="C3802" s="13" t="s">
        <v>21</v>
      </c>
      <c r="D3802" s="13" t="s">
        <v>21</v>
      </c>
      <c r="E3802" s="13" t="s">
        <v>25</v>
      </c>
    </row>
    <row r="3803" spans="2:5" x14ac:dyDescent="0.3">
      <c r="B3803" s="13">
        <v>58</v>
      </c>
      <c r="C3803" s="13" t="s">
        <v>21</v>
      </c>
      <c r="D3803" s="13" t="s">
        <v>21</v>
      </c>
      <c r="E3803" s="13" t="s">
        <v>25</v>
      </c>
    </row>
    <row r="3804" spans="2:5" x14ac:dyDescent="0.3">
      <c r="B3804" s="13">
        <v>48</v>
      </c>
      <c r="C3804" s="13" t="s">
        <v>21</v>
      </c>
      <c r="D3804" s="13" t="s">
        <v>21</v>
      </c>
      <c r="E3804" s="13" t="s">
        <v>25</v>
      </c>
    </row>
    <row r="3805" spans="2:5" x14ac:dyDescent="0.3">
      <c r="B3805" s="13">
        <v>45</v>
      </c>
      <c r="C3805" s="13" t="s">
        <v>21</v>
      </c>
      <c r="D3805" s="13" t="s">
        <v>21</v>
      </c>
      <c r="E3805" s="13" t="s">
        <v>25</v>
      </c>
    </row>
    <row r="3806" spans="2:5" x14ac:dyDescent="0.3">
      <c r="B3806" s="13">
        <v>33</v>
      </c>
      <c r="C3806" s="13" t="s">
        <v>21</v>
      </c>
      <c r="D3806" s="13" t="s">
        <v>21</v>
      </c>
      <c r="E3806" s="13" t="s">
        <v>25</v>
      </c>
    </row>
    <row r="3807" spans="2:5" x14ac:dyDescent="0.3">
      <c r="B3807" s="13">
        <v>80</v>
      </c>
      <c r="C3807" s="13" t="s">
        <v>21</v>
      </c>
      <c r="D3807" s="13" t="s">
        <v>25</v>
      </c>
      <c r="E3807" s="13" t="s">
        <v>25</v>
      </c>
    </row>
    <row r="3808" spans="2:5" x14ac:dyDescent="0.3">
      <c r="B3808" s="13">
        <v>32</v>
      </c>
      <c r="C3808" s="13" t="s">
        <v>21</v>
      </c>
      <c r="D3808" s="13" t="s">
        <v>21</v>
      </c>
      <c r="E3808" s="13" t="s">
        <v>25</v>
      </c>
    </row>
    <row r="3809" spans="2:5" x14ac:dyDescent="0.3">
      <c r="B3809" s="13">
        <v>79</v>
      </c>
      <c r="C3809" s="13" t="s">
        <v>21</v>
      </c>
      <c r="D3809" s="13" t="s">
        <v>25</v>
      </c>
      <c r="E3809" s="13" t="s">
        <v>25</v>
      </c>
    </row>
    <row r="3810" spans="2:5" x14ac:dyDescent="0.3">
      <c r="B3810" s="13">
        <v>43</v>
      </c>
      <c r="C3810" s="13" t="s">
        <v>21</v>
      </c>
      <c r="D3810" s="13" t="s">
        <v>21</v>
      </c>
      <c r="E3810" s="13" t="s">
        <v>25</v>
      </c>
    </row>
    <row r="3811" spans="2:5" x14ac:dyDescent="0.3">
      <c r="B3811" s="13">
        <v>38</v>
      </c>
      <c r="C3811" s="13" t="s">
        <v>21</v>
      </c>
      <c r="D3811" s="13" t="s">
        <v>21</v>
      </c>
      <c r="E3811" s="13" t="s">
        <v>25</v>
      </c>
    </row>
    <row r="3812" spans="2:5" x14ac:dyDescent="0.3">
      <c r="B3812" s="13">
        <v>28</v>
      </c>
      <c r="C3812" s="13" t="s">
        <v>25</v>
      </c>
      <c r="D3812" s="13" t="s">
        <v>21</v>
      </c>
      <c r="E3812" s="13" t="s">
        <v>25</v>
      </c>
    </row>
    <row r="3813" spans="2:5" x14ac:dyDescent="0.3">
      <c r="B3813" s="13">
        <v>62</v>
      </c>
      <c r="C3813" s="13" t="s">
        <v>21</v>
      </c>
      <c r="D3813" s="13" t="s">
        <v>21</v>
      </c>
      <c r="E3813" s="13" t="s">
        <v>25</v>
      </c>
    </row>
    <row r="3814" spans="2:5" x14ac:dyDescent="0.3">
      <c r="B3814" s="13">
        <v>48</v>
      </c>
      <c r="C3814" s="13" t="s">
        <v>21</v>
      </c>
      <c r="D3814" s="13" t="s">
        <v>21</v>
      </c>
      <c r="E3814" s="13" t="s">
        <v>25</v>
      </c>
    </row>
    <row r="3815" spans="2:5" x14ac:dyDescent="0.3">
      <c r="B3815" s="13">
        <v>41</v>
      </c>
      <c r="C3815" s="13" t="s">
        <v>21</v>
      </c>
      <c r="D3815" s="13" t="s">
        <v>21</v>
      </c>
      <c r="E3815" s="13" t="s">
        <v>25</v>
      </c>
    </row>
    <row r="3816" spans="2:5" x14ac:dyDescent="0.3">
      <c r="B3816" s="13">
        <v>46</v>
      </c>
      <c r="C3816" s="13" t="s">
        <v>21</v>
      </c>
      <c r="D3816" s="13" t="s">
        <v>21</v>
      </c>
      <c r="E3816" s="13" t="s">
        <v>25</v>
      </c>
    </row>
    <row r="3817" spans="2:5" x14ac:dyDescent="0.3">
      <c r="B3817" s="13">
        <v>37</v>
      </c>
      <c r="C3817" s="13" t="s">
        <v>21</v>
      </c>
      <c r="D3817" s="13" t="s">
        <v>21</v>
      </c>
      <c r="E3817" s="13" t="s">
        <v>25</v>
      </c>
    </row>
    <row r="3818" spans="2:5" x14ac:dyDescent="0.3">
      <c r="B3818" s="13">
        <v>70</v>
      </c>
      <c r="C3818" s="13" t="s">
        <v>21</v>
      </c>
      <c r="D3818" s="13" t="s">
        <v>25</v>
      </c>
      <c r="E3818" s="13" t="s">
        <v>25</v>
      </c>
    </row>
    <row r="3819" spans="2:5" x14ac:dyDescent="0.3">
      <c r="B3819" s="13">
        <v>30</v>
      </c>
      <c r="C3819" s="13" t="s">
        <v>21</v>
      </c>
      <c r="D3819" s="13" t="s">
        <v>21</v>
      </c>
      <c r="E3819" s="13" t="s">
        <v>25</v>
      </c>
    </row>
    <row r="3820" spans="2:5" x14ac:dyDescent="0.3">
      <c r="B3820" s="13">
        <v>42</v>
      </c>
      <c r="C3820" s="13" t="s">
        <v>21</v>
      </c>
      <c r="D3820" s="13" t="s">
        <v>21</v>
      </c>
      <c r="E3820" s="13" t="s">
        <v>25</v>
      </c>
    </row>
    <row r="3821" spans="2:5" x14ac:dyDescent="0.3">
      <c r="B3821" s="13">
        <v>25</v>
      </c>
      <c r="C3821" s="13" t="s">
        <v>25</v>
      </c>
      <c r="D3821" s="13" t="s">
        <v>21</v>
      </c>
      <c r="E3821" s="13" t="s">
        <v>25</v>
      </c>
    </row>
    <row r="3822" spans="2:5" x14ac:dyDescent="0.3">
      <c r="B3822" s="13">
        <v>61</v>
      </c>
      <c r="C3822" s="13" t="s">
        <v>21</v>
      </c>
      <c r="D3822" s="13" t="s">
        <v>21</v>
      </c>
      <c r="E3822" s="13" t="s">
        <v>25</v>
      </c>
    </row>
    <row r="3823" spans="2:5" x14ac:dyDescent="0.3">
      <c r="B3823" s="13">
        <v>74</v>
      </c>
      <c r="C3823" s="13" t="s">
        <v>21</v>
      </c>
      <c r="D3823" s="13" t="s">
        <v>25</v>
      </c>
      <c r="E3823" s="13" t="s">
        <v>25</v>
      </c>
    </row>
    <row r="3824" spans="2:5" x14ac:dyDescent="0.3">
      <c r="B3824" s="13">
        <v>38</v>
      </c>
      <c r="C3824" s="13" t="s">
        <v>21</v>
      </c>
      <c r="D3824" s="13" t="s">
        <v>21</v>
      </c>
      <c r="E3824" s="13" t="s">
        <v>25</v>
      </c>
    </row>
    <row r="3825" spans="2:5" x14ac:dyDescent="0.3">
      <c r="B3825" s="13">
        <v>55</v>
      </c>
      <c r="C3825" s="13" t="s">
        <v>21</v>
      </c>
      <c r="D3825" s="13" t="s">
        <v>21</v>
      </c>
      <c r="E3825" s="13" t="s">
        <v>25</v>
      </c>
    </row>
    <row r="3826" spans="2:5" x14ac:dyDescent="0.3">
      <c r="B3826" s="13">
        <v>19</v>
      </c>
      <c r="C3826" s="13" t="s">
        <v>25</v>
      </c>
      <c r="D3826" s="13" t="s">
        <v>21</v>
      </c>
      <c r="E3826" s="13" t="s">
        <v>25</v>
      </c>
    </row>
    <row r="3827" spans="2:5" x14ac:dyDescent="0.3">
      <c r="B3827" s="13">
        <v>80</v>
      </c>
      <c r="C3827" s="13" t="s">
        <v>21</v>
      </c>
      <c r="D3827" s="13" t="s">
        <v>25</v>
      </c>
      <c r="E3827" s="13" t="s">
        <v>25</v>
      </c>
    </row>
    <row r="3828" spans="2:5" x14ac:dyDescent="0.3">
      <c r="B3828" s="13">
        <v>33</v>
      </c>
      <c r="C3828" s="13" t="s">
        <v>21</v>
      </c>
      <c r="D3828" s="13" t="s">
        <v>21</v>
      </c>
      <c r="E3828" s="13" t="s">
        <v>25</v>
      </c>
    </row>
    <row r="3829" spans="2:5" x14ac:dyDescent="0.3">
      <c r="B3829" s="13">
        <v>42</v>
      </c>
      <c r="C3829" s="13" t="s">
        <v>21</v>
      </c>
      <c r="D3829" s="13" t="s">
        <v>21</v>
      </c>
      <c r="E3829" s="13" t="s">
        <v>25</v>
      </c>
    </row>
    <row r="3830" spans="2:5" x14ac:dyDescent="0.3">
      <c r="B3830" s="13">
        <v>63</v>
      </c>
      <c r="C3830" s="13" t="s">
        <v>21</v>
      </c>
      <c r="D3830" s="13" t="s">
        <v>21</v>
      </c>
      <c r="E3830" s="13" t="s">
        <v>25</v>
      </c>
    </row>
    <row r="3831" spans="2:5" x14ac:dyDescent="0.3">
      <c r="B3831" s="13">
        <v>29</v>
      </c>
      <c r="C3831" s="13" t="s">
        <v>25</v>
      </c>
      <c r="D3831" s="13" t="s">
        <v>21</v>
      </c>
      <c r="E3831" s="13" t="s">
        <v>25</v>
      </c>
    </row>
    <row r="3832" spans="2:5" x14ac:dyDescent="0.3">
      <c r="B3832" s="13">
        <v>20</v>
      </c>
      <c r="C3832" s="13" t="s">
        <v>25</v>
      </c>
      <c r="D3832" s="13" t="s">
        <v>21</v>
      </c>
      <c r="E3832" s="13" t="s">
        <v>25</v>
      </c>
    </row>
    <row r="3833" spans="2:5" x14ac:dyDescent="0.3">
      <c r="B3833" s="13">
        <v>82</v>
      </c>
      <c r="C3833" s="13" t="s">
        <v>21</v>
      </c>
      <c r="D3833" s="13" t="s">
        <v>25</v>
      </c>
      <c r="E3833" s="13" t="s">
        <v>25</v>
      </c>
    </row>
    <row r="3834" spans="2:5" x14ac:dyDescent="0.3">
      <c r="B3834" s="13">
        <v>35</v>
      </c>
      <c r="C3834" s="13" t="s">
        <v>21</v>
      </c>
      <c r="D3834" s="13" t="s">
        <v>21</v>
      </c>
      <c r="E3834" s="13" t="s">
        <v>25</v>
      </c>
    </row>
    <row r="3835" spans="2:5" x14ac:dyDescent="0.3">
      <c r="B3835" s="13">
        <v>71</v>
      </c>
      <c r="C3835" s="13" t="s">
        <v>21</v>
      </c>
      <c r="D3835" s="13" t="s">
        <v>25</v>
      </c>
      <c r="E3835" s="13" t="s">
        <v>25</v>
      </c>
    </row>
    <row r="3836" spans="2:5" x14ac:dyDescent="0.3">
      <c r="B3836" s="13">
        <v>60</v>
      </c>
      <c r="C3836" s="13" t="s">
        <v>21</v>
      </c>
      <c r="D3836" s="13" t="s">
        <v>21</v>
      </c>
      <c r="E3836" s="13" t="s">
        <v>25</v>
      </c>
    </row>
    <row r="3837" spans="2:5" x14ac:dyDescent="0.3">
      <c r="B3837" s="13">
        <v>40</v>
      </c>
      <c r="C3837" s="13" t="s">
        <v>21</v>
      </c>
      <c r="D3837" s="13" t="s">
        <v>21</v>
      </c>
      <c r="E3837" s="13" t="s">
        <v>25</v>
      </c>
    </row>
    <row r="3838" spans="2:5" x14ac:dyDescent="0.3">
      <c r="B3838" s="13">
        <v>20</v>
      </c>
      <c r="C3838" s="13" t="s">
        <v>25</v>
      </c>
      <c r="D3838" s="13" t="s">
        <v>21</v>
      </c>
      <c r="E3838" s="13" t="s">
        <v>25</v>
      </c>
    </row>
    <row r="3839" spans="2:5" x14ac:dyDescent="0.3">
      <c r="B3839" s="13">
        <v>54</v>
      </c>
      <c r="C3839" s="13" t="s">
        <v>21</v>
      </c>
      <c r="D3839" s="13" t="s">
        <v>21</v>
      </c>
      <c r="E3839" s="13" t="s">
        <v>25</v>
      </c>
    </row>
    <row r="3840" spans="2:5" x14ac:dyDescent="0.3">
      <c r="B3840" s="13">
        <v>75</v>
      </c>
      <c r="C3840" s="13" t="s">
        <v>21</v>
      </c>
      <c r="D3840" s="13" t="s">
        <v>25</v>
      </c>
      <c r="E3840" s="13" t="s">
        <v>25</v>
      </c>
    </row>
    <row r="3841" spans="2:5" x14ac:dyDescent="0.3">
      <c r="B3841" s="13">
        <v>30</v>
      </c>
      <c r="C3841" s="13" t="s">
        <v>21</v>
      </c>
      <c r="D3841" s="13" t="s">
        <v>21</v>
      </c>
      <c r="E3841" s="13" t="s">
        <v>25</v>
      </c>
    </row>
    <row r="3842" spans="2:5" x14ac:dyDescent="0.3">
      <c r="B3842" s="13">
        <v>59</v>
      </c>
      <c r="C3842" s="13" t="s">
        <v>21</v>
      </c>
      <c r="D3842" s="13" t="s">
        <v>21</v>
      </c>
      <c r="E3842" s="13" t="s">
        <v>25</v>
      </c>
    </row>
    <row r="3843" spans="2:5" x14ac:dyDescent="0.3">
      <c r="B3843" s="13">
        <v>57</v>
      </c>
      <c r="C3843" s="13" t="s">
        <v>21</v>
      </c>
      <c r="D3843" s="13" t="s">
        <v>21</v>
      </c>
      <c r="E3843" s="13" t="s">
        <v>25</v>
      </c>
    </row>
    <row r="3844" spans="2:5" x14ac:dyDescent="0.3">
      <c r="B3844" s="13">
        <v>29</v>
      </c>
      <c r="C3844" s="13" t="s">
        <v>25</v>
      </c>
      <c r="D3844" s="13" t="s">
        <v>21</v>
      </c>
      <c r="E3844" s="13" t="s">
        <v>25</v>
      </c>
    </row>
    <row r="3845" spans="2:5" x14ac:dyDescent="0.3">
      <c r="B3845" s="13">
        <v>21</v>
      </c>
      <c r="C3845" s="13" t="s">
        <v>25</v>
      </c>
      <c r="D3845" s="13" t="s">
        <v>21</v>
      </c>
      <c r="E3845" s="13" t="s">
        <v>25</v>
      </c>
    </row>
    <row r="3846" spans="2:5" x14ac:dyDescent="0.3">
      <c r="B3846" s="13">
        <v>27</v>
      </c>
      <c r="C3846" s="13" t="s">
        <v>25</v>
      </c>
      <c r="D3846" s="13" t="s">
        <v>21</v>
      </c>
      <c r="E3846" s="13" t="s">
        <v>25</v>
      </c>
    </row>
    <row r="3847" spans="2:5" x14ac:dyDescent="0.3">
      <c r="B3847" s="13">
        <v>39</v>
      </c>
      <c r="C3847" s="13" t="s">
        <v>21</v>
      </c>
      <c r="D3847" s="13" t="s">
        <v>21</v>
      </c>
      <c r="E3847" s="13" t="s">
        <v>25</v>
      </c>
    </row>
    <row r="3848" spans="2:5" x14ac:dyDescent="0.3">
      <c r="B3848" s="13">
        <v>34</v>
      </c>
      <c r="C3848" s="13" t="s">
        <v>21</v>
      </c>
      <c r="D3848" s="13" t="s">
        <v>21</v>
      </c>
      <c r="E3848" s="13" t="s">
        <v>25</v>
      </c>
    </row>
    <row r="3849" spans="2:5" x14ac:dyDescent="0.3">
      <c r="B3849" s="13">
        <v>56</v>
      </c>
      <c r="C3849" s="13" t="s">
        <v>21</v>
      </c>
      <c r="D3849" s="13" t="s">
        <v>21</v>
      </c>
      <c r="E3849" s="13" t="s">
        <v>25</v>
      </c>
    </row>
    <row r="3850" spans="2:5" x14ac:dyDescent="0.3">
      <c r="B3850" s="13">
        <v>21</v>
      </c>
      <c r="C3850" s="13" t="s">
        <v>25</v>
      </c>
      <c r="D3850" s="13" t="s">
        <v>21</v>
      </c>
      <c r="E3850" s="13" t="s">
        <v>25</v>
      </c>
    </row>
    <row r="3851" spans="2:5" x14ac:dyDescent="0.3">
      <c r="B3851" s="13">
        <v>69</v>
      </c>
      <c r="C3851" s="13" t="s">
        <v>21</v>
      </c>
      <c r="D3851" s="13" t="s">
        <v>25</v>
      </c>
      <c r="E3851" s="13" t="s">
        <v>25</v>
      </c>
    </row>
    <row r="3852" spans="2:5" x14ac:dyDescent="0.3">
      <c r="B3852" s="13">
        <v>46</v>
      </c>
      <c r="C3852" s="13" t="s">
        <v>21</v>
      </c>
      <c r="D3852" s="13" t="s">
        <v>21</v>
      </c>
      <c r="E3852" s="13" t="s">
        <v>25</v>
      </c>
    </row>
    <row r="3853" spans="2:5" x14ac:dyDescent="0.3">
      <c r="B3853" s="13">
        <v>79</v>
      </c>
      <c r="C3853" s="13" t="s">
        <v>21</v>
      </c>
      <c r="D3853" s="13" t="s">
        <v>25</v>
      </c>
      <c r="E3853" s="13" t="s">
        <v>25</v>
      </c>
    </row>
    <row r="3854" spans="2:5" x14ac:dyDescent="0.3">
      <c r="B3854" s="13">
        <v>43</v>
      </c>
      <c r="C3854" s="13" t="s">
        <v>21</v>
      </c>
      <c r="D3854" s="13" t="s">
        <v>21</v>
      </c>
      <c r="E3854" s="13" t="s">
        <v>25</v>
      </c>
    </row>
    <row r="3855" spans="2:5" x14ac:dyDescent="0.3">
      <c r="B3855" s="13">
        <v>75</v>
      </c>
      <c r="C3855" s="13" t="s">
        <v>21</v>
      </c>
      <c r="D3855" s="13" t="s">
        <v>25</v>
      </c>
      <c r="E3855" s="13" t="s">
        <v>25</v>
      </c>
    </row>
    <row r="3856" spans="2:5" x14ac:dyDescent="0.3">
      <c r="B3856" s="13">
        <v>67</v>
      </c>
      <c r="C3856" s="13" t="s">
        <v>21</v>
      </c>
      <c r="D3856" s="13" t="s">
        <v>25</v>
      </c>
      <c r="E3856" s="13" t="s">
        <v>25</v>
      </c>
    </row>
    <row r="3857" spans="2:5" x14ac:dyDescent="0.3">
      <c r="B3857" s="13">
        <v>66</v>
      </c>
      <c r="C3857" s="13" t="s">
        <v>21</v>
      </c>
      <c r="D3857" s="13" t="s">
        <v>25</v>
      </c>
      <c r="E3857" s="13" t="s">
        <v>25</v>
      </c>
    </row>
    <row r="3858" spans="2:5" x14ac:dyDescent="0.3">
      <c r="B3858" s="13">
        <v>73</v>
      </c>
      <c r="C3858" s="13" t="s">
        <v>21</v>
      </c>
      <c r="D3858" s="13" t="s">
        <v>25</v>
      </c>
      <c r="E3858" s="13" t="s">
        <v>25</v>
      </c>
    </row>
    <row r="3859" spans="2:5" x14ac:dyDescent="0.3">
      <c r="B3859" s="13">
        <v>53</v>
      </c>
      <c r="C3859" s="13" t="s">
        <v>21</v>
      </c>
      <c r="D3859" s="13" t="s">
        <v>21</v>
      </c>
      <c r="E3859" s="13" t="s">
        <v>25</v>
      </c>
    </row>
    <row r="3860" spans="2:5" x14ac:dyDescent="0.3">
      <c r="B3860" s="13">
        <v>44</v>
      </c>
      <c r="C3860" s="13" t="s">
        <v>21</v>
      </c>
      <c r="D3860" s="13" t="s">
        <v>21</v>
      </c>
      <c r="E3860" s="13" t="s">
        <v>25</v>
      </c>
    </row>
    <row r="3861" spans="2:5" x14ac:dyDescent="0.3">
      <c r="B3861" s="13">
        <v>55</v>
      </c>
      <c r="C3861" s="13" t="s">
        <v>21</v>
      </c>
      <c r="D3861" s="13" t="s">
        <v>21</v>
      </c>
      <c r="E3861" s="13" t="s">
        <v>25</v>
      </c>
    </row>
    <row r="3862" spans="2:5" x14ac:dyDescent="0.3">
      <c r="B3862" s="13">
        <v>41</v>
      </c>
      <c r="C3862" s="13" t="s">
        <v>21</v>
      </c>
      <c r="D3862" s="13" t="s">
        <v>21</v>
      </c>
      <c r="E3862" s="13" t="s">
        <v>25</v>
      </c>
    </row>
    <row r="3863" spans="2:5" x14ac:dyDescent="0.3">
      <c r="B3863" s="13">
        <v>60</v>
      </c>
      <c r="C3863" s="13" t="s">
        <v>21</v>
      </c>
      <c r="D3863" s="13" t="s">
        <v>21</v>
      </c>
      <c r="E3863" s="13" t="s">
        <v>25</v>
      </c>
    </row>
    <row r="3864" spans="2:5" x14ac:dyDescent="0.3">
      <c r="B3864" s="13">
        <v>53</v>
      </c>
      <c r="C3864" s="13" t="s">
        <v>21</v>
      </c>
      <c r="D3864" s="13" t="s">
        <v>21</v>
      </c>
      <c r="E3864" s="13" t="s">
        <v>25</v>
      </c>
    </row>
    <row r="3865" spans="2:5" x14ac:dyDescent="0.3">
      <c r="B3865" s="13">
        <v>54</v>
      </c>
      <c r="C3865" s="13" t="s">
        <v>21</v>
      </c>
      <c r="D3865" s="13" t="s">
        <v>21</v>
      </c>
      <c r="E3865" s="13" t="s">
        <v>25</v>
      </c>
    </row>
    <row r="3866" spans="2:5" x14ac:dyDescent="0.3">
      <c r="B3866" s="13">
        <v>56</v>
      </c>
      <c r="C3866" s="13" t="s">
        <v>21</v>
      </c>
      <c r="D3866" s="13" t="s">
        <v>21</v>
      </c>
      <c r="E3866" s="13" t="s">
        <v>25</v>
      </c>
    </row>
    <row r="3867" spans="2:5" x14ac:dyDescent="0.3">
      <c r="B3867" s="13">
        <v>47</v>
      </c>
      <c r="C3867" s="13" t="s">
        <v>21</v>
      </c>
      <c r="D3867" s="13" t="s">
        <v>21</v>
      </c>
      <c r="E3867" s="13" t="s">
        <v>25</v>
      </c>
    </row>
    <row r="3868" spans="2:5" x14ac:dyDescent="0.3">
      <c r="B3868" s="13">
        <v>20</v>
      </c>
      <c r="C3868" s="13" t="s">
        <v>25</v>
      </c>
      <c r="D3868" s="13" t="s">
        <v>21</v>
      </c>
      <c r="E3868" s="13" t="s">
        <v>25</v>
      </c>
    </row>
    <row r="3869" spans="2:5" x14ac:dyDescent="0.3">
      <c r="B3869" s="13">
        <v>42</v>
      </c>
      <c r="C3869" s="13" t="s">
        <v>21</v>
      </c>
      <c r="D3869" s="13" t="s">
        <v>21</v>
      </c>
      <c r="E3869" s="13" t="s">
        <v>25</v>
      </c>
    </row>
    <row r="3870" spans="2:5" x14ac:dyDescent="0.3">
      <c r="B3870" s="13">
        <v>57</v>
      </c>
      <c r="C3870" s="13" t="s">
        <v>21</v>
      </c>
      <c r="D3870" s="13" t="s">
        <v>21</v>
      </c>
      <c r="E3870" s="13" t="s">
        <v>25</v>
      </c>
    </row>
    <row r="3871" spans="2:5" x14ac:dyDescent="0.3">
      <c r="B3871" s="13">
        <v>76</v>
      </c>
      <c r="C3871" s="13" t="s">
        <v>21</v>
      </c>
      <c r="D3871" s="13" t="s">
        <v>25</v>
      </c>
      <c r="E3871" s="13" t="s">
        <v>25</v>
      </c>
    </row>
    <row r="3872" spans="2:5" x14ac:dyDescent="0.3">
      <c r="B3872" s="13">
        <v>73</v>
      </c>
      <c r="C3872" s="13" t="s">
        <v>21</v>
      </c>
      <c r="D3872" s="13" t="s">
        <v>25</v>
      </c>
      <c r="E3872" s="13" t="s">
        <v>25</v>
      </c>
    </row>
    <row r="3873" spans="2:5" x14ac:dyDescent="0.3">
      <c r="B3873" s="13">
        <v>66</v>
      </c>
      <c r="C3873" s="13" t="s">
        <v>21</v>
      </c>
      <c r="D3873" s="13" t="s">
        <v>25</v>
      </c>
      <c r="E3873" s="13" t="s">
        <v>25</v>
      </c>
    </row>
    <row r="3874" spans="2:5" x14ac:dyDescent="0.3">
      <c r="B3874" s="13">
        <v>37</v>
      </c>
      <c r="C3874" s="13" t="s">
        <v>21</v>
      </c>
      <c r="D3874" s="13" t="s">
        <v>21</v>
      </c>
      <c r="E3874" s="13" t="s">
        <v>25</v>
      </c>
    </row>
    <row r="3875" spans="2:5" x14ac:dyDescent="0.3">
      <c r="B3875" s="13">
        <v>58</v>
      </c>
      <c r="C3875" s="13" t="s">
        <v>21</v>
      </c>
      <c r="D3875" s="13" t="s">
        <v>21</v>
      </c>
      <c r="E3875" s="13" t="s">
        <v>25</v>
      </c>
    </row>
    <row r="3876" spans="2:5" x14ac:dyDescent="0.3">
      <c r="B3876" s="13">
        <v>74</v>
      </c>
      <c r="C3876" s="13" t="s">
        <v>21</v>
      </c>
      <c r="D3876" s="13" t="s">
        <v>25</v>
      </c>
      <c r="E3876" s="13" t="s">
        <v>25</v>
      </c>
    </row>
    <row r="3877" spans="2:5" x14ac:dyDescent="0.3">
      <c r="B3877" s="13">
        <v>57</v>
      </c>
      <c r="C3877" s="13" t="s">
        <v>21</v>
      </c>
      <c r="D3877" s="13" t="s">
        <v>21</v>
      </c>
      <c r="E3877" s="13" t="s">
        <v>25</v>
      </c>
    </row>
    <row r="3878" spans="2:5" x14ac:dyDescent="0.3">
      <c r="B3878" s="13">
        <v>71</v>
      </c>
      <c r="C3878" s="13" t="s">
        <v>21</v>
      </c>
      <c r="D3878" s="13" t="s">
        <v>25</v>
      </c>
      <c r="E3878" s="13" t="s">
        <v>25</v>
      </c>
    </row>
    <row r="3879" spans="2:5" x14ac:dyDescent="0.3">
      <c r="B3879" s="13">
        <v>82</v>
      </c>
      <c r="C3879" s="13" t="s">
        <v>21</v>
      </c>
      <c r="D3879" s="13" t="s">
        <v>25</v>
      </c>
      <c r="E3879" s="13" t="s">
        <v>25</v>
      </c>
    </row>
    <row r="3880" spans="2:5" x14ac:dyDescent="0.3">
      <c r="B3880" s="13">
        <v>32</v>
      </c>
      <c r="C3880" s="13" t="s">
        <v>21</v>
      </c>
      <c r="D3880" s="13" t="s">
        <v>21</v>
      </c>
      <c r="E3880" s="13" t="s">
        <v>25</v>
      </c>
    </row>
    <row r="3881" spans="2:5" x14ac:dyDescent="0.3">
      <c r="B3881" s="13">
        <v>55</v>
      </c>
      <c r="C3881" s="13" t="s">
        <v>21</v>
      </c>
      <c r="D3881" s="13" t="s">
        <v>21</v>
      </c>
      <c r="E3881" s="13" t="s">
        <v>25</v>
      </c>
    </row>
    <row r="3882" spans="2:5" x14ac:dyDescent="0.3">
      <c r="B3882" s="13">
        <v>73</v>
      </c>
      <c r="C3882" s="13" t="s">
        <v>21</v>
      </c>
      <c r="D3882" s="13" t="s">
        <v>25</v>
      </c>
      <c r="E3882" s="13" t="s">
        <v>25</v>
      </c>
    </row>
    <row r="3883" spans="2:5" x14ac:dyDescent="0.3">
      <c r="B3883" s="13">
        <v>37</v>
      </c>
      <c r="C3883" s="13" t="s">
        <v>21</v>
      </c>
      <c r="D3883" s="13" t="s">
        <v>21</v>
      </c>
      <c r="E3883" s="13" t="s">
        <v>25</v>
      </c>
    </row>
    <row r="3884" spans="2:5" x14ac:dyDescent="0.3">
      <c r="B3884" s="13">
        <v>74</v>
      </c>
      <c r="C3884" s="13" t="s">
        <v>21</v>
      </c>
      <c r="D3884" s="13" t="s">
        <v>25</v>
      </c>
      <c r="E3884" s="13" t="s">
        <v>25</v>
      </c>
    </row>
    <row r="3885" spans="2:5" x14ac:dyDescent="0.3">
      <c r="B3885" s="13">
        <v>35</v>
      </c>
      <c r="C3885" s="13" t="s">
        <v>21</v>
      </c>
      <c r="D3885" s="13" t="s">
        <v>21</v>
      </c>
      <c r="E3885" s="13" t="s">
        <v>25</v>
      </c>
    </row>
    <row r="3886" spans="2:5" x14ac:dyDescent="0.3">
      <c r="B3886" s="13">
        <v>21</v>
      </c>
      <c r="C3886" s="13" t="s">
        <v>25</v>
      </c>
      <c r="D3886" s="13" t="s">
        <v>21</v>
      </c>
      <c r="E3886" s="13" t="s">
        <v>25</v>
      </c>
    </row>
    <row r="3887" spans="2:5" x14ac:dyDescent="0.3">
      <c r="B3887" s="13">
        <v>49</v>
      </c>
      <c r="C3887" s="13" t="s">
        <v>21</v>
      </c>
      <c r="D3887" s="13" t="s">
        <v>21</v>
      </c>
      <c r="E3887" s="13" t="s">
        <v>25</v>
      </c>
    </row>
    <row r="3888" spans="2:5" x14ac:dyDescent="0.3">
      <c r="B3888" s="13">
        <v>77</v>
      </c>
      <c r="C3888" s="13" t="s">
        <v>21</v>
      </c>
      <c r="D3888" s="13" t="s">
        <v>25</v>
      </c>
      <c r="E3888" s="13" t="s">
        <v>25</v>
      </c>
    </row>
    <row r="3889" spans="2:5" x14ac:dyDescent="0.3">
      <c r="B3889" s="13">
        <v>59</v>
      </c>
      <c r="C3889" s="13" t="s">
        <v>21</v>
      </c>
      <c r="D3889" s="13" t="s">
        <v>21</v>
      </c>
      <c r="E3889" s="13" t="s">
        <v>25</v>
      </c>
    </row>
    <row r="3890" spans="2:5" x14ac:dyDescent="0.3">
      <c r="B3890" s="13">
        <v>66</v>
      </c>
      <c r="C3890" s="13" t="s">
        <v>21</v>
      </c>
      <c r="D3890" s="13" t="s">
        <v>25</v>
      </c>
      <c r="E3890" s="13" t="s">
        <v>25</v>
      </c>
    </row>
    <row r="3891" spans="2:5" x14ac:dyDescent="0.3">
      <c r="B3891" s="13">
        <v>25</v>
      </c>
      <c r="C3891" s="13" t="s">
        <v>25</v>
      </c>
      <c r="D3891" s="13" t="s">
        <v>21</v>
      </c>
      <c r="E3891" s="13" t="s">
        <v>25</v>
      </c>
    </row>
    <row r="3892" spans="2:5" x14ac:dyDescent="0.3">
      <c r="B3892" s="13">
        <v>76</v>
      </c>
      <c r="C3892" s="13" t="s">
        <v>21</v>
      </c>
      <c r="D3892" s="13" t="s">
        <v>25</v>
      </c>
      <c r="E3892" s="13" t="s">
        <v>25</v>
      </c>
    </row>
    <row r="3893" spans="2:5" x14ac:dyDescent="0.3">
      <c r="B3893" s="13">
        <v>65</v>
      </c>
      <c r="C3893" s="13" t="s">
        <v>21</v>
      </c>
      <c r="D3893" s="13" t="s">
        <v>25</v>
      </c>
      <c r="E3893" s="13" t="s">
        <v>25</v>
      </c>
    </row>
    <row r="3894" spans="2:5" x14ac:dyDescent="0.3">
      <c r="B3894" s="13">
        <v>29</v>
      </c>
      <c r="C3894" s="13" t="s">
        <v>25</v>
      </c>
      <c r="D3894" s="13" t="s">
        <v>21</v>
      </c>
      <c r="E3894" s="13" t="s">
        <v>25</v>
      </c>
    </row>
    <row r="3895" spans="2:5" x14ac:dyDescent="0.3">
      <c r="B3895" s="13">
        <v>69</v>
      </c>
      <c r="C3895" s="13" t="s">
        <v>21</v>
      </c>
      <c r="D3895" s="13" t="s">
        <v>25</v>
      </c>
      <c r="E3895" s="13" t="s">
        <v>25</v>
      </c>
    </row>
    <row r="3896" spans="2:5" x14ac:dyDescent="0.3">
      <c r="B3896" s="13">
        <v>19</v>
      </c>
      <c r="C3896" s="13" t="s">
        <v>25</v>
      </c>
      <c r="D3896" s="13" t="s">
        <v>21</v>
      </c>
      <c r="E3896" s="13" t="s">
        <v>25</v>
      </c>
    </row>
    <row r="3897" spans="2:5" x14ac:dyDescent="0.3">
      <c r="B3897" s="13">
        <v>40</v>
      </c>
      <c r="C3897" s="13" t="s">
        <v>21</v>
      </c>
      <c r="D3897" s="13" t="s">
        <v>21</v>
      </c>
      <c r="E3897" s="13" t="s">
        <v>25</v>
      </c>
    </row>
    <row r="3898" spans="2:5" x14ac:dyDescent="0.3">
      <c r="B3898" s="13">
        <v>31</v>
      </c>
      <c r="C3898" s="13" t="s">
        <v>21</v>
      </c>
      <c r="D3898" s="13" t="s">
        <v>21</v>
      </c>
      <c r="E3898" s="13" t="s">
        <v>25</v>
      </c>
    </row>
    <row r="3899" spans="2:5" x14ac:dyDescent="0.3">
      <c r="B3899" s="13">
        <v>47</v>
      </c>
      <c r="C3899" s="13" t="s">
        <v>21</v>
      </c>
      <c r="D3899" s="13" t="s">
        <v>21</v>
      </c>
      <c r="E3899" s="13" t="s">
        <v>25</v>
      </c>
    </row>
    <row r="3900" spans="2:5" x14ac:dyDescent="0.3">
      <c r="B3900" s="13">
        <v>55</v>
      </c>
      <c r="C3900" s="13" t="s">
        <v>21</v>
      </c>
      <c r="D3900" s="13" t="s">
        <v>21</v>
      </c>
      <c r="E3900" s="13" t="s">
        <v>25</v>
      </c>
    </row>
    <row r="3901" spans="2:5" x14ac:dyDescent="0.3">
      <c r="B3901" s="13">
        <v>72</v>
      </c>
      <c r="C3901" s="13" t="s">
        <v>21</v>
      </c>
      <c r="D3901" s="13" t="s">
        <v>25</v>
      </c>
      <c r="E3901" s="13" t="s">
        <v>25</v>
      </c>
    </row>
    <row r="3902" spans="2:5" x14ac:dyDescent="0.3">
      <c r="B3902" s="13">
        <v>40</v>
      </c>
      <c r="C3902" s="13" t="s">
        <v>21</v>
      </c>
      <c r="D3902" s="13" t="s">
        <v>21</v>
      </c>
      <c r="E3902" s="13" t="s">
        <v>25</v>
      </c>
    </row>
    <row r="3903" spans="2:5" x14ac:dyDescent="0.3">
      <c r="B3903" s="13">
        <v>40</v>
      </c>
      <c r="C3903" s="13" t="s">
        <v>21</v>
      </c>
      <c r="D3903" s="13" t="s">
        <v>21</v>
      </c>
      <c r="E3903" s="13" t="s">
        <v>25</v>
      </c>
    </row>
    <row r="3904" spans="2:5" x14ac:dyDescent="0.3">
      <c r="B3904" s="13">
        <v>34</v>
      </c>
      <c r="C3904" s="13" t="s">
        <v>21</v>
      </c>
      <c r="D3904" s="13" t="s">
        <v>21</v>
      </c>
      <c r="E3904" s="13" t="s">
        <v>25</v>
      </c>
    </row>
    <row r="3905" spans="2:5" x14ac:dyDescent="0.3">
      <c r="B3905" s="13">
        <v>34</v>
      </c>
      <c r="C3905" s="13" t="s">
        <v>21</v>
      </c>
      <c r="D3905" s="13" t="s">
        <v>21</v>
      </c>
      <c r="E3905" s="13" t="s">
        <v>25</v>
      </c>
    </row>
    <row r="3906" spans="2:5" x14ac:dyDescent="0.3">
      <c r="B3906" s="13">
        <v>45</v>
      </c>
      <c r="C3906" s="13" t="s">
        <v>21</v>
      </c>
      <c r="D3906" s="13" t="s">
        <v>21</v>
      </c>
      <c r="E3906" s="13" t="s">
        <v>25</v>
      </c>
    </row>
    <row r="3907" spans="2:5" x14ac:dyDescent="0.3">
      <c r="B3907" s="13">
        <v>44</v>
      </c>
      <c r="C3907" s="13" t="s">
        <v>21</v>
      </c>
      <c r="D3907" s="13" t="s">
        <v>21</v>
      </c>
      <c r="E3907" s="13" t="s">
        <v>25</v>
      </c>
    </row>
    <row r="3908" spans="2:5" x14ac:dyDescent="0.3">
      <c r="B3908" s="13">
        <v>22</v>
      </c>
      <c r="C3908" s="13" t="s">
        <v>25</v>
      </c>
      <c r="D3908" s="13" t="s">
        <v>21</v>
      </c>
      <c r="E3908" s="13" t="s">
        <v>25</v>
      </c>
    </row>
    <row r="3909" spans="2:5" x14ac:dyDescent="0.3">
      <c r="B3909" s="13">
        <v>63</v>
      </c>
      <c r="C3909" s="13" t="s">
        <v>21</v>
      </c>
      <c r="D3909" s="13" t="s">
        <v>21</v>
      </c>
      <c r="E3909" s="13" t="s">
        <v>25</v>
      </c>
    </row>
    <row r="3910" spans="2:5" x14ac:dyDescent="0.3">
      <c r="B3910" s="13">
        <v>38</v>
      </c>
      <c r="C3910" s="13" t="s">
        <v>21</v>
      </c>
      <c r="D3910" s="13" t="s">
        <v>21</v>
      </c>
      <c r="E3910" s="13" t="s">
        <v>25</v>
      </c>
    </row>
    <row r="3911" spans="2:5" x14ac:dyDescent="0.3">
      <c r="B3911" s="13">
        <v>25</v>
      </c>
      <c r="C3911" s="13" t="s">
        <v>25</v>
      </c>
      <c r="D3911" s="13" t="s">
        <v>21</v>
      </c>
      <c r="E3911" s="13" t="s">
        <v>25</v>
      </c>
    </row>
    <row r="3912" spans="2:5" x14ac:dyDescent="0.3">
      <c r="B3912" s="13">
        <v>48</v>
      </c>
      <c r="C3912" s="13" t="s">
        <v>21</v>
      </c>
      <c r="D3912" s="13" t="s">
        <v>21</v>
      </c>
      <c r="E3912" s="13" t="s">
        <v>25</v>
      </c>
    </row>
    <row r="3913" spans="2:5" x14ac:dyDescent="0.3">
      <c r="B3913" s="13">
        <v>77</v>
      </c>
      <c r="C3913" s="13" t="s">
        <v>21</v>
      </c>
      <c r="D3913" s="13" t="s">
        <v>25</v>
      </c>
      <c r="E3913" s="13" t="s">
        <v>25</v>
      </c>
    </row>
    <row r="3914" spans="2:5" x14ac:dyDescent="0.3">
      <c r="B3914" s="13">
        <v>52</v>
      </c>
      <c r="C3914" s="13" t="s">
        <v>21</v>
      </c>
      <c r="D3914" s="13" t="s">
        <v>21</v>
      </c>
      <c r="E3914" s="13" t="s">
        <v>25</v>
      </c>
    </row>
    <row r="3915" spans="2:5" x14ac:dyDescent="0.3">
      <c r="B3915" s="13">
        <v>58</v>
      </c>
      <c r="C3915" s="13" t="s">
        <v>21</v>
      </c>
      <c r="D3915" s="13" t="s">
        <v>21</v>
      </c>
      <c r="E3915" s="13" t="s">
        <v>25</v>
      </c>
    </row>
    <row r="3916" spans="2:5" x14ac:dyDescent="0.3">
      <c r="B3916" s="13">
        <v>54</v>
      </c>
      <c r="C3916" s="13" t="s">
        <v>21</v>
      </c>
      <c r="D3916" s="13" t="s">
        <v>21</v>
      </c>
      <c r="E3916" s="13" t="s">
        <v>25</v>
      </c>
    </row>
    <row r="3917" spans="2:5" x14ac:dyDescent="0.3">
      <c r="B3917" s="13">
        <v>54</v>
      </c>
      <c r="C3917" s="13" t="s">
        <v>21</v>
      </c>
      <c r="D3917" s="13" t="s">
        <v>21</v>
      </c>
      <c r="E3917" s="13" t="s">
        <v>25</v>
      </c>
    </row>
    <row r="3918" spans="2:5" x14ac:dyDescent="0.3">
      <c r="B3918" s="13">
        <v>46</v>
      </c>
      <c r="C3918" s="13" t="s">
        <v>21</v>
      </c>
      <c r="D3918" s="13" t="s">
        <v>21</v>
      </c>
      <c r="E3918" s="13" t="s">
        <v>25</v>
      </c>
    </row>
    <row r="3919" spans="2:5" x14ac:dyDescent="0.3">
      <c r="B3919" s="13">
        <v>43</v>
      </c>
      <c r="C3919" s="13" t="s">
        <v>21</v>
      </c>
      <c r="D3919" s="13" t="s">
        <v>21</v>
      </c>
      <c r="E3919" s="13" t="s">
        <v>25</v>
      </c>
    </row>
    <row r="3920" spans="2:5" x14ac:dyDescent="0.3">
      <c r="B3920" s="13">
        <v>64</v>
      </c>
      <c r="C3920" s="13" t="s">
        <v>21</v>
      </c>
      <c r="D3920" s="13" t="s">
        <v>21</v>
      </c>
      <c r="E3920" s="13" t="s">
        <v>25</v>
      </c>
    </row>
    <row r="3921" spans="2:5" x14ac:dyDescent="0.3">
      <c r="B3921" s="13">
        <v>72</v>
      </c>
      <c r="C3921" s="13" t="s">
        <v>21</v>
      </c>
      <c r="D3921" s="13" t="s">
        <v>25</v>
      </c>
      <c r="E3921" s="13" t="s">
        <v>25</v>
      </c>
    </row>
    <row r="3922" spans="2:5" x14ac:dyDescent="0.3">
      <c r="B3922" s="13">
        <v>32</v>
      </c>
      <c r="C3922" s="13" t="s">
        <v>21</v>
      </c>
      <c r="D3922" s="13" t="s">
        <v>21</v>
      </c>
      <c r="E3922" s="13" t="s">
        <v>25</v>
      </c>
    </row>
    <row r="3923" spans="2:5" x14ac:dyDescent="0.3">
      <c r="B3923" s="13">
        <v>42</v>
      </c>
      <c r="C3923" s="13" t="s">
        <v>21</v>
      </c>
      <c r="D3923" s="13" t="s">
        <v>21</v>
      </c>
      <c r="E3923" s="13" t="s">
        <v>25</v>
      </c>
    </row>
    <row r="3924" spans="2:5" x14ac:dyDescent="0.3">
      <c r="B3924" s="13">
        <v>58</v>
      </c>
      <c r="C3924" s="13" t="s">
        <v>21</v>
      </c>
      <c r="D3924" s="13" t="s">
        <v>21</v>
      </c>
      <c r="E3924" s="13" t="s">
        <v>25</v>
      </c>
    </row>
    <row r="3925" spans="2:5" x14ac:dyDescent="0.3">
      <c r="B3925" s="13">
        <v>38</v>
      </c>
      <c r="C3925" s="13" t="s">
        <v>21</v>
      </c>
      <c r="D3925" s="13" t="s">
        <v>21</v>
      </c>
      <c r="E3925" s="13" t="s">
        <v>25</v>
      </c>
    </row>
    <row r="3926" spans="2:5" x14ac:dyDescent="0.3">
      <c r="B3926" s="13">
        <v>26</v>
      </c>
      <c r="C3926" s="13" t="s">
        <v>25</v>
      </c>
      <c r="D3926" s="13" t="s">
        <v>21</v>
      </c>
      <c r="E3926" s="13" t="s">
        <v>25</v>
      </c>
    </row>
    <row r="3927" spans="2:5" x14ac:dyDescent="0.3">
      <c r="B3927" s="13">
        <v>35</v>
      </c>
      <c r="C3927" s="13" t="s">
        <v>21</v>
      </c>
      <c r="D3927" s="13" t="s">
        <v>21</v>
      </c>
      <c r="E3927" s="13" t="s">
        <v>25</v>
      </c>
    </row>
    <row r="3928" spans="2:5" x14ac:dyDescent="0.3">
      <c r="B3928" s="13">
        <v>20</v>
      </c>
      <c r="C3928" s="13" t="s">
        <v>25</v>
      </c>
      <c r="D3928" s="13" t="s">
        <v>21</v>
      </c>
      <c r="E3928" s="13" t="s">
        <v>25</v>
      </c>
    </row>
    <row r="3929" spans="2:5" x14ac:dyDescent="0.3">
      <c r="B3929" s="13">
        <v>38</v>
      </c>
      <c r="C3929" s="13" t="s">
        <v>21</v>
      </c>
      <c r="D3929" s="13" t="s">
        <v>21</v>
      </c>
      <c r="E3929" s="13" t="s">
        <v>25</v>
      </c>
    </row>
    <row r="3930" spans="2:5" x14ac:dyDescent="0.3">
      <c r="B3930" s="13">
        <v>61</v>
      </c>
      <c r="C3930" s="13" t="s">
        <v>21</v>
      </c>
      <c r="D3930" s="13" t="s">
        <v>21</v>
      </c>
      <c r="E3930" s="13" t="s">
        <v>25</v>
      </c>
    </row>
    <row r="3931" spans="2:5" x14ac:dyDescent="0.3">
      <c r="B3931" s="13">
        <v>55</v>
      </c>
      <c r="C3931" s="13" t="s">
        <v>21</v>
      </c>
      <c r="D3931" s="13" t="s">
        <v>21</v>
      </c>
      <c r="E3931" s="13" t="s">
        <v>25</v>
      </c>
    </row>
    <row r="3932" spans="2:5" x14ac:dyDescent="0.3">
      <c r="B3932" s="13">
        <v>67</v>
      </c>
      <c r="C3932" s="13" t="s">
        <v>21</v>
      </c>
      <c r="D3932" s="13" t="s">
        <v>25</v>
      </c>
      <c r="E3932" s="13" t="s">
        <v>25</v>
      </c>
    </row>
    <row r="3933" spans="2:5" x14ac:dyDescent="0.3">
      <c r="B3933" s="13">
        <v>81</v>
      </c>
      <c r="C3933" s="13" t="s">
        <v>21</v>
      </c>
      <c r="D3933" s="13" t="s">
        <v>25</v>
      </c>
      <c r="E3933" s="13" t="s">
        <v>25</v>
      </c>
    </row>
    <row r="3934" spans="2:5" x14ac:dyDescent="0.3">
      <c r="B3934" s="13">
        <v>43</v>
      </c>
      <c r="C3934" s="13" t="s">
        <v>21</v>
      </c>
      <c r="D3934" s="13" t="s">
        <v>21</v>
      </c>
      <c r="E3934" s="13" t="s">
        <v>25</v>
      </c>
    </row>
    <row r="3935" spans="2:5" x14ac:dyDescent="0.3">
      <c r="B3935" s="13">
        <v>50</v>
      </c>
      <c r="C3935" s="13" t="s">
        <v>21</v>
      </c>
      <c r="D3935" s="13" t="s">
        <v>21</v>
      </c>
      <c r="E3935" s="13" t="s">
        <v>25</v>
      </c>
    </row>
    <row r="3936" spans="2:5" x14ac:dyDescent="0.3">
      <c r="B3936" s="13">
        <v>67</v>
      </c>
      <c r="C3936" s="13" t="s">
        <v>21</v>
      </c>
      <c r="D3936" s="13" t="s">
        <v>25</v>
      </c>
      <c r="E3936" s="13" t="s">
        <v>25</v>
      </c>
    </row>
    <row r="3937" spans="2:5" x14ac:dyDescent="0.3">
      <c r="B3937" s="13">
        <v>76</v>
      </c>
      <c r="C3937" s="13" t="s">
        <v>21</v>
      </c>
      <c r="D3937" s="13" t="s">
        <v>25</v>
      </c>
      <c r="E3937" s="13" t="s">
        <v>25</v>
      </c>
    </row>
    <row r="3938" spans="2:5" x14ac:dyDescent="0.3">
      <c r="B3938" s="13">
        <v>43</v>
      </c>
      <c r="C3938" s="13" t="s">
        <v>21</v>
      </c>
      <c r="D3938" s="13" t="s">
        <v>21</v>
      </c>
      <c r="E3938" s="13" t="s">
        <v>25</v>
      </c>
    </row>
    <row r="3939" spans="2:5" x14ac:dyDescent="0.3">
      <c r="B3939" s="13">
        <v>61</v>
      </c>
      <c r="C3939" s="13" t="s">
        <v>21</v>
      </c>
      <c r="D3939" s="13" t="s">
        <v>21</v>
      </c>
      <c r="E3939" s="13" t="s">
        <v>25</v>
      </c>
    </row>
    <row r="3940" spans="2:5" x14ac:dyDescent="0.3">
      <c r="B3940" s="13">
        <v>51</v>
      </c>
      <c r="C3940" s="13" t="s">
        <v>21</v>
      </c>
      <c r="D3940" s="13" t="s">
        <v>21</v>
      </c>
      <c r="E3940" s="13" t="s">
        <v>25</v>
      </c>
    </row>
    <row r="3941" spans="2:5" x14ac:dyDescent="0.3">
      <c r="B3941" s="13">
        <v>30</v>
      </c>
      <c r="C3941" s="13" t="s">
        <v>21</v>
      </c>
      <c r="D3941" s="13" t="s">
        <v>21</v>
      </c>
      <c r="E3941" s="13" t="s">
        <v>25</v>
      </c>
    </row>
    <row r="3942" spans="2:5" x14ac:dyDescent="0.3">
      <c r="B3942" s="13">
        <v>35</v>
      </c>
      <c r="C3942" s="13" t="s">
        <v>21</v>
      </c>
      <c r="D3942" s="13" t="s">
        <v>21</v>
      </c>
      <c r="E3942" s="13" t="s">
        <v>25</v>
      </c>
    </row>
    <row r="3943" spans="2:5" x14ac:dyDescent="0.3">
      <c r="B3943" s="13">
        <v>50</v>
      </c>
      <c r="C3943" s="13" t="s">
        <v>21</v>
      </c>
      <c r="D3943" s="13" t="s">
        <v>21</v>
      </c>
      <c r="E3943" s="13" t="s">
        <v>25</v>
      </c>
    </row>
    <row r="3944" spans="2:5" x14ac:dyDescent="0.3">
      <c r="B3944" s="13">
        <v>29</v>
      </c>
      <c r="C3944" s="13" t="s">
        <v>25</v>
      </c>
      <c r="D3944" s="13" t="s">
        <v>21</v>
      </c>
      <c r="E3944" s="13" t="s">
        <v>25</v>
      </c>
    </row>
    <row r="3945" spans="2:5" x14ac:dyDescent="0.3">
      <c r="B3945" s="13">
        <v>80</v>
      </c>
      <c r="C3945" s="13" t="s">
        <v>21</v>
      </c>
      <c r="D3945" s="13" t="s">
        <v>25</v>
      </c>
      <c r="E3945" s="13" t="s">
        <v>25</v>
      </c>
    </row>
    <row r="3946" spans="2:5" x14ac:dyDescent="0.3">
      <c r="B3946" s="13">
        <v>65</v>
      </c>
      <c r="C3946" s="13" t="s">
        <v>21</v>
      </c>
      <c r="D3946" s="13" t="s">
        <v>21</v>
      </c>
      <c r="E3946" s="13" t="s">
        <v>25</v>
      </c>
    </row>
    <row r="3947" spans="2:5" x14ac:dyDescent="0.3">
      <c r="B3947" s="13">
        <v>34</v>
      </c>
      <c r="C3947" s="13" t="s">
        <v>21</v>
      </c>
      <c r="D3947" s="13" t="s">
        <v>21</v>
      </c>
      <c r="E3947" s="13" t="s">
        <v>25</v>
      </c>
    </row>
    <row r="3948" spans="2:5" x14ac:dyDescent="0.3">
      <c r="B3948" s="13">
        <v>45</v>
      </c>
      <c r="C3948" s="13" t="s">
        <v>21</v>
      </c>
      <c r="D3948" s="13" t="s">
        <v>21</v>
      </c>
      <c r="E3948" s="13" t="s">
        <v>25</v>
      </c>
    </row>
    <row r="3949" spans="2:5" x14ac:dyDescent="0.3">
      <c r="B3949" s="13">
        <v>25</v>
      </c>
      <c r="C3949" s="13" t="s">
        <v>25</v>
      </c>
      <c r="D3949" s="13" t="s">
        <v>21</v>
      </c>
      <c r="E3949" s="13" t="s">
        <v>25</v>
      </c>
    </row>
    <row r="3950" spans="2:5" x14ac:dyDescent="0.3">
      <c r="B3950" s="13">
        <v>53</v>
      </c>
      <c r="C3950" s="13" t="s">
        <v>21</v>
      </c>
      <c r="D3950" s="13" t="s">
        <v>21</v>
      </c>
      <c r="E3950" s="13" t="s">
        <v>25</v>
      </c>
    </row>
    <row r="3951" spans="2:5" x14ac:dyDescent="0.3">
      <c r="B3951" s="13">
        <v>41</v>
      </c>
      <c r="C3951" s="13" t="s">
        <v>21</v>
      </c>
      <c r="D3951" s="13" t="s">
        <v>21</v>
      </c>
      <c r="E3951" s="13" t="s">
        <v>25</v>
      </c>
    </row>
    <row r="3952" spans="2:5" x14ac:dyDescent="0.3">
      <c r="B3952" s="13">
        <v>59</v>
      </c>
      <c r="C3952" s="13" t="s">
        <v>21</v>
      </c>
      <c r="D3952" s="13" t="s">
        <v>21</v>
      </c>
      <c r="E3952" s="13" t="s">
        <v>25</v>
      </c>
    </row>
    <row r="3953" spans="2:5" x14ac:dyDescent="0.3">
      <c r="B3953" s="13">
        <v>69</v>
      </c>
      <c r="C3953" s="13" t="s">
        <v>21</v>
      </c>
      <c r="D3953" s="13" t="s">
        <v>25</v>
      </c>
      <c r="E3953" s="13" t="s">
        <v>25</v>
      </c>
    </row>
    <row r="3954" spans="2:5" x14ac:dyDescent="0.3">
      <c r="B3954" s="13">
        <v>34</v>
      </c>
      <c r="C3954" s="13" t="s">
        <v>21</v>
      </c>
      <c r="D3954" s="13" t="s">
        <v>21</v>
      </c>
      <c r="E3954" s="13" t="s">
        <v>25</v>
      </c>
    </row>
    <row r="3955" spans="2:5" x14ac:dyDescent="0.3">
      <c r="B3955" s="13">
        <v>33</v>
      </c>
      <c r="C3955" s="13" t="s">
        <v>21</v>
      </c>
      <c r="D3955" s="13" t="s">
        <v>21</v>
      </c>
      <c r="E3955" s="13" t="s">
        <v>25</v>
      </c>
    </row>
    <row r="3956" spans="2:5" x14ac:dyDescent="0.3">
      <c r="B3956" s="13">
        <v>77</v>
      </c>
      <c r="C3956" s="13" t="s">
        <v>21</v>
      </c>
      <c r="D3956" s="13" t="s">
        <v>25</v>
      </c>
      <c r="E3956" s="13" t="s">
        <v>25</v>
      </c>
    </row>
    <row r="3957" spans="2:5" x14ac:dyDescent="0.3">
      <c r="B3957" s="13">
        <v>76</v>
      </c>
      <c r="C3957" s="13" t="s">
        <v>21</v>
      </c>
      <c r="D3957" s="13" t="s">
        <v>25</v>
      </c>
      <c r="E3957" s="13" t="s">
        <v>25</v>
      </c>
    </row>
    <row r="3958" spans="2:5" x14ac:dyDescent="0.3">
      <c r="B3958" s="13">
        <v>67</v>
      </c>
      <c r="C3958" s="13" t="s">
        <v>21</v>
      </c>
      <c r="D3958" s="13" t="s">
        <v>25</v>
      </c>
      <c r="E3958" s="13" t="s">
        <v>25</v>
      </c>
    </row>
    <row r="3959" spans="2:5" x14ac:dyDescent="0.3">
      <c r="B3959" s="13">
        <v>23</v>
      </c>
      <c r="C3959" s="13" t="s">
        <v>25</v>
      </c>
      <c r="D3959" s="13" t="s">
        <v>21</v>
      </c>
      <c r="E3959" s="13" t="s">
        <v>25</v>
      </c>
    </row>
    <row r="3960" spans="2:5" x14ac:dyDescent="0.3">
      <c r="B3960" s="13">
        <v>52</v>
      </c>
      <c r="C3960" s="13" t="s">
        <v>21</v>
      </c>
      <c r="D3960" s="13" t="s">
        <v>21</v>
      </c>
      <c r="E3960" s="13" t="s">
        <v>25</v>
      </c>
    </row>
    <row r="3961" spans="2:5" x14ac:dyDescent="0.3">
      <c r="B3961" s="13">
        <v>54</v>
      </c>
      <c r="C3961" s="13" t="s">
        <v>21</v>
      </c>
      <c r="D3961" s="13" t="s">
        <v>21</v>
      </c>
      <c r="E3961" s="13" t="s">
        <v>25</v>
      </c>
    </row>
    <row r="3962" spans="2:5" x14ac:dyDescent="0.3">
      <c r="B3962" s="13">
        <v>27</v>
      </c>
      <c r="C3962" s="13" t="s">
        <v>25</v>
      </c>
      <c r="D3962" s="13" t="s">
        <v>21</v>
      </c>
      <c r="E3962" s="13" t="s">
        <v>25</v>
      </c>
    </row>
    <row r="3963" spans="2:5" x14ac:dyDescent="0.3">
      <c r="B3963" s="13">
        <v>46</v>
      </c>
      <c r="C3963" s="13" t="s">
        <v>21</v>
      </c>
      <c r="D3963" s="13" t="s">
        <v>21</v>
      </c>
      <c r="E3963" s="13" t="s">
        <v>25</v>
      </c>
    </row>
    <row r="3964" spans="2:5" x14ac:dyDescent="0.3">
      <c r="B3964" s="13">
        <v>44</v>
      </c>
      <c r="C3964" s="13" t="s">
        <v>21</v>
      </c>
      <c r="D3964" s="13" t="s">
        <v>21</v>
      </c>
      <c r="E3964" s="13" t="s">
        <v>25</v>
      </c>
    </row>
    <row r="3965" spans="2:5" x14ac:dyDescent="0.3">
      <c r="B3965" s="13">
        <v>64</v>
      </c>
      <c r="C3965" s="13" t="s">
        <v>21</v>
      </c>
      <c r="D3965" s="13" t="s">
        <v>21</v>
      </c>
      <c r="E3965" s="13" t="s">
        <v>25</v>
      </c>
    </row>
    <row r="3966" spans="2:5" x14ac:dyDescent="0.3">
      <c r="B3966" s="13">
        <v>39</v>
      </c>
      <c r="C3966" s="13" t="s">
        <v>21</v>
      </c>
      <c r="D3966" s="13" t="s">
        <v>21</v>
      </c>
      <c r="E3966" s="13" t="s">
        <v>25</v>
      </c>
    </row>
    <row r="3967" spans="2:5" x14ac:dyDescent="0.3">
      <c r="B3967" s="13">
        <v>44</v>
      </c>
      <c r="C3967" s="13" t="s">
        <v>21</v>
      </c>
      <c r="D3967" s="13" t="s">
        <v>21</v>
      </c>
      <c r="E3967" s="13" t="s">
        <v>25</v>
      </c>
    </row>
    <row r="3968" spans="2:5" x14ac:dyDescent="0.3">
      <c r="B3968" s="13">
        <v>29</v>
      </c>
      <c r="C3968" s="13" t="s">
        <v>25</v>
      </c>
      <c r="D3968" s="13" t="s">
        <v>21</v>
      </c>
      <c r="E3968" s="13" t="s">
        <v>25</v>
      </c>
    </row>
    <row r="3969" spans="2:5" x14ac:dyDescent="0.3">
      <c r="B3969" s="13">
        <v>44</v>
      </c>
      <c r="C3969" s="13" t="s">
        <v>21</v>
      </c>
      <c r="D3969" s="13" t="s">
        <v>21</v>
      </c>
      <c r="E3969" s="13" t="s">
        <v>25</v>
      </c>
    </row>
    <row r="3970" spans="2:5" x14ac:dyDescent="0.3">
      <c r="B3970" s="13">
        <v>53</v>
      </c>
      <c r="C3970" s="13" t="s">
        <v>21</v>
      </c>
      <c r="D3970" s="13" t="s">
        <v>21</v>
      </c>
      <c r="E3970" s="13" t="s">
        <v>25</v>
      </c>
    </row>
    <row r="3971" spans="2:5" x14ac:dyDescent="0.3">
      <c r="B3971" s="13">
        <v>38</v>
      </c>
      <c r="C3971" s="13" t="s">
        <v>21</v>
      </c>
      <c r="D3971" s="13" t="s">
        <v>21</v>
      </c>
      <c r="E3971" s="13" t="s">
        <v>25</v>
      </c>
    </row>
    <row r="3972" spans="2:5" x14ac:dyDescent="0.3">
      <c r="B3972" s="13">
        <v>49</v>
      </c>
      <c r="C3972" s="13" t="s">
        <v>21</v>
      </c>
      <c r="D3972" s="13" t="s">
        <v>21</v>
      </c>
      <c r="E3972" s="13" t="s">
        <v>25</v>
      </c>
    </row>
    <row r="3973" spans="2:5" x14ac:dyDescent="0.3">
      <c r="B3973" s="13">
        <v>38</v>
      </c>
      <c r="C3973" s="13" t="s">
        <v>21</v>
      </c>
      <c r="D3973" s="13" t="s">
        <v>21</v>
      </c>
      <c r="E3973" s="13" t="s">
        <v>25</v>
      </c>
    </row>
    <row r="3974" spans="2:5" x14ac:dyDescent="0.3">
      <c r="B3974" s="13">
        <v>38</v>
      </c>
      <c r="C3974" s="13" t="s">
        <v>21</v>
      </c>
      <c r="D3974" s="13" t="s">
        <v>21</v>
      </c>
      <c r="E3974" s="13" t="s">
        <v>25</v>
      </c>
    </row>
    <row r="3975" spans="2:5" x14ac:dyDescent="0.3">
      <c r="B3975" s="13">
        <v>78</v>
      </c>
      <c r="C3975" s="13" t="s">
        <v>21</v>
      </c>
      <c r="D3975" s="13" t="s">
        <v>25</v>
      </c>
      <c r="E3975" s="13" t="s">
        <v>25</v>
      </c>
    </row>
    <row r="3976" spans="2:5" x14ac:dyDescent="0.3">
      <c r="B3976" s="13">
        <v>32</v>
      </c>
      <c r="C3976" s="13" t="s">
        <v>21</v>
      </c>
      <c r="D3976" s="13" t="s">
        <v>21</v>
      </c>
      <c r="E3976" s="13" t="s">
        <v>25</v>
      </c>
    </row>
    <row r="3977" spans="2:5" x14ac:dyDescent="0.3">
      <c r="B3977" s="13">
        <v>68</v>
      </c>
      <c r="C3977" s="13" t="s">
        <v>21</v>
      </c>
      <c r="D3977" s="13" t="s">
        <v>25</v>
      </c>
      <c r="E3977" s="13" t="s">
        <v>25</v>
      </c>
    </row>
    <row r="3978" spans="2:5" x14ac:dyDescent="0.3">
      <c r="B3978" s="13">
        <v>45</v>
      </c>
      <c r="C3978" s="13" t="s">
        <v>21</v>
      </c>
      <c r="D3978" s="13" t="s">
        <v>21</v>
      </c>
      <c r="E3978" s="13" t="s">
        <v>25</v>
      </c>
    </row>
    <row r="3979" spans="2:5" x14ac:dyDescent="0.3">
      <c r="B3979" s="13">
        <v>39</v>
      </c>
      <c r="C3979" s="13" t="s">
        <v>21</v>
      </c>
      <c r="D3979" s="13" t="s">
        <v>21</v>
      </c>
      <c r="E3979" s="13" t="s">
        <v>25</v>
      </c>
    </row>
    <row r="3980" spans="2:5" x14ac:dyDescent="0.3">
      <c r="B3980" s="13">
        <v>75</v>
      </c>
      <c r="C3980" s="13" t="s">
        <v>21</v>
      </c>
      <c r="D3980" s="13" t="s">
        <v>25</v>
      </c>
      <c r="E3980" s="13" t="s">
        <v>25</v>
      </c>
    </row>
    <row r="3981" spans="2:5" x14ac:dyDescent="0.3">
      <c r="B3981" s="13">
        <v>81</v>
      </c>
      <c r="C3981" s="13" t="s">
        <v>21</v>
      </c>
      <c r="D3981" s="13" t="s">
        <v>25</v>
      </c>
      <c r="E3981" s="13" t="s">
        <v>25</v>
      </c>
    </row>
    <row r="3982" spans="2:5" x14ac:dyDescent="0.3">
      <c r="B3982" s="13">
        <v>36</v>
      </c>
      <c r="C3982" s="13" t="s">
        <v>21</v>
      </c>
      <c r="D3982" s="13" t="s">
        <v>21</v>
      </c>
      <c r="E3982" s="13" t="s">
        <v>25</v>
      </c>
    </row>
    <row r="3983" spans="2:5" x14ac:dyDescent="0.3">
      <c r="B3983" s="13">
        <v>78</v>
      </c>
      <c r="C3983" s="13" t="s">
        <v>21</v>
      </c>
      <c r="D3983" s="13" t="s">
        <v>25</v>
      </c>
      <c r="E3983" s="13" t="s">
        <v>25</v>
      </c>
    </row>
    <row r="3984" spans="2:5" x14ac:dyDescent="0.3">
      <c r="B3984" s="13">
        <v>23</v>
      </c>
      <c r="C3984" s="13" t="s">
        <v>25</v>
      </c>
      <c r="D3984" s="13" t="s">
        <v>21</v>
      </c>
      <c r="E3984" s="13" t="s">
        <v>25</v>
      </c>
    </row>
    <row r="3985" spans="2:5" x14ac:dyDescent="0.3">
      <c r="B3985" s="13">
        <v>51</v>
      </c>
      <c r="C3985" s="13" t="s">
        <v>21</v>
      </c>
      <c r="D3985" s="13" t="s">
        <v>21</v>
      </c>
      <c r="E3985" s="13" t="s">
        <v>25</v>
      </c>
    </row>
    <row r="3986" spans="2:5" x14ac:dyDescent="0.3">
      <c r="B3986" s="13">
        <v>38</v>
      </c>
      <c r="C3986" s="13" t="s">
        <v>21</v>
      </c>
      <c r="D3986" s="13" t="s">
        <v>21</v>
      </c>
      <c r="E3986" s="13" t="s">
        <v>25</v>
      </c>
    </row>
    <row r="3987" spans="2:5" x14ac:dyDescent="0.3">
      <c r="B3987" s="13">
        <v>25</v>
      </c>
      <c r="C3987" s="13" t="s">
        <v>25</v>
      </c>
      <c r="D3987" s="13" t="s">
        <v>21</v>
      </c>
      <c r="E3987" s="13" t="s">
        <v>25</v>
      </c>
    </row>
    <row r="3988" spans="2:5" x14ac:dyDescent="0.3">
      <c r="B3988" s="13">
        <v>34</v>
      </c>
      <c r="C3988" s="13" t="s">
        <v>21</v>
      </c>
      <c r="D3988" s="13" t="s">
        <v>21</v>
      </c>
      <c r="E3988" s="13" t="s">
        <v>25</v>
      </c>
    </row>
    <row r="3989" spans="2:5" x14ac:dyDescent="0.3">
      <c r="B3989" s="13">
        <v>27</v>
      </c>
      <c r="C3989" s="13" t="s">
        <v>25</v>
      </c>
      <c r="D3989" s="13" t="s">
        <v>21</v>
      </c>
      <c r="E3989" s="13" t="s">
        <v>25</v>
      </c>
    </row>
    <row r="3990" spans="2:5" x14ac:dyDescent="0.3">
      <c r="B3990" s="13">
        <v>56</v>
      </c>
      <c r="C3990" s="13" t="s">
        <v>21</v>
      </c>
      <c r="D3990" s="13" t="s">
        <v>21</v>
      </c>
      <c r="E3990" s="13" t="s">
        <v>25</v>
      </c>
    </row>
    <row r="3991" spans="2:5" x14ac:dyDescent="0.3">
      <c r="B3991" s="13">
        <v>36</v>
      </c>
      <c r="C3991" s="13" t="s">
        <v>21</v>
      </c>
      <c r="D3991" s="13" t="s">
        <v>21</v>
      </c>
      <c r="E3991" s="13" t="s">
        <v>25</v>
      </c>
    </row>
    <row r="3992" spans="2:5" x14ac:dyDescent="0.3">
      <c r="B3992" s="13">
        <v>29</v>
      </c>
      <c r="C3992" s="13" t="s">
        <v>25</v>
      </c>
      <c r="D3992" s="13" t="s">
        <v>21</v>
      </c>
      <c r="E3992" s="13" t="s">
        <v>25</v>
      </c>
    </row>
    <row r="3993" spans="2:5" x14ac:dyDescent="0.3">
      <c r="B3993" s="13">
        <v>32</v>
      </c>
      <c r="C3993" s="13" t="s">
        <v>21</v>
      </c>
      <c r="D3993" s="13" t="s">
        <v>21</v>
      </c>
      <c r="E3993" s="13" t="s">
        <v>25</v>
      </c>
    </row>
    <row r="3994" spans="2:5" x14ac:dyDescent="0.3">
      <c r="B3994" s="13">
        <v>55</v>
      </c>
      <c r="C3994" s="13" t="s">
        <v>21</v>
      </c>
      <c r="D3994" s="13" t="s">
        <v>21</v>
      </c>
      <c r="E3994" s="13" t="s">
        <v>25</v>
      </c>
    </row>
    <row r="3995" spans="2:5" x14ac:dyDescent="0.3">
      <c r="B3995" s="13">
        <v>30</v>
      </c>
      <c r="C3995" s="13" t="s">
        <v>21</v>
      </c>
      <c r="D3995" s="13" t="s">
        <v>21</v>
      </c>
      <c r="E3995" s="13" t="s">
        <v>25</v>
      </c>
    </row>
    <row r="3996" spans="2:5" x14ac:dyDescent="0.3">
      <c r="B3996" s="13">
        <v>59</v>
      </c>
      <c r="C3996" s="13" t="s">
        <v>21</v>
      </c>
      <c r="D3996" s="13" t="s">
        <v>21</v>
      </c>
      <c r="E3996" s="13" t="s">
        <v>25</v>
      </c>
    </row>
    <row r="3997" spans="2:5" x14ac:dyDescent="0.3">
      <c r="B3997" s="13">
        <v>72</v>
      </c>
      <c r="C3997" s="13" t="s">
        <v>21</v>
      </c>
      <c r="D3997" s="13" t="s">
        <v>25</v>
      </c>
      <c r="E3997" s="13" t="s">
        <v>25</v>
      </c>
    </row>
    <row r="3998" spans="2:5" x14ac:dyDescent="0.3">
      <c r="B3998" s="13">
        <v>30</v>
      </c>
      <c r="C3998" s="13" t="s">
        <v>21</v>
      </c>
      <c r="D3998" s="13" t="s">
        <v>21</v>
      </c>
      <c r="E3998" s="13" t="s">
        <v>25</v>
      </c>
    </row>
    <row r="3999" spans="2:5" x14ac:dyDescent="0.3">
      <c r="B3999" s="13">
        <v>23</v>
      </c>
      <c r="C3999" s="13" t="s">
        <v>25</v>
      </c>
      <c r="D3999" s="13" t="s">
        <v>21</v>
      </c>
      <c r="E3999" s="13" t="s">
        <v>25</v>
      </c>
    </row>
    <row r="4000" spans="2:5" x14ac:dyDescent="0.3">
      <c r="B4000" s="13">
        <v>53</v>
      </c>
      <c r="C4000" s="13" t="s">
        <v>21</v>
      </c>
      <c r="D4000" s="13" t="s">
        <v>21</v>
      </c>
      <c r="E4000" s="13" t="s">
        <v>25</v>
      </c>
    </row>
    <row r="4001" spans="2:5" x14ac:dyDescent="0.3">
      <c r="B4001" s="13">
        <v>50</v>
      </c>
      <c r="C4001" s="13" t="s">
        <v>21</v>
      </c>
      <c r="D4001" s="13" t="s">
        <v>21</v>
      </c>
      <c r="E4001" s="13" t="s">
        <v>25</v>
      </c>
    </row>
    <row r="4002" spans="2:5" x14ac:dyDescent="0.3">
      <c r="B4002" s="13">
        <v>47</v>
      </c>
      <c r="C4002" s="13" t="s">
        <v>21</v>
      </c>
      <c r="D4002" s="13" t="s">
        <v>21</v>
      </c>
      <c r="E4002" s="13" t="s">
        <v>25</v>
      </c>
    </row>
    <row r="4003" spans="2:5" x14ac:dyDescent="0.3">
      <c r="B4003" s="13">
        <v>84</v>
      </c>
      <c r="C4003" s="13" t="s">
        <v>21</v>
      </c>
      <c r="D4003" s="13" t="s">
        <v>25</v>
      </c>
      <c r="E4003" s="13" t="s">
        <v>25</v>
      </c>
    </row>
    <row r="4004" spans="2:5" x14ac:dyDescent="0.3">
      <c r="B4004" s="13">
        <v>26</v>
      </c>
      <c r="C4004" s="13" t="s">
        <v>25</v>
      </c>
      <c r="D4004" s="13" t="s">
        <v>21</v>
      </c>
      <c r="E4004" s="13" t="s">
        <v>25</v>
      </c>
    </row>
    <row r="4005" spans="2:5" x14ac:dyDescent="0.3">
      <c r="B4005" s="13">
        <v>29</v>
      </c>
      <c r="C4005" s="13" t="s">
        <v>25</v>
      </c>
      <c r="D4005" s="13" t="s">
        <v>21</v>
      </c>
      <c r="E4005" s="13" t="s">
        <v>25</v>
      </c>
    </row>
    <row r="4006" spans="2:5" x14ac:dyDescent="0.3">
      <c r="B4006" s="13">
        <v>27</v>
      </c>
      <c r="C4006" s="13" t="s">
        <v>25</v>
      </c>
      <c r="D4006" s="13" t="s">
        <v>21</v>
      </c>
      <c r="E4006" s="13" t="s">
        <v>25</v>
      </c>
    </row>
    <row r="4007" spans="2:5" x14ac:dyDescent="0.3">
      <c r="B4007" s="13">
        <v>65</v>
      </c>
      <c r="C4007" s="13" t="s">
        <v>21</v>
      </c>
      <c r="D4007" s="13" t="s">
        <v>25</v>
      </c>
      <c r="E4007" s="13" t="s">
        <v>25</v>
      </c>
    </row>
    <row r="4008" spans="2:5" x14ac:dyDescent="0.3">
      <c r="B4008" s="13">
        <v>29</v>
      </c>
      <c r="C4008" s="13" t="s">
        <v>25</v>
      </c>
      <c r="D4008" s="13" t="s">
        <v>21</v>
      </c>
      <c r="E4008" s="13" t="s">
        <v>25</v>
      </c>
    </row>
    <row r="4009" spans="2:5" x14ac:dyDescent="0.3">
      <c r="B4009" s="13">
        <v>43</v>
      </c>
      <c r="C4009" s="13" t="s">
        <v>21</v>
      </c>
      <c r="D4009" s="13" t="s">
        <v>21</v>
      </c>
      <c r="E4009" s="13" t="s">
        <v>25</v>
      </c>
    </row>
    <row r="4010" spans="2:5" x14ac:dyDescent="0.3">
      <c r="B4010" s="13">
        <v>65</v>
      </c>
      <c r="C4010" s="13" t="s">
        <v>21</v>
      </c>
      <c r="D4010" s="13" t="s">
        <v>21</v>
      </c>
      <c r="E4010" s="13" t="s">
        <v>25</v>
      </c>
    </row>
    <row r="4011" spans="2:5" x14ac:dyDescent="0.3">
      <c r="B4011" s="13">
        <v>46</v>
      </c>
      <c r="C4011" s="13" t="s">
        <v>21</v>
      </c>
      <c r="D4011" s="13" t="s">
        <v>21</v>
      </c>
      <c r="E4011" s="13" t="s">
        <v>25</v>
      </c>
    </row>
    <row r="4012" spans="2:5" x14ac:dyDescent="0.3">
      <c r="B4012" s="13">
        <v>41</v>
      </c>
      <c r="C4012" s="13" t="s">
        <v>21</v>
      </c>
      <c r="D4012" s="13" t="s">
        <v>21</v>
      </c>
      <c r="E4012" s="13" t="s">
        <v>25</v>
      </c>
    </row>
    <row r="4013" spans="2:5" x14ac:dyDescent="0.3">
      <c r="B4013" s="13">
        <v>38</v>
      </c>
      <c r="C4013" s="13" t="s">
        <v>21</v>
      </c>
      <c r="D4013" s="13" t="s">
        <v>21</v>
      </c>
      <c r="E4013" s="13" t="s">
        <v>25</v>
      </c>
    </row>
    <row r="4014" spans="2:5" x14ac:dyDescent="0.3">
      <c r="B4014" s="13">
        <v>67</v>
      </c>
      <c r="C4014" s="13" t="s">
        <v>21</v>
      </c>
      <c r="D4014" s="13" t="s">
        <v>25</v>
      </c>
      <c r="E4014" s="13" t="s">
        <v>25</v>
      </c>
    </row>
    <row r="4015" spans="2:5" x14ac:dyDescent="0.3">
      <c r="B4015" s="13">
        <v>44</v>
      </c>
      <c r="C4015" s="13" t="s">
        <v>21</v>
      </c>
      <c r="D4015" s="13" t="s">
        <v>21</v>
      </c>
      <c r="E4015" s="13" t="s">
        <v>25</v>
      </c>
    </row>
    <row r="4016" spans="2:5" x14ac:dyDescent="0.3">
      <c r="B4016" s="13">
        <v>46</v>
      </c>
      <c r="C4016" s="13" t="s">
        <v>21</v>
      </c>
      <c r="D4016" s="13" t="s">
        <v>21</v>
      </c>
      <c r="E4016" s="13" t="s">
        <v>25</v>
      </c>
    </row>
    <row r="4017" spans="2:5" x14ac:dyDescent="0.3">
      <c r="B4017" s="13">
        <v>60</v>
      </c>
      <c r="C4017" s="13" t="s">
        <v>21</v>
      </c>
      <c r="D4017" s="13" t="s">
        <v>21</v>
      </c>
      <c r="E4017" s="13" t="s">
        <v>25</v>
      </c>
    </row>
    <row r="4018" spans="2:5" x14ac:dyDescent="0.3">
      <c r="B4018" s="13">
        <v>56</v>
      </c>
      <c r="C4018" s="13" t="s">
        <v>21</v>
      </c>
      <c r="D4018" s="13" t="s">
        <v>21</v>
      </c>
      <c r="E4018" s="13" t="s">
        <v>25</v>
      </c>
    </row>
    <row r="4019" spans="2:5" x14ac:dyDescent="0.3">
      <c r="B4019" s="13">
        <v>59</v>
      </c>
      <c r="C4019" s="13" t="s">
        <v>21</v>
      </c>
      <c r="D4019" s="13" t="s">
        <v>21</v>
      </c>
      <c r="E4019" s="13" t="s">
        <v>25</v>
      </c>
    </row>
    <row r="4020" spans="2:5" x14ac:dyDescent="0.3">
      <c r="B4020" s="13">
        <v>31</v>
      </c>
      <c r="C4020" s="13" t="s">
        <v>21</v>
      </c>
      <c r="D4020" s="13" t="s">
        <v>21</v>
      </c>
      <c r="E4020" s="13" t="s">
        <v>25</v>
      </c>
    </row>
    <row r="4021" spans="2:5" x14ac:dyDescent="0.3">
      <c r="B4021" s="13">
        <v>43</v>
      </c>
      <c r="C4021" s="13" t="s">
        <v>21</v>
      </c>
      <c r="D4021" s="13" t="s">
        <v>21</v>
      </c>
      <c r="E4021" s="13" t="s">
        <v>25</v>
      </c>
    </row>
    <row r="4022" spans="2:5" x14ac:dyDescent="0.3">
      <c r="B4022" s="13">
        <v>29</v>
      </c>
      <c r="C4022" s="13" t="s">
        <v>25</v>
      </c>
      <c r="D4022" s="13" t="s">
        <v>21</v>
      </c>
      <c r="E4022" s="13" t="s">
        <v>25</v>
      </c>
    </row>
    <row r="4023" spans="2:5" x14ac:dyDescent="0.3">
      <c r="B4023" s="13">
        <v>40</v>
      </c>
      <c r="C4023" s="13" t="s">
        <v>21</v>
      </c>
      <c r="D4023" s="13" t="s">
        <v>21</v>
      </c>
      <c r="E4023" s="13" t="s">
        <v>25</v>
      </c>
    </row>
    <row r="4024" spans="2:5" x14ac:dyDescent="0.3">
      <c r="B4024" s="13">
        <v>38</v>
      </c>
      <c r="C4024" s="13" t="s">
        <v>21</v>
      </c>
      <c r="D4024" s="13" t="s">
        <v>21</v>
      </c>
      <c r="E4024" s="13" t="s">
        <v>25</v>
      </c>
    </row>
    <row r="4025" spans="2:5" x14ac:dyDescent="0.3">
      <c r="B4025" s="13">
        <v>41</v>
      </c>
      <c r="C4025" s="13" t="s">
        <v>21</v>
      </c>
      <c r="D4025" s="13" t="s">
        <v>21</v>
      </c>
      <c r="E4025" s="13" t="s">
        <v>25</v>
      </c>
    </row>
    <row r="4026" spans="2:5" x14ac:dyDescent="0.3">
      <c r="B4026" s="13">
        <v>22</v>
      </c>
      <c r="C4026" s="13" t="s">
        <v>25</v>
      </c>
      <c r="D4026" s="13" t="s">
        <v>21</v>
      </c>
      <c r="E4026" s="13" t="s">
        <v>25</v>
      </c>
    </row>
    <row r="4027" spans="2:5" x14ac:dyDescent="0.3">
      <c r="B4027" s="13">
        <v>77</v>
      </c>
      <c r="C4027" s="13" t="s">
        <v>21</v>
      </c>
      <c r="D4027" s="13" t="s">
        <v>25</v>
      </c>
      <c r="E4027" s="13" t="s">
        <v>25</v>
      </c>
    </row>
    <row r="4028" spans="2:5" x14ac:dyDescent="0.3">
      <c r="B4028" s="13">
        <v>61</v>
      </c>
      <c r="C4028" s="13" t="s">
        <v>21</v>
      </c>
      <c r="D4028" s="13" t="s">
        <v>21</v>
      </c>
      <c r="E4028" s="13" t="s">
        <v>25</v>
      </c>
    </row>
    <row r="4029" spans="2:5" x14ac:dyDescent="0.3">
      <c r="B4029" s="13">
        <v>27</v>
      </c>
      <c r="C4029" s="13" t="s">
        <v>25</v>
      </c>
      <c r="D4029" s="13" t="s">
        <v>21</v>
      </c>
      <c r="E4029" s="13" t="s">
        <v>25</v>
      </c>
    </row>
    <row r="4030" spans="2:5" x14ac:dyDescent="0.3">
      <c r="B4030" s="13">
        <v>29</v>
      </c>
      <c r="C4030" s="13" t="s">
        <v>25</v>
      </c>
      <c r="D4030" s="13" t="s">
        <v>21</v>
      </c>
      <c r="E4030" s="13" t="s">
        <v>25</v>
      </c>
    </row>
    <row r="4031" spans="2:5" x14ac:dyDescent="0.3">
      <c r="B4031" s="13">
        <v>40</v>
      </c>
      <c r="C4031" s="13" t="s">
        <v>21</v>
      </c>
      <c r="D4031" s="13" t="s">
        <v>21</v>
      </c>
      <c r="E4031" s="13" t="s">
        <v>25</v>
      </c>
    </row>
    <row r="4032" spans="2:5" x14ac:dyDescent="0.3">
      <c r="B4032" s="13">
        <v>72</v>
      </c>
      <c r="C4032" s="13" t="s">
        <v>21</v>
      </c>
      <c r="D4032" s="13" t="s">
        <v>25</v>
      </c>
      <c r="E4032" s="13" t="s">
        <v>25</v>
      </c>
    </row>
    <row r="4033" spans="2:5" x14ac:dyDescent="0.3">
      <c r="B4033" s="13">
        <v>71</v>
      </c>
      <c r="C4033" s="13" t="s">
        <v>21</v>
      </c>
      <c r="D4033" s="13" t="s">
        <v>25</v>
      </c>
      <c r="E4033" s="13" t="s">
        <v>25</v>
      </c>
    </row>
    <row r="4034" spans="2:5" x14ac:dyDescent="0.3">
      <c r="B4034" s="13">
        <v>69</v>
      </c>
      <c r="C4034" s="13" t="s">
        <v>21</v>
      </c>
      <c r="D4034" s="13" t="s">
        <v>25</v>
      </c>
      <c r="E4034" s="13" t="s">
        <v>25</v>
      </c>
    </row>
    <row r="4035" spans="2:5" x14ac:dyDescent="0.3">
      <c r="B4035" s="13">
        <v>48</v>
      </c>
      <c r="C4035" s="13" t="s">
        <v>21</v>
      </c>
      <c r="D4035" s="13" t="s">
        <v>21</v>
      </c>
      <c r="E4035" s="13" t="s">
        <v>25</v>
      </c>
    </row>
    <row r="4036" spans="2:5" x14ac:dyDescent="0.3">
      <c r="B4036" s="13">
        <v>66</v>
      </c>
      <c r="C4036" s="13" t="s">
        <v>21</v>
      </c>
      <c r="D4036" s="13" t="s">
        <v>25</v>
      </c>
      <c r="E4036" s="13" t="s">
        <v>25</v>
      </c>
    </row>
    <row r="4037" spans="2:5" x14ac:dyDescent="0.3">
      <c r="B4037" s="13">
        <v>66</v>
      </c>
      <c r="C4037" s="13" t="s">
        <v>21</v>
      </c>
      <c r="D4037" s="13" t="s">
        <v>25</v>
      </c>
      <c r="E4037" s="13" t="s">
        <v>25</v>
      </c>
    </row>
    <row r="4038" spans="2:5" x14ac:dyDescent="0.3">
      <c r="B4038" s="13">
        <v>64</v>
      </c>
      <c r="C4038" s="13" t="s">
        <v>21</v>
      </c>
      <c r="D4038" s="13" t="s">
        <v>21</v>
      </c>
      <c r="E4038" s="13" t="s">
        <v>25</v>
      </c>
    </row>
    <row r="4039" spans="2:5" x14ac:dyDescent="0.3">
      <c r="B4039" s="13">
        <v>72</v>
      </c>
      <c r="C4039" s="13" t="s">
        <v>21</v>
      </c>
      <c r="D4039" s="13" t="s">
        <v>25</v>
      </c>
      <c r="E4039" s="13" t="s">
        <v>25</v>
      </c>
    </row>
    <row r="4040" spans="2:5" x14ac:dyDescent="0.3">
      <c r="B4040" s="13">
        <v>62</v>
      </c>
      <c r="C4040" s="13" t="s">
        <v>21</v>
      </c>
      <c r="D4040" s="13" t="s">
        <v>21</v>
      </c>
      <c r="E4040" s="13" t="s">
        <v>25</v>
      </c>
    </row>
    <row r="4041" spans="2:5" x14ac:dyDescent="0.3">
      <c r="B4041" s="13">
        <v>71</v>
      </c>
      <c r="C4041" s="13" t="s">
        <v>21</v>
      </c>
      <c r="D4041" s="13" t="s">
        <v>25</v>
      </c>
      <c r="E4041" s="13" t="s">
        <v>25</v>
      </c>
    </row>
    <row r="4042" spans="2:5" x14ac:dyDescent="0.3">
      <c r="B4042" s="13">
        <v>67</v>
      </c>
      <c r="C4042" s="13" t="s">
        <v>21</v>
      </c>
      <c r="D4042" s="13" t="s">
        <v>25</v>
      </c>
      <c r="E4042" s="13" t="s">
        <v>25</v>
      </c>
    </row>
    <row r="4043" spans="2:5" x14ac:dyDescent="0.3">
      <c r="B4043" s="13">
        <v>75</v>
      </c>
      <c r="C4043" s="13" t="s">
        <v>21</v>
      </c>
      <c r="D4043" s="13" t="s">
        <v>25</v>
      </c>
      <c r="E4043" s="13" t="s">
        <v>25</v>
      </c>
    </row>
    <row r="4044" spans="2:5" x14ac:dyDescent="0.3">
      <c r="B4044" s="13">
        <v>68</v>
      </c>
      <c r="C4044" s="13" t="s">
        <v>21</v>
      </c>
      <c r="D4044" s="13" t="s">
        <v>25</v>
      </c>
      <c r="E4044" s="13" t="s">
        <v>25</v>
      </c>
    </row>
    <row r="4045" spans="2:5" x14ac:dyDescent="0.3">
      <c r="B4045" s="13">
        <v>54</v>
      </c>
      <c r="C4045" s="13" t="s">
        <v>21</v>
      </c>
      <c r="D4045" s="13" t="s">
        <v>21</v>
      </c>
      <c r="E4045" s="13" t="s">
        <v>25</v>
      </c>
    </row>
    <row r="4046" spans="2:5" x14ac:dyDescent="0.3">
      <c r="B4046" s="13">
        <v>70</v>
      </c>
      <c r="C4046" s="13" t="s">
        <v>21</v>
      </c>
      <c r="D4046" s="13" t="s">
        <v>25</v>
      </c>
      <c r="E4046" s="13" t="s">
        <v>25</v>
      </c>
    </row>
    <row r="4047" spans="2:5" x14ac:dyDescent="0.3">
      <c r="B4047" s="13">
        <v>40</v>
      </c>
      <c r="C4047" s="13" t="s">
        <v>21</v>
      </c>
      <c r="D4047" s="13" t="s">
        <v>21</v>
      </c>
      <c r="E4047" s="13" t="s">
        <v>25</v>
      </c>
    </row>
    <row r="4048" spans="2:5" x14ac:dyDescent="0.3">
      <c r="B4048" s="13">
        <v>57</v>
      </c>
      <c r="C4048" s="13" t="s">
        <v>21</v>
      </c>
      <c r="D4048" s="13" t="s">
        <v>21</v>
      </c>
      <c r="E4048" s="13" t="s">
        <v>25</v>
      </c>
    </row>
    <row r="4049" spans="2:5" x14ac:dyDescent="0.3">
      <c r="B4049" s="13">
        <v>50</v>
      </c>
      <c r="C4049" s="13" t="s">
        <v>21</v>
      </c>
      <c r="D4049" s="13" t="s">
        <v>21</v>
      </c>
      <c r="E4049" s="13" t="s">
        <v>25</v>
      </c>
    </row>
    <row r="4050" spans="2:5" x14ac:dyDescent="0.3">
      <c r="B4050" s="13">
        <v>33</v>
      </c>
      <c r="C4050" s="13" t="s">
        <v>21</v>
      </c>
      <c r="D4050" s="13" t="s">
        <v>21</v>
      </c>
      <c r="E4050" s="13" t="s">
        <v>25</v>
      </c>
    </row>
    <row r="4051" spans="2:5" x14ac:dyDescent="0.3">
      <c r="B4051" s="13">
        <v>49</v>
      </c>
      <c r="C4051" s="13" t="s">
        <v>21</v>
      </c>
      <c r="D4051" s="13" t="s">
        <v>21</v>
      </c>
      <c r="E4051" s="13" t="s">
        <v>25</v>
      </c>
    </row>
    <row r="4052" spans="2:5" x14ac:dyDescent="0.3">
      <c r="B4052" s="13">
        <v>22</v>
      </c>
      <c r="C4052" s="13" t="s">
        <v>25</v>
      </c>
      <c r="D4052" s="13" t="s">
        <v>21</v>
      </c>
      <c r="E4052" s="13" t="s">
        <v>25</v>
      </c>
    </row>
    <row r="4053" spans="2:5" x14ac:dyDescent="0.3">
      <c r="B4053" s="13">
        <v>58</v>
      </c>
      <c r="C4053" s="13" t="s">
        <v>21</v>
      </c>
      <c r="D4053" s="13" t="s">
        <v>21</v>
      </c>
      <c r="E4053" s="13" t="s">
        <v>25</v>
      </c>
    </row>
    <row r="4054" spans="2:5" x14ac:dyDescent="0.3">
      <c r="B4054" s="13">
        <v>46</v>
      </c>
      <c r="C4054" s="13" t="s">
        <v>21</v>
      </c>
      <c r="D4054" s="13" t="s">
        <v>21</v>
      </c>
      <c r="E4054" s="13" t="s">
        <v>25</v>
      </c>
    </row>
    <row r="4055" spans="2:5" x14ac:dyDescent="0.3">
      <c r="B4055" s="13">
        <v>70</v>
      </c>
      <c r="C4055" s="13" t="s">
        <v>21</v>
      </c>
      <c r="D4055" s="13" t="s">
        <v>25</v>
      </c>
      <c r="E4055" s="13" t="s">
        <v>25</v>
      </c>
    </row>
    <row r="4056" spans="2:5" x14ac:dyDescent="0.3">
      <c r="B4056" s="13">
        <v>30</v>
      </c>
      <c r="C4056" s="13" t="s">
        <v>21</v>
      </c>
      <c r="D4056" s="13" t="s">
        <v>21</v>
      </c>
      <c r="E4056" s="13" t="s">
        <v>25</v>
      </c>
    </row>
    <row r="4057" spans="2:5" x14ac:dyDescent="0.3">
      <c r="B4057" s="13">
        <v>40</v>
      </c>
      <c r="C4057" s="13" t="s">
        <v>21</v>
      </c>
      <c r="D4057" s="13" t="s">
        <v>21</v>
      </c>
      <c r="E4057" s="13" t="s">
        <v>25</v>
      </c>
    </row>
    <row r="4058" spans="2:5" x14ac:dyDescent="0.3">
      <c r="B4058" s="13">
        <v>64</v>
      </c>
      <c r="C4058" s="13" t="s">
        <v>21</v>
      </c>
      <c r="D4058" s="13" t="s">
        <v>21</v>
      </c>
      <c r="E4058" s="13" t="s">
        <v>25</v>
      </c>
    </row>
    <row r="4059" spans="2:5" x14ac:dyDescent="0.3">
      <c r="B4059" s="13">
        <v>47</v>
      </c>
      <c r="C4059" s="13" t="s">
        <v>21</v>
      </c>
      <c r="D4059" s="13" t="s">
        <v>21</v>
      </c>
      <c r="E4059" s="13" t="s">
        <v>25</v>
      </c>
    </row>
    <row r="4060" spans="2:5" x14ac:dyDescent="0.3">
      <c r="B4060" s="13">
        <v>84</v>
      </c>
      <c r="C4060" s="13" t="s">
        <v>21</v>
      </c>
      <c r="D4060" s="13" t="s">
        <v>25</v>
      </c>
      <c r="E4060" s="13" t="s">
        <v>25</v>
      </c>
    </row>
    <row r="4061" spans="2:5" x14ac:dyDescent="0.3">
      <c r="B4061" s="13">
        <v>41</v>
      </c>
      <c r="C4061" s="13" t="s">
        <v>21</v>
      </c>
      <c r="D4061" s="13" t="s">
        <v>21</v>
      </c>
      <c r="E4061" s="13" t="s">
        <v>25</v>
      </c>
    </row>
    <row r="4062" spans="2:5" x14ac:dyDescent="0.3">
      <c r="B4062" s="13">
        <v>29</v>
      </c>
      <c r="C4062" s="13" t="s">
        <v>25</v>
      </c>
      <c r="D4062" s="13" t="s">
        <v>21</v>
      </c>
      <c r="E4062" s="13" t="s">
        <v>25</v>
      </c>
    </row>
    <row r="4063" spans="2:5" x14ac:dyDescent="0.3">
      <c r="B4063" s="13">
        <v>67</v>
      </c>
      <c r="C4063" s="13" t="s">
        <v>21</v>
      </c>
      <c r="D4063" s="13" t="s">
        <v>25</v>
      </c>
      <c r="E4063" s="13" t="s">
        <v>25</v>
      </c>
    </row>
    <row r="4064" spans="2:5" x14ac:dyDescent="0.3">
      <c r="B4064" s="13">
        <v>45</v>
      </c>
      <c r="C4064" s="13" t="s">
        <v>21</v>
      </c>
      <c r="D4064" s="13" t="s">
        <v>21</v>
      </c>
      <c r="E4064" s="13" t="s">
        <v>25</v>
      </c>
    </row>
    <row r="4065" spans="2:5" x14ac:dyDescent="0.3">
      <c r="B4065" s="13">
        <v>61</v>
      </c>
      <c r="C4065" s="13" t="s">
        <v>21</v>
      </c>
      <c r="D4065" s="13" t="s">
        <v>21</v>
      </c>
      <c r="E4065" s="13" t="s">
        <v>25</v>
      </c>
    </row>
    <row r="4066" spans="2:5" x14ac:dyDescent="0.3">
      <c r="B4066" s="13">
        <v>47</v>
      </c>
      <c r="C4066" s="13" t="s">
        <v>21</v>
      </c>
      <c r="D4066" s="13" t="s">
        <v>21</v>
      </c>
      <c r="E4066" s="13" t="s">
        <v>25</v>
      </c>
    </row>
    <row r="4067" spans="2:5" x14ac:dyDescent="0.3">
      <c r="B4067" s="13">
        <v>45</v>
      </c>
      <c r="C4067" s="13" t="s">
        <v>21</v>
      </c>
      <c r="D4067" s="13" t="s">
        <v>21</v>
      </c>
      <c r="E4067" s="13" t="s">
        <v>25</v>
      </c>
    </row>
    <row r="4068" spans="2:5" x14ac:dyDescent="0.3">
      <c r="B4068" s="13">
        <v>23</v>
      </c>
      <c r="C4068" s="13" t="s">
        <v>25</v>
      </c>
      <c r="D4068" s="13" t="s">
        <v>21</v>
      </c>
      <c r="E4068" s="13" t="s">
        <v>25</v>
      </c>
    </row>
    <row r="4069" spans="2:5" x14ac:dyDescent="0.3">
      <c r="B4069" s="13">
        <v>24</v>
      </c>
      <c r="C4069" s="13" t="s">
        <v>25</v>
      </c>
      <c r="D4069" s="13" t="s">
        <v>21</v>
      </c>
      <c r="E4069" s="13" t="s">
        <v>25</v>
      </c>
    </row>
    <row r="4070" spans="2:5" x14ac:dyDescent="0.3">
      <c r="B4070" s="13">
        <v>38</v>
      </c>
      <c r="C4070" s="13" t="s">
        <v>21</v>
      </c>
      <c r="D4070" s="13" t="s">
        <v>21</v>
      </c>
      <c r="E4070" s="13" t="s">
        <v>25</v>
      </c>
    </row>
    <row r="4071" spans="2:5" x14ac:dyDescent="0.3">
      <c r="B4071" s="13">
        <v>48</v>
      </c>
      <c r="C4071" s="13" t="s">
        <v>21</v>
      </c>
      <c r="D4071" s="13" t="s">
        <v>21</v>
      </c>
      <c r="E4071" s="13" t="s">
        <v>25</v>
      </c>
    </row>
    <row r="4072" spans="2:5" x14ac:dyDescent="0.3">
      <c r="B4072" s="13">
        <v>69</v>
      </c>
      <c r="C4072" s="13" t="s">
        <v>21</v>
      </c>
      <c r="D4072" s="13" t="s">
        <v>25</v>
      </c>
      <c r="E4072" s="13" t="s">
        <v>25</v>
      </c>
    </row>
    <row r="4073" spans="2:5" x14ac:dyDescent="0.3">
      <c r="B4073" s="13">
        <v>34</v>
      </c>
      <c r="C4073" s="13" t="s">
        <v>21</v>
      </c>
      <c r="D4073" s="13" t="s">
        <v>21</v>
      </c>
      <c r="E4073" s="13" t="s">
        <v>25</v>
      </c>
    </row>
    <row r="4074" spans="2:5" x14ac:dyDescent="0.3">
      <c r="B4074" s="13">
        <v>72</v>
      </c>
      <c r="C4074" s="13" t="s">
        <v>21</v>
      </c>
      <c r="D4074" s="13" t="s">
        <v>25</v>
      </c>
      <c r="E4074" s="13" t="s">
        <v>25</v>
      </c>
    </row>
    <row r="4075" spans="2:5" x14ac:dyDescent="0.3">
      <c r="B4075" s="13">
        <v>76</v>
      </c>
      <c r="C4075" s="13" t="s">
        <v>21</v>
      </c>
      <c r="D4075" s="13" t="s">
        <v>25</v>
      </c>
      <c r="E4075" s="13" t="s">
        <v>25</v>
      </c>
    </row>
    <row r="4076" spans="2:5" x14ac:dyDescent="0.3">
      <c r="B4076" s="13">
        <v>77</v>
      </c>
      <c r="C4076" s="13" t="s">
        <v>21</v>
      </c>
      <c r="D4076" s="13" t="s">
        <v>25</v>
      </c>
      <c r="E4076" s="13" t="s">
        <v>25</v>
      </c>
    </row>
    <row r="4077" spans="2:5" x14ac:dyDescent="0.3">
      <c r="B4077" s="13">
        <v>48</v>
      </c>
      <c r="C4077" s="13" t="s">
        <v>21</v>
      </c>
      <c r="D4077" s="13" t="s">
        <v>21</v>
      </c>
      <c r="E4077" s="13" t="s">
        <v>25</v>
      </c>
    </row>
    <row r="4078" spans="2:5" x14ac:dyDescent="0.3">
      <c r="B4078" s="13">
        <v>59</v>
      </c>
      <c r="C4078" s="13" t="s">
        <v>21</v>
      </c>
      <c r="D4078" s="13" t="s">
        <v>21</v>
      </c>
      <c r="E4078" s="13" t="s">
        <v>25</v>
      </c>
    </row>
    <row r="4079" spans="2:5" x14ac:dyDescent="0.3">
      <c r="B4079" s="13">
        <v>82</v>
      </c>
      <c r="C4079" s="13" t="s">
        <v>21</v>
      </c>
      <c r="D4079" s="13" t="s">
        <v>25</v>
      </c>
      <c r="E4079" s="13" t="s">
        <v>25</v>
      </c>
    </row>
    <row r="4080" spans="2:5" x14ac:dyDescent="0.3">
      <c r="B4080" s="13">
        <v>22</v>
      </c>
      <c r="C4080" s="13" t="s">
        <v>25</v>
      </c>
      <c r="D4080" s="13" t="s">
        <v>21</v>
      </c>
      <c r="E4080" s="13" t="s">
        <v>25</v>
      </c>
    </row>
    <row r="4081" spans="2:5" x14ac:dyDescent="0.3">
      <c r="B4081" s="13">
        <v>25</v>
      </c>
      <c r="C4081" s="13" t="s">
        <v>25</v>
      </c>
      <c r="D4081" s="13" t="s">
        <v>21</v>
      </c>
      <c r="E4081" s="13" t="s">
        <v>25</v>
      </c>
    </row>
    <row r="4082" spans="2:5" x14ac:dyDescent="0.3">
      <c r="B4082" s="13">
        <v>22</v>
      </c>
      <c r="C4082" s="13" t="s">
        <v>25</v>
      </c>
      <c r="D4082" s="13" t="s">
        <v>21</v>
      </c>
      <c r="E4082" s="13" t="s">
        <v>25</v>
      </c>
    </row>
    <row r="4083" spans="2:5" x14ac:dyDescent="0.3">
      <c r="B4083" s="13">
        <v>66</v>
      </c>
      <c r="C4083" s="13" t="s">
        <v>21</v>
      </c>
      <c r="D4083" s="13" t="s">
        <v>25</v>
      </c>
      <c r="E4083" s="13" t="s">
        <v>25</v>
      </c>
    </row>
    <row r="4084" spans="2:5" x14ac:dyDescent="0.3">
      <c r="B4084" s="13">
        <v>28</v>
      </c>
      <c r="C4084" s="13" t="s">
        <v>25</v>
      </c>
      <c r="D4084" s="13" t="s">
        <v>21</v>
      </c>
      <c r="E4084" s="13" t="s">
        <v>25</v>
      </c>
    </row>
    <row r="4085" spans="2:5" x14ac:dyDescent="0.3">
      <c r="B4085" s="13">
        <v>59</v>
      </c>
      <c r="C4085" s="13" t="s">
        <v>21</v>
      </c>
      <c r="D4085" s="13" t="s">
        <v>21</v>
      </c>
      <c r="E4085" s="13" t="s">
        <v>25</v>
      </c>
    </row>
    <row r="4086" spans="2:5" x14ac:dyDescent="0.3">
      <c r="B4086" s="13">
        <v>63</v>
      </c>
      <c r="C4086" s="13" t="s">
        <v>21</v>
      </c>
      <c r="D4086" s="13" t="s">
        <v>21</v>
      </c>
      <c r="E4086" s="13" t="s">
        <v>25</v>
      </c>
    </row>
    <row r="4087" spans="2:5" x14ac:dyDescent="0.3">
      <c r="B4087" s="13">
        <v>41</v>
      </c>
      <c r="C4087" s="13" t="s">
        <v>21</v>
      </c>
      <c r="D4087" s="13" t="s">
        <v>21</v>
      </c>
      <c r="E4087" s="13" t="s">
        <v>25</v>
      </c>
    </row>
    <row r="4088" spans="2:5" x14ac:dyDescent="0.3">
      <c r="B4088" s="13">
        <v>52</v>
      </c>
      <c r="C4088" s="13" t="s">
        <v>21</v>
      </c>
      <c r="D4088" s="13" t="s">
        <v>21</v>
      </c>
      <c r="E4088" s="13" t="s">
        <v>25</v>
      </c>
    </row>
    <row r="4089" spans="2:5" x14ac:dyDescent="0.3">
      <c r="B4089" s="13">
        <v>33</v>
      </c>
      <c r="C4089" s="13" t="s">
        <v>21</v>
      </c>
      <c r="D4089" s="13" t="s">
        <v>21</v>
      </c>
      <c r="E4089" s="13" t="s">
        <v>25</v>
      </c>
    </row>
    <row r="4090" spans="2:5" x14ac:dyDescent="0.3">
      <c r="B4090" s="13">
        <v>64</v>
      </c>
      <c r="C4090" s="13" t="s">
        <v>21</v>
      </c>
      <c r="D4090" s="13" t="s">
        <v>21</v>
      </c>
      <c r="E4090" s="13" t="s">
        <v>25</v>
      </c>
    </row>
    <row r="4091" spans="2:5" x14ac:dyDescent="0.3">
      <c r="B4091" s="13">
        <v>28</v>
      </c>
      <c r="C4091" s="13" t="s">
        <v>25</v>
      </c>
      <c r="D4091" s="13" t="s">
        <v>21</v>
      </c>
      <c r="E4091" s="13" t="s">
        <v>25</v>
      </c>
    </row>
    <row r="4092" spans="2:5" x14ac:dyDescent="0.3">
      <c r="B4092" s="13">
        <v>72</v>
      </c>
      <c r="C4092" s="13" t="s">
        <v>21</v>
      </c>
      <c r="D4092" s="13" t="s">
        <v>25</v>
      </c>
      <c r="E4092" s="13" t="s">
        <v>25</v>
      </c>
    </row>
    <row r="4093" spans="2:5" x14ac:dyDescent="0.3">
      <c r="B4093" s="13">
        <v>79</v>
      </c>
      <c r="C4093" s="13" t="s">
        <v>21</v>
      </c>
      <c r="D4093" s="13" t="s">
        <v>25</v>
      </c>
      <c r="E4093" s="13" t="s">
        <v>25</v>
      </c>
    </row>
    <row r="4094" spans="2:5" x14ac:dyDescent="0.3">
      <c r="B4094" s="13">
        <v>53</v>
      </c>
      <c r="C4094" s="13" t="s">
        <v>21</v>
      </c>
      <c r="D4094" s="13" t="s">
        <v>21</v>
      </c>
      <c r="E4094" s="13" t="s">
        <v>25</v>
      </c>
    </row>
    <row r="4095" spans="2:5" x14ac:dyDescent="0.3">
      <c r="B4095" s="13">
        <v>85</v>
      </c>
      <c r="C4095" s="13" t="s">
        <v>21</v>
      </c>
      <c r="D4095" s="13" t="s">
        <v>25</v>
      </c>
      <c r="E4095" s="13" t="s">
        <v>25</v>
      </c>
    </row>
    <row r="4096" spans="2:5" x14ac:dyDescent="0.3">
      <c r="B4096" s="13">
        <v>56</v>
      </c>
      <c r="C4096" s="13" t="s">
        <v>21</v>
      </c>
      <c r="D4096" s="13" t="s">
        <v>21</v>
      </c>
      <c r="E4096" s="13" t="s">
        <v>25</v>
      </c>
    </row>
    <row r="4097" spans="2:5" x14ac:dyDescent="0.3">
      <c r="B4097" s="13">
        <v>79</v>
      </c>
      <c r="C4097" s="13" t="s">
        <v>21</v>
      </c>
      <c r="D4097" s="13" t="s">
        <v>25</v>
      </c>
      <c r="E4097" s="13" t="s">
        <v>25</v>
      </c>
    </row>
    <row r="4098" spans="2:5" x14ac:dyDescent="0.3">
      <c r="B4098" s="13">
        <v>29</v>
      </c>
      <c r="C4098" s="13" t="s">
        <v>25</v>
      </c>
      <c r="D4098" s="13" t="s">
        <v>21</v>
      </c>
      <c r="E4098" s="13" t="s">
        <v>25</v>
      </c>
    </row>
    <row r="4099" spans="2:5" x14ac:dyDescent="0.3">
      <c r="B4099" s="13">
        <v>35</v>
      </c>
      <c r="C4099" s="13" t="s">
        <v>21</v>
      </c>
      <c r="D4099" s="13" t="s">
        <v>21</v>
      </c>
      <c r="E4099" s="13" t="s">
        <v>25</v>
      </c>
    </row>
    <row r="4100" spans="2:5" x14ac:dyDescent="0.3">
      <c r="B4100" s="13">
        <v>51</v>
      </c>
      <c r="C4100" s="13" t="s">
        <v>21</v>
      </c>
      <c r="D4100" s="13" t="s">
        <v>21</v>
      </c>
      <c r="E4100" s="13" t="s">
        <v>25</v>
      </c>
    </row>
    <row r="4101" spans="2:5" x14ac:dyDescent="0.3">
      <c r="B4101" s="13">
        <v>28</v>
      </c>
      <c r="C4101" s="13" t="s">
        <v>25</v>
      </c>
      <c r="D4101" s="13" t="s">
        <v>21</v>
      </c>
      <c r="E4101" s="13" t="s">
        <v>25</v>
      </c>
    </row>
    <row r="4102" spans="2:5" x14ac:dyDescent="0.3">
      <c r="B4102" s="13">
        <v>44</v>
      </c>
      <c r="C4102" s="13" t="s">
        <v>21</v>
      </c>
      <c r="D4102" s="13" t="s">
        <v>21</v>
      </c>
      <c r="E4102" s="13" t="s">
        <v>25</v>
      </c>
    </row>
    <row r="4103" spans="2:5" x14ac:dyDescent="0.3">
      <c r="B4103" s="13">
        <v>75</v>
      </c>
      <c r="C4103" s="13" t="s">
        <v>21</v>
      </c>
      <c r="D4103" s="13" t="s">
        <v>25</v>
      </c>
      <c r="E4103" s="13" t="s">
        <v>25</v>
      </c>
    </row>
    <row r="4104" spans="2:5" x14ac:dyDescent="0.3">
      <c r="B4104" s="13">
        <v>73</v>
      </c>
      <c r="C4104" s="13" t="s">
        <v>21</v>
      </c>
      <c r="D4104" s="13" t="s">
        <v>25</v>
      </c>
      <c r="E4104" s="13" t="s">
        <v>25</v>
      </c>
    </row>
    <row r="4105" spans="2:5" x14ac:dyDescent="0.3">
      <c r="B4105" s="13">
        <v>47</v>
      </c>
      <c r="C4105" s="13" t="s">
        <v>21</v>
      </c>
      <c r="D4105" s="13" t="s">
        <v>21</v>
      </c>
      <c r="E4105" s="13" t="s">
        <v>25</v>
      </c>
    </row>
    <row r="4106" spans="2:5" x14ac:dyDescent="0.3">
      <c r="B4106" s="13">
        <v>58</v>
      </c>
      <c r="C4106" s="13" t="s">
        <v>21</v>
      </c>
      <c r="D4106" s="13" t="s">
        <v>21</v>
      </c>
      <c r="E4106" s="13" t="s">
        <v>25</v>
      </c>
    </row>
    <row r="4107" spans="2:5" x14ac:dyDescent="0.3">
      <c r="B4107" s="13">
        <v>30</v>
      </c>
      <c r="C4107" s="13" t="s">
        <v>21</v>
      </c>
      <c r="D4107" s="13" t="s">
        <v>21</v>
      </c>
      <c r="E4107" s="13" t="s">
        <v>25</v>
      </c>
    </row>
    <row r="4108" spans="2:5" x14ac:dyDescent="0.3">
      <c r="B4108" s="13">
        <v>51</v>
      </c>
      <c r="C4108" s="13" t="s">
        <v>21</v>
      </c>
      <c r="D4108" s="13" t="s">
        <v>21</v>
      </c>
      <c r="E4108" s="13" t="s">
        <v>25</v>
      </c>
    </row>
    <row r="4109" spans="2:5" x14ac:dyDescent="0.3">
      <c r="B4109" s="13">
        <v>59</v>
      </c>
      <c r="C4109" s="13" t="s">
        <v>21</v>
      </c>
      <c r="D4109" s="13" t="s">
        <v>21</v>
      </c>
      <c r="E4109" s="13" t="s">
        <v>25</v>
      </c>
    </row>
    <row r="4110" spans="2:5" x14ac:dyDescent="0.3">
      <c r="B4110" s="13">
        <v>28</v>
      </c>
      <c r="C4110" s="13" t="s">
        <v>25</v>
      </c>
      <c r="D4110" s="13" t="s">
        <v>21</v>
      </c>
      <c r="E4110" s="13" t="s">
        <v>25</v>
      </c>
    </row>
    <row r="4111" spans="2:5" x14ac:dyDescent="0.3">
      <c r="B4111" s="13">
        <v>77</v>
      </c>
      <c r="C4111" s="13" t="s">
        <v>21</v>
      </c>
      <c r="D4111" s="13" t="s">
        <v>25</v>
      </c>
      <c r="E4111" s="13" t="s">
        <v>25</v>
      </c>
    </row>
    <row r="4112" spans="2:5" x14ac:dyDescent="0.3">
      <c r="B4112" s="13">
        <v>64</v>
      </c>
      <c r="C4112" s="13" t="s">
        <v>21</v>
      </c>
      <c r="D4112" s="13" t="s">
        <v>21</v>
      </c>
      <c r="E4112" s="13" t="s">
        <v>25</v>
      </c>
    </row>
    <row r="4113" spans="2:5" x14ac:dyDescent="0.3">
      <c r="B4113" s="13">
        <v>80</v>
      </c>
      <c r="C4113" s="13" t="s">
        <v>21</v>
      </c>
      <c r="D4113" s="13" t="s">
        <v>25</v>
      </c>
      <c r="E4113" s="13" t="s">
        <v>25</v>
      </c>
    </row>
    <row r="4114" spans="2:5" x14ac:dyDescent="0.3">
      <c r="B4114" s="13">
        <v>63</v>
      </c>
      <c r="C4114" s="13" t="s">
        <v>21</v>
      </c>
      <c r="D4114" s="13" t="s">
        <v>21</v>
      </c>
      <c r="E4114" s="13" t="s">
        <v>25</v>
      </c>
    </row>
    <row r="4115" spans="2:5" x14ac:dyDescent="0.3">
      <c r="B4115" s="13">
        <v>56</v>
      </c>
      <c r="C4115" s="13" t="s">
        <v>21</v>
      </c>
      <c r="D4115" s="13" t="s">
        <v>21</v>
      </c>
      <c r="E4115" s="13" t="s">
        <v>25</v>
      </c>
    </row>
    <row r="4116" spans="2:5" x14ac:dyDescent="0.3">
      <c r="B4116" s="13">
        <v>45</v>
      </c>
      <c r="C4116" s="13" t="s">
        <v>21</v>
      </c>
      <c r="D4116" s="13" t="s">
        <v>21</v>
      </c>
      <c r="E4116" s="13" t="s">
        <v>25</v>
      </c>
    </row>
    <row r="4117" spans="2:5" x14ac:dyDescent="0.3">
      <c r="B4117" s="13">
        <v>37</v>
      </c>
      <c r="C4117" s="13" t="s">
        <v>21</v>
      </c>
      <c r="D4117" s="13" t="s">
        <v>21</v>
      </c>
      <c r="E4117" s="13" t="s">
        <v>25</v>
      </c>
    </row>
    <row r="4118" spans="2:5" x14ac:dyDescent="0.3">
      <c r="B4118" s="13">
        <v>76</v>
      </c>
      <c r="C4118" s="13" t="s">
        <v>21</v>
      </c>
      <c r="D4118" s="13" t="s">
        <v>25</v>
      </c>
      <c r="E4118" s="13" t="s">
        <v>25</v>
      </c>
    </row>
    <row r="4119" spans="2:5" x14ac:dyDescent="0.3">
      <c r="B4119" s="13">
        <v>66</v>
      </c>
      <c r="C4119" s="13" t="s">
        <v>21</v>
      </c>
      <c r="D4119" s="13" t="s">
        <v>25</v>
      </c>
      <c r="E4119" s="13" t="s">
        <v>25</v>
      </c>
    </row>
    <row r="4120" spans="2:5" x14ac:dyDescent="0.3">
      <c r="B4120" s="13">
        <v>45</v>
      </c>
      <c r="C4120" s="13" t="s">
        <v>21</v>
      </c>
      <c r="D4120" s="13" t="s">
        <v>21</v>
      </c>
      <c r="E4120" s="13" t="s">
        <v>25</v>
      </c>
    </row>
    <row r="4121" spans="2:5" x14ac:dyDescent="0.3">
      <c r="B4121" s="13">
        <v>51</v>
      </c>
      <c r="C4121" s="13" t="s">
        <v>21</v>
      </c>
      <c r="D4121" s="13" t="s">
        <v>21</v>
      </c>
      <c r="E4121" s="13" t="s">
        <v>25</v>
      </c>
    </row>
    <row r="4122" spans="2:5" x14ac:dyDescent="0.3">
      <c r="B4122" s="13">
        <v>70</v>
      </c>
      <c r="C4122" s="13" t="s">
        <v>21</v>
      </c>
      <c r="D4122" s="13" t="s">
        <v>25</v>
      </c>
      <c r="E4122" s="13" t="s">
        <v>25</v>
      </c>
    </row>
    <row r="4123" spans="2:5" x14ac:dyDescent="0.3">
      <c r="B4123" s="13">
        <v>39</v>
      </c>
      <c r="C4123" s="13" t="s">
        <v>21</v>
      </c>
      <c r="D4123" s="13" t="s">
        <v>21</v>
      </c>
      <c r="E4123" s="13" t="s">
        <v>25</v>
      </c>
    </row>
    <row r="4124" spans="2:5" x14ac:dyDescent="0.3">
      <c r="B4124" s="13">
        <v>57</v>
      </c>
      <c r="C4124" s="13" t="s">
        <v>21</v>
      </c>
      <c r="D4124" s="13" t="s">
        <v>21</v>
      </c>
      <c r="E4124" s="13" t="s">
        <v>25</v>
      </c>
    </row>
    <row r="4125" spans="2:5" x14ac:dyDescent="0.3">
      <c r="B4125" s="13">
        <v>36</v>
      </c>
      <c r="C4125" s="13" t="s">
        <v>21</v>
      </c>
      <c r="D4125" s="13" t="s">
        <v>21</v>
      </c>
      <c r="E4125" s="13" t="s">
        <v>25</v>
      </c>
    </row>
    <row r="4126" spans="2:5" x14ac:dyDescent="0.3">
      <c r="B4126" s="13">
        <v>43</v>
      </c>
      <c r="C4126" s="13" t="s">
        <v>21</v>
      </c>
      <c r="D4126" s="13" t="s">
        <v>21</v>
      </c>
      <c r="E4126" s="13" t="s">
        <v>25</v>
      </c>
    </row>
    <row r="4127" spans="2:5" x14ac:dyDescent="0.3">
      <c r="B4127" s="13">
        <v>84</v>
      </c>
      <c r="C4127" s="13" t="s">
        <v>21</v>
      </c>
      <c r="D4127" s="13" t="s">
        <v>25</v>
      </c>
      <c r="E4127" s="13" t="s">
        <v>25</v>
      </c>
    </row>
    <row r="4128" spans="2:5" x14ac:dyDescent="0.3">
      <c r="B4128" s="13">
        <v>54</v>
      </c>
      <c r="C4128" s="13" t="s">
        <v>21</v>
      </c>
      <c r="D4128" s="13" t="s">
        <v>21</v>
      </c>
      <c r="E4128" s="13" t="s">
        <v>25</v>
      </c>
    </row>
    <row r="4129" spans="2:5" x14ac:dyDescent="0.3">
      <c r="B4129" s="13">
        <v>75</v>
      </c>
      <c r="C4129" s="13" t="s">
        <v>21</v>
      </c>
      <c r="D4129" s="13" t="s">
        <v>25</v>
      </c>
      <c r="E4129" s="13" t="s">
        <v>25</v>
      </c>
    </row>
    <row r="4130" spans="2:5" x14ac:dyDescent="0.3">
      <c r="B4130" s="13">
        <v>68</v>
      </c>
      <c r="C4130" s="13" t="s">
        <v>21</v>
      </c>
      <c r="D4130" s="13" t="s">
        <v>25</v>
      </c>
      <c r="E4130" s="13" t="s">
        <v>25</v>
      </c>
    </row>
    <row r="4131" spans="2:5" x14ac:dyDescent="0.3">
      <c r="B4131" s="13">
        <v>74</v>
      </c>
      <c r="C4131" s="13" t="s">
        <v>21</v>
      </c>
      <c r="D4131" s="13" t="s">
        <v>25</v>
      </c>
      <c r="E4131" s="13" t="s">
        <v>25</v>
      </c>
    </row>
    <row r="4132" spans="2:5" x14ac:dyDescent="0.3">
      <c r="B4132" s="13">
        <v>47</v>
      </c>
      <c r="C4132" s="13" t="s">
        <v>21</v>
      </c>
      <c r="D4132" s="13" t="s">
        <v>21</v>
      </c>
      <c r="E4132" s="13" t="s">
        <v>25</v>
      </c>
    </row>
    <row r="4133" spans="2:5" x14ac:dyDescent="0.3">
      <c r="B4133" s="13">
        <v>39</v>
      </c>
      <c r="C4133" s="13" t="s">
        <v>21</v>
      </c>
      <c r="D4133" s="13" t="s">
        <v>21</v>
      </c>
      <c r="E4133" s="13" t="s">
        <v>25</v>
      </c>
    </row>
    <row r="4134" spans="2:5" x14ac:dyDescent="0.3">
      <c r="B4134" s="13">
        <v>25</v>
      </c>
      <c r="C4134" s="13" t="s">
        <v>25</v>
      </c>
      <c r="D4134" s="13" t="s">
        <v>21</v>
      </c>
      <c r="E4134" s="13" t="s">
        <v>25</v>
      </c>
    </row>
    <row r="4135" spans="2:5" x14ac:dyDescent="0.3">
      <c r="B4135" s="13">
        <v>44</v>
      </c>
      <c r="C4135" s="13" t="s">
        <v>21</v>
      </c>
      <c r="D4135" s="13" t="s">
        <v>21</v>
      </c>
      <c r="E4135" s="13" t="s">
        <v>25</v>
      </c>
    </row>
    <row r="4136" spans="2:5" x14ac:dyDescent="0.3">
      <c r="B4136" s="13">
        <v>26</v>
      </c>
      <c r="C4136" s="13" t="s">
        <v>25</v>
      </c>
      <c r="D4136" s="13" t="s">
        <v>21</v>
      </c>
      <c r="E4136" s="13" t="s">
        <v>25</v>
      </c>
    </row>
    <row r="4137" spans="2:5" x14ac:dyDescent="0.3">
      <c r="B4137" s="13">
        <v>67</v>
      </c>
      <c r="C4137" s="13" t="s">
        <v>21</v>
      </c>
      <c r="D4137" s="13" t="s">
        <v>25</v>
      </c>
      <c r="E4137" s="13" t="s">
        <v>25</v>
      </c>
    </row>
    <row r="4138" spans="2:5" x14ac:dyDescent="0.3">
      <c r="B4138" s="13">
        <v>23</v>
      </c>
      <c r="C4138" s="13" t="s">
        <v>25</v>
      </c>
      <c r="D4138" s="13" t="s">
        <v>21</v>
      </c>
      <c r="E4138" s="13" t="s">
        <v>25</v>
      </c>
    </row>
    <row r="4139" spans="2:5" x14ac:dyDescent="0.3">
      <c r="B4139" s="13">
        <v>68</v>
      </c>
      <c r="C4139" s="13" t="s">
        <v>21</v>
      </c>
      <c r="D4139" s="13" t="s">
        <v>25</v>
      </c>
      <c r="E4139" s="13" t="s">
        <v>25</v>
      </c>
    </row>
    <row r="4140" spans="2:5" x14ac:dyDescent="0.3">
      <c r="B4140" s="13">
        <v>23</v>
      </c>
      <c r="C4140" s="13" t="s">
        <v>25</v>
      </c>
      <c r="D4140" s="13" t="s">
        <v>21</v>
      </c>
      <c r="E4140" s="13" t="s">
        <v>25</v>
      </c>
    </row>
    <row r="4141" spans="2:5" x14ac:dyDescent="0.3">
      <c r="B4141" s="13">
        <v>21</v>
      </c>
      <c r="C4141" s="13" t="s">
        <v>25</v>
      </c>
      <c r="D4141" s="13" t="s">
        <v>21</v>
      </c>
      <c r="E4141" s="13" t="s">
        <v>25</v>
      </c>
    </row>
    <row r="4142" spans="2:5" x14ac:dyDescent="0.3">
      <c r="B4142" s="13">
        <v>66</v>
      </c>
      <c r="C4142" s="13" t="s">
        <v>21</v>
      </c>
      <c r="D4142" s="13" t="s">
        <v>25</v>
      </c>
      <c r="E4142" s="13" t="s">
        <v>25</v>
      </c>
    </row>
    <row r="4143" spans="2:5" x14ac:dyDescent="0.3">
      <c r="B4143" s="13">
        <v>39</v>
      </c>
      <c r="C4143" s="13" t="s">
        <v>21</v>
      </c>
      <c r="D4143" s="13" t="s">
        <v>21</v>
      </c>
      <c r="E4143" s="13" t="s">
        <v>25</v>
      </c>
    </row>
    <row r="4144" spans="2:5" x14ac:dyDescent="0.3">
      <c r="B4144" s="13">
        <v>55</v>
      </c>
      <c r="C4144" s="13" t="s">
        <v>21</v>
      </c>
      <c r="D4144" s="13" t="s">
        <v>21</v>
      </c>
      <c r="E4144" s="13" t="s">
        <v>25</v>
      </c>
    </row>
    <row r="4145" spans="2:5" x14ac:dyDescent="0.3">
      <c r="B4145" s="13">
        <v>57</v>
      </c>
      <c r="C4145" s="13" t="s">
        <v>21</v>
      </c>
      <c r="D4145" s="13" t="s">
        <v>21</v>
      </c>
      <c r="E4145" s="13" t="s">
        <v>25</v>
      </c>
    </row>
    <row r="4146" spans="2:5" x14ac:dyDescent="0.3">
      <c r="B4146" s="13">
        <v>68</v>
      </c>
      <c r="C4146" s="13" t="s">
        <v>21</v>
      </c>
      <c r="D4146" s="13" t="s">
        <v>25</v>
      </c>
      <c r="E4146" s="13" t="s">
        <v>25</v>
      </c>
    </row>
    <row r="4147" spans="2:5" x14ac:dyDescent="0.3">
      <c r="B4147" s="13">
        <v>26</v>
      </c>
      <c r="C4147" s="13" t="s">
        <v>25</v>
      </c>
      <c r="D4147" s="13" t="s">
        <v>21</v>
      </c>
      <c r="E4147" s="13" t="s">
        <v>25</v>
      </c>
    </row>
    <row r="4148" spans="2:5" x14ac:dyDescent="0.3">
      <c r="B4148" s="13">
        <v>68</v>
      </c>
      <c r="C4148" s="13" t="s">
        <v>21</v>
      </c>
      <c r="D4148" s="13" t="s">
        <v>25</v>
      </c>
      <c r="E4148" s="13" t="s">
        <v>25</v>
      </c>
    </row>
    <row r="4149" spans="2:5" x14ac:dyDescent="0.3">
      <c r="B4149" s="13">
        <v>21</v>
      </c>
      <c r="C4149" s="13" t="s">
        <v>25</v>
      </c>
      <c r="D4149" s="13" t="s">
        <v>21</v>
      </c>
      <c r="E4149" s="13" t="s">
        <v>25</v>
      </c>
    </row>
    <row r="4150" spans="2:5" x14ac:dyDescent="0.3">
      <c r="B4150" s="13">
        <v>62</v>
      </c>
      <c r="C4150" s="13" t="s">
        <v>21</v>
      </c>
      <c r="D4150" s="13" t="s">
        <v>21</v>
      </c>
      <c r="E4150" s="13" t="s">
        <v>25</v>
      </c>
    </row>
    <row r="4151" spans="2:5" x14ac:dyDescent="0.3">
      <c r="B4151" s="13">
        <v>47</v>
      </c>
      <c r="C4151" s="13" t="s">
        <v>21</v>
      </c>
      <c r="D4151" s="13" t="s">
        <v>21</v>
      </c>
      <c r="E4151" s="13" t="s">
        <v>25</v>
      </c>
    </row>
    <row r="4152" spans="2:5" x14ac:dyDescent="0.3">
      <c r="B4152" s="13">
        <v>45</v>
      </c>
      <c r="C4152" s="13" t="s">
        <v>21</v>
      </c>
      <c r="D4152" s="13" t="s">
        <v>21</v>
      </c>
      <c r="E4152" s="13" t="s">
        <v>25</v>
      </c>
    </row>
    <row r="4153" spans="2:5" x14ac:dyDescent="0.3">
      <c r="B4153" s="13">
        <v>26</v>
      </c>
      <c r="C4153" s="13" t="s">
        <v>25</v>
      </c>
      <c r="D4153" s="13" t="s">
        <v>21</v>
      </c>
      <c r="E4153" s="13" t="s">
        <v>25</v>
      </c>
    </row>
    <row r="4154" spans="2:5" x14ac:dyDescent="0.3">
      <c r="B4154" s="13">
        <v>58</v>
      </c>
      <c r="C4154" s="13" t="s">
        <v>21</v>
      </c>
      <c r="D4154" s="13" t="s">
        <v>21</v>
      </c>
      <c r="E4154" s="13" t="s">
        <v>25</v>
      </c>
    </row>
    <row r="4155" spans="2:5" x14ac:dyDescent="0.3">
      <c r="B4155" s="13">
        <v>65</v>
      </c>
      <c r="C4155" s="13" t="s">
        <v>21</v>
      </c>
      <c r="D4155" s="13" t="s">
        <v>25</v>
      </c>
      <c r="E4155" s="13" t="s">
        <v>25</v>
      </c>
    </row>
    <row r="4156" spans="2:5" x14ac:dyDescent="0.3">
      <c r="B4156" s="13">
        <v>65</v>
      </c>
      <c r="C4156" s="13" t="s">
        <v>21</v>
      </c>
      <c r="D4156" s="13" t="s">
        <v>21</v>
      </c>
      <c r="E4156" s="13" t="s">
        <v>25</v>
      </c>
    </row>
    <row r="4157" spans="2:5" x14ac:dyDescent="0.3">
      <c r="B4157" s="13">
        <v>59</v>
      </c>
      <c r="C4157" s="13" t="s">
        <v>21</v>
      </c>
      <c r="D4157" s="13" t="s">
        <v>21</v>
      </c>
      <c r="E4157" s="13" t="s">
        <v>25</v>
      </c>
    </row>
    <row r="4158" spans="2:5" x14ac:dyDescent="0.3">
      <c r="B4158" s="13">
        <v>65</v>
      </c>
      <c r="C4158" s="13" t="s">
        <v>21</v>
      </c>
      <c r="D4158" s="13" t="s">
        <v>21</v>
      </c>
      <c r="E4158" s="13" t="s">
        <v>25</v>
      </c>
    </row>
    <row r="4159" spans="2:5" x14ac:dyDescent="0.3">
      <c r="B4159" s="13">
        <v>50</v>
      </c>
      <c r="C4159" s="13" t="s">
        <v>21</v>
      </c>
      <c r="D4159" s="13" t="s">
        <v>21</v>
      </c>
      <c r="E4159" s="13" t="s">
        <v>25</v>
      </c>
    </row>
    <row r="4160" spans="2:5" x14ac:dyDescent="0.3">
      <c r="B4160" s="13">
        <v>19</v>
      </c>
      <c r="C4160" s="13" t="s">
        <v>25</v>
      </c>
      <c r="D4160" s="13" t="s">
        <v>21</v>
      </c>
      <c r="E4160" s="13" t="s">
        <v>25</v>
      </c>
    </row>
    <row r="4161" spans="2:5" x14ac:dyDescent="0.3">
      <c r="B4161" s="13">
        <v>30</v>
      </c>
      <c r="C4161" s="13" t="s">
        <v>21</v>
      </c>
      <c r="D4161" s="13" t="s">
        <v>21</v>
      </c>
      <c r="E4161" s="13" t="s">
        <v>25</v>
      </c>
    </row>
    <row r="4162" spans="2:5" x14ac:dyDescent="0.3">
      <c r="B4162" s="13">
        <v>67</v>
      </c>
      <c r="C4162" s="13" t="s">
        <v>21</v>
      </c>
      <c r="D4162" s="13" t="s">
        <v>25</v>
      </c>
      <c r="E4162" s="13" t="s">
        <v>25</v>
      </c>
    </row>
    <row r="4163" spans="2:5" x14ac:dyDescent="0.3">
      <c r="B4163" s="13">
        <v>40</v>
      </c>
      <c r="C4163" s="13" t="s">
        <v>21</v>
      </c>
      <c r="D4163" s="13" t="s">
        <v>21</v>
      </c>
      <c r="E4163" s="13" t="s">
        <v>25</v>
      </c>
    </row>
    <row r="4164" spans="2:5" x14ac:dyDescent="0.3">
      <c r="B4164" s="13">
        <v>46</v>
      </c>
      <c r="C4164" s="13" t="s">
        <v>21</v>
      </c>
      <c r="D4164" s="13" t="s">
        <v>21</v>
      </c>
      <c r="E4164" s="13" t="s">
        <v>25</v>
      </c>
    </row>
    <row r="4165" spans="2:5" x14ac:dyDescent="0.3">
      <c r="B4165" s="13">
        <v>80</v>
      </c>
      <c r="C4165" s="13" t="s">
        <v>21</v>
      </c>
      <c r="D4165" s="13" t="s">
        <v>25</v>
      </c>
      <c r="E4165" s="13" t="s">
        <v>25</v>
      </c>
    </row>
    <row r="4166" spans="2:5" x14ac:dyDescent="0.3">
      <c r="B4166" s="13">
        <v>43</v>
      </c>
      <c r="C4166" s="13" t="s">
        <v>21</v>
      </c>
      <c r="D4166" s="13" t="s">
        <v>21</v>
      </c>
      <c r="E4166" s="13" t="s">
        <v>25</v>
      </c>
    </row>
    <row r="4167" spans="2:5" x14ac:dyDescent="0.3">
      <c r="B4167" s="13">
        <v>42</v>
      </c>
      <c r="C4167" s="13" t="s">
        <v>21</v>
      </c>
      <c r="D4167" s="13" t="s">
        <v>21</v>
      </c>
      <c r="E4167" s="13" t="s">
        <v>25</v>
      </c>
    </row>
    <row r="4168" spans="2:5" x14ac:dyDescent="0.3">
      <c r="B4168" s="13">
        <v>56</v>
      </c>
      <c r="C4168" s="13" t="s">
        <v>21</v>
      </c>
      <c r="D4168" s="13" t="s">
        <v>21</v>
      </c>
      <c r="E4168" s="13" t="s">
        <v>25</v>
      </c>
    </row>
    <row r="4169" spans="2:5" x14ac:dyDescent="0.3">
      <c r="B4169" s="13">
        <v>71</v>
      </c>
      <c r="C4169" s="13" t="s">
        <v>21</v>
      </c>
      <c r="D4169" s="13" t="s">
        <v>25</v>
      </c>
      <c r="E4169" s="13" t="s">
        <v>25</v>
      </c>
    </row>
    <row r="4170" spans="2:5" x14ac:dyDescent="0.3">
      <c r="B4170" s="13">
        <v>64</v>
      </c>
      <c r="C4170" s="13" t="s">
        <v>21</v>
      </c>
      <c r="D4170" s="13" t="s">
        <v>21</v>
      </c>
      <c r="E4170" s="13" t="s">
        <v>25</v>
      </c>
    </row>
    <row r="4171" spans="2:5" x14ac:dyDescent="0.3">
      <c r="B4171" s="13">
        <v>47</v>
      </c>
      <c r="C4171" s="13" t="s">
        <v>21</v>
      </c>
      <c r="D4171" s="13" t="s">
        <v>21</v>
      </c>
      <c r="E4171" s="13" t="s">
        <v>25</v>
      </c>
    </row>
    <row r="4172" spans="2:5" x14ac:dyDescent="0.3">
      <c r="B4172" s="13">
        <v>48</v>
      </c>
      <c r="C4172" s="13" t="s">
        <v>21</v>
      </c>
      <c r="D4172" s="13" t="s">
        <v>21</v>
      </c>
      <c r="E4172" s="13" t="s">
        <v>25</v>
      </c>
    </row>
    <row r="4173" spans="2:5" x14ac:dyDescent="0.3">
      <c r="B4173" s="13">
        <v>19</v>
      </c>
      <c r="C4173" s="13" t="s">
        <v>25</v>
      </c>
      <c r="D4173" s="13" t="s">
        <v>21</v>
      </c>
      <c r="E4173" s="13" t="s">
        <v>25</v>
      </c>
    </row>
    <row r="4174" spans="2:5" x14ac:dyDescent="0.3">
      <c r="B4174" s="13">
        <v>71</v>
      </c>
      <c r="C4174" s="13" t="s">
        <v>21</v>
      </c>
      <c r="D4174" s="13" t="s">
        <v>25</v>
      </c>
      <c r="E4174" s="13" t="s">
        <v>25</v>
      </c>
    </row>
    <row r="4175" spans="2:5" x14ac:dyDescent="0.3">
      <c r="B4175" s="13">
        <v>52</v>
      </c>
      <c r="C4175" s="13" t="s">
        <v>21</v>
      </c>
      <c r="D4175" s="13" t="s">
        <v>21</v>
      </c>
      <c r="E4175" s="13" t="s">
        <v>25</v>
      </c>
    </row>
    <row r="4176" spans="2:5" x14ac:dyDescent="0.3">
      <c r="B4176" s="13">
        <v>45</v>
      </c>
      <c r="C4176" s="13" t="s">
        <v>21</v>
      </c>
      <c r="D4176" s="13" t="s">
        <v>21</v>
      </c>
      <c r="E4176" s="13" t="s">
        <v>25</v>
      </c>
    </row>
    <row r="4177" spans="2:5" x14ac:dyDescent="0.3">
      <c r="B4177" s="13">
        <v>68</v>
      </c>
      <c r="C4177" s="13" t="s">
        <v>21</v>
      </c>
      <c r="D4177" s="13" t="s">
        <v>25</v>
      </c>
      <c r="E4177" s="13" t="s">
        <v>25</v>
      </c>
    </row>
    <row r="4178" spans="2:5" x14ac:dyDescent="0.3">
      <c r="B4178" s="13">
        <v>79</v>
      </c>
      <c r="C4178" s="13" t="s">
        <v>21</v>
      </c>
      <c r="D4178" s="13" t="s">
        <v>25</v>
      </c>
      <c r="E4178" s="13" t="s">
        <v>25</v>
      </c>
    </row>
    <row r="4179" spans="2:5" x14ac:dyDescent="0.3">
      <c r="B4179" s="13">
        <v>28</v>
      </c>
      <c r="C4179" s="13" t="s">
        <v>25</v>
      </c>
      <c r="D4179" s="13" t="s">
        <v>21</v>
      </c>
      <c r="E4179" s="13" t="s">
        <v>25</v>
      </c>
    </row>
    <row r="4180" spans="2:5" x14ac:dyDescent="0.3">
      <c r="B4180" s="13">
        <v>51</v>
      </c>
      <c r="C4180" s="13" t="s">
        <v>21</v>
      </c>
      <c r="D4180" s="13" t="s">
        <v>21</v>
      </c>
      <c r="E4180" s="13" t="s">
        <v>25</v>
      </c>
    </row>
    <row r="4181" spans="2:5" x14ac:dyDescent="0.3">
      <c r="B4181" s="13">
        <v>33</v>
      </c>
      <c r="C4181" s="13" t="s">
        <v>21</v>
      </c>
      <c r="D4181" s="13" t="s">
        <v>21</v>
      </c>
      <c r="E4181" s="13" t="s">
        <v>25</v>
      </c>
    </row>
    <row r="4182" spans="2:5" x14ac:dyDescent="0.3">
      <c r="B4182" s="13">
        <v>67</v>
      </c>
      <c r="C4182" s="13" t="s">
        <v>21</v>
      </c>
      <c r="D4182" s="13" t="s">
        <v>25</v>
      </c>
      <c r="E4182" s="13" t="s">
        <v>25</v>
      </c>
    </row>
    <row r="4183" spans="2:5" x14ac:dyDescent="0.3">
      <c r="B4183" s="13">
        <v>67</v>
      </c>
      <c r="C4183" s="13" t="s">
        <v>21</v>
      </c>
      <c r="D4183" s="13" t="s">
        <v>25</v>
      </c>
      <c r="E4183" s="13" t="s">
        <v>25</v>
      </c>
    </row>
    <row r="4184" spans="2:5" x14ac:dyDescent="0.3">
      <c r="B4184" s="13">
        <v>35</v>
      </c>
      <c r="C4184" s="13" t="s">
        <v>21</v>
      </c>
      <c r="D4184" s="13" t="s">
        <v>21</v>
      </c>
      <c r="E4184" s="13" t="s">
        <v>25</v>
      </c>
    </row>
    <row r="4185" spans="2:5" x14ac:dyDescent="0.3">
      <c r="B4185" s="13">
        <v>25</v>
      </c>
      <c r="C4185" s="13" t="s">
        <v>25</v>
      </c>
      <c r="D4185" s="13" t="s">
        <v>21</v>
      </c>
      <c r="E4185" s="13" t="s">
        <v>25</v>
      </c>
    </row>
    <row r="4186" spans="2:5" x14ac:dyDescent="0.3">
      <c r="B4186" s="13">
        <v>81</v>
      </c>
      <c r="C4186" s="13" t="s">
        <v>21</v>
      </c>
      <c r="D4186" s="13" t="s">
        <v>25</v>
      </c>
      <c r="E4186" s="13" t="s">
        <v>25</v>
      </c>
    </row>
    <row r="4187" spans="2:5" x14ac:dyDescent="0.3">
      <c r="B4187" s="13">
        <v>51</v>
      </c>
      <c r="C4187" s="13" t="s">
        <v>21</v>
      </c>
      <c r="D4187" s="13" t="s">
        <v>21</v>
      </c>
      <c r="E4187" s="13" t="s">
        <v>25</v>
      </c>
    </row>
    <row r="4188" spans="2:5" x14ac:dyDescent="0.3">
      <c r="B4188" s="13">
        <v>25</v>
      </c>
      <c r="C4188" s="13" t="s">
        <v>25</v>
      </c>
      <c r="D4188" s="13" t="s">
        <v>21</v>
      </c>
      <c r="E4188" s="13" t="s">
        <v>25</v>
      </c>
    </row>
    <row r="4189" spans="2:5" x14ac:dyDescent="0.3">
      <c r="B4189" s="13">
        <v>32</v>
      </c>
      <c r="C4189" s="13" t="s">
        <v>21</v>
      </c>
      <c r="D4189" s="13" t="s">
        <v>21</v>
      </c>
      <c r="E4189" s="13" t="s">
        <v>25</v>
      </c>
    </row>
    <row r="4190" spans="2:5" x14ac:dyDescent="0.3">
      <c r="B4190" s="13">
        <v>46</v>
      </c>
      <c r="C4190" s="13" t="s">
        <v>21</v>
      </c>
      <c r="D4190" s="13" t="s">
        <v>21</v>
      </c>
      <c r="E4190" s="13" t="s">
        <v>25</v>
      </c>
    </row>
    <row r="4191" spans="2:5" x14ac:dyDescent="0.3">
      <c r="B4191" s="13">
        <v>65</v>
      </c>
      <c r="C4191" s="13" t="s">
        <v>21</v>
      </c>
      <c r="D4191" s="13" t="s">
        <v>21</v>
      </c>
      <c r="E4191" s="13" t="s">
        <v>25</v>
      </c>
    </row>
    <row r="4192" spans="2:5" x14ac:dyDescent="0.3">
      <c r="B4192" s="13">
        <v>77</v>
      </c>
      <c r="C4192" s="13" t="s">
        <v>21</v>
      </c>
      <c r="D4192" s="13" t="s">
        <v>25</v>
      </c>
      <c r="E4192" s="13" t="s">
        <v>25</v>
      </c>
    </row>
    <row r="4193" spans="2:5" x14ac:dyDescent="0.3">
      <c r="B4193" s="13">
        <v>71</v>
      </c>
      <c r="C4193" s="13" t="s">
        <v>21</v>
      </c>
      <c r="D4193" s="13" t="s">
        <v>25</v>
      </c>
      <c r="E4193" s="13" t="s">
        <v>25</v>
      </c>
    </row>
    <row r="4194" spans="2:5" x14ac:dyDescent="0.3">
      <c r="B4194" s="13">
        <v>24</v>
      </c>
      <c r="C4194" s="13" t="s">
        <v>25</v>
      </c>
      <c r="D4194" s="13" t="s">
        <v>21</v>
      </c>
      <c r="E4194" s="13" t="s">
        <v>25</v>
      </c>
    </row>
    <row r="4195" spans="2:5" x14ac:dyDescent="0.3">
      <c r="B4195" s="13">
        <v>72</v>
      </c>
      <c r="C4195" s="13" t="s">
        <v>21</v>
      </c>
      <c r="D4195" s="13" t="s">
        <v>25</v>
      </c>
      <c r="E4195" s="13" t="s">
        <v>25</v>
      </c>
    </row>
    <row r="4196" spans="2:5" x14ac:dyDescent="0.3">
      <c r="B4196" s="13">
        <v>43</v>
      </c>
      <c r="C4196" s="13" t="s">
        <v>21</v>
      </c>
      <c r="D4196" s="13" t="s">
        <v>21</v>
      </c>
      <c r="E4196" s="13" t="s">
        <v>25</v>
      </c>
    </row>
    <row r="4197" spans="2:5" x14ac:dyDescent="0.3">
      <c r="B4197" s="13">
        <v>42</v>
      </c>
      <c r="C4197" s="13" t="s">
        <v>21</v>
      </c>
      <c r="D4197" s="13" t="s">
        <v>21</v>
      </c>
      <c r="E4197" s="13" t="s">
        <v>25</v>
      </c>
    </row>
    <row r="4198" spans="2:5" x14ac:dyDescent="0.3">
      <c r="B4198" s="13">
        <v>51</v>
      </c>
      <c r="C4198" s="13" t="s">
        <v>21</v>
      </c>
      <c r="D4198" s="13" t="s">
        <v>21</v>
      </c>
      <c r="E4198" s="13" t="s">
        <v>25</v>
      </c>
    </row>
    <row r="4199" spans="2:5" x14ac:dyDescent="0.3">
      <c r="B4199" s="13">
        <v>22</v>
      </c>
      <c r="C4199" s="13" t="s">
        <v>25</v>
      </c>
      <c r="D4199" s="13" t="s">
        <v>21</v>
      </c>
      <c r="E4199" s="13" t="s">
        <v>25</v>
      </c>
    </row>
    <row r="4200" spans="2:5" x14ac:dyDescent="0.3">
      <c r="B4200" s="13">
        <v>40</v>
      </c>
      <c r="C4200" s="13" t="s">
        <v>21</v>
      </c>
      <c r="D4200" s="13" t="s">
        <v>21</v>
      </c>
      <c r="E4200" s="13" t="s">
        <v>25</v>
      </c>
    </row>
    <row r="4201" spans="2:5" x14ac:dyDescent="0.3">
      <c r="B4201" s="13">
        <v>43</v>
      </c>
      <c r="C4201" s="13" t="s">
        <v>21</v>
      </c>
      <c r="D4201" s="13" t="s">
        <v>21</v>
      </c>
      <c r="E4201" s="13" t="s">
        <v>25</v>
      </c>
    </row>
    <row r="4202" spans="2:5" x14ac:dyDescent="0.3">
      <c r="B4202" s="13">
        <v>61</v>
      </c>
      <c r="C4202" s="13" t="s">
        <v>21</v>
      </c>
      <c r="D4202" s="13" t="s">
        <v>21</v>
      </c>
      <c r="E4202" s="13" t="s">
        <v>25</v>
      </c>
    </row>
    <row r="4203" spans="2:5" x14ac:dyDescent="0.3">
      <c r="B4203" s="13">
        <v>74</v>
      </c>
      <c r="C4203" s="13" t="s">
        <v>21</v>
      </c>
      <c r="D4203" s="13" t="s">
        <v>25</v>
      </c>
      <c r="E4203" s="13" t="s">
        <v>25</v>
      </c>
    </row>
    <row r="4204" spans="2:5" x14ac:dyDescent="0.3">
      <c r="B4204" s="13">
        <v>30</v>
      </c>
      <c r="C4204" s="13" t="s">
        <v>21</v>
      </c>
      <c r="D4204" s="13" t="s">
        <v>21</v>
      </c>
      <c r="E4204" s="13" t="s">
        <v>25</v>
      </c>
    </row>
    <row r="4205" spans="2:5" x14ac:dyDescent="0.3">
      <c r="B4205" s="13">
        <v>85</v>
      </c>
      <c r="C4205" s="13" t="s">
        <v>21</v>
      </c>
      <c r="D4205" s="13" t="s">
        <v>25</v>
      </c>
      <c r="E4205" s="13" t="s">
        <v>25</v>
      </c>
    </row>
    <row r="4206" spans="2:5" x14ac:dyDescent="0.3">
      <c r="B4206" s="13">
        <v>70</v>
      </c>
      <c r="C4206" s="13" t="s">
        <v>21</v>
      </c>
      <c r="D4206" s="13" t="s">
        <v>25</v>
      </c>
      <c r="E4206" s="13" t="s">
        <v>25</v>
      </c>
    </row>
    <row r="4207" spans="2:5" x14ac:dyDescent="0.3">
      <c r="B4207" s="13">
        <v>42</v>
      </c>
      <c r="C4207" s="13" t="s">
        <v>21</v>
      </c>
      <c r="D4207" s="13" t="s">
        <v>21</v>
      </c>
      <c r="E4207" s="13" t="s">
        <v>25</v>
      </c>
    </row>
    <row r="4208" spans="2:5" x14ac:dyDescent="0.3">
      <c r="B4208" s="13">
        <v>45</v>
      </c>
      <c r="C4208" s="13" t="s">
        <v>21</v>
      </c>
      <c r="D4208" s="13" t="s">
        <v>21</v>
      </c>
      <c r="E4208" s="13" t="s">
        <v>25</v>
      </c>
    </row>
    <row r="4209" spans="2:5" x14ac:dyDescent="0.3">
      <c r="B4209" s="13">
        <v>55</v>
      </c>
      <c r="C4209" s="13" t="s">
        <v>21</v>
      </c>
      <c r="D4209" s="13" t="s">
        <v>21</v>
      </c>
      <c r="E4209" s="13" t="s">
        <v>25</v>
      </c>
    </row>
    <row r="4210" spans="2:5" x14ac:dyDescent="0.3">
      <c r="B4210" s="13">
        <v>70</v>
      </c>
      <c r="C4210" s="13" t="s">
        <v>21</v>
      </c>
      <c r="D4210" s="13" t="s">
        <v>25</v>
      </c>
      <c r="E4210" s="13" t="s">
        <v>25</v>
      </c>
    </row>
    <row r="4211" spans="2:5" x14ac:dyDescent="0.3">
      <c r="B4211" s="13">
        <v>56</v>
      </c>
      <c r="C4211" s="13" t="s">
        <v>21</v>
      </c>
      <c r="D4211" s="13" t="s">
        <v>21</v>
      </c>
      <c r="E4211" s="13" t="s">
        <v>25</v>
      </c>
    </row>
    <row r="4212" spans="2:5" x14ac:dyDescent="0.3">
      <c r="B4212" s="13">
        <v>34</v>
      </c>
      <c r="C4212" s="13" t="s">
        <v>21</v>
      </c>
      <c r="D4212" s="13" t="s">
        <v>21</v>
      </c>
      <c r="E4212" s="13" t="s">
        <v>25</v>
      </c>
    </row>
    <row r="4213" spans="2:5" x14ac:dyDescent="0.3">
      <c r="B4213" s="13">
        <v>55</v>
      </c>
      <c r="C4213" s="13" t="s">
        <v>21</v>
      </c>
      <c r="D4213" s="13" t="s">
        <v>21</v>
      </c>
      <c r="E4213" s="13" t="s">
        <v>25</v>
      </c>
    </row>
    <row r="4214" spans="2:5" x14ac:dyDescent="0.3">
      <c r="B4214" s="13">
        <v>48</v>
      </c>
      <c r="C4214" s="13" t="s">
        <v>21</v>
      </c>
      <c r="D4214" s="13" t="s">
        <v>21</v>
      </c>
      <c r="E4214" s="13" t="s">
        <v>25</v>
      </c>
    </row>
    <row r="4215" spans="2:5" x14ac:dyDescent="0.3">
      <c r="B4215" s="13">
        <v>48</v>
      </c>
      <c r="C4215" s="13" t="s">
        <v>21</v>
      </c>
      <c r="D4215" s="13" t="s">
        <v>21</v>
      </c>
      <c r="E4215" s="13" t="s">
        <v>25</v>
      </c>
    </row>
    <row r="4216" spans="2:5" x14ac:dyDescent="0.3">
      <c r="B4216" s="13">
        <v>46</v>
      </c>
      <c r="C4216" s="13" t="s">
        <v>21</v>
      </c>
      <c r="D4216" s="13" t="s">
        <v>21</v>
      </c>
      <c r="E4216" s="13" t="s">
        <v>25</v>
      </c>
    </row>
    <row r="4217" spans="2:5" x14ac:dyDescent="0.3">
      <c r="B4217" s="13">
        <v>22</v>
      </c>
      <c r="C4217" s="13" t="s">
        <v>25</v>
      </c>
      <c r="D4217" s="13" t="s">
        <v>21</v>
      </c>
      <c r="E4217" s="13" t="s">
        <v>25</v>
      </c>
    </row>
    <row r="4218" spans="2:5" x14ac:dyDescent="0.3">
      <c r="B4218" s="13">
        <v>63</v>
      </c>
      <c r="C4218" s="13" t="s">
        <v>21</v>
      </c>
      <c r="D4218" s="13" t="s">
        <v>21</v>
      </c>
      <c r="E4218" s="13" t="s">
        <v>25</v>
      </c>
    </row>
    <row r="4219" spans="2:5" x14ac:dyDescent="0.3">
      <c r="B4219" s="13">
        <v>78</v>
      </c>
      <c r="C4219" s="13" t="s">
        <v>21</v>
      </c>
      <c r="D4219" s="13" t="s">
        <v>25</v>
      </c>
      <c r="E4219" s="13" t="s">
        <v>25</v>
      </c>
    </row>
    <row r="4220" spans="2:5" x14ac:dyDescent="0.3">
      <c r="B4220" s="13">
        <v>75</v>
      </c>
      <c r="C4220" s="13" t="s">
        <v>21</v>
      </c>
      <c r="D4220" s="13" t="s">
        <v>25</v>
      </c>
      <c r="E4220" s="13" t="s">
        <v>25</v>
      </c>
    </row>
    <row r="4221" spans="2:5" x14ac:dyDescent="0.3">
      <c r="B4221" s="13">
        <v>61</v>
      </c>
      <c r="C4221" s="13" t="s">
        <v>21</v>
      </c>
      <c r="D4221" s="13" t="s">
        <v>21</v>
      </c>
      <c r="E4221" s="13" t="s">
        <v>25</v>
      </c>
    </row>
    <row r="4222" spans="2:5" x14ac:dyDescent="0.3">
      <c r="B4222" s="13">
        <v>34</v>
      </c>
      <c r="C4222" s="13" t="s">
        <v>21</v>
      </c>
      <c r="D4222" s="13" t="s">
        <v>21</v>
      </c>
      <c r="E4222" s="13" t="s">
        <v>25</v>
      </c>
    </row>
    <row r="4223" spans="2:5" x14ac:dyDescent="0.3">
      <c r="B4223" s="13">
        <v>64</v>
      </c>
      <c r="C4223" s="13" t="s">
        <v>21</v>
      </c>
      <c r="D4223" s="13" t="s">
        <v>21</v>
      </c>
      <c r="E4223" s="13" t="s">
        <v>25</v>
      </c>
    </row>
    <row r="4224" spans="2:5" x14ac:dyDescent="0.3">
      <c r="B4224" s="13">
        <v>49</v>
      </c>
      <c r="C4224" s="13" t="s">
        <v>21</v>
      </c>
      <c r="D4224" s="13" t="s">
        <v>21</v>
      </c>
      <c r="E4224" s="13" t="s">
        <v>25</v>
      </c>
    </row>
    <row r="4225" spans="2:5" x14ac:dyDescent="0.3">
      <c r="B4225" s="13">
        <v>37</v>
      </c>
      <c r="C4225" s="13" t="s">
        <v>21</v>
      </c>
      <c r="D4225" s="13" t="s">
        <v>21</v>
      </c>
      <c r="E4225" s="13" t="s">
        <v>25</v>
      </c>
    </row>
    <row r="4226" spans="2:5" x14ac:dyDescent="0.3">
      <c r="B4226" s="13">
        <v>72</v>
      </c>
      <c r="C4226" s="13" t="s">
        <v>21</v>
      </c>
      <c r="D4226" s="13" t="s">
        <v>25</v>
      </c>
      <c r="E4226" s="13" t="s">
        <v>25</v>
      </c>
    </row>
    <row r="4227" spans="2:5" x14ac:dyDescent="0.3">
      <c r="B4227" s="13">
        <v>31</v>
      </c>
      <c r="C4227" s="13" t="s">
        <v>21</v>
      </c>
      <c r="D4227" s="13" t="s">
        <v>21</v>
      </c>
      <c r="E4227" s="13" t="s">
        <v>25</v>
      </c>
    </row>
    <row r="4228" spans="2:5" x14ac:dyDescent="0.3">
      <c r="B4228" s="13">
        <v>56</v>
      </c>
      <c r="C4228" s="13" t="s">
        <v>21</v>
      </c>
      <c r="D4228" s="13" t="s">
        <v>21</v>
      </c>
      <c r="E4228" s="13" t="s">
        <v>25</v>
      </c>
    </row>
    <row r="4229" spans="2:5" x14ac:dyDescent="0.3">
      <c r="B4229" s="13">
        <v>41</v>
      </c>
      <c r="C4229" s="13" t="s">
        <v>21</v>
      </c>
      <c r="D4229" s="13" t="s">
        <v>21</v>
      </c>
      <c r="E4229" s="13" t="s">
        <v>25</v>
      </c>
    </row>
    <row r="4230" spans="2:5" x14ac:dyDescent="0.3">
      <c r="B4230" s="13">
        <v>69</v>
      </c>
      <c r="C4230" s="13" t="s">
        <v>21</v>
      </c>
      <c r="D4230" s="13" t="s">
        <v>25</v>
      </c>
      <c r="E4230" s="13" t="s">
        <v>25</v>
      </c>
    </row>
    <row r="4231" spans="2:5" x14ac:dyDescent="0.3">
      <c r="B4231" s="13">
        <v>40</v>
      </c>
      <c r="C4231" s="13" t="s">
        <v>21</v>
      </c>
      <c r="D4231" s="13" t="s">
        <v>21</v>
      </c>
      <c r="E4231" s="13" t="s">
        <v>25</v>
      </c>
    </row>
    <row r="4232" spans="2:5" x14ac:dyDescent="0.3">
      <c r="B4232" s="13">
        <v>38</v>
      </c>
      <c r="C4232" s="13" t="s">
        <v>21</v>
      </c>
      <c r="D4232" s="13" t="s">
        <v>21</v>
      </c>
      <c r="E4232" s="13" t="s">
        <v>25</v>
      </c>
    </row>
    <row r="4233" spans="2:5" x14ac:dyDescent="0.3">
      <c r="B4233" s="13">
        <v>43</v>
      </c>
      <c r="C4233" s="13" t="s">
        <v>21</v>
      </c>
      <c r="D4233" s="13" t="s">
        <v>21</v>
      </c>
      <c r="E4233" s="13" t="s">
        <v>25</v>
      </c>
    </row>
    <row r="4234" spans="2:5" x14ac:dyDescent="0.3">
      <c r="B4234" s="13">
        <v>71</v>
      </c>
      <c r="C4234" s="13" t="s">
        <v>21</v>
      </c>
      <c r="D4234" s="13" t="s">
        <v>25</v>
      </c>
      <c r="E4234" s="13" t="s">
        <v>25</v>
      </c>
    </row>
    <row r="4235" spans="2:5" x14ac:dyDescent="0.3">
      <c r="B4235" s="13">
        <v>67</v>
      </c>
      <c r="C4235" s="13" t="s">
        <v>21</v>
      </c>
      <c r="D4235" s="13" t="s">
        <v>25</v>
      </c>
      <c r="E4235" s="13" t="s">
        <v>25</v>
      </c>
    </row>
    <row r="4236" spans="2:5" x14ac:dyDescent="0.3">
      <c r="B4236" s="13">
        <v>48</v>
      </c>
      <c r="C4236" s="13" t="s">
        <v>21</v>
      </c>
      <c r="D4236" s="13" t="s">
        <v>21</v>
      </c>
      <c r="E4236" s="13" t="s">
        <v>25</v>
      </c>
    </row>
    <row r="4237" spans="2:5" x14ac:dyDescent="0.3">
      <c r="B4237" s="13">
        <v>37</v>
      </c>
      <c r="C4237" s="13" t="s">
        <v>21</v>
      </c>
      <c r="D4237" s="13" t="s">
        <v>21</v>
      </c>
      <c r="E4237" s="13" t="s">
        <v>25</v>
      </c>
    </row>
    <row r="4238" spans="2:5" x14ac:dyDescent="0.3">
      <c r="B4238" s="13">
        <v>29</v>
      </c>
      <c r="C4238" s="13" t="s">
        <v>25</v>
      </c>
      <c r="D4238" s="13" t="s">
        <v>21</v>
      </c>
      <c r="E4238" s="13" t="s">
        <v>25</v>
      </c>
    </row>
    <row r="4239" spans="2:5" x14ac:dyDescent="0.3">
      <c r="B4239" s="13">
        <v>64</v>
      </c>
      <c r="C4239" s="13" t="s">
        <v>21</v>
      </c>
      <c r="D4239" s="13" t="s">
        <v>21</v>
      </c>
      <c r="E4239" s="13" t="s">
        <v>25</v>
      </c>
    </row>
    <row r="4240" spans="2:5" x14ac:dyDescent="0.3">
      <c r="B4240" s="13">
        <v>57</v>
      </c>
      <c r="C4240" s="13" t="s">
        <v>21</v>
      </c>
      <c r="D4240" s="13" t="s">
        <v>21</v>
      </c>
      <c r="E4240" s="13" t="s">
        <v>25</v>
      </c>
    </row>
    <row r="4241" spans="2:5" x14ac:dyDescent="0.3">
      <c r="B4241" s="13">
        <v>74</v>
      </c>
      <c r="C4241" s="13" t="s">
        <v>21</v>
      </c>
      <c r="D4241" s="13" t="s">
        <v>25</v>
      </c>
      <c r="E4241" s="13" t="s">
        <v>25</v>
      </c>
    </row>
    <row r="4242" spans="2:5" x14ac:dyDescent="0.3">
      <c r="B4242" s="13">
        <v>30</v>
      </c>
      <c r="C4242" s="13" t="s">
        <v>21</v>
      </c>
      <c r="D4242" s="13" t="s">
        <v>21</v>
      </c>
      <c r="E4242" s="13" t="s">
        <v>25</v>
      </c>
    </row>
    <row r="4243" spans="2:5" x14ac:dyDescent="0.3">
      <c r="B4243" s="13">
        <v>61</v>
      </c>
      <c r="C4243" s="13" t="s">
        <v>21</v>
      </c>
      <c r="D4243" s="13" t="s">
        <v>21</v>
      </c>
      <c r="E4243" s="13" t="s">
        <v>25</v>
      </c>
    </row>
    <row r="4244" spans="2:5" x14ac:dyDescent="0.3">
      <c r="B4244" s="13">
        <v>55</v>
      </c>
      <c r="C4244" s="13" t="s">
        <v>21</v>
      </c>
      <c r="D4244" s="13" t="s">
        <v>21</v>
      </c>
      <c r="E4244" s="13" t="s">
        <v>25</v>
      </c>
    </row>
    <row r="4245" spans="2:5" x14ac:dyDescent="0.3">
      <c r="B4245" s="13">
        <v>78</v>
      </c>
      <c r="C4245" s="13" t="s">
        <v>21</v>
      </c>
      <c r="D4245" s="13" t="s">
        <v>25</v>
      </c>
      <c r="E4245" s="13" t="s">
        <v>25</v>
      </c>
    </row>
    <row r="4246" spans="2:5" x14ac:dyDescent="0.3">
      <c r="B4246" s="13">
        <v>31</v>
      </c>
      <c r="C4246" s="13" t="s">
        <v>21</v>
      </c>
      <c r="D4246" s="13" t="s">
        <v>21</v>
      </c>
      <c r="E4246" s="13" t="s">
        <v>25</v>
      </c>
    </row>
    <row r="4247" spans="2:5" x14ac:dyDescent="0.3">
      <c r="B4247" s="13">
        <v>57</v>
      </c>
      <c r="C4247" s="13" t="s">
        <v>21</v>
      </c>
      <c r="D4247" s="13" t="s">
        <v>21</v>
      </c>
      <c r="E4247" s="13" t="s">
        <v>25</v>
      </c>
    </row>
    <row r="4248" spans="2:5" x14ac:dyDescent="0.3">
      <c r="B4248" s="13">
        <v>40</v>
      </c>
      <c r="C4248" s="13" t="s">
        <v>21</v>
      </c>
      <c r="D4248" s="13" t="s">
        <v>21</v>
      </c>
      <c r="E4248" s="13" t="s">
        <v>25</v>
      </c>
    </row>
    <row r="4249" spans="2:5" x14ac:dyDescent="0.3">
      <c r="B4249" s="13">
        <v>66</v>
      </c>
      <c r="C4249" s="13" t="s">
        <v>21</v>
      </c>
      <c r="D4249" s="13" t="s">
        <v>25</v>
      </c>
      <c r="E4249" s="13" t="s">
        <v>25</v>
      </c>
    </row>
    <row r="4250" spans="2:5" x14ac:dyDescent="0.3">
      <c r="B4250" s="13">
        <v>60</v>
      </c>
      <c r="C4250" s="13" t="s">
        <v>21</v>
      </c>
      <c r="D4250" s="13" t="s">
        <v>21</v>
      </c>
      <c r="E4250" s="13" t="s">
        <v>25</v>
      </c>
    </row>
    <row r="4251" spans="2:5" x14ac:dyDescent="0.3">
      <c r="B4251" s="13">
        <v>54</v>
      </c>
      <c r="C4251" s="13" t="s">
        <v>21</v>
      </c>
      <c r="D4251" s="13" t="s">
        <v>21</v>
      </c>
      <c r="E4251" s="13" t="s">
        <v>25</v>
      </c>
    </row>
    <row r="4252" spans="2:5" x14ac:dyDescent="0.3">
      <c r="B4252" s="13">
        <v>71</v>
      </c>
      <c r="C4252" s="13" t="s">
        <v>21</v>
      </c>
      <c r="D4252" s="13" t="s">
        <v>25</v>
      </c>
      <c r="E4252" s="13" t="s">
        <v>25</v>
      </c>
    </row>
    <row r="4253" spans="2:5" x14ac:dyDescent="0.3">
      <c r="B4253" s="13">
        <v>57</v>
      </c>
      <c r="C4253" s="13" t="s">
        <v>21</v>
      </c>
      <c r="D4253" s="13" t="s">
        <v>21</v>
      </c>
      <c r="E4253" s="13" t="s">
        <v>25</v>
      </c>
    </row>
    <row r="4254" spans="2:5" x14ac:dyDescent="0.3">
      <c r="B4254" s="13">
        <v>43</v>
      </c>
      <c r="C4254" s="13" t="s">
        <v>21</v>
      </c>
      <c r="D4254" s="13" t="s">
        <v>21</v>
      </c>
      <c r="E4254" s="13" t="s">
        <v>25</v>
      </c>
    </row>
    <row r="4255" spans="2:5" x14ac:dyDescent="0.3">
      <c r="B4255" s="13">
        <v>83</v>
      </c>
      <c r="C4255" s="13" t="s">
        <v>21</v>
      </c>
      <c r="D4255" s="13" t="s">
        <v>25</v>
      </c>
      <c r="E4255" s="13" t="s">
        <v>25</v>
      </c>
    </row>
    <row r="4256" spans="2:5" x14ac:dyDescent="0.3">
      <c r="B4256" s="13">
        <v>49</v>
      </c>
      <c r="C4256" s="13" t="s">
        <v>21</v>
      </c>
      <c r="D4256" s="13" t="s">
        <v>21</v>
      </c>
      <c r="E4256" s="13" t="s">
        <v>25</v>
      </c>
    </row>
    <row r="4257" spans="2:5" x14ac:dyDescent="0.3">
      <c r="B4257" s="13">
        <v>51</v>
      </c>
      <c r="C4257" s="13" t="s">
        <v>21</v>
      </c>
      <c r="D4257" s="13" t="s">
        <v>21</v>
      </c>
      <c r="E4257" s="13" t="s">
        <v>25</v>
      </c>
    </row>
    <row r="4258" spans="2:5" x14ac:dyDescent="0.3">
      <c r="B4258" s="13">
        <v>48</v>
      </c>
      <c r="C4258" s="13" t="s">
        <v>21</v>
      </c>
      <c r="D4258" s="13" t="s">
        <v>21</v>
      </c>
      <c r="E4258" s="13" t="s">
        <v>25</v>
      </c>
    </row>
    <row r="4259" spans="2:5" x14ac:dyDescent="0.3">
      <c r="B4259" s="13">
        <v>51</v>
      </c>
      <c r="C4259" s="13" t="s">
        <v>21</v>
      </c>
      <c r="D4259" s="13" t="s">
        <v>21</v>
      </c>
      <c r="E4259" s="13" t="s">
        <v>25</v>
      </c>
    </row>
    <row r="4260" spans="2:5" x14ac:dyDescent="0.3">
      <c r="B4260" s="13">
        <v>22</v>
      </c>
      <c r="C4260" s="13" t="s">
        <v>25</v>
      </c>
      <c r="D4260" s="13" t="s">
        <v>21</v>
      </c>
      <c r="E4260" s="13" t="s">
        <v>25</v>
      </c>
    </row>
    <row r="4261" spans="2:5" x14ac:dyDescent="0.3">
      <c r="B4261" s="13">
        <v>38</v>
      </c>
      <c r="C4261" s="13" t="s">
        <v>21</v>
      </c>
      <c r="D4261" s="13" t="s">
        <v>21</v>
      </c>
      <c r="E4261" s="13" t="s">
        <v>25</v>
      </c>
    </row>
    <row r="4262" spans="2:5" x14ac:dyDescent="0.3">
      <c r="B4262" s="13">
        <v>74</v>
      </c>
      <c r="C4262" s="13" t="s">
        <v>21</v>
      </c>
      <c r="D4262" s="13" t="s">
        <v>25</v>
      </c>
      <c r="E4262" s="13" t="s">
        <v>25</v>
      </c>
    </row>
    <row r="4263" spans="2:5" x14ac:dyDescent="0.3">
      <c r="B4263" s="13">
        <v>23</v>
      </c>
      <c r="C4263" s="13" t="s">
        <v>25</v>
      </c>
      <c r="D4263" s="13" t="s">
        <v>21</v>
      </c>
      <c r="E4263" s="13" t="s">
        <v>25</v>
      </c>
    </row>
    <row r="4264" spans="2:5" x14ac:dyDescent="0.3">
      <c r="B4264" s="13">
        <v>67</v>
      </c>
      <c r="C4264" s="13" t="s">
        <v>21</v>
      </c>
      <c r="D4264" s="13" t="s">
        <v>25</v>
      </c>
      <c r="E4264" s="13" t="s">
        <v>25</v>
      </c>
    </row>
    <row r="4265" spans="2:5" x14ac:dyDescent="0.3">
      <c r="B4265" s="13">
        <v>50</v>
      </c>
      <c r="C4265" s="13" t="s">
        <v>21</v>
      </c>
      <c r="D4265" s="13" t="s">
        <v>21</v>
      </c>
      <c r="E4265" s="13" t="s">
        <v>25</v>
      </c>
    </row>
    <row r="4266" spans="2:5" x14ac:dyDescent="0.3">
      <c r="B4266" s="13">
        <v>58</v>
      </c>
      <c r="C4266" s="13" t="s">
        <v>21</v>
      </c>
      <c r="D4266" s="13" t="s">
        <v>21</v>
      </c>
      <c r="E4266" s="13" t="s">
        <v>25</v>
      </c>
    </row>
    <row r="4267" spans="2:5" x14ac:dyDescent="0.3">
      <c r="B4267" s="13">
        <v>83</v>
      </c>
      <c r="C4267" s="13" t="s">
        <v>21</v>
      </c>
      <c r="D4267" s="13" t="s">
        <v>25</v>
      </c>
      <c r="E4267" s="13" t="s">
        <v>25</v>
      </c>
    </row>
    <row r="4268" spans="2:5" x14ac:dyDescent="0.3">
      <c r="B4268" s="13">
        <v>72</v>
      </c>
      <c r="C4268" s="13" t="s">
        <v>21</v>
      </c>
      <c r="D4268" s="13" t="s">
        <v>25</v>
      </c>
      <c r="E4268" s="13" t="s">
        <v>25</v>
      </c>
    </row>
    <row r="4269" spans="2:5" x14ac:dyDescent="0.3">
      <c r="B4269" s="13">
        <v>57</v>
      </c>
      <c r="C4269" s="13" t="s">
        <v>21</v>
      </c>
      <c r="D4269" s="13" t="s">
        <v>21</v>
      </c>
      <c r="E4269" s="13" t="s">
        <v>25</v>
      </c>
    </row>
    <row r="4270" spans="2:5" x14ac:dyDescent="0.3">
      <c r="B4270" s="13">
        <v>72</v>
      </c>
      <c r="C4270" s="13" t="s">
        <v>21</v>
      </c>
      <c r="D4270" s="13" t="s">
        <v>25</v>
      </c>
      <c r="E4270" s="13" t="s">
        <v>25</v>
      </c>
    </row>
    <row r="4271" spans="2:5" x14ac:dyDescent="0.3">
      <c r="B4271" s="13">
        <v>55</v>
      </c>
      <c r="C4271" s="13" t="s">
        <v>21</v>
      </c>
      <c r="D4271" s="13" t="s">
        <v>21</v>
      </c>
      <c r="E4271" s="13" t="s">
        <v>25</v>
      </c>
    </row>
    <row r="4272" spans="2:5" x14ac:dyDescent="0.3">
      <c r="B4272" s="13">
        <v>36</v>
      </c>
      <c r="C4272" s="13" t="s">
        <v>21</v>
      </c>
      <c r="D4272" s="13" t="s">
        <v>21</v>
      </c>
      <c r="E4272" s="13" t="s">
        <v>25</v>
      </c>
    </row>
    <row r="4273" spans="2:5" x14ac:dyDescent="0.3">
      <c r="B4273" s="13">
        <v>68</v>
      </c>
      <c r="C4273" s="13" t="s">
        <v>21</v>
      </c>
      <c r="D4273" s="13" t="s">
        <v>25</v>
      </c>
      <c r="E4273" s="13" t="s">
        <v>25</v>
      </c>
    </row>
    <row r="4274" spans="2:5" x14ac:dyDescent="0.3">
      <c r="B4274" s="13">
        <v>73</v>
      </c>
      <c r="C4274" s="13" t="s">
        <v>21</v>
      </c>
      <c r="D4274" s="13" t="s">
        <v>25</v>
      </c>
      <c r="E4274" s="13" t="s">
        <v>25</v>
      </c>
    </row>
    <row r="4275" spans="2:5" x14ac:dyDescent="0.3">
      <c r="B4275" s="13">
        <v>43</v>
      </c>
      <c r="C4275" s="13" t="s">
        <v>21</v>
      </c>
      <c r="D4275" s="13" t="s">
        <v>21</v>
      </c>
      <c r="E4275" s="13" t="s">
        <v>25</v>
      </c>
    </row>
    <row r="4276" spans="2:5" x14ac:dyDescent="0.3">
      <c r="B4276" s="13">
        <v>35</v>
      </c>
      <c r="C4276" s="13" t="s">
        <v>21</v>
      </c>
      <c r="D4276" s="13" t="s">
        <v>21</v>
      </c>
      <c r="E4276" s="13" t="s">
        <v>25</v>
      </c>
    </row>
    <row r="4277" spans="2:5" x14ac:dyDescent="0.3">
      <c r="B4277" s="13">
        <v>48</v>
      </c>
      <c r="C4277" s="13" t="s">
        <v>21</v>
      </c>
      <c r="D4277" s="13" t="s">
        <v>21</v>
      </c>
      <c r="E4277" s="13" t="s">
        <v>25</v>
      </c>
    </row>
    <row r="4278" spans="2:5" x14ac:dyDescent="0.3">
      <c r="B4278" s="13">
        <v>55</v>
      </c>
      <c r="C4278" s="13" t="s">
        <v>21</v>
      </c>
      <c r="D4278" s="13" t="s">
        <v>21</v>
      </c>
      <c r="E4278" s="13" t="s">
        <v>25</v>
      </c>
    </row>
    <row r="4279" spans="2:5" x14ac:dyDescent="0.3">
      <c r="B4279" s="13">
        <v>57</v>
      </c>
      <c r="C4279" s="13" t="s">
        <v>21</v>
      </c>
      <c r="D4279" s="13" t="s">
        <v>21</v>
      </c>
      <c r="E4279" s="13" t="s">
        <v>25</v>
      </c>
    </row>
    <row r="4280" spans="2:5" x14ac:dyDescent="0.3">
      <c r="B4280" s="13">
        <v>53</v>
      </c>
      <c r="C4280" s="13" t="s">
        <v>21</v>
      </c>
      <c r="D4280" s="13" t="s">
        <v>21</v>
      </c>
      <c r="E4280" s="13" t="s">
        <v>25</v>
      </c>
    </row>
    <row r="4281" spans="2:5" x14ac:dyDescent="0.3">
      <c r="B4281" s="13">
        <v>75</v>
      </c>
      <c r="C4281" s="13" t="s">
        <v>21</v>
      </c>
      <c r="D4281" s="13" t="s">
        <v>25</v>
      </c>
      <c r="E4281" s="13" t="s">
        <v>25</v>
      </c>
    </row>
    <row r="4282" spans="2:5" x14ac:dyDescent="0.3">
      <c r="B4282" s="13">
        <v>39</v>
      </c>
      <c r="C4282" s="13" t="s">
        <v>21</v>
      </c>
      <c r="D4282" s="13" t="s">
        <v>21</v>
      </c>
      <c r="E4282" s="13" t="s">
        <v>25</v>
      </c>
    </row>
    <row r="4283" spans="2:5" x14ac:dyDescent="0.3">
      <c r="B4283" s="13">
        <v>71</v>
      </c>
      <c r="C4283" s="13" t="s">
        <v>21</v>
      </c>
      <c r="D4283" s="13" t="s">
        <v>25</v>
      </c>
      <c r="E4283" s="13" t="s">
        <v>25</v>
      </c>
    </row>
    <row r="4284" spans="2:5" x14ac:dyDescent="0.3">
      <c r="B4284" s="13">
        <v>67</v>
      </c>
      <c r="C4284" s="13" t="s">
        <v>21</v>
      </c>
      <c r="D4284" s="13" t="s">
        <v>25</v>
      </c>
      <c r="E4284" s="13" t="s">
        <v>25</v>
      </c>
    </row>
    <row r="4285" spans="2:5" x14ac:dyDescent="0.3">
      <c r="B4285" s="13">
        <v>51</v>
      </c>
      <c r="C4285" s="13" t="s">
        <v>21</v>
      </c>
      <c r="D4285" s="13" t="s">
        <v>21</v>
      </c>
      <c r="E4285" s="13" t="s">
        <v>25</v>
      </c>
    </row>
    <row r="4286" spans="2:5" x14ac:dyDescent="0.3">
      <c r="B4286" s="13">
        <v>67</v>
      </c>
      <c r="C4286" s="13" t="s">
        <v>21</v>
      </c>
      <c r="D4286" s="13" t="s">
        <v>25</v>
      </c>
      <c r="E4286" s="13" t="s">
        <v>25</v>
      </c>
    </row>
    <row r="4287" spans="2:5" x14ac:dyDescent="0.3">
      <c r="B4287" s="13">
        <v>24</v>
      </c>
      <c r="C4287" s="13" t="s">
        <v>25</v>
      </c>
      <c r="D4287" s="13" t="s">
        <v>21</v>
      </c>
      <c r="E4287" s="13" t="s">
        <v>25</v>
      </c>
    </row>
    <row r="4288" spans="2:5" x14ac:dyDescent="0.3">
      <c r="B4288" s="13">
        <v>46</v>
      </c>
      <c r="C4288" s="13" t="s">
        <v>21</v>
      </c>
      <c r="D4288" s="13" t="s">
        <v>21</v>
      </c>
      <c r="E4288" s="13" t="s">
        <v>25</v>
      </c>
    </row>
    <row r="4289" spans="2:5" x14ac:dyDescent="0.3">
      <c r="B4289" s="13">
        <v>53</v>
      </c>
      <c r="C4289" s="13" t="s">
        <v>21</v>
      </c>
      <c r="D4289" s="13" t="s">
        <v>21</v>
      </c>
      <c r="E4289" s="13" t="s">
        <v>25</v>
      </c>
    </row>
    <row r="4290" spans="2:5" x14ac:dyDescent="0.3">
      <c r="B4290" s="13">
        <v>36</v>
      </c>
      <c r="C4290" s="13" t="s">
        <v>21</v>
      </c>
      <c r="D4290" s="13" t="s">
        <v>21</v>
      </c>
      <c r="E4290" s="13" t="s">
        <v>25</v>
      </c>
    </row>
    <row r="4291" spans="2:5" x14ac:dyDescent="0.3">
      <c r="B4291" s="13">
        <v>51</v>
      </c>
      <c r="C4291" s="13" t="s">
        <v>21</v>
      </c>
      <c r="D4291" s="13" t="s">
        <v>21</v>
      </c>
      <c r="E4291" s="13" t="s">
        <v>25</v>
      </c>
    </row>
    <row r="4292" spans="2:5" x14ac:dyDescent="0.3">
      <c r="B4292" s="13">
        <v>63</v>
      </c>
      <c r="C4292" s="13" t="s">
        <v>21</v>
      </c>
      <c r="D4292" s="13" t="s">
        <v>21</v>
      </c>
      <c r="E4292" s="13" t="s">
        <v>25</v>
      </c>
    </row>
    <row r="4293" spans="2:5" x14ac:dyDescent="0.3">
      <c r="B4293" s="13">
        <v>32</v>
      </c>
      <c r="C4293" s="13" t="s">
        <v>21</v>
      </c>
      <c r="D4293" s="13" t="s">
        <v>21</v>
      </c>
      <c r="E4293" s="13" t="s">
        <v>25</v>
      </c>
    </row>
    <row r="4294" spans="2:5" x14ac:dyDescent="0.3">
      <c r="B4294" s="13">
        <v>48</v>
      </c>
      <c r="C4294" s="13" t="s">
        <v>21</v>
      </c>
      <c r="D4294" s="13" t="s">
        <v>21</v>
      </c>
      <c r="E4294" s="13" t="s">
        <v>25</v>
      </c>
    </row>
    <row r="4295" spans="2:5" x14ac:dyDescent="0.3">
      <c r="B4295" s="13">
        <v>25</v>
      </c>
      <c r="C4295" s="13" t="s">
        <v>25</v>
      </c>
      <c r="D4295" s="13" t="s">
        <v>21</v>
      </c>
      <c r="E4295" s="13" t="s">
        <v>25</v>
      </c>
    </row>
    <row r="4296" spans="2:5" x14ac:dyDescent="0.3">
      <c r="B4296" s="13">
        <v>79</v>
      </c>
      <c r="C4296" s="13" t="s">
        <v>21</v>
      </c>
      <c r="D4296" s="13" t="s">
        <v>25</v>
      </c>
      <c r="E4296" s="13" t="s">
        <v>25</v>
      </c>
    </row>
    <row r="4297" spans="2:5" x14ac:dyDescent="0.3">
      <c r="B4297" s="13">
        <v>74</v>
      </c>
      <c r="C4297" s="13" t="s">
        <v>21</v>
      </c>
      <c r="D4297" s="13" t="s">
        <v>25</v>
      </c>
      <c r="E4297" s="13" t="s">
        <v>25</v>
      </c>
    </row>
    <row r="4298" spans="2:5" x14ac:dyDescent="0.3">
      <c r="B4298" s="13">
        <v>49</v>
      </c>
      <c r="C4298" s="13" t="s">
        <v>21</v>
      </c>
      <c r="D4298" s="13" t="s">
        <v>21</v>
      </c>
      <c r="E4298" s="13" t="s">
        <v>25</v>
      </c>
    </row>
    <row r="4299" spans="2:5" x14ac:dyDescent="0.3">
      <c r="B4299" s="13">
        <v>38</v>
      </c>
      <c r="C4299" s="13" t="s">
        <v>21</v>
      </c>
      <c r="D4299" s="13" t="s">
        <v>21</v>
      </c>
      <c r="E4299" s="13" t="s">
        <v>25</v>
      </c>
    </row>
    <row r="4300" spans="2:5" x14ac:dyDescent="0.3">
      <c r="B4300" s="13">
        <v>39</v>
      </c>
      <c r="C4300" s="13" t="s">
        <v>21</v>
      </c>
      <c r="D4300" s="13" t="s">
        <v>21</v>
      </c>
      <c r="E4300" s="13" t="s">
        <v>25</v>
      </c>
    </row>
    <row r="4301" spans="2:5" x14ac:dyDescent="0.3">
      <c r="B4301" s="13">
        <v>64</v>
      </c>
      <c r="C4301" s="13" t="s">
        <v>21</v>
      </c>
      <c r="D4301" s="13" t="s">
        <v>21</v>
      </c>
      <c r="E4301" s="13" t="s">
        <v>25</v>
      </c>
    </row>
    <row r="4302" spans="2:5" x14ac:dyDescent="0.3">
      <c r="B4302" s="13">
        <v>34</v>
      </c>
      <c r="C4302" s="13" t="s">
        <v>21</v>
      </c>
      <c r="D4302" s="13" t="s">
        <v>21</v>
      </c>
      <c r="E4302" s="13" t="s">
        <v>25</v>
      </c>
    </row>
    <row r="4303" spans="2:5" x14ac:dyDescent="0.3">
      <c r="B4303" s="13">
        <v>36</v>
      </c>
      <c r="C4303" s="13" t="s">
        <v>21</v>
      </c>
      <c r="D4303" s="13" t="s">
        <v>21</v>
      </c>
      <c r="E4303" s="13" t="s">
        <v>25</v>
      </c>
    </row>
    <row r="4304" spans="2:5" x14ac:dyDescent="0.3">
      <c r="B4304" s="13">
        <v>44</v>
      </c>
      <c r="C4304" s="13" t="s">
        <v>21</v>
      </c>
      <c r="D4304" s="13" t="s">
        <v>21</v>
      </c>
      <c r="E4304" s="13" t="s">
        <v>25</v>
      </c>
    </row>
    <row r="4305" spans="2:5" x14ac:dyDescent="0.3">
      <c r="B4305" s="13">
        <v>67</v>
      </c>
      <c r="C4305" s="13" t="s">
        <v>21</v>
      </c>
      <c r="D4305" s="13" t="s">
        <v>25</v>
      </c>
      <c r="E4305" s="13" t="s">
        <v>25</v>
      </c>
    </row>
    <row r="4306" spans="2:5" x14ac:dyDescent="0.3">
      <c r="B4306" s="13">
        <v>32</v>
      </c>
      <c r="C4306" s="13" t="s">
        <v>21</v>
      </c>
      <c r="D4306" s="13" t="s">
        <v>21</v>
      </c>
      <c r="E4306" s="13" t="s">
        <v>25</v>
      </c>
    </row>
    <row r="4307" spans="2:5" x14ac:dyDescent="0.3">
      <c r="B4307" s="13">
        <v>45</v>
      </c>
      <c r="C4307" s="13" t="s">
        <v>21</v>
      </c>
      <c r="D4307" s="13" t="s">
        <v>21</v>
      </c>
      <c r="E4307" s="13" t="s">
        <v>25</v>
      </c>
    </row>
    <row r="4308" spans="2:5" x14ac:dyDescent="0.3">
      <c r="B4308" s="13">
        <v>72</v>
      </c>
      <c r="C4308" s="13" t="s">
        <v>21</v>
      </c>
      <c r="D4308" s="13" t="s">
        <v>25</v>
      </c>
      <c r="E4308" s="13" t="s">
        <v>25</v>
      </c>
    </row>
    <row r="4309" spans="2:5" x14ac:dyDescent="0.3">
      <c r="B4309" s="13">
        <v>51</v>
      </c>
      <c r="C4309" s="13" t="s">
        <v>21</v>
      </c>
      <c r="D4309" s="13" t="s">
        <v>21</v>
      </c>
      <c r="E4309" s="13" t="s">
        <v>25</v>
      </c>
    </row>
    <row r="4310" spans="2:5" x14ac:dyDescent="0.3">
      <c r="B4310" s="13">
        <v>34</v>
      </c>
      <c r="C4310" s="13" t="s">
        <v>21</v>
      </c>
      <c r="D4310" s="13" t="s">
        <v>21</v>
      </c>
      <c r="E4310" s="13" t="s">
        <v>25</v>
      </c>
    </row>
    <row r="4311" spans="2:5" x14ac:dyDescent="0.3">
      <c r="B4311" s="13">
        <v>63</v>
      </c>
      <c r="C4311" s="13" t="s">
        <v>21</v>
      </c>
      <c r="D4311" s="13" t="s">
        <v>21</v>
      </c>
      <c r="E4311" s="13" t="s">
        <v>25</v>
      </c>
    </row>
    <row r="4312" spans="2:5" x14ac:dyDescent="0.3">
      <c r="B4312" s="13">
        <v>49</v>
      </c>
      <c r="C4312" s="13" t="s">
        <v>21</v>
      </c>
      <c r="D4312" s="13" t="s">
        <v>21</v>
      </c>
      <c r="E4312" s="13" t="s">
        <v>25</v>
      </c>
    </row>
    <row r="4313" spans="2:5" x14ac:dyDescent="0.3">
      <c r="B4313" s="13">
        <v>62</v>
      </c>
      <c r="C4313" s="13" t="s">
        <v>21</v>
      </c>
      <c r="D4313" s="13" t="s">
        <v>21</v>
      </c>
      <c r="E4313" s="13" t="s">
        <v>25</v>
      </c>
    </row>
    <row r="4314" spans="2:5" x14ac:dyDescent="0.3">
      <c r="B4314" s="13">
        <v>81</v>
      </c>
      <c r="C4314" s="13" t="s">
        <v>21</v>
      </c>
      <c r="D4314" s="13" t="s">
        <v>25</v>
      </c>
      <c r="E4314" s="13" t="s">
        <v>25</v>
      </c>
    </row>
    <row r="4315" spans="2:5" x14ac:dyDescent="0.3">
      <c r="B4315" s="13">
        <v>19</v>
      </c>
      <c r="C4315" s="13" t="s">
        <v>25</v>
      </c>
      <c r="D4315" s="13" t="s">
        <v>21</v>
      </c>
      <c r="E4315" s="13" t="s">
        <v>25</v>
      </c>
    </row>
    <row r="4316" spans="2:5" x14ac:dyDescent="0.3">
      <c r="B4316" s="13">
        <v>78</v>
      </c>
      <c r="C4316" s="13" t="s">
        <v>21</v>
      </c>
      <c r="D4316" s="13" t="s">
        <v>25</v>
      </c>
      <c r="E4316" s="13" t="s">
        <v>25</v>
      </c>
    </row>
    <row r="4317" spans="2:5" x14ac:dyDescent="0.3">
      <c r="B4317" s="13">
        <v>67</v>
      </c>
      <c r="C4317" s="13" t="s">
        <v>21</v>
      </c>
      <c r="D4317" s="13" t="s">
        <v>25</v>
      </c>
      <c r="E4317" s="13" t="s">
        <v>25</v>
      </c>
    </row>
    <row r="4318" spans="2:5" x14ac:dyDescent="0.3">
      <c r="B4318" s="13">
        <v>42</v>
      </c>
      <c r="C4318" s="13" t="s">
        <v>21</v>
      </c>
      <c r="D4318" s="13" t="s">
        <v>21</v>
      </c>
      <c r="E4318" s="13" t="s">
        <v>25</v>
      </c>
    </row>
    <row r="4319" spans="2:5" x14ac:dyDescent="0.3">
      <c r="B4319" s="13">
        <v>61</v>
      </c>
      <c r="C4319" s="13" t="s">
        <v>21</v>
      </c>
      <c r="D4319" s="13" t="s">
        <v>21</v>
      </c>
      <c r="E4319" s="13" t="s">
        <v>25</v>
      </c>
    </row>
    <row r="4320" spans="2:5" x14ac:dyDescent="0.3">
      <c r="B4320" s="13">
        <v>39</v>
      </c>
      <c r="C4320" s="13" t="s">
        <v>21</v>
      </c>
      <c r="D4320" s="13" t="s">
        <v>21</v>
      </c>
      <c r="E4320" s="13" t="s">
        <v>25</v>
      </c>
    </row>
    <row r="4321" spans="2:5" x14ac:dyDescent="0.3">
      <c r="B4321" s="13">
        <v>66</v>
      </c>
      <c r="C4321" s="13" t="s">
        <v>21</v>
      </c>
      <c r="D4321" s="13" t="s">
        <v>25</v>
      </c>
      <c r="E4321" s="13" t="s">
        <v>25</v>
      </c>
    </row>
    <row r="4322" spans="2:5" x14ac:dyDescent="0.3">
      <c r="B4322" s="13">
        <v>30</v>
      </c>
      <c r="C4322" s="13" t="s">
        <v>21</v>
      </c>
      <c r="D4322" s="13" t="s">
        <v>21</v>
      </c>
      <c r="E4322" s="13" t="s">
        <v>25</v>
      </c>
    </row>
    <row r="4323" spans="2:5" x14ac:dyDescent="0.3">
      <c r="B4323" s="13">
        <v>42</v>
      </c>
      <c r="C4323" s="13" t="s">
        <v>21</v>
      </c>
      <c r="D4323" s="13" t="s">
        <v>21</v>
      </c>
      <c r="E4323" s="13" t="s">
        <v>25</v>
      </c>
    </row>
    <row r="4324" spans="2:5" x14ac:dyDescent="0.3">
      <c r="B4324" s="13">
        <v>47</v>
      </c>
      <c r="C4324" s="13" t="s">
        <v>21</v>
      </c>
      <c r="D4324" s="13" t="s">
        <v>21</v>
      </c>
      <c r="E4324" s="13" t="s">
        <v>25</v>
      </c>
    </row>
    <row r="4325" spans="2:5" x14ac:dyDescent="0.3">
      <c r="B4325" s="13">
        <v>35</v>
      </c>
      <c r="C4325" s="13" t="s">
        <v>21</v>
      </c>
      <c r="D4325" s="13" t="s">
        <v>21</v>
      </c>
      <c r="E4325" s="13" t="s">
        <v>25</v>
      </c>
    </row>
    <row r="4326" spans="2:5" x14ac:dyDescent="0.3">
      <c r="B4326" s="13">
        <v>24</v>
      </c>
      <c r="C4326" s="13" t="s">
        <v>25</v>
      </c>
      <c r="D4326" s="13" t="s">
        <v>21</v>
      </c>
      <c r="E4326" s="13" t="s">
        <v>25</v>
      </c>
    </row>
    <row r="4327" spans="2:5" x14ac:dyDescent="0.3">
      <c r="B4327" s="13">
        <v>41</v>
      </c>
      <c r="C4327" s="13" t="s">
        <v>21</v>
      </c>
      <c r="D4327" s="13" t="s">
        <v>21</v>
      </c>
      <c r="E4327" s="13" t="s">
        <v>25</v>
      </c>
    </row>
    <row r="4328" spans="2:5" x14ac:dyDescent="0.3">
      <c r="B4328" s="13">
        <v>21</v>
      </c>
      <c r="C4328" s="13" t="s">
        <v>25</v>
      </c>
      <c r="D4328" s="13" t="s">
        <v>21</v>
      </c>
      <c r="E4328" s="13" t="s">
        <v>25</v>
      </c>
    </row>
    <row r="4329" spans="2:5" x14ac:dyDescent="0.3">
      <c r="B4329" s="13">
        <v>55</v>
      </c>
      <c r="C4329" s="13" t="s">
        <v>21</v>
      </c>
      <c r="D4329" s="13" t="s">
        <v>21</v>
      </c>
      <c r="E4329" s="13" t="s">
        <v>25</v>
      </c>
    </row>
    <row r="4330" spans="2:5" x14ac:dyDescent="0.3">
      <c r="B4330" s="13">
        <v>74</v>
      </c>
      <c r="C4330" s="13" t="s">
        <v>21</v>
      </c>
      <c r="D4330" s="13" t="s">
        <v>25</v>
      </c>
      <c r="E4330" s="13" t="s">
        <v>25</v>
      </c>
    </row>
    <row r="4331" spans="2:5" x14ac:dyDescent="0.3">
      <c r="B4331" s="13">
        <v>78</v>
      </c>
      <c r="C4331" s="13" t="s">
        <v>21</v>
      </c>
      <c r="D4331" s="13" t="s">
        <v>25</v>
      </c>
      <c r="E4331" s="13" t="s">
        <v>25</v>
      </c>
    </row>
    <row r="4332" spans="2:5" x14ac:dyDescent="0.3">
      <c r="B4332" s="13">
        <v>68</v>
      </c>
      <c r="C4332" s="13" t="s">
        <v>21</v>
      </c>
      <c r="D4332" s="13" t="s">
        <v>25</v>
      </c>
      <c r="E4332" s="13" t="s">
        <v>25</v>
      </c>
    </row>
    <row r="4333" spans="2:5" x14ac:dyDescent="0.3">
      <c r="B4333" s="13">
        <v>36</v>
      </c>
      <c r="C4333" s="13" t="s">
        <v>21</v>
      </c>
      <c r="D4333" s="13" t="s">
        <v>21</v>
      </c>
      <c r="E4333" s="13" t="s">
        <v>25</v>
      </c>
    </row>
    <row r="4334" spans="2:5" x14ac:dyDescent="0.3">
      <c r="B4334" s="13">
        <v>25</v>
      </c>
      <c r="C4334" s="13" t="s">
        <v>25</v>
      </c>
      <c r="D4334" s="13" t="s">
        <v>21</v>
      </c>
      <c r="E4334" s="13" t="s">
        <v>25</v>
      </c>
    </row>
    <row r="4335" spans="2:5" x14ac:dyDescent="0.3">
      <c r="B4335" s="13">
        <v>42</v>
      </c>
      <c r="C4335" s="13" t="s">
        <v>21</v>
      </c>
      <c r="D4335" s="13" t="s">
        <v>21</v>
      </c>
      <c r="E4335" s="13" t="s">
        <v>25</v>
      </c>
    </row>
    <row r="4336" spans="2:5" x14ac:dyDescent="0.3">
      <c r="B4336" s="13">
        <v>29</v>
      </c>
      <c r="C4336" s="13" t="s">
        <v>25</v>
      </c>
      <c r="D4336" s="13" t="s">
        <v>21</v>
      </c>
      <c r="E4336" s="13" t="s">
        <v>25</v>
      </c>
    </row>
    <row r="4337" spans="2:5" x14ac:dyDescent="0.3">
      <c r="B4337" s="13">
        <v>45</v>
      </c>
      <c r="C4337" s="13" t="s">
        <v>21</v>
      </c>
      <c r="D4337" s="13" t="s">
        <v>21</v>
      </c>
      <c r="E4337" s="13" t="s">
        <v>25</v>
      </c>
    </row>
    <row r="4338" spans="2:5" x14ac:dyDescent="0.3">
      <c r="B4338" s="13">
        <v>23</v>
      </c>
      <c r="C4338" s="13" t="s">
        <v>25</v>
      </c>
      <c r="D4338" s="13" t="s">
        <v>21</v>
      </c>
      <c r="E4338" s="13" t="s">
        <v>25</v>
      </c>
    </row>
    <row r="4339" spans="2:5" x14ac:dyDescent="0.3">
      <c r="B4339" s="13">
        <v>74</v>
      </c>
      <c r="C4339" s="13" t="s">
        <v>21</v>
      </c>
      <c r="D4339" s="13" t="s">
        <v>25</v>
      </c>
      <c r="E4339" s="13" t="s">
        <v>25</v>
      </c>
    </row>
    <row r="4340" spans="2:5" x14ac:dyDescent="0.3">
      <c r="B4340" s="13">
        <v>41</v>
      </c>
      <c r="C4340" s="13" t="s">
        <v>21</v>
      </c>
      <c r="D4340" s="13" t="s">
        <v>21</v>
      </c>
      <c r="E4340" s="13" t="s">
        <v>25</v>
      </c>
    </row>
    <row r="4341" spans="2:5" x14ac:dyDescent="0.3">
      <c r="B4341" s="13">
        <v>53</v>
      </c>
      <c r="C4341" s="13" t="s">
        <v>21</v>
      </c>
      <c r="D4341" s="13" t="s">
        <v>21</v>
      </c>
      <c r="E4341" s="13" t="s">
        <v>25</v>
      </c>
    </row>
    <row r="4342" spans="2:5" x14ac:dyDescent="0.3">
      <c r="B4342" s="13">
        <v>54</v>
      </c>
      <c r="C4342" s="13" t="s">
        <v>21</v>
      </c>
      <c r="D4342" s="13" t="s">
        <v>21</v>
      </c>
      <c r="E4342" s="13" t="s">
        <v>25</v>
      </c>
    </row>
    <row r="4343" spans="2:5" x14ac:dyDescent="0.3">
      <c r="B4343" s="13">
        <v>77</v>
      </c>
      <c r="C4343" s="13" t="s">
        <v>21</v>
      </c>
      <c r="D4343" s="13" t="s">
        <v>25</v>
      </c>
      <c r="E4343" s="13" t="s">
        <v>25</v>
      </c>
    </row>
    <row r="4344" spans="2:5" x14ac:dyDescent="0.3">
      <c r="B4344" s="13">
        <v>47</v>
      </c>
      <c r="C4344" s="13" t="s">
        <v>21</v>
      </c>
      <c r="D4344" s="13" t="s">
        <v>21</v>
      </c>
      <c r="E4344" s="13" t="s">
        <v>25</v>
      </c>
    </row>
    <row r="4345" spans="2:5" x14ac:dyDescent="0.3">
      <c r="B4345" s="13">
        <v>51</v>
      </c>
      <c r="C4345" s="13" t="s">
        <v>21</v>
      </c>
      <c r="D4345" s="13" t="s">
        <v>21</v>
      </c>
      <c r="E4345" s="13" t="s">
        <v>25</v>
      </c>
    </row>
    <row r="4346" spans="2:5" x14ac:dyDescent="0.3">
      <c r="B4346" s="13">
        <v>70</v>
      </c>
      <c r="C4346" s="13" t="s">
        <v>21</v>
      </c>
      <c r="D4346" s="13" t="s">
        <v>25</v>
      </c>
      <c r="E4346" s="13" t="s">
        <v>25</v>
      </c>
    </row>
    <row r="4347" spans="2:5" x14ac:dyDescent="0.3">
      <c r="B4347" s="13">
        <v>22</v>
      </c>
      <c r="C4347" s="13" t="s">
        <v>25</v>
      </c>
      <c r="D4347" s="13" t="s">
        <v>21</v>
      </c>
      <c r="E4347" s="13" t="s">
        <v>25</v>
      </c>
    </row>
    <row r="4348" spans="2:5" x14ac:dyDescent="0.3">
      <c r="B4348" s="13">
        <v>56</v>
      </c>
      <c r="C4348" s="13" t="s">
        <v>21</v>
      </c>
      <c r="D4348" s="13" t="s">
        <v>21</v>
      </c>
      <c r="E4348" s="13" t="s">
        <v>25</v>
      </c>
    </row>
    <row r="4349" spans="2:5" x14ac:dyDescent="0.3">
      <c r="B4349" s="13">
        <v>25</v>
      </c>
      <c r="C4349" s="13" t="s">
        <v>25</v>
      </c>
      <c r="D4349" s="13" t="s">
        <v>21</v>
      </c>
      <c r="E4349" s="13" t="s">
        <v>25</v>
      </c>
    </row>
    <row r="4350" spans="2:5" x14ac:dyDescent="0.3">
      <c r="B4350" s="13">
        <v>76</v>
      </c>
      <c r="C4350" s="13" t="s">
        <v>21</v>
      </c>
      <c r="D4350" s="13" t="s">
        <v>25</v>
      </c>
      <c r="E4350" s="13" t="s">
        <v>25</v>
      </c>
    </row>
    <row r="4351" spans="2:5" x14ac:dyDescent="0.3">
      <c r="B4351" s="13">
        <v>58</v>
      </c>
      <c r="C4351" s="13" t="s">
        <v>21</v>
      </c>
      <c r="D4351" s="13" t="s">
        <v>21</v>
      </c>
      <c r="E4351" s="13" t="s">
        <v>25</v>
      </c>
    </row>
    <row r="4352" spans="2:5" x14ac:dyDescent="0.3">
      <c r="B4352" s="13">
        <v>35</v>
      </c>
      <c r="C4352" s="13" t="s">
        <v>21</v>
      </c>
      <c r="D4352" s="13" t="s">
        <v>21</v>
      </c>
      <c r="E4352" s="13" t="s">
        <v>25</v>
      </c>
    </row>
    <row r="4353" spans="2:5" x14ac:dyDescent="0.3">
      <c r="B4353" s="13">
        <v>40</v>
      </c>
      <c r="C4353" s="13" t="s">
        <v>21</v>
      </c>
      <c r="D4353" s="13" t="s">
        <v>21</v>
      </c>
      <c r="E4353" s="13" t="s">
        <v>25</v>
      </c>
    </row>
    <row r="4354" spans="2:5" x14ac:dyDescent="0.3">
      <c r="B4354" s="13">
        <v>67</v>
      </c>
      <c r="C4354" s="13" t="s">
        <v>21</v>
      </c>
      <c r="D4354" s="13" t="s">
        <v>25</v>
      </c>
      <c r="E4354" s="13" t="s">
        <v>25</v>
      </c>
    </row>
    <row r="4355" spans="2:5" x14ac:dyDescent="0.3">
      <c r="B4355" s="13">
        <v>77</v>
      </c>
      <c r="C4355" s="13" t="s">
        <v>21</v>
      </c>
      <c r="D4355" s="13" t="s">
        <v>25</v>
      </c>
      <c r="E4355" s="13" t="s">
        <v>25</v>
      </c>
    </row>
    <row r="4356" spans="2:5" x14ac:dyDescent="0.3">
      <c r="B4356" s="13">
        <v>67</v>
      </c>
      <c r="C4356" s="13" t="s">
        <v>21</v>
      </c>
      <c r="D4356" s="13" t="s">
        <v>25</v>
      </c>
      <c r="E4356" s="13" t="s">
        <v>25</v>
      </c>
    </row>
    <row r="4357" spans="2:5" x14ac:dyDescent="0.3">
      <c r="B4357" s="13">
        <v>52</v>
      </c>
      <c r="C4357" s="13" t="s">
        <v>21</v>
      </c>
      <c r="D4357" s="13" t="s">
        <v>21</v>
      </c>
      <c r="E4357" s="13" t="s">
        <v>25</v>
      </c>
    </row>
    <row r="4358" spans="2:5" x14ac:dyDescent="0.3">
      <c r="B4358" s="13">
        <v>25</v>
      </c>
      <c r="C4358" s="13" t="s">
        <v>25</v>
      </c>
      <c r="D4358" s="13" t="s">
        <v>21</v>
      </c>
      <c r="E4358" s="13" t="s">
        <v>25</v>
      </c>
    </row>
    <row r="4359" spans="2:5" x14ac:dyDescent="0.3">
      <c r="B4359" s="13">
        <v>37</v>
      </c>
      <c r="C4359" s="13" t="s">
        <v>21</v>
      </c>
      <c r="D4359" s="13" t="s">
        <v>21</v>
      </c>
      <c r="E4359" s="13" t="s">
        <v>25</v>
      </c>
    </row>
    <row r="4360" spans="2:5" x14ac:dyDescent="0.3">
      <c r="B4360" s="13">
        <v>83</v>
      </c>
      <c r="C4360" s="13" t="s">
        <v>21</v>
      </c>
      <c r="D4360" s="13" t="s">
        <v>25</v>
      </c>
      <c r="E4360" s="13" t="s">
        <v>25</v>
      </c>
    </row>
    <row r="4361" spans="2:5" x14ac:dyDescent="0.3">
      <c r="B4361" s="13">
        <v>65</v>
      </c>
      <c r="C4361" s="13" t="s">
        <v>21</v>
      </c>
      <c r="D4361" s="13" t="s">
        <v>21</v>
      </c>
      <c r="E4361" s="13" t="s">
        <v>25</v>
      </c>
    </row>
    <row r="4362" spans="2:5" x14ac:dyDescent="0.3">
      <c r="B4362" s="13">
        <v>78</v>
      </c>
      <c r="C4362" s="13" t="s">
        <v>21</v>
      </c>
      <c r="D4362" s="13" t="s">
        <v>25</v>
      </c>
      <c r="E4362" s="13" t="s">
        <v>25</v>
      </c>
    </row>
    <row r="4363" spans="2:5" x14ac:dyDescent="0.3">
      <c r="B4363" s="13">
        <v>61</v>
      </c>
      <c r="C4363" s="13" t="s">
        <v>21</v>
      </c>
      <c r="D4363" s="13" t="s">
        <v>21</v>
      </c>
      <c r="E4363" s="13" t="s">
        <v>25</v>
      </c>
    </row>
    <row r="4364" spans="2:5" x14ac:dyDescent="0.3">
      <c r="B4364" s="13">
        <v>38</v>
      </c>
      <c r="C4364" s="13" t="s">
        <v>21</v>
      </c>
      <c r="D4364" s="13" t="s">
        <v>21</v>
      </c>
      <c r="E4364" s="13" t="s">
        <v>25</v>
      </c>
    </row>
    <row r="4365" spans="2:5" x14ac:dyDescent="0.3">
      <c r="B4365" s="13">
        <v>25</v>
      </c>
      <c r="C4365" s="13" t="s">
        <v>25</v>
      </c>
      <c r="D4365" s="13" t="s">
        <v>21</v>
      </c>
      <c r="E4365" s="13" t="s">
        <v>25</v>
      </c>
    </row>
    <row r="4366" spans="2:5" x14ac:dyDescent="0.3">
      <c r="B4366" s="13">
        <v>25</v>
      </c>
      <c r="C4366" s="13" t="s">
        <v>25</v>
      </c>
      <c r="D4366" s="13" t="s">
        <v>21</v>
      </c>
      <c r="E4366" s="13" t="s">
        <v>25</v>
      </c>
    </row>
    <row r="4367" spans="2:5" x14ac:dyDescent="0.3">
      <c r="B4367" s="13">
        <v>57</v>
      </c>
      <c r="C4367" s="13" t="s">
        <v>21</v>
      </c>
      <c r="D4367" s="13" t="s">
        <v>21</v>
      </c>
      <c r="E4367" s="13" t="s">
        <v>25</v>
      </c>
    </row>
    <row r="4368" spans="2:5" x14ac:dyDescent="0.3">
      <c r="B4368" s="13">
        <v>66</v>
      </c>
      <c r="C4368" s="13" t="s">
        <v>21</v>
      </c>
      <c r="D4368" s="13" t="s">
        <v>25</v>
      </c>
      <c r="E4368" s="13" t="s">
        <v>25</v>
      </c>
    </row>
    <row r="4369" spans="2:5" x14ac:dyDescent="0.3">
      <c r="B4369" s="13">
        <v>44</v>
      </c>
      <c r="C4369" s="13" t="s">
        <v>21</v>
      </c>
      <c r="D4369" s="13" t="s">
        <v>21</v>
      </c>
      <c r="E4369" s="13" t="s">
        <v>25</v>
      </c>
    </row>
    <row r="4370" spans="2:5" x14ac:dyDescent="0.3">
      <c r="B4370" s="13">
        <v>22</v>
      </c>
      <c r="C4370" s="13" t="s">
        <v>25</v>
      </c>
      <c r="D4370" s="13" t="s">
        <v>21</v>
      </c>
      <c r="E4370" s="13" t="s">
        <v>25</v>
      </c>
    </row>
    <row r="4371" spans="2:5" x14ac:dyDescent="0.3">
      <c r="B4371" s="13">
        <v>48</v>
      </c>
      <c r="C4371" s="13" t="s">
        <v>21</v>
      </c>
      <c r="D4371" s="13" t="s">
        <v>21</v>
      </c>
      <c r="E4371" s="13" t="s">
        <v>25</v>
      </c>
    </row>
    <row r="4372" spans="2:5" x14ac:dyDescent="0.3">
      <c r="B4372" s="13">
        <v>37</v>
      </c>
      <c r="C4372" s="13" t="s">
        <v>21</v>
      </c>
      <c r="D4372" s="13" t="s">
        <v>21</v>
      </c>
      <c r="E4372" s="13" t="s">
        <v>25</v>
      </c>
    </row>
    <row r="4373" spans="2:5" x14ac:dyDescent="0.3">
      <c r="B4373" s="13">
        <v>72</v>
      </c>
      <c r="C4373" s="13" t="s">
        <v>21</v>
      </c>
      <c r="D4373" s="13" t="s">
        <v>25</v>
      </c>
      <c r="E4373" s="13" t="s">
        <v>25</v>
      </c>
    </row>
    <row r="4374" spans="2:5" x14ac:dyDescent="0.3">
      <c r="B4374" s="13">
        <v>65</v>
      </c>
      <c r="C4374" s="13" t="s">
        <v>21</v>
      </c>
      <c r="D4374" s="13" t="s">
        <v>25</v>
      </c>
      <c r="E4374" s="13" t="s">
        <v>25</v>
      </c>
    </row>
    <row r="4375" spans="2:5" x14ac:dyDescent="0.3">
      <c r="B4375" s="13">
        <v>55</v>
      </c>
      <c r="C4375" s="13" t="s">
        <v>21</v>
      </c>
      <c r="D4375" s="13" t="s">
        <v>21</v>
      </c>
      <c r="E4375" s="13" t="s">
        <v>25</v>
      </c>
    </row>
    <row r="4376" spans="2:5" x14ac:dyDescent="0.3">
      <c r="B4376" s="13">
        <v>27</v>
      </c>
      <c r="C4376" s="13" t="s">
        <v>25</v>
      </c>
      <c r="D4376" s="13" t="s">
        <v>21</v>
      </c>
      <c r="E4376" s="13" t="s">
        <v>25</v>
      </c>
    </row>
    <row r="4377" spans="2:5" x14ac:dyDescent="0.3">
      <c r="B4377" s="13">
        <v>27</v>
      </c>
      <c r="C4377" s="13" t="s">
        <v>25</v>
      </c>
      <c r="D4377" s="13" t="s">
        <v>21</v>
      </c>
      <c r="E4377" s="13" t="s">
        <v>25</v>
      </c>
    </row>
    <row r="4378" spans="2:5" x14ac:dyDescent="0.3">
      <c r="B4378" s="13">
        <v>65</v>
      </c>
      <c r="C4378" s="13" t="s">
        <v>21</v>
      </c>
      <c r="D4378" s="13" t="s">
        <v>21</v>
      </c>
      <c r="E4378" s="13" t="s">
        <v>25</v>
      </c>
    </row>
    <row r="4379" spans="2:5" x14ac:dyDescent="0.3">
      <c r="B4379" s="13">
        <v>43</v>
      </c>
      <c r="C4379" s="13" t="s">
        <v>21</v>
      </c>
      <c r="D4379" s="13" t="s">
        <v>21</v>
      </c>
      <c r="E4379" s="13" t="s">
        <v>25</v>
      </c>
    </row>
    <row r="4380" spans="2:5" x14ac:dyDescent="0.3">
      <c r="B4380" s="13">
        <v>42</v>
      </c>
      <c r="C4380" s="13" t="s">
        <v>21</v>
      </c>
      <c r="D4380" s="13" t="s">
        <v>21</v>
      </c>
      <c r="E4380" s="13" t="s">
        <v>25</v>
      </c>
    </row>
    <row r="4381" spans="2:5" x14ac:dyDescent="0.3">
      <c r="B4381" s="13">
        <v>33</v>
      </c>
      <c r="C4381" s="13" t="s">
        <v>21</v>
      </c>
      <c r="D4381" s="13" t="s">
        <v>21</v>
      </c>
      <c r="E4381" s="13" t="s">
        <v>25</v>
      </c>
    </row>
    <row r="4382" spans="2:5" x14ac:dyDescent="0.3">
      <c r="B4382" s="13">
        <v>72</v>
      </c>
      <c r="C4382" s="13" t="s">
        <v>21</v>
      </c>
      <c r="D4382" s="13" t="s">
        <v>25</v>
      </c>
      <c r="E4382" s="13" t="s">
        <v>25</v>
      </c>
    </row>
    <row r="4383" spans="2:5" x14ac:dyDescent="0.3">
      <c r="B4383" s="13">
        <v>21</v>
      </c>
      <c r="C4383" s="13" t="s">
        <v>25</v>
      </c>
      <c r="D4383" s="13" t="s">
        <v>21</v>
      </c>
      <c r="E4383" s="13" t="s">
        <v>25</v>
      </c>
    </row>
    <row r="4384" spans="2:5" x14ac:dyDescent="0.3">
      <c r="B4384" s="13">
        <v>77</v>
      </c>
      <c r="C4384" s="13" t="s">
        <v>21</v>
      </c>
      <c r="D4384" s="13" t="s">
        <v>25</v>
      </c>
      <c r="E4384" s="13" t="s">
        <v>25</v>
      </c>
    </row>
    <row r="4385" spans="2:5" x14ac:dyDescent="0.3">
      <c r="B4385" s="13">
        <v>37</v>
      </c>
      <c r="C4385" s="13" t="s">
        <v>21</v>
      </c>
      <c r="D4385" s="13" t="s">
        <v>21</v>
      </c>
      <c r="E4385" s="13" t="s">
        <v>25</v>
      </c>
    </row>
    <row r="4386" spans="2:5" x14ac:dyDescent="0.3">
      <c r="B4386" s="13">
        <v>62</v>
      </c>
      <c r="C4386" s="13" t="s">
        <v>21</v>
      </c>
      <c r="D4386" s="13" t="s">
        <v>21</v>
      </c>
      <c r="E4386" s="13" t="s">
        <v>25</v>
      </c>
    </row>
    <row r="4387" spans="2:5" x14ac:dyDescent="0.3">
      <c r="B4387" s="13">
        <v>26</v>
      </c>
      <c r="C4387" s="13" t="s">
        <v>25</v>
      </c>
      <c r="D4387" s="13" t="s">
        <v>21</v>
      </c>
      <c r="E4387" s="13" t="s">
        <v>25</v>
      </c>
    </row>
    <row r="4388" spans="2:5" x14ac:dyDescent="0.3">
      <c r="B4388" s="13">
        <v>69</v>
      </c>
      <c r="C4388" s="13" t="s">
        <v>21</v>
      </c>
      <c r="D4388" s="13" t="s">
        <v>25</v>
      </c>
      <c r="E4388" s="13" t="s">
        <v>25</v>
      </c>
    </row>
    <row r="4389" spans="2:5" x14ac:dyDescent="0.3">
      <c r="B4389" s="13">
        <v>75</v>
      </c>
      <c r="C4389" s="13" t="s">
        <v>21</v>
      </c>
      <c r="D4389" s="13" t="s">
        <v>25</v>
      </c>
      <c r="E4389" s="13" t="s">
        <v>25</v>
      </c>
    </row>
    <row r="4390" spans="2:5" x14ac:dyDescent="0.3">
      <c r="B4390" s="13">
        <v>39</v>
      </c>
      <c r="C4390" s="13" t="s">
        <v>21</v>
      </c>
      <c r="D4390" s="13" t="s">
        <v>21</v>
      </c>
      <c r="E4390" s="13" t="s">
        <v>25</v>
      </c>
    </row>
    <row r="4391" spans="2:5" x14ac:dyDescent="0.3">
      <c r="B4391" s="13">
        <v>70</v>
      </c>
      <c r="C4391" s="13" t="s">
        <v>21</v>
      </c>
      <c r="D4391" s="13" t="s">
        <v>25</v>
      </c>
      <c r="E4391" s="13" t="s">
        <v>25</v>
      </c>
    </row>
    <row r="4392" spans="2:5" x14ac:dyDescent="0.3">
      <c r="B4392" s="13">
        <v>40</v>
      </c>
      <c r="C4392" s="13" t="s">
        <v>21</v>
      </c>
      <c r="D4392" s="13" t="s">
        <v>21</v>
      </c>
      <c r="E4392" s="13" t="s">
        <v>25</v>
      </c>
    </row>
    <row r="4393" spans="2:5" x14ac:dyDescent="0.3">
      <c r="B4393" s="13">
        <v>72</v>
      </c>
      <c r="C4393" s="13" t="s">
        <v>21</v>
      </c>
      <c r="D4393" s="13" t="s">
        <v>25</v>
      </c>
      <c r="E4393" s="13" t="s">
        <v>25</v>
      </c>
    </row>
    <row r="4394" spans="2:5" x14ac:dyDescent="0.3">
      <c r="B4394" s="13">
        <v>75</v>
      </c>
      <c r="C4394" s="13" t="s">
        <v>21</v>
      </c>
      <c r="D4394" s="13" t="s">
        <v>25</v>
      </c>
      <c r="E4394" s="13" t="s">
        <v>25</v>
      </c>
    </row>
    <row r="4395" spans="2:5" x14ac:dyDescent="0.3">
      <c r="B4395" s="13">
        <v>74</v>
      </c>
      <c r="C4395" s="13" t="s">
        <v>21</v>
      </c>
      <c r="D4395" s="13" t="s">
        <v>25</v>
      </c>
      <c r="E4395" s="13" t="s">
        <v>25</v>
      </c>
    </row>
    <row r="4396" spans="2:5" x14ac:dyDescent="0.3">
      <c r="B4396" s="13">
        <v>41</v>
      </c>
      <c r="C4396" s="13" t="s">
        <v>21</v>
      </c>
      <c r="D4396" s="13" t="s">
        <v>21</v>
      </c>
      <c r="E4396" s="13" t="s">
        <v>25</v>
      </c>
    </row>
    <row r="4397" spans="2:5" x14ac:dyDescent="0.3">
      <c r="B4397" s="13">
        <v>57</v>
      </c>
      <c r="C4397" s="13" t="s">
        <v>21</v>
      </c>
      <c r="D4397" s="13" t="s">
        <v>21</v>
      </c>
      <c r="E4397" s="13" t="s">
        <v>25</v>
      </c>
    </row>
    <row r="4398" spans="2:5" x14ac:dyDescent="0.3">
      <c r="B4398" s="13">
        <v>39</v>
      </c>
      <c r="C4398" s="13" t="s">
        <v>21</v>
      </c>
      <c r="D4398" s="13" t="s">
        <v>21</v>
      </c>
      <c r="E4398" s="13" t="s">
        <v>25</v>
      </c>
    </row>
    <row r="4399" spans="2:5" x14ac:dyDescent="0.3">
      <c r="B4399" s="13">
        <v>48</v>
      </c>
      <c r="C4399" s="13" t="s">
        <v>21</v>
      </c>
      <c r="D4399" s="13" t="s">
        <v>21</v>
      </c>
      <c r="E4399" s="13" t="s">
        <v>25</v>
      </c>
    </row>
    <row r="4400" spans="2:5" x14ac:dyDescent="0.3">
      <c r="B4400" s="13">
        <v>68</v>
      </c>
      <c r="C4400" s="13" t="s">
        <v>21</v>
      </c>
      <c r="D4400" s="13" t="s">
        <v>25</v>
      </c>
      <c r="E4400" s="13" t="s">
        <v>25</v>
      </c>
    </row>
    <row r="4401" spans="2:5" x14ac:dyDescent="0.3">
      <c r="B4401" s="13">
        <v>40</v>
      </c>
      <c r="C4401" s="13" t="s">
        <v>21</v>
      </c>
      <c r="D4401" s="13" t="s">
        <v>21</v>
      </c>
      <c r="E4401" s="13" t="s">
        <v>25</v>
      </c>
    </row>
    <row r="4402" spans="2:5" x14ac:dyDescent="0.3">
      <c r="B4402" s="13">
        <v>67</v>
      </c>
      <c r="C4402" s="13" t="s">
        <v>21</v>
      </c>
      <c r="D4402" s="13" t="s">
        <v>25</v>
      </c>
      <c r="E4402" s="13" t="s">
        <v>25</v>
      </c>
    </row>
    <row r="4403" spans="2:5" x14ac:dyDescent="0.3">
      <c r="B4403" s="13">
        <v>62</v>
      </c>
      <c r="C4403" s="13" t="s">
        <v>21</v>
      </c>
      <c r="D4403" s="13" t="s">
        <v>21</v>
      </c>
      <c r="E4403" s="13" t="s">
        <v>25</v>
      </c>
    </row>
    <row r="4404" spans="2:5" x14ac:dyDescent="0.3">
      <c r="B4404" s="13">
        <v>85</v>
      </c>
      <c r="C4404" s="13" t="s">
        <v>21</v>
      </c>
      <c r="D4404" s="13" t="s">
        <v>25</v>
      </c>
      <c r="E4404" s="13" t="s">
        <v>25</v>
      </c>
    </row>
    <row r="4405" spans="2:5" x14ac:dyDescent="0.3">
      <c r="B4405" s="13">
        <v>60</v>
      </c>
      <c r="C4405" s="13" t="s">
        <v>21</v>
      </c>
      <c r="D4405" s="13" t="s">
        <v>21</v>
      </c>
      <c r="E4405" s="13" t="s">
        <v>25</v>
      </c>
    </row>
    <row r="4406" spans="2:5" x14ac:dyDescent="0.3">
      <c r="B4406" s="13">
        <v>27</v>
      </c>
      <c r="C4406" s="13" t="s">
        <v>25</v>
      </c>
      <c r="D4406" s="13" t="s">
        <v>21</v>
      </c>
      <c r="E4406" s="13" t="s">
        <v>25</v>
      </c>
    </row>
    <row r="4407" spans="2:5" x14ac:dyDescent="0.3">
      <c r="B4407" s="13">
        <v>54</v>
      </c>
      <c r="C4407" s="13" t="s">
        <v>21</v>
      </c>
      <c r="D4407" s="13" t="s">
        <v>21</v>
      </c>
      <c r="E4407" s="13" t="s">
        <v>25</v>
      </c>
    </row>
    <row r="4408" spans="2:5" x14ac:dyDescent="0.3">
      <c r="B4408" s="13">
        <v>83</v>
      </c>
      <c r="C4408" s="13" t="s">
        <v>21</v>
      </c>
      <c r="D4408" s="13" t="s">
        <v>25</v>
      </c>
      <c r="E4408" s="13" t="s">
        <v>25</v>
      </c>
    </row>
    <row r="4409" spans="2:5" x14ac:dyDescent="0.3">
      <c r="B4409" s="13">
        <v>25</v>
      </c>
      <c r="C4409" s="13" t="s">
        <v>25</v>
      </c>
      <c r="D4409" s="13" t="s">
        <v>21</v>
      </c>
      <c r="E4409" s="13" t="s">
        <v>25</v>
      </c>
    </row>
    <row r="4410" spans="2:5" x14ac:dyDescent="0.3">
      <c r="B4410" s="13">
        <v>63</v>
      </c>
      <c r="C4410" s="13" t="s">
        <v>21</v>
      </c>
      <c r="D4410" s="13" t="s">
        <v>21</v>
      </c>
      <c r="E4410" s="13" t="s">
        <v>25</v>
      </c>
    </row>
    <row r="4411" spans="2:5" x14ac:dyDescent="0.3">
      <c r="B4411" s="13">
        <v>57</v>
      </c>
      <c r="C4411" s="13" t="s">
        <v>21</v>
      </c>
      <c r="D4411" s="13" t="s">
        <v>21</v>
      </c>
      <c r="E4411" s="13" t="s">
        <v>25</v>
      </c>
    </row>
    <row r="4412" spans="2:5" x14ac:dyDescent="0.3">
      <c r="B4412" s="13">
        <v>67</v>
      </c>
      <c r="C4412" s="13" t="s">
        <v>21</v>
      </c>
      <c r="D4412" s="13" t="s">
        <v>25</v>
      </c>
      <c r="E4412" s="13" t="s">
        <v>25</v>
      </c>
    </row>
    <row r="4413" spans="2:5" x14ac:dyDescent="0.3">
      <c r="B4413" s="13">
        <v>76</v>
      </c>
      <c r="C4413" s="13" t="s">
        <v>21</v>
      </c>
      <c r="D4413" s="13" t="s">
        <v>25</v>
      </c>
      <c r="E4413" s="13" t="s">
        <v>25</v>
      </c>
    </row>
    <row r="4414" spans="2:5" x14ac:dyDescent="0.3">
      <c r="B4414" s="13">
        <v>35</v>
      </c>
      <c r="C4414" s="13" t="s">
        <v>21</v>
      </c>
      <c r="D4414" s="13" t="s">
        <v>21</v>
      </c>
      <c r="E4414" s="13" t="s">
        <v>25</v>
      </c>
    </row>
    <row r="4415" spans="2:5" x14ac:dyDescent="0.3">
      <c r="B4415" s="13">
        <v>64</v>
      </c>
      <c r="C4415" s="13" t="s">
        <v>21</v>
      </c>
      <c r="D4415" s="13" t="s">
        <v>21</v>
      </c>
      <c r="E4415" s="13" t="s">
        <v>25</v>
      </c>
    </row>
    <row r="4416" spans="2:5" x14ac:dyDescent="0.3">
      <c r="B4416" s="13">
        <v>23</v>
      </c>
      <c r="C4416" s="13" t="s">
        <v>25</v>
      </c>
      <c r="D4416" s="13" t="s">
        <v>21</v>
      </c>
      <c r="E4416" s="13" t="s">
        <v>25</v>
      </c>
    </row>
    <row r="4417" spans="2:5" x14ac:dyDescent="0.3">
      <c r="B4417" s="13">
        <v>40</v>
      </c>
      <c r="C4417" s="13" t="s">
        <v>21</v>
      </c>
      <c r="D4417" s="13" t="s">
        <v>21</v>
      </c>
      <c r="E4417" s="13" t="s">
        <v>25</v>
      </c>
    </row>
    <row r="4418" spans="2:5" x14ac:dyDescent="0.3">
      <c r="B4418" s="13">
        <v>47</v>
      </c>
      <c r="C4418" s="13" t="s">
        <v>21</v>
      </c>
      <c r="D4418" s="13" t="s">
        <v>21</v>
      </c>
      <c r="E4418" s="13" t="s">
        <v>25</v>
      </c>
    </row>
    <row r="4419" spans="2:5" x14ac:dyDescent="0.3">
      <c r="B4419" s="13">
        <v>50</v>
      </c>
      <c r="C4419" s="13" t="s">
        <v>21</v>
      </c>
      <c r="D4419" s="13" t="s">
        <v>21</v>
      </c>
      <c r="E4419" s="13" t="s">
        <v>25</v>
      </c>
    </row>
    <row r="4420" spans="2:5" x14ac:dyDescent="0.3">
      <c r="B4420" s="13">
        <v>52</v>
      </c>
      <c r="C4420" s="13" t="s">
        <v>21</v>
      </c>
      <c r="D4420" s="13" t="s">
        <v>21</v>
      </c>
      <c r="E4420" s="13" t="s">
        <v>25</v>
      </c>
    </row>
    <row r="4421" spans="2:5" x14ac:dyDescent="0.3">
      <c r="B4421" s="13">
        <v>22</v>
      </c>
      <c r="C4421" s="13" t="s">
        <v>25</v>
      </c>
      <c r="D4421" s="13" t="s">
        <v>21</v>
      </c>
      <c r="E4421" s="13" t="s">
        <v>25</v>
      </c>
    </row>
    <row r="4422" spans="2:5" x14ac:dyDescent="0.3">
      <c r="B4422" s="13">
        <v>68</v>
      </c>
      <c r="C4422" s="13" t="s">
        <v>21</v>
      </c>
      <c r="D4422" s="13" t="s">
        <v>25</v>
      </c>
      <c r="E4422" s="13" t="s">
        <v>25</v>
      </c>
    </row>
    <row r="4423" spans="2:5" x14ac:dyDescent="0.3">
      <c r="B4423" s="13">
        <v>67</v>
      </c>
      <c r="C4423" s="13" t="s">
        <v>21</v>
      </c>
      <c r="D4423" s="13" t="s">
        <v>25</v>
      </c>
      <c r="E4423" s="13" t="s">
        <v>25</v>
      </c>
    </row>
    <row r="4424" spans="2:5" x14ac:dyDescent="0.3">
      <c r="B4424" s="13">
        <v>66</v>
      </c>
      <c r="C4424" s="13" t="s">
        <v>21</v>
      </c>
      <c r="D4424" s="13" t="s">
        <v>25</v>
      </c>
      <c r="E4424" s="13" t="s">
        <v>25</v>
      </c>
    </row>
    <row r="4425" spans="2:5" x14ac:dyDescent="0.3">
      <c r="B4425" s="13">
        <v>43</v>
      </c>
      <c r="C4425" s="13" t="s">
        <v>21</v>
      </c>
      <c r="D4425" s="13" t="s">
        <v>21</v>
      </c>
      <c r="E4425" s="13" t="s">
        <v>25</v>
      </c>
    </row>
    <row r="4426" spans="2:5" x14ac:dyDescent="0.3">
      <c r="B4426" s="13">
        <v>38</v>
      </c>
      <c r="C4426" s="13" t="s">
        <v>21</v>
      </c>
      <c r="D4426" s="13" t="s">
        <v>21</v>
      </c>
      <c r="E4426" s="13" t="s">
        <v>25</v>
      </c>
    </row>
    <row r="4427" spans="2:5" x14ac:dyDescent="0.3">
      <c r="B4427" s="13">
        <v>58</v>
      </c>
      <c r="C4427" s="13" t="s">
        <v>21</v>
      </c>
      <c r="D4427" s="13" t="s">
        <v>21</v>
      </c>
      <c r="E4427" s="13" t="s">
        <v>25</v>
      </c>
    </row>
    <row r="4428" spans="2:5" x14ac:dyDescent="0.3">
      <c r="B4428" s="13">
        <v>70</v>
      </c>
      <c r="C4428" s="13" t="s">
        <v>21</v>
      </c>
      <c r="D4428" s="13" t="s">
        <v>25</v>
      </c>
      <c r="E4428" s="13" t="s">
        <v>25</v>
      </c>
    </row>
    <row r="4429" spans="2:5" x14ac:dyDescent="0.3">
      <c r="B4429" s="13">
        <v>24</v>
      </c>
      <c r="C4429" s="13" t="s">
        <v>25</v>
      </c>
      <c r="D4429" s="13" t="s">
        <v>21</v>
      </c>
      <c r="E4429" s="13" t="s">
        <v>25</v>
      </c>
    </row>
    <row r="4430" spans="2:5" x14ac:dyDescent="0.3">
      <c r="B4430" s="13">
        <v>45</v>
      </c>
      <c r="C4430" s="13" t="s">
        <v>21</v>
      </c>
      <c r="D4430" s="13" t="s">
        <v>21</v>
      </c>
      <c r="E4430" s="13" t="s">
        <v>25</v>
      </c>
    </row>
    <row r="4431" spans="2:5" x14ac:dyDescent="0.3">
      <c r="B4431" s="13">
        <v>29</v>
      </c>
      <c r="C4431" s="13" t="s">
        <v>25</v>
      </c>
      <c r="D4431" s="13" t="s">
        <v>21</v>
      </c>
      <c r="E4431" s="13" t="s">
        <v>25</v>
      </c>
    </row>
    <row r="4432" spans="2:5" x14ac:dyDescent="0.3">
      <c r="B4432" s="13">
        <v>82</v>
      </c>
      <c r="C4432" s="13" t="s">
        <v>21</v>
      </c>
      <c r="D4432" s="13" t="s">
        <v>25</v>
      </c>
      <c r="E4432" s="13" t="s">
        <v>25</v>
      </c>
    </row>
    <row r="4433" spans="2:5" x14ac:dyDescent="0.3">
      <c r="B4433" s="13">
        <v>68</v>
      </c>
      <c r="C4433" s="13" t="s">
        <v>21</v>
      </c>
      <c r="D4433" s="13" t="s">
        <v>25</v>
      </c>
      <c r="E4433" s="13" t="s">
        <v>25</v>
      </c>
    </row>
    <row r="4434" spans="2:5" x14ac:dyDescent="0.3">
      <c r="B4434" s="13">
        <v>72</v>
      </c>
      <c r="C4434" s="13" t="s">
        <v>21</v>
      </c>
      <c r="D4434" s="13" t="s">
        <v>25</v>
      </c>
      <c r="E4434" s="13" t="s">
        <v>25</v>
      </c>
    </row>
    <row r="4435" spans="2:5" x14ac:dyDescent="0.3">
      <c r="B4435" s="13">
        <v>68</v>
      </c>
      <c r="C4435" s="13" t="s">
        <v>21</v>
      </c>
      <c r="D4435" s="13" t="s">
        <v>25</v>
      </c>
      <c r="E4435" s="13" t="s">
        <v>25</v>
      </c>
    </row>
    <row r="4436" spans="2:5" x14ac:dyDescent="0.3">
      <c r="B4436" s="13">
        <v>37</v>
      </c>
      <c r="C4436" s="13" t="s">
        <v>21</v>
      </c>
      <c r="D4436" s="13" t="s">
        <v>21</v>
      </c>
      <c r="E4436" s="13" t="s">
        <v>25</v>
      </c>
    </row>
    <row r="4437" spans="2:5" x14ac:dyDescent="0.3">
      <c r="B4437" s="13">
        <v>54</v>
      </c>
      <c r="C4437" s="13" t="s">
        <v>21</v>
      </c>
      <c r="D4437" s="13" t="s">
        <v>21</v>
      </c>
      <c r="E4437" s="13" t="s">
        <v>25</v>
      </c>
    </row>
    <row r="4438" spans="2:5" x14ac:dyDescent="0.3">
      <c r="B4438" s="13">
        <v>84</v>
      </c>
      <c r="C4438" s="13" t="s">
        <v>21</v>
      </c>
      <c r="D4438" s="13" t="s">
        <v>25</v>
      </c>
      <c r="E4438" s="13" t="s">
        <v>25</v>
      </c>
    </row>
    <row r="4439" spans="2:5" x14ac:dyDescent="0.3">
      <c r="B4439" s="13">
        <v>32</v>
      </c>
      <c r="C4439" s="13" t="s">
        <v>21</v>
      </c>
      <c r="D4439" s="13" t="s">
        <v>21</v>
      </c>
      <c r="E4439" s="13" t="s">
        <v>25</v>
      </c>
    </row>
    <row r="4440" spans="2:5" x14ac:dyDescent="0.3">
      <c r="B4440" s="13">
        <v>32</v>
      </c>
      <c r="C4440" s="13" t="s">
        <v>21</v>
      </c>
      <c r="D4440" s="13" t="s">
        <v>21</v>
      </c>
      <c r="E4440" s="13" t="s">
        <v>25</v>
      </c>
    </row>
    <row r="4441" spans="2:5" x14ac:dyDescent="0.3">
      <c r="B4441" s="13">
        <v>77</v>
      </c>
      <c r="C4441" s="13" t="s">
        <v>21</v>
      </c>
      <c r="D4441" s="13" t="s">
        <v>25</v>
      </c>
      <c r="E4441" s="13" t="s">
        <v>25</v>
      </c>
    </row>
    <row r="4442" spans="2:5" x14ac:dyDescent="0.3">
      <c r="B4442" s="13">
        <v>49</v>
      </c>
      <c r="C4442" s="13" t="s">
        <v>21</v>
      </c>
      <c r="D4442" s="13" t="s">
        <v>21</v>
      </c>
      <c r="E4442" s="13" t="s">
        <v>25</v>
      </c>
    </row>
    <row r="4443" spans="2:5" x14ac:dyDescent="0.3">
      <c r="B4443" s="13">
        <v>63</v>
      </c>
      <c r="C4443" s="13" t="s">
        <v>21</v>
      </c>
      <c r="D4443" s="13" t="s">
        <v>21</v>
      </c>
      <c r="E4443" s="13" t="s">
        <v>25</v>
      </c>
    </row>
    <row r="4444" spans="2:5" x14ac:dyDescent="0.3">
      <c r="B4444" s="13">
        <v>55</v>
      </c>
      <c r="C4444" s="13" t="s">
        <v>21</v>
      </c>
      <c r="D4444" s="13" t="s">
        <v>21</v>
      </c>
      <c r="E4444" s="13" t="s">
        <v>25</v>
      </c>
    </row>
    <row r="4445" spans="2:5" x14ac:dyDescent="0.3">
      <c r="B4445" s="13">
        <v>43</v>
      </c>
      <c r="C4445" s="13" t="s">
        <v>21</v>
      </c>
      <c r="D4445" s="13" t="s">
        <v>21</v>
      </c>
      <c r="E4445" s="13" t="s">
        <v>25</v>
      </c>
    </row>
    <row r="4446" spans="2:5" x14ac:dyDescent="0.3">
      <c r="B4446" s="13">
        <v>75</v>
      </c>
      <c r="C4446" s="13" t="s">
        <v>21</v>
      </c>
      <c r="D4446" s="13" t="s">
        <v>25</v>
      </c>
      <c r="E4446" s="13" t="s">
        <v>25</v>
      </c>
    </row>
    <row r="4447" spans="2:5" x14ac:dyDescent="0.3">
      <c r="B4447" s="13">
        <v>66</v>
      </c>
      <c r="C4447" s="13" t="s">
        <v>21</v>
      </c>
      <c r="D4447" s="13" t="s">
        <v>25</v>
      </c>
      <c r="E4447" s="13" t="s">
        <v>25</v>
      </c>
    </row>
    <row r="4448" spans="2:5" x14ac:dyDescent="0.3">
      <c r="B4448" s="13">
        <v>61</v>
      </c>
      <c r="C4448" s="13" t="s">
        <v>21</v>
      </c>
      <c r="D4448" s="13" t="s">
        <v>21</v>
      </c>
      <c r="E4448" s="13" t="s">
        <v>25</v>
      </c>
    </row>
    <row r="4449" spans="2:5" x14ac:dyDescent="0.3">
      <c r="B4449" s="13">
        <v>77</v>
      </c>
      <c r="C4449" s="13" t="s">
        <v>21</v>
      </c>
      <c r="D4449" s="13" t="s">
        <v>25</v>
      </c>
      <c r="E4449" s="13" t="s">
        <v>25</v>
      </c>
    </row>
    <row r="4450" spans="2:5" x14ac:dyDescent="0.3">
      <c r="B4450" s="13">
        <v>49</v>
      </c>
      <c r="C4450" s="13" t="s">
        <v>21</v>
      </c>
      <c r="D4450" s="13" t="s">
        <v>21</v>
      </c>
      <c r="E4450" s="13" t="s">
        <v>25</v>
      </c>
    </row>
    <row r="4451" spans="2:5" x14ac:dyDescent="0.3">
      <c r="B4451" s="13">
        <v>29</v>
      </c>
      <c r="C4451" s="13" t="s">
        <v>25</v>
      </c>
      <c r="D4451" s="13" t="s">
        <v>21</v>
      </c>
      <c r="E4451" s="13" t="s">
        <v>25</v>
      </c>
    </row>
    <row r="4452" spans="2:5" x14ac:dyDescent="0.3">
      <c r="B4452" s="13">
        <v>82</v>
      </c>
      <c r="C4452" s="13" t="s">
        <v>21</v>
      </c>
      <c r="D4452" s="13" t="s">
        <v>25</v>
      </c>
      <c r="E4452" s="13" t="s">
        <v>25</v>
      </c>
    </row>
    <row r="4453" spans="2:5" x14ac:dyDescent="0.3">
      <c r="B4453" s="13">
        <v>63</v>
      </c>
      <c r="C4453" s="13" t="s">
        <v>21</v>
      </c>
      <c r="D4453" s="13" t="s">
        <v>21</v>
      </c>
      <c r="E4453" s="13" t="s">
        <v>25</v>
      </c>
    </row>
    <row r="4454" spans="2:5" x14ac:dyDescent="0.3">
      <c r="B4454" s="13">
        <v>29</v>
      </c>
      <c r="C4454" s="13" t="s">
        <v>25</v>
      </c>
      <c r="D4454" s="13" t="s">
        <v>21</v>
      </c>
      <c r="E4454" s="13" t="s">
        <v>25</v>
      </c>
    </row>
    <row r="4455" spans="2:5" x14ac:dyDescent="0.3">
      <c r="B4455" s="13">
        <v>48</v>
      </c>
      <c r="C4455" s="13" t="s">
        <v>21</v>
      </c>
      <c r="D4455" s="13" t="s">
        <v>21</v>
      </c>
      <c r="E4455" s="13" t="s">
        <v>25</v>
      </c>
    </row>
    <row r="4456" spans="2:5" x14ac:dyDescent="0.3">
      <c r="B4456" s="13">
        <v>42</v>
      </c>
      <c r="C4456" s="13" t="s">
        <v>21</v>
      </c>
      <c r="D4456" s="13" t="s">
        <v>21</v>
      </c>
      <c r="E4456" s="13" t="s">
        <v>25</v>
      </c>
    </row>
    <row r="4457" spans="2:5" x14ac:dyDescent="0.3">
      <c r="B4457" s="13">
        <v>21</v>
      </c>
      <c r="C4457" s="13" t="s">
        <v>25</v>
      </c>
      <c r="D4457" s="13" t="s">
        <v>21</v>
      </c>
      <c r="E4457" s="13" t="s">
        <v>25</v>
      </c>
    </row>
    <row r="4458" spans="2:5" x14ac:dyDescent="0.3">
      <c r="B4458" s="13">
        <v>35</v>
      </c>
      <c r="C4458" s="13" t="s">
        <v>21</v>
      </c>
      <c r="D4458" s="13" t="s">
        <v>21</v>
      </c>
      <c r="E4458" s="13" t="s">
        <v>25</v>
      </c>
    </row>
    <row r="4459" spans="2:5" x14ac:dyDescent="0.3">
      <c r="B4459" s="13">
        <v>55</v>
      </c>
      <c r="C4459" s="13" t="s">
        <v>21</v>
      </c>
      <c r="D4459" s="13" t="s">
        <v>21</v>
      </c>
      <c r="E4459" s="13" t="s">
        <v>25</v>
      </c>
    </row>
    <row r="4460" spans="2:5" x14ac:dyDescent="0.3">
      <c r="B4460" s="13">
        <v>70</v>
      </c>
      <c r="C4460" s="13" t="s">
        <v>21</v>
      </c>
      <c r="D4460" s="13" t="s">
        <v>25</v>
      </c>
      <c r="E4460" s="13" t="s">
        <v>25</v>
      </c>
    </row>
    <row r="4461" spans="2:5" x14ac:dyDescent="0.3">
      <c r="B4461" s="13">
        <v>29</v>
      </c>
      <c r="C4461" s="13" t="s">
        <v>25</v>
      </c>
      <c r="D4461" s="13" t="s">
        <v>21</v>
      </c>
      <c r="E4461" s="13" t="s">
        <v>25</v>
      </c>
    </row>
    <row r="4462" spans="2:5" x14ac:dyDescent="0.3">
      <c r="B4462" s="13">
        <v>39</v>
      </c>
      <c r="C4462" s="13" t="s">
        <v>21</v>
      </c>
      <c r="D4462" s="13" t="s">
        <v>21</v>
      </c>
      <c r="E4462" s="13" t="s">
        <v>25</v>
      </c>
    </row>
    <row r="4463" spans="2:5" x14ac:dyDescent="0.3">
      <c r="B4463" s="13">
        <v>40</v>
      </c>
      <c r="C4463" s="13" t="s">
        <v>21</v>
      </c>
      <c r="D4463" s="13" t="s">
        <v>21</v>
      </c>
      <c r="E4463" s="13" t="s">
        <v>25</v>
      </c>
    </row>
    <row r="4464" spans="2:5" x14ac:dyDescent="0.3">
      <c r="B4464" s="13">
        <v>57</v>
      </c>
      <c r="C4464" s="13" t="s">
        <v>21</v>
      </c>
      <c r="D4464" s="13" t="s">
        <v>21</v>
      </c>
      <c r="E4464" s="13" t="s">
        <v>25</v>
      </c>
    </row>
    <row r="4465" spans="2:5" x14ac:dyDescent="0.3">
      <c r="B4465" s="13">
        <v>55</v>
      </c>
      <c r="C4465" s="13" t="s">
        <v>21</v>
      </c>
      <c r="D4465" s="13" t="s">
        <v>21</v>
      </c>
      <c r="E4465" s="13" t="s">
        <v>25</v>
      </c>
    </row>
    <row r="4466" spans="2:5" x14ac:dyDescent="0.3">
      <c r="B4466" s="13">
        <v>22</v>
      </c>
      <c r="C4466" s="13" t="s">
        <v>25</v>
      </c>
      <c r="D4466" s="13" t="s">
        <v>21</v>
      </c>
      <c r="E4466" s="13" t="s">
        <v>25</v>
      </c>
    </row>
    <row r="4467" spans="2:5" x14ac:dyDescent="0.3">
      <c r="B4467" s="13">
        <v>53</v>
      </c>
      <c r="C4467" s="13" t="s">
        <v>21</v>
      </c>
      <c r="D4467" s="13" t="s">
        <v>21</v>
      </c>
      <c r="E4467" s="13" t="s">
        <v>25</v>
      </c>
    </row>
    <row r="4468" spans="2:5" x14ac:dyDescent="0.3">
      <c r="B4468" s="13">
        <v>45</v>
      </c>
      <c r="C4468" s="13" t="s">
        <v>21</v>
      </c>
      <c r="D4468" s="13" t="s">
        <v>21</v>
      </c>
      <c r="E4468" s="13" t="s">
        <v>25</v>
      </c>
    </row>
    <row r="4469" spans="2:5" x14ac:dyDescent="0.3">
      <c r="B4469" s="13">
        <v>30</v>
      </c>
      <c r="C4469" s="13" t="s">
        <v>21</v>
      </c>
      <c r="D4469" s="13" t="s">
        <v>21</v>
      </c>
      <c r="E4469" s="13" t="s">
        <v>25</v>
      </c>
    </row>
    <row r="4470" spans="2:5" x14ac:dyDescent="0.3">
      <c r="B4470" s="13">
        <v>75</v>
      </c>
      <c r="C4470" s="13" t="s">
        <v>21</v>
      </c>
      <c r="D4470" s="13" t="s">
        <v>25</v>
      </c>
      <c r="E4470" s="13" t="s">
        <v>25</v>
      </c>
    </row>
    <row r="4471" spans="2:5" x14ac:dyDescent="0.3">
      <c r="B4471" s="13">
        <v>61</v>
      </c>
      <c r="C4471" s="13" t="s">
        <v>21</v>
      </c>
      <c r="D4471" s="13" t="s">
        <v>21</v>
      </c>
      <c r="E4471" s="13" t="s">
        <v>25</v>
      </c>
    </row>
    <row r="4472" spans="2:5" x14ac:dyDescent="0.3">
      <c r="B4472" s="13">
        <v>45</v>
      </c>
      <c r="C4472" s="13" t="s">
        <v>21</v>
      </c>
      <c r="D4472" s="13" t="s">
        <v>21</v>
      </c>
      <c r="E4472" s="13" t="s">
        <v>25</v>
      </c>
    </row>
    <row r="4473" spans="2:5" x14ac:dyDescent="0.3">
      <c r="B4473" s="13">
        <v>62</v>
      </c>
      <c r="C4473" s="13" t="s">
        <v>21</v>
      </c>
      <c r="D4473" s="13" t="s">
        <v>21</v>
      </c>
      <c r="E4473" s="13" t="s">
        <v>25</v>
      </c>
    </row>
    <row r="4474" spans="2:5" x14ac:dyDescent="0.3">
      <c r="B4474" s="13">
        <v>44</v>
      </c>
      <c r="C4474" s="13" t="s">
        <v>21</v>
      </c>
      <c r="D4474" s="13" t="s">
        <v>21</v>
      </c>
      <c r="E4474" s="13" t="s">
        <v>25</v>
      </c>
    </row>
    <row r="4475" spans="2:5" x14ac:dyDescent="0.3">
      <c r="B4475" s="13">
        <v>40</v>
      </c>
      <c r="C4475" s="13" t="s">
        <v>21</v>
      </c>
      <c r="D4475" s="13" t="s">
        <v>21</v>
      </c>
      <c r="E4475" s="13" t="s">
        <v>25</v>
      </c>
    </row>
    <row r="4476" spans="2:5" x14ac:dyDescent="0.3">
      <c r="B4476" s="13">
        <v>74</v>
      </c>
      <c r="C4476" s="13" t="s">
        <v>21</v>
      </c>
      <c r="D4476" s="13" t="s">
        <v>25</v>
      </c>
      <c r="E4476" s="13" t="s">
        <v>25</v>
      </c>
    </row>
    <row r="4477" spans="2:5" x14ac:dyDescent="0.3">
      <c r="B4477" s="13">
        <v>40</v>
      </c>
      <c r="C4477" s="13" t="s">
        <v>21</v>
      </c>
      <c r="D4477" s="13" t="s">
        <v>21</v>
      </c>
      <c r="E4477" s="13" t="s">
        <v>25</v>
      </c>
    </row>
    <row r="4478" spans="2:5" x14ac:dyDescent="0.3">
      <c r="B4478" s="13">
        <v>50</v>
      </c>
      <c r="C4478" s="13" t="s">
        <v>21</v>
      </c>
      <c r="D4478" s="13" t="s">
        <v>21</v>
      </c>
      <c r="E4478" s="13" t="s">
        <v>25</v>
      </c>
    </row>
    <row r="4479" spans="2:5" x14ac:dyDescent="0.3">
      <c r="B4479" s="13">
        <v>26</v>
      </c>
      <c r="C4479" s="13" t="s">
        <v>25</v>
      </c>
      <c r="D4479" s="13" t="s">
        <v>21</v>
      </c>
      <c r="E4479" s="13" t="s">
        <v>25</v>
      </c>
    </row>
    <row r="4480" spans="2:5" x14ac:dyDescent="0.3">
      <c r="B4480" s="13">
        <v>33</v>
      </c>
      <c r="C4480" s="13" t="s">
        <v>21</v>
      </c>
      <c r="D4480" s="13" t="s">
        <v>21</v>
      </c>
      <c r="E4480" s="13" t="s">
        <v>25</v>
      </c>
    </row>
    <row r="4481" spans="2:5" x14ac:dyDescent="0.3">
      <c r="B4481" s="13">
        <v>64</v>
      </c>
      <c r="C4481" s="13" t="s">
        <v>21</v>
      </c>
      <c r="D4481" s="13" t="s">
        <v>21</v>
      </c>
      <c r="E4481" s="13" t="s">
        <v>25</v>
      </c>
    </row>
    <row r="4482" spans="2:5" x14ac:dyDescent="0.3">
      <c r="B4482" s="13">
        <v>80</v>
      </c>
      <c r="C4482" s="13" t="s">
        <v>21</v>
      </c>
      <c r="D4482" s="13" t="s">
        <v>25</v>
      </c>
      <c r="E4482" s="13" t="s">
        <v>25</v>
      </c>
    </row>
    <row r="4483" spans="2:5" x14ac:dyDescent="0.3">
      <c r="B4483" s="13">
        <v>23</v>
      </c>
      <c r="C4483" s="13" t="s">
        <v>25</v>
      </c>
      <c r="D4483" s="13" t="s">
        <v>21</v>
      </c>
      <c r="E4483" s="13" t="s">
        <v>25</v>
      </c>
    </row>
    <row r="4484" spans="2:5" x14ac:dyDescent="0.3">
      <c r="B4484" s="13">
        <v>35</v>
      </c>
      <c r="C4484" s="13" t="s">
        <v>21</v>
      </c>
      <c r="D4484" s="13" t="s">
        <v>21</v>
      </c>
      <c r="E4484" s="13" t="s">
        <v>25</v>
      </c>
    </row>
    <row r="4485" spans="2:5" x14ac:dyDescent="0.3">
      <c r="B4485" s="13">
        <v>72</v>
      </c>
      <c r="C4485" s="13" t="s">
        <v>21</v>
      </c>
      <c r="D4485" s="13" t="s">
        <v>25</v>
      </c>
      <c r="E4485" s="13" t="s">
        <v>25</v>
      </c>
    </row>
    <row r="4486" spans="2:5" x14ac:dyDescent="0.3">
      <c r="B4486" s="13">
        <v>65</v>
      </c>
      <c r="C4486" s="13" t="s">
        <v>21</v>
      </c>
      <c r="D4486" s="13" t="s">
        <v>25</v>
      </c>
      <c r="E4486" s="13" t="s">
        <v>25</v>
      </c>
    </row>
    <row r="4487" spans="2:5" x14ac:dyDescent="0.3">
      <c r="B4487" s="13">
        <v>65</v>
      </c>
      <c r="C4487" s="13" t="s">
        <v>21</v>
      </c>
      <c r="D4487" s="13" t="s">
        <v>21</v>
      </c>
      <c r="E4487" s="13" t="s">
        <v>25</v>
      </c>
    </row>
    <row r="4488" spans="2:5" x14ac:dyDescent="0.3">
      <c r="B4488" s="13">
        <v>34</v>
      </c>
      <c r="C4488" s="13" t="s">
        <v>21</v>
      </c>
      <c r="D4488" s="13" t="s">
        <v>21</v>
      </c>
      <c r="E4488" s="13" t="s">
        <v>25</v>
      </c>
    </row>
    <row r="4489" spans="2:5" x14ac:dyDescent="0.3">
      <c r="B4489" s="13">
        <v>32</v>
      </c>
      <c r="C4489" s="13" t="s">
        <v>21</v>
      </c>
      <c r="D4489" s="13" t="s">
        <v>21</v>
      </c>
      <c r="E4489" s="13" t="s">
        <v>25</v>
      </c>
    </row>
    <row r="4490" spans="2:5" x14ac:dyDescent="0.3">
      <c r="B4490" s="13">
        <v>68</v>
      </c>
      <c r="C4490" s="13" t="s">
        <v>21</v>
      </c>
      <c r="D4490" s="13" t="s">
        <v>25</v>
      </c>
      <c r="E4490" s="13" t="s">
        <v>25</v>
      </c>
    </row>
    <row r="4491" spans="2:5" x14ac:dyDescent="0.3">
      <c r="B4491" s="13">
        <v>47</v>
      </c>
      <c r="C4491" s="13" t="s">
        <v>21</v>
      </c>
      <c r="D4491" s="13" t="s">
        <v>21</v>
      </c>
      <c r="E4491" s="13" t="s">
        <v>25</v>
      </c>
    </row>
    <row r="4492" spans="2:5" x14ac:dyDescent="0.3">
      <c r="B4492" s="13">
        <v>50</v>
      </c>
      <c r="C4492" s="13" t="s">
        <v>21</v>
      </c>
      <c r="D4492" s="13" t="s">
        <v>21</v>
      </c>
      <c r="E4492" s="13" t="s">
        <v>25</v>
      </c>
    </row>
    <row r="4493" spans="2:5" x14ac:dyDescent="0.3">
      <c r="B4493" s="13">
        <v>72</v>
      </c>
      <c r="C4493" s="13" t="s">
        <v>21</v>
      </c>
      <c r="D4493" s="13" t="s">
        <v>25</v>
      </c>
      <c r="E4493" s="13" t="s">
        <v>25</v>
      </c>
    </row>
    <row r="4494" spans="2:5" x14ac:dyDescent="0.3">
      <c r="B4494" s="13">
        <v>64</v>
      </c>
      <c r="C4494" s="13" t="s">
        <v>21</v>
      </c>
      <c r="D4494" s="13" t="s">
        <v>21</v>
      </c>
      <c r="E4494" s="13" t="s">
        <v>25</v>
      </c>
    </row>
    <row r="4495" spans="2:5" x14ac:dyDescent="0.3">
      <c r="B4495" s="13">
        <v>71</v>
      </c>
      <c r="C4495" s="13" t="s">
        <v>21</v>
      </c>
      <c r="D4495" s="13" t="s">
        <v>25</v>
      </c>
      <c r="E4495" s="13" t="s">
        <v>25</v>
      </c>
    </row>
    <row r="4496" spans="2:5" x14ac:dyDescent="0.3">
      <c r="B4496" s="13">
        <v>23</v>
      </c>
      <c r="C4496" s="13" t="s">
        <v>25</v>
      </c>
      <c r="D4496" s="13" t="s">
        <v>21</v>
      </c>
      <c r="E4496" s="13" t="s">
        <v>25</v>
      </c>
    </row>
    <row r="4497" spans="2:5" x14ac:dyDescent="0.3">
      <c r="B4497" s="13">
        <v>35</v>
      </c>
      <c r="C4497" s="13" t="s">
        <v>21</v>
      </c>
      <c r="D4497" s="13" t="s">
        <v>21</v>
      </c>
      <c r="E4497" s="13" t="s">
        <v>25</v>
      </c>
    </row>
    <row r="4498" spans="2:5" x14ac:dyDescent="0.3">
      <c r="B4498" s="13">
        <v>60</v>
      </c>
      <c r="C4498" s="13" t="s">
        <v>21</v>
      </c>
      <c r="D4498" s="13" t="s">
        <v>21</v>
      </c>
      <c r="E4498" s="13" t="s">
        <v>25</v>
      </c>
    </row>
    <row r="4499" spans="2:5" x14ac:dyDescent="0.3">
      <c r="B4499" s="13">
        <v>55</v>
      </c>
      <c r="C4499" s="13" t="s">
        <v>21</v>
      </c>
      <c r="D4499" s="13" t="s">
        <v>21</v>
      </c>
      <c r="E4499" s="13" t="s">
        <v>25</v>
      </c>
    </row>
    <row r="4500" spans="2:5" x14ac:dyDescent="0.3">
      <c r="B4500" s="13">
        <v>43</v>
      </c>
      <c r="C4500" s="13" t="s">
        <v>21</v>
      </c>
      <c r="D4500" s="13" t="s">
        <v>21</v>
      </c>
      <c r="E4500" s="13" t="s">
        <v>25</v>
      </c>
    </row>
    <row r="4501" spans="2:5" x14ac:dyDescent="0.3">
      <c r="B4501" s="13">
        <v>29</v>
      </c>
      <c r="C4501" s="13" t="s">
        <v>25</v>
      </c>
      <c r="D4501" s="13" t="s">
        <v>21</v>
      </c>
      <c r="E4501" s="13" t="s">
        <v>25</v>
      </c>
    </row>
    <row r="4502" spans="2:5" x14ac:dyDescent="0.3">
      <c r="B4502" s="13">
        <v>71</v>
      </c>
      <c r="C4502" s="13" t="s">
        <v>21</v>
      </c>
      <c r="D4502" s="13" t="s">
        <v>25</v>
      </c>
      <c r="E4502" s="13" t="s">
        <v>25</v>
      </c>
    </row>
    <row r="4503" spans="2:5" x14ac:dyDescent="0.3">
      <c r="B4503" s="13">
        <v>60</v>
      </c>
      <c r="C4503" s="13" t="s">
        <v>21</v>
      </c>
      <c r="D4503" s="13" t="s">
        <v>21</v>
      </c>
      <c r="E4503" s="13" t="s">
        <v>25</v>
      </c>
    </row>
    <row r="4504" spans="2:5" x14ac:dyDescent="0.3">
      <c r="B4504" s="13">
        <v>62</v>
      </c>
      <c r="C4504" s="13" t="s">
        <v>21</v>
      </c>
      <c r="D4504" s="13" t="s">
        <v>21</v>
      </c>
      <c r="E4504" s="13" t="s">
        <v>25</v>
      </c>
    </row>
    <row r="4505" spans="2:5" x14ac:dyDescent="0.3">
      <c r="B4505" s="13">
        <v>51</v>
      </c>
      <c r="C4505" s="13" t="s">
        <v>21</v>
      </c>
      <c r="D4505" s="13" t="s">
        <v>21</v>
      </c>
      <c r="E4505" s="13" t="s">
        <v>25</v>
      </c>
    </row>
    <row r="4506" spans="2:5" x14ac:dyDescent="0.3">
      <c r="B4506" s="13">
        <v>37</v>
      </c>
      <c r="C4506" s="13" t="s">
        <v>21</v>
      </c>
      <c r="D4506" s="13" t="s">
        <v>21</v>
      </c>
      <c r="E4506" s="13" t="s">
        <v>25</v>
      </c>
    </row>
    <row r="4507" spans="2:5" x14ac:dyDescent="0.3">
      <c r="B4507" s="13">
        <v>21</v>
      </c>
      <c r="C4507" s="13" t="s">
        <v>25</v>
      </c>
      <c r="D4507" s="13" t="s">
        <v>21</v>
      </c>
      <c r="E4507" s="13" t="s">
        <v>25</v>
      </c>
    </row>
    <row r="4508" spans="2:5" x14ac:dyDescent="0.3">
      <c r="B4508" s="13">
        <v>65</v>
      </c>
      <c r="C4508" s="13" t="s">
        <v>21</v>
      </c>
      <c r="D4508" s="13" t="s">
        <v>21</v>
      </c>
      <c r="E4508" s="13" t="s">
        <v>25</v>
      </c>
    </row>
    <row r="4509" spans="2:5" x14ac:dyDescent="0.3">
      <c r="B4509" s="13">
        <v>53</v>
      </c>
      <c r="C4509" s="13" t="s">
        <v>21</v>
      </c>
      <c r="D4509" s="13" t="s">
        <v>21</v>
      </c>
      <c r="E4509" s="13" t="s">
        <v>25</v>
      </c>
    </row>
    <row r="4510" spans="2:5" x14ac:dyDescent="0.3">
      <c r="B4510" s="13">
        <v>25</v>
      </c>
      <c r="C4510" s="13" t="s">
        <v>25</v>
      </c>
      <c r="D4510" s="13" t="s">
        <v>21</v>
      </c>
      <c r="E4510" s="13" t="s">
        <v>25</v>
      </c>
    </row>
    <row r="4511" spans="2:5" x14ac:dyDescent="0.3">
      <c r="B4511" s="13">
        <v>65</v>
      </c>
      <c r="C4511" s="13" t="s">
        <v>21</v>
      </c>
      <c r="D4511" s="13" t="s">
        <v>25</v>
      </c>
      <c r="E4511" s="13" t="s">
        <v>25</v>
      </c>
    </row>
    <row r="4512" spans="2:5" x14ac:dyDescent="0.3">
      <c r="B4512" s="13">
        <v>71</v>
      </c>
      <c r="C4512" s="13" t="s">
        <v>21</v>
      </c>
      <c r="D4512" s="13" t="s">
        <v>25</v>
      </c>
      <c r="E4512" s="13" t="s">
        <v>25</v>
      </c>
    </row>
    <row r="4513" spans="2:5" x14ac:dyDescent="0.3">
      <c r="B4513" s="13">
        <v>22</v>
      </c>
      <c r="C4513" s="13" t="s">
        <v>25</v>
      </c>
      <c r="D4513" s="13" t="s">
        <v>21</v>
      </c>
      <c r="E4513" s="13" t="s">
        <v>25</v>
      </c>
    </row>
    <row r="4514" spans="2:5" x14ac:dyDescent="0.3">
      <c r="B4514" s="13">
        <v>61</v>
      </c>
      <c r="C4514" s="13" t="s">
        <v>21</v>
      </c>
      <c r="D4514" s="13" t="s">
        <v>21</v>
      </c>
      <c r="E4514" s="13" t="s">
        <v>25</v>
      </c>
    </row>
    <row r="4515" spans="2:5" x14ac:dyDescent="0.3">
      <c r="B4515" s="13">
        <v>59</v>
      </c>
      <c r="C4515" s="13" t="s">
        <v>21</v>
      </c>
      <c r="D4515" s="13" t="s">
        <v>21</v>
      </c>
      <c r="E4515" s="13" t="s">
        <v>25</v>
      </c>
    </row>
    <row r="4516" spans="2:5" x14ac:dyDescent="0.3">
      <c r="B4516" s="13">
        <v>37</v>
      </c>
      <c r="C4516" s="13" t="s">
        <v>21</v>
      </c>
      <c r="D4516" s="13" t="s">
        <v>21</v>
      </c>
      <c r="E4516" s="13" t="s">
        <v>25</v>
      </c>
    </row>
    <row r="4517" spans="2:5" x14ac:dyDescent="0.3">
      <c r="B4517" s="13">
        <v>74</v>
      </c>
      <c r="C4517" s="13" t="s">
        <v>21</v>
      </c>
      <c r="D4517" s="13" t="s">
        <v>25</v>
      </c>
      <c r="E4517" s="13" t="s">
        <v>25</v>
      </c>
    </row>
    <row r="4518" spans="2:5" x14ac:dyDescent="0.3">
      <c r="B4518" s="13">
        <v>22</v>
      </c>
      <c r="C4518" s="13" t="s">
        <v>25</v>
      </c>
      <c r="D4518" s="13" t="s">
        <v>21</v>
      </c>
      <c r="E4518" s="13" t="s">
        <v>25</v>
      </c>
    </row>
    <row r="4519" spans="2:5" x14ac:dyDescent="0.3">
      <c r="B4519" s="13">
        <v>75</v>
      </c>
      <c r="C4519" s="13" t="s">
        <v>21</v>
      </c>
      <c r="D4519" s="13" t="s">
        <v>25</v>
      </c>
      <c r="E4519" s="13" t="s">
        <v>25</v>
      </c>
    </row>
    <row r="4520" spans="2:5" x14ac:dyDescent="0.3">
      <c r="B4520" s="13">
        <v>23</v>
      </c>
      <c r="C4520" s="13" t="s">
        <v>25</v>
      </c>
      <c r="D4520" s="13" t="s">
        <v>21</v>
      </c>
      <c r="E4520" s="13" t="s">
        <v>25</v>
      </c>
    </row>
    <row r="4521" spans="2:5" x14ac:dyDescent="0.3">
      <c r="B4521" s="13">
        <v>68</v>
      </c>
      <c r="C4521" s="13" t="s">
        <v>21</v>
      </c>
      <c r="D4521" s="13" t="s">
        <v>25</v>
      </c>
      <c r="E4521" s="13" t="s">
        <v>25</v>
      </c>
    </row>
    <row r="4522" spans="2:5" x14ac:dyDescent="0.3">
      <c r="B4522" s="13">
        <v>29</v>
      </c>
      <c r="C4522" s="13" t="s">
        <v>25</v>
      </c>
      <c r="D4522" s="13" t="s">
        <v>21</v>
      </c>
      <c r="E4522" s="13" t="s">
        <v>25</v>
      </c>
    </row>
    <row r="4523" spans="2:5" x14ac:dyDescent="0.3">
      <c r="B4523" s="13">
        <v>51</v>
      </c>
      <c r="C4523" s="13" t="s">
        <v>21</v>
      </c>
      <c r="D4523" s="13" t="s">
        <v>21</v>
      </c>
      <c r="E4523" s="13" t="s">
        <v>25</v>
      </c>
    </row>
    <row r="4524" spans="2:5" x14ac:dyDescent="0.3">
      <c r="B4524" s="13">
        <v>22</v>
      </c>
      <c r="C4524" s="13" t="s">
        <v>25</v>
      </c>
      <c r="D4524" s="13" t="s">
        <v>21</v>
      </c>
      <c r="E4524" s="13" t="s">
        <v>25</v>
      </c>
    </row>
    <row r="4525" spans="2:5" x14ac:dyDescent="0.3">
      <c r="B4525" s="13">
        <v>68</v>
      </c>
      <c r="C4525" s="13" t="s">
        <v>21</v>
      </c>
      <c r="D4525" s="13" t="s">
        <v>25</v>
      </c>
      <c r="E4525" s="13" t="s">
        <v>25</v>
      </c>
    </row>
    <row r="4526" spans="2:5" x14ac:dyDescent="0.3">
      <c r="B4526" s="13">
        <v>47</v>
      </c>
      <c r="C4526" s="13" t="s">
        <v>21</v>
      </c>
      <c r="D4526" s="13" t="s">
        <v>21</v>
      </c>
      <c r="E4526" s="13" t="s">
        <v>25</v>
      </c>
    </row>
    <row r="4527" spans="2:5" x14ac:dyDescent="0.3">
      <c r="B4527" s="13">
        <v>47</v>
      </c>
      <c r="C4527" s="13" t="s">
        <v>21</v>
      </c>
      <c r="D4527" s="13" t="s">
        <v>21</v>
      </c>
      <c r="E4527" s="13" t="s">
        <v>25</v>
      </c>
    </row>
    <row r="4528" spans="2:5" x14ac:dyDescent="0.3">
      <c r="B4528" s="13">
        <v>48</v>
      </c>
      <c r="C4528" s="13" t="s">
        <v>21</v>
      </c>
      <c r="D4528" s="13" t="s">
        <v>21</v>
      </c>
      <c r="E4528" s="13" t="s">
        <v>25</v>
      </c>
    </row>
    <row r="4529" spans="2:5" x14ac:dyDescent="0.3">
      <c r="B4529" s="13">
        <v>46</v>
      </c>
      <c r="C4529" s="13" t="s">
        <v>21</v>
      </c>
      <c r="D4529" s="13" t="s">
        <v>21</v>
      </c>
      <c r="E4529" s="13" t="s">
        <v>25</v>
      </c>
    </row>
    <row r="4530" spans="2:5" x14ac:dyDescent="0.3">
      <c r="B4530" s="13">
        <v>57</v>
      </c>
      <c r="C4530" s="13" t="s">
        <v>21</v>
      </c>
      <c r="D4530" s="13" t="s">
        <v>21</v>
      </c>
      <c r="E4530" s="13" t="s">
        <v>25</v>
      </c>
    </row>
    <row r="4531" spans="2:5" x14ac:dyDescent="0.3">
      <c r="B4531" s="13">
        <v>34</v>
      </c>
      <c r="C4531" s="13" t="s">
        <v>21</v>
      </c>
      <c r="D4531" s="13" t="s">
        <v>21</v>
      </c>
      <c r="E4531" s="13" t="s">
        <v>25</v>
      </c>
    </row>
    <row r="4532" spans="2:5" x14ac:dyDescent="0.3">
      <c r="B4532" s="13">
        <v>76</v>
      </c>
      <c r="C4532" s="13" t="s">
        <v>21</v>
      </c>
      <c r="D4532" s="13" t="s">
        <v>25</v>
      </c>
      <c r="E4532" s="13" t="s">
        <v>25</v>
      </c>
    </row>
    <row r="4533" spans="2:5" x14ac:dyDescent="0.3">
      <c r="B4533" s="13">
        <v>81</v>
      </c>
      <c r="C4533" s="13" t="s">
        <v>21</v>
      </c>
      <c r="D4533" s="13" t="s">
        <v>25</v>
      </c>
      <c r="E4533" s="13" t="s">
        <v>25</v>
      </c>
    </row>
    <row r="4534" spans="2:5" x14ac:dyDescent="0.3">
      <c r="B4534" s="13">
        <v>75</v>
      </c>
      <c r="C4534" s="13" t="s">
        <v>21</v>
      </c>
      <c r="D4534" s="13" t="s">
        <v>25</v>
      </c>
      <c r="E4534" s="13" t="s">
        <v>25</v>
      </c>
    </row>
    <row r="4535" spans="2:5" x14ac:dyDescent="0.3">
      <c r="B4535" s="13">
        <v>84</v>
      </c>
      <c r="C4535" s="13" t="s">
        <v>21</v>
      </c>
      <c r="D4535" s="13" t="s">
        <v>25</v>
      </c>
      <c r="E4535" s="13" t="s">
        <v>25</v>
      </c>
    </row>
    <row r="4536" spans="2:5" x14ac:dyDescent="0.3">
      <c r="B4536" s="13">
        <v>58</v>
      </c>
      <c r="C4536" s="13" t="s">
        <v>21</v>
      </c>
      <c r="D4536" s="13" t="s">
        <v>21</v>
      </c>
      <c r="E4536" s="13" t="s">
        <v>25</v>
      </c>
    </row>
    <row r="4537" spans="2:5" x14ac:dyDescent="0.3">
      <c r="B4537" s="13">
        <v>23</v>
      </c>
      <c r="C4537" s="13" t="s">
        <v>25</v>
      </c>
      <c r="D4537" s="13" t="s">
        <v>21</v>
      </c>
      <c r="E4537" s="13" t="s">
        <v>25</v>
      </c>
    </row>
    <row r="4538" spans="2:5" x14ac:dyDescent="0.3">
      <c r="B4538" s="13">
        <v>70</v>
      </c>
      <c r="C4538" s="13" t="s">
        <v>21</v>
      </c>
      <c r="D4538" s="13" t="s">
        <v>25</v>
      </c>
      <c r="E4538" s="13" t="s">
        <v>25</v>
      </c>
    </row>
    <row r="4539" spans="2:5" x14ac:dyDescent="0.3">
      <c r="B4539" s="13">
        <v>44</v>
      </c>
      <c r="C4539" s="13" t="s">
        <v>21</v>
      </c>
      <c r="D4539" s="13" t="s">
        <v>21</v>
      </c>
      <c r="E4539" s="13" t="s">
        <v>25</v>
      </c>
    </row>
    <row r="4540" spans="2:5" x14ac:dyDescent="0.3">
      <c r="B4540" s="13">
        <v>49</v>
      </c>
      <c r="C4540" s="13" t="s">
        <v>21</v>
      </c>
      <c r="D4540" s="13" t="s">
        <v>21</v>
      </c>
      <c r="E4540" s="13" t="s">
        <v>25</v>
      </c>
    </row>
    <row r="4541" spans="2:5" x14ac:dyDescent="0.3">
      <c r="B4541" s="13">
        <v>45</v>
      </c>
      <c r="C4541" s="13" t="s">
        <v>21</v>
      </c>
      <c r="D4541" s="13" t="s">
        <v>21</v>
      </c>
      <c r="E4541" s="13" t="s">
        <v>25</v>
      </c>
    </row>
    <row r="4542" spans="2:5" x14ac:dyDescent="0.3">
      <c r="B4542" s="13">
        <v>59</v>
      </c>
      <c r="C4542" s="13" t="s">
        <v>21</v>
      </c>
      <c r="D4542" s="13" t="s">
        <v>21</v>
      </c>
      <c r="E4542" s="13" t="s">
        <v>25</v>
      </c>
    </row>
    <row r="4543" spans="2:5" x14ac:dyDescent="0.3">
      <c r="B4543" s="13">
        <v>42</v>
      </c>
      <c r="C4543" s="13" t="s">
        <v>21</v>
      </c>
      <c r="D4543" s="13" t="s">
        <v>21</v>
      </c>
      <c r="E4543" s="13" t="s">
        <v>25</v>
      </c>
    </row>
    <row r="4544" spans="2:5" x14ac:dyDescent="0.3">
      <c r="B4544" s="13">
        <v>29</v>
      </c>
      <c r="C4544" s="13" t="s">
        <v>25</v>
      </c>
      <c r="D4544" s="13" t="s">
        <v>21</v>
      </c>
      <c r="E4544" s="13" t="s">
        <v>25</v>
      </c>
    </row>
    <row r="4545" spans="2:5" x14ac:dyDescent="0.3">
      <c r="B4545" s="13">
        <v>32</v>
      </c>
      <c r="C4545" s="13" t="s">
        <v>21</v>
      </c>
      <c r="D4545" s="13" t="s">
        <v>21</v>
      </c>
      <c r="E4545" s="13" t="s">
        <v>25</v>
      </c>
    </row>
    <row r="4546" spans="2:5" x14ac:dyDescent="0.3">
      <c r="B4546" s="13">
        <v>50</v>
      </c>
      <c r="C4546" s="13" t="s">
        <v>21</v>
      </c>
      <c r="D4546" s="13" t="s">
        <v>21</v>
      </c>
      <c r="E4546" s="13" t="s">
        <v>25</v>
      </c>
    </row>
    <row r="4547" spans="2:5" x14ac:dyDescent="0.3">
      <c r="B4547" s="13">
        <v>63</v>
      </c>
      <c r="C4547" s="13" t="s">
        <v>21</v>
      </c>
      <c r="D4547" s="13" t="s">
        <v>21</v>
      </c>
      <c r="E4547" s="13" t="s">
        <v>25</v>
      </c>
    </row>
    <row r="4548" spans="2:5" x14ac:dyDescent="0.3">
      <c r="B4548" s="13">
        <v>40</v>
      </c>
      <c r="C4548" s="13" t="s">
        <v>21</v>
      </c>
      <c r="D4548" s="13" t="s">
        <v>21</v>
      </c>
      <c r="E4548" s="13" t="s">
        <v>25</v>
      </c>
    </row>
    <row r="4549" spans="2:5" x14ac:dyDescent="0.3">
      <c r="B4549" s="13">
        <v>20</v>
      </c>
      <c r="C4549" s="13" t="s">
        <v>25</v>
      </c>
      <c r="D4549" s="13" t="s">
        <v>21</v>
      </c>
      <c r="E4549" s="13" t="s">
        <v>25</v>
      </c>
    </row>
    <row r="4550" spans="2:5" x14ac:dyDescent="0.3">
      <c r="B4550" s="13">
        <v>79</v>
      </c>
      <c r="C4550" s="13" t="s">
        <v>21</v>
      </c>
      <c r="D4550" s="13" t="s">
        <v>25</v>
      </c>
      <c r="E4550" s="13" t="s">
        <v>25</v>
      </c>
    </row>
    <row r="4551" spans="2:5" x14ac:dyDescent="0.3">
      <c r="B4551" s="13">
        <v>37</v>
      </c>
      <c r="C4551" s="13" t="s">
        <v>21</v>
      </c>
      <c r="D4551" s="13" t="s">
        <v>21</v>
      </c>
      <c r="E4551" s="13" t="s">
        <v>25</v>
      </c>
    </row>
    <row r="4552" spans="2:5" x14ac:dyDescent="0.3">
      <c r="B4552" s="13">
        <v>78</v>
      </c>
      <c r="C4552" s="13" t="s">
        <v>21</v>
      </c>
      <c r="D4552" s="13" t="s">
        <v>25</v>
      </c>
      <c r="E4552" s="13" t="s">
        <v>25</v>
      </c>
    </row>
    <row r="4553" spans="2:5" x14ac:dyDescent="0.3">
      <c r="B4553" s="13">
        <v>68</v>
      </c>
      <c r="C4553" s="13" t="s">
        <v>21</v>
      </c>
      <c r="D4553" s="13" t="s">
        <v>25</v>
      </c>
      <c r="E4553" s="13" t="s">
        <v>25</v>
      </c>
    </row>
    <row r="4554" spans="2:5" x14ac:dyDescent="0.3">
      <c r="B4554" s="13">
        <v>67</v>
      </c>
      <c r="C4554" s="13" t="s">
        <v>21</v>
      </c>
      <c r="D4554" s="13" t="s">
        <v>25</v>
      </c>
      <c r="E4554" s="13" t="s">
        <v>25</v>
      </c>
    </row>
    <row r="4555" spans="2:5" x14ac:dyDescent="0.3">
      <c r="B4555" s="13">
        <v>60</v>
      </c>
      <c r="C4555" s="13" t="s">
        <v>21</v>
      </c>
      <c r="D4555" s="13" t="s">
        <v>21</v>
      </c>
      <c r="E4555" s="13" t="s">
        <v>25</v>
      </c>
    </row>
    <row r="4556" spans="2:5" x14ac:dyDescent="0.3">
      <c r="B4556" s="13">
        <v>21</v>
      </c>
      <c r="C4556" s="13" t="s">
        <v>25</v>
      </c>
      <c r="D4556" s="13" t="s">
        <v>21</v>
      </c>
      <c r="E4556" s="13" t="s">
        <v>25</v>
      </c>
    </row>
    <row r="4557" spans="2:5" x14ac:dyDescent="0.3">
      <c r="B4557" s="13">
        <v>56</v>
      </c>
      <c r="C4557" s="13" t="s">
        <v>21</v>
      </c>
      <c r="D4557" s="13" t="s">
        <v>21</v>
      </c>
      <c r="E4557" s="13" t="s">
        <v>25</v>
      </c>
    </row>
    <row r="4558" spans="2:5" x14ac:dyDescent="0.3">
      <c r="B4558" s="13">
        <v>28</v>
      </c>
      <c r="C4558" s="13" t="s">
        <v>25</v>
      </c>
      <c r="D4558" s="13" t="s">
        <v>21</v>
      </c>
      <c r="E4558" s="13" t="s">
        <v>25</v>
      </c>
    </row>
    <row r="4559" spans="2:5" x14ac:dyDescent="0.3">
      <c r="B4559" s="13">
        <v>66</v>
      </c>
      <c r="C4559" s="13" t="s">
        <v>21</v>
      </c>
      <c r="D4559" s="13" t="s">
        <v>25</v>
      </c>
      <c r="E4559" s="13" t="s">
        <v>25</v>
      </c>
    </row>
    <row r="4560" spans="2:5" x14ac:dyDescent="0.3">
      <c r="B4560" s="13">
        <v>57</v>
      </c>
      <c r="C4560" s="13" t="s">
        <v>21</v>
      </c>
      <c r="D4560" s="13" t="s">
        <v>21</v>
      </c>
      <c r="E4560" s="13" t="s">
        <v>25</v>
      </c>
    </row>
    <row r="4561" spans="2:5" x14ac:dyDescent="0.3">
      <c r="B4561" s="13">
        <v>75</v>
      </c>
      <c r="C4561" s="13" t="s">
        <v>21</v>
      </c>
      <c r="D4561" s="13" t="s">
        <v>25</v>
      </c>
      <c r="E4561" s="13" t="s">
        <v>25</v>
      </c>
    </row>
    <row r="4562" spans="2:5" x14ac:dyDescent="0.3">
      <c r="B4562" s="13">
        <v>55</v>
      </c>
      <c r="C4562" s="13" t="s">
        <v>21</v>
      </c>
      <c r="D4562" s="13" t="s">
        <v>21</v>
      </c>
      <c r="E4562" s="13" t="s">
        <v>25</v>
      </c>
    </row>
    <row r="4563" spans="2:5" x14ac:dyDescent="0.3">
      <c r="B4563" s="13">
        <v>64</v>
      </c>
      <c r="C4563" s="13" t="s">
        <v>21</v>
      </c>
      <c r="D4563" s="13" t="s">
        <v>21</v>
      </c>
      <c r="E4563" s="13" t="s">
        <v>25</v>
      </c>
    </row>
    <row r="4564" spans="2:5" x14ac:dyDescent="0.3">
      <c r="B4564" s="13">
        <v>39</v>
      </c>
      <c r="C4564" s="13" t="s">
        <v>21</v>
      </c>
      <c r="D4564" s="13" t="s">
        <v>21</v>
      </c>
      <c r="E4564" s="13" t="s">
        <v>25</v>
      </c>
    </row>
    <row r="4565" spans="2:5" x14ac:dyDescent="0.3">
      <c r="B4565" s="13">
        <v>63</v>
      </c>
      <c r="C4565" s="13" t="s">
        <v>21</v>
      </c>
      <c r="D4565" s="13" t="s">
        <v>21</v>
      </c>
      <c r="E4565" s="13" t="s">
        <v>25</v>
      </c>
    </row>
    <row r="4566" spans="2:5" x14ac:dyDescent="0.3">
      <c r="B4566" s="13">
        <v>62</v>
      </c>
      <c r="C4566" s="13" t="s">
        <v>21</v>
      </c>
      <c r="D4566" s="13" t="s">
        <v>21</v>
      </c>
      <c r="E4566" s="13" t="s">
        <v>25</v>
      </c>
    </row>
    <row r="4567" spans="2:5" x14ac:dyDescent="0.3">
      <c r="B4567" s="13">
        <v>43</v>
      </c>
      <c r="C4567" s="13" t="s">
        <v>21</v>
      </c>
      <c r="D4567" s="13" t="s">
        <v>21</v>
      </c>
      <c r="E4567" s="13" t="s">
        <v>25</v>
      </c>
    </row>
    <row r="4568" spans="2:5" x14ac:dyDescent="0.3">
      <c r="B4568" s="13">
        <v>47</v>
      </c>
      <c r="C4568" s="13" t="s">
        <v>21</v>
      </c>
      <c r="D4568" s="13" t="s">
        <v>21</v>
      </c>
      <c r="E4568" s="13" t="s">
        <v>25</v>
      </c>
    </row>
    <row r="4569" spans="2:5" x14ac:dyDescent="0.3">
      <c r="B4569" s="13">
        <v>55</v>
      </c>
      <c r="C4569" s="13" t="s">
        <v>21</v>
      </c>
      <c r="D4569" s="13" t="s">
        <v>21</v>
      </c>
      <c r="E4569" s="13" t="s">
        <v>25</v>
      </c>
    </row>
    <row r="4570" spans="2:5" x14ac:dyDescent="0.3">
      <c r="B4570" s="13">
        <v>63</v>
      </c>
      <c r="C4570" s="13" t="s">
        <v>21</v>
      </c>
      <c r="D4570" s="13" t="s">
        <v>21</v>
      </c>
      <c r="E4570" s="13" t="s">
        <v>25</v>
      </c>
    </row>
    <row r="4571" spans="2:5" x14ac:dyDescent="0.3">
      <c r="B4571" s="13">
        <v>75</v>
      </c>
      <c r="C4571" s="13" t="s">
        <v>21</v>
      </c>
      <c r="D4571" s="13" t="s">
        <v>25</v>
      </c>
      <c r="E4571" s="13" t="s">
        <v>25</v>
      </c>
    </row>
    <row r="4572" spans="2:5" x14ac:dyDescent="0.3">
      <c r="B4572" s="13">
        <v>79</v>
      </c>
      <c r="C4572" s="13" t="s">
        <v>21</v>
      </c>
      <c r="D4572" s="13" t="s">
        <v>25</v>
      </c>
      <c r="E4572" s="13" t="s">
        <v>25</v>
      </c>
    </row>
    <row r="4573" spans="2:5" x14ac:dyDescent="0.3">
      <c r="B4573" s="13">
        <v>34</v>
      </c>
      <c r="C4573" s="13" t="s">
        <v>21</v>
      </c>
      <c r="D4573" s="13" t="s">
        <v>21</v>
      </c>
      <c r="E4573" s="13" t="s">
        <v>25</v>
      </c>
    </row>
    <row r="4574" spans="2:5" x14ac:dyDescent="0.3">
      <c r="B4574" s="13">
        <v>83</v>
      </c>
      <c r="C4574" s="13" t="s">
        <v>21</v>
      </c>
      <c r="D4574" s="13" t="s">
        <v>25</v>
      </c>
      <c r="E4574" s="13" t="s">
        <v>25</v>
      </c>
    </row>
    <row r="4575" spans="2:5" x14ac:dyDescent="0.3">
      <c r="B4575" s="13">
        <v>26</v>
      </c>
      <c r="C4575" s="13" t="s">
        <v>25</v>
      </c>
      <c r="D4575" s="13" t="s">
        <v>21</v>
      </c>
      <c r="E4575" s="13" t="s">
        <v>25</v>
      </c>
    </row>
    <row r="4576" spans="2:5" x14ac:dyDescent="0.3">
      <c r="B4576" s="13">
        <v>84</v>
      </c>
      <c r="C4576" s="13" t="s">
        <v>21</v>
      </c>
      <c r="D4576" s="13" t="s">
        <v>25</v>
      </c>
      <c r="E4576" s="13" t="s">
        <v>25</v>
      </c>
    </row>
    <row r="4577" spans="2:5" x14ac:dyDescent="0.3">
      <c r="B4577" s="13">
        <v>35</v>
      </c>
      <c r="C4577" s="13" t="s">
        <v>21</v>
      </c>
      <c r="D4577" s="13" t="s">
        <v>21</v>
      </c>
      <c r="E4577" s="13" t="s">
        <v>25</v>
      </c>
    </row>
    <row r="4578" spans="2:5" x14ac:dyDescent="0.3">
      <c r="B4578" s="13">
        <v>81</v>
      </c>
      <c r="C4578" s="13" t="s">
        <v>21</v>
      </c>
      <c r="D4578" s="13" t="s">
        <v>25</v>
      </c>
      <c r="E4578" s="13" t="s">
        <v>25</v>
      </c>
    </row>
    <row r="4579" spans="2:5" x14ac:dyDescent="0.3">
      <c r="B4579" s="13">
        <v>25</v>
      </c>
      <c r="C4579" s="13" t="s">
        <v>25</v>
      </c>
      <c r="D4579" s="13" t="s">
        <v>21</v>
      </c>
      <c r="E4579" s="13" t="s">
        <v>25</v>
      </c>
    </row>
    <row r="4580" spans="2:5" x14ac:dyDescent="0.3">
      <c r="B4580" s="13">
        <v>30</v>
      </c>
      <c r="C4580" s="13" t="s">
        <v>21</v>
      </c>
      <c r="D4580" s="13" t="s">
        <v>21</v>
      </c>
      <c r="E4580" s="13" t="s">
        <v>25</v>
      </c>
    </row>
    <row r="4581" spans="2:5" x14ac:dyDescent="0.3">
      <c r="B4581" s="13">
        <v>48</v>
      </c>
      <c r="C4581" s="13" t="s">
        <v>21</v>
      </c>
      <c r="D4581" s="13" t="s">
        <v>21</v>
      </c>
      <c r="E4581" s="13" t="s">
        <v>25</v>
      </c>
    </row>
    <row r="4582" spans="2:5" x14ac:dyDescent="0.3">
      <c r="B4582" s="13">
        <v>45</v>
      </c>
      <c r="C4582" s="13" t="s">
        <v>21</v>
      </c>
      <c r="D4582" s="13" t="s">
        <v>21</v>
      </c>
      <c r="E4582" s="13" t="s">
        <v>25</v>
      </c>
    </row>
    <row r="4583" spans="2:5" x14ac:dyDescent="0.3">
      <c r="B4583" s="13">
        <v>65</v>
      </c>
      <c r="C4583" s="13" t="s">
        <v>21</v>
      </c>
      <c r="D4583" s="13" t="s">
        <v>21</v>
      </c>
      <c r="E4583" s="13" t="s">
        <v>25</v>
      </c>
    </row>
    <row r="4584" spans="2:5" x14ac:dyDescent="0.3">
      <c r="B4584" s="13">
        <v>29</v>
      </c>
      <c r="C4584" s="13" t="s">
        <v>25</v>
      </c>
      <c r="D4584" s="13" t="s">
        <v>21</v>
      </c>
      <c r="E4584" s="13" t="s">
        <v>25</v>
      </c>
    </row>
    <row r="4585" spans="2:5" x14ac:dyDescent="0.3">
      <c r="B4585" s="13">
        <v>46</v>
      </c>
      <c r="C4585" s="13" t="s">
        <v>21</v>
      </c>
      <c r="D4585" s="13" t="s">
        <v>21</v>
      </c>
      <c r="E4585" s="13" t="s">
        <v>25</v>
      </c>
    </row>
    <row r="4586" spans="2:5" x14ac:dyDescent="0.3">
      <c r="B4586" s="13">
        <v>85</v>
      </c>
      <c r="C4586" s="13" t="s">
        <v>21</v>
      </c>
      <c r="D4586" s="13" t="s">
        <v>25</v>
      </c>
      <c r="E4586" s="13" t="s">
        <v>25</v>
      </c>
    </row>
    <row r="4587" spans="2:5" x14ac:dyDescent="0.3">
      <c r="B4587" s="13">
        <v>41</v>
      </c>
      <c r="C4587" s="13" t="s">
        <v>21</v>
      </c>
      <c r="D4587" s="13" t="s">
        <v>21</v>
      </c>
      <c r="E4587" s="13" t="s">
        <v>25</v>
      </c>
    </row>
    <row r="4588" spans="2:5" x14ac:dyDescent="0.3">
      <c r="B4588" s="13">
        <v>34</v>
      </c>
      <c r="C4588" s="13" t="s">
        <v>21</v>
      </c>
      <c r="D4588" s="13" t="s">
        <v>21</v>
      </c>
      <c r="E4588" s="13" t="s">
        <v>25</v>
      </c>
    </row>
    <row r="4589" spans="2:5" x14ac:dyDescent="0.3">
      <c r="B4589" s="13">
        <v>37</v>
      </c>
      <c r="C4589" s="13" t="s">
        <v>21</v>
      </c>
      <c r="D4589" s="13" t="s">
        <v>21</v>
      </c>
      <c r="E4589" s="13" t="s">
        <v>25</v>
      </c>
    </row>
    <row r="4590" spans="2:5" x14ac:dyDescent="0.3">
      <c r="B4590" s="13">
        <v>38</v>
      </c>
      <c r="C4590" s="13" t="s">
        <v>21</v>
      </c>
      <c r="D4590" s="13" t="s">
        <v>21</v>
      </c>
      <c r="E4590" s="13" t="s">
        <v>25</v>
      </c>
    </row>
    <row r="4591" spans="2:5" x14ac:dyDescent="0.3">
      <c r="B4591" s="13">
        <v>26</v>
      </c>
      <c r="C4591" s="13" t="s">
        <v>25</v>
      </c>
      <c r="D4591" s="13" t="s">
        <v>21</v>
      </c>
      <c r="E4591" s="13" t="s">
        <v>25</v>
      </c>
    </row>
    <row r="4592" spans="2:5" x14ac:dyDescent="0.3">
      <c r="B4592" s="13">
        <v>74</v>
      </c>
      <c r="C4592" s="13" t="s">
        <v>21</v>
      </c>
      <c r="D4592" s="13" t="s">
        <v>25</v>
      </c>
      <c r="E4592" s="13" t="s">
        <v>25</v>
      </c>
    </row>
    <row r="4593" spans="2:5" x14ac:dyDescent="0.3">
      <c r="B4593" s="13">
        <v>78</v>
      </c>
      <c r="C4593" s="13" t="s">
        <v>21</v>
      </c>
      <c r="D4593" s="13" t="s">
        <v>25</v>
      </c>
      <c r="E4593" s="13" t="s">
        <v>25</v>
      </c>
    </row>
    <row r="4594" spans="2:5" x14ac:dyDescent="0.3">
      <c r="B4594" s="13">
        <v>29</v>
      </c>
      <c r="C4594" s="13" t="s">
        <v>25</v>
      </c>
      <c r="D4594" s="13" t="s">
        <v>21</v>
      </c>
      <c r="E4594" s="13" t="s">
        <v>25</v>
      </c>
    </row>
    <row r="4595" spans="2:5" x14ac:dyDescent="0.3">
      <c r="B4595" s="13">
        <v>38</v>
      </c>
      <c r="C4595" s="13" t="s">
        <v>21</v>
      </c>
      <c r="D4595" s="13" t="s">
        <v>21</v>
      </c>
      <c r="E4595" s="13" t="s">
        <v>25</v>
      </c>
    </row>
    <row r="4596" spans="2:5" x14ac:dyDescent="0.3">
      <c r="B4596" s="13">
        <v>38</v>
      </c>
      <c r="C4596" s="13" t="s">
        <v>21</v>
      </c>
      <c r="D4596" s="13" t="s">
        <v>21</v>
      </c>
      <c r="E4596" s="13" t="s">
        <v>25</v>
      </c>
    </row>
    <row r="4597" spans="2:5" x14ac:dyDescent="0.3">
      <c r="B4597" s="13">
        <v>27</v>
      </c>
      <c r="C4597" s="13" t="s">
        <v>25</v>
      </c>
      <c r="D4597" s="13" t="s">
        <v>21</v>
      </c>
      <c r="E4597" s="13" t="s">
        <v>25</v>
      </c>
    </row>
    <row r="4598" spans="2:5" x14ac:dyDescent="0.3">
      <c r="B4598" s="13">
        <v>44</v>
      </c>
      <c r="C4598" s="13" t="s">
        <v>21</v>
      </c>
      <c r="D4598" s="13" t="s">
        <v>21</v>
      </c>
      <c r="E4598" s="13" t="s">
        <v>25</v>
      </c>
    </row>
    <row r="4599" spans="2:5" x14ac:dyDescent="0.3">
      <c r="B4599" s="13">
        <v>47</v>
      </c>
      <c r="C4599" s="13" t="s">
        <v>21</v>
      </c>
      <c r="D4599" s="13" t="s">
        <v>21</v>
      </c>
      <c r="E4599" s="13" t="s">
        <v>25</v>
      </c>
    </row>
    <row r="4600" spans="2:5" x14ac:dyDescent="0.3">
      <c r="B4600" s="13">
        <v>49</v>
      </c>
      <c r="C4600" s="13" t="s">
        <v>21</v>
      </c>
      <c r="D4600" s="13" t="s">
        <v>21</v>
      </c>
      <c r="E4600" s="13" t="s">
        <v>25</v>
      </c>
    </row>
    <row r="4601" spans="2:5" x14ac:dyDescent="0.3">
      <c r="B4601" s="13">
        <v>47</v>
      </c>
      <c r="C4601" s="13" t="s">
        <v>21</v>
      </c>
      <c r="D4601" s="13" t="s">
        <v>21</v>
      </c>
      <c r="E4601" s="13" t="s">
        <v>25</v>
      </c>
    </row>
    <row r="4602" spans="2:5" x14ac:dyDescent="0.3">
      <c r="B4602" s="13">
        <v>27</v>
      </c>
      <c r="C4602" s="13" t="s">
        <v>25</v>
      </c>
      <c r="D4602" s="13" t="s">
        <v>21</v>
      </c>
      <c r="E4602" s="13" t="s">
        <v>25</v>
      </c>
    </row>
    <row r="4603" spans="2:5" x14ac:dyDescent="0.3">
      <c r="B4603" s="13">
        <v>24</v>
      </c>
      <c r="C4603" s="13" t="s">
        <v>25</v>
      </c>
      <c r="D4603" s="13" t="s">
        <v>21</v>
      </c>
      <c r="E4603" s="13" t="s">
        <v>25</v>
      </c>
    </row>
    <row r="4604" spans="2:5" x14ac:dyDescent="0.3">
      <c r="B4604" s="13">
        <v>71</v>
      </c>
      <c r="C4604" s="13" t="s">
        <v>21</v>
      </c>
      <c r="D4604" s="13" t="s">
        <v>25</v>
      </c>
      <c r="E4604" s="13" t="s">
        <v>25</v>
      </c>
    </row>
    <row r="4605" spans="2:5" x14ac:dyDescent="0.3">
      <c r="B4605" s="13">
        <v>23</v>
      </c>
      <c r="C4605" s="13" t="s">
        <v>25</v>
      </c>
      <c r="D4605" s="13" t="s">
        <v>21</v>
      </c>
      <c r="E4605" s="13" t="s">
        <v>25</v>
      </c>
    </row>
    <row r="4606" spans="2:5" x14ac:dyDescent="0.3">
      <c r="B4606" s="13">
        <v>46</v>
      </c>
      <c r="C4606" s="13" t="s">
        <v>21</v>
      </c>
      <c r="D4606" s="13" t="s">
        <v>21</v>
      </c>
      <c r="E4606" s="13" t="s">
        <v>25</v>
      </c>
    </row>
    <row r="4607" spans="2:5" x14ac:dyDescent="0.3">
      <c r="B4607" s="13">
        <v>66</v>
      </c>
      <c r="C4607" s="13" t="s">
        <v>21</v>
      </c>
      <c r="D4607" s="13" t="s">
        <v>25</v>
      </c>
      <c r="E4607" s="13" t="s">
        <v>25</v>
      </c>
    </row>
    <row r="4608" spans="2:5" x14ac:dyDescent="0.3">
      <c r="B4608" s="13">
        <v>73</v>
      </c>
      <c r="C4608" s="13" t="s">
        <v>21</v>
      </c>
      <c r="D4608" s="13" t="s">
        <v>25</v>
      </c>
      <c r="E4608" s="13" t="s">
        <v>25</v>
      </c>
    </row>
    <row r="4609" spans="2:5" x14ac:dyDescent="0.3">
      <c r="B4609" s="13">
        <v>62</v>
      </c>
      <c r="C4609" s="13" t="s">
        <v>21</v>
      </c>
      <c r="D4609" s="13" t="s">
        <v>21</v>
      </c>
      <c r="E4609" s="13" t="s">
        <v>25</v>
      </c>
    </row>
    <row r="4610" spans="2:5" x14ac:dyDescent="0.3">
      <c r="B4610" s="13">
        <v>33</v>
      </c>
      <c r="C4610" s="13" t="s">
        <v>21</v>
      </c>
      <c r="D4610" s="13" t="s">
        <v>21</v>
      </c>
      <c r="E4610" s="13" t="s">
        <v>25</v>
      </c>
    </row>
    <row r="4611" spans="2:5" x14ac:dyDescent="0.3">
      <c r="B4611" s="13">
        <v>43</v>
      </c>
      <c r="C4611" s="13" t="s">
        <v>21</v>
      </c>
      <c r="D4611" s="13" t="s">
        <v>21</v>
      </c>
      <c r="E4611" s="13" t="s">
        <v>25</v>
      </c>
    </row>
    <row r="4612" spans="2:5" x14ac:dyDescent="0.3">
      <c r="B4612" s="13">
        <v>55</v>
      </c>
      <c r="C4612" s="13" t="s">
        <v>21</v>
      </c>
      <c r="D4612" s="13" t="s">
        <v>21</v>
      </c>
      <c r="E4612" s="13" t="s">
        <v>25</v>
      </c>
    </row>
    <row r="4613" spans="2:5" x14ac:dyDescent="0.3">
      <c r="B4613" s="13">
        <v>29</v>
      </c>
      <c r="C4613" s="13" t="s">
        <v>25</v>
      </c>
      <c r="D4613" s="13" t="s">
        <v>21</v>
      </c>
      <c r="E4613" s="13" t="s">
        <v>25</v>
      </c>
    </row>
    <row r="4614" spans="2:5" x14ac:dyDescent="0.3">
      <c r="B4614" s="13">
        <v>75</v>
      </c>
      <c r="C4614" s="13" t="s">
        <v>21</v>
      </c>
      <c r="D4614" s="13" t="s">
        <v>25</v>
      </c>
      <c r="E4614" s="13" t="s">
        <v>25</v>
      </c>
    </row>
    <row r="4615" spans="2:5" x14ac:dyDescent="0.3">
      <c r="B4615" s="13">
        <v>83</v>
      </c>
      <c r="C4615" s="13" t="s">
        <v>21</v>
      </c>
      <c r="D4615" s="13" t="s">
        <v>25</v>
      </c>
      <c r="E4615" s="13" t="s">
        <v>25</v>
      </c>
    </row>
    <row r="4616" spans="2:5" x14ac:dyDescent="0.3">
      <c r="B4616" s="13">
        <v>64</v>
      </c>
      <c r="C4616" s="13" t="s">
        <v>21</v>
      </c>
      <c r="D4616" s="13" t="s">
        <v>21</v>
      </c>
      <c r="E4616" s="13" t="s">
        <v>25</v>
      </c>
    </row>
    <row r="4617" spans="2:5" x14ac:dyDescent="0.3">
      <c r="B4617" s="13">
        <v>32</v>
      </c>
      <c r="C4617" s="13" t="s">
        <v>21</v>
      </c>
      <c r="D4617" s="13" t="s">
        <v>21</v>
      </c>
      <c r="E4617" s="13" t="s">
        <v>25</v>
      </c>
    </row>
    <row r="4618" spans="2:5" x14ac:dyDescent="0.3">
      <c r="B4618" s="13">
        <v>42</v>
      </c>
      <c r="C4618" s="13" t="s">
        <v>21</v>
      </c>
      <c r="D4618" s="13" t="s">
        <v>21</v>
      </c>
      <c r="E4618" s="13" t="s">
        <v>25</v>
      </c>
    </row>
    <row r="4619" spans="2:5" x14ac:dyDescent="0.3">
      <c r="B4619" s="13">
        <v>29</v>
      </c>
      <c r="C4619" s="13" t="s">
        <v>25</v>
      </c>
      <c r="D4619" s="13" t="s">
        <v>21</v>
      </c>
      <c r="E4619" s="13" t="s">
        <v>25</v>
      </c>
    </row>
    <row r="4620" spans="2:5" x14ac:dyDescent="0.3">
      <c r="B4620" s="13">
        <v>45</v>
      </c>
      <c r="C4620" s="13" t="s">
        <v>21</v>
      </c>
      <c r="D4620" s="13" t="s">
        <v>21</v>
      </c>
      <c r="E4620" s="13" t="s">
        <v>25</v>
      </c>
    </row>
    <row r="4621" spans="2:5" x14ac:dyDescent="0.3">
      <c r="B4621" s="13">
        <v>62</v>
      </c>
      <c r="C4621" s="13" t="s">
        <v>21</v>
      </c>
      <c r="D4621" s="13" t="s">
        <v>21</v>
      </c>
      <c r="E4621" s="13" t="s">
        <v>25</v>
      </c>
    </row>
    <row r="4622" spans="2:5" x14ac:dyDescent="0.3">
      <c r="B4622" s="13">
        <v>68</v>
      </c>
      <c r="C4622" s="13" t="s">
        <v>21</v>
      </c>
      <c r="D4622" s="13" t="s">
        <v>25</v>
      </c>
      <c r="E4622" s="13" t="s">
        <v>25</v>
      </c>
    </row>
    <row r="4623" spans="2:5" x14ac:dyDescent="0.3">
      <c r="B4623" s="13">
        <v>20</v>
      </c>
      <c r="C4623" s="13" t="s">
        <v>25</v>
      </c>
      <c r="D4623" s="13" t="s">
        <v>21</v>
      </c>
      <c r="E4623" s="13" t="s">
        <v>25</v>
      </c>
    </row>
    <row r="4624" spans="2:5" x14ac:dyDescent="0.3">
      <c r="B4624" s="13">
        <v>53</v>
      </c>
      <c r="C4624" s="13" t="s">
        <v>21</v>
      </c>
      <c r="D4624" s="13" t="s">
        <v>21</v>
      </c>
      <c r="E4624" s="13" t="s">
        <v>25</v>
      </c>
    </row>
    <row r="4625" spans="2:5" x14ac:dyDescent="0.3">
      <c r="B4625" s="13">
        <v>67</v>
      </c>
      <c r="C4625" s="13" t="s">
        <v>21</v>
      </c>
      <c r="D4625" s="13" t="s">
        <v>25</v>
      </c>
      <c r="E4625" s="13" t="s">
        <v>25</v>
      </c>
    </row>
    <row r="4626" spans="2:5" x14ac:dyDescent="0.3">
      <c r="B4626" s="13">
        <v>27</v>
      </c>
      <c r="C4626" s="13" t="s">
        <v>25</v>
      </c>
      <c r="D4626" s="13" t="s">
        <v>21</v>
      </c>
      <c r="E4626" s="13" t="s">
        <v>25</v>
      </c>
    </row>
    <row r="4627" spans="2:5" x14ac:dyDescent="0.3">
      <c r="B4627" s="13">
        <v>28</v>
      </c>
      <c r="C4627" s="13" t="s">
        <v>25</v>
      </c>
      <c r="D4627" s="13" t="s">
        <v>21</v>
      </c>
      <c r="E4627" s="13" t="s">
        <v>25</v>
      </c>
    </row>
    <row r="4628" spans="2:5" x14ac:dyDescent="0.3">
      <c r="B4628" s="13">
        <v>27</v>
      </c>
      <c r="C4628" s="13" t="s">
        <v>25</v>
      </c>
      <c r="D4628" s="13" t="s">
        <v>21</v>
      </c>
      <c r="E4628" s="13" t="s">
        <v>25</v>
      </c>
    </row>
    <row r="4629" spans="2:5" x14ac:dyDescent="0.3">
      <c r="B4629" s="13">
        <v>56</v>
      </c>
      <c r="C4629" s="13" t="s">
        <v>21</v>
      </c>
      <c r="D4629" s="13" t="s">
        <v>21</v>
      </c>
      <c r="E4629" s="13" t="s">
        <v>25</v>
      </c>
    </row>
    <row r="4630" spans="2:5" x14ac:dyDescent="0.3">
      <c r="B4630" s="13">
        <v>79</v>
      </c>
      <c r="C4630" s="13" t="s">
        <v>21</v>
      </c>
      <c r="D4630" s="13" t="s">
        <v>25</v>
      </c>
      <c r="E4630" s="13" t="s">
        <v>25</v>
      </c>
    </row>
    <row r="4631" spans="2:5" x14ac:dyDescent="0.3">
      <c r="B4631" s="13">
        <v>58</v>
      </c>
      <c r="C4631" s="13" t="s">
        <v>21</v>
      </c>
      <c r="D4631" s="13" t="s">
        <v>21</v>
      </c>
      <c r="E4631" s="13" t="s">
        <v>25</v>
      </c>
    </row>
    <row r="4632" spans="2:5" x14ac:dyDescent="0.3">
      <c r="B4632" s="13">
        <v>33</v>
      </c>
      <c r="C4632" s="13" t="s">
        <v>21</v>
      </c>
      <c r="D4632" s="13" t="s">
        <v>21</v>
      </c>
      <c r="E4632" s="13" t="s">
        <v>25</v>
      </c>
    </row>
    <row r="4633" spans="2:5" x14ac:dyDescent="0.3">
      <c r="B4633" s="13">
        <v>31</v>
      </c>
      <c r="C4633" s="13" t="s">
        <v>21</v>
      </c>
      <c r="D4633" s="13" t="s">
        <v>21</v>
      </c>
      <c r="E4633" s="13" t="s">
        <v>25</v>
      </c>
    </row>
    <row r="4634" spans="2:5" x14ac:dyDescent="0.3">
      <c r="B4634" s="13">
        <v>72</v>
      </c>
      <c r="C4634" s="13" t="s">
        <v>21</v>
      </c>
      <c r="D4634" s="13" t="s">
        <v>25</v>
      </c>
      <c r="E4634" s="13" t="s">
        <v>25</v>
      </c>
    </row>
    <row r="4635" spans="2:5" x14ac:dyDescent="0.3">
      <c r="B4635" s="13">
        <v>50</v>
      </c>
      <c r="C4635" s="13" t="s">
        <v>21</v>
      </c>
      <c r="D4635" s="13" t="s">
        <v>21</v>
      </c>
      <c r="E4635" s="13" t="s">
        <v>25</v>
      </c>
    </row>
    <row r="4636" spans="2:5" x14ac:dyDescent="0.3">
      <c r="B4636" s="13">
        <v>28</v>
      </c>
      <c r="C4636" s="13" t="s">
        <v>25</v>
      </c>
      <c r="D4636" s="13" t="s">
        <v>21</v>
      </c>
      <c r="E4636" s="13" t="s">
        <v>25</v>
      </c>
    </row>
    <row r="4637" spans="2:5" x14ac:dyDescent="0.3">
      <c r="B4637" s="13">
        <v>30</v>
      </c>
      <c r="C4637" s="13" t="s">
        <v>21</v>
      </c>
      <c r="D4637" s="13" t="s">
        <v>21</v>
      </c>
      <c r="E4637" s="13" t="s">
        <v>25</v>
      </c>
    </row>
    <row r="4638" spans="2:5" x14ac:dyDescent="0.3">
      <c r="B4638" s="13">
        <v>72</v>
      </c>
      <c r="C4638" s="13" t="s">
        <v>21</v>
      </c>
      <c r="D4638" s="13" t="s">
        <v>25</v>
      </c>
      <c r="E4638" s="13" t="s">
        <v>25</v>
      </c>
    </row>
    <row r="4639" spans="2:5" x14ac:dyDescent="0.3">
      <c r="B4639" s="13">
        <v>32</v>
      </c>
      <c r="C4639" s="13" t="s">
        <v>21</v>
      </c>
      <c r="D4639" s="13" t="s">
        <v>21</v>
      </c>
      <c r="E4639" s="13" t="s">
        <v>25</v>
      </c>
    </row>
    <row r="4640" spans="2:5" x14ac:dyDescent="0.3">
      <c r="B4640" s="13">
        <v>47</v>
      </c>
      <c r="C4640" s="13" t="s">
        <v>21</v>
      </c>
      <c r="D4640" s="13" t="s">
        <v>21</v>
      </c>
      <c r="E4640" s="13" t="s">
        <v>25</v>
      </c>
    </row>
    <row r="4641" spans="2:5" x14ac:dyDescent="0.3">
      <c r="B4641" s="13">
        <v>32</v>
      </c>
      <c r="C4641" s="13" t="s">
        <v>21</v>
      </c>
      <c r="D4641" s="13" t="s">
        <v>21</v>
      </c>
      <c r="E4641" s="13" t="s">
        <v>25</v>
      </c>
    </row>
    <row r="4642" spans="2:5" x14ac:dyDescent="0.3">
      <c r="B4642" s="13">
        <v>31</v>
      </c>
      <c r="C4642" s="13" t="s">
        <v>21</v>
      </c>
      <c r="D4642" s="13" t="s">
        <v>21</v>
      </c>
      <c r="E4642" s="13" t="s">
        <v>25</v>
      </c>
    </row>
    <row r="4643" spans="2:5" x14ac:dyDescent="0.3">
      <c r="B4643" s="13">
        <v>41</v>
      </c>
      <c r="C4643" s="13" t="s">
        <v>21</v>
      </c>
      <c r="D4643" s="13" t="s">
        <v>21</v>
      </c>
      <c r="E4643" s="13" t="s">
        <v>25</v>
      </c>
    </row>
    <row r="4644" spans="2:5" x14ac:dyDescent="0.3">
      <c r="B4644" s="13">
        <v>54</v>
      </c>
      <c r="C4644" s="13" t="s">
        <v>21</v>
      </c>
      <c r="D4644" s="13" t="s">
        <v>21</v>
      </c>
      <c r="E4644" s="13" t="s">
        <v>25</v>
      </c>
    </row>
    <row r="4645" spans="2:5" x14ac:dyDescent="0.3">
      <c r="B4645" s="13">
        <v>49</v>
      </c>
      <c r="C4645" s="13" t="s">
        <v>21</v>
      </c>
      <c r="D4645" s="13" t="s">
        <v>21</v>
      </c>
      <c r="E4645" s="13" t="s">
        <v>25</v>
      </c>
    </row>
    <row r="4646" spans="2:5" x14ac:dyDescent="0.3">
      <c r="B4646" s="13">
        <v>21</v>
      </c>
      <c r="C4646" s="13" t="s">
        <v>25</v>
      </c>
      <c r="D4646" s="13" t="s">
        <v>21</v>
      </c>
      <c r="E4646" s="13" t="s">
        <v>25</v>
      </c>
    </row>
    <row r="4647" spans="2:5" x14ac:dyDescent="0.3">
      <c r="B4647" s="13">
        <v>23</v>
      </c>
      <c r="C4647" s="13" t="s">
        <v>25</v>
      </c>
      <c r="D4647" s="13" t="s">
        <v>21</v>
      </c>
      <c r="E4647" s="13" t="s">
        <v>25</v>
      </c>
    </row>
    <row r="4648" spans="2:5" x14ac:dyDescent="0.3">
      <c r="B4648" s="13">
        <v>72</v>
      </c>
      <c r="C4648" s="13" t="s">
        <v>21</v>
      </c>
      <c r="D4648" s="13" t="s">
        <v>25</v>
      </c>
      <c r="E4648" s="13" t="s">
        <v>25</v>
      </c>
    </row>
    <row r="4649" spans="2:5" x14ac:dyDescent="0.3">
      <c r="B4649" s="13">
        <v>36</v>
      </c>
      <c r="C4649" s="13" t="s">
        <v>21</v>
      </c>
      <c r="D4649" s="13" t="s">
        <v>21</v>
      </c>
      <c r="E4649" s="13" t="s">
        <v>25</v>
      </c>
    </row>
    <row r="4650" spans="2:5" x14ac:dyDescent="0.3">
      <c r="B4650" s="13">
        <v>63</v>
      </c>
      <c r="C4650" s="13" t="s">
        <v>21</v>
      </c>
      <c r="D4650" s="13" t="s">
        <v>21</v>
      </c>
      <c r="E4650" s="13" t="s">
        <v>25</v>
      </c>
    </row>
    <row r="4651" spans="2:5" x14ac:dyDescent="0.3">
      <c r="B4651" s="13">
        <v>72</v>
      </c>
      <c r="C4651" s="13" t="s">
        <v>21</v>
      </c>
      <c r="D4651" s="13" t="s">
        <v>25</v>
      </c>
      <c r="E4651" s="13" t="s">
        <v>25</v>
      </c>
    </row>
    <row r="4652" spans="2:5" x14ac:dyDescent="0.3">
      <c r="B4652" s="13">
        <v>60</v>
      </c>
      <c r="C4652" s="13" t="s">
        <v>21</v>
      </c>
      <c r="D4652" s="13" t="s">
        <v>21</v>
      </c>
      <c r="E4652" s="13" t="s">
        <v>25</v>
      </c>
    </row>
    <row r="4653" spans="2:5" x14ac:dyDescent="0.3">
      <c r="B4653" s="13">
        <v>56</v>
      </c>
      <c r="C4653" s="13" t="s">
        <v>21</v>
      </c>
      <c r="D4653" s="13" t="s">
        <v>21</v>
      </c>
      <c r="E4653" s="13" t="s">
        <v>25</v>
      </c>
    </row>
    <row r="4654" spans="2:5" x14ac:dyDescent="0.3">
      <c r="B4654" s="13">
        <v>37</v>
      </c>
      <c r="C4654" s="13" t="s">
        <v>21</v>
      </c>
      <c r="D4654" s="13" t="s">
        <v>21</v>
      </c>
      <c r="E4654" s="13" t="s">
        <v>25</v>
      </c>
    </row>
    <row r="4655" spans="2:5" x14ac:dyDescent="0.3">
      <c r="B4655" s="13">
        <v>70</v>
      </c>
      <c r="C4655" s="13" t="s">
        <v>21</v>
      </c>
      <c r="D4655" s="13" t="s">
        <v>25</v>
      </c>
      <c r="E4655" s="13" t="s">
        <v>25</v>
      </c>
    </row>
    <row r="4656" spans="2:5" x14ac:dyDescent="0.3">
      <c r="B4656" s="13">
        <v>77</v>
      </c>
      <c r="C4656" s="13" t="s">
        <v>21</v>
      </c>
      <c r="D4656" s="13" t="s">
        <v>25</v>
      </c>
      <c r="E4656" s="13" t="s">
        <v>25</v>
      </c>
    </row>
    <row r="4657" spans="2:5" x14ac:dyDescent="0.3">
      <c r="B4657" s="13">
        <v>48</v>
      </c>
      <c r="C4657" s="13" t="s">
        <v>21</v>
      </c>
      <c r="D4657" s="13" t="s">
        <v>21</v>
      </c>
      <c r="E4657" s="13" t="s">
        <v>25</v>
      </c>
    </row>
    <row r="4658" spans="2:5" x14ac:dyDescent="0.3">
      <c r="B4658" s="13">
        <v>56</v>
      </c>
      <c r="C4658" s="13" t="s">
        <v>21</v>
      </c>
      <c r="D4658" s="13" t="s">
        <v>21</v>
      </c>
      <c r="E4658" s="13" t="s">
        <v>25</v>
      </c>
    </row>
    <row r="4659" spans="2:5" x14ac:dyDescent="0.3">
      <c r="B4659" s="13">
        <v>66</v>
      </c>
      <c r="C4659" s="13" t="s">
        <v>21</v>
      </c>
      <c r="D4659" s="13" t="s">
        <v>25</v>
      </c>
      <c r="E4659" s="13" t="s">
        <v>25</v>
      </c>
    </row>
    <row r="4660" spans="2:5" x14ac:dyDescent="0.3">
      <c r="B4660" s="13">
        <v>79</v>
      </c>
      <c r="C4660" s="13" t="s">
        <v>21</v>
      </c>
      <c r="D4660" s="13" t="s">
        <v>25</v>
      </c>
      <c r="E4660" s="13" t="s">
        <v>25</v>
      </c>
    </row>
    <row r="4661" spans="2:5" x14ac:dyDescent="0.3">
      <c r="B4661" s="13">
        <v>68</v>
      </c>
      <c r="C4661" s="13" t="s">
        <v>21</v>
      </c>
      <c r="D4661" s="13" t="s">
        <v>25</v>
      </c>
      <c r="E4661" s="13" t="s">
        <v>25</v>
      </c>
    </row>
    <row r="4662" spans="2:5" x14ac:dyDescent="0.3">
      <c r="B4662" s="13">
        <v>67</v>
      </c>
      <c r="C4662" s="13" t="s">
        <v>21</v>
      </c>
      <c r="D4662" s="13" t="s">
        <v>25</v>
      </c>
      <c r="E4662" s="13" t="s">
        <v>25</v>
      </c>
    </row>
    <row r="4663" spans="2:5" x14ac:dyDescent="0.3">
      <c r="B4663" s="13">
        <v>45</v>
      </c>
      <c r="C4663" s="13" t="s">
        <v>21</v>
      </c>
      <c r="D4663" s="13" t="s">
        <v>21</v>
      </c>
      <c r="E4663" s="13" t="s">
        <v>25</v>
      </c>
    </row>
    <row r="4664" spans="2:5" x14ac:dyDescent="0.3">
      <c r="B4664" s="13">
        <v>44</v>
      </c>
      <c r="C4664" s="13" t="s">
        <v>21</v>
      </c>
      <c r="D4664" s="13" t="s">
        <v>21</v>
      </c>
      <c r="E4664" s="13" t="s">
        <v>25</v>
      </c>
    </row>
    <row r="4665" spans="2:5" x14ac:dyDescent="0.3">
      <c r="B4665" s="13">
        <v>54</v>
      </c>
      <c r="C4665" s="13" t="s">
        <v>21</v>
      </c>
      <c r="D4665" s="13" t="s">
        <v>21</v>
      </c>
      <c r="E4665" s="13" t="s">
        <v>25</v>
      </c>
    </row>
    <row r="4666" spans="2:5" x14ac:dyDescent="0.3">
      <c r="B4666" s="13">
        <v>62</v>
      </c>
      <c r="C4666" s="13" t="s">
        <v>21</v>
      </c>
      <c r="D4666" s="13" t="s">
        <v>21</v>
      </c>
      <c r="E4666" s="13" t="s">
        <v>25</v>
      </c>
    </row>
    <row r="4667" spans="2:5" x14ac:dyDescent="0.3">
      <c r="B4667" s="13">
        <v>41</v>
      </c>
      <c r="C4667" s="13" t="s">
        <v>21</v>
      </c>
      <c r="D4667" s="13" t="s">
        <v>21</v>
      </c>
      <c r="E4667" s="13" t="s">
        <v>25</v>
      </c>
    </row>
    <row r="4668" spans="2:5" x14ac:dyDescent="0.3">
      <c r="B4668" s="13">
        <v>46</v>
      </c>
      <c r="C4668" s="13" t="s">
        <v>21</v>
      </c>
      <c r="D4668" s="13" t="s">
        <v>21</v>
      </c>
      <c r="E4668" s="13" t="s">
        <v>25</v>
      </c>
    </row>
    <row r="4669" spans="2:5" x14ac:dyDescent="0.3">
      <c r="B4669" s="13">
        <v>72</v>
      </c>
      <c r="C4669" s="13" t="s">
        <v>21</v>
      </c>
      <c r="D4669" s="13" t="s">
        <v>25</v>
      </c>
      <c r="E4669" s="13" t="s">
        <v>25</v>
      </c>
    </row>
    <row r="4670" spans="2:5" x14ac:dyDescent="0.3">
      <c r="B4670" s="13">
        <v>33</v>
      </c>
      <c r="C4670" s="13" t="s">
        <v>21</v>
      </c>
      <c r="D4670" s="13" t="s">
        <v>21</v>
      </c>
      <c r="E4670" s="13" t="s">
        <v>25</v>
      </c>
    </row>
    <row r="4671" spans="2:5" x14ac:dyDescent="0.3">
      <c r="B4671" s="13">
        <v>46</v>
      </c>
      <c r="C4671" s="13" t="s">
        <v>21</v>
      </c>
      <c r="D4671" s="13" t="s">
        <v>21</v>
      </c>
      <c r="E4671" s="13" t="s">
        <v>25</v>
      </c>
    </row>
    <row r="4672" spans="2:5" x14ac:dyDescent="0.3">
      <c r="B4672" s="13">
        <v>45</v>
      </c>
      <c r="C4672" s="13" t="s">
        <v>21</v>
      </c>
      <c r="D4672" s="13" t="s">
        <v>21</v>
      </c>
      <c r="E4672" s="13" t="s">
        <v>25</v>
      </c>
    </row>
    <row r="4673" spans="2:5" x14ac:dyDescent="0.3">
      <c r="B4673" s="13">
        <v>22</v>
      </c>
      <c r="C4673" s="13" t="s">
        <v>25</v>
      </c>
      <c r="D4673" s="13" t="s">
        <v>21</v>
      </c>
      <c r="E4673" s="13" t="s">
        <v>25</v>
      </c>
    </row>
    <row r="4674" spans="2:5" x14ac:dyDescent="0.3">
      <c r="B4674" s="13">
        <v>28</v>
      </c>
      <c r="C4674" s="13" t="s">
        <v>25</v>
      </c>
      <c r="D4674" s="13" t="s">
        <v>21</v>
      </c>
      <c r="E4674" s="13" t="s">
        <v>25</v>
      </c>
    </row>
    <row r="4675" spans="2:5" x14ac:dyDescent="0.3">
      <c r="B4675" s="13">
        <v>60</v>
      </c>
      <c r="C4675" s="13" t="s">
        <v>21</v>
      </c>
      <c r="D4675" s="13" t="s">
        <v>21</v>
      </c>
      <c r="E4675" s="13" t="s">
        <v>25</v>
      </c>
    </row>
    <row r="4676" spans="2:5" x14ac:dyDescent="0.3">
      <c r="B4676" s="13">
        <v>60</v>
      </c>
      <c r="C4676" s="13" t="s">
        <v>21</v>
      </c>
      <c r="D4676" s="13" t="s">
        <v>21</v>
      </c>
      <c r="E4676" s="13" t="s">
        <v>25</v>
      </c>
    </row>
    <row r="4677" spans="2:5" x14ac:dyDescent="0.3">
      <c r="B4677" s="13">
        <v>28</v>
      </c>
      <c r="C4677" s="13" t="s">
        <v>25</v>
      </c>
      <c r="D4677" s="13" t="s">
        <v>21</v>
      </c>
      <c r="E4677" s="13" t="s">
        <v>25</v>
      </c>
    </row>
    <row r="4678" spans="2:5" x14ac:dyDescent="0.3">
      <c r="B4678" s="13">
        <v>41</v>
      </c>
      <c r="C4678" s="13" t="s">
        <v>21</v>
      </c>
      <c r="D4678" s="13" t="s">
        <v>21</v>
      </c>
      <c r="E4678" s="13" t="s">
        <v>25</v>
      </c>
    </row>
    <row r="4679" spans="2:5" x14ac:dyDescent="0.3">
      <c r="B4679" s="13">
        <v>61</v>
      </c>
      <c r="C4679" s="13" t="s">
        <v>21</v>
      </c>
      <c r="D4679" s="13" t="s">
        <v>21</v>
      </c>
      <c r="E4679" s="13" t="s">
        <v>25</v>
      </c>
    </row>
    <row r="4680" spans="2:5" x14ac:dyDescent="0.3">
      <c r="B4680" s="13">
        <v>62</v>
      </c>
      <c r="C4680" s="13" t="s">
        <v>21</v>
      </c>
      <c r="D4680" s="13" t="s">
        <v>21</v>
      </c>
      <c r="E4680" s="13" t="s">
        <v>25</v>
      </c>
    </row>
    <row r="4681" spans="2:5" x14ac:dyDescent="0.3">
      <c r="B4681" s="13">
        <v>40</v>
      </c>
      <c r="C4681" s="13" t="s">
        <v>21</v>
      </c>
      <c r="D4681" s="13" t="s">
        <v>21</v>
      </c>
      <c r="E4681" s="13" t="s">
        <v>25</v>
      </c>
    </row>
    <row r="4682" spans="2:5" x14ac:dyDescent="0.3">
      <c r="B4682" s="13">
        <v>70</v>
      </c>
      <c r="C4682" s="13" t="s">
        <v>21</v>
      </c>
      <c r="D4682" s="13" t="s">
        <v>25</v>
      </c>
      <c r="E4682" s="13" t="s">
        <v>25</v>
      </c>
    </row>
    <row r="4683" spans="2:5" x14ac:dyDescent="0.3">
      <c r="B4683" s="13">
        <v>25</v>
      </c>
      <c r="C4683" s="13" t="s">
        <v>25</v>
      </c>
      <c r="D4683" s="13" t="s">
        <v>21</v>
      </c>
      <c r="E4683" s="13" t="s">
        <v>25</v>
      </c>
    </row>
    <row r="4684" spans="2:5" x14ac:dyDescent="0.3">
      <c r="B4684" s="13">
        <v>81</v>
      </c>
      <c r="C4684" s="13" t="s">
        <v>21</v>
      </c>
      <c r="D4684" s="13" t="s">
        <v>25</v>
      </c>
      <c r="E4684" s="13" t="s">
        <v>25</v>
      </c>
    </row>
    <row r="4685" spans="2:5" x14ac:dyDescent="0.3">
      <c r="B4685" s="13">
        <v>65</v>
      </c>
      <c r="C4685" s="13" t="s">
        <v>21</v>
      </c>
      <c r="D4685" s="13" t="s">
        <v>21</v>
      </c>
      <c r="E4685" s="13" t="s">
        <v>25</v>
      </c>
    </row>
    <row r="4686" spans="2:5" x14ac:dyDescent="0.3">
      <c r="B4686" s="13">
        <v>51</v>
      </c>
      <c r="C4686" s="13" t="s">
        <v>21</v>
      </c>
      <c r="D4686" s="13" t="s">
        <v>21</v>
      </c>
      <c r="E4686" s="13" t="s">
        <v>25</v>
      </c>
    </row>
    <row r="4687" spans="2:5" x14ac:dyDescent="0.3">
      <c r="B4687" s="13">
        <v>27</v>
      </c>
      <c r="C4687" s="13" t="s">
        <v>25</v>
      </c>
      <c r="D4687" s="13" t="s">
        <v>21</v>
      </c>
      <c r="E4687" s="13" t="s">
        <v>25</v>
      </c>
    </row>
    <row r="4688" spans="2:5" x14ac:dyDescent="0.3">
      <c r="B4688" s="13">
        <v>64</v>
      </c>
      <c r="C4688" s="13" t="s">
        <v>21</v>
      </c>
      <c r="D4688" s="13" t="s">
        <v>21</v>
      </c>
      <c r="E4688" s="13" t="s">
        <v>25</v>
      </c>
    </row>
    <row r="4689" spans="2:5" x14ac:dyDescent="0.3">
      <c r="B4689" s="13">
        <v>38</v>
      </c>
      <c r="C4689" s="13" t="s">
        <v>21</v>
      </c>
      <c r="D4689" s="13" t="s">
        <v>21</v>
      </c>
      <c r="E4689" s="13" t="s">
        <v>25</v>
      </c>
    </row>
    <row r="4690" spans="2:5" x14ac:dyDescent="0.3">
      <c r="B4690" s="13">
        <v>66</v>
      </c>
      <c r="C4690" s="13" t="s">
        <v>21</v>
      </c>
      <c r="D4690" s="13" t="s">
        <v>25</v>
      </c>
      <c r="E4690" s="13" t="s">
        <v>25</v>
      </c>
    </row>
    <row r="4691" spans="2:5" x14ac:dyDescent="0.3">
      <c r="B4691" s="13">
        <v>48</v>
      </c>
      <c r="C4691" s="13" t="s">
        <v>21</v>
      </c>
      <c r="D4691" s="13" t="s">
        <v>21</v>
      </c>
      <c r="E4691" s="13" t="s">
        <v>25</v>
      </c>
    </row>
    <row r="4692" spans="2:5" x14ac:dyDescent="0.3">
      <c r="B4692" s="13">
        <v>84</v>
      </c>
      <c r="C4692" s="13" t="s">
        <v>21</v>
      </c>
      <c r="D4692" s="13" t="s">
        <v>25</v>
      </c>
      <c r="E4692" s="13" t="s">
        <v>25</v>
      </c>
    </row>
    <row r="4693" spans="2:5" x14ac:dyDescent="0.3">
      <c r="B4693" s="13">
        <v>39</v>
      </c>
      <c r="C4693" s="13" t="s">
        <v>21</v>
      </c>
      <c r="D4693" s="13" t="s">
        <v>21</v>
      </c>
      <c r="E4693" s="13" t="s">
        <v>25</v>
      </c>
    </row>
    <row r="4694" spans="2:5" x14ac:dyDescent="0.3">
      <c r="B4694" s="13">
        <v>37</v>
      </c>
      <c r="C4694" s="13" t="s">
        <v>21</v>
      </c>
      <c r="D4694" s="13" t="s">
        <v>21</v>
      </c>
      <c r="E4694" s="13" t="s">
        <v>25</v>
      </c>
    </row>
    <row r="4695" spans="2:5" x14ac:dyDescent="0.3">
      <c r="B4695" s="13">
        <v>75</v>
      </c>
      <c r="C4695" s="13" t="s">
        <v>21</v>
      </c>
      <c r="D4695" s="13" t="s">
        <v>25</v>
      </c>
      <c r="E4695" s="13" t="s">
        <v>25</v>
      </c>
    </row>
    <row r="4696" spans="2:5" x14ac:dyDescent="0.3">
      <c r="B4696" s="13">
        <v>84</v>
      </c>
      <c r="C4696" s="13" t="s">
        <v>21</v>
      </c>
      <c r="D4696" s="13" t="s">
        <v>25</v>
      </c>
      <c r="E4696" s="13" t="s">
        <v>25</v>
      </c>
    </row>
    <row r="4697" spans="2:5" x14ac:dyDescent="0.3">
      <c r="B4697" s="13">
        <v>75</v>
      </c>
      <c r="C4697" s="13" t="s">
        <v>21</v>
      </c>
      <c r="D4697" s="13" t="s">
        <v>25</v>
      </c>
      <c r="E4697" s="13" t="s">
        <v>25</v>
      </c>
    </row>
    <row r="4698" spans="2:5" x14ac:dyDescent="0.3">
      <c r="B4698" s="13">
        <v>47</v>
      </c>
      <c r="C4698" s="13" t="s">
        <v>21</v>
      </c>
      <c r="D4698" s="13" t="s">
        <v>21</v>
      </c>
      <c r="E4698" s="13" t="s">
        <v>25</v>
      </c>
    </row>
    <row r="4699" spans="2:5" x14ac:dyDescent="0.3">
      <c r="B4699" s="13">
        <v>68</v>
      </c>
      <c r="C4699" s="13" t="s">
        <v>21</v>
      </c>
      <c r="D4699" s="13" t="s">
        <v>25</v>
      </c>
      <c r="E4699" s="13" t="s">
        <v>25</v>
      </c>
    </row>
    <row r="4700" spans="2:5" x14ac:dyDescent="0.3">
      <c r="B4700" s="13">
        <v>42</v>
      </c>
      <c r="C4700" s="13" t="s">
        <v>21</v>
      </c>
      <c r="D4700" s="13" t="s">
        <v>21</v>
      </c>
      <c r="E4700" s="13" t="s">
        <v>25</v>
      </c>
    </row>
    <row r="4701" spans="2:5" x14ac:dyDescent="0.3">
      <c r="B4701" s="13">
        <v>44</v>
      </c>
      <c r="C4701" s="13" t="s">
        <v>21</v>
      </c>
      <c r="D4701" s="13" t="s">
        <v>21</v>
      </c>
      <c r="E4701" s="13" t="s">
        <v>25</v>
      </c>
    </row>
    <row r="4702" spans="2:5" x14ac:dyDescent="0.3">
      <c r="B4702" s="13">
        <v>28</v>
      </c>
      <c r="C4702" s="13" t="s">
        <v>25</v>
      </c>
      <c r="D4702" s="13" t="s">
        <v>21</v>
      </c>
      <c r="E4702" s="13" t="s">
        <v>25</v>
      </c>
    </row>
    <row r="4703" spans="2:5" x14ac:dyDescent="0.3">
      <c r="B4703" s="13">
        <v>26</v>
      </c>
      <c r="C4703" s="13" t="s">
        <v>25</v>
      </c>
      <c r="D4703" s="13" t="s">
        <v>21</v>
      </c>
      <c r="E4703" s="13" t="s">
        <v>25</v>
      </c>
    </row>
    <row r="4704" spans="2:5" x14ac:dyDescent="0.3">
      <c r="B4704" s="13">
        <v>81</v>
      </c>
      <c r="C4704" s="13" t="s">
        <v>21</v>
      </c>
      <c r="D4704" s="13" t="s">
        <v>25</v>
      </c>
      <c r="E4704" s="13" t="s">
        <v>25</v>
      </c>
    </row>
    <row r="4705" spans="2:5" x14ac:dyDescent="0.3">
      <c r="B4705" s="13">
        <v>36</v>
      </c>
      <c r="C4705" s="13" t="s">
        <v>21</v>
      </c>
      <c r="D4705" s="13" t="s">
        <v>21</v>
      </c>
      <c r="E4705" s="13" t="s">
        <v>25</v>
      </c>
    </row>
    <row r="4706" spans="2:5" x14ac:dyDescent="0.3">
      <c r="B4706" s="13">
        <v>69</v>
      </c>
      <c r="C4706" s="13" t="s">
        <v>21</v>
      </c>
      <c r="D4706" s="13" t="s">
        <v>25</v>
      </c>
      <c r="E4706" s="13" t="s">
        <v>25</v>
      </c>
    </row>
    <row r="4707" spans="2:5" x14ac:dyDescent="0.3">
      <c r="B4707" s="13">
        <v>45</v>
      </c>
      <c r="C4707" s="13" t="s">
        <v>21</v>
      </c>
      <c r="D4707" s="13" t="s">
        <v>21</v>
      </c>
      <c r="E4707" s="13" t="s">
        <v>25</v>
      </c>
    </row>
    <row r="4708" spans="2:5" x14ac:dyDescent="0.3">
      <c r="B4708" s="13">
        <v>66</v>
      </c>
      <c r="C4708" s="13" t="s">
        <v>21</v>
      </c>
      <c r="D4708" s="13" t="s">
        <v>25</v>
      </c>
      <c r="E4708" s="13" t="s">
        <v>25</v>
      </c>
    </row>
    <row r="4709" spans="2:5" x14ac:dyDescent="0.3">
      <c r="B4709" s="13">
        <v>21</v>
      </c>
      <c r="C4709" s="13" t="s">
        <v>25</v>
      </c>
      <c r="D4709" s="13" t="s">
        <v>21</v>
      </c>
      <c r="E4709" s="13" t="s">
        <v>25</v>
      </c>
    </row>
    <row r="4710" spans="2:5" x14ac:dyDescent="0.3">
      <c r="B4710" s="13">
        <v>80</v>
      </c>
      <c r="C4710" s="13" t="s">
        <v>21</v>
      </c>
      <c r="D4710" s="13" t="s">
        <v>25</v>
      </c>
      <c r="E4710" s="13" t="s">
        <v>25</v>
      </c>
    </row>
    <row r="4711" spans="2:5" x14ac:dyDescent="0.3">
      <c r="B4711" s="13">
        <v>23</v>
      </c>
      <c r="C4711" s="13" t="s">
        <v>25</v>
      </c>
      <c r="D4711" s="13" t="s">
        <v>21</v>
      </c>
      <c r="E4711" s="13" t="s">
        <v>25</v>
      </c>
    </row>
    <row r="4712" spans="2:5" x14ac:dyDescent="0.3">
      <c r="B4712" s="13">
        <v>27</v>
      </c>
      <c r="C4712" s="13" t="s">
        <v>25</v>
      </c>
      <c r="D4712" s="13" t="s">
        <v>21</v>
      </c>
      <c r="E4712" s="13" t="s">
        <v>25</v>
      </c>
    </row>
    <row r="4713" spans="2:5" x14ac:dyDescent="0.3">
      <c r="B4713" s="13">
        <v>72</v>
      </c>
      <c r="C4713" s="13" t="s">
        <v>21</v>
      </c>
      <c r="D4713" s="13" t="s">
        <v>25</v>
      </c>
      <c r="E4713" s="13" t="s">
        <v>25</v>
      </c>
    </row>
    <row r="4714" spans="2:5" x14ac:dyDescent="0.3">
      <c r="B4714" s="13">
        <v>63</v>
      </c>
      <c r="C4714" s="13" t="s">
        <v>21</v>
      </c>
      <c r="D4714" s="13" t="s">
        <v>21</v>
      </c>
      <c r="E4714" s="13" t="s">
        <v>25</v>
      </c>
    </row>
    <row r="4715" spans="2:5" x14ac:dyDescent="0.3">
      <c r="B4715" s="13">
        <v>67</v>
      </c>
      <c r="C4715" s="13" t="s">
        <v>21</v>
      </c>
      <c r="D4715" s="13" t="s">
        <v>25</v>
      </c>
      <c r="E4715" s="13" t="s">
        <v>25</v>
      </c>
    </row>
    <row r="4716" spans="2:5" x14ac:dyDescent="0.3">
      <c r="B4716" s="13">
        <v>50</v>
      </c>
      <c r="C4716" s="13" t="s">
        <v>21</v>
      </c>
      <c r="D4716" s="13" t="s">
        <v>21</v>
      </c>
      <c r="E4716" s="13" t="s">
        <v>25</v>
      </c>
    </row>
    <row r="4717" spans="2:5" x14ac:dyDescent="0.3">
      <c r="B4717" s="13">
        <v>58</v>
      </c>
      <c r="C4717" s="13" t="s">
        <v>21</v>
      </c>
      <c r="D4717" s="13" t="s">
        <v>21</v>
      </c>
      <c r="E4717" s="13" t="s">
        <v>25</v>
      </c>
    </row>
    <row r="4718" spans="2:5" x14ac:dyDescent="0.3">
      <c r="B4718" s="13">
        <v>32</v>
      </c>
      <c r="C4718" s="13" t="s">
        <v>21</v>
      </c>
      <c r="D4718" s="13" t="s">
        <v>21</v>
      </c>
      <c r="E4718" s="13" t="s">
        <v>25</v>
      </c>
    </row>
    <row r="4719" spans="2:5" x14ac:dyDescent="0.3">
      <c r="B4719" s="13">
        <v>25</v>
      </c>
      <c r="C4719" s="13" t="s">
        <v>25</v>
      </c>
      <c r="D4719" s="13" t="s">
        <v>21</v>
      </c>
      <c r="E4719" s="13" t="s">
        <v>25</v>
      </c>
    </row>
    <row r="4720" spans="2:5" x14ac:dyDescent="0.3">
      <c r="B4720" s="13">
        <v>59</v>
      </c>
      <c r="C4720" s="13" t="s">
        <v>21</v>
      </c>
      <c r="D4720" s="13" t="s">
        <v>21</v>
      </c>
      <c r="E4720" s="13" t="s">
        <v>25</v>
      </c>
    </row>
    <row r="4721" spans="2:5" x14ac:dyDescent="0.3">
      <c r="B4721" s="13">
        <v>20</v>
      </c>
      <c r="C4721" s="13" t="s">
        <v>25</v>
      </c>
      <c r="D4721" s="13" t="s">
        <v>21</v>
      </c>
      <c r="E4721" s="13" t="s">
        <v>25</v>
      </c>
    </row>
    <row r="4722" spans="2:5" x14ac:dyDescent="0.3">
      <c r="B4722" s="13">
        <v>59</v>
      </c>
      <c r="C4722" s="13" t="s">
        <v>21</v>
      </c>
      <c r="D4722" s="13" t="s">
        <v>21</v>
      </c>
      <c r="E4722" s="13" t="s">
        <v>25</v>
      </c>
    </row>
    <row r="4723" spans="2:5" x14ac:dyDescent="0.3">
      <c r="B4723" s="13">
        <v>46</v>
      </c>
      <c r="C4723" s="13" t="s">
        <v>21</v>
      </c>
      <c r="D4723" s="13" t="s">
        <v>21</v>
      </c>
      <c r="E4723" s="13" t="s">
        <v>25</v>
      </c>
    </row>
    <row r="4724" spans="2:5" x14ac:dyDescent="0.3">
      <c r="B4724" s="13">
        <v>66</v>
      </c>
      <c r="C4724" s="13" t="s">
        <v>21</v>
      </c>
      <c r="D4724" s="13" t="s">
        <v>25</v>
      </c>
      <c r="E4724" s="13" t="s">
        <v>25</v>
      </c>
    </row>
    <row r="4725" spans="2:5" x14ac:dyDescent="0.3">
      <c r="B4725" s="13">
        <v>64</v>
      </c>
      <c r="C4725" s="13" t="s">
        <v>21</v>
      </c>
      <c r="D4725" s="13" t="s">
        <v>21</v>
      </c>
      <c r="E4725" s="13" t="s">
        <v>25</v>
      </c>
    </row>
    <row r="4726" spans="2:5" x14ac:dyDescent="0.3">
      <c r="B4726" s="13">
        <v>63</v>
      </c>
      <c r="C4726" s="13" t="s">
        <v>21</v>
      </c>
      <c r="D4726" s="13" t="s">
        <v>21</v>
      </c>
      <c r="E4726" s="13" t="s">
        <v>25</v>
      </c>
    </row>
    <row r="4727" spans="2:5" x14ac:dyDescent="0.3">
      <c r="B4727" s="13">
        <v>51</v>
      </c>
      <c r="C4727" s="13" t="s">
        <v>21</v>
      </c>
      <c r="D4727" s="13" t="s">
        <v>21</v>
      </c>
      <c r="E4727" s="13" t="s">
        <v>25</v>
      </c>
    </row>
    <row r="4728" spans="2:5" x14ac:dyDescent="0.3">
      <c r="B4728" s="13">
        <v>23</v>
      </c>
      <c r="C4728" s="13" t="s">
        <v>25</v>
      </c>
      <c r="D4728" s="13" t="s">
        <v>21</v>
      </c>
      <c r="E4728" s="13" t="s">
        <v>25</v>
      </c>
    </row>
    <row r="4729" spans="2:5" x14ac:dyDescent="0.3">
      <c r="B4729" s="13">
        <v>61</v>
      </c>
      <c r="C4729" s="13" t="s">
        <v>21</v>
      </c>
      <c r="D4729" s="13" t="s">
        <v>21</v>
      </c>
      <c r="E4729" s="13" t="s">
        <v>25</v>
      </c>
    </row>
    <row r="4730" spans="2:5" x14ac:dyDescent="0.3">
      <c r="B4730" s="13">
        <v>43</v>
      </c>
      <c r="C4730" s="13" t="s">
        <v>21</v>
      </c>
      <c r="D4730" s="13" t="s">
        <v>21</v>
      </c>
      <c r="E4730" s="13" t="s">
        <v>25</v>
      </c>
    </row>
    <row r="4731" spans="2:5" x14ac:dyDescent="0.3">
      <c r="B4731" s="13">
        <v>34</v>
      </c>
      <c r="C4731" s="13" t="s">
        <v>21</v>
      </c>
      <c r="D4731" s="13" t="s">
        <v>21</v>
      </c>
      <c r="E4731" s="13" t="s">
        <v>25</v>
      </c>
    </row>
    <row r="4732" spans="2:5" x14ac:dyDescent="0.3">
      <c r="B4732" s="13">
        <v>37</v>
      </c>
      <c r="C4732" s="13" t="s">
        <v>21</v>
      </c>
      <c r="D4732" s="13" t="s">
        <v>21</v>
      </c>
      <c r="E4732" s="13" t="s">
        <v>25</v>
      </c>
    </row>
    <row r="4733" spans="2:5" x14ac:dyDescent="0.3">
      <c r="B4733" s="13">
        <v>82</v>
      </c>
      <c r="C4733" s="13" t="s">
        <v>21</v>
      </c>
      <c r="D4733" s="13" t="s">
        <v>25</v>
      </c>
      <c r="E4733" s="13" t="s">
        <v>25</v>
      </c>
    </row>
    <row r="4734" spans="2:5" x14ac:dyDescent="0.3">
      <c r="B4734" s="13">
        <v>64</v>
      </c>
      <c r="C4734" s="13" t="s">
        <v>21</v>
      </c>
      <c r="D4734" s="13" t="s">
        <v>21</v>
      </c>
      <c r="E4734" s="13" t="s">
        <v>25</v>
      </c>
    </row>
    <row r="4735" spans="2:5" x14ac:dyDescent="0.3">
      <c r="B4735" s="13">
        <v>61</v>
      </c>
      <c r="C4735" s="13" t="s">
        <v>21</v>
      </c>
      <c r="D4735" s="13" t="s">
        <v>21</v>
      </c>
      <c r="E4735" s="13" t="s">
        <v>25</v>
      </c>
    </row>
    <row r="4736" spans="2:5" x14ac:dyDescent="0.3">
      <c r="B4736" s="13">
        <v>23</v>
      </c>
      <c r="C4736" s="13" t="s">
        <v>25</v>
      </c>
      <c r="D4736" s="13" t="s">
        <v>21</v>
      </c>
      <c r="E4736" s="13" t="s">
        <v>25</v>
      </c>
    </row>
    <row r="4737" spans="2:5" x14ac:dyDescent="0.3">
      <c r="B4737" s="13">
        <v>38</v>
      </c>
      <c r="C4737" s="13" t="s">
        <v>21</v>
      </c>
      <c r="D4737" s="13" t="s">
        <v>21</v>
      </c>
      <c r="E4737" s="13" t="s">
        <v>25</v>
      </c>
    </row>
    <row r="4738" spans="2:5" x14ac:dyDescent="0.3">
      <c r="B4738" s="13">
        <v>69</v>
      </c>
      <c r="C4738" s="13" t="s">
        <v>21</v>
      </c>
      <c r="D4738" s="13" t="s">
        <v>25</v>
      </c>
      <c r="E4738" s="13" t="s">
        <v>25</v>
      </c>
    </row>
    <row r="4739" spans="2:5" x14ac:dyDescent="0.3">
      <c r="B4739" s="13">
        <v>59</v>
      </c>
      <c r="C4739" s="13" t="s">
        <v>21</v>
      </c>
      <c r="D4739" s="13" t="s">
        <v>21</v>
      </c>
      <c r="E4739" s="13" t="s">
        <v>25</v>
      </c>
    </row>
    <row r="4740" spans="2:5" x14ac:dyDescent="0.3">
      <c r="B4740" s="13">
        <v>34</v>
      </c>
      <c r="C4740" s="13" t="s">
        <v>21</v>
      </c>
      <c r="D4740" s="13" t="s">
        <v>21</v>
      </c>
      <c r="E4740" s="13" t="s">
        <v>25</v>
      </c>
    </row>
    <row r="4741" spans="2:5" x14ac:dyDescent="0.3">
      <c r="B4741" s="13">
        <v>38</v>
      </c>
      <c r="C4741" s="13" t="s">
        <v>21</v>
      </c>
      <c r="D4741" s="13" t="s">
        <v>21</v>
      </c>
      <c r="E4741" s="13" t="s">
        <v>25</v>
      </c>
    </row>
    <row r="4742" spans="2:5" x14ac:dyDescent="0.3">
      <c r="B4742" s="13">
        <v>58</v>
      </c>
      <c r="C4742" s="13" t="s">
        <v>21</v>
      </c>
      <c r="D4742" s="13" t="s">
        <v>21</v>
      </c>
      <c r="E4742" s="13" t="s">
        <v>25</v>
      </c>
    </row>
    <row r="4743" spans="2:5" x14ac:dyDescent="0.3">
      <c r="B4743" s="13">
        <v>61</v>
      </c>
      <c r="C4743" s="13" t="s">
        <v>21</v>
      </c>
      <c r="D4743" s="13" t="s">
        <v>21</v>
      </c>
      <c r="E4743" s="13" t="s">
        <v>25</v>
      </c>
    </row>
    <row r="4744" spans="2:5" x14ac:dyDescent="0.3">
      <c r="B4744" s="13">
        <v>55</v>
      </c>
      <c r="C4744" s="13" t="s">
        <v>21</v>
      </c>
      <c r="D4744" s="13" t="s">
        <v>21</v>
      </c>
      <c r="E4744" s="13" t="s">
        <v>25</v>
      </c>
    </row>
    <row r="4745" spans="2:5" x14ac:dyDescent="0.3">
      <c r="B4745" s="13">
        <v>82</v>
      </c>
      <c r="C4745" s="13" t="s">
        <v>21</v>
      </c>
      <c r="D4745" s="13" t="s">
        <v>25</v>
      </c>
      <c r="E4745" s="13" t="s">
        <v>25</v>
      </c>
    </row>
    <row r="4746" spans="2:5" x14ac:dyDescent="0.3">
      <c r="B4746" s="13">
        <v>51</v>
      </c>
      <c r="C4746" s="13" t="s">
        <v>21</v>
      </c>
      <c r="D4746" s="13" t="s">
        <v>21</v>
      </c>
      <c r="E4746" s="13" t="s">
        <v>25</v>
      </c>
    </row>
    <row r="4747" spans="2:5" x14ac:dyDescent="0.3">
      <c r="B4747" s="13">
        <v>70</v>
      </c>
      <c r="C4747" s="13" t="s">
        <v>21</v>
      </c>
      <c r="D4747" s="13" t="s">
        <v>25</v>
      </c>
      <c r="E4747" s="13" t="s">
        <v>25</v>
      </c>
    </row>
    <row r="4748" spans="2:5" x14ac:dyDescent="0.3">
      <c r="B4748" s="13">
        <v>54</v>
      </c>
      <c r="C4748" s="13" t="s">
        <v>21</v>
      </c>
      <c r="D4748" s="13" t="s">
        <v>21</v>
      </c>
      <c r="E4748" s="13" t="s">
        <v>25</v>
      </c>
    </row>
    <row r="4749" spans="2:5" x14ac:dyDescent="0.3">
      <c r="B4749" s="13">
        <v>85</v>
      </c>
      <c r="C4749" s="13" t="s">
        <v>21</v>
      </c>
      <c r="D4749" s="13" t="s">
        <v>25</v>
      </c>
      <c r="E4749" s="13" t="s">
        <v>25</v>
      </c>
    </row>
    <row r="4750" spans="2:5" x14ac:dyDescent="0.3">
      <c r="B4750" s="13">
        <v>66</v>
      </c>
      <c r="C4750" s="13" t="s">
        <v>21</v>
      </c>
      <c r="D4750" s="13" t="s">
        <v>25</v>
      </c>
      <c r="E4750" s="13" t="s">
        <v>25</v>
      </c>
    </row>
    <row r="4751" spans="2:5" x14ac:dyDescent="0.3">
      <c r="B4751" s="13">
        <v>51</v>
      </c>
      <c r="C4751" s="13" t="s">
        <v>21</v>
      </c>
      <c r="D4751" s="13" t="s">
        <v>21</v>
      </c>
      <c r="E4751" s="13" t="s">
        <v>25</v>
      </c>
    </row>
    <row r="4752" spans="2:5" x14ac:dyDescent="0.3">
      <c r="B4752" s="13">
        <v>29</v>
      </c>
      <c r="C4752" s="13" t="s">
        <v>25</v>
      </c>
      <c r="D4752" s="13" t="s">
        <v>21</v>
      </c>
      <c r="E4752" s="13" t="s">
        <v>25</v>
      </c>
    </row>
    <row r="4753" spans="2:5" x14ac:dyDescent="0.3">
      <c r="B4753" s="13">
        <v>58</v>
      </c>
      <c r="C4753" s="13" t="s">
        <v>21</v>
      </c>
      <c r="D4753" s="13" t="s">
        <v>21</v>
      </c>
      <c r="E4753" s="13" t="s">
        <v>25</v>
      </c>
    </row>
    <row r="4754" spans="2:5" x14ac:dyDescent="0.3">
      <c r="B4754" s="13">
        <v>48</v>
      </c>
      <c r="C4754" s="13" t="s">
        <v>21</v>
      </c>
      <c r="D4754" s="13" t="s">
        <v>21</v>
      </c>
      <c r="E4754" s="13" t="s">
        <v>25</v>
      </c>
    </row>
    <row r="4755" spans="2:5" x14ac:dyDescent="0.3">
      <c r="B4755" s="13">
        <v>27</v>
      </c>
      <c r="C4755" s="13" t="s">
        <v>25</v>
      </c>
      <c r="D4755" s="13" t="s">
        <v>21</v>
      </c>
      <c r="E4755" s="13" t="s">
        <v>25</v>
      </c>
    </row>
    <row r="4756" spans="2:5" x14ac:dyDescent="0.3">
      <c r="B4756" s="13">
        <v>33</v>
      </c>
      <c r="C4756" s="13" t="s">
        <v>21</v>
      </c>
      <c r="D4756" s="13" t="s">
        <v>21</v>
      </c>
      <c r="E4756" s="13" t="s">
        <v>25</v>
      </c>
    </row>
    <row r="4757" spans="2:5" x14ac:dyDescent="0.3">
      <c r="B4757" s="13">
        <v>45</v>
      </c>
      <c r="C4757" s="13" t="s">
        <v>21</v>
      </c>
      <c r="D4757" s="13" t="s">
        <v>21</v>
      </c>
      <c r="E4757" s="13" t="s">
        <v>25</v>
      </c>
    </row>
    <row r="4758" spans="2:5" x14ac:dyDescent="0.3">
      <c r="B4758" s="13">
        <v>36</v>
      </c>
      <c r="C4758" s="13" t="s">
        <v>21</v>
      </c>
      <c r="D4758" s="13" t="s">
        <v>21</v>
      </c>
      <c r="E4758" s="13" t="s">
        <v>25</v>
      </c>
    </row>
    <row r="4759" spans="2:5" x14ac:dyDescent="0.3">
      <c r="B4759" s="13">
        <v>51</v>
      </c>
      <c r="C4759" s="13" t="s">
        <v>21</v>
      </c>
      <c r="D4759" s="13" t="s">
        <v>21</v>
      </c>
      <c r="E4759" s="13" t="s">
        <v>25</v>
      </c>
    </row>
    <row r="4760" spans="2:5" x14ac:dyDescent="0.3">
      <c r="B4760" s="13">
        <v>48</v>
      </c>
      <c r="C4760" s="13" t="s">
        <v>21</v>
      </c>
      <c r="D4760" s="13" t="s">
        <v>21</v>
      </c>
      <c r="E4760" s="13" t="s">
        <v>25</v>
      </c>
    </row>
    <row r="4761" spans="2:5" x14ac:dyDescent="0.3">
      <c r="B4761" s="13">
        <v>83</v>
      </c>
      <c r="C4761" s="13" t="s">
        <v>21</v>
      </c>
      <c r="D4761" s="13" t="s">
        <v>25</v>
      </c>
      <c r="E4761" s="13" t="s">
        <v>25</v>
      </c>
    </row>
    <row r="4762" spans="2:5" x14ac:dyDescent="0.3">
      <c r="B4762" s="13">
        <v>46</v>
      </c>
      <c r="C4762" s="13" t="s">
        <v>21</v>
      </c>
      <c r="D4762" s="13" t="s">
        <v>21</v>
      </c>
      <c r="E4762" s="13" t="s">
        <v>25</v>
      </c>
    </row>
    <row r="4763" spans="2:5" x14ac:dyDescent="0.3">
      <c r="B4763" s="13">
        <v>79</v>
      </c>
      <c r="C4763" s="13" t="s">
        <v>21</v>
      </c>
      <c r="D4763" s="13" t="s">
        <v>25</v>
      </c>
      <c r="E4763" s="13" t="s">
        <v>25</v>
      </c>
    </row>
    <row r="4764" spans="2:5" x14ac:dyDescent="0.3">
      <c r="B4764" s="13">
        <v>57</v>
      </c>
      <c r="C4764" s="13" t="s">
        <v>21</v>
      </c>
      <c r="D4764" s="13" t="s">
        <v>21</v>
      </c>
      <c r="E4764" s="13" t="s">
        <v>25</v>
      </c>
    </row>
    <row r="4765" spans="2:5" x14ac:dyDescent="0.3">
      <c r="B4765" s="13">
        <v>71</v>
      </c>
      <c r="C4765" s="13" t="s">
        <v>21</v>
      </c>
      <c r="D4765" s="13" t="s">
        <v>25</v>
      </c>
      <c r="E4765" s="13" t="s">
        <v>25</v>
      </c>
    </row>
    <row r="4766" spans="2:5" x14ac:dyDescent="0.3">
      <c r="B4766" s="13">
        <v>69</v>
      </c>
      <c r="C4766" s="13" t="s">
        <v>21</v>
      </c>
      <c r="D4766" s="13" t="s">
        <v>25</v>
      </c>
      <c r="E4766" s="13" t="s">
        <v>25</v>
      </c>
    </row>
    <row r="4767" spans="2:5" x14ac:dyDescent="0.3">
      <c r="B4767" s="13">
        <v>60</v>
      </c>
      <c r="C4767" s="13" t="s">
        <v>21</v>
      </c>
      <c r="D4767" s="13" t="s">
        <v>21</v>
      </c>
      <c r="E4767" s="13" t="s">
        <v>25</v>
      </c>
    </row>
    <row r="4768" spans="2:5" x14ac:dyDescent="0.3">
      <c r="B4768" s="13">
        <v>43</v>
      </c>
      <c r="C4768" s="13" t="s">
        <v>21</v>
      </c>
      <c r="D4768" s="13" t="s">
        <v>21</v>
      </c>
      <c r="E4768" s="13" t="s">
        <v>25</v>
      </c>
    </row>
    <row r="4769" spans="2:5" x14ac:dyDescent="0.3">
      <c r="B4769" s="13">
        <v>24</v>
      </c>
      <c r="C4769" s="13" t="s">
        <v>25</v>
      </c>
      <c r="D4769" s="13" t="s">
        <v>21</v>
      </c>
      <c r="E4769" s="13" t="s">
        <v>25</v>
      </c>
    </row>
    <row r="4770" spans="2:5" x14ac:dyDescent="0.3">
      <c r="B4770" s="13">
        <v>75</v>
      </c>
      <c r="C4770" s="13" t="s">
        <v>21</v>
      </c>
      <c r="D4770" s="13" t="s">
        <v>25</v>
      </c>
      <c r="E4770" s="13" t="s">
        <v>25</v>
      </c>
    </row>
    <row r="4771" spans="2:5" x14ac:dyDescent="0.3">
      <c r="B4771" s="13">
        <v>62</v>
      </c>
      <c r="C4771" s="13" t="s">
        <v>21</v>
      </c>
      <c r="D4771" s="13" t="s">
        <v>21</v>
      </c>
      <c r="E4771" s="13" t="s">
        <v>25</v>
      </c>
    </row>
    <row r="4772" spans="2:5" x14ac:dyDescent="0.3">
      <c r="B4772" s="13">
        <v>57</v>
      </c>
      <c r="C4772" s="13" t="s">
        <v>21</v>
      </c>
      <c r="D4772" s="13" t="s">
        <v>21</v>
      </c>
      <c r="E4772" s="13" t="s">
        <v>25</v>
      </c>
    </row>
    <row r="4773" spans="2:5" x14ac:dyDescent="0.3">
      <c r="B4773" s="13">
        <v>53</v>
      </c>
      <c r="C4773" s="13" t="s">
        <v>21</v>
      </c>
      <c r="D4773" s="13" t="s">
        <v>21</v>
      </c>
      <c r="E4773" s="13" t="s">
        <v>25</v>
      </c>
    </row>
    <row r="4774" spans="2:5" x14ac:dyDescent="0.3">
      <c r="B4774" s="13">
        <v>21</v>
      </c>
      <c r="C4774" s="13" t="s">
        <v>25</v>
      </c>
      <c r="D4774" s="13" t="s">
        <v>21</v>
      </c>
      <c r="E4774" s="13" t="s">
        <v>25</v>
      </c>
    </row>
    <row r="4775" spans="2:5" x14ac:dyDescent="0.3">
      <c r="B4775" s="13">
        <v>67</v>
      </c>
      <c r="C4775" s="13" t="s">
        <v>21</v>
      </c>
      <c r="D4775" s="13" t="s">
        <v>25</v>
      </c>
      <c r="E4775" s="13" t="s">
        <v>25</v>
      </c>
    </row>
    <row r="4776" spans="2:5" x14ac:dyDescent="0.3">
      <c r="B4776" s="13">
        <v>80</v>
      </c>
      <c r="C4776" s="13" t="s">
        <v>21</v>
      </c>
      <c r="D4776" s="13" t="s">
        <v>25</v>
      </c>
      <c r="E4776" s="13" t="s">
        <v>25</v>
      </c>
    </row>
    <row r="4777" spans="2:5" x14ac:dyDescent="0.3">
      <c r="B4777" s="13">
        <v>37</v>
      </c>
      <c r="C4777" s="13" t="s">
        <v>21</v>
      </c>
      <c r="D4777" s="13" t="s">
        <v>21</v>
      </c>
      <c r="E4777" s="13" t="s">
        <v>25</v>
      </c>
    </row>
    <row r="4778" spans="2:5" x14ac:dyDescent="0.3">
      <c r="B4778" s="13">
        <v>75</v>
      </c>
      <c r="C4778" s="13" t="s">
        <v>21</v>
      </c>
      <c r="D4778" s="13" t="s">
        <v>25</v>
      </c>
      <c r="E4778" s="13" t="s">
        <v>25</v>
      </c>
    </row>
    <row r="4779" spans="2:5" x14ac:dyDescent="0.3">
      <c r="B4779" s="13">
        <v>38</v>
      </c>
      <c r="C4779" s="13" t="s">
        <v>21</v>
      </c>
      <c r="D4779" s="13" t="s">
        <v>21</v>
      </c>
      <c r="E4779" s="13" t="s">
        <v>25</v>
      </c>
    </row>
    <row r="4780" spans="2:5" x14ac:dyDescent="0.3">
      <c r="B4780" s="13">
        <v>23</v>
      </c>
      <c r="C4780" s="13" t="s">
        <v>25</v>
      </c>
      <c r="D4780" s="13" t="s">
        <v>21</v>
      </c>
      <c r="E4780" s="13" t="s">
        <v>25</v>
      </c>
    </row>
    <row r="4781" spans="2:5" x14ac:dyDescent="0.3">
      <c r="B4781" s="13">
        <v>68</v>
      </c>
      <c r="C4781" s="13" t="s">
        <v>21</v>
      </c>
      <c r="D4781" s="13" t="s">
        <v>25</v>
      </c>
      <c r="E4781" s="13" t="s">
        <v>25</v>
      </c>
    </row>
    <row r="4782" spans="2:5" x14ac:dyDescent="0.3">
      <c r="B4782" s="13">
        <v>51</v>
      </c>
      <c r="C4782" s="13" t="s">
        <v>21</v>
      </c>
      <c r="D4782" s="13" t="s">
        <v>21</v>
      </c>
      <c r="E4782" s="13" t="s">
        <v>25</v>
      </c>
    </row>
    <row r="4783" spans="2:5" x14ac:dyDescent="0.3">
      <c r="B4783" s="13">
        <v>76</v>
      </c>
      <c r="C4783" s="13" t="s">
        <v>21</v>
      </c>
      <c r="D4783" s="13" t="s">
        <v>25</v>
      </c>
      <c r="E4783" s="13" t="s">
        <v>25</v>
      </c>
    </row>
    <row r="4784" spans="2:5" x14ac:dyDescent="0.3">
      <c r="B4784" s="13">
        <v>84</v>
      </c>
      <c r="C4784" s="13" t="s">
        <v>21</v>
      </c>
      <c r="D4784" s="13" t="s">
        <v>25</v>
      </c>
      <c r="E4784" s="13" t="s">
        <v>25</v>
      </c>
    </row>
    <row r="4785" spans="2:5" x14ac:dyDescent="0.3">
      <c r="B4785" s="13">
        <v>38</v>
      </c>
      <c r="C4785" s="13" t="s">
        <v>21</v>
      </c>
      <c r="D4785" s="13" t="s">
        <v>21</v>
      </c>
      <c r="E4785" s="13" t="s">
        <v>25</v>
      </c>
    </row>
    <row r="4786" spans="2:5" x14ac:dyDescent="0.3">
      <c r="B4786" s="13">
        <v>78</v>
      </c>
      <c r="C4786" s="13" t="s">
        <v>21</v>
      </c>
      <c r="D4786" s="13" t="s">
        <v>25</v>
      </c>
      <c r="E4786" s="13" t="s">
        <v>25</v>
      </c>
    </row>
    <row r="4787" spans="2:5" x14ac:dyDescent="0.3">
      <c r="B4787" s="13">
        <v>71</v>
      </c>
      <c r="C4787" s="13" t="s">
        <v>21</v>
      </c>
      <c r="D4787" s="13" t="s">
        <v>25</v>
      </c>
      <c r="E4787" s="13" t="s">
        <v>25</v>
      </c>
    </row>
    <row r="4788" spans="2:5" x14ac:dyDescent="0.3">
      <c r="B4788" s="13">
        <v>65</v>
      </c>
      <c r="C4788" s="13" t="s">
        <v>21</v>
      </c>
      <c r="D4788" s="13" t="s">
        <v>25</v>
      </c>
      <c r="E4788" s="13" t="s">
        <v>25</v>
      </c>
    </row>
    <row r="4789" spans="2:5" x14ac:dyDescent="0.3">
      <c r="B4789" s="13">
        <v>56</v>
      </c>
      <c r="C4789" s="13" t="s">
        <v>21</v>
      </c>
      <c r="D4789" s="13" t="s">
        <v>21</v>
      </c>
      <c r="E4789" s="13" t="s">
        <v>25</v>
      </c>
    </row>
    <row r="4790" spans="2:5" x14ac:dyDescent="0.3">
      <c r="B4790" s="13">
        <v>29</v>
      </c>
      <c r="C4790" s="13" t="s">
        <v>25</v>
      </c>
      <c r="D4790" s="13" t="s">
        <v>21</v>
      </c>
      <c r="E4790" s="13" t="s">
        <v>25</v>
      </c>
    </row>
    <row r="4791" spans="2:5" x14ac:dyDescent="0.3">
      <c r="B4791" s="13">
        <v>24</v>
      </c>
      <c r="C4791" s="13" t="s">
        <v>25</v>
      </c>
      <c r="D4791" s="13" t="s">
        <v>21</v>
      </c>
      <c r="E4791" s="13" t="s">
        <v>25</v>
      </c>
    </row>
    <row r="4792" spans="2:5" x14ac:dyDescent="0.3">
      <c r="B4792" s="13">
        <v>34</v>
      </c>
      <c r="C4792" s="13" t="s">
        <v>21</v>
      </c>
      <c r="D4792" s="13" t="s">
        <v>21</v>
      </c>
      <c r="E4792" s="13" t="s">
        <v>25</v>
      </c>
    </row>
    <row r="4793" spans="2:5" x14ac:dyDescent="0.3">
      <c r="B4793" s="13">
        <v>77</v>
      </c>
      <c r="C4793" s="13" t="s">
        <v>21</v>
      </c>
      <c r="D4793" s="13" t="s">
        <v>25</v>
      </c>
      <c r="E4793" s="13" t="s">
        <v>25</v>
      </c>
    </row>
    <row r="4794" spans="2:5" x14ac:dyDescent="0.3">
      <c r="B4794" s="13">
        <v>74</v>
      </c>
      <c r="C4794" s="13" t="s">
        <v>21</v>
      </c>
      <c r="D4794" s="13" t="s">
        <v>25</v>
      </c>
      <c r="E4794" s="13" t="s">
        <v>25</v>
      </c>
    </row>
    <row r="4795" spans="2:5" x14ac:dyDescent="0.3">
      <c r="B4795" s="13">
        <v>46</v>
      </c>
      <c r="C4795" s="13" t="s">
        <v>21</v>
      </c>
      <c r="D4795" s="13" t="s">
        <v>21</v>
      </c>
      <c r="E4795" s="13" t="s">
        <v>25</v>
      </c>
    </row>
    <row r="4796" spans="2:5" x14ac:dyDescent="0.3">
      <c r="B4796" s="13">
        <v>22</v>
      </c>
      <c r="C4796" s="13" t="s">
        <v>25</v>
      </c>
      <c r="D4796" s="13" t="s">
        <v>21</v>
      </c>
      <c r="E4796" s="13" t="s">
        <v>25</v>
      </c>
    </row>
    <row r="4797" spans="2:5" x14ac:dyDescent="0.3">
      <c r="B4797" s="13">
        <v>43</v>
      </c>
      <c r="C4797" s="13" t="s">
        <v>21</v>
      </c>
      <c r="D4797" s="13" t="s">
        <v>21</v>
      </c>
      <c r="E4797" s="13" t="s">
        <v>25</v>
      </c>
    </row>
    <row r="4798" spans="2:5" x14ac:dyDescent="0.3">
      <c r="B4798" s="13">
        <v>51</v>
      </c>
      <c r="C4798" s="13" t="s">
        <v>21</v>
      </c>
      <c r="D4798" s="13" t="s">
        <v>21</v>
      </c>
      <c r="E4798" s="13" t="s">
        <v>25</v>
      </c>
    </row>
    <row r="4799" spans="2:5" x14ac:dyDescent="0.3">
      <c r="B4799" s="13">
        <v>68</v>
      </c>
      <c r="C4799" s="13" t="s">
        <v>21</v>
      </c>
      <c r="D4799" s="13" t="s">
        <v>25</v>
      </c>
      <c r="E4799" s="13" t="s">
        <v>25</v>
      </c>
    </row>
    <row r="4800" spans="2:5" x14ac:dyDescent="0.3">
      <c r="B4800" s="13">
        <v>67</v>
      </c>
      <c r="C4800" s="13" t="s">
        <v>21</v>
      </c>
      <c r="D4800" s="13" t="s">
        <v>25</v>
      </c>
      <c r="E4800" s="13" t="s">
        <v>25</v>
      </c>
    </row>
    <row r="4801" spans="2:5" x14ac:dyDescent="0.3">
      <c r="B4801" s="13">
        <v>70</v>
      </c>
      <c r="C4801" s="13" t="s">
        <v>21</v>
      </c>
      <c r="D4801" s="13" t="s">
        <v>25</v>
      </c>
      <c r="E4801" s="13" t="s">
        <v>25</v>
      </c>
    </row>
    <row r="4802" spans="2:5" x14ac:dyDescent="0.3">
      <c r="B4802" s="13">
        <v>56</v>
      </c>
      <c r="C4802" s="13" t="s">
        <v>21</v>
      </c>
      <c r="D4802" s="13" t="s">
        <v>21</v>
      </c>
      <c r="E4802" s="13" t="s">
        <v>25</v>
      </c>
    </row>
    <row r="4803" spans="2:5" x14ac:dyDescent="0.3">
      <c r="B4803" s="13">
        <v>57</v>
      </c>
      <c r="C4803" s="13" t="s">
        <v>21</v>
      </c>
      <c r="D4803" s="13" t="s">
        <v>21</v>
      </c>
      <c r="E4803" s="13" t="s">
        <v>25</v>
      </c>
    </row>
    <row r="4804" spans="2:5" x14ac:dyDescent="0.3">
      <c r="B4804" s="13">
        <v>58</v>
      </c>
      <c r="C4804" s="13" t="s">
        <v>21</v>
      </c>
      <c r="D4804" s="13" t="s">
        <v>21</v>
      </c>
      <c r="E4804" s="13" t="s">
        <v>25</v>
      </c>
    </row>
    <row r="4805" spans="2:5" x14ac:dyDescent="0.3">
      <c r="B4805" s="13">
        <v>46</v>
      </c>
      <c r="C4805" s="13" t="s">
        <v>21</v>
      </c>
      <c r="D4805" s="13" t="s">
        <v>21</v>
      </c>
      <c r="E4805" s="13" t="s">
        <v>25</v>
      </c>
    </row>
    <row r="4806" spans="2:5" x14ac:dyDescent="0.3">
      <c r="B4806" s="13">
        <v>21</v>
      </c>
      <c r="C4806" s="13" t="s">
        <v>25</v>
      </c>
      <c r="D4806" s="13" t="s">
        <v>21</v>
      </c>
      <c r="E4806" s="13" t="s">
        <v>25</v>
      </c>
    </row>
    <row r="4807" spans="2:5" x14ac:dyDescent="0.3">
      <c r="B4807" s="13">
        <v>84</v>
      </c>
      <c r="C4807" s="13" t="s">
        <v>21</v>
      </c>
      <c r="D4807" s="13" t="s">
        <v>25</v>
      </c>
      <c r="E4807" s="13" t="s">
        <v>25</v>
      </c>
    </row>
    <row r="4808" spans="2:5" x14ac:dyDescent="0.3">
      <c r="B4808" s="13">
        <v>49</v>
      </c>
      <c r="C4808" s="13" t="s">
        <v>21</v>
      </c>
      <c r="D4808" s="13" t="s">
        <v>21</v>
      </c>
      <c r="E4808" s="13" t="s">
        <v>25</v>
      </c>
    </row>
    <row r="4809" spans="2:5" x14ac:dyDescent="0.3">
      <c r="B4809" s="13">
        <v>61</v>
      </c>
      <c r="C4809" s="13" t="s">
        <v>21</v>
      </c>
      <c r="D4809" s="13" t="s">
        <v>21</v>
      </c>
      <c r="E4809" s="13" t="s">
        <v>25</v>
      </c>
    </row>
    <row r="4810" spans="2:5" x14ac:dyDescent="0.3">
      <c r="B4810" s="13">
        <v>65</v>
      </c>
      <c r="C4810" s="13" t="s">
        <v>21</v>
      </c>
      <c r="D4810" s="13" t="s">
        <v>21</v>
      </c>
      <c r="E4810" s="13" t="s">
        <v>25</v>
      </c>
    </row>
    <row r="4811" spans="2:5" x14ac:dyDescent="0.3">
      <c r="B4811" s="13">
        <v>57</v>
      </c>
      <c r="C4811" s="13" t="s">
        <v>21</v>
      </c>
      <c r="D4811" s="13" t="s">
        <v>21</v>
      </c>
      <c r="E4811" s="13" t="s">
        <v>25</v>
      </c>
    </row>
    <row r="4812" spans="2:5" x14ac:dyDescent="0.3">
      <c r="B4812" s="13">
        <v>25</v>
      </c>
      <c r="C4812" s="13" t="s">
        <v>25</v>
      </c>
      <c r="D4812" s="13" t="s">
        <v>21</v>
      </c>
      <c r="E4812" s="13" t="s">
        <v>25</v>
      </c>
    </row>
    <row r="4813" spans="2:5" x14ac:dyDescent="0.3">
      <c r="B4813" s="13">
        <v>63</v>
      </c>
      <c r="C4813" s="13" t="s">
        <v>21</v>
      </c>
      <c r="D4813" s="13" t="s">
        <v>21</v>
      </c>
      <c r="E4813" s="13" t="s">
        <v>25</v>
      </c>
    </row>
    <row r="4814" spans="2:5" x14ac:dyDescent="0.3">
      <c r="B4814" s="13">
        <v>60</v>
      </c>
      <c r="C4814" s="13" t="s">
        <v>21</v>
      </c>
      <c r="D4814" s="13" t="s">
        <v>21</v>
      </c>
      <c r="E4814" s="13" t="s">
        <v>25</v>
      </c>
    </row>
    <row r="4815" spans="2:5" x14ac:dyDescent="0.3">
      <c r="B4815" s="13">
        <v>62</v>
      </c>
      <c r="C4815" s="13" t="s">
        <v>21</v>
      </c>
      <c r="D4815" s="13" t="s">
        <v>21</v>
      </c>
      <c r="E4815" s="13" t="s">
        <v>25</v>
      </c>
    </row>
    <row r="4816" spans="2:5" x14ac:dyDescent="0.3">
      <c r="B4816" s="13">
        <v>30</v>
      </c>
      <c r="C4816" s="13" t="s">
        <v>21</v>
      </c>
      <c r="D4816" s="13" t="s">
        <v>21</v>
      </c>
      <c r="E4816" s="13" t="s">
        <v>25</v>
      </c>
    </row>
    <row r="4817" spans="2:5" x14ac:dyDescent="0.3">
      <c r="B4817" s="13">
        <v>53</v>
      </c>
      <c r="C4817" s="13" t="s">
        <v>21</v>
      </c>
      <c r="D4817" s="13" t="s">
        <v>21</v>
      </c>
      <c r="E4817" s="13" t="s">
        <v>25</v>
      </c>
    </row>
    <row r="4818" spans="2:5" x14ac:dyDescent="0.3">
      <c r="B4818" s="13">
        <v>21</v>
      </c>
      <c r="C4818" s="13" t="s">
        <v>25</v>
      </c>
      <c r="D4818" s="13" t="s">
        <v>21</v>
      </c>
      <c r="E4818" s="13" t="s">
        <v>25</v>
      </c>
    </row>
    <row r="4819" spans="2:5" x14ac:dyDescent="0.3">
      <c r="B4819" s="13">
        <v>69</v>
      </c>
      <c r="C4819" s="13" t="s">
        <v>21</v>
      </c>
      <c r="D4819" s="13" t="s">
        <v>25</v>
      </c>
      <c r="E4819" s="13" t="s">
        <v>25</v>
      </c>
    </row>
    <row r="4820" spans="2:5" x14ac:dyDescent="0.3">
      <c r="B4820" s="13">
        <v>56</v>
      </c>
      <c r="C4820" s="13" t="s">
        <v>21</v>
      </c>
      <c r="D4820" s="13" t="s">
        <v>21</v>
      </c>
      <c r="E4820" s="13" t="s">
        <v>25</v>
      </c>
    </row>
    <row r="4821" spans="2:5" x14ac:dyDescent="0.3">
      <c r="B4821" s="13">
        <v>37</v>
      </c>
      <c r="C4821" s="13" t="s">
        <v>21</v>
      </c>
      <c r="D4821" s="13" t="s">
        <v>21</v>
      </c>
      <c r="E4821" s="13" t="s">
        <v>25</v>
      </c>
    </row>
    <row r="4822" spans="2:5" x14ac:dyDescent="0.3">
      <c r="B4822" s="13">
        <v>80</v>
      </c>
      <c r="C4822" s="13" t="s">
        <v>21</v>
      </c>
      <c r="D4822" s="13" t="s">
        <v>25</v>
      </c>
      <c r="E4822" s="13" t="s">
        <v>25</v>
      </c>
    </row>
    <row r="4823" spans="2:5" x14ac:dyDescent="0.3">
      <c r="B4823" s="13">
        <v>26</v>
      </c>
      <c r="C4823" s="13" t="s">
        <v>25</v>
      </c>
      <c r="D4823" s="13" t="s">
        <v>21</v>
      </c>
      <c r="E4823" s="13" t="s">
        <v>25</v>
      </c>
    </row>
    <row r="4824" spans="2:5" x14ac:dyDescent="0.3">
      <c r="B4824" s="13">
        <v>53</v>
      </c>
      <c r="C4824" s="13" t="s">
        <v>21</v>
      </c>
      <c r="D4824" s="13" t="s">
        <v>21</v>
      </c>
      <c r="E4824" s="13" t="s">
        <v>25</v>
      </c>
    </row>
    <row r="4825" spans="2:5" x14ac:dyDescent="0.3">
      <c r="B4825" s="13">
        <v>59</v>
      </c>
      <c r="C4825" s="13" t="s">
        <v>21</v>
      </c>
      <c r="D4825" s="13" t="s">
        <v>21</v>
      </c>
      <c r="E4825" s="13" t="s">
        <v>25</v>
      </c>
    </row>
    <row r="4826" spans="2:5" x14ac:dyDescent="0.3">
      <c r="B4826" s="13">
        <v>81</v>
      </c>
      <c r="C4826" s="13" t="s">
        <v>21</v>
      </c>
      <c r="D4826" s="13" t="s">
        <v>25</v>
      </c>
      <c r="E4826" s="13" t="s">
        <v>25</v>
      </c>
    </row>
    <row r="4827" spans="2:5" x14ac:dyDescent="0.3">
      <c r="B4827" s="13">
        <v>62</v>
      </c>
      <c r="C4827" s="13" t="s">
        <v>21</v>
      </c>
      <c r="D4827" s="13" t="s">
        <v>21</v>
      </c>
      <c r="E4827" s="13" t="s">
        <v>25</v>
      </c>
    </row>
    <row r="4828" spans="2:5" x14ac:dyDescent="0.3">
      <c r="B4828" s="13">
        <v>28</v>
      </c>
      <c r="C4828" s="13" t="s">
        <v>25</v>
      </c>
      <c r="D4828" s="13" t="s">
        <v>21</v>
      </c>
      <c r="E4828" s="13" t="s">
        <v>25</v>
      </c>
    </row>
    <row r="4829" spans="2:5" x14ac:dyDescent="0.3">
      <c r="B4829" s="13">
        <v>67</v>
      </c>
      <c r="C4829" s="13" t="s">
        <v>21</v>
      </c>
      <c r="D4829" s="13" t="s">
        <v>25</v>
      </c>
      <c r="E4829" s="13" t="s">
        <v>25</v>
      </c>
    </row>
    <row r="4830" spans="2:5" x14ac:dyDescent="0.3">
      <c r="B4830" s="13">
        <v>22</v>
      </c>
      <c r="C4830" s="13" t="s">
        <v>25</v>
      </c>
      <c r="D4830" s="13" t="s">
        <v>21</v>
      </c>
      <c r="E4830" s="13" t="s">
        <v>25</v>
      </c>
    </row>
    <row r="4831" spans="2:5" x14ac:dyDescent="0.3">
      <c r="B4831" s="13">
        <v>38</v>
      </c>
      <c r="C4831" s="13" t="s">
        <v>21</v>
      </c>
      <c r="D4831" s="13" t="s">
        <v>21</v>
      </c>
      <c r="E4831" s="13" t="s">
        <v>25</v>
      </c>
    </row>
    <row r="4832" spans="2:5" x14ac:dyDescent="0.3">
      <c r="B4832" s="13">
        <v>22</v>
      </c>
      <c r="C4832" s="13" t="s">
        <v>25</v>
      </c>
      <c r="D4832" s="13" t="s">
        <v>21</v>
      </c>
      <c r="E4832" s="13" t="s">
        <v>25</v>
      </c>
    </row>
    <row r="4833" spans="2:5" x14ac:dyDescent="0.3">
      <c r="B4833" s="13">
        <v>41</v>
      </c>
      <c r="C4833" s="13" t="s">
        <v>21</v>
      </c>
      <c r="D4833" s="13" t="s">
        <v>21</v>
      </c>
      <c r="E4833" s="13" t="s">
        <v>25</v>
      </c>
    </row>
    <row r="4834" spans="2:5" x14ac:dyDescent="0.3">
      <c r="B4834" s="13">
        <v>66</v>
      </c>
      <c r="C4834" s="13" t="s">
        <v>21</v>
      </c>
      <c r="D4834" s="13" t="s">
        <v>25</v>
      </c>
      <c r="E4834" s="13" t="s">
        <v>25</v>
      </c>
    </row>
    <row r="4835" spans="2:5" x14ac:dyDescent="0.3">
      <c r="B4835" s="13">
        <v>22</v>
      </c>
      <c r="C4835" s="13" t="s">
        <v>25</v>
      </c>
      <c r="D4835" s="13" t="s">
        <v>21</v>
      </c>
      <c r="E4835" s="13" t="s">
        <v>25</v>
      </c>
    </row>
    <row r="4836" spans="2:5" x14ac:dyDescent="0.3">
      <c r="B4836" s="13">
        <v>41</v>
      </c>
      <c r="C4836" s="13" t="s">
        <v>21</v>
      </c>
      <c r="D4836" s="13" t="s">
        <v>21</v>
      </c>
      <c r="E4836" s="13" t="s">
        <v>25</v>
      </c>
    </row>
    <row r="4837" spans="2:5" x14ac:dyDescent="0.3">
      <c r="B4837" s="13">
        <v>81</v>
      </c>
      <c r="C4837" s="13" t="s">
        <v>21</v>
      </c>
      <c r="D4837" s="13" t="s">
        <v>25</v>
      </c>
      <c r="E4837" s="13" t="s">
        <v>25</v>
      </c>
    </row>
    <row r="4838" spans="2:5" x14ac:dyDescent="0.3">
      <c r="B4838" s="13">
        <v>47</v>
      </c>
      <c r="C4838" s="13" t="s">
        <v>21</v>
      </c>
      <c r="D4838" s="13" t="s">
        <v>21</v>
      </c>
      <c r="E4838" s="13" t="s">
        <v>25</v>
      </c>
    </row>
    <row r="4839" spans="2:5" x14ac:dyDescent="0.3">
      <c r="B4839" s="13">
        <v>65</v>
      </c>
      <c r="C4839" s="13" t="s">
        <v>21</v>
      </c>
      <c r="D4839" s="13" t="s">
        <v>25</v>
      </c>
      <c r="E4839" s="13" t="s">
        <v>25</v>
      </c>
    </row>
    <row r="4840" spans="2:5" x14ac:dyDescent="0.3">
      <c r="B4840" s="13">
        <v>59</v>
      </c>
      <c r="C4840" s="13" t="s">
        <v>21</v>
      </c>
      <c r="D4840" s="13" t="s">
        <v>21</v>
      </c>
      <c r="E4840" s="13" t="s">
        <v>25</v>
      </c>
    </row>
    <row r="4841" spans="2:5" x14ac:dyDescent="0.3">
      <c r="B4841" s="13">
        <v>72</v>
      </c>
      <c r="C4841" s="13" t="s">
        <v>21</v>
      </c>
      <c r="D4841" s="13" t="s">
        <v>25</v>
      </c>
      <c r="E4841" s="13" t="s">
        <v>25</v>
      </c>
    </row>
    <row r="4842" spans="2:5" x14ac:dyDescent="0.3">
      <c r="B4842" s="13">
        <v>74</v>
      </c>
      <c r="C4842" s="13" t="s">
        <v>21</v>
      </c>
      <c r="D4842" s="13" t="s">
        <v>25</v>
      </c>
      <c r="E4842" s="13" t="s">
        <v>25</v>
      </c>
    </row>
    <row r="4843" spans="2:5" x14ac:dyDescent="0.3">
      <c r="B4843" s="13">
        <v>33</v>
      </c>
      <c r="C4843" s="13" t="s">
        <v>21</v>
      </c>
      <c r="D4843" s="13" t="s">
        <v>21</v>
      </c>
      <c r="E4843" s="13" t="s">
        <v>25</v>
      </c>
    </row>
    <row r="4844" spans="2:5" x14ac:dyDescent="0.3">
      <c r="B4844" s="13">
        <v>39</v>
      </c>
      <c r="C4844" s="13" t="s">
        <v>21</v>
      </c>
      <c r="D4844" s="13" t="s">
        <v>21</v>
      </c>
      <c r="E4844" s="13" t="s">
        <v>25</v>
      </c>
    </row>
    <row r="4845" spans="2:5" x14ac:dyDescent="0.3">
      <c r="B4845" s="13">
        <v>66</v>
      </c>
      <c r="C4845" s="13" t="s">
        <v>21</v>
      </c>
      <c r="D4845" s="13" t="s">
        <v>25</v>
      </c>
      <c r="E4845" s="13" t="s">
        <v>25</v>
      </c>
    </row>
    <row r="4846" spans="2:5" x14ac:dyDescent="0.3">
      <c r="B4846" s="13">
        <v>48</v>
      </c>
      <c r="C4846" s="13" t="s">
        <v>21</v>
      </c>
      <c r="D4846" s="13" t="s">
        <v>21</v>
      </c>
      <c r="E4846" s="13" t="s">
        <v>25</v>
      </c>
    </row>
    <row r="4847" spans="2:5" x14ac:dyDescent="0.3">
      <c r="B4847" s="13">
        <v>42</v>
      </c>
      <c r="C4847" s="13" t="s">
        <v>21</v>
      </c>
      <c r="D4847" s="13" t="s">
        <v>21</v>
      </c>
      <c r="E4847" s="13" t="s">
        <v>25</v>
      </c>
    </row>
    <row r="4848" spans="2:5" x14ac:dyDescent="0.3">
      <c r="B4848" s="13">
        <v>65</v>
      </c>
      <c r="C4848" s="13" t="s">
        <v>21</v>
      </c>
      <c r="D4848" s="13" t="s">
        <v>21</v>
      </c>
      <c r="E4848" s="13" t="s">
        <v>25</v>
      </c>
    </row>
    <row r="4849" spans="2:5" x14ac:dyDescent="0.3">
      <c r="B4849" s="13">
        <v>38</v>
      </c>
      <c r="C4849" s="13" t="s">
        <v>21</v>
      </c>
      <c r="D4849" s="13" t="s">
        <v>21</v>
      </c>
      <c r="E4849" s="13" t="s">
        <v>25</v>
      </c>
    </row>
    <row r="4850" spans="2:5" x14ac:dyDescent="0.3">
      <c r="B4850" s="13">
        <v>65</v>
      </c>
      <c r="C4850" s="13" t="s">
        <v>21</v>
      </c>
      <c r="D4850" s="13" t="s">
        <v>21</v>
      </c>
      <c r="E4850" s="13" t="s">
        <v>25</v>
      </c>
    </row>
    <row r="4851" spans="2:5" x14ac:dyDescent="0.3">
      <c r="B4851" s="13">
        <v>61</v>
      </c>
      <c r="C4851" s="13" t="s">
        <v>21</v>
      </c>
      <c r="D4851" s="13" t="s">
        <v>21</v>
      </c>
      <c r="E4851" s="13" t="s">
        <v>25</v>
      </c>
    </row>
    <row r="4852" spans="2:5" x14ac:dyDescent="0.3">
      <c r="B4852" s="13">
        <v>42</v>
      </c>
      <c r="C4852" s="13" t="s">
        <v>21</v>
      </c>
      <c r="D4852" s="13" t="s">
        <v>21</v>
      </c>
      <c r="E4852" s="13" t="s">
        <v>25</v>
      </c>
    </row>
    <row r="4853" spans="2:5" x14ac:dyDescent="0.3">
      <c r="B4853" s="13">
        <v>27</v>
      </c>
      <c r="C4853" s="13" t="s">
        <v>25</v>
      </c>
      <c r="D4853" s="13" t="s">
        <v>21</v>
      </c>
      <c r="E4853" s="13" t="s">
        <v>25</v>
      </c>
    </row>
    <row r="4854" spans="2:5" x14ac:dyDescent="0.3">
      <c r="B4854" s="13">
        <v>73</v>
      </c>
      <c r="C4854" s="13" t="s">
        <v>21</v>
      </c>
      <c r="D4854" s="13" t="s">
        <v>25</v>
      </c>
      <c r="E4854" s="13" t="s">
        <v>25</v>
      </c>
    </row>
    <row r="4855" spans="2:5" x14ac:dyDescent="0.3">
      <c r="B4855" s="13">
        <v>49</v>
      </c>
      <c r="C4855" s="13" t="s">
        <v>21</v>
      </c>
      <c r="D4855" s="13" t="s">
        <v>21</v>
      </c>
      <c r="E4855" s="13" t="s">
        <v>25</v>
      </c>
    </row>
    <row r="4856" spans="2:5" x14ac:dyDescent="0.3">
      <c r="B4856" s="13">
        <v>54</v>
      </c>
      <c r="C4856" s="13" t="s">
        <v>21</v>
      </c>
      <c r="D4856" s="13" t="s">
        <v>21</v>
      </c>
      <c r="E4856" s="13" t="s">
        <v>25</v>
      </c>
    </row>
    <row r="4857" spans="2:5" x14ac:dyDescent="0.3">
      <c r="B4857" s="13">
        <v>30</v>
      </c>
      <c r="C4857" s="13" t="s">
        <v>21</v>
      </c>
      <c r="D4857" s="13" t="s">
        <v>21</v>
      </c>
      <c r="E4857" s="13" t="s">
        <v>25</v>
      </c>
    </row>
    <row r="4858" spans="2:5" x14ac:dyDescent="0.3">
      <c r="B4858" s="13">
        <v>64</v>
      </c>
      <c r="C4858" s="13" t="s">
        <v>21</v>
      </c>
      <c r="D4858" s="13" t="s">
        <v>21</v>
      </c>
      <c r="E4858" s="13" t="s">
        <v>25</v>
      </c>
    </row>
    <row r="4859" spans="2:5" x14ac:dyDescent="0.3">
      <c r="B4859" s="13">
        <v>85</v>
      </c>
      <c r="C4859" s="13" t="s">
        <v>21</v>
      </c>
      <c r="D4859" s="13" t="s">
        <v>25</v>
      </c>
      <c r="E4859" s="13" t="s">
        <v>25</v>
      </c>
    </row>
    <row r="4860" spans="2:5" x14ac:dyDescent="0.3">
      <c r="B4860" s="13">
        <v>32</v>
      </c>
      <c r="C4860" s="13" t="s">
        <v>21</v>
      </c>
      <c r="D4860" s="13" t="s">
        <v>21</v>
      </c>
      <c r="E4860" s="13" t="s">
        <v>25</v>
      </c>
    </row>
    <row r="4861" spans="2:5" x14ac:dyDescent="0.3">
      <c r="B4861" s="13">
        <v>41</v>
      </c>
      <c r="C4861" s="13" t="s">
        <v>21</v>
      </c>
      <c r="D4861" s="13" t="s">
        <v>21</v>
      </c>
      <c r="E4861" s="13" t="s">
        <v>25</v>
      </c>
    </row>
    <row r="4862" spans="2:5" x14ac:dyDescent="0.3">
      <c r="B4862" s="13">
        <v>75</v>
      </c>
      <c r="C4862" s="13" t="s">
        <v>21</v>
      </c>
      <c r="D4862" s="13" t="s">
        <v>25</v>
      </c>
      <c r="E4862" s="13" t="s">
        <v>25</v>
      </c>
    </row>
    <row r="4863" spans="2:5" x14ac:dyDescent="0.3">
      <c r="B4863" s="13">
        <v>38</v>
      </c>
      <c r="C4863" s="13" t="s">
        <v>21</v>
      </c>
      <c r="D4863" s="13" t="s">
        <v>21</v>
      </c>
      <c r="E4863" s="13" t="s">
        <v>25</v>
      </c>
    </row>
    <row r="4864" spans="2:5" x14ac:dyDescent="0.3">
      <c r="B4864" s="13">
        <v>39</v>
      </c>
      <c r="C4864" s="13" t="s">
        <v>21</v>
      </c>
      <c r="D4864" s="13" t="s">
        <v>21</v>
      </c>
      <c r="E4864" s="13" t="s">
        <v>25</v>
      </c>
    </row>
    <row r="4865" spans="2:5" x14ac:dyDescent="0.3">
      <c r="B4865" s="13">
        <v>61</v>
      </c>
      <c r="C4865" s="13" t="s">
        <v>21</v>
      </c>
      <c r="D4865" s="13" t="s">
        <v>21</v>
      </c>
      <c r="E4865" s="13" t="s">
        <v>25</v>
      </c>
    </row>
    <row r="4866" spans="2:5" x14ac:dyDescent="0.3">
      <c r="B4866" s="13">
        <v>67</v>
      </c>
      <c r="C4866" s="13" t="s">
        <v>21</v>
      </c>
      <c r="D4866" s="13" t="s">
        <v>25</v>
      </c>
      <c r="E4866" s="13" t="s">
        <v>25</v>
      </c>
    </row>
    <row r="4867" spans="2:5" x14ac:dyDescent="0.3">
      <c r="B4867" s="13">
        <v>83</v>
      </c>
      <c r="C4867" s="13" t="s">
        <v>21</v>
      </c>
      <c r="D4867" s="13" t="s">
        <v>25</v>
      </c>
      <c r="E4867" s="13" t="s">
        <v>25</v>
      </c>
    </row>
    <row r="4868" spans="2:5" x14ac:dyDescent="0.3">
      <c r="B4868" s="13">
        <v>75</v>
      </c>
      <c r="C4868" s="13" t="s">
        <v>21</v>
      </c>
      <c r="D4868" s="13" t="s">
        <v>25</v>
      </c>
      <c r="E4868" s="13" t="s">
        <v>25</v>
      </c>
    </row>
    <row r="4869" spans="2:5" x14ac:dyDescent="0.3">
      <c r="B4869" s="13">
        <v>72</v>
      </c>
      <c r="C4869" s="13" t="s">
        <v>21</v>
      </c>
      <c r="D4869" s="13" t="s">
        <v>25</v>
      </c>
      <c r="E4869" s="13" t="s">
        <v>25</v>
      </c>
    </row>
    <row r="4870" spans="2:5" x14ac:dyDescent="0.3">
      <c r="B4870" s="13">
        <v>42</v>
      </c>
      <c r="C4870" s="13" t="s">
        <v>21</v>
      </c>
      <c r="D4870" s="13" t="s">
        <v>21</v>
      </c>
      <c r="E4870" s="13" t="s">
        <v>25</v>
      </c>
    </row>
    <row r="4871" spans="2:5" x14ac:dyDescent="0.3">
      <c r="B4871" s="13">
        <v>50</v>
      </c>
      <c r="C4871" s="13" t="s">
        <v>21</v>
      </c>
      <c r="D4871" s="13" t="s">
        <v>21</v>
      </c>
      <c r="E4871" s="13" t="s">
        <v>25</v>
      </c>
    </row>
    <row r="4872" spans="2:5" x14ac:dyDescent="0.3">
      <c r="B4872" s="13">
        <v>37</v>
      </c>
      <c r="C4872" s="13" t="s">
        <v>21</v>
      </c>
      <c r="D4872" s="13" t="s">
        <v>21</v>
      </c>
      <c r="E4872" s="13" t="s">
        <v>25</v>
      </c>
    </row>
    <row r="4873" spans="2:5" x14ac:dyDescent="0.3">
      <c r="B4873" s="13">
        <v>42</v>
      </c>
      <c r="C4873" s="13" t="s">
        <v>21</v>
      </c>
      <c r="D4873" s="13" t="s">
        <v>21</v>
      </c>
      <c r="E4873" s="13" t="s">
        <v>25</v>
      </c>
    </row>
    <row r="4874" spans="2:5" x14ac:dyDescent="0.3">
      <c r="B4874" s="13">
        <v>57</v>
      </c>
      <c r="C4874" s="13" t="s">
        <v>21</v>
      </c>
      <c r="D4874" s="13" t="s">
        <v>21</v>
      </c>
      <c r="E4874" s="13" t="s">
        <v>25</v>
      </c>
    </row>
    <row r="4875" spans="2:5" x14ac:dyDescent="0.3">
      <c r="B4875" s="13">
        <v>42</v>
      </c>
      <c r="C4875" s="13" t="s">
        <v>21</v>
      </c>
      <c r="D4875" s="13" t="s">
        <v>21</v>
      </c>
      <c r="E4875" s="13" t="s">
        <v>25</v>
      </c>
    </row>
    <row r="4876" spans="2:5" x14ac:dyDescent="0.3">
      <c r="B4876" s="13">
        <v>46</v>
      </c>
      <c r="C4876" s="13" t="s">
        <v>21</v>
      </c>
      <c r="D4876" s="13" t="s">
        <v>21</v>
      </c>
      <c r="E4876" s="13" t="s">
        <v>25</v>
      </c>
    </row>
    <row r="4877" spans="2:5" x14ac:dyDescent="0.3">
      <c r="B4877" s="13">
        <v>60</v>
      </c>
      <c r="C4877" s="13" t="s">
        <v>21</v>
      </c>
      <c r="D4877" s="13" t="s">
        <v>21</v>
      </c>
      <c r="E4877" s="13" t="s">
        <v>25</v>
      </c>
    </row>
    <row r="4878" spans="2:5" x14ac:dyDescent="0.3">
      <c r="B4878" s="13">
        <v>39</v>
      </c>
      <c r="C4878" s="13" t="s">
        <v>21</v>
      </c>
      <c r="D4878" s="13" t="s">
        <v>21</v>
      </c>
      <c r="E4878" s="13" t="s">
        <v>25</v>
      </c>
    </row>
    <row r="4879" spans="2:5" x14ac:dyDescent="0.3">
      <c r="B4879" s="13">
        <v>66</v>
      </c>
      <c r="C4879" s="13" t="s">
        <v>21</v>
      </c>
      <c r="D4879" s="13" t="s">
        <v>25</v>
      </c>
      <c r="E4879" s="13" t="s">
        <v>25</v>
      </c>
    </row>
    <row r="4880" spans="2:5" x14ac:dyDescent="0.3">
      <c r="B4880" s="13">
        <v>59</v>
      </c>
      <c r="C4880" s="13" t="s">
        <v>21</v>
      </c>
      <c r="D4880" s="13" t="s">
        <v>21</v>
      </c>
      <c r="E4880" s="13" t="s">
        <v>25</v>
      </c>
    </row>
    <row r="4881" spans="2:5" x14ac:dyDescent="0.3">
      <c r="B4881" s="13">
        <v>49</v>
      </c>
      <c r="C4881" s="13" t="s">
        <v>21</v>
      </c>
      <c r="D4881" s="13" t="s">
        <v>21</v>
      </c>
      <c r="E4881" s="13" t="s">
        <v>25</v>
      </c>
    </row>
    <row r="4882" spans="2:5" x14ac:dyDescent="0.3">
      <c r="B4882" s="13">
        <v>72</v>
      </c>
      <c r="C4882" s="13" t="s">
        <v>21</v>
      </c>
      <c r="D4882" s="13" t="s">
        <v>25</v>
      </c>
      <c r="E4882" s="13" t="s">
        <v>25</v>
      </c>
    </row>
    <row r="4883" spans="2:5" x14ac:dyDescent="0.3">
      <c r="B4883" s="13">
        <v>75</v>
      </c>
      <c r="C4883" s="13" t="s">
        <v>21</v>
      </c>
      <c r="D4883" s="13" t="s">
        <v>25</v>
      </c>
      <c r="E4883" s="13" t="s">
        <v>25</v>
      </c>
    </row>
    <row r="4884" spans="2:5" x14ac:dyDescent="0.3">
      <c r="B4884" s="13">
        <v>59</v>
      </c>
      <c r="C4884" s="13" t="s">
        <v>21</v>
      </c>
      <c r="D4884" s="13" t="s">
        <v>21</v>
      </c>
      <c r="E4884" s="13" t="s">
        <v>25</v>
      </c>
    </row>
    <row r="4885" spans="2:5" x14ac:dyDescent="0.3">
      <c r="B4885" s="13">
        <v>41</v>
      </c>
      <c r="C4885" s="13" t="s">
        <v>21</v>
      </c>
      <c r="D4885" s="13" t="s">
        <v>21</v>
      </c>
      <c r="E4885" s="13" t="s">
        <v>25</v>
      </c>
    </row>
    <row r="4886" spans="2:5" x14ac:dyDescent="0.3">
      <c r="B4886" s="13">
        <v>47</v>
      </c>
      <c r="C4886" s="13" t="s">
        <v>21</v>
      </c>
      <c r="D4886" s="13" t="s">
        <v>21</v>
      </c>
      <c r="E4886" s="13" t="s">
        <v>25</v>
      </c>
    </row>
    <row r="4887" spans="2:5" x14ac:dyDescent="0.3">
      <c r="B4887" s="13">
        <v>69</v>
      </c>
      <c r="C4887" s="13" t="s">
        <v>21</v>
      </c>
      <c r="D4887" s="13" t="s">
        <v>25</v>
      </c>
      <c r="E4887" s="13" t="s">
        <v>25</v>
      </c>
    </row>
    <row r="4888" spans="2:5" x14ac:dyDescent="0.3">
      <c r="B4888" s="13">
        <v>41</v>
      </c>
      <c r="C4888" s="13" t="s">
        <v>21</v>
      </c>
      <c r="D4888" s="13" t="s">
        <v>21</v>
      </c>
      <c r="E4888" s="13" t="s">
        <v>25</v>
      </c>
    </row>
    <row r="4889" spans="2:5" x14ac:dyDescent="0.3">
      <c r="B4889" s="13">
        <v>65</v>
      </c>
      <c r="C4889" s="13" t="s">
        <v>21</v>
      </c>
      <c r="D4889" s="13" t="s">
        <v>25</v>
      </c>
      <c r="E4889" s="13" t="s">
        <v>25</v>
      </c>
    </row>
    <row r="4890" spans="2:5" x14ac:dyDescent="0.3">
      <c r="B4890" s="13">
        <v>58</v>
      </c>
      <c r="C4890" s="13" t="s">
        <v>21</v>
      </c>
      <c r="D4890" s="13" t="s">
        <v>21</v>
      </c>
      <c r="E4890" s="13" t="s">
        <v>25</v>
      </c>
    </row>
    <row r="4891" spans="2:5" x14ac:dyDescent="0.3">
      <c r="B4891" s="13">
        <v>56</v>
      </c>
      <c r="C4891" s="13" t="s">
        <v>21</v>
      </c>
      <c r="D4891" s="13" t="s">
        <v>21</v>
      </c>
      <c r="E4891" s="13" t="s">
        <v>25</v>
      </c>
    </row>
    <row r="4892" spans="2:5" x14ac:dyDescent="0.3">
      <c r="B4892" s="13">
        <v>31</v>
      </c>
      <c r="C4892" s="13" t="s">
        <v>21</v>
      </c>
      <c r="D4892" s="13" t="s">
        <v>21</v>
      </c>
      <c r="E4892" s="13" t="s">
        <v>25</v>
      </c>
    </row>
    <row r="4893" spans="2:5" x14ac:dyDescent="0.3">
      <c r="B4893" s="13">
        <v>76</v>
      </c>
      <c r="C4893" s="13" t="s">
        <v>21</v>
      </c>
      <c r="D4893" s="13" t="s">
        <v>25</v>
      </c>
      <c r="E4893" s="13" t="s">
        <v>25</v>
      </c>
    </row>
    <row r="4894" spans="2:5" x14ac:dyDescent="0.3">
      <c r="B4894" s="13">
        <v>52</v>
      </c>
      <c r="C4894" s="13" t="s">
        <v>21</v>
      </c>
      <c r="D4894" s="13" t="s">
        <v>21</v>
      </c>
      <c r="E4894" s="13" t="s">
        <v>25</v>
      </c>
    </row>
    <row r="4895" spans="2:5" x14ac:dyDescent="0.3">
      <c r="B4895" s="13">
        <v>53</v>
      </c>
      <c r="C4895" s="13" t="s">
        <v>21</v>
      </c>
      <c r="D4895" s="13" t="s">
        <v>21</v>
      </c>
      <c r="E4895" s="13" t="s">
        <v>25</v>
      </c>
    </row>
    <row r="4896" spans="2:5" x14ac:dyDescent="0.3">
      <c r="B4896" s="13">
        <v>22</v>
      </c>
      <c r="C4896" s="13" t="s">
        <v>25</v>
      </c>
      <c r="D4896" s="13" t="s">
        <v>21</v>
      </c>
      <c r="E4896" s="13" t="s">
        <v>25</v>
      </c>
    </row>
    <row r="4897" spans="2:5" x14ac:dyDescent="0.3">
      <c r="B4897" s="13">
        <v>77</v>
      </c>
      <c r="C4897" s="13" t="s">
        <v>21</v>
      </c>
      <c r="D4897" s="13" t="s">
        <v>25</v>
      </c>
      <c r="E4897" s="13" t="s">
        <v>25</v>
      </c>
    </row>
    <row r="4898" spans="2:5" x14ac:dyDescent="0.3">
      <c r="B4898" s="13">
        <v>29</v>
      </c>
      <c r="C4898" s="13" t="s">
        <v>25</v>
      </c>
      <c r="D4898" s="13" t="s">
        <v>21</v>
      </c>
      <c r="E4898" s="13" t="s">
        <v>25</v>
      </c>
    </row>
    <row r="4899" spans="2:5" x14ac:dyDescent="0.3">
      <c r="B4899" s="13">
        <v>33</v>
      </c>
      <c r="C4899" s="13" t="s">
        <v>21</v>
      </c>
      <c r="D4899" s="13" t="s">
        <v>21</v>
      </c>
      <c r="E4899" s="13" t="s">
        <v>25</v>
      </c>
    </row>
    <row r="4900" spans="2:5" x14ac:dyDescent="0.3">
      <c r="B4900" s="13">
        <v>28</v>
      </c>
      <c r="C4900" s="13" t="s">
        <v>25</v>
      </c>
      <c r="D4900" s="13" t="s">
        <v>21</v>
      </c>
      <c r="E4900" s="13" t="s">
        <v>25</v>
      </c>
    </row>
    <row r="4901" spans="2:5" x14ac:dyDescent="0.3">
      <c r="B4901" s="13">
        <v>42</v>
      </c>
      <c r="C4901" s="13" t="s">
        <v>21</v>
      </c>
      <c r="D4901" s="13" t="s">
        <v>21</v>
      </c>
      <c r="E4901" s="13" t="s">
        <v>25</v>
      </c>
    </row>
    <row r="4902" spans="2:5" x14ac:dyDescent="0.3">
      <c r="B4902" s="13">
        <v>48</v>
      </c>
      <c r="C4902" s="13" t="s">
        <v>21</v>
      </c>
      <c r="D4902" s="13" t="s">
        <v>21</v>
      </c>
      <c r="E4902" s="13" t="s">
        <v>25</v>
      </c>
    </row>
    <row r="4903" spans="2:5" x14ac:dyDescent="0.3">
      <c r="B4903" s="13">
        <v>30</v>
      </c>
      <c r="C4903" s="13" t="s">
        <v>21</v>
      </c>
      <c r="D4903" s="13" t="s">
        <v>21</v>
      </c>
      <c r="E4903" s="13" t="s">
        <v>25</v>
      </c>
    </row>
    <row r="4904" spans="2:5" x14ac:dyDescent="0.3">
      <c r="B4904" s="13">
        <v>67</v>
      </c>
      <c r="C4904" s="13" t="s">
        <v>21</v>
      </c>
      <c r="D4904" s="13" t="s">
        <v>25</v>
      </c>
      <c r="E4904" s="13" t="s">
        <v>25</v>
      </c>
    </row>
    <row r="4905" spans="2:5" x14ac:dyDescent="0.3">
      <c r="B4905" s="13">
        <v>56</v>
      </c>
      <c r="C4905" s="13" t="s">
        <v>21</v>
      </c>
      <c r="D4905" s="13" t="s">
        <v>21</v>
      </c>
      <c r="E4905" s="13" t="s">
        <v>25</v>
      </c>
    </row>
    <row r="4906" spans="2:5" x14ac:dyDescent="0.3">
      <c r="B4906" s="13">
        <v>57</v>
      </c>
      <c r="C4906" s="13" t="s">
        <v>21</v>
      </c>
      <c r="D4906" s="13" t="s">
        <v>21</v>
      </c>
      <c r="E4906" s="13" t="s">
        <v>25</v>
      </c>
    </row>
    <row r="4907" spans="2:5" x14ac:dyDescent="0.3">
      <c r="B4907" s="13">
        <v>60</v>
      </c>
      <c r="C4907" s="13" t="s">
        <v>21</v>
      </c>
      <c r="D4907" s="13" t="s">
        <v>21</v>
      </c>
      <c r="E4907" s="13" t="s">
        <v>25</v>
      </c>
    </row>
    <row r="4908" spans="2:5" x14ac:dyDescent="0.3">
      <c r="B4908" s="13">
        <v>43</v>
      </c>
      <c r="C4908" s="13" t="s">
        <v>21</v>
      </c>
      <c r="D4908" s="13" t="s">
        <v>21</v>
      </c>
      <c r="E4908" s="13" t="s">
        <v>25</v>
      </c>
    </row>
    <row r="4909" spans="2:5" x14ac:dyDescent="0.3">
      <c r="B4909" s="13">
        <v>23</v>
      </c>
      <c r="C4909" s="13" t="s">
        <v>25</v>
      </c>
      <c r="D4909" s="13" t="s">
        <v>21</v>
      </c>
      <c r="E4909" s="13" t="s">
        <v>25</v>
      </c>
    </row>
    <row r="4910" spans="2:5" x14ac:dyDescent="0.3">
      <c r="B4910" s="13">
        <v>57</v>
      </c>
      <c r="C4910" s="13" t="s">
        <v>21</v>
      </c>
      <c r="D4910" s="13" t="s">
        <v>21</v>
      </c>
      <c r="E4910" s="13" t="s">
        <v>25</v>
      </c>
    </row>
    <row r="4911" spans="2:5" x14ac:dyDescent="0.3">
      <c r="B4911" s="13">
        <v>62</v>
      </c>
      <c r="C4911" s="13" t="s">
        <v>21</v>
      </c>
      <c r="D4911" s="13" t="s">
        <v>21</v>
      </c>
      <c r="E4911" s="13" t="s">
        <v>25</v>
      </c>
    </row>
    <row r="4912" spans="2:5" x14ac:dyDescent="0.3">
      <c r="B4912" s="13">
        <v>61</v>
      </c>
      <c r="C4912" s="13" t="s">
        <v>21</v>
      </c>
      <c r="D4912" s="13" t="s">
        <v>21</v>
      </c>
      <c r="E4912" s="13" t="s">
        <v>25</v>
      </c>
    </row>
    <row r="4913" spans="2:5" x14ac:dyDescent="0.3">
      <c r="B4913" s="13">
        <v>29</v>
      </c>
      <c r="C4913" s="13" t="s">
        <v>25</v>
      </c>
      <c r="D4913" s="13" t="s">
        <v>21</v>
      </c>
      <c r="E4913" s="13" t="s">
        <v>25</v>
      </c>
    </row>
    <row r="4914" spans="2:5" x14ac:dyDescent="0.3">
      <c r="B4914" s="13">
        <v>67</v>
      </c>
      <c r="C4914" s="13" t="s">
        <v>21</v>
      </c>
      <c r="D4914" s="13" t="s">
        <v>25</v>
      </c>
      <c r="E4914" s="13" t="s">
        <v>25</v>
      </c>
    </row>
    <row r="4915" spans="2:5" x14ac:dyDescent="0.3">
      <c r="B4915" s="13">
        <v>50</v>
      </c>
      <c r="C4915" s="13" t="s">
        <v>21</v>
      </c>
      <c r="D4915" s="13" t="s">
        <v>21</v>
      </c>
      <c r="E4915" s="13" t="s">
        <v>25</v>
      </c>
    </row>
    <row r="4916" spans="2:5" x14ac:dyDescent="0.3">
      <c r="B4916" s="13">
        <v>77</v>
      </c>
      <c r="C4916" s="13" t="s">
        <v>21</v>
      </c>
      <c r="D4916" s="13" t="s">
        <v>25</v>
      </c>
      <c r="E4916" s="13" t="s">
        <v>25</v>
      </c>
    </row>
    <row r="4917" spans="2:5" x14ac:dyDescent="0.3">
      <c r="B4917" s="13">
        <v>38</v>
      </c>
      <c r="C4917" s="13" t="s">
        <v>21</v>
      </c>
      <c r="D4917" s="13" t="s">
        <v>21</v>
      </c>
      <c r="E4917" s="13" t="s">
        <v>25</v>
      </c>
    </row>
    <row r="4918" spans="2:5" x14ac:dyDescent="0.3">
      <c r="B4918" s="13">
        <v>70</v>
      </c>
      <c r="C4918" s="13" t="s">
        <v>21</v>
      </c>
      <c r="D4918" s="13" t="s">
        <v>25</v>
      </c>
      <c r="E4918" s="13" t="s">
        <v>25</v>
      </c>
    </row>
    <row r="4919" spans="2:5" x14ac:dyDescent="0.3">
      <c r="B4919" s="13">
        <v>78</v>
      </c>
      <c r="C4919" s="13" t="s">
        <v>21</v>
      </c>
      <c r="D4919" s="13" t="s">
        <v>25</v>
      </c>
      <c r="E4919" s="13" t="s">
        <v>25</v>
      </c>
    </row>
    <row r="4920" spans="2:5" x14ac:dyDescent="0.3">
      <c r="B4920" s="13">
        <v>47</v>
      </c>
      <c r="C4920" s="13" t="s">
        <v>21</v>
      </c>
      <c r="D4920" s="13" t="s">
        <v>21</v>
      </c>
      <c r="E4920" s="13" t="s">
        <v>25</v>
      </c>
    </row>
    <row r="4921" spans="2:5" x14ac:dyDescent="0.3">
      <c r="B4921" s="13">
        <v>23</v>
      </c>
      <c r="C4921" s="13" t="s">
        <v>25</v>
      </c>
      <c r="D4921" s="13" t="s">
        <v>21</v>
      </c>
      <c r="E4921" s="13" t="s">
        <v>25</v>
      </c>
    </row>
    <row r="4922" spans="2:5" x14ac:dyDescent="0.3">
      <c r="B4922" s="13">
        <v>44</v>
      </c>
      <c r="C4922" s="13" t="s">
        <v>21</v>
      </c>
      <c r="D4922" s="13" t="s">
        <v>21</v>
      </c>
      <c r="E4922" s="13" t="s">
        <v>25</v>
      </c>
    </row>
    <row r="4923" spans="2:5" x14ac:dyDescent="0.3">
      <c r="B4923" s="13">
        <v>84</v>
      </c>
      <c r="C4923" s="13" t="s">
        <v>21</v>
      </c>
      <c r="D4923" s="13" t="s">
        <v>25</v>
      </c>
      <c r="E4923" s="13" t="s">
        <v>25</v>
      </c>
    </row>
    <row r="4924" spans="2:5" x14ac:dyDescent="0.3">
      <c r="B4924" s="13">
        <v>38</v>
      </c>
      <c r="C4924" s="13" t="s">
        <v>21</v>
      </c>
      <c r="D4924" s="13" t="s">
        <v>21</v>
      </c>
      <c r="E4924" s="13" t="s">
        <v>25</v>
      </c>
    </row>
    <row r="4925" spans="2:5" x14ac:dyDescent="0.3">
      <c r="B4925" s="13">
        <v>84</v>
      </c>
      <c r="C4925" s="13" t="s">
        <v>21</v>
      </c>
      <c r="D4925" s="13" t="s">
        <v>25</v>
      </c>
      <c r="E4925" s="13" t="s">
        <v>25</v>
      </c>
    </row>
    <row r="4926" spans="2:5" x14ac:dyDescent="0.3">
      <c r="B4926" s="13">
        <v>21</v>
      </c>
      <c r="C4926" s="13" t="s">
        <v>25</v>
      </c>
      <c r="D4926" s="13" t="s">
        <v>21</v>
      </c>
      <c r="E4926" s="13" t="s">
        <v>25</v>
      </c>
    </row>
    <row r="4927" spans="2:5" x14ac:dyDescent="0.3">
      <c r="B4927" s="13">
        <v>24</v>
      </c>
      <c r="C4927" s="13" t="s">
        <v>25</v>
      </c>
      <c r="D4927" s="13" t="s">
        <v>21</v>
      </c>
      <c r="E4927" s="13" t="s">
        <v>25</v>
      </c>
    </row>
    <row r="4928" spans="2:5" x14ac:dyDescent="0.3">
      <c r="B4928" s="13">
        <v>44</v>
      </c>
      <c r="C4928" s="13" t="s">
        <v>21</v>
      </c>
      <c r="D4928" s="13" t="s">
        <v>21</v>
      </c>
      <c r="E4928" s="13" t="s">
        <v>25</v>
      </c>
    </row>
    <row r="4929" spans="2:5" x14ac:dyDescent="0.3">
      <c r="B4929" s="13">
        <v>78</v>
      </c>
      <c r="C4929" s="13" t="s">
        <v>21</v>
      </c>
      <c r="D4929" s="13" t="s">
        <v>25</v>
      </c>
      <c r="E4929" s="13" t="s">
        <v>25</v>
      </c>
    </row>
    <row r="4930" spans="2:5" x14ac:dyDescent="0.3">
      <c r="B4930" s="13">
        <v>23</v>
      </c>
      <c r="C4930" s="13" t="s">
        <v>25</v>
      </c>
      <c r="D4930" s="13" t="s">
        <v>21</v>
      </c>
      <c r="E4930" s="13" t="s">
        <v>25</v>
      </c>
    </row>
    <row r="4931" spans="2:5" x14ac:dyDescent="0.3">
      <c r="B4931" s="13">
        <v>45</v>
      </c>
      <c r="C4931" s="13" t="s">
        <v>21</v>
      </c>
      <c r="D4931" s="13" t="s">
        <v>21</v>
      </c>
      <c r="E4931" s="13" t="s">
        <v>25</v>
      </c>
    </row>
    <row r="4932" spans="2:5" x14ac:dyDescent="0.3">
      <c r="B4932" s="13">
        <v>54</v>
      </c>
      <c r="C4932" s="13" t="s">
        <v>21</v>
      </c>
      <c r="D4932" s="13" t="s">
        <v>21</v>
      </c>
      <c r="E4932" s="13" t="s">
        <v>25</v>
      </c>
    </row>
    <row r="4933" spans="2:5" x14ac:dyDescent="0.3">
      <c r="B4933" s="13">
        <v>58</v>
      </c>
      <c r="C4933" s="13" t="s">
        <v>21</v>
      </c>
      <c r="D4933" s="13" t="s">
        <v>21</v>
      </c>
      <c r="E4933" s="13" t="s">
        <v>25</v>
      </c>
    </row>
    <row r="4934" spans="2:5" x14ac:dyDescent="0.3">
      <c r="B4934" s="13">
        <v>45</v>
      </c>
      <c r="C4934" s="13" t="s">
        <v>21</v>
      </c>
      <c r="D4934" s="13" t="s">
        <v>21</v>
      </c>
      <c r="E4934" s="13" t="s">
        <v>25</v>
      </c>
    </row>
    <row r="4935" spans="2:5" x14ac:dyDescent="0.3">
      <c r="B4935" s="13">
        <v>82</v>
      </c>
      <c r="C4935" s="13" t="s">
        <v>21</v>
      </c>
      <c r="D4935" s="13" t="s">
        <v>25</v>
      </c>
      <c r="E4935" s="13" t="s">
        <v>25</v>
      </c>
    </row>
    <row r="4936" spans="2:5" x14ac:dyDescent="0.3">
      <c r="B4936" s="13">
        <v>51</v>
      </c>
      <c r="C4936" s="13" t="s">
        <v>21</v>
      </c>
      <c r="D4936" s="13" t="s">
        <v>21</v>
      </c>
      <c r="E4936" s="13" t="s">
        <v>25</v>
      </c>
    </row>
    <row r="4937" spans="2:5" x14ac:dyDescent="0.3">
      <c r="B4937" s="13">
        <v>72</v>
      </c>
      <c r="C4937" s="13" t="s">
        <v>21</v>
      </c>
      <c r="D4937" s="13" t="s">
        <v>25</v>
      </c>
      <c r="E4937" s="13" t="s">
        <v>25</v>
      </c>
    </row>
    <row r="4938" spans="2:5" x14ac:dyDescent="0.3">
      <c r="B4938" s="13">
        <v>29</v>
      </c>
      <c r="C4938" s="13" t="s">
        <v>25</v>
      </c>
      <c r="D4938" s="13" t="s">
        <v>21</v>
      </c>
      <c r="E4938" s="13" t="s">
        <v>25</v>
      </c>
    </row>
    <row r="4939" spans="2:5" x14ac:dyDescent="0.3">
      <c r="B4939" s="13">
        <v>75</v>
      </c>
      <c r="C4939" s="13" t="s">
        <v>21</v>
      </c>
      <c r="D4939" s="13" t="s">
        <v>25</v>
      </c>
      <c r="E4939" s="13" t="s">
        <v>25</v>
      </c>
    </row>
    <row r="4940" spans="2:5" x14ac:dyDescent="0.3">
      <c r="B4940" s="13">
        <v>66</v>
      </c>
      <c r="C4940" s="13" t="s">
        <v>21</v>
      </c>
      <c r="D4940" s="13" t="s">
        <v>25</v>
      </c>
      <c r="E4940" s="13" t="s">
        <v>25</v>
      </c>
    </row>
    <row r="4941" spans="2:5" x14ac:dyDescent="0.3">
      <c r="B4941" s="13">
        <v>45</v>
      </c>
      <c r="C4941" s="13" t="s">
        <v>21</v>
      </c>
      <c r="D4941" s="13" t="s">
        <v>21</v>
      </c>
      <c r="E4941" s="13" t="s">
        <v>25</v>
      </c>
    </row>
    <row r="4942" spans="2:5" x14ac:dyDescent="0.3">
      <c r="B4942" s="13">
        <v>73</v>
      </c>
      <c r="C4942" s="13" t="s">
        <v>21</v>
      </c>
      <c r="D4942" s="13" t="s">
        <v>25</v>
      </c>
      <c r="E4942" s="13" t="s">
        <v>25</v>
      </c>
    </row>
    <row r="4943" spans="2:5" x14ac:dyDescent="0.3">
      <c r="B4943" s="13">
        <v>28</v>
      </c>
      <c r="C4943" s="13" t="s">
        <v>25</v>
      </c>
      <c r="D4943" s="13" t="s">
        <v>21</v>
      </c>
      <c r="E4943" s="13" t="s">
        <v>25</v>
      </c>
    </row>
    <row r="4944" spans="2:5" x14ac:dyDescent="0.3">
      <c r="B4944" s="13">
        <v>28</v>
      </c>
      <c r="C4944" s="13" t="s">
        <v>25</v>
      </c>
      <c r="D4944" s="13" t="s">
        <v>21</v>
      </c>
      <c r="E4944" s="13" t="s">
        <v>25</v>
      </c>
    </row>
    <row r="4945" spans="2:5" x14ac:dyDescent="0.3">
      <c r="B4945" s="13">
        <v>36</v>
      </c>
      <c r="C4945" s="13" t="s">
        <v>21</v>
      </c>
      <c r="D4945" s="13" t="s">
        <v>21</v>
      </c>
      <c r="E4945" s="13" t="s">
        <v>25</v>
      </c>
    </row>
    <row r="4946" spans="2:5" x14ac:dyDescent="0.3">
      <c r="B4946" s="13">
        <v>32</v>
      </c>
      <c r="C4946" s="13" t="s">
        <v>21</v>
      </c>
      <c r="D4946" s="13" t="s">
        <v>21</v>
      </c>
      <c r="E4946" s="13" t="s">
        <v>25</v>
      </c>
    </row>
    <row r="4947" spans="2:5" x14ac:dyDescent="0.3">
      <c r="B4947" s="13">
        <v>55</v>
      </c>
      <c r="C4947" s="13" t="s">
        <v>21</v>
      </c>
      <c r="D4947" s="13" t="s">
        <v>21</v>
      </c>
      <c r="E4947" s="13" t="s">
        <v>25</v>
      </c>
    </row>
    <row r="4948" spans="2:5" x14ac:dyDescent="0.3">
      <c r="B4948" s="13">
        <v>72</v>
      </c>
      <c r="C4948" s="13" t="s">
        <v>21</v>
      </c>
      <c r="D4948" s="13" t="s">
        <v>25</v>
      </c>
      <c r="E4948" s="13" t="s">
        <v>25</v>
      </c>
    </row>
    <row r="4949" spans="2:5" x14ac:dyDescent="0.3">
      <c r="B4949" s="13">
        <v>85</v>
      </c>
      <c r="C4949" s="13" t="s">
        <v>21</v>
      </c>
      <c r="D4949" s="13" t="s">
        <v>25</v>
      </c>
      <c r="E4949" s="13" t="s">
        <v>25</v>
      </c>
    </row>
    <row r="4950" spans="2:5" x14ac:dyDescent="0.3">
      <c r="B4950" s="13">
        <v>29</v>
      </c>
      <c r="C4950" s="13" t="s">
        <v>25</v>
      </c>
      <c r="D4950" s="13" t="s">
        <v>21</v>
      </c>
      <c r="E4950" s="13" t="s">
        <v>25</v>
      </c>
    </row>
    <row r="4951" spans="2:5" x14ac:dyDescent="0.3">
      <c r="B4951" s="13">
        <v>57</v>
      </c>
      <c r="C4951" s="13" t="s">
        <v>21</v>
      </c>
      <c r="D4951" s="13" t="s">
        <v>21</v>
      </c>
      <c r="E4951" s="13" t="s">
        <v>25</v>
      </c>
    </row>
    <row r="4952" spans="2:5" x14ac:dyDescent="0.3">
      <c r="B4952" s="13">
        <v>46</v>
      </c>
      <c r="C4952" s="13" t="s">
        <v>21</v>
      </c>
      <c r="D4952" s="13" t="s">
        <v>21</v>
      </c>
      <c r="E4952" s="13" t="s">
        <v>25</v>
      </c>
    </row>
    <row r="4953" spans="2:5" x14ac:dyDescent="0.3">
      <c r="B4953" s="13">
        <v>84</v>
      </c>
      <c r="C4953" s="13" t="s">
        <v>21</v>
      </c>
      <c r="D4953" s="13" t="s">
        <v>25</v>
      </c>
      <c r="E4953" s="13" t="s">
        <v>25</v>
      </c>
    </row>
    <row r="4954" spans="2:5" x14ac:dyDescent="0.3">
      <c r="B4954" s="13">
        <v>61</v>
      </c>
      <c r="C4954" s="13" t="s">
        <v>21</v>
      </c>
      <c r="D4954" s="13" t="s">
        <v>21</v>
      </c>
      <c r="E4954" s="13" t="s">
        <v>25</v>
      </c>
    </row>
    <row r="4955" spans="2:5" x14ac:dyDescent="0.3">
      <c r="B4955" s="13">
        <v>83</v>
      </c>
      <c r="C4955" s="13" t="s">
        <v>21</v>
      </c>
      <c r="D4955" s="13" t="s">
        <v>25</v>
      </c>
      <c r="E4955" s="13" t="s">
        <v>25</v>
      </c>
    </row>
    <row r="4956" spans="2:5" x14ac:dyDescent="0.3">
      <c r="B4956" s="13">
        <v>73</v>
      </c>
      <c r="C4956" s="13" t="s">
        <v>21</v>
      </c>
      <c r="D4956" s="13" t="s">
        <v>25</v>
      </c>
      <c r="E4956" s="13" t="s">
        <v>25</v>
      </c>
    </row>
    <row r="4957" spans="2:5" x14ac:dyDescent="0.3">
      <c r="B4957" s="13">
        <v>34</v>
      </c>
      <c r="C4957" s="13" t="s">
        <v>21</v>
      </c>
      <c r="D4957" s="13" t="s">
        <v>21</v>
      </c>
      <c r="E4957" s="13" t="s">
        <v>25</v>
      </c>
    </row>
    <row r="4958" spans="2:5" x14ac:dyDescent="0.3">
      <c r="B4958" s="13">
        <v>30</v>
      </c>
      <c r="C4958" s="13" t="s">
        <v>21</v>
      </c>
      <c r="D4958" s="13" t="s">
        <v>21</v>
      </c>
      <c r="E4958" s="13" t="s">
        <v>25</v>
      </c>
    </row>
    <row r="4959" spans="2:5" x14ac:dyDescent="0.3">
      <c r="B4959" s="13">
        <v>67</v>
      </c>
      <c r="C4959" s="13" t="s">
        <v>21</v>
      </c>
      <c r="D4959" s="13" t="s">
        <v>25</v>
      </c>
      <c r="E4959" s="13" t="s">
        <v>25</v>
      </c>
    </row>
    <row r="4960" spans="2:5" x14ac:dyDescent="0.3">
      <c r="B4960" s="13">
        <v>46</v>
      </c>
      <c r="C4960" s="13" t="s">
        <v>21</v>
      </c>
      <c r="D4960" s="13" t="s">
        <v>21</v>
      </c>
      <c r="E4960" s="13" t="s">
        <v>25</v>
      </c>
    </row>
    <row r="4961" spans="2:5" x14ac:dyDescent="0.3">
      <c r="B4961" s="13">
        <v>50</v>
      </c>
      <c r="C4961" s="13" t="s">
        <v>21</v>
      </c>
      <c r="D4961" s="13" t="s">
        <v>21</v>
      </c>
      <c r="E4961" s="13" t="s">
        <v>25</v>
      </c>
    </row>
    <row r="4962" spans="2:5" x14ac:dyDescent="0.3">
      <c r="B4962" s="13">
        <v>44</v>
      </c>
      <c r="C4962" s="13" t="s">
        <v>21</v>
      </c>
      <c r="D4962" s="13" t="s">
        <v>21</v>
      </c>
      <c r="E4962" s="13" t="s">
        <v>25</v>
      </c>
    </row>
    <row r="4963" spans="2:5" x14ac:dyDescent="0.3">
      <c r="B4963" s="13">
        <v>63</v>
      </c>
      <c r="C4963" s="13" t="s">
        <v>21</v>
      </c>
      <c r="D4963" s="13" t="s">
        <v>21</v>
      </c>
      <c r="E4963" s="13" t="s">
        <v>25</v>
      </c>
    </row>
    <row r="4964" spans="2:5" x14ac:dyDescent="0.3">
      <c r="B4964" s="13">
        <v>47</v>
      </c>
      <c r="C4964" s="13" t="s">
        <v>21</v>
      </c>
      <c r="D4964" s="13" t="s">
        <v>21</v>
      </c>
      <c r="E4964" s="13" t="s">
        <v>25</v>
      </c>
    </row>
    <row r="4965" spans="2:5" x14ac:dyDescent="0.3">
      <c r="B4965" s="13">
        <v>45</v>
      </c>
      <c r="C4965" s="13" t="s">
        <v>21</v>
      </c>
      <c r="D4965" s="13" t="s">
        <v>21</v>
      </c>
      <c r="E4965" s="13" t="s">
        <v>25</v>
      </c>
    </row>
    <row r="4966" spans="2:5" x14ac:dyDescent="0.3">
      <c r="B4966" s="13">
        <v>85</v>
      </c>
      <c r="C4966" s="13" t="s">
        <v>21</v>
      </c>
      <c r="D4966" s="13" t="s">
        <v>25</v>
      </c>
      <c r="E4966" s="13" t="s">
        <v>25</v>
      </c>
    </row>
    <row r="4967" spans="2:5" x14ac:dyDescent="0.3">
      <c r="B4967" s="13">
        <v>51</v>
      </c>
      <c r="C4967" s="13" t="s">
        <v>21</v>
      </c>
      <c r="D4967" s="13" t="s">
        <v>21</v>
      </c>
      <c r="E4967" s="13" t="s">
        <v>25</v>
      </c>
    </row>
    <row r="4968" spans="2:5" x14ac:dyDescent="0.3">
      <c r="B4968" s="13">
        <v>42</v>
      </c>
      <c r="C4968" s="13" t="s">
        <v>21</v>
      </c>
      <c r="D4968" s="13" t="s">
        <v>21</v>
      </c>
      <c r="E4968" s="13" t="s">
        <v>25</v>
      </c>
    </row>
    <row r="4969" spans="2:5" x14ac:dyDescent="0.3">
      <c r="B4969" s="13">
        <v>33</v>
      </c>
      <c r="C4969" s="13" t="s">
        <v>21</v>
      </c>
      <c r="D4969" s="13" t="s">
        <v>21</v>
      </c>
      <c r="E4969" s="13" t="s">
        <v>25</v>
      </c>
    </row>
    <row r="4970" spans="2:5" x14ac:dyDescent="0.3">
      <c r="B4970" s="13">
        <v>53</v>
      </c>
      <c r="C4970" s="13" t="s">
        <v>21</v>
      </c>
      <c r="D4970" s="13" t="s">
        <v>21</v>
      </c>
      <c r="E4970" s="13" t="s">
        <v>25</v>
      </c>
    </row>
    <row r="4971" spans="2:5" x14ac:dyDescent="0.3">
      <c r="B4971" s="13">
        <v>69</v>
      </c>
      <c r="C4971" s="13" t="s">
        <v>21</v>
      </c>
      <c r="D4971" s="13" t="s">
        <v>25</v>
      </c>
      <c r="E4971" s="13" t="s">
        <v>25</v>
      </c>
    </row>
    <row r="4972" spans="2:5" x14ac:dyDescent="0.3">
      <c r="B4972" s="13">
        <v>44</v>
      </c>
      <c r="C4972" s="13" t="s">
        <v>21</v>
      </c>
      <c r="D4972" s="13" t="s">
        <v>21</v>
      </c>
      <c r="E4972" s="13" t="s">
        <v>25</v>
      </c>
    </row>
    <row r="4973" spans="2:5" x14ac:dyDescent="0.3">
      <c r="B4973" s="13">
        <v>83</v>
      </c>
      <c r="C4973" s="13" t="s">
        <v>21</v>
      </c>
      <c r="D4973" s="13" t="s">
        <v>25</v>
      </c>
      <c r="E4973" s="13" t="s">
        <v>25</v>
      </c>
    </row>
    <row r="4974" spans="2:5" x14ac:dyDescent="0.3">
      <c r="B4974" s="13">
        <v>75</v>
      </c>
      <c r="C4974" s="13" t="s">
        <v>21</v>
      </c>
      <c r="D4974" s="13" t="s">
        <v>25</v>
      </c>
      <c r="E4974" s="13" t="s">
        <v>25</v>
      </c>
    </row>
    <row r="4975" spans="2:5" x14ac:dyDescent="0.3">
      <c r="B4975" s="13">
        <v>46</v>
      </c>
      <c r="C4975" s="13" t="s">
        <v>21</v>
      </c>
      <c r="D4975" s="13" t="s">
        <v>21</v>
      </c>
      <c r="E4975" s="13" t="s">
        <v>25</v>
      </c>
    </row>
    <row r="4976" spans="2:5" x14ac:dyDescent="0.3">
      <c r="B4976" s="13">
        <v>66</v>
      </c>
      <c r="C4976" s="13" t="s">
        <v>21</v>
      </c>
      <c r="D4976" s="13" t="s">
        <v>25</v>
      </c>
      <c r="E4976" s="13" t="s">
        <v>25</v>
      </c>
    </row>
    <row r="4977" spans="2:5" x14ac:dyDescent="0.3">
      <c r="B4977" s="13">
        <v>78</v>
      </c>
      <c r="C4977" s="13" t="s">
        <v>21</v>
      </c>
      <c r="D4977" s="13" t="s">
        <v>25</v>
      </c>
      <c r="E4977" s="13" t="s">
        <v>25</v>
      </c>
    </row>
    <row r="4978" spans="2:5" x14ac:dyDescent="0.3">
      <c r="B4978" s="13">
        <v>72</v>
      </c>
      <c r="C4978" s="13" t="s">
        <v>21</v>
      </c>
      <c r="D4978" s="13" t="s">
        <v>25</v>
      </c>
      <c r="E4978" s="13" t="s">
        <v>25</v>
      </c>
    </row>
    <row r="4979" spans="2:5" x14ac:dyDescent="0.3">
      <c r="B4979" s="13">
        <v>55</v>
      </c>
      <c r="C4979" s="13" t="s">
        <v>21</v>
      </c>
      <c r="D4979" s="13" t="s">
        <v>21</v>
      </c>
      <c r="E4979" s="13" t="s">
        <v>25</v>
      </c>
    </row>
    <row r="4980" spans="2:5" x14ac:dyDescent="0.3">
      <c r="B4980" s="13">
        <v>25</v>
      </c>
      <c r="C4980" s="13" t="s">
        <v>25</v>
      </c>
      <c r="D4980" s="13" t="s">
        <v>21</v>
      </c>
      <c r="E4980" s="13" t="s">
        <v>25</v>
      </c>
    </row>
    <row r="4981" spans="2:5" x14ac:dyDescent="0.3">
      <c r="B4981" s="13">
        <v>45</v>
      </c>
      <c r="C4981" s="13" t="s">
        <v>21</v>
      </c>
      <c r="D4981" s="13" t="s">
        <v>21</v>
      </c>
      <c r="E4981" s="13" t="s">
        <v>25</v>
      </c>
    </row>
    <row r="4982" spans="2:5" x14ac:dyDescent="0.3">
      <c r="B4982" s="13">
        <v>22</v>
      </c>
      <c r="C4982" s="13" t="s">
        <v>25</v>
      </c>
      <c r="D4982" s="13" t="s">
        <v>21</v>
      </c>
      <c r="E4982" s="13" t="s">
        <v>25</v>
      </c>
    </row>
    <row r="4983" spans="2:5" x14ac:dyDescent="0.3">
      <c r="B4983" s="13">
        <v>23</v>
      </c>
      <c r="C4983" s="13" t="s">
        <v>25</v>
      </c>
      <c r="D4983" s="13" t="s">
        <v>21</v>
      </c>
      <c r="E4983" s="13" t="s">
        <v>25</v>
      </c>
    </row>
    <row r="4984" spans="2:5" x14ac:dyDescent="0.3">
      <c r="B4984" s="13">
        <v>52</v>
      </c>
      <c r="C4984" s="13" t="s">
        <v>21</v>
      </c>
      <c r="D4984" s="13" t="s">
        <v>21</v>
      </c>
      <c r="E4984" s="13" t="s">
        <v>25</v>
      </c>
    </row>
    <row r="4985" spans="2:5" x14ac:dyDescent="0.3">
      <c r="B4985" s="13">
        <v>70</v>
      </c>
      <c r="C4985" s="13" t="s">
        <v>21</v>
      </c>
      <c r="D4985" s="13" t="s">
        <v>25</v>
      </c>
      <c r="E4985" s="13" t="s">
        <v>25</v>
      </c>
    </row>
    <row r="4986" spans="2:5" x14ac:dyDescent="0.3">
      <c r="B4986" s="13">
        <v>48</v>
      </c>
      <c r="C4986" s="13" t="s">
        <v>21</v>
      </c>
      <c r="D4986" s="13" t="s">
        <v>21</v>
      </c>
      <c r="E4986" s="13" t="s">
        <v>25</v>
      </c>
    </row>
    <row r="4987" spans="2:5" x14ac:dyDescent="0.3">
      <c r="B4987" s="13">
        <v>78</v>
      </c>
      <c r="C4987" s="13" t="s">
        <v>21</v>
      </c>
      <c r="D4987" s="13" t="s">
        <v>25</v>
      </c>
      <c r="E4987" s="13" t="s">
        <v>25</v>
      </c>
    </row>
    <row r="4988" spans="2:5" x14ac:dyDescent="0.3">
      <c r="B4988" s="13">
        <v>55</v>
      </c>
      <c r="C4988" s="13" t="s">
        <v>21</v>
      </c>
      <c r="D4988" s="13" t="s">
        <v>21</v>
      </c>
      <c r="E4988" s="13" t="s">
        <v>25</v>
      </c>
    </row>
    <row r="4989" spans="2:5" x14ac:dyDescent="0.3">
      <c r="B4989" s="13">
        <v>78</v>
      </c>
      <c r="C4989" s="13" t="s">
        <v>21</v>
      </c>
      <c r="D4989" s="13" t="s">
        <v>25</v>
      </c>
      <c r="E4989" s="13" t="s">
        <v>25</v>
      </c>
    </row>
    <row r="4990" spans="2:5" x14ac:dyDescent="0.3">
      <c r="B4990" s="13">
        <v>25</v>
      </c>
      <c r="C4990" s="13" t="s">
        <v>25</v>
      </c>
      <c r="D4990" s="13" t="s">
        <v>21</v>
      </c>
      <c r="E4990" s="13" t="s">
        <v>25</v>
      </c>
    </row>
    <row r="4991" spans="2:5" x14ac:dyDescent="0.3">
      <c r="B4991" s="13">
        <v>29</v>
      </c>
      <c r="C4991" s="13" t="s">
        <v>25</v>
      </c>
      <c r="D4991" s="13" t="s">
        <v>21</v>
      </c>
      <c r="E4991" s="13" t="s">
        <v>25</v>
      </c>
    </row>
    <row r="4992" spans="2:5" x14ac:dyDescent="0.3">
      <c r="B4992" s="13">
        <v>67</v>
      </c>
      <c r="C4992" s="13" t="s">
        <v>21</v>
      </c>
      <c r="D4992" s="13" t="s">
        <v>25</v>
      </c>
      <c r="E4992" s="13" t="s">
        <v>25</v>
      </c>
    </row>
    <row r="4993" spans="2:5" x14ac:dyDescent="0.3">
      <c r="B4993" s="13">
        <v>29</v>
      </c>
      <c r="C4993" s="13" t="s">
        <v>25</v>
      </c>
      <c r="D4993" s="13" t="s">
        <v>21</v>
      </c>
      <c r="E4993" s="13" t="s">
        <v>25</v>
      </c>
    </row>
    <row r="4994" spans="2:5" x14ac:dyDescent="0.3">
      <c r="B4994" s="13">
        <v>24</v>
      </c>
      <c r="C4994" s="13" t="s">
        <v>25</v>
      </c>
      <c r="D4994" s="13" t="s">
        <v>21</v>
      </c>
      <c r="E4994" s="13" t="s">
        <v>25</v>
      </c>
    </row>
    <row r="4995" spans="2:5" x14ac:dyDescent="0.3">
      <c r="B4995" s="13">
        <v>28</v>
      </c>
      <c r="C4995" s="13" t="s">
        <v>25</v>
      </c>
      <c r="D4995" s="13" t="s">
        <v>21</v>
      </c>
      <c r="E4995" s="13" t="s">
        <v>25</v>
      </c>
    </row>
    <row r="4996" spans="2:5" x14ac:dyDescent="0.3">
      <c r="B4996" s="13">
        <v>33</v>
      </c>
      <c r="C4996" s="13" t="s">
        <v>21</v>
      </c>
      <c r="D4996" s="13" t="s">
        <v>21</v>
      </c>
      <c r="E4996" s="13" t="s">
        <v>25</v>
      </c>
    </row>
    <row r="4997" spans="2:5" x14ac:dyDescent="0.3">
      <c r="B4997" s="13">
        <v>79</v>
      </c>
      <c r="C4997" s="13" t="s">
        <v>21</v>
      </c>
      <c r="D4997" s="13" t="s">
        <v>25</v>
      </c>
      <c r="E4997" s="13" t="s">
        <v>25</v>
      </c>
    </row>
    <row r="4998" spans="2:5" x14ac:dyDescent="0.3">
      <c r="B4998" s="13">
        <v>52</v>
      </c>
      <c r="C4998" s="13" t="s">
        <v>21</v>
      </c>
      <c r="D4998" s="13" t="s">
        <v>21</v>
      </c>
      <c r="E4998" s="13" t="s">
        <v>25</v>
      </c>
    </row>
    <row r="4999" spans="2:5" x14ac:dyDescent="0.3">
      <c r="B4999" s="13">
        <v>26</v>
      </c>
      <c r="C4999" s="13" t="s">
        <v>25</v>
      </c>
      <c r="D4999" s="13" t="s">
        <v>21</v>
      </c>
      <c r="E4999" s="13" t="s">
        <v>25</v>
      </c>
    </row>
    <row r="5000" spans="2:5" x14ac:dyDescent="0.3">
      <c r="B5000" s="13">
        <v>32</v>
      </c>
      <c r="C5000" s="13" t="s">
        <v>21</v>
      </c>
      <c r="D5000" s="13" t="s">
        <v>21</v>
      </c>
      <c r="E5000" s="13" t="s">
        <v>25</v>
      </c>
    </row>
    <row r="5001" spans="2:5" x14ac:dyDescent="0.3">
      <c r="B5001" s="13">
        <v>61</v>
      </c>
      <c r="C5001" s="13" t="s">
        <v>21</v>
      </c>
      <c r="D5001" s="13" t="s">
        <v>21</v>
      </c>
      <c r="E5001" s="13" t="s">
        <v>25</v>
      </c>
    </row>
    <row r="5002" spans="2:5" x14ac:dyDescent="0.3">
      <c r="B5002" s="13">
        <v>62</v>
      </c>
      <c r="C5002" s="13" t="s">
        <v>21</v>
      </c>
      <c r="D5002" s="13" t="s">
        <v>21</v>
      </c>
      <c r="E5002" s="13" t="s">
        <v>25</v>
      </c>
    </row>
    <row r="5003" spans="2:5" x14ac:dyDescent="0.3">
      <c r="B5003" s="13">
        <v>75</v>
      </c>
      <c r="C5003" s="13" t="s">
        <v>21</v>
      </c>
      <c r="D5003" s="13" t="s">
        <v>25</v>
      </c>
      <c r="E5003" s="13" t="s">
        <v>25</v>
      </c>
    </row>
    <row r="5004" spans="2:5" x14ac:dyDescent="0.3">
      <c r="B5004" s="13">
        <v>68</v>
      </c>
      <c r="C5004" s="13" t="s">
        <v>21</v>
      </c>
      <c r="D5004" s="13" t="s">
        <v>25</v>
      </c>
      <c r="E5004" s="13" t="s">
        <v>25</v>
      </c>
    </row>
    <row r="5005" spans="2:5" x14ac:dyDescent="0.3">
      <c r="B5005" s="13">
        <v>70</v>
      </c>
      <c r="C5005" s="13" t="s">
        <v>21</v>
      </c>
      <c r="D5005" s="13" t="s">
        <v>25</v>
      </c>
      <c r="E5005" s="13" t="s">
        <v>25</v>
      </c>
    </row>
    <row r="5006" spans="2:5" x14ac:dyDescent="0.3">
      <c r="B5006" s="13">
        <v>21</v>
      </c>
      <c r="C5006" s="13" t="s">
        <v>25</v>
      </c>
      <c r="D5006" s="13" t="s">
        <v>21</v>
      </c>
      <c r="E5006" s="13" t="s">
        <v>25</v>
      </c>
    </row>
    <row r="5007" spans="2:5" x14ac:dyDescent="0.3">
      <c r="B5007" s="13">
        <v>72</v>
      </c>
      <c r="C5007" s="13" t="s">
        <v>21</v>
      </c>
      <c r="D5007" s="13" t="s">
        <v>25</v>
      </c>
      <c r="E5007" s="13" t="s">
        <v>25</v>
      </c>
    </row>
    <row r="5008" spans="2:5" x14ac:dyDescent="0.3">
      <c r="B5008" s="13">
        <v>54</v>
      </c>
      <c r="C5008" s="13" t="s">
        <v>21</v>
      </c>
      <c r="D5008" s="13" t="s">
        <v>21</v>
      </c>
      <c r="E5008" s="13" t="s">
        <v>25</v>
      </c>
    </row>
    <row r="5009" spans="2:5" x14ac:dyDescent="0.3">
      <c r="B5009" s="13">
        <v>21</v>
      </c>
      <c r="C5009" s="13" t="s">
        <v>25</v>
      </c>
      <c r="D5009" s="13" t="s">
        <v>21</v>
      </c>
      <c r="E5009" s="13" t="s">
        <v>25</v>
      </c>
    </row>
    <row r="5010" spans="2:5" x14ac:dyDescent="0.3">
      <c r="B5010" s="13">
        <v>70</v>
      </c>
      <c r="C5010" s="13" t="s">
        <v>21</v>
      </c>
      <c r="D5010" s="13" t="s">
        <v>25</v>
      </c>
      <c r="E5010" s="13" t="s">
        <v>25</v>
      </c>
    </row>
    <row r="5011" spans="2:5" x14ac:dyDescent="0.3">
      <c r="B5011" s="13">
        <v>42</v>
      </c>
      <c r="C5011" s="13" t="s">
        <v>21</v>
      </c>
      <c r="D5011" s="13" t="s">
        <v>21</v>
      </c>
      <c r="E5011" s="13" t="s">
        <v>25</v>
      </c>
    </row>
    <row r="5012" spans="2:5" x14ac:dyDescent="0.3">
      <c r="B5012" s="13">
        <v>33</v>
      </c>
      <c r="C5012" s="13" t="s">
        <v>21</v>
      </c>
      <c r="D5012" s="13" t="s">
        <v>21</v>
      </c>
      <c r="E5012" s="13" t="s">
        <v>25</v>
      </c>
    </row>
    <row r="5013" spans="2:5" x14ac:dyDescent="0.3">
      <c r="B5013" s="13">
        <v>65</v>
      </c>
      <c r="C5013" s="13" t="s">
        <v>21</v>
      </c>
      <c r="D5013" s="13" t="s">
        <v>25</v>
      </c>
      <c r="E5013" s="13" t="s">
        <v>25</v>
      </c>
    </row>
    <row r="5014" spans="2:5" x14ac:dyDescent="0.3">
      <c r="B5014" s="13">
        <v>59</v>
      </c>
      <c r="C5014" s="13" t="s">
        <v>21</v>
      </c>
      <c r="D5014" s="13" t="s">
        <v>21</v>
      </c>
      <c r="E5014" s="13" t="s">
        <v>25</v>
      </c>
    </row>
    <row r="5015" spans="2:5" x14ac:dyDescent="0.3">
      <c r="B5015" s="13">
        <v>29</v>
      </c>
      <c r="C5015" s="13" t="s">
        <v>25</v>
      </c>
      <c r="D5015" s="13" t="s">
        <v>21</v>
      </c>
      <c r="E5015" s="13" t="s">
        <v>25</v>
      </c>
    </row>
    <row r="5016" spans="2:5" x14ac:dyDescent="0.3">
      <c r="B5016" s="13">
        <v>23</v>
      </c>
      <c r="C5016" s="13" t="s">
        <v>25</v>
      </c>
      <c r="D5016" s="13" t="s">
        <v>21</v>
      </c>
      <c r="E5016" s="13" t="s">
        <v>25</v>
      </c>
    </row>
    <row r="5017" spans="2:5" x14ac:dyDescent="0.3">
      <c r="B5017" s="13">
        <v>49</v>
      </c>
      <c r="C5017" s="13" t="s">
        <v>21</v>
      </c>
      <c r="D5017" s="13" t="s">
        <v>21</v>
      </c>
      <c r="E5017" s="13" t="s">
        <v>25</v>
      </c>
    </row>
    <row r="5018" spans="2:5" x14ac:dyDescent="0.3">
      <c r="B5018" s="13">
        <v>40</v>
      </c>
      <c r="C5018" s="13" t="s">
        <v>21</v>
      </c>
      <c r="D5018" s="13" t="s">
        <v>21</v>
      </c>
      <c r="E5018" s="13" t="s">
        <v>25</v>
      </c>
    </row>
    <row r="5019" spans="2:5" x14ac:dyDescent="0.3">
      <c r="B5019" s="13">
        <v>74</v>
      </c>
      <c r="C5019" s="13" t="s">
        <v>21</v>
      </c>
      <c r="D5019" s="13" t="s">
        <v>25</v>
      </c>
      <c r="E5019" s="13" t="s">
        <v>25</v>
      </c>
    </row>
    <row r="5020" spans="2:5" x14ac:dyDescent="0.3">
      <c r="B5020" s="13">
        <v>78</v>
      </c>
      <c r="C5020" s="13" t="s">
        <v>21</v>
      </c>
      <c r="D5020" s="13" t="s">
        <v>25</v>
      </c>
      <c r="E5020" s="13" t="s">
        <v>25</v>
      </c>
    </row>
    <row r="5021" spans="2:5" x14ac:dyDescent="0.3">
      <c r="B5021" s="13">
        <v>63</v>
      </c>
      <c r="C5021" s="13" t="s">
        <v>21</v>
      </c>
      <c r="D5021" s="13" t="s">
        <v>21</v>
      </c>
      <c r="E5021" s="13" t="s">
        <v>25</v>
      </c>
    </row>
    <row r="5022" spans="2:5" x14ac:dyDescent="0.3">
      <c r="B5022" s="13">
        <v>22</v>
      </c>
      <c r="C5022" s="13" t="s">
        <v>25</v>
      </c>
      <c r="D5022" s="13" t="s">
        <v>21</v>
      </c>
      <c r="E5022" s="13" t="s">
        <v>25</v>
      </c>
    </row>
    <row r="5023" spans="2:5" x14ac:dyDescent="0.3">
      <c r="B5023" s="13">
        <v>19</v>
      </c>
      <c r="C5023" s="13" t="s">
        <v>25</v>
      </c>
      <c r="D5023" s="13" t="s">
        <v>21</v>
      </c>
      <c r="E5023" s="13" t="s">
        <v>25</v>
      </c>
    </row>
    <row r="5024" spans="2:5" x14ac:dyDescent="0.3">
      <c r="B5024" s="13">
        <v>39</v>
      </c>
      <c r="C5024" s="13" t="s">
        <v>21</v>
      </c>
      <c r="D5024" s="13" t="s">
        <v>21</v>
      </c>
      <c r="E5024" s="13" t="s">
        <v>25</v>
      </c>
    </row>
    <row r="5025" spans="2:5" x14ac:dyDescent="0.3">
      <c r="B5025" s="13">
        <v>63</v>
      </c>
      <c r="C5025" s="13" t="s">
        <v>21</v>
      </c>
      <c r="D5025" s="13" t="s">
        <v>21</v>
      </c>
      <c r="E5025" s="13" t="s">
        <v>25</v>
      </c>
    </row>
    <row r="5026" spans="2:5" x14ac:dyDescent="0.3">
      <c r="B5026" s="13">
        <v>83</v>
      </c>
      <c r="C5026" s="13" t="s">
        <v>21</v>
      </c>
      <c r="D5026" s="13" t="s">
        <v>25</v>
      </c>
      <c r="E5026" s="13" t="s">
        <v>25</v>
      </c>
    </row>
    <row r="5027" spans="2:5" x14ac:dyDescent="0.3">
      <c r="B5027" s="13">
        <v>33</v>
      </c>
      <c r="C5027" s="13" t="s">
        <v>21</v>
      </c>
      <c r="D5027" s="13" t="s">
        <v>21</v>
      </c>
      <c r="E5027" s="13" t="s">
        <v>25</v>
      </c>
    </row>
    <row r="5028" spans="2:5" x14ac:dyDescent="0.3">
      <c r="B5028" s="13">
        <v>74</v>
      </c>
      <c r="C5028" s="13" t="s">
        <v>21</v>
      </c>
      <c r="D5028" s="13" t="s">
        <v>25</v>
      </c>
      <c r="E5028" s="13" t="s">
        <v>25</v>
      </c>
    </row>
    <row r="5029" spans="2:5" x14ac:dyDescent="0.3">
      <c r="B5029" s="13">
        <v>29</v>
      </c>
      <c r="C5029" s="13" t="s">
        <v>25</v>
      </c>
      <c r="D5029" s="13" t="s">
        <v>21</v>
      </c>
      <c r="E5029" s="13" t="s">
        <v>25</v>
      </c>
    </row>
    <row r="5030" spans="2:5" x14ac:dyDescent="0.3">
      <c r="B5030" s="13">
        <v>38</v>
      </c>
      <c r="C5030" s="13" t="s">
        <v>21</v>
      </c>
      <c r="D5030" s="13" t="s">
        <v>21</v>
      </c>
      <c r="E5030" s="13" t="s">
        <v>25</v>
      </c>
    </row>
    <row r="5031" spans="2:5" x14ac:dyDescent="0.3">
      <c r="B5031" s="13">
        <v>48</v>
      </c>
      <c r="C5031" s="13" t="s">
        <v>21</v>
      </c>
      <c r="D5031" s="13" t="s">
        <v>21</v>
      </c>
      <c r="E5031" s="13" t="s">
        <v>25</v>
      </c>
    </row>
    <row r="5032" spans="2:5" x14ac:dyDescent="0.3">
      <c r="B5032" s="13">
        <v>43</v>
      </c>
      <c r="C5032" s="13" t="s">
        <v>21</v>
      </c>
      <c r="D5032" s="13" t="s">
        <v>21</v>
      </c>
      <c r="E5032" s="13" t="s">
        <v>25</v>
      </c>
    </row>
    <row r="5033" spans="2:5" x14ac:dyDescent="0.3">
      <c r="B5033" s="13">
        <v>51</v>
      </c>
      <c r="C5033" s="13" t="s">
        <v>21</v>
      </c>
      <c r="D5033" s="13" t="s">
        <v>21</v>
      </c>
      <c r="E5033" s="13" t="s">
        <v>25</v>
      </c>
    </row>
    <row r="5034" spans="2:5" x14ac:dyDescent="0.3">
      <c r="B5034" s="13">
        <v>32</v>
      </c>
      <c r="C5034" s="13" t="s">
        <v>21</v>
      </c>
      <c r="D5034" s="13" t="s">
        <v>21</v>
      </c>
      <c r="E5034" s="13" t="s">
        <v>25</v>
      </c>
    </row>
    <row r="5035" spans="2:5" x14ac:dyDescent="0.3">
      <c r="B5035" s="13">
        <v>49</v>
      </c>
      <c r="C5035" s="13" t="s">
        <v>21</v>
      </c>
      <c r="D5035" s="13" t="s">
        <v>21</v>
      </c>
      <c r="E5035" s="13" t="s">
        <v>25</v>
      </c>
    </row>
    <row r="5036" spans="2:5" x14ac:dyDescent="0.3">
      <c r="B5036" s="13">
        <v>53</v>
      </c>
      <c r="C5036" s="13" t="s">
        <v>21</v>
      </c>
      <c r="D5036" s="13" t="s">
        <v>21</v>
      </c>
      <c r="E5036" s="13" t="s">
        <v>25</v>
      </c>
    </row>
    <row r="5037" spans="2:5" x14ac:dyDescent="0.3">
      <c r="B5037" s="13">
        <v>29</v>
      </c>
      <c r="C5037" s="13" t="s">
        <v>25</v>
      </c>
      <c r="D5037" s="13" t="s">
        <v>21</v>
      </c>
      <c r="E5037" s="13" t="s">
        <v>25</v>
      </c>
    </row>
    <row r="5038" spans="2:5" x14ac:dyDescent="0.3">
      <c r="B5038" s="13">
        <v>45</v>
      </c>
      <c r="C5038" s="13" t="s">
        <v>21</v>
      </c>
      <c r="D5038" s="13" t="s">
        <v>21</v>
      </c>
      <c r="E5038" s="13" t="s">
        <v>25</v>
      </c>
    </row>
    <row r="5039" spans="2:5" x14ac:dyDescent="0.3">
      <c r="B5039" s="13">
        <v>27</v>
      </c>
      <c r="C5039" s="13" t="s">
        <v>25</v>
      </c>
      <c r="D5039" s="13" t="s">
        <v>21</v>
      </c>
      <c r="E5039" s="13" t="s">
        <v>25</v>
      </c>
    </row>
    <row r="5040" spans="2:5" x14ac:dyDescent="0.3">
      <c r="B5040" s="13">
        <v>50</v>
      </c>
      <c r="C5040" s="13" t="s">
        <v>21</v>
      </c>
      <c r="D5040" s="13" t="s">
        <v>21</v>
      </c>
      <c r="E5040" s="13" t="s">
        <v>25</v>
      </c>
    </row>
    <row r="5041" spans="2:5" x14ac:dyDescent="0.3">
      <c r="B5041" s="13">
        <v>62</v>
      </c>
      <c r="C5041" s="13" t="s">
        <v>21</v>
      </c>
      <c r="D5041" s="13" t="s">
        <v>21</v>
      </c>
      <c r="E5041" s="13" t="s">
        <v>25</v>
      </c>
    </row>
    <row r="5042" spans="2:5" x14ac:dyDescent="0.3">
      <c r="B5042" s="13">
        <v>71</v>
      </c>
      <c r="C5042" s="13" t="s">
        <v>21</v>
      </c>
      <c r="D5042" s="13" t="s">
        <v>25</v>
      </c>
      <c r="E5042" s="13" t="s">
        <v>25</v>
      </c>
    </row>
    <row r="5043" spans="2:5" x14ac:dyDescent="0.3">
      <c r="B5043" s="13">
        <v>41</v>
      </c>
      <c r="C5043" s="13" t="s">
        <v>21</v>
      </c>
      <c r="D5043" s="13" t="s">
        <v>21</v>
      </c>
      <c r="E5043" s="13" t="s">
        <v>25</v>
      </c>
    </row>
    <row r="5044" spans="2:5" x14ac:dyDescent="0.3">
      <c r="B5044" s="13">
        <v>26</v>
      </c>
      <c r="C5044" s="13" t="s">
        <v>25</v>
      </c>
      <c r="D5044" s="13" t="s">
        <v>21</v>
      </c>
      <c r="E5044" s="13" t="s">
        <v>25</v>
      </c>
    </row>
    <row r="5045" spans="2:5" x14ac:dyDescent="0.3">
      <c r="B5045" s="13">
        <v>20</v>
      </c>
      <c r="C5045" s="13" t="s">
        <v>25</v>
      </c>
      <c r="D5045" s="13" t="s">
        <v>21</v>
      </c>
      <c r="E5045" s="13" t="s">
        <v>25</v>
      </c>
    </row>
    <row r="5046" spans="2:5" x14ac:dyDescent="0.3">
      <c r="B5046" s="13">
        <v>39</v>
      </c>
      <c r="C5046" s="13" t="s">
        <v>21</v>
      </c>
      <c r="D5046" s="13" t="s">
        <v>21</v>
      </c>
      <c r="E5046" s="13" t="s">
        <v>25</v>
      </c>
    </row>
    <row r="5047" spans="2:5" x14ac:dyDescent="0.3">
      <c r="B5047" s="13">
        <v>71</v>
      </c>
      <c r="C5047" s="13" t="s">
        <v>21</v>
      </c>
      <c r="D5047" s="13" t="s">
        <v>25</v>
      </c>
      <c r="E5047" s="13" t="s">
        <v>25</v>
      </c>
    </row>
    <row r="5048" spans="2:5" x14ac:dyDescent="0.3">
      <c r="B5048" s="13">
        <v>37</v>
      </c>
      <c r="C5048" s="13" t="s">
        <v>21</v>
      </c>
      <c r="D5048" s="13" t="s">
        <v>21</v>
      </c>
      <c r="E5048" s="13" t="s">
        <v>25</v>
      </c>
    </row>
    <row r="5049" spans="2:5" x14ac:dyDescent="0.3">
      <c r="B5049" s="13">
        <v>36</v>
      </c>
      <c r="C5049" s="13" t="s">
        <v>21</v>
      </c>
      <c r="D5049" s="13" t="s">
        <v>21</v>
      </c>
      <c r="E5049" s="13" t="s">
        <v>25</v>
      </c>
    </row>
    <row r="5050" spans="2:5" x14ac:dyDescent="0.3">
      <c r="B5050" s="13">
        <v>82</v>
      </c>
      <c r="C5050" s="13" t="s">
        <v>21</v>
      </c>
      <c r="D5050" s="13" t="s">
        <v>25</v>
      </c>
      <c r="E5050" s="13" t="s">
        <v>25</v>
      </c>
    </row>
    <row r="5051" spans="2:5" x14ac:dyDescent="0.3">
      <c r="B5051" s="13">
        <v>37</v>
      </c>
      <c r="C5051" s="13" t="s">
        <v>21</v>
      </c>
      <c r="D5051" s="13" t="s">
        <v>21</v>
      </c>
      <c r="E5051" s="13" t="s">
        <v>25</v>
      </c>
    </row>
    <row r="5052" spans="2:5" x14ac:dyDescent="0.3">
      <c r="B5052" s="13">
        <v>84</v>
      </c>
      <c r="C5052" s="13" t="s">
        <v>21</v>
      </c>
      <c r="D5052" s="13" t="s">
        <v>25</v>
      </c>
      <c r="E5052" s="13" t="s">
        <v>25</v>
      </c>
    </row>
    <row r="5053" spans="2:5" x14ac:dyDescent="0.3">
      <c r="B5053" s="13">
        <v>66</v>
      </c>
      <c r="C5053" s="13" t="s">
        <v>21</v>
      </c>
      <c r="D5053" s="13" t="s">
        <v>25</v>
      </c>
      <c r="E5053" s="13" t="s">
        <v>25</v>
      </c>
    </row>
    <row r="5054" spans="2:5" x14ac:dyDescent="0.3">
      <c r="B5054" s="13">
        <v>27</v>
      </c>
      <c r="C5054" s="13" t="s">
        <v>25</v>
      </c>
      <c r="D5054" s="13" t="s">
        <v>21</v>
      </c>
      <c r="E5054" s="13" t="s">
        <v>25</v>
      </c>
    </row>
    <row r="5055" spans="2:5" x14ac:dyDescent="0.3">
      <c r="B5055" s="13">
        <v>27</v>
      </c>
      <c r="C5055" s="13" t="s">
        <v>25</v>
      </c>
      <c r="D5055" s="13" t="s">
        <v>21</v>
      </c>
      <c r="E5055" s="13" t="s">
        <v>25</v>
      </c>
    </row>
    <row r="5056" spans="2:5" x14ac:dyDescent="0.3">
      <c r="B5056" s="13">
        <v>81</v>
      </c>
      <c r="C5056" s="13" t="s">
        <v>21</v>
      </c>
      <c r="D5056" s="13" t="s">
        <v>25</v>
      </c>
      <c r="E5056" s="13" t="s">
        <v>25</v>
      </c>
    </row>
    <row r="5057" spans="2:5" x14ac:dyDescent="0.3">
      <c r="B5057" s="13">
        <v>52</v>
      </c>
      <c r="C5057" s="13" t="s">
        <v>21</v>
      </c>
      <c r="D5057" s="13" t="s">
        <v>21</v>
      </c>
      <c r="E5057" s="13" t="s">
        <v>25</v>
      </c>
    </row>
    <row r="5058" spans="2:5" x14ac:dyDescent="0.3">
      <c r="B5058" s="13">
        <v>47</v>
      </c>
      <c r="C5058" s="13" t="s">
        <v>21</v>
      </c>
      <c r="D5058" s="13" t="s">
        <v>21</v>
      </c>
      <c r="E5058" s="13" t="s">
        <v>25</v>
      </c>
    </row>
    <row r="5059" spans="2:5" x14ac:dyDescent="0.3">
      <c r="B5059" s="13">
        <v>63</v>
      </c>
      <c r="C5059" s="13" t="s">
        <v>21</v>
      </c>
      <c r="D5059" s="13" t="s">
        <v>21</v>
      </c>
      <c r="E5059" s="13" t="s">
        <v>25</v>
      </c>
    </row>
    <row r="5060" spans="2:5" x14ac:dyDescent="0.3">
      <c r="B5060" s="13">
        <v>46</v>
      </c>
      <c r="C5060" s="13" t="s">
        <v>21</v>
      </c>
      <c r="D5060" s="13" t="s">
        <v>21</v>
      </c>
      <c r="E5060" s="13" t="s">
        <v>25</v>
      </c>
    </row>
    <row r="5061" spans="2:5" x14ac:dyDescent="0.3">
      <c r="B5061" s="13">
        <v>66</v>
      </c>
      <c r="C5061" s="13" t="s">
        <v>21</v>
      </c>
      <c r="D5061" s="13" t="s">
        <v>25</v>
      </c>
      <c r="E5061" s="13" t="s">
        <v>25</v>
      </c>
    </row>
    <row r="5062" spans="2:5" x14ac:dyDescent="0.3">
      <c r="B5062" s="13">
        <v>69</v>
      </c>
      <c r="C5062" s="13" t="s">
        <v>21</v>
      </c>
      <c r="D5062" s="13" t="s">
        <v>25</v>
      </c>
      <c r="E5062" s="13" t="s">
        <v>25</v>
      </c>
    </row>
    <row r="5063" spans="2:5" x14ac:dyDescent="0.3">
      <c r="B5063" s="13">
        <v>83</v>
      </c>
      <c r="C5063" s="13" t="s">
        <v>21</v>
      </c>
      <c r="D5063" s="13" t="s">
        <v>25</v>
      </c>
      <c r="E5063" s="13" t="s">
        <v>25</v>
      </c>
    </row>
    <row r="5064" spans="2:5" x14ac:dyDescent="0.3">
      <c r="B5064" s="13">
        <v>42</v>
      </c>
      <c r="C5064" s="13" t="s">
        <v>21</v>
      </c>
      <c r="D5064" s="13" t="s">
        <v>21</v>
      </c>
      <c r="E5064" s="13" t="s">
        <v>25</v>
      </c>
    </row>
    <row r="5065" spans="2:5" x14ac:dyDescent="0.3">
      <c r="B5065" s="13">
        <v>71</v>
      </c>
      <c r="C5065" s="13" t="s">
        <v>21</v>
      </c>
      <c r="D5065" s="13" t="s">
        <v>25</v>
      </c>
      <c r="E5065" s="13" t="s">
        <v>25</v>
      </c>
    </row>
    <row r="5066" spans="2:5" x14ac:dyDescent="0.3">
      <c r="B5066" s="13">
        <v>60</v>
      </c>
      <c r="C5066" s="13" t="s">
        <v>21</v>
      </c>
      <c r="D5066" s="13" t="s">
        <v>21</v>
      </c>
      <c r="E5066" s="13" t="s">
        <v>25</v>
      </c>
    </row>
    <row r="5067" spans="2:5" x14ac:dyDescent="0.3">
      <c r="B5067" s="13">
        <v>32</v>
      </c>
      <c r="C5067" s="13" t="s">
        <v>21</v>
      </c>
      <c r="D5067" s="13" t="s">
        <v>21</v>
      </c>
      <c r="E5067" s="13" t="s">
        <v>25</v>
      </c>
    </row>
    <row r="5068" spans="2:5" x14ac:dyDescent="0.3">
      <c r="B5068" s="13">
        <v>35</v>
      </c>
      <c r="C5068" s="13" t="s">
        <v>21</v>
      </c>
      <c r="D5068" s="13" t="s">
        <v>21</v>
      </c>
      <c r="E5068" s="13" t="s">
        <v>25</v>
      </c>
    </row>
    <row r="5069" spans="2:5" x14ac:dyDescent="0.3">
      <c r="B5069" s="13">
        <v>27</v>
      </c>
      <c r="C5069" s="13" t="s">
        <v>25</v>
      </c>
      <c r="D5069" s="13" t="s">
        <v>21</v>
      </c>
      <c r="E5069" s="13" t="s">
        <v>25</v>
      </c>
    </row>
    <row r="5070" spans="2:5" x14ac:dyDescent="0.3">
      <c r="B5070" s="13">
        <v>53</v>
      </c>
      <c r="C5070" s="13" t="s">
        <v>21</v>
      </c>
      <c r="D5070" s="13" t="s">
        <v>21</v>
      </c>
      <c r="E5070" s="13" t="s">
        <v>25</v>
      </c>
    </row>
    <row r="5071" spans="2:5" x14ac:dyDescent="0.3">
      <c r="B5071" s="13">
        <v>45</v>
      </c>
      <c r="C5071" s="13" t="s">
        <v>21</v>
      </c>
      <c r="D5071" s="13" t="s">
        <v>21</v>
      </c>
      <c r="E5071" s="13" t="s">
        <v>25</v>
      </c>
    </row>
    <row r="5072" spans="2:5" x14ac:dyDescent="0.3">
      <c r="B5072" s="13">
        <v>20</v>
      </c>
      <c r="C5072" s="13" t="s">
        <v>25</v>
      </c>
      <c r="D5072" s="13" t="s">
        <v>21</v>
      </c>
      <c r="E5072" s="13" t="s">
        <v>25</v>
      </c>
    </row>
    <row r="5073" spans="2:5" x14ac:dyDescent="0.3">
      <c r="B5073" s="13">
        <v>43</v>
      </c>
      <c r="C5073" s="13" t="s">
        <v>21</v>
      </c>
      <c r="D5073" s="13" t="s">
        <v>21</v>
      </c>
      <c r="E5073" s="13" t="s">
        <v>25</v>
      </c>
    </row>
    <row r="5074" spans="2:5" x14ac:dyDescent="0.3">
      <c r="B5074" s="13">
        <v>71</v>
      </c>
      <c r="C5074" s="13" t="s">
        <v>21</v>
      </c>
      <c r="D5074" s="13" t="s">
        <v>25</v>
      </c>
      <c r="E5074" s="13" t="s">
        <v>25</v>
      </c>
    </row>
    <row r="5075" spans="2:5" x14ac:dyDescent="0.3">
      <c r="B5075" s="13">
        <v>34</v>
      </c>
      <c r="C5075" s="13" t="s">
        <v>21</v>
      </c>
      <c r="D5075" s="13" t="s">
        <v>21</v>
      </c>
      <c r="E5075" s="13" t="s">
        <v>25</v>
      </c>
    </row>
    <row r="5076" spans="2:5" x14ac:dyDescent="0.3">
      <c r="B5076" s="13">
        <v>61</v>
      </c>
      <c r="C5076" s="13" t="s">
        <v>21</v>
      </c>
      <c r="D5076" s="13" t="s">
        <v>21</v>
      </c>
      <c r="E5076" s="13" t="s">
        <v>25</v>
      </c>
    </row>
    <row r="5077" spans="2:5" x14ac:dyDescent="0.3">
      <c r="B5077" s="13">
        <v>68</v>
      </c>
      <c r="C5077" s="13" t="s">
        <v>21</v>
      </c>
      <c r="D5077" s="13" t="s">
        <v>25</v>
      </c>
      <c r="E5077" s="13" t="s">
        <v>25</v>
      </c>
    </row>
    <row r="5078" spans="2:5" x14ac:dyDescent="0.3">
      <c r="B5078" s="13">
        <v>41</v>
      </c>
      <c r="C5078" s="13" t="s">
        <v>21</v>
      </c>
      <c r="D5078" s="13" t="s">
        <v>21</v>
      </c>
      <c r="E5078" s="13" t="s">
        <v>25</v>
      </c>
    </row>
    <row r="5079" spans="2:5" x14ac:dyDescent="0.3">
      <c r="B5079" s="13">
        <v>65</v>
      </c>
      <c r="C5079" s="13" t="s">
        <v>21</v>
      </c>
      <c r="D5079" s="13" t="s">
        <v>25</v>
      </c>
      <c r="E5079" s="13" t="s">
        <v>25</v>
      </c>
    </row>
    <row r="5080" spans="2:5" x14ac:dyDescent="0.3">
      <c r="B5080" s="13">
        <v>29</v>
      </c>
      <c r="C5080" s="13" t="s">
        <v>25</v>
      </c>
      <c r="D5080" s="13" t="s">
        <v>21</v>
      </c>
      <c r="E5080" s="13" t="s">
        <v>25</v>
      </c>
    </row>
    <row r="5081" spans="2:5" x14ac:dyDescent="0.3">
      <c r="B5081" s="13">
        <v>72</v>
      </c>
      <c r="C5081" s="13" t="s">
        <v>21</v>
      </c>
      <c r="D5081" s="13" t="s">
        <v>25</v>
      </c>
      <c r="E5081" s="13" t="s">
        <v>25</v>
      </c>
    </row>
    <row r="5082" spans="2:5" x14ac:dyDescent="0.3">
      <c r="B5082" s="13">
        <v>58</v>
      </c>
      <c r="C5082" s="13" t="s">
        <v>21</v>
      </c>
      <c r="D5082" s="13" t="s">
        <v>21</v>
      </c>
      <c r="E5082" s="13" t="s">
        <v>25</v>
      </c>
    </row>
    <row r="5083" spans="2:5" x14ac:dyDescent="0.3">
      <c r="B5083" s="13">
        <v>64</v>
      </c>
      <c r="C5083" s="13" t="s">
        <v>21</v>
      </c>
      <c r="D5083" s="13" t="s">
        <v>21</v>
      </c>
      <c r="E5083" s="13" t="s">
        <v>25</v>
      </c>
    </row>
    <row r="5084" spans="2:5" x14ac:dyDescent="0.3">
      <c r="B5084" s="13">
        <v>28</v>
      </c>
      <c r="C5084" s="13" t="s">
        <v>25</v>
      </c>
      <c r="D5084" s="13" t="s">
        <v>21</v>
      </c>
      <c r="E5084" s="13" t="s">
        <v>25</v>
      </c>
    </row>
    <row r="5085" spans="2:5" x14ac:dyDescent="0.3">
      <c r="B5085" s="13">
        <v>42</v>
      </c>
      <c r="C5085" s="13" t="s">
        <v>21</v>
      </c>
      <c r="D5085" s="13" t="s">
        <v>21</v>
      </c>
      <c r="E5085" s="13" t="s">
        <v>25</v>
      </c>
    </row>
    <row r="5086" spans="2:5" x14ac:dyDescent="0.3">
      <c r="B5086" s="13">
        <v>43</v>
      </c>
      <c r="C5086" s="13" t="s">
        <v>21</v>
      </c>
      <c r="D5086" s="13" t="s">
        <v>21</v>
      </c>
      <c r="E5086" s="13" t="s">
        <v>25</v>
      </c>
    </row>
    <row r="5087" spans="2:5" x14ac:dyDescent="0.3">
      <c r="B5087" s="13">
        <v>69</v>
      </c>
      <c r="C5087" s="13" t="s">
        <v>21</v>
      </c>
      <c r="D5087" s="13" t="s">
        <v>25</v>
      </c>
      <c r="E5087" s="13" t="s">
        <v>25</v>
      </c>
    </row>
    <row r="5088" spans="2:5" x14ac:dyDescent="0.3">
      <c r="B5088" s="13">
        <v>63</v>
      </c>
      <c r="C5088" s="13" t="s">
        <v>21</v>
      </c>
      <c r="D5088" s="13" t="s">
        <v>21</v>
      </c>
      <c r="E5088" s="13" t="s">
        <v>25</v>
      </c>
    </row>
    <row r="5089" spans="2:5" x14ac:dyDescent="0.3">
      <c r="B5089" s="13">
        <v>44</v>
      </c>
      <c r="C5089" s="13" t="s">
        <v>21</v>
      </c>
      <c r="D5089" s="13" t="s">
        <v>21</v>
      </c>
      <c r="E5089" s="13" t="s">
        <v>25</v>
      </c>
    </row>
    <row r="5090" spans="2:5" x14ac:dyDescent="0.3">
      <c r="B5090" s="13">
        <v>30</v>
      </c>
      <c r="C5090" s="13" t="s">
        <v>21</v>
      </c>
      <c r="D5090" s="13" t="s">
        <v>21</v>
      </c>
      <c r="E5090" s="13" t="s">
        <v>25</v>
      </c>
    </row>
    <row r="5091" spans="2:5" x14ac:dyDescent="0.3">
      <c r="B5091" s="13">
        <v>53</v>
      </c>
      <c r="C5091" s="13" t="s">
        <v>21</v>
      </c>
      <c r="D5091" s="13" t="s">
        <v>21</v>
      </c>
      <c r="E5091" s="13" t="s">
        <v>25</v>
      </c>
    </row>
    <row r="5092" spans="2:5" x14ac:dyDescent="0.3">
      <c r="B5092" s="13">
        <v>39</v>
      </c>
      <c r="C5092" s="13" t="s">
        <v>21</v>
      </c>
      <c r="D5092" s="13" t="s">
        <v>21</v>
      </c>
      <c r="E5092" s="13" t="s">
        <v>25</v>
      </c>
    </row>
    <row r="5093" spans="2:5" x14ac:dyDescent="0.3">
      <c r="B5093" s="13">
        <v>58</v>
      </c>
      <c r="C5093" s="13" t="s">
        <v>21</v>
      </c>
      <c r="D5093" s="13" t="s">
        <v>21</v>
      </c>
      <c r="E5093" s="13" t="s">
        <v>25</v>
      </c>
    </row>
    <row r="5094" spans="2:5" x14ac:dyDescent="0.3">
      <c r="B5094" s="13">
        <v>28</v>
      </c>
      <c r="C5094" s="13" t="s">
        <v>25</v>
      </c>
      <c r="D5094" s="13" t="s">
        <v>21</v>
      </c>
      <c r="E5094" s="13" t="s">
        <v>25</v>
      </c>
    </row>
    <row r="5095" spans="2:5" x14ac:dyDescent="0.3">
      <c r="B5095" s="13">
        <v>34</v>
      </c>
      <c r="C5095" s="13" t="s">
        <v>21</v>
      </c>
      <c r="D5095" s="13" t="s">
        <v>21</v>
      </c>
      <c r="E5095" s="13" t="s">
        <v>25</v>
      </c>
    </row>
    <row r="5096" spans="2:5" x14ac:dyDescent="0.3">
      <c r="B5096" s="13">
        <v>35</v>
      </c>
      <c r="C5096" s="13" t="s">
        <v>21</v>
      </c>
      <c r="D5096" s="13" t="s">
        <v>21</v>
      </c>
      <c r="E5096" s="13" t="s">
        <v>25</v>
      </c>
    </row>
    <row r="5097" spans="2:5" x14ac:dyDescent="0.3">
      <c r="B5097" s="13">
        <v>64</v>
      </c>
      <c r="C5097" s="13" t="s">
        <v>21</v>
      </c>
      <c r="D5097" s="13" t="s">
        <v>21</v>
      </c>
      <c r="E5097" s="13" t="s">
        <v>25</v>
      </c>
    </row>
    <row r="5098" spans="2:5" x14ac:dyDescent="0.3">
      <c r="B5098" s="13">
        <v>62</v>
      </c>
      <c r="C5098" s="13" t="s">
        <v>21</v>
      </c>
      <c r="D5098" s="13" t="s">
        <v>21</v>
      </c>
      <c r="E5098" s="13" t="s">
        <v>25</v>
      </c>
    </row>
    <row r="5099" spans="2:5" x14ac:dyDescent="0.3">
      <c r="B5099" s="13">
        <v>49</v>
      </c>
      <c r="C5099" s="13" t="s">
        <v>21</v>
      </c>
      <c r="D5099" s="13" t="s">
        <v>21</v>
      </c>
      <c r="E5099" s="13" t="s">
        <v>25</v>
      </c>
    </row>
    <row r="5100" spans="2:5" x14ac:dyDescent="0.3">
      <c r="B5100" s="13">
        <v>74</v>
      </c>
      <c r="C5100" s="13" t="s">
        <v>21</v>
      </c>
      <c r="D5100" s="13" t="s">
        <v>25</v>
      </c>
      <c r="E5100" s="13" t="s">
        <v>25</v>
      </c>
    </row>
    <row r="5101" spans="2:5" x14ac:dyDescent="0.3">
      <c r="B5101" s="13">
        <v>49</v>
      </c>
      <c r="C5101" s="13" t="s">
        <v>21</v>
      </c>
      <c r="D5101" s="13" t="s">
        <v>21</v>
      </c>
      <c r="E5101" s="13" t="s">
        <v>25</v>
      </c>
    </row>
    <row r="5102" spans="2:5" x14ac:dyDescent="0.3">
      <c r="B5102" s="13">
        <v>54</v>
      </c>
      <c r="C5102" s="13" t="s">
        <v>21</v>
      </c>
      <c r="D5102" s="13" t="s">
        <v>21</v>
      </c>
      <c r="E5102" s="13" t="s">
        <v>25</v>
      </c>
    </row>
    <row r="5103" spans="2:5" x14ac:dyDescent="0.3">
      <c r="B5103" s="13">
        <v>34</v>
      </c>
      <c r="C5103" s="13" t="s">
        <v>21</v>
      </c>
      <c r="D5103" s="13" t="s">
        <v>21</v>
      </c>
      <c r="E5103" s="13" t="s">
        <v>25</v>
      </c>
    </row>
    <row r="5104" spans="2:5" x14ac:dyDescent="0.3">
      <c r="B5104" s="13">
        <v>72</v>
      </c>
      <c r="C5104" s="13" t="s">
        <v>21</v>
      </c>
      <c r="D5104" s="13" t="s">
        <v>25</v>
      </c>
      <c r="E5104" s="13" t="s">
        <v>25</v>
      </c>
    </row>
    <row r="5105" spans="2:5" x14ac:dyDescent="0.3">
      <c r="B5105" s="13">
        <v>36</v>
      </c>
      <c r="C5105" s="13" t="s">
        <v>21</v>
      </c>
      <c r="D5105" s="13" t="s">
        <v>21</v>
      </c>
      <c r="E5105" s="13" t="s">
        <v>25</v>
      </c>
    </row>
    <row r="5106" spans="2:5" x14ac:dyDescent="0.3">
      <c r="B5106" s="13">
        <v>37</v>
      </c>
      <c r="C5106" s="13" t="s">
        <v>21</v>
      </c>
      <c r="D5106" s="13" t="s">
        <v>21</v>
      </c>
      <c r="E5106" s="13" t="s">
        <v>25</v>
      </c>
    </row>
    <row r="5107" spans="2:5" x14ac:dyDescent="0.3">
      <c r="B5107" s="13">
        <v>66</v>
      </c>
      <c r="C5107" s="13" t="s">
        <v>21</v>
      </c>
      <c r="D5107" s="13" t="s">
        <v>25</v>
      </c>
      <c r="E5107" s="13" t="s">
        <v>25</v>
      </c>
    </row>
    <row r="5108" spans="2:5" x14ac:dyDescent="0.3">
      <c r="B5108" s="13">
        <v>44</v>
      </c>
      <c r="C5108" s="13" t="s">
        <v>21</v>
      </c>
      <c r="D5108" s="13" t="s">
        <v>21</v>
      </c>
      <c r="E5108" s="13" t="s">
        <v>25</v>
      </c>
    </row>
    <row r="5109" spans="2:5" x14ac:dyDescent="0.3">
      <c r="B5109" s="13">
        <v>33</v>
      </c>
      <c r="C5109" s="13" t="s">
        <v>21</v>
      </c>
      <c r="D5109" s="13" t="s">
        <v>21</v>
      </c>
      <c r="E5109" s="13" t="s">
        <v>25</v>
      </c>
    </row>
    <row r="5110" spans="2:5" x14ac:dyDescent="0.3">
      <c r="B5110" s="13">
        <v>53</v>
      </c>
      <c r="C5110" s="13" t="s">
        <v>21</v>
      </c>
      <c r="D5110" s="13" t="s">
        <v>21</v>
      </c>
      <c r="E5110" s="13" t="s">
        <v>25</v>
      </c>
    </row>
    <row r="5111" spans="2:5" x14ac:dyDescent="0.3">
      <c r="B5111" s="13">
        <v>46</v>
      </c>
      <c r="C5111" s="13" t="s">
        <v>21</v>
      </c>
      <c r="D5111" s="13" t="s">
        <v>21</v>
      </c>
      <c r="E5111" s="13" t="s">
        <v>25</v>
      </c>
    </row>
    <row r="5112" spans="2:5" x14ac:dyDescent="0.3">
      <c r="B5112" s="13">
        <v>35</v>
      </c>
      <c r="C5112" s="13" t="s">
        <v>21</v>
      </c>
      <c r="D5112" s="13" t="s">
        <v>21</v>
      </c>
      <c r="E5112" s="13" t="s">
        <v>25</v>
      </c>
    </row>
    <row r="5113" spans="2:5" x14ac:dyDescent="0.3">
      <c r="B5113" s="13">
        <v>38</v>
      </c>
      <c r="C5113" s="13" t="s">
        <v>21</v>
      </c>
      <c r="D5113" s="13" t="s">
        <v>21</v>
      </c>
      <c r="E5113" s="13" t="s">
        <v>25</v>
      </c>
    </row>
    <row r="5114" spans="2:5" x14ac:dyDescent="0.3">
      <c r="B5114" s="13">
        <v>44</v>
      </c>
      <c r="C5114" s="13" t="s">
        <v>21</v>
      </c>
      <c r="D5114" s="13" t="s">
        <v>21</v>
      </c>
      <c r="E5114" s="13" t="s">
        <v>25</v>
      </c>
    </row>
    <row r="5115" spans="2:5" x14ac:dyDescent="0.3">
      <c r="B5115" s="13">
        <v>51</v>
      </c>
      <c r="C5115" s="13" t="s">
        <v>21</v>
      </c>
      <c r="D5115" s="13" t="s">
        <v>21</v>
      </c>
      <c r="E5115" s="13" t="s">
        <v>25</v>
      </c>
    </row>
    <row r="5116" spans="2:5" x14ac:dyDescent="0.3">
      <c r="B5116" s="13">
        <v>47</v>
      </c>
      <c r="C5116" s="13" t="s">
        <v>21</v>
      </c>
      <c r="D5116" s="13" t="s">
        <v>21</v>
      </c>
      <c r="E5116" s="13" t="s">
        <v>25</v>
      </c>
    </row>
    <row r="5117" spans="2:5" x14ac:dyDescent="0.3">
      <c r="B5117" s="13">
        <v>29</v>
      </c>
      <c r="C5117" s="13" t="s">
        <v>25</v>
      </c>
      <c r="D5117" s="13" t="s">
        <v>21</v>
      </c>
      <c r="E5117" s="13" t="s">
        <v>25</v>
      </c>
    </row>
    <row r="5118" spans="2:5" x14ac:dyDescent="0.3">
      <c r="B5118" s="13">
        <v>81</v>
      </c>
      <c r="C5118" s="13" t="s">
        <v>21</v>
      </c>
      <c r="D5118" s="13" t="s">
        <v>25</v>
      </c>
      <c r="E5118" s="13" t="s">
        <v>25</v>
      </c>
    </row>
    <row r="5119" spans="2:5" x14ac:dyDescent="0.3">
      <c r="B5119" s="13">
        <v>62</v>
      </c>
      <c r="C5119" s="13" t="s">
        <v>21</v>
      </c>
      <c r="D5119" s="13" t="s">
        <v>21</v>
      </c>
      <c r="E5119" s="13" t="s">
        <v>25</v>
      </c>
    </row>
    <row r="5120" spans="2:5" x14ac:dyDescent="0.3">
      <c r="B5120" s="13">
        <v>36</v>
      </c>
      <c r="C5120" s="13" t="s">
        <v>21</v>
      </c>
      <c r="D5120" s="13" t="s">
        <v>21</v>
      </c>
      <c r="E5120" s="13" t="s">
        <v>25</v>
      </c>
    </row>
    <row r="5121" spans="2:5" x14ac:dyDescent="0.3">
      <c r="B5121" s="13">
        <v>27</v>
      </c>
      <c r="C5121" s="13" t="s">
        <v>25</v>
      </c>
      <c r="D5121" s="13" t="s">
        <v>21</v>
      </c>
      <c r="E5121" s="13" t="s">
        <v>25</v>
      </c>
    </row>
    <row r="5122" spans="2:5" x14ac:dyDescent="0.3">
      <c r="B5122" s="13">
        <v>40</v>
      </c>
      <c r="C5122" s="13" t="s">
        <v>21</v>
      </c>
      <c r="D5122" s="13" t="s">
        <v>21</v>
      </c>
      <c r="E5122" s="13" t="s">
        <v>25</v>
      </c>
    </row>
    <row r="5123" spans="2:5" x14ac:dyDescent="0.3">
      <c r="B5123" s="13">
        <v>25</v>
      </c>
      <c r="C5123" s="13" t="s">
        <v>25</v>
      </c>
      <c r="D5123" s="13" t="s">
        <v>21</v>
      </c>
      <c r="E5123" s="13" t="s">
        <v>25</v>
      </c>
    </row>
    <row r="5124" spans="2:5" x14ac:dyDescent="0.3">
      <c r="B5124" s="13">
        <v>79</v>
      </c>
      <c r="C5124" s="13" t="s">
        <v>21</v>
      </c>
      <c r="D5124" s="13" t="s">
        <v>25</v>
      </c>
      <c r="E5124" s="13" t="s">
        <v>25</v>
      </c>
    </row>
    <row r="5125" spans="2:5" x14ac:dyDescent="0.3">
      <c r="B5125" s="13">
        <v>51</v>
      </c>
      <c r="C5125" s="13" t="s">
        <v>21</v>
      </c>
      <c r="D5125" s="13" t="s">
        <v>21</v>
      </c>
      <c r="E5125" s="13" t="s">
        <v>25</v>
      </c>
    </row>
    <row r="5126" spans="2:5" x14ac:dyDescent="0.3">
      <c r="B5126" s="13">
        <v>57</v>
      </c>
      <c r="C5126" s="13" t="s">
        <v>21</v>
      </c>
      <c r="D5126" s="13" t="s">
        <v>21</v>
      </c>
      <c r="E5126" s="13" t="s">
        <v>25</v>
      </c>
    </row>
    <row r="5127" spans="2:5" x14ac:dyDescent="0.3">
      <c r="B5127" s="13">
        <v>62</v>
      </c>
      <c r="C5127" s="13" t="s">
        <v>21</v>
      </c>
      <c r="D5127" s="13" t="s">
        <v>21</v>
      </c>
      <c r="E5127" s="13" t="s">
        <v>25</v>
      </c>
    </row>
    <row r="5128" spans="2:5" x14ac:dyDescent="0.3">
      <c r="B5128" s="13">
        <v>52</v>
      </c>
      <c r="C5128" s="13" t="s">
        <v>21</v>
      </c>
      <c r="D5128" s="13" t="s">
        <v>21</v>
      </c>
      <c r="E5128" s="13" t="s">
        <v>25</v>
      </c>
    </row>
    <row r="5129" spans="2:5" x14ac:dyDescent="0.3">
      <c r="B5129" s="13">
        <v>45</v>
      </c>
      <c r="C5129" s="13" t="s">
        <v>21</v>
      </c>
      <c r="D5129" s="13" t="s">
        <v>21</v>
      </c>
      <c r="E5129" s="13" t="s">
        <v>25</v>
      </c>
    </row>
    <row r="5130" spans="2:5" x14ac:dyDescent="0.3">
      <c r="B5130" s="13">
        <v>84</v>
      </c>
      <c r="C5130" s="13" t="s">
        <v>21</v>
      </c>
      <c r="D5130" s="13" t="s">
        <v>25</v>
      </c>
      <c r="E5130" s="13" t="s">
        <v>25</v>
      </c>
    </row>
    <row r="5131" spans="2:5" x14ac:dyDescent="0.3">
      <c r="B5131" s="13">
        <v>26</v>
      </c>
      <c r="C5131" s="13" t="s">
        <v>25</v>
      </c>
      <c r="D5131" s="13" t="s">
        <v>21</v>
      </c>
      <c r="E5131" s="13" t="s">
        <v>25</v>
      </c>
    </row>
    <row r="5132" spans="2:5" x14ac:dyDescent="0.3">
      <c r="B5132" s="13">
        <v>55</v>
      </c>
      <c r="C5132" s="13" t="s">
        <v>21</v>
      </c>
      <c r="D5132" s="13" t="s">
        <v>21</v>
      </c>
      <c r="E5132" s="13" t="s">
        <v>25</v>
      </c>
    </row>
    <row r="5133" spans="2:5" x14ac:dyDescent="0.3">
      <c r="B5133" s="13">
        <v>45</v>
      </c>
      <c r="C5133" s="13" t="s">
        <v>21</v>
      </c>
      <c r="D5133" s="13" t="s">
        <v>21</v>
      </c>
      <c r="E5133" s="13" t="s">
        <v>25</v>
      </c>
    </row>
    <row r="5134" spans="2:5" x14ac:dyDescent="0.3">
      <c r="B5134" s="13">
        <v>32</v>
      </c>
      <c r="C5134" s="13" t="s">
        <v>21</v>
      </c>
      <c r="D5134" s="13" t="s">
        <v>21</v>
      </c>
      <c r="E5134" s="13" t="s">
        <v>25</v>
      </c>
    </row>
    <row r="5135" spans="2:5" x14ac:dyDescent="0.3">
      <c r="B5135" s="13">
        <v>67</v>
      </c>
      <c r="C5135" s="13" t="s">
        <v>21</v>
      </c>
      <c r="D5135" s="13" t="s">
        <v>25</v>
      </c>
      <c r="E5135" s="13" t="s">
        <v>25</v>
      </c>
    </row>
    <row r="5136" spans="2:5" x14ac:dyDescent="0.3">
      <c r="B5136" s="13">
        <v>34</v>
      </c>
      <c r="C5136" s="13" t="s">
        <v>21</v>
      </c>
      <c r="D5136" s="13" t="s">
        <v>21</v>
      </c>
      <c r="E5136" s="13" t="s">
        <v>25</v>
      </c>
    </row>
    <row r="5137" spans="2:5" x14ac:dyDescent="0.3">
      <c r="B5137" s="13">
        <v>48</v>
      </c>
      <c r="C5137" s="13" t="s">
        <v>21</v>
      </c>
      <c r="D5137" s="13" t="s">
        <v>21</v>
      </c>
      <c r="E5137" s="13" t="s">
        <v>25</v>
      </c>
    </row>
    <row r="5138" spans="2:5" x14ac:dyDescent="0.3">
      <c r="B5138" s="13">
        <v>29</v>
      </c>
      <c r="C5138" s="13" t="s">
        <v>25</v>
      </c>
      <c r="D5138" s="13" t="s">
        <v>21</v>
      </c>
      <c r="E5138" s="13" t="s">
        <v>25</v>
      </c>
    </row>
    <row r="5139" spans="2:5" x14ac:dyDescent="0.3">
      <c r="B5139" s="13">
        <v>71</v>
      </c>
      <c r="C5139" s="13" t="s">
        <v>21</v>
      </c>
      <c r="D5139" s="13" t="s">
        <v>25</v>
      </c>
      <c r="E5139" s="13" t="s">
        <v>25</v>
      </c>
    </row>
    <row r="5140" spans="2:5" x14ac:dyDescent="0.3">
      <c r="B5140" s="13">
        <v>66</v>
      </c>
      <c r="C5140" s="13" t="s">
        <v>21</v>
      </c>
      <c r="D5140" s="13" t="s">
        <v>25</v>
      </c>
      <c r="E5140" s="13" t="s">
        <v>25</v>
      </c>
    </row>
    <row r="5141" spans="2:5" x14ac:dyDescent="0.3">
      <c r="B5141" s="13">
        <v>24</v>
      </c>
      <c r="C5141" s="13" t="s">
        <v>25</v>
      </c>
      <c r="D5141" s="13" t="s">
        <v>21</v>
      </c>
      <c r="E5141" s="13" t="s">
        <v>25</v>
      </c>
    </row>
    <row r="5142" spans="2:5" x14ac:dyDescent="0.3">
      <c r="B5142" s="13">
        <v>76</v>
      </c>
      <c r="C5142" s="13" t="s">
        <v>21</v>
      </c>
      <c r="D5142" s="13" t="s">
        <v>25</v>
      </c>
      <c r="E5142" s="13" t="s">
        <v>25</v>
      </c>
    </row>
    <row r="5143" spans="2:5" x14ac:dyDescent="0.3">
      <c r="B5143" s="13">
        <v>38</v>
      </c>
      <c r="C5143" s="13" t="s">
        <v>21</v>
      </c>
      <c r="D5143" s="13" t="s">
        <v>21</v>
      </c>
      <c r="E5143" s="13" t="s">
        <v>25</v>
      </c>
    </row>
    <row r="5144" spans="2:5" x14ac:dyDescent="0.3">
      <c r="B5144" s="13">
        <v>55</v>
      </c>
      <c r="C5144" s="13" t="s">
        <v>21</v>
      </c>
      <c r="D5144" s="13" t="s">
        <v>21</v>
      </c>
      <c r="E5144" s="13" t="s">
        <v>25</v>
      </c>
    </row>
    <row r="5145" spans="2:5" x14ac:dyDescent="0.3">
      <c r="B5145" s="13">
        <v>54</v>
      </c>
      <c r="C5145" s="13" t="s">
        <v>21</v>
      </c>
      <c r="D5145" s="13" t="s">
        <v>21</v>
      </c>
      <c r="E5145" s="13" t="s">
        <v>25</v>
      </c>
    </row>
    <row r="5146" spans="2:5" x14ac:dyDescent="0.3">
      <c r="B5146" s="13">
        <v>33</v>
      </c>
      <c r="C5146" s="13" t="s">
        <v>21</v>
      </c>
      <c r="D5146" s="13" t="s">
        <v>21</v>
      </c>
      <c r="E5146" s="13" t="s">
        <v>25</v>
      </c>
    </row>
    <row r="5147" spans="2:5" x14ac:dyDescent="0.3">
      <c r="B5147" s="13">
        <v>55</v>
      </c>
      <c r="C5147" s="13" t="s">
        <v>21</v>
      </c>
      <c r="D5147" s="13" t="s">
        <v>21</v>
      </c>
      <c r="E5147" s="13" t="s">
        <v>25</v>
      </c>
    </row>
    <row r="5148" spans="2:5" x14ac:dyDescent="0.3">
      <c r="B5148" s="13">
        <v>28</v>
      </c>
      <c r="C5148" s="13" t="s">
        <v>25</v>
      </c>
      <c r="D5148" s="13" t="s">
        <v>21</v>
      </c>
      <c r="E5148" s="13" t="s">
        <v>25</v>
      </c>
    </row>
    <row r="5149" spans="2:5" x14ac:dyDescent="0.3">
      <c r="B5149" s="13">
        <v>74</v>
      </c>
      <c r="C5149" s="13" t="s">
        <v>21</v>
      </c>
      <c r="D5149" s="13" t="s">
        <v>25</v>
      </c>
      <c r="E5149" s="13" t="s">
        <v>25</v>
      </c>
    </row>
    <row r="5150" spans="2:5" x14ac:dyDescent="0.3">
      <c r="B5150" s="13">
        <v>58</v>
      </c>
      <c r="C5150" s="13" t="s">
        <v>21</v>
      </c>
      <c r="D5150" s="13" t="s">
        <v>21</v>
      </c>
      <c r="E5150" s="13" t="s">
        <v>25</v>
      </c>
    </row>
    <row r="5151" spans="2:5" x14ac:dyDescent="0.3">
      <c r="B5151" s="13">
        <v>22</v>
      </c>
      <c r="C5151" s="13" t="s">
        <v>25</v>
      </c>
      <c r="D5151" s="13" t="s">
        <v>21</v>
      </c>
      <c r="E5151" s="13" t="s">
        <v>25</v>
      </c>
    </row>
    <row r="5152" spans="2:5" x14ac:dyDescent="0.3">
      <c r="B5152" s="13">
        <v>27</v>
      </c>
      <c r="C5152" s="13" t="s">
        <v>25</v>
      </c>
      <c r="D5152" s="13" t="s">
        <v>21</v>
      </c>
      <c r="E5152" s="13" t="s">
        <v>25</v>
      </c>
    </row>
    <row r="5153" spans="2:5" x14ac:dyDescent="0.3">
      <c r="B5153" s="13">
        <v>48</v>
      </c>
      <c r="C5153" s="13" t="s">
        <v>21</v>
      </c>
      <c r="D5153" s="13" t="s">
        <v>21</v>
      </c>
      <c r="E5153" s="13" t="s">
        <v>25</v>
      </c>
    </row>
    <row r="5154" spans="2:5" x14ac:dyDescent="0.3">
      <c r="B5154" s="13">
        <v>42</v>
      </c>
      <c r="C5154" s="13" t="s">
        <v>21</v>
      </c>
      <c r="D5154" s="13" t="s">
        <v>21</v>
      </c>
      <c r="E5154" s="13" t="s">
        <v>25</v>
      </c>
    </row>
    <row r="5155" spans="2:5" x14ac:dyDescent="0.3">
      <c r="B5155" s="13">
        <v>33</v>
      </c>
      <c r="C5155" s="13" t="s">
        <v>21</v>
      </c>
      <c r="D5155" s="13" t="s">
        <v>21</v>
      </c>
      <c r="E5155" s="13" t="s">
        <v>25</v>
      </c>
    </row>
    <row r="5156" spans="2:5" x14ac:dyDescent="0.3">
      <c r="B5156" s="13">
        <v>47</v>
      </c>
      <c r="C5156" s="13" t="s">
        <v>21</v>
      </c>
      <c r="D5156" s="13" t="s">
        <v>21</v>
      </c>
      <c r="E5156" s="13" t="s">
        <v>25</v>
      </c>
    </row>
    <row r="5157" spans="2:5" x14ac:dyDescent="0.3">
      <c r="B5157" s="13">
        <v>71</v>
      </c>
      <c r="C5157" s="13" t="s">
        <v>21</v>
      </c>
      <c r="D5157" s="13" t="s">
        <v>25</v>
      </c>
      <c r="E5157" s="13" t="s">
        <v>25</v>
      </c>
    </row>
    <row r="5158" spans="2:5" x14ac:dyDescent="0.3">
      <c r="B5158" s="13">
        <v>84</v>
      </c>
      <c r="C5158" s="13" t="s">
        <v>21</v>
      </c>
      <c r="D5158" s="13" t="s">
        <v>25</v>
      </c>
      <c r="E5158" s="13" t="s">
        <v>25</v>
      </c>
    </row>
    <row r="5159" spans="2:5" x14ac:dyDescent="0.3">
      <c r="B5159" s="13">
        <v>67</v>
      </c>
      <c r="C5159" s="13" t="s">
        <v>21</v>
      </c>
      <c r="D5159" s="13" t="s">
        <v>25</v>
      </c>
      <c r="E5159" s="13" t="s">
        <v>25</v>
      </c>
    </row>
    <row r="5160" spans="2:5" x14ac:dyDescent="0.3">
      <c r="B5160" s="13">
        <v>21</v>
      </c>
      <c r="C5160" s="13" t="s">
        <v>25</v>
      </c>
      <c r="D5160" s="13" t="s">
        <v>21</v>
      </c>
      <c r="E5160" s="13" t="s">
        <v>25</v>
      </c>
    </row>
    <row r="5161" spans="2:5" x14ac:dyDescent="0.3">
      <c r="B5161" s="13">
        <v>32</v>
      </c>
      <c r="C5161" s="13" t="s">
        <v>21</v>
      </c>
      <c r="D5161" s="13" t="s">
        <v>21</v>
      </c>
      <c r="E5161" s="13" t="s">
        <v>25</v>
      </c>
    </row>
    <row r="5162" spans="2:5" x14ac:dyDescent="0.3">
      <c r="B5162" s="13">
        <v>34</v>
      </c>
      <c r="C5162" s="13" t="s">
        <v>21</v>
      </c>
      <c r="D5162" s="13" t="s">
        <v>21</v>
      </c>
      <c r="E5162" s="13" t="s">
        <v>25</v>
      </c>
    </row>
    <row r="5163" spans="2:5" x14ac:dyDescent="0.3">
      <c r="B5163" s="13">
        <v>21</v>
      </c>
      <c r="C5163" s="13" t="s">
        <v>25</v>
      </c>
      <c r="D5163" s="13" t="s">
        <v>21</v>
      </c>
      <c r="E5163" s="13" t="s">
        <v>25</v>
      </c>
    </row>
    <row r="5164" spans="2:5" x14ac:dyDescent="0.3">
      <c r="B5164" s="13">
        <v>66</v>
      </c>
      <c r="C5164" s="13" t="s">
        <v>21</v>
      </c>
      <c r="D5164" s="13" t="s">
        <v>25</v>
      </c>
      <c r="E5164" s="13" t="s">
        <v>25</v>
      </c>
    </row>
    <row r="5165" spans="2:5" x14ac:dyDescent="0.3">
      <c r="B5165" s="13">
        <v>77</v>
      </c>
      <c r="C5165" s="13" t="s">
        <v>21</v>
      </c>
      <c r="D5165" s="13" t="s">
        <v>25</v>
      </c>
      <c r="E5165" s="13" t="s">
        <v>25</v>
      </c>
    </row>
    <row r="5166" spans="2:5" x14ac:dyDescent="0.3">
      <c r="B5166" s="13">
        <v>58</v>
      </c>
      <c r="C5166" s="13" t="s">
        <v>21</v>
      </c>
      <c r="D5166" s="13" t="s">
        <v>21</v>
      </c>
      <c r="E5166" s="13" t="s">
        <v>25</v>
      </c>
    </row>
    <row r="5167" spans="2:5" x14ac:dyDescent="0.3">
      <c r="B5167" s="13">
        <v>39</v>
      </c>
      <c r="C5167" s="13" t="s">
        <v>21</v>
      </c>
      <c r="D5167" s="13" t="s">
        <v>21</v>
      </c>
      <c r="E5167" s="13" t="s">
        <v>25</v>
      </c>
    </row>
    <row r="5168" spans="2:5" x14ac:dyDescent="0.3">
      <c r="B5168" s="13">
        <v>50</v>
      </c>
      <c r="C5168" s="13" t="s">
        <v>21</v>
      </c>
      <c r="D5168" s="13" t="s">
        <v>21</v>
      </c>
      <c r="E5168" s="13" t="s">
        <v>25</v>
      </c>
    </row>
    <row r="5169" spans="2:5" x14ac:dyDescent="0.3">
      <c r="B5169" s="13">
        <v>63</v>
      </c>
      <c r="C5169" s="13" t="s">
        <v>21</v>
      </c>
      <c r="D5169" s="13" t="s">
        <v>21</v>
      </c>
      <c r="E5169" s="13" t="s">
        <v>25</v>
      </c>
    </row>
    <row r="5170" spans="2:5" x14ac:dyDescent="0.3">
      <c r="B5170" s="13">
        <v>45</v>
      </c>
      <c r="C5170" s="13" t="s">
        <v>21</v>
      </c>
      <c r="D5170" s="13" t="s">
        <v>21</v>
      </c>
      <c r="E5170" s="13" t="s">
        <v>21</v>
      </c>
    </row>
    <row r="5171" spans="2:5" x14ac:dyDescent="0.3">
      <c r="B5171" s="13">
        <v>36</v>
      </c>
      <c r="C5171" s="13" t="s">
        <v>21</v>
      </c>
      <c r="D5171" s="13" t="s">
        <v>21</v>
      </c>
      <c r="E5171" s="13" t="s">
        <v>21</v>
      </c>
    </row>
    <row r="5172" spans="2:5" x14ac:dyDescent="0.3">
      <c r="B5172" s="13">
        <v>41</v>
      </c>
      <c r="C5172" s="13" t="s">
        <v>21</v>
      </c>
      <c r="D5172" s="13" t="s">
        <v>21</v>
      </c>
      <c r="E5172" s="13" t="s">
        <v>21</v>
      </c>
    </row>
    <row r="5173" spans="2:5" x14ac:dyDescent="0.3">
      <c r="B5173" s="13">
        <v>55</v>
      </c>
      <c r="C5173" s="13" t="s">
        <v>21</v>
      </c>
      <c r="D5173" s="13" t="s">
        <v>21</v>
      </c>
      <c r="E5173" s="13" t="s">
        <v>21</v>
      </c>
    </row>
    <row r="5174" spans="2:5" x14ac:dyDescent="0.3">
      <c r="B5174" s="13">
        <v>60</v>
      </c>
      <c r="C5174" s="13" t="s">
        <v>21</v>
      </c>
      <c r="D5174" s="13" t="s">
        <v>21</v>
      </c>
      <c r="E5174" s="13" t="s">
        <v>21</v>
      </c>
    </row>
    <row r="5175" spans="2:5" x14ac:dyDescent="0.3">
      <c r="B5175" s="13">
        <v>25</v>
      </c>
      <c r="C5175" s="13" t="s">
        <v>25</v>
      </c>
      <c r="D5175" s="13" t="s">
        <v>21</v>
      </c>
      <c r="E5175" s="13" t="s">
        <v>21</v>
      </c>
    </row>
    <row r="5176" spans="2:5" x14ac:dyDescent="0.3">
      <c r="B5176" s="13">
        <v>35</v>
      </c>
      <c r="C5176" s="13" t="s">
        <v>21</v>
      </c>
      <c r="D5176" s="13" t="s">
        <v>21</v>
      </c>
      <c r="E5176" s="13" t="s">
        <v>21</v>
      </c>
    </row>
    <row r="5177" spans="2:5" x14ac:dyDescent="0.3">
      <c r="B5177" s="13">
        <v>41</v>
      </c>
      <c r="C5177" s="13" t="s">
        <v>21</v>
      </c>
      <c r="D5177" s="13" t="s">
        <v>21</v>
      </c>
      <c r="E5177" s="13" t="s">
        <v>21</v>
      </c>
    </row>
    <row r="5178" spans="2:5" x14ac:dyDescent="0.3">
      <c r="B5178" s="13">
        <v>37</v>
      </c>
      <c r="C5178" s="13" t="s">
        <v>21</v>
      </c>
      <c r="D5178" s="13" t="s">
        <v>21</v>
      </c>
      <c r="E5178" s="13" t="s">
        <v>21</v>
      </c>
    </row>
    <row r="5179" spans="2:5" x14ac:dyDescent="0.3">
      <c r="B5179" s="13">
        <v>36</v>
      </c>
      <c r="C5179" s="13" t="s">
        <v>21</v>
      </c>
      <c r="D5179" s="13" t="s">
        <v>21</v>
      </c>
      <c r="E5179" s="13" t="s">
        <v>21</v>
      </c>
    </row>
    <row r="5180" spans="2:5" x14ac:dyDescent="0.3">
      <c r="B5180" s="13">
        <v>20</v>
      </c>
      <c r="C5180" s="13" t="s">
        <v>25</v>
      </c>
      <c r="D5180" s="13" t="s">
        <v>21</v>
      </c>
      <c r="E5180" s="13" t="s">
        <v>21</v>
      </c>
    </row>
    <row r="5181" spans="2:5" x14ac:dyDescent="0.3">
      <c r="B5181" s="13">
        <v>29</v>
      </c>
      <c r="C5181" s="13" t="s">
        <v>25</v>
      </c>
      <c r="D5181" s="13" t="s">
        <v>21</v>
      </c>
      <c r="E5181" s="13" t="s">
        <v>21</v>
      </c>
    </row>
    <row r="5182" spans="2:5" x14ac:dyDescent="0.3">
      <c r="B5182" s="13">
        <v>54</v>
      </c>
      <c r="C5182" s="13" t="s">
        <v>21</v>
      </c>
      <c r="D5182" s="13" t="s">
        <v>21</v>
      </c>
      <c r="E5182" s="13" t="s">
        <v>21</v>
      </c>
    </row>
    <row r="5183" spans="2:5" x14ac:dyDescent="0.3">
      <c r="B5183" s="13">
        <v>32</v>
      </c>
      <c r="C5183" s="13" t="s">
        <v>21</v>
      </c>
      <c r="D5183" s="13" t="s">
        <v>21</v>
      </c>
      <c r="E5183" s="13" t="s">
        <v>21</v>
      </c>
    </row>
    <row r="5184" spans="2:5" x14ac:dyDescent="0.3">
      <c r="B5184" s="13">
        <v>32</v>
      </c>
      <c r="C5184" s="13" t="s">
        <v>21</v>
      </c>
      <c r="D5184" s="13" t="s">
        <v>21</v>
      </c>
      <c r="E5184" s="13" t="s">
        <v>21</v>
      </c>
    </row>
    <row r="5185" spans="2:5" x14ac:dyDescent="0.3">
      <c r="B5185" s="13">
        <v>32</v>
      </c>
      <c r="C5185" s="13" t="s">
        <v>21</v>
      </c>
      <c r="D5185" s="13" t="s">
        <v>21</v>
      </c>
      <c r="E5185" s="13" t="s">
        <v>21</v>
      </c>
    </row>
    <row r="5186" spans="2:5" x14ac:dyDescent="0.3">
      <c r="B5186" s="13">
        <v>67</v>
      </c>
      <c r="C5186" s="13" t="s">
        <v>21</v>
      </c>
      <c r="D5186" s="13" t="s">
        <v>25</v>
      </c>
      <c r="E5186" s="13" t="s">
        <v>21</v>
      </c>
    </row>
    <row r="5187" spans="2:5" x14ac:dyDescent="0.3">
      <c r="B5187" s="13">
        <v>63</v>
      </c>
      <c r="C5187" s="13" t="s">
        <v>21</v>
      </c>
      <c r="D5187" s="13" t="s">
        <v>21</v>
      </c>
      <c r="E5187" s="13" t="s">
        <v>21</v>
      </c>
    </row>
    <row r="5188" spans="2:5" x14ac:dyDescent="0.3">
      <c r="B5188" s="13">
        <v>19</v>
      </c>
      <c r="C5188" s="13" t="s">
        <v>25</v>
      </c>
      <c r="D5188" s="13" t="s">
        <v>21</v>
      </c>
      <c r="E5188" s="13" t="s">
        <v>21</v>
      </c>
    </row>
    <row r="5189" spans="2:5" x14ac:dyDescent="0.3">
      <c r="B5189" s="13">
        <v>21</v>
      </c>
      <c r="C5189" s="13" t="s">
        <v>25</v>
      </c>
      <c r="D5189" s="13" t="s">
        <v>21</v>
      </c>
      <c r="E5189" s="13" t="s">
        <v>21</v>
      </c>
    </row>
    <row r="5190" spans="2:5" x14ac:dyDescent="0.3">
      <c r="B5190" s="13">
        <v>45</v>
      </c>
      <c r="C5190" s="13" t="s">
        <v>21</v>
      </c>
      <c r="D5190" s="13" t="s">
        <v>21</v>
      </c>
      <c r="E5190" s="13" t="s">
        <v>21</v>
      </c>
    </row>
    <row r="5191" spans="2:5" x14ac:dyDescent="0.3">
      <c r="B5191" s="13">
        <v>29</v>
      </c>
      <c r="C5191" s="13" t="s">
        <v>25</v>
      </c>
      <c r="D5191" s="13" t="s">
        <v>21</v>
      </c>
      <c r="E5191" s="13" t="s">
        <v>21</v>
      </c>
    </row>
    <row r="5192" spans="2:5" x14ac:dyDescent="0.3">
      <c r="B5192" s="13">
        <v>59</v>
      </c>
      <c r="C5192" s="13" t="s">
        <v>21</v>
      </c>
      <c r="D5192" s="13" t="s">
        <v>21</v>
      </c>
      <c r="E5192" s="13" t="s">
        <v>21</v>
      </c>
    </row>
    <row r="5193" spans="2:5" x14ac:dyDescent="0.3">
      <c r="B5193" s="13">
        <v>53</v>
      </c>
      <c r="C5193" s="13" t="s">
        <v>21</v>
      </c>
      <c r="D5193" s="13" t="s">
        <v>21</v>
      </c>
      <c r="E5193" s="13" t="s">
        <v>21</v>
      </c>
    </row>
    <row r="5194" spans="2:5" x14ac:dyDescent="0.3">
      <c r="B5194" s="13">
        <v>31</v>
      </c>
      <c r="C5194" s="13" t="s">
        <v>21</v>
      </c>
      <c r="D5194" s="13" t="s">
        <v>21</v>
      </c>
      <c r="E5194" s="13" t="s">
        <v>21</v>
      </c>
    </row>
    <row r="5195" spans="2:5" x14ac:dyDescent="0.3">
      <c r="B5195" s="13">
        <v>41</v>
      </c>
      <c r="C5195" s="13" t="s">
        <v>21</v>
      </c>
      <c r="D5195" s="13" t="s">
        <v>21</v>
      </c>
      <c r="E5195" s="13" t="s">
        <v>21</v>
      </c>
    </row>
    <row r="5196" spans="2:5" x14ac:dyDescent="0.3">
      <c r="B5196" s="13">
        <v>23</v>
      </c>
      <c r="C5196" s="13" t="s">
        <v>25</v>
      </c>
      <c r="D5196" s="13" t="s">
        <v>21</v>
      </c>
      <c r="E5196" s="13" t="s">
        <v>21</v>
      </c>
    </row>
    <row r="5197" spans="2:5" x14ac:dyDescent="0.3">
      <c r="B5197" s="13">
        <v>37</v>
      </c>
      <c r="C5197" s="13" t="s">
        <v>21</v>
      </c>
      <c r="D5197" s="13" t="s">
        <v>21</v>
      </c>
      <c r="E5197" s="13" t="s">
        <v>21</v>
      </c>
    </row>
    <row r="5198" spans="2:5" x14ac:dyDescent="0.3">
      <c r="B5198" s="13">
        <v>31</v>
      </c>
      <c r="C5198" s="13" t="s">
        <v>21</v>
      </c>
      <c r="D5198" s="13" t="s">
        <v>21</v>
      </c>
      <c r="E5198" s="13" t="s">
        <v>21</v>
      </c>
    </row>
    <row r="5199" spans="2:5" x14ac:dyDescent="0.3">
      <c r="B5199" s="13">
        <v>43</v>
      </c>
      <c r="C5199" s="13" t="s">
        <v>21</v>
      </c>
      <c r="D5199" s="13" t="s">
        <v>21</v>
      </c>
      <c r="E5199" s="13" t="s">
        <v>21</v>
      </c>
    </row>
    <row r="5200" spans="2:5" x14ac:dyDescent="0.3">
      <c r="B5200" s="13">
        <v>45</v>
      </c>
      <c r="C5200" s="13" t="s">
        <v>21</v>
      </c>
      <c r="D5200" s="13" t="s">
        <v>21</v>
      </c>
      <c r="E5200" s="13" t="s">
        <v>21</v>
      </c>
    </row>
    <row r="5201" spans="2:5" x14ac:dyDescent="0.3">
      <c r="B5201" s="13">
        <v>76</v>
      </c>
      <c r="C5201" s="13" t="s">
        <v>21</v>
      </c>
      <c r="D5201" s="13" t="s">
        <v>25</v>
      </c>
      <c r="E5201" s="13" t="s">
        <v>21</v>
      </c>
    </row>
    <row r="5202" spans="2:5" x14ac:dyDescent="0.3">
      <c r="B5202" s="13">
        <v>72</v>
      </c>
      <c r="C5202" s="13" t="s">
        <v>21</v>
      </c>
      <c r="D5202" s="13" t="s">
        <v>25</v>
      </c>
      <c r="E5202" s="13" t="s">
        <v>21</v>
      </c>
    </row>
    <row r="5203" spans="2:5" x14ac:dyDescent="0.3">
      <c r="B5203" s="13">
        <v>36</v>
      </c>
      <c r="C5203" s="13" t="s">
        <v>21</v>
      </c>
      <c r="D5203" s="13" t="s">
        <v>21</v>
      </c>
      <c r="E5203" s="13" t="s">
        <v>21</v>
      </c>
    </row>
    <row r="5204" spans="2:5" x14ac:dyDescent="0.3">
      <c r="B5204" s="13">
        <v>24</v>
      </c>
      <c r="C5204" s="13" t="s">
        <v>25</v>
      </c>
      <c r="D5204" s="13" t="s">
        <v>21</v>
      </c>
      <c r="E5204" s="13" t="s">
        <v>21</v>
      </c>
    </row>
    <row r="5205" spans="2:5" x14ac:dyDescent="0.3">
      <c r="B5205" s="13">
        <v>57</v>
      </c>
      <c r="C5205" s="13" t="s">
        <v>21</v>
      </c>
      <c r="D5205" s="13" t="s">
        <v>21</v>
      </c>
      <c r="E5205" s="13" t="s">
        <v>21</v>
      </c>
    </row>
    <row r="5206" spans="2:5" x14ac:dyDescent="0.3">
      <c r="B5206" s="13">
        <v>46</v>
      </c>
      <c r="C5206" s="13" t="s">
        <v>21</v>
      </c>
      <c r="D5206" s="13" t="s">
        <v>21</v>
      </c>
      <c r="E5206" s="13" t="s">
        <v>21</v>
      </c>
    </row>
    <row r="5207" spans="2:5" x14ac:dyDescent="0.3">
      <c r="B5207" s="13">
        <v>60</v>
      </c>
      <c r="C5207" s="13" t="s">
        <v>21</v>
      </c>
      <c r="D5207" s="13" t="s">
        <v>21</v>
      </c>
      <c r="E5207" s="13" t="s">
        <v>21</v>
      </c>
    </row>
    <row r="5208" spans="2:5" x14ac:dyDescent="0.3">
      <c r="B5208" s="13">
        <v>68</v>
      </c>
      <c r="C5208" s="13" t="s">
        <v>21</v>
      </c>
      <c r="D5208" s="13" t="s">
        <v>25</v>
      </c>
      <c r="E5208" s="13" t="s">
        <v>21</v>
      </c>
    </row>
    <row r="5209" spans="2:5" x14ac:dyDescent="0.3">
      <c r="B5209" s="13">
        <v>62</v>
      </c>
      <c r="C5209" s="13" t="s">
        <v>21</v>
      </c>
      <c r="D5209" s="13" t="s">
        <v>21</v>
      </c>
      <c r="E5209" s="13" t="s">
        <v>21</v>
      </c>
    </row>
    <row r="5210" spans="2:5" x14ac:dyDescent="0.3">
      <c r="B5210" s="13">
        <v>29</v>
      </c>
      <c r="C5210" s="13" t="s">
        <v>25</v>
      </c>
      <c r="D5210" s="13" t="s">
        <v>21</v>
      </c>
      <c r="E5210" s="13" t="s">
        <v>21</v>
      </c>
    </row>
    <row r="5211" spans="2:5" x14ac:dyDescent="0.3">
      <c r="B5211" s="13">
        <v>40</v>
      </c>
      <c r="C5211" s="13" t="s">
        <v>21</v>
      </c>
      <c r="D5211" s="13" t="s">
        <v>21</v>
      </c>
      <c r="E5211" s="13" t="s">
        <v>21</v>
      </c>
    </row>
    <row r="5212" spans="2:5" x14ac:dyDescent="0.3">
      <c r="B5212" s="13">
        <v>22</v>
      </c>
      <c r="C5212" s="13" t="s">
        <v>25</v>
      </c>
      <c r="D5212" s="13" t="s">
        <v>21</v>
      </c>
      <c r="E5212" s="13" t="s">
        <v>21</v>
      </c>
    </row>
    <row r="5213" spans="2:5" x14ac:dyDescent="0.3">
      <c r="B5213" s="13">
        <v>48</v>
      </c>
      <c r="C5213" s="13" t="s">
        <v>21</v>
      </c>
      <c r="D5213" s="13" t="s">
        <v>21</v>
      </c>
      <c r="E5213" s="13" t="s">
        <v>21</v>
      </c>
    </row>
    <row r="5214" spans="2:5" x14ac:dyDescent="0.3">
      <c r="B5214" s="13">
        <v>48</v>
      </c>
      <c r="C5214" s="13" t="s">
        <v>21</v>
      </c>
      <c r="D5214" s="13" t="s">
        <v>21</v>
      </c>
      <c r="E5214" s="13" t="s">
        <v>21</v>
      </c>
    </row>
    <row r="5215" spans="2:5" x14ac:dyDescent="0.3">
      <c r="B5215" s="13">
        <v>26</v>
      </c>
      <c r="C5215" s="13" t="s">
        <v>25</v>
      </c>
      <c r="D5215" s="13" t="s">
        <v>21</v>
      </c>
      <c r="E5215" s="13" t="s">
        <v>21</v>
      </c>
    </row>
    <row r="5216" spans="2:5" x14ac:dyDescent="0.3">
      <c r="B5216" s="13">
        <v>56</v>
      </c>
      <c r="C5216" s="13" t="s">
        <v>21</v>
      </c>
      <c r="D5216" s="13" t="s">
        <v>21</v>
      </c>
      <c r="E5216" s="13" t="s">
        <v>21</v>
      </c>
    </row>
    <row r="5217" spans="2:5" x14ac:dyDescent="0.3">
      <c r="B5217" s="13">
        <v>82</v>
      </c>
      <c r="C5217" s="13" t="s">
        <v>21</v>
      </c>
      <c r="D5217" s="13" t="s">
        <v>25</v>
      </c>
      <c r="E5217" s="13" t="s">
        <v>21</v>
      </c>
    </row>
    <row r="5218" spans="2:5" x14ac:dyDescent="0.3">
      <c r="B5218" s="13">
        <v>46</v>
      </c>
      <c r="C5218" s="13" t="s">
        <v>21</v>
      </c>
      <c r="D5218" s="13" t="s">
        <v>21</v>
      </c>
      <c r="E5218" s="13" t="s">
        <v>21</v>
      </c>
    </row>
    <row r="5219" spans="2:5" x14ac:dyDescent="0.3">
      <c r="B5219" s="13">
        <v>51</v>
      </c>
      <c r="C5219" s="13" t="s">
        <v>21</v>
      </c>
      <c r="D5219" s="13" t="s">
        <v>21</v>
      </c>
      <c r="E5219" s="13" t="s">
        <v>21</v>
      </c>
    </row>
    <row r="5220" spans="2:5" x14ac:dyDescent="0.3">
      <c r="B5220" s="13">
        <v>60</v>
      </c>
      <c r="C5220" s="13" t="s">
        <v>21</v>
      </c>
      <c r="D5220" s="13" t="s">
        <v>21</v>
      </c>
      <c r="E5220" s="13" t="s">
        <v>21</v>
      </c>
    </row>
    <row r="5221" spans="2:5" x14ac:dyDescent="0.3">
      <c r="B5221" s="13">
        <v>41</v>
      </c>
      <c r="C5221" s="13" t="s">
        <v>21</v>
      </c>
      <c r="D5221" s="13" t="s">
        <v>21</v>
      </c>
      <c r="E5221" s="13" t="s">
        <v>21</v>
      </c>
    </row>
    <row r="5222" spans="2:5" x14ac:dyDescent="0.3">
      <c r="B5222" s="13">
        <v>58</v>
      </c>
      <c r="C5222" s="13" t="s">
        <v>21</v>
      </c>
      <c r="D5222" s="13" t="s">
        <v>21</v>
      </c>
      <c r="E5222" s="13" t="s">
        <v>21</v>
      </c>
    </row>
    <row r="5223" spans="2:5" x14ac:dyDescent="0.3">
      <c r="B5223" s="13">
        <v>67</v>
      </c>
      <c r="C5223" s="13" t="s">
        <v>21</v>
      </c>
      <c r="D5223" s="13" t="s">
        <v>25</v>
      </c>
      <c r="E5223" s="13" t="s">
        <v>21</v>
      </c>
    </row>
    <row r="5224" spans="2:5" x14ac:dyDescent="0.3">
      <c r="B5224" s="13">
        <v>36</v>
      </c>
      <c r="C5224" s="13" t="s">
        <v>21</v>
      </c>
      <c r="D5224" s="13" t="s">
        <v>21</v>
      </c>
      <c r="E5224" s="13" t="s">
        <v>21</v>
      </c>
    </row>
    <row r="5225" spans="2:5" x14ac:dyDescent="0.3">
      <c r="B5225" s="13">
        <v>29</v>
      </c>
      <c r="C5225" s="13" t="s">
        <v>25</v>
      </c>
      <c r="D5225" s="13" t="s">
        <v>21</v>
      </c>
      <c r="E5225" s="13" t="s">
        <v>21</v>
      </c>
    </row>
    <row r="5226" spans="2:5" x14ac:dyDescent="0.3">
      <c r="B5226" s="13">
        <v>74</v>
      </c>
      <c r="C5226" s="13" t="s">
        <v>21</v>
      </c>
      <c r="D5226" s="13" t="s">
        <v>25</v>
      </c>
      <c r="E5226" s="13" t="s">
        <v>21</v>
      </c>
    </row>
    <row r="5227" spans="2:5" x14ac:dyDescent="0.3">
      <c r="B5227" s="13">
        <v>33</v>
      </c>
      <c r="C5227" s="13" t="s">
        <v>21</v>
      </c>
      <c r="D5227" s="13" t="s">
        <v>21</v>
      </c>
      <c r="E5227" s="13" t="s">
        <v>21</v>
      </c>
    </row>
    <row r="5228" spans="2:5" x14ac:dyDescent="0.3">
      <c r="B5228" s="13">
        <v>50</v>
      </c>
      <c r="C5228" s="13" t="s">
        <v>21</v>
      </c>
      <c r="D5228" s="13" t="s">
        <v>21</v>
      </c>
      <c r="E5228" s="13" t="s">
        <v>21</v>
      </c>
    </row>
    <row r="5229" spans="2:5" x14ac:dyDescent="0.3">
      <c r="B5229" s="13">
        <v>49</v>
      </c>
      <c r="C5229" s="13" t="s">
        <v>21</v>
      </c>
      <c r="D5229" s="13" t="s">
        <v>21</v>
      </c>
      <c r="E5229" s="13" t="s">
        <v>21</v>
      </c>
    </row>
    <row r="5230" spans="2:5" x14ac:dyDescent="0.3">
      <c r="B5230" s="13">
        <v>50</v>
      </c>
      <c r="C5230" s="13" t="s">
        <v>21</v>
      </c>
      <c r="D5230" s="13" t="s">
        <v>21</v>
      </c>
      <c r="E5230" s="13" t="s">
        <v>21</v>
      </c>
    </row>
    <row r="5231" spans="2:5" x14ac:dyDescent="0.3">
      <c r="B5231" s="13">
        <v>85</v>
      </c>
      <c r="C5231" s="13" t="s">
        <v>21</v>
      </c>
      <c r="D5231" s="13" t="s">
        <v>25</v>
      </c>
      <c r="E5231" s="13" t="s">
        <v>21</v>
      </c>
    </row>
    <row r="5232" spans="2:5" x14ac:dyDescent="0.3">
      <c r="B5232" s="13">
        <v>46</v>
      </c>
      <c r="C5232" s="13" t="s">
        <v>21</v>
      </c>
      <c r="D5232" s="13" t="s">
        <v>21</v>
      </c>
      <c r="E5232" s="13" t="s">
        <v>21</v>
      </c>
    </row>
    <row r="5233" spans="2:5" x14ac:dyDescent="0.3">
      <c r="B5233" s="13">
        <v>57</v>
      </c>
      <c r="C5233" s="13" t="s">
        <v>21</v>
      </c>
      <c r="D5233" s="13" t="s">
        <v>21</v>
      </c>
      <c r="E5233" s="13" t="s">
        <v>21</v>
      </c>
    </row>
    <row r="5234" spans="2:5" x14ac:dyDescent="0.3">
      <c r="B5234" s="13">
        <v>43</v>
      </c>
      <c r="C5234" s="13" t="s">
        <v>21</v>
      </c>
      <c r="D5234" s="13" t="s">
        <v>21</v>
      </c>
      <c r="E5234" s="13" t="s">
        <v>21</v>
      </c>
    </row>
    <row r="5235" spans="2:5" x14ac:dyDescent="0.3">
      <c r="B5235" s="13">
        <v>28</v>
      </c>
      <c r="C5235" s="13" t="s">
        <v>25</v>
      </c>
      <c r="D5235" s="13" t="s">
        <v>21</v>
      </c>
      <c r="E5235" s="13" t="s">
        <v>21</v>
      </c>
    </row>
    <row r="5236" spans="2:5" x14ac:dyDescent="0.3">
      <c r="B5236" s="13">
        <v>45</v>
      </c>
      <c r="C5236" s="13" t="s">
        <v>21</v>
      </c>
      <c r="D5236" s="13" t="s">
        <v>21</v>
      </c>
      <c r="E5236" s="13" t="s">
        <v>21</v>
      </c>
    </row>
    <row r="5237" spans="2:5" x14ac:dyDescent="0.3">
      <c r="B5237" s="13">
        <v>29</v>
      </c>
      <c r="C5237" s="13" t="s">
        <v>25</v>
      </c>
      <c r="D5237" s="13" t="s">
        <v>21</v>
      </c>
      <c r="E5237" s="13" t="s">
        <v>21</v>
      </c>
    </row>
    <row r="5238" spans="2:5" x14ac:dyDescent="0.3">
      <c r="B5238" s="13">
        <v>67</v>
      </c>
      <c r="C5238" s="13" t="s">
        <v>21</v>
      </c>
      <c r="D5238" s="13" t="s">
        <v>25</v>
      </c>
      <c r="E5238" s="13" t="s">
        <v>21</v>
      </c>
    </row>
    <row r="5239" spans="2:5" x14ac:dyDescent="0.3">
      <c r="B5239" s="13">
        <v>48</v>
      </c>
      <c r="C5239" s="13" t="s">
        <v>21</v>
      </c>
      <c r="D5239" s="13" t="s">
        <v>21</v>
      </c>
      <c r="E5239" s="13" t="s">
        <v>21</v>
      </c>
    </row>
    <row r="5240" spans="2:5" x14ac:dyDescent="0.3">
      <c r="B5240" s="13">
        <v>25</v>
      </c>
      <c r="C5240" s="13" t="s">
        <v>25</v>
      </c>
      <c r="D5240" s="13" t="s">
        <v>21</v>
      </c>
      <c r="E5240" s="13" t="s">
        <v>21</v>
      </c>
    </row>
    <row r="5241" spans="2:5" x14ac:dyDescent="0.3">
      <c r="B5241" s="13">
        <v>31</v>
      </c>
      <c r="C5241" s="13" t="s">
        <v>21</v>
      </c>
      <c r="D5241" s="13" t="s">
        <v>21</v>
      </c>
      <c r="E5241" s="13" t="s">
        <v>21</v>
      </c>
    </row>
    <row r="5242" spans="2:5" x14ac:dyDescent="0.3">
      <c r="B5242" s="13">
        <v>29</v>
      </c>
      <c r="C5242" s="13" t="s">
        <v>25</v>
      </c>
      <c r="D5242" s="13" t="s">
        <v>21</v>
      </c>
      <c r="E5242" s="13" t="s">
        <v>21</v>
      </c>
    </row>
    <row r="5243" spans="2:5" x14ac:dyDescent="0.3">
      <c r="B5243" s="13">
        <v>66</v>
      </c>
      <c r="C5243" s="13" t="s">
        <v>21</v>
      </c>
      <c r="D5243" s="13" t="s">
        <v>25</v>
      </c>
      <c r="E5243" s="13" t="s">
        <v>21</v>
      </c>
    </row>
    <row r="5244" spans="2:5" x14ac:dyDescent="0.3">
      <c r="B5244" s="13">
        <v>33</v>
      </c>
      <c r="C5244" s="13" t="s">
        <v>21</v>
      </c>
      <c r="D5244" s="13" t="s">
        <v>21</v>
      </c>
      <c r="E5244" s="13" t="s">
        <v>21</v>
      </c>
    </row>
    <row r="5245" spans="2:5" x14ac:dyDescent="0.3">
      <c r="B5245" s="13">
        <v>46</v>
      </c>
      <c r="C5245" s="13" t="s">
        <v>21</v>
      </c>
      <c r="D5245" s="13" t="s">
        <v>21</v>
      </c>
      <c r="E5245" s="13" t="s">
        <v>21</v>
      </c>
    </row>
    <row r="5246" spans="2:5" x14ac:dyDescent="0.3">
      <c r="B5246" s="13">
        <v>61</v>
      </c>
      <c r="C5246" s="13" t="s">
        <v>21</v>
      </c>
      <c r="D5246" s="13" t="s">
        <v>21</v>
      </c>
      <c r="E5246" s="13" t="s">
        <v>21</v>
      </c>
    </row>
    <row r="5247" spans="2:5" x14ac:dyDescent="0.3">
      <c r="B5247" s="13">
        <v>78</v>
      </c>
      <c r="C5247" s="13" t="s">
        <v>21</v>
      </c>
      <c r="D5247" s="13" t="s">
        <v>25</v>
      </c>
      <c r="E5247" s="13" t="s">
        <v>21</v>
      </c>
    </row>
    <row r="5248" spans="2:5" x14ac:dyDescent="0.3">
      <c r="B5248" s="13">
        <v>60</v>
      </c>
      <c r="C5248" s="13" t="s">
        <v>21</v>
      </c>
      <c r="D5248" s="13" t="s">
        <v>21</v>
      </c>
      <c r="E5248" s="13" t="s">
        <v>21</v>
      </c>
    </row>
    <row r="5249" spans="2:5" x14ac:dyDescent="0.3">
      <c r="B5249" s="13">
        <v>54</v>
      </c>
      <c r="C5249" s="13" t="s">
        <v>21</v>
      </c>
      <c r="D5249" s="13" t="s">
        <v>21</v>
      </c>
      <c r="E5249" s="13" t="s">
        <v>21</v>
      </c>
    </row>
    <row r="5250" spans="2:5" x14ac:dyDescent="0.3">
      <c r="B5250" s="13">
        <v>23</v>
      </c>
      <c r="C5250" s="13" t="s">
        <v>25</v>
      </c>
      <c r="D5250" s="13" t="s">
        <v>21</v>
      </c>
      <c r="E5250" s="13" t="s">
        <v>21</v>
      </c>
    </row>
    <row r="5251" spans="2:5" x14ac:dyDescent="0.3">
      <c r="B5251" s="13">
        <v>36</v>
      </c>
      <c r="C5251" s="13" t="s">
        <v>21</v>
      </c>
      <c r="D5251" s="13" t="s">
        <v>21</v>
      </c>
      <c r="E5251" s="13" t="s">
        <v>21</v>
      </c>
    </row>
    <row r="5252" spans="2:5" x14ac:dyDescent="0.3">
      <c r="B5252" s="13">
        <v>36</v>
      </c>
      <c r="C5252" s="13" t="s">
        <v>21</v>
      </c>
      <c r="D5252" s="13" t="s">
        <v>21</v>
      </c>
      <c r="E5252" s="13" t="s">
        <v>21</v>
      </c>
    </row>
    <row r="5253" spans="2:5" x14ac:dyDescent="0.3">
      <c r="B5253" s="13">
        <v>36</v>
      </c>
      <c r="C5253" s="13" t="s">
        <v>21</v>
      </c>
      <c r="D5253" s="13" t="s">
        <v>21</v>
      </c>
      <c r="E5253" s="13" t="s">
        <v>21</v>
      </c>
    </row>
    <row r="5254" spans="2:5" x14ac:dyDescent="0.3">
      <c r="B5254" s="13">
        <v>69</v>
      </c>
      <c r="C5254" s="13" t="s">
        <v>21</v>
      </c>
      <c r="D5254" s="13" t="s">
        <v>25</v>
      </c>
      <c r="E5254" s="13" t="s">
        <v>21</v>
      </c>
    </row>
    <row r="5255" spans="2:5" x14ac:dyDescent="0.3">
      <c r="B5255" s="13">
        <v>58</v>
      </c>
      <c r="C5255" s="13" t="s">
        <v>21</v>
      </c>
      <c r="D5255" s="13" t="s">
        <v>21</v>
      </c>
      <c r="E5255" s="13" t="s">
        <v>21</v>
      </c>
    </row>
    <row r="5256" spans="2:5" x14ac:dyDescent="0.3">
      <c r="B5256" s="13">
        <v>57</v>
      </c>
      <c r="C5256" s="13" t="s">
        <v>21</v>
      </c>
      <c r="D5256" s="13" t="s">
        <v>21</v>
      </c>
      <c r="E5256" s="13" t="s">
        <v>21</v>
      </c>
    </row>
    <row r="5257" spans="2:5" x14ac:dyDescent="0.3">
      <c r="B5257" s="13">
        <v>20</v>
      </c>
      <c r="C5257" s="13" t="s">
        <v>25</v>
      </c>
      <c r="D5257" s="13" t="s">
        <v>21</v>
      </c>
      <c r="E5257" s="13" t="s">
        <v>21</v>
      </c>
    </row>
    <row r="5258" spans="2:5" x14ac:dyDescent="0.3">
      <c r="B5258" s="13">
        <v>55</v>
      </c>
      <c r="C5258" s="13" t="s">
        <v>21</v>
      </c>
      <c r="D5258" s="13" t="s">
        <v>21</v>
      </c>
      <c r="E5258" s="13" t="s">
        <v>21</v>
      </c>
    </row>
    <row r="5259" spans="2:5" x14ac:dyDescent="0.3">
      <c r="B5259" s="13">
        <v>47</v>
      </c>
      <c r="C5259" s="13" t="s">
        <v>21</v>
      </c>
      <c r="D5259" s="13" t="s">
        <v>21</v>
      </c>
      <c r="E5259" s="13" t="s">
        <v>21</v>
      </c>
    </row>
    <row r="5260" spans="2:5" x14ac:dyDescent="0.3">
      <c r="B5260" s="13">
        <v>46</v>
      </c>
      <c r="C5260" s="13" t="s">
        <v>21</v>
      </c>
      <c r="D5260" s="13" t="s">
        <v>21</v>
      </c>
      <c r="E5260" s="13" t="s">
        <v>21</v>
      </c>
    </row>
    <row r="5261" spans="2:5" x14ac:dyDescent="0.3">
      <c r="B5261" s="13">
        <v>57</v>
      </c>
      <c r="C5261" s="13" t="s">
        <v>21</v>
      </c>
      <c r="D5261" s="13" t="s">
        <v>21</v>
      </c>
      <c r="E5261" s="13" t="s">
        <v>21</v>
      </c>
    </row>
    <row r="5262" spans="2:5" x14ac:dyDescent="0.3">
      <c r="B5262" s="13">
        <v>48</v>
      </c>
      <c r="C5262" s="13" t="s">
        <v>21</v>
      </c>
      <c r="D5262" s="13" t="s">
        <v>21</v>
      </c>
      <c r="E5262" s="13" t="s">
        <v>21</v>
      </c>
    </row>
    <row r="5263" spans="2:5" x14ac:dyDescent="0.3">
      <c r="B5263" s="13">
        <v>52</v>
      </c>
      <c r="C5263" s="13" t="s">
        <v>21</v>
      </c>
      <c r="D5263" s="13" t="s">
        <v>21</v>
      </c>
      <c r="E5263" s="13" t="s">
        <v>21</v>
      </c>
    </row>
    <row r="5264" spans="2:5" x14ac:dyDescent="0.3">
      <c r="B5264" s="13">
        <v>50</v>
      </c>
      <c r="C5264" s="13" t="s">
        <v>21</v>
      </c>
      <c r="D5264" s="13" t="s">
        <v>21</v>
      </c>
      <c r="E5264" s="13" t="s">
        <v>21</v>
      </c>
    </row>
    <row r="5265" spans="2:5" x14ac:dyDescent="0.3">
      <c r="B5265" s="13">
        <v>21</v>
      </c>
      <c r="C5265" s="13" t="s">
        <v>25</v>
      </c>
      <c r="D5265" s="13" t="s">
        <v>21</v>
      </c>
      <c r="E5265" s="13" t="s">
        <v>21</v>
      </c>
    </row>
    <row r="5266" spans="2:5" x14ac:dyDescent="0.3">
      <c r="B5266" s="13">
        <v>40</v>
      </c>
      <c r="C5266" s="13" t="s">
        <v>21</v>
      </c>
      <c r="D5266" s="13" t="s">
        <v>21</v>
      </c>
      <c r="E5266" s="13" t="s">
        <v>21</v>
      </c>
    </row>
    <row r="5267" spans="2:5" x14ac:dyDescent="0.3">
      <c r="B5267" s="13">
        <v>46</v>
      </c>
      <c r="C5267" s="13" t="s">
        <v>21</v>
      </c>
      <c r="D5267" s="13" t="s">
        <v>21</v>
      </c>
      <c r="E5267" s="13" t="s">
        <v>21</v>
      </c>
    </row>
    <row r="5268" spans="2:5" x14ac:dyDescent="0.3">
      <c r="B5268" s="13">
        <v>38</v>
      </c>
      <c r="C5268" s="13" t="s">
        <v>21</v>
      </c>
      <c r="D5268" s="13" t="s">
        <v>21</v>
      </c>
      <c r="E5268" s="13" t="s">
        <v>21</v>
      </c>
    </row>
    <row r="5269" spans="2:5" x14ac:dyDescent="0.3">
      <c r="B5269" s="13">
        <v>43</v>
      </c>
      <c r="C5269" s="13" t="s">
        <v>21</v>
      </c>
      <c r="D5269" s="13" t="s">
        <v>21</v>
      </c>
      <c r="E5269" s="13" t="s">
        <v>21</v>
      </c>
    </row>
    <row r="5270" spans="2:5" x14ac:dyDescent="0.3">
      <c r="B5270" s="13">
        <v>32</v>
      </c>
      <c r="C5270" s="13" t="s">
        <v>21</v>
      </c>
      <c r="D5270" s="13" t="s">
        <v>21</v>
      </c>
      <c r="E5270" s="13" t="s">
        <v>21</v>
      </c>
    </row>
    <row r="5271" spans="2:5" x14ac:dyDescent="0.3">
      <c r="B5271" s="13">
        <v>75</v>
      </c>
      <c r="C5271" s="13" t="s">
        <v>21</v>
      </c>
      <c r="D5271" s="13" t="s">
        <v>25</v>
      </c>
      <c r="E5271" s="13" t="s">
        <v>21</v>
      </c>
    </row>
    <row r="5272" spans="2:5" x14ac:dyDescent="0.3">
      <c r="B5272" s="13">
        <v>55</v>
      </c>
      <c r="C5272" s="13" t="s">
        <v>21</v>
      </c>
      <c r="D5272" s="13" t="s">
        <v>21</v>
      </c>
      <c r="E5272" s="13" t="s">
        <v>21</v>
      </c>
    </row>
    <row r="5273" spans="2:5" x14ac:dyDescent="0.3">
      <c r="B5273" s="13">
        <v>57</v>
      </c>
      <c r="C5273" s="13" t="s">
        <v>21</v>
      </c>
      <c r="D5273" s="13" t="s">
        <v>21</v>
      </c>
      <c r="E5273" s="13" t="s">
        <v>21</v>
      </c>
    </row>
    <row r="5274" spans="2:5" x14ac:dyDescent="0.3">
      <c r="B5274" s="13">
        <v>43</v>
      </c>
      <c r="C5274" s="13" t="s">
        <v>21</v>
      </c>
      <c r="D5274" s="13" t="s">
        <v>21</v>
      </c>
      <c r="E5274" s="13" t="s">
        <v>21</v>
      </c>
    </row>
    <row r="5275" spans="2:5" x14ac:dyDescent="0.3">
      <c r="B5275" s="13">
        <v>26</v>
      </c>
      <c r="C5275" s="13" t="s">
        <v>25</v>
      </c>
      <c r="D5275" s="13" t="s">
        <v>21</v>
      </c>
      <c r="E5275" s="13" t="s">
        <v>21</v>
      </c>
    </row>
    <row r="5276" spans="2:5" x14ac:dyDescent="0.3">
      <c r="B5276" s="13">
        <v>67</v>
      </c>
      <c r="C5276" s="13" t="s">
        <v>21</v>
      </c>
      <c r="D5276" s="13" t="s">
        <v>25</v>
      </c>
      <c r="E5276" s="13" t="s">
        <v>21</v>
      </c>
    </row>
    <row r="5277" spans="2:5" x14ac:dyDescent="0.3">
      <c r="B5277" s="13">
        <v>32</v>
      </c>
      <c r="C5277" s="13" t="s">
        <v>21</v>
      </c>
      <c r="D5277" s="13" t="s">
        <v>21</v>
      </c>
      <c r="E5277" s="13" t="s">
        <v>21</v>
      </c>
    </row>
    <row r="5278" spans="2:5" x14ac:dyDescent="0.3">
      <c r="B5278" s="13">
        <v>25</v>
      </c>
      <c r="C5278" s="13" t="s">
        <v>25</v>
      </c>
      <c r="D5278" s="13" t="s">
        <v>21</v>
      </c>
      <c r="E5278" s="13" t="s">
        <v>21</v>
      </c>
    </row>
    <row r="5279" spans="2:5" x14ac:dyDescent="0.3">
      <c r="B5279" s="13">
        <v>36</v>
      </c>
      <c r="C5279" s="13" t="s">
        <v>21</v>
      </c>
      <c r="D5279" s="13" t="s">
        <v>21</v>
      </c>
      <c r="E5279" s="13" t="s">
        <v>21</v>
      </c>
    </row>
    <row r="5280" spans="2:5" x14ac:dyDescent="0.3">
      <c r="B5280" s="13">
        <v>26</v>
      </c>
      <c r="C5280" s="13" t="s">
        <v>25</v>
      </c>
      <c r="D5280" s="13" t="s">
        <v>21</v>
      </c>
      <c r="E5280" s="13" t="s">
        <v>21</v>
      </c>
    </row>
    <row r="5281" spans="2:5" x14ac:dyDescent="0.3">
      <c r="B5281" s="13">
        <v>43</v>
      </c>
      <c r="C5281" s="13" t="s">
        <v>21</v>
      </c>
      <c r="D5281" s="13" t="s">
        <v>21</v>
      </c>
      <c r="E5281" s="13" t="s">
        <v>21</v>
      </c>
    </row>
    <row r="5282" spans="2:5" x14ac:dyDescent="0.3">
      <c r="B5282" s="13">
        <v>24</v>
      </c>
      <c r="C5282" s="13" t="s">
        <v>25</v>
      </c>
      <c r="D5282" s="13" t="s">
        <v>21</v>
      </c>
      <c r="E5282" s="13" t="s">
        <v>21</v>
      </c>
    </row>
    <row r="5283" spans="2:5" x14ac:dyDescent="0.3">
      <c r="B5283" s="13">
        <v>58</v>
      </c>
      <c r="C5283" s="13" t="s">
        <v>21</v>
      </c>
      <c r="D5283" s="13" t="s">
        <v>21</v>
      </c>
      <c r="E5283" s="13" t="s">
        <v>21</v>
      </c>
    </row>
    <row r="5284" spans="2:5" x14ac:dyDescent="0.3">
      <c r="B5284" s="13">
        <v>31</v>
      </c>
      <c r="C5284" s="13" t="s">
        <v>21</v>
      </c>
      <c r="D5284" s="13" t="s">
        <v>21</v>
      </c>
      <c r="E5284" s="13" t="s">
        <v>21</v>
      </c>
    </row>
    <row r="5285" spans="2:5" x14ac:dyDescent="0.3">
      <c r="B5285" s="13">
        <v>57</v>
      </c>
      <c r="C5285" s="13" t="s">
        <v>21</v>
      </c>
      <c r="D5285" s="13" t="s">
        <v>21</v>
      </c>
      <c r="E5285" s="13" t="s">
        <v>21</v>
      </c>
    </row>
    <row r="5286" spans="2:5" x14ac:dyDescent="0.3">
      <c r="B5286" s="13">
        <v>54</v>
      </c>
      <c r="C5286" s="13" t="s">
        <v>21</v>
      </c>
      <c r="D5286" s="13" t="s">
        <v>21</v>
      </c>
      <c r="E5286" s="13" t="s">
        <v>21</v>
      </c>
    </row>
    <row r="5287" spans="2:5" x14ac:dyDescent="0.3">
      <c r="B5287" s="13">
        <v>60</v>
      </c>
      <c r="C5287" s="13" t="s">
        <v>21</v>
      </c>
      <c r="D5287" s="13" t="s">
        <v>21</v>
      </c>
      <c r="E5287" s="13" t="s">
        <v>21</v>
      </c>
    </row>
    <row r="5288" spans="2:5" x14ac:dyDescent="0.3">
      <c r="B5288" s="13">
        <v>42</v>
      </c>
      <c r="C5288" s="13" t="s">
        <v>21</v>
      </c>
      <c r="D5288" s="13" t="s">
        <v>21</v>
      </c>
      <c r="E5288" s="13" t="s">
        <v>21</v>
      </c>
    </row>
    <row r="5289" spans="2:5" x14ac:dyDescent="0.3">
      <c r="B5289" s="13">
        <v>64</v>
      </c>
      <c r="C5289" s="13" t="s">
        <v>21</v>
      </c>
      <c r="D5289" s="13" t="s">
        <v>21</v>
      </c>
      <c r="E5289" s="13" t="s">
        <v>21</v>
      </c>
    </row>
    <row r="5290" spans="2:5" x14ac:dyDescent="0.3">
      <c r="B5290" s="13">
        <v>45</v>
      </c>
      <c r="C5290" s="13" t="s">
        <v>21</v>
      </c>
      <c r="D5290" s="13" t="s">
        <v>21</v>
      </c>
      <c r="E5290" s="13" t="s">
        <v>21</v>
      </c>
    </row>
    <row r="5291" spans="2:5" x14ac:dyDescent="0.3">
      <c r="B5291" s="13">
        <v>32</v>
      </c>
      <c r="C5291" s="13" t="s">
        <v>21</v>
      </c>
      <c r="D5291" s="13" t="s">
        <v>21</v>
      </c>
      <c r="E5291" s="13" t="s">
        <v>21</v>
      </c>
    </row>
    <row r="5292" spans="2:5" x14ac:dyDescent="0.3">
      <c r="B5292" s="13">
        <v>48</v>
      </c>
      <c r="C5292" s="13" t="s">
        <v>21</v>
      </c>
      <c r="D5292" s="13" t="s">
        <v>21</v>
      </c>
      <c r="E5292" s="13" t="s">
        <v>21</v>
      </c>
    </row>
    <row r="5293" spans="2:5" x14ac:dyDescent="0.3">
      <c r="B5293" s="13">
        <v>48</v>
      </c>
      <c r="C5293" s="13" t="s">
        <v>21</v>
      </c>
      <c r="D5293" s="13" t="s">
        <v>21</v>
      </c>
      <c r="E5293" s="13" t="s">
        <v>21</v>
      </c>
    </row>
    <row r="5294" spans="2:5" x14ac:dyDescent="0.3">
      <c r="B5294" s="13">
        <v>21</v>
      </c>
      <c r="C5294" s="13" t="s">
        <v>25</v>
      </c>
      <c r="D5294" s="13" t="s">
        <v>21</v>
      </c>
      <c r="E5294" s="13" t="s">
        <v>21</v>
      </c>
    </row>
    <row r="5295" spans="2:5" x14ac:dyDescent="0.3">
      <c r="B5295" s="13">
        <v>60</v>
      </c>
      <c r="C5295" s="13" t="s">
        <v>21</v>
      </c>
      <c r="D5295" s="13" t="s">
        <v>21</v>
      </c>
      <c r="E5295" s="13" t="s">
        <v>21</v>
      </c>
    </row>
    <row r="5296" spans="2:5" x14ac:dyDescent="0.3">
      <c r="B5296" s="13">
        <v>22</v>
      </c>
      <c r="C5296" s="13" t="s">
        <v>25</v>
      </c>
      <c r="D5296" s="13" t="s">
        <v>21</v>
      </c>
      <c r="E5296" s="13" t="s">
        <v>21</v>
      </c>
    </row>
    <row r="5297" spans="2:5" x14ac:dyDescent="0.3">
      <c r="B5297" s="13">
        <v>33</v>
      </c>
      <c r="C5297" s="13" t="s">
        <v>21</v>
      </c>
      <c r="D5297" s="13" t="s">
        <v>21</v>
      </c>
      <c r="E5297" s="13" t="s">
        <v>21</v>
      </c>
    </row>
    <row r="5298" spans="2:5" x14ac:dyDescent="0.3">
      <c r="B5298" s="13">
        <v>27</v>
      </c>
      <c r="C5298" s="13" t="s">
        <v>25</v>
      </c>
      <c r="D5298" s="13" t="s">
        <v>21</v>
      </c>
      <c r="E5298" s="13" t="s">
        <v>21</v>
      </c>
    </row>
    <row r="5299" spans="2:5" x14ac:dyDescent="0.3">
      <c r="B5299" s="13">
        <v>41</v>
      </c>
      <c r="C5299" s="13" t="s">
        <v>21</v>
      </c>
      <c r="D5299" s="13" t="s">
        <v>21</v>
      </c>
      <c r="E5299" s="13" t="s">
        <v>21</v>
      </c>
    </row>
    <row r="5300" spans="2:5" x14ac:dyDescent="0.3">
      <c r="B5300" s="13">
        <v>63</v>
      </c>
      <c r="C5300" s="13" t="s">
        <v>21</v>
      </c>
      <c r="D5300" s="13" t="s">
        <v>21</v>
      </c>
      <c r="E5300" s="13" t="s">
        <v>21</v>
      </c>
    </row>
    <row r="5301" spans="2:5" x14ac:dyDescent="0.3">
      <c r="B5301" s="13">
        <v>38</v>
      </c>
      <c r="C5301" s="13" t="s">
        <v>21</v>
      </c>
      <c r="D5301" s="13" t="s">
        <v>21</v>
      </c>
      <c r="E5301" s="13" t="s">
        <v>21</v>
      </c>
    </row>
    <row r="5302" spans="2:5" x14ac:dyDescent="0.3">
      <c r="B5302" s="13">
        <v>33</v>
      </c>
      <c r="C5302" s="13" t="s">
        <v>21</v>
      </c>
      <c r="D5302" s="13" t="s">
        <v>21</v>
      </c>
      <c r="E5302" s="13" t="s">
        <v>21</v>
      </c>
    </row>
    <row r="5303" spans="2:5" x14ac:dyDescent="0.3">
      <c r="B5303" s="13">
        <v>65</v>
      </c>
      <c r="C5303" s="13" t="s">
        <v>21</v>
      </c>
      <c r="D5303" s="13" t="s">
        <v>25</v>
      </c>
      <c r="E5303" s="13" t="s">
        <v>21</v>
      </c>
    </row>
    <row r="5304" spans="2:5" x14ac:dyDescent="0.3">
      <c r="B5304" s="13">
        <v>64</v>
      </c>
      <c r="C5304" s="13" t="s">
        <v>21</v>
      </c>
      <c r="D5304" s="13" t="s">
        <v>21</v>
      </c>
      <c r="E5304" s="13" t="s">
        <v>21</v>
      </c>
    </row>
    <row r="5305" spans="2:5" x14ac:dyDescent="0.3">
      <c r="B5305" s="13">
        <v>32</v>
      </c>
      <c r="C5305" s="13" t="s">
        <v>21</v>
      </c>
      <c r="D5305" s="13" t="s">
        <v>21</v>
      </c>
      <c r="E5305" s="13" t="s">
        <v>21</v>
      </c>
    </row>
    <row r="5306" spans="2:5" x14ac:dyDescent="0.3">
      <c r="B5306" s="13">
        <v>51</v>
      </c>
      <c r="C5306" s="13" t="s">
        <v>21</v>
      </c>
      <c r="D5306" s="13" t="s">
        <v>21</v>
      </c>
      <c r="E5306" s="13" t="s">
        <v>21</v>
      </c>
    </row>
    <row r="5307" spans="2:5" x14ac:dyDescent="0.3">
      <c r="B5307" s="13">
        <v>34</v>
      </c>
      <c r="C5307" s="13" t="s">
        <v>21</v>
      </c>
      <c r="D5307" s="13" t="s">
        <v>21</v>
      </c>
      <c r="E5307" s="13" t="s">
        <v>21</v>
      </c>
    </row>
    <row r="5308" spans="2:5" x14ac:dyDescent="0.3">
      <c r="B5308" s="13">
        <v>65</v>
      </c>
      <c r="C5308" s="13" t="s">
        <v>21</v>
      </c>
      <c r="D5308" s="13" t="s">
        <v>25</v>
      </c>
      <c r="E5308" s="13" t="s">
        <v>21</v>
      </c>
    </row>
    <row r="5309" spans="2:5" x14ac:dyDescent="0.3">
      <c r="B5309" s="13">
        <v>38</v>
      </c>
      <c r="C5309" s="13" t="s">
        <v>21</v>
      </c>
      <c r="D5309" s="13" t="s">
        <v>21</v>
      </c>
      <c r="E5309" s="13" t="s">
        <v>21</v>
      </c>
    </row>
    <row r="5310" spans="2:5" x14ac:dyDescent="0.3">
      <c r="B5310" s="13">
        <v>27</v>
      </c>
      <c r="C5310" s="13" t="s">
        <v>25</v>
      </c>
      <c r="D5310" s="13" t="s">
        <v>21</v>
      </c>
      <c r="E5310" s="13" t="s">
        <v>21</v>
      </c>
    </row>
    <row r="5311" spans="2:5" x14ac:dyDescent="0.3">
      <c r="B5311" s="13">
        <v>64</v>
      </c>
      <c r="C5311" s="13" t="s">
        <v>21</v>
      </c>
      <c r="D5311" s="13" t="s">
        <v>21</v>
      </c>
      <c r="E5311" s="13" t="s">
        <v>21</v>
      </c>
    </row>
    <row r="5312" spans="2:5" x14ac:dyDescent="0.3">
      <c r="B5312" s="13">
        <v>37</v>
      </c>
      <c r="C5312" s="13" t="s">
        <v>21</v>
      </c>
      <c r="D5312" s="13" t="s">
        <v>21</v>
      </c>
      <c r="E5312" s="13" t="s">
        <v>21</v>
      </c>
    </row>
    <row r="5313" spans="2:5" x14ac:dyDescent="0.3">
      <c r="B5313" s="13">
        <v>57</v>
      </c>
      <c r="C5313" s="13" t="s">
        <v>21</v>
      </c>
      <c r="D5313" s="13" t="s">
        <v>21</v>
      </c>
      <c r="E5313" s="13" t="s">
        <v>21</v>
      </c>
    </row>
    <row r="5314" spans="2:5" x14ac:dyDescent="0.3">
      <c r="B5314" s="13">
        <v>21</v>
      </c>
      <c r="C5314" s="13" t="s">
        <v>25</v>
      </c>
      <c r="D5314" s="13" t="s">
        <v>21</v>
      </c>
      <c r="E5314" s="13" t="s">
        <v>21</v>
      </c>
    </row>
    <row r="5315" spans="2:5" x14ac:dyDescent="0.3">
      <c r="B5315" s="13">
        <v>54</v>
      </c>
      <c r="C5315" s="13" t="s">
        <v>21</v>
      </c>
      <c r="D5315" s="13" t="s">
        <v>21</v>
      </c>
      <c r="E5315" s="13" t="s">
        <v>21</v>
      </c>
    </row>
    <row r="5316" spans="2:5" x14ac:dyDescent="0.3">
      <c r="B5316" s="13">
        <v>55</v>
      </c>
      <c r="C5316" s="13" t="s">
        <v>21</v>
      </c>
      <c r="D5316" s="13" t="s">
        <v>21</v>
      </c>
      <c r="E5316" s="13" t="s">
        <v>21</v>
      </c>
    </row>
    <row r="5317" spans="2:5" x14ac:dyDescent="0.3">
      <c r="B5317" s="13">
        <v>48</v>
      </c>
      <c r="C5317" s="13" t="s">
        <v>21</v>
      </c>
      <c r="D5317" s="13" t="s">
        <v>21</v>
      </c>
      <c r="E5317" s="13" t="s">
        <v>21</v>
      </c>
    </row>
    <row r="5318" spans="2:5" x14ac:dyDescent="0.3">
      <c r="B5318" s="13">
        <v>56</v>
      </c>
      <c r="C5318" s="13" t="s">
        <v>21</v>
      </c>
      <c r="D5318" s="13" t="s">
        <v>21</v>
      </c>
      <c r="E5318" s="13" t="s">
        <v>21</v>
      </c>
    </row>
    <row r="5319" spans="2:5" x14ac:dyDescent="0.3">
      <c r="B5319" s="13">
        <v>25</v>
      </c>
      <c r="C5319" s="13" t="s">
        <v>25</v>
      </c>
      <c r="D5319" s="13" t="s">
        <v>21</v>
      </c>
      <c r="E5319" s="13" t="s">
        <v>21</v>
      </c>
    </row>
    <row r="5320" spans="2:5" x14ac:dyDescent="0.3">
      <c r="B5320" s="13">
        <v>43</v>
      </c>
      <c r="C5320" s="13" t="s">
        <v>21</v>
      </c>
      <c r="D5320" s="13" t="s">
        <v>21</v>
      </c>
      <c r="E5320" s="13" t="s">
        <v>21</v>
      </c>
    </row>
    <row r="5321" spans="2:5" x14ac:dyDescent="0.3">
      <c r="B5321" s="13">
        <v>50</v>
      </c>
      <c r="C5321" s="13" t="s">
        <v>21</v>
      </c>
      <c r="D5321" s="13" t="s">
        <v>21</v>
      </c>
      <c r="E5321" s="13" t="s">
        <v>21</v>
      </c>
    </row>
    <row r="5322" spans="2:5" x14ac:dyDescent="0.3">
      <c r="B5322" s="13">
        <v>21</v>
      </c>
      <c r="C5322" s="13" t="s">
        <v>25</v>
      </c>
      <c r="D5322" s="13" t="s">
        <v>21</v>
      </c>
      <c r="E5322" s="13" t="s">
        <v>21</v>
      </c>
    </row>
    <row r="5323" spans="2:5" x14ac:dyDescent="0.3">
      <c r="B5323" s="13">
        <v>37</v>
      </c>
      <c r="C5323" s="13" t="s">
        <v>21</v>
      </c>
      <c r="D5323" s="13" t="s">
        <v>21</v>
      </c>
      <c r="E5323" s="13" t="s">
        <v>21</v>
      </c>
    </row>
    <row r="5324" spans="2:5" x14ac:dyDescent="0.3">
      <c r="B5324" s="13">
        <v>69</v>
      </c>
      <c r="C5324" s="13" t="s">
        <v>21</v>
      </c>
      <c r="D5324" s="13" t="s">
        <v>25</v>
      </c>
      <c r="E5324" s="13" t="s">
        <v>21</v>
      </c>
    </row>
    <row r="5325" spans="2:5" x14ac:dyDescent="0.3">
      <c r="B5325" s="13">
        <v>47</v>
      </c>
      <c r="C5325" s="13" t="s">
        <v>21</v>
      </c>
      <c r="D5325" s="13" t="s">
        <v>21</v>
      </c>
      <c r="E5325" s="13" t="s">
        <v>21</v>
      </c>
    </row>
    <row r="5326" spans="2:5" x14ac:dyDescent="0.3">
      <c r="B5326" s="13">
        <v>64</v>
      </c>
      <c r="C5326" s="13" t="s">
        <v>21</v>
      </c>
      <c r="D5326" s="13" t="s">
        <v>21</v>
      </c>
      <c r="E5326" s="13" t="s">
        <v>21</v>
      </c>
    </row>
    <row r="5327" spans="2:5" x14ac:dyDescent="0.3">
      <c r="B5327" s="13">
        <v>74</v>
      </c>
      <c r="C5327" s="13" t="s">
        <v>21</v>
      </c>
      <c r="D5327" s="13" t="s">
        <v>25</v>
      </c>
      <c r="E5327" s="13" t="s">
        <v>21</v>
      </c>
    </row>
    <row r="5328" spans="2:5" x14ac:dyDescent="0.3">
      <c r="B5328" s="13">
        <v>31</v>
      </c>
      <c r="C5328" s="13" t="s">
        <v>21</v>
      </c>
      <c r="D5328" s="13" t="s">
        <v>21</v>
      </c>
      <c r="E5328" s="13" t="s">
        <v>21</v>
      </c>
    </row>
    <row r="5329" spans="2:5" x14ac:dyDescent="0.3">
      <c r="B5329" s="13">
        <v>28</v>
      </c>
      <c r="C5329" s="13" t="s">
        <v>25</v>
      </c>
      <c r="D5329" s="13" t="s">
        <v>21</v>
      </c>
      <c r="E5329" s="13" t="s">
        <v>21</v>
      </c>
    </row>
    <row r="5330" spans="2:5" x14ac:dyDescent="0.3">
      <c r="B5330" s="13">
        <v>25</v>
      </c>
      <c r="C5330" s="13" t="s">
        <v>25</v>
      </c>
      <c r="D5330" s="13" t="s">
        <v>21</v>
      </c>
      <c r="E5330" s="13" t="s">
        <v>21</v>
      </c>
    </row>
    <row r="5331" spans="2:5" x14ac:dyDescent="0.3">
      <c r="B5331" s="13">
        <v>28</v>
      </c>
      <c r="C5331" s="13" t="s">
        <v>25</v>
      </c>
      <c r="D5331" s="13" t="s">
        <v>21</v>
      </c>
      <c r="E5331" s="13" t="s">
        <v>21</v>
      </c>
    </row>
    <row r="5332" spans="2:5" x14ac:dyDescent="0.3">
      <c r="B5332" s="13">
        <v>45</v>
      </c>
      <c r="C5332" s="13" t="s">
        <v>21</v>
      </c>
      <c r="D5332" s="13" t="s">
        <v>21</v>
      </c>
      <c r="E5332" s="13" t="s">
        <v>21</v>
      </c>
    </row>
    <row r="5333" spans="2:5" x14ac:dyDescent="0.3">
      <c r="B5333" s="13">
        <v>27</v>
      </c>
      <c r="C5333" s="13" t="s">
        <v>25</v>
      </c>
      <c r="D5333" s="13" t="s">
        <v>21</v>
      </c>
      <c r="E5333" s="13" t="s">
        <v>21</v>
      </c>
    </row>
    <row r="5334" spans="2:5" x14ac:dyDescent="0.3">
      <c r="B5334" s="13">
        <v>58</v>
      </c>
      <c r="C5334" s="13" t="s">
        <v>21</v>
      </c>
      <c r="D5334" s="13" t="s">
        <v>21</v>
      </c>
      <c r="E5334" s="13" t="s">
        <v>21</v>
      </c>
    </row>
    <row r="5335" spans="2:5" x14ac:dyDescent="0.3">
      <c r="B5335" s="13">
        <v>46</v>
      </c>
      <c r="C5335" s="13" t="s">
        <v>21</v>
      </c>
      <c r="D5335" s="13" t="s">
        <v>21</v>
      </c>
      <c r="E5335" s="13" t="s">
        <v>21</v>
      </c>
    </row>
    <row r="5336" spans="2:5" x14ac:dyDescent="0.3">
      <c r="B5336" s="13">
        <v>56</v>
      </c>
      <c r="C5336" s="13" t="s">
        <v>21</v>
      </c>
      <c r="D5336" s="13" t="s">
        <v>21</v>
      </c>
      <c r="E5336" s="13" t="s">
        <v>21</v>
      </c>
    </row>
    <row r="5337" spans="2:5" x14ac:dyDescent="0.3">
      <c r="B5337" s="13">
        <v>27</v>
      </c>
      <c r="C5337" s="13" t="s">
        <v>25</v>
      </c>
      <c r="D5337" s="13" t="s">
        <v>21</v>
      </c>
      <c r="E5337" s="13" t="s">
        <v>21</v>
      </c>
    </row>
    <row r="5338" spans="2:5" x14ac:dyDescent="0.3">
      <c r="B5338" s="13">
        <v>61</v>
      </c>
      <c r="C5338" s="13" t="s">
        <v>21</v>
      </c>
      <c r="D5338" s="13" t="s">
        <v>21</v>
      </c>
      <c r="E5338" s="13" t="s">
        <v>21</v>
      </c>
    </row>
    <row r="5339" spans="2:5" x14ac:dyDescent="0.3">
      <c r="B5339" s="13">
        <v>64</v>
      </c>
      <c r="C5339" s="13" t="s">
        <v>21</v>
      </c>
      <c r="D5339" s="13" t="s">
        <v>21</v>
      </c>
      <c r="E5339" s="13" t="s">
        <v>21</v>
      </c>
    </row>
    <row r="5340" spans="2:5" x14ac:dyDescent="0.3">
      <c r="B5340" s="13">
        <v>65</v>
      </c>
      <c r="C5340" s="13" t="s">
        <v>21</v>
      </c>
      <c r="D5340" s="13" t="s">
        <v>25</v>
      </c>
      <c r="E5340" s="13" t="s">
        <v>21</v>
      </c>
    </row>
    <row r="5341" spans="2:5" x14ac:dyDescent="0.3">
      <c r="B5341" s="13">
        <v>68</v>
      </c>
      <c r="C5341" s="13" t="s">
        <v>21</v>
      </c>
      <c r="D5341" s="13" t="s">
        <v>25</v>
      </c>
      <c r="E5341" s="13" t="s">
        <v>21</v>
      </c>
    </row>
    <row r="5342" spans="2:5" x14ac:dyDescent="0.3">
      <c r="B5342" s="13">
        <v>60</v>
      </c>
      <c r="C5342" s="13" t="s">
        <v>21</v>
      </c>
      <c r="D5342" s="13" t="s">
        <v>21</v>
      </c>
      <c r="E5342" s="13" t="s">
        <v>21</v>
      </c>
    </row>
    <row r="5343" spans="2:5" x14ac:dyDescent="0.3">
      <c r="B5343" s="13">
        <v>23</v>
      </c>
      <c r="C5343" s="13" t="s">
        <v>25</v>
      </c>
      <c r="D5343" s="13" t="s">
        <v>21</v>
      </c>
      <c r="E5343" s="13" t="s">
        <v>21</v>
      </c>
    </row>
    <row r="5344" spans="2:5" x14ac:dyDescent="0.3">
      <c r="B5344" s="13">
        <v>20</v>
      </c>
      <c r="C5344" s="13" t="s">
        <v>25</v>
      </c>
      <c r="D5344" s="13" t="s">
        <v>21</v>
      </c>
      <c r="E5344" s="13" t="s">
        <v>21</v>
      </c>
    </row>
    <row r="5345" spans="2:5" x14ac:dyDescent="0.3">
      <c r="B5345" s="13">
        <v>31</v>
      </c>
      <c r="C5345" s="13" t="s">
        <v>21</v>
      </c>
      <c r="D5345" s="13" t="s">
        <v>21</v>
      </c>
      <c r="E5345" s="13" t="s">
        <v>21</v>
      </c>
    </row>
    <row r="5346" spans="2:5" x14ac:dyDescent="0.3">
      <c r="B5346" s="13">
        <v>27</v>
      </c>
      <c r="C5346" s="13" t="s">
        <v>25</v>
      </c>
      <c r="D5346" s="13" t="s">
        <v>21</v>
      </c>
      <c r="E5346" s="13" t="s">
        <v>21</v>
      </c>
    </row>
    <row r="5347" spans="2:5" x14ac:dyDescent="0.3">
      <c r="B5347" s="13">
        <v>48</v>
      </c>
      <c r="C5347" s="13" t="s">
        <v>21</v>
      </c>
      <c r="D5347" s="13" t="s">
        <v>21</v>
      </c>
      <c r="E5347" s="13" t="s">
        <v>21</v>
      </c>
    </row>
    <row r="5348" spans="2:5" x14ac:dyDescent="0.3">
      <c r="B5348" s="13">
        <v>60</v>
      </c>
      <c r="C5348" s="13" t="s">
        <v>21</v>
      </c>
      <c r="D5348" s="13" t="s">
        <v>21</v>
      </c>
      <c r="E5348" s="13" t="s">
        <v>21</v>
      </c>
    </row>
    <row r="5349" spans="2:5" x14ac:dyDescent="0.3">
      <c r="B5349" s="13">
        <v>21</v>
      </c>
      <c r="C5349" s="13" t="s">
        <v>25</v>
      </c>
      <c r="D5349" s="13" t="s">
        <v>21</v>
      </c>
      <c r="E5349" s="13" t="s">
        <v>21</v>
      </c>
    </row>
    <row r="5350" spans="2:5" x14ac:dyDescent="0.3">
      <c r="B5350" s="13">
        <v>50</v>
      </c>
      <c r="C5350" s="13" t="s">
        <v>21</v>
      </c>
      <c r="D5350" s="13" t="s">
        <v>21</v>
      </c>
      <c r="E5350" s="13" t="s">
        <v>21</v>
      </c>
    </row>
    <row r="5351" spans="2:5" x14ac:dyDescent="0.3">
      <c r="B5351" s="13">
        <v>31</v>
      </c>
      <c r="C5351" s="13" t="s">
        <v>21</v>
      </c>
      <c r="D5351" s="13" t="s">
        <v>21</v>
      </c>
      <c r="E5351" s="13" t="s">
        <v>21</v>
      </c>
    </row>
    <row r="5352" spans="2:5" x14ac:dyDescent="0.3">
      <c r="B5352" s="13">
        <v>41</v>
      </c>
      <c r="C5352" s="13" t="s">
        <v>21</v>
      </c>
      <c r="D5352" s="13" t="s">
        <v>21</v>
      </c>
      <c r="E5352" s="13" t="s">
        <v>21</v>
      </c>
    </row>
    <row r="5353" spans="2:5" x14ac:dyDescent="0.3">
      <c r="B5353" s="13">
        <v>46</v>
      </c>
      <c r="C5353" s="13" t="s">
        <v>21</v>
      </c>
      <c r="D5353" s="13" t="s">
        <v>21</v>
      </c>
      <c r="E5353" s="13" t="s">
        <v>21</v>
      </c>
    </row>
    <row r="5354" spans="2:5" x14ac:dyDescent="0.3">
      <c r="B5354" s="13">
        <v>67</v>
      </c>
      <c r="C5354" s="13" t="s">
        <v>21</v>
      </c>
      <c r="D5354" s="13" t="s">
        <v>25</v>
      </c>
      <c r="E5354" s="13" t="s">
        <v>21</v>
      </c>
    </row>
    <row r="5355" spans="2:5" x14ac:dyDescent="0.3">
      <c r="B5355" s="13">
        <v>38</v>
      </c>
      <c r="C5355" s="13" t="s">
        <v>21</v>
      </c>
      <c r="D5355" s="13" t="s">
        <v>21</v>
      </c>
      <c r="E5355" s="13" t="s">
        <v>21</v>
      </c>
    </row>
    <row r="5356" spans="2:5" x14ac:dyDescent="0.3">
      <c r="B5356" s="13">
        <v>47</v>
      </c>
      <c r="C5356" s="13" t="s">
        <v>21</v>
      </c>
      <c r="D5356" s="13" t="s">
        <v>21</v>
      </c>
      <c r="E5356" s="13" t="s">
        <v>21</v>
      </c>
    </row>
    <row r="5357" spans="2:5" x14ac:dyDescent="0.3">
      <c r="B5357" s="13">
        <v>44</v>
      </c>
      <c r="C5357" s="13" t="s">
        <v>21</v>
      </c>
      <c r="D5357" s="13" t="s">
        <v>21</v>
      </c>
      <c r="E5357" s="13" t="s">
        <v>21</v>
      </c>
    </row>
    <row r="5358" spans="2:5" x14ac:dyDescent="0.3">
      <c r="B5358" s="13">
        <v>51</v>
      </c>
      <c r="C5358" s="13" t="s">
        <v>21</v>
      </c>
      <c r="D5358" s="13" t="s">
        <v>21</v>
      </c>
      <c r="E5358" s="13" t="s">
        <v>21</v>
      </c>
    </row>
    <row r="5359" spans="2:5" x14ac:dyDescent="0.3">
      <c r="B5359" s="13">
        <v>55</v>
      </c>
      <c r="C5359" s="13" t="s">
        <v>21</v>
      </c>
      <c r="D5359" s="13" t="s">
        <v>21</v>
      </c>
      <c r="E5359" s="13" t="s">
        <v>21</v>
      </c>
    </row>
    <row r="5360" spans="2:5" x14ac:dyDescent="0.3">
      <c r="B5360" s="13">
        <v>41</v>
      </c>
      <c r="C5360" s="13" t="s">
        <v>21</v>
      </c>
      <c r="D5360" s="13" t="s">
        <v>21</v>
      </c>
      <c r="E5360" s="13" t="s">
        <v>21</v>
      </c>
    </row>
    <row r="5361" spans="2:5" x14ac:dyDescent="0.3">
      <c r="B5361" s="13">
        <v>37</v>
      </c>
      <c r="C5361" s="13" t="s">
        <v>21</v>
      </c>
      <c r="D5361" s="13" t="s">
        <v>21</v>
      </c>
      <c r="E5361" s="13" t="s">
        <v>21</v>
      </c>
    </row>
    <row r="5362" spans="2:5" x14ac:dyDescent="0.3">
      <c r="B5362" s="13">
        <v>68</v>
      </c>
      <c r="C5362" s="13" t="s">
        <v>21</v>
      </c>
      <c r="D5362" s="13" t="s">
        <v>25</v>
      </c>
      <c r="E5362" s="13" t="s">
        <v>21</v>
      </c>
    </row>
    <row r="5363" spans="2:5" x14ac:dyDescent="0.3">
      <c r="B5363" s="13">
        <v>57</v>
      </c>
      <c r="C5363" s="13" t="s">
        <v>21</v>
      </c>
      <c r="D5363" s="13" t="s">
        <v>21</v>
      </c>
      <c r="E5363" s="13" t="s">
        <v>21</v>
      </c>
    </row>
    <row r="5364" spans="2:5" x14ac:dyDescent="0.3">
      <c r="B5364" s="13">
        <v>34</v>
      </c>
      <c r="C5364" s="13" t="s">
        <v>21</v>
      </c>
      <c r="D5364" s="13" t="s">
        <v>21</v>
      </c>
      <c r="E5364" s="13" t="s">
        <v>21</v>
      </c>
    </row>
    <row r="5365" spans="2:5" x14ac:dyDescent="0.3">
      <c r="B5365" s="13">
        <v>41</v>
      </c>
      <c r="C5365" s="13" t="s">
        <v>21</v>
      </c>
      <c r="D5365" s="13" t="s">
        <v>21</v>
      </c>
      <c r="E5365" s="13" t="s">
        <v>21</v>
      </c>
    </row>
    <row r="5366" spans="2:5" x14ac:dyDescent="0.3">
      <c r="B5366" s="13">
        <v>57</v>
      </c>
      <c r="C5366" s="13" t="s">
        <v>21</v>
      </c>
      <c r="D5366" s="13" t="s">
        <v>21</v>
      </c>
      <c r="E5366" s="13" t="s">
        <v>21</v>
      </c>
    </row>
    <row r="5367" spans="2:5" x14ac:dyDescent="0.3">
      <c r="B5367" s="13">
        <v>54</v>
      </c>
      <c r="C5367" s="13" t="s">
        <v>21</v>
      </c>
      <c r="D5367" s="13" t="s">
        <v>21</v>
      </c>
      <c r="E5367" s="13" t="s">
        <v>21</v>
      </c>
    </row>
    <row r="5368" spans="2:5" x14ac:dyDescent="0.3">
      <c r="B5368" s="13">
        <v>46</v>
      </c>
      <c r="C5368" s="13" t="s">
        <v>21</v>
      </c>
      <c r="D5368" s="13" t="s">
        <v>21</v>
      </c>
      <c r="E5368" s="13" t="s">
        <v>21</v>
      </c>
    </row>
    <row r="5369" spans="2:5" x14ac:dyDescent="0.3">
      <c r="B5369" s="13">
        <v>34</v>
      </c>
      <c r="C5369" s="13" t="s">
        <v>21</v>
      </c>
      <c r="D5369" s="13" t="s">
        <v>21</v>
      </c>
      <c r="E5369" s="13" t="s">
        <v>21</v>
      </c>
    </row>
    <row r="5370" spans="2:5" x14ac:dyDescent="0.3">
      <c r="B5370" s="13">
        <v>32</v>
      </c>
      <c r="C5370" s="13" t="s">
        <v>21</v>
      </c>
      <c r="D5370" s="13" t="s">
        <v>21</v>
      </c>
      <c r="E5370" s="13" t="s">
        <v>21</v>
      </c>
    </row>
    <row r="5371" spans="2:5" x14ac:dyDescent="0.3">
      <c r="B5371" s="13">
        <v>26</v>
      </c>
      <c r="C5371" s="13" t="s">
        <v>25</v>
      </c>
      <c r="D5371" s="13" t="s">
        <v>21</v>
      </c>
      <c r="E5371" s="13" t="s">
        <v>21</v>
      </c>
    </row>
    <row r="5372" spans="2:5" x14ac:dyDescent="0.3">
      <c r="B5372" s="13">
        <v>49</v>
      </c>
      <c r="C5372" s="13" t="s">
        <v>21</v>
      </c>
      <c r="D5372" s="13" t="s">
        <v>21</v>
      </c>
      <c r="E5372" s="13" t="s">
        <v>21</v>
      </c>
    </row>
    <row r="5373" spans="2:5" x14ac:dyDescent="0.3">
      <c r="B5373" s="13">
        <v>20</v>
      </c>
      <c r="C5373" s="13" t="s">
        <v>25</v>
      </c>
      <c r="D5373" s="13" t="s">
        <v>21</v>
      </c>
      <c r="E5373" s="13" t="s">
        <v>21</v>
      </c>
    </row>
    <row r="5374" spans="2:5" x14ac:dyDescent="0.3">
      <c r="B5374" s="13">
        <v>30</v>
      </c>
      <c r="C5374" s="13" t="s">
        <v>21</v>
      </c>
      <c r="D5374" s="13" t="s">
        <v>21</v>
      </c>
      <c r="E5374" s="13" t="s">
        <v>21</v>
      </c>
    </row>
    <row r="5375" spans="2:5" x14ac:dyDescent="0.3">
      <c r="B5375" s="13">
        <v>38</v>
      </c>
      <c r="C5375" s="13" t="s">
        <v>21</v>
      </c>
      <c r="D5375" s="13" t="s">
        <v>21</v>
      </c>
      <c r="E5375" s="13" t="s">
        <v>21</v>
      </c>
    </row>
    <row r="5376" spans="2:5" x14ac:dyDescent="0.3">
      <c r="B5376" s="13">
        <v>58</v>
      </c>
      <c r="C5376" s="13" t="s">
        <v>21</v>
      </c>
      <c r="D5376" s="13" t="s">
        <v>21</v>
      </c>
      <c r="E5376" s="13" t="s">
        <v>21</v>
      </c>
    </row>
    <row r="5377" spans="2:5" x14ac:dyDescent="0.3">
      <c r="B5377" s="13">
        <v>40</v>
      </c>
      <c r="C5377" s="13" t="s">
        <v>21</v>
      </c>
      <c r="D5377" s="13" t="s">
        <v>21</v>
      </c>
      <c r="E5377" s="13" t="s">
        <v>21</v>
      </c>
    </row>
    <row r="5378" spans="2:5" x14ac:dyDescent="0.3">
      <c r="B5378" s="13">
        <v>29</v>
      </c>
      <c r="C5378" s="13" t="s">
        <v>25</v>
      </c>
      <c r="D5378" s="13" t="s">
        <v>21</v>
      </c>
      <c r="E5378" s="13" t="s">
        <v>21</v>
      </c>
    </row>
    <row r="5379" spans="2:5" x14ac:dyDescent="0.3">
      <c r="B5379" s="13">
        <v>79</v>
      </c>
      <c r="C5379" s="13" t="s">
        <v>21</v>
      </c>
      <c r="D5379" s="13" t="s">
        <v>25</v>
      </c>
      <c r="E5379" s="13" t="s">
        <v>21</v>
      </c>
    </row>
    <row r="5380" spans="2:5" x14ac:dyDescent="0.3">
      <c r="B5380" s="13">
        <v>60</v>
      </c>
      <c r="C5380" s="13" t="s">
        <v>21</v>
      </c>
      <c r="D5380" s="13" t="s">
        <v>21</v>
      </c>
      <c r="E5380" s="13" t="s">
        <v>21</v>
      </c>
    </row>
    <row r="5381" spans="2:5" x14ac:dyDescent="0.3">
      <c r="B5381" s="13">
        <v>45</v>
      </c>
      <c r="C5381" s="13" t="s">
        <v>21</v>
      </c>
      <c r="D5381" s="13" t="s">
        <v>21</v>
      </c>
      <c r="E5381" s="13" t="s">
        <v>21</v>
      </c>
    </row>
    <row r="5382" spans="2:5" x14ac:dyDescent="0.3">
      <c r="B5382" s="13">
        <v>51</v>
      </c>
      <c r="C5382" s="13" t="s">
        <v>21</v>
      </c>
      <c r="D5382" s="13" t="s">
        <v>21</v>
      </c>
      <c r="E5382" s="13" t="s">
        <v>21</v>
      </c>
    </row>
    <row r="5383" spans="2:5" x14ac:dyDescent="0.3">
      <c r="B5383" s="13">
        <v>59</v>
      </c>
      <c r="C5383" s="13" t="s">
        <v>21</v>
      </c>
      <c r="D5383" s="13" t="s">
        <v>21</v>
      </c>
      <c r="E5383" s="13" t="s">
        <v>21</v>
      </c>
    </row>
    <row r="5384" spans="2:5" x14ac:dyDescent="0.3">
      <c r="B5384" s="13">
        <v>19</v>
      </c>
      <c r="C5384" s="13" t="s">
        <v>25</v>
      </c>
      <c r="D5384" s="13" t="s">
        <v>21</v>
      </c>
      <c r="E5384" s="13" t="s">
        <v>21</v>
      </c>
    </row>
    <row r="5385" spans="2:5" x14ac:dyDescent="0.3">
      <c r="B5385" s="13">
        <v>66</v>
      </c>
      <c r="C5385" s="13" t="s">
        <v>21</v>
      </c>
      <c r="D5385" s="13" t="s">
        <v>25</v>
      </c>
      <c r="E5385" s="13" t="s">
        <v>21</v>
      </c>
    </row>
    <row r="5386" spans="2:5" x14ac:dyDescent="0.3">
      <c r="B5386" s="13">
        <v>32</v>
      </c>
      <c r="C5386" s="13" t="s">
        <v>21</v>
      </c>
      <c r="D5386" s="13" t="s">
        <v>21</v>
      </c>
      <c r="E5386" s="13" t="s">
        <v>21</v>
      </c>
    </row>
    <row r="5387" spans="2:5" x14ac:dyDescent="0.3">
      <c r="B5387" s="13">
        <v>65</v>
      </c>
      <c r="C5387" s="13" t="s">
        <v>21</v>
      </c>
      <c r="D5387" s="13" t="s">
        <v>25</v>
      </c>
      <c r="E5387" s="13" t="s">
        <v>21</v>
      </c>
    </row>
    <row r="5388" spans="2:5" x14ac:dyDescent="0.3">
      <c r="B5388" s="13">
        <v>29</v>
      </c>
      <c r="C5388" s="13" t="s">
        <v>25</v>
      </c>
      <c r="D5388" s="13" t="s">
        <v>21</v>
      </c>
      <c r="E5388" s="13" t="s">
        <v>21</v>
      </c>
    </row>
    <row r="5389" spans="2:5" x14ac:dyDescent="0.3">
      <c r="B5389" s="13">
        <v>26</v>
      </c>
      <c r="C5389" s="13" t="s">
        <v>25</v>
      </c>
      <c r="D5389" s="13" t="s">
        <v>21</v>
      </c>
      <c r="E5389" s="13" t="s">
        <v>21</v>
      </c>
    </row>
    <row r="5390" spans="2:5" x14ac:dyDescent="0.3">
      <c r="B5390" s="13">
        <v>62</v>
      </c>
      <c r="C5390" s="13" t="s">
        <v>21</v>
      </c>
      <c r="D5390" s="13" t="s">
        <v>21</v>
      </c>
      <c r="E5390" s="13" t="s">
        <v>21</v>
      </c>
    </row>
    <row r="5391" spans="2:5" x14ac:dyDescent="0.3">
      <c r="B5391" s="13">
        <v>40</v>
      </c>
      <c r="C5391" s="13" t="s">
        <v>21</v>
      </c>
      <c r="D5391" s="13" t="s">
        <v>21</v>
      </c>
      <c r="E5391" s="13" t="s">
        <v>21</v>
      </c>
    </row>
    <row r="5392" spans="2:5" x14ac:dyDescent="0.3">
      <c r="B5392" s="13">
        <v>26</v>
      </c>
      <c r="C5392" s="13" t="s">
        <v>25</v>
      </c>
      <c r="D5392" s="13" t="s">
        <v>21</v>
      </c>
      <c r="E5392" s="13" t="s">
        <v>21</v>
      </c>
    </row>
    <row r="5393" spans="2:5" x14ac:dyDescent="0.3">
      <c r="B5393" s="13">
        <v>47</v>
      </c>
      <c r="C5393" s="13" t="s">
        <v>21</v>
      </c>
      <c r="D5393" s="13" t="s">
        <v>21</v>
      </c>
      <c r="E5393" s="13" t="s">
        <v>21</v>
      </c>
    </row>
    <row r="5394" spans="2:5" x14ac:dyDescent="0.3">
      <c r="B5394" s="13">
        <v>49</v>
      </c>
      <c r="C5394" s="13" t="s">
        <v>21</v>
      </c>
      <c r="D5394" s="13" t="s">
        <v>21</v>
      </c>
      <c r="E5394" s="13" t="s">
        <v>21</v>
      </c>
    </row>
    <row r="5395" spans="2:5" x14ac:dyDescent="0.3">
      <c r="B5395" s="13">
        <v>23</v>
      </c>
      <c r="C5395" s="13" t="s">
        <v>25</v>
      </c>
      <c r="D5395" s="13" t="s">
        <v>21</v>
      </c>
      <c r="E5395" s="13" t="s">
        <v>21</v>
      </c>
    </row>
    <row r="5396" spans="2:5" x14ac:dyDescent="0.3">
      <c r="B5396" s="13">
        <v>28</v>
      </c>
      <c r="C5396" s="13" t="s">
        <v>25</v>
      </c>
      <c r="D5396" s="13" t="s">
        <v>21</v>
      </c>
      <c r="E5396" s="13" t="s">
        <v>21</v>
      </c>
    </row>
    <row r="5397" spans="2:5" x14ac:dyDescent="0.3">
      <c r="B5397" s="13">
        <v>59</v>
      </c>
      <c r="C5397" s="13" t="s">
        <v>21</v>
      </c>
      <c r="D5397" s="13" t="s">
        <v>21</v>
      </c>
      <c r="E5397" s="13" t="s">
        <v>21</v>
      </c>
    </row>
    <row r="5398" spans="2:5" x14ac:dyDescent="0.3">
      <c r="B5398" s="13">
        <v>57</v>
      </c>
      <c r="C5398" s="13" t="s">
        <v>21</v>
      </c>
      <c r="D5398" s="13" t="s">
        <v>21</v>
      </c>
      <c r="E5398" s="13" t="s">
        <v>21</v>
      </c>
    </row>
    <row r="5399" spans="2:5" x14ac:dyDescent="0.3">
      <c r="B5399" s="13">
        <v>34</v>
      </c>
      <c r="C5399" s="13" t="s">
        <v>21</v>
      </c>
      <c r="D5399" s="13" t="s">
        <v>21</v>
      </c>
      <c r="E5399" s="13" t="s">
        <v>21</v>
      </c>
    </row>
    <row r="5400" spans="2:5" x14ac:dyDescent="0.3">
      <c r="B5400" s="13">
        <v>44</v>
      </c>
      <c r="C5400" s="13" t="s">
        <v>21</v>
      </c>
      <c r="D5400" s="13" t="s">
        <v>21</v>
      </c>
      <c r="E5400" s="13" t="s">
        <v>21</v>
      </c>
    </row>
    <row r="5401" spans="2:5" x14ac:dyDescent="0.3">
      <c r="B5401" s="13">
        <v>49</v>
      </c>
      <c r="C5401" s="13" t="s">
        <v>21</v>
      </c>
      <c r="D5401" s="13" t="s">
        <v>21</v>
      </c>
      <c r="E5401" s="13" t="s">
        <v>21</v>
      </c>
    </row>
    <row r="5402" spans="2:5" x14ac:dyDescent="0.3">
      <c r="B5402" s="13">
        <v>34</v>
      </c>
      <c r="C5402" s="13" t="s">
        <v>21</v>
      </c>
      <c r="D5402" s="13" t="s">
        <v>21</v>
      </c>
      <c r="E5402" s="13" t="s">
        <v>21</v>
      </c>
    </row>
    <row r="5403" spans="2:5" x14ac:dyDescent="0.3">
      <c r="B5403" s="13">
        <v>65</v>
      </c>
      <c r="C5403" s="13" t="s">
        <v>21</v>
      </c>
      <c r="D5403" s="13" t="s">
        <v>21</v>
      </c>
      <c r="E5403" s="13" t="s">
        <v>21</v>
      </c>
    </row>
    <row r="5404" spans="2:5" x14ac:dyDescent="0.3">
      <c r="B5404" s="13">
        <v>37</v>
      </c>
      <c r="C5404" s="13" t="s">
        <v>21</v>
      </c>
      <c r="D5404" s="13" t="s">
        <v>21</v>
      </c>
      <c r="E5404" s="13" t="s">
        <v>21</v>
      </c>
    </row>
    <row r="5405" spans="2:5" x14ac:dyDescent="0.3">
      <c r="B5405" s="13">
        <v>55</v>
      </c>
      <c r="C5405" s="13" t="s">
        <v>21</v>
      </c>
      <c r="D5405" s="13" t="s">
        <v>21</v>
      </c>
      <c r="E5405" s="13" t="s">
        <v>21</v>
      </c>
    </row>
    <row r="5406" spans="2:5" x14ac:dyDescent="0.3">
      <c r="B5406" s="13">
        <v>43</v>
      </c>
      <c r="C5406" s="13" t="s">
        <v>21</v>
      </c>
      <c r="D5406" s="13" t="s">
        <v>21</v>
      </c>
      <c r="E5406" s="13" t="s">
        <v>21</v>
      </c>
    </row>
    <row r="5407" spans="2:5" x14ac:dyDescent="0.3">
      <c r="B5407" s="13">
        <v>68</v>
      </c>
      <c r="C5407" s="13" t="s">
        <v>21</v>
      </c>
      <c r="D5407" s="13" t="s">
        <v>25</v>
      </c>
      <c r="E5407" s="13" t="s">
        <v>21</v>
      </c>
    </row>
    <row r="5408" spans="2:5" x14ac:dyDescent="0.3">
      <c r="B5408" s="13">
        <v>43</v>
      </c>
      <c r="C5408" s="13" t="s">
        <v>21</v>
      </c>
      <c r="D5408" s="13" t="s">
        <v>21</v>
      </c>
      <c r="E5408" s="13" t="s">
        <v>21</v>
      </c>
    </row>
    <row r="5409" spans="2:5" x14ac:dyDescent="0.3">
      <c r="B5409" s="13">
        <v>50</v>
      </c>
      <c r="C5409" s="13" t="s">
        <v>21</v>
      </c>
      <c r="D5409" s="13" t="s">
        <v>21</v>
      </c>
      <c r="E5409" s="13" t="s">
        <v>21</v>
      </c>
    </row>
    <row r="5410" spans="2:5" x14ac:dyDescent="0.3">
      <c r="B5410" s="13">
        <v>62</v>
      </c>
      <c r="C5410" s="13" t="s">
        <v>21</v>
      </c>
      <c r="D5410" s="13" t="s">
        <v>21</v>
      </c>
      <c r="E5410" s="13" t="s">
        <v>21</v>
      </c>
    </row>
    <row r="5411" spans="2:5" x14ac:dyDescent="0.3">
      <c r="B5411" s="13">
        <v>77</v>
      </c>
      <c r="C5411" s="13" t="s">
        <v>21</v>
      </c>
      <c r="D5411" s="13" t="s">
        <v>25</v>
      </c>
      <c r="E5411" s="13" t="s">
        <v>21</v>
      </c>
    </row>
    <row r="5412" spans="2:5" x14ac:dyDescent="0.3">
      <c r="B5412" s="13">
        <v>64</v>
      </c>
      <c r="C5412" s="13" t="s">
        <v>21</v>
      </c>
      <c r="D5412" s="13" t="s">
        <v>21</v>
      </c>
      <c r="E5412" s="13" t="s">
        <v>21</v>
      </c>
    </row>
    <row r="5413" spans="2:5" x14ac:dyDescent="0.3">
      <c r="B5413" s="13">
        <v>50</v>
      </c>
      <c r="C5413" s="13" t="s">
        <v>21</v>
      </c>
      <c r="D5413" s="13" t="s">
        <v>21</v>
      </c>
      <c r="E5413" s="13" t="s">
        <v>21</v>
      </c>
    </row>
    <row r="5414" spans="2:5" x14ac:dyDescent="0.3">
      <c r="B5414" s="13">
        <v>21</v>
      </c>
      <c r="C5414" s="13" t="s">
        <v>25</v>
      </c>
      <c r="D5414" s="13" t="s">
        <v>21</v>
      </c>
      <c r="E5414" s="13" t="s">
        <v>21</v>
      </c>
    </row>
    <row r="5415" spans="2:5" x14ac:dyDescent="0.3">
      <c r="B5415" s="13">
        <v>66</v>
      </c>
      <c r="C5415" s="13" t="s">
        <v>21</v>
      </c>
      <c r="D5415" s="13" t="s">
        <v>25</v>
      </c>
      <c r="E5415" s="13" t="s">
        <v>21</v>
      </c>
    </row>
    <row r="5416" spans="2:5" x14ac:dyDescent="0.3">
      <c r="B5416" s="13">
        <v>30</v>
      </c>
      <c r="C5416" s="13" t="s">
        <v>21</v>
      </c>
      <c r="D5416" s="13" t="s">
        <v>21</v>
      </c>
      <c r="E5416" s="13" t="s">
        <v>21</v>
      </c>
    </row>
    <row r="5417" spans="2:5" x14ac:dyDescent="0.3">
      <c r="B5417" s="13">
        <v>43</v>
      </c>
      <c r="C5417" s="13" t="s">
        <v>21</v>
      </c>
      <c r="D5417" s="13" t="s">
        <v>21</v>
      </c>
      <c r="E5417" s="13" t="s">
        <v>21</v>
      </c>
    </row>
    <row r="5418" spans="2:5" x14ac:dyDescent="0.3">
      <c r="B5418" s="13">
        <v>59</v>
      </c>
      <c r="C5418" s="13" t="s">
        <v>21</v>
      </c>
      <c r="D5418" s="13" t="s">
        <v>21</v>
      </c>
      <c r="E5418" s="13" t="s">
        <v>21</v>
      </c>
    </row>
    <row r="5419" spans="2:5" x14ac:dyDescent="0.3">
      <c r="B5419" s="13">
        <v>56</v>
      </c>
      <c r="C5419" s="13" t="s">
        <v>21</v>
      </c>
      <c r="D5419" s="13" t="s">
        <v>21</v>
      </c>
      <c r="E5419" s="13" t="s">
        <v>21</v>
      </c>
    </row>
    <row r="5420" spans="2:5" x14ac:dyDescent="0.3">
      <c r="B5420" s="13">
        <v>77</v>
      </c>
      <c r="C5420" s="13" t="s">
        <v>21</v>
      </c>
      <c r="D5420" s="13" t="s">
        <v>25</v>
      </c>
      <c r="E5420" s="13" t="s">
        <v>21</v>
      </c>
    </row>
    <row r="5421" spans="2:5" x14ac:dyDescent="0.3">
      <c r="B5421" s="13">
        <v>49</v>
      </c>
      <c r="C5421" s="13" t="s">
        <v>21</v>
      </c>
      <c r="D5421" s="13" t="s">
        <v>21</v>
      </c>
      <c r="E5421" s="13" t="s">
        <v>21</v>
      </c>
    </row>
    <row r="5422" spans="2:5" x14ac:dyDescent="0.3">
      <c r="B5422" s="13">
        <v>65</v>
      </c>
      <c r="C5422" s="13" t="s">
        <v>21</v>
      </c>
      <c r="D5422" s="13" t="s">
        <v>25</v>
      </c>
      <c r="E5422" s="13" t="s">
        <v>21</v>
      </c>
    </row>
    <row r="5423" spans="2:5" x14ac:dyDescent="0.3">
      <c r="B5423" s="13">
        <v>62</v>
      </c>
      <c r="C5423" s="13" t="s">
        <v>21</v>
      </c>
      <c r="D5423" s="13" t="s">
        <v>21</v>
      </c>
      <c r="E5423" s="13" t="s">
        <v>21</v>
      </c>
    </row>
    <row r="5424" spans="2:5" x14ac:dyDescent="0.3">
      <c r="B5424" s="13">
        <v>34</v>
      </c>
      <c r="C5424" s="13" t="s">
        <v>21</v>
      </c>
      <c r="D5424" s="13" t="s">
        <v>21</v>
      </c>
      <c r="E5424" s="13" t="s">
        <v>21</v>
      </c>
    </row>
    <row r="5425" spans="2:5" x14ac:dyDescent="0.3">
      <c r="B5425" s="13">
        <v>40</v>
      </c>
      <c r="C5425" s="13" t="s">
        <v>21</v>
      </c>
      <c r="D5425" s="13" t="s">
        <v>21</v>
      </c>
      <c r="E5425" s="13" t="s">
        <v>21</v>
      </c>
    </row>
    <row r="5426" spans="2:5" x14ac:dyDescent="0.3">
      <c r="B5426" s="13">
        <v>49</v>
      </c>
      <c r="C5426" s="13" t="s">
        <v>21</v>
      </c>
      <c r="D5426" s="13" t="s">
        <v>21</v>
      </c>
      <c r="E5426" s="13" t="s">
        <v>21</v>
      </c>
    </row>
    <row r="5427" spans="2:5" x14ac:dyDescent="0.3">
      <c r="B5427" s="13">
        <v>35</v>
      </c>
      <c r="C5427" s="13" t="s">
        <v>21</v>
      </c>
      <c r="D5427" s="13" t="s">
        <v>21</v>
      </c>
      <c r="E5427" s="13" t="s">
        <v>21</v>
      </c>
    </row>
    <row r="5428" spans="2:5" x14ac:dyDescent="0.3">
      <c r="B5428" s="13">
        <v>58</v>
      </c>
      <c r="C5428" s="13" t="s">
        <v>21</v>
      </c>
      <c r="D5428" s="13" t="s">
        <v>21</v>
      </c>
      <c r="E5428" s="13" t="s">
        <v>21</v>
      </c>
    </row>
    <row r="5429" spans="2:5" x14ac:dyDescent="0.3">
      <c r="B5429" s="13">
        <v>62</v>
      </c>
      <c r="C5429" s="13" t="s">
        <v>21</v>
      </c>
      <c r="D5429" s="13" t="s">
        <v>21</v>
      </c>
      <c r="E5429" s="13" t="s">
        <v>21</v>
      </c>
    </row>
    <row r="5430" spans="2:5" x14ac:dyDescent="0.3">
      <c r="B5430" s="13">
        <v>29</v>
      </c>
      <c r="C5430" s="13" t="s">
        <v>25</v>
      </c>
      <c r="D5430" s="13" t="s">
        <v>21</v>
      </c>
      <c r="E5430" s="13" t="s">
        <v>21</v>
      </c>
    </row>
    <row r="5431" spans="2:5" x14ac:dyDescent="0.3">
      <c r="B5431" s="13">
        <v>38</v>
      </c>
      <c r="C5431" s="13" t="s">
        <v>21</v>
      </c>
      <c r="D5431" s="13" t="s">
        <v>21</v>
      </c>
      <c r="E5431" s="13" t="s">
        <v>21</v>
      </c>
    </row>
    <row r="5432" spans="2:5" x14ac:dyDescent="0.3">
      <c r="B5432" s="13">
        <v>47</v>
      </c>
      <c r="C5432" s="13" t="s">
        <v>21</v>
      </c>
      <c r="D5432" s="13" t="s">
        <v>21</v>
      </c>
      <c r="E5432" s="13" t="s">
        <v>21</v>
      </c>
    </row>
    <row r="5433" spans="2:5" x14ac:dyDescent="0.3">
      <c r="B5433" s="13">
        <v>38</v>
      </c>
      <c r="C5433" s="13" t="s">
        <v>21</v>
      </c>
      <c r="D5433" s="13" t="s">
        <v>21</v>
      </c>
      <c r="E5433" s="13" t="s">
        <v>21</v>
      </c>
    </row>
    <row r="5434" spans="2:5" x14ac:dyDescent="0.3">
      <c r="B5434" s="13">
        <v>47</v>
      </c>
      <c r="C5434" s="13" t="s">
        <v>21</v>
      </c>
      <c r="D5434" s="13" t="s">
        <v>21</v>
      </c>
      <c r="E5434" s="13" t="s">
        <v>21</v>
      </c>
    </row>
    <row r="5435" spans="2:5" x14ac:dyDescent="0.3">
      <c r="B5435" s="13">
        <v>54</v>
      </c>
      <c r="C5435" s="13" t="s">
        <v>21</v>
      </c>
      <c r="D5435" s="13" t="s">
        <v>21</v>
      </c>
      <c r="E5435" s="13" t="s">
        <v>21</v>
      </c>
    </row>
    <row r="5436" spans="2:5" x14ac:dyDescent="0.3">
      <c r="B5436" s="13">
        <v>29</v>
      </c>
      <c r="C5436" s="13" t="s">
        <v>25</v>
      </c>
      <c r="D5436" s="13" t="s">
        <v>21</v>
      </c>
      <c r="E5436" s="13" t="s">
        <v>21</v>
      </c>
    </row>
    <row r="5437" spans="2:5" x14ac:dyDescent="0.3">
      <c r="B5437" s="13">
        <v>58</v>
      </c>
      <c r="C5437" s="13" t="s">
        <v>21</v>
      </c>
      <c r="D5437" s="13" t="s">
        <v>21</v>
      </c>
      <c r="E5437" s="13" t="s">
        <v>21</v>
      </c>
    </row>
    <row r="5438" spans="2:5" x14ac:dyDescent="0.3">
      <c r="B5438" s="13">
        <v>37</v>
      </c>
      <c r="C5438" s="13" t="s">
        <v>21</v>
      </c>
      <c r="D5438" s="13" t="s">
        <v>21</v>
      </c>
      <c r="E5438" s="13" t="s">
        <v>21</v>
      </c>
    </row>
    <row r="5439" spans="2:5" x14ac:dyDescent="0.3">
      <c r="B5439" s="13">
        <v>22</v>
      </c>
      <c r="C5439" s="13" t="s">
        <v>25</v>
      </c>
      <c r="D5439" s="13" t="s">
        <v>21</v>
      </c>
      <c r="E5439" s="13" t="s">
        <v>21</v>
      </c>
    </row>
    <row r="5440" spans="2:5" x14ac:dyDescent="0.3">
      <c r="B5440" s="13">
        <v>24</v>
      </c>
      <c r="C5440" s="13" t="s">
        <v>25</v>
      </c>
      <c r="D5440" s="13" t="s">
        <v>21</v>
      </c>
      <c r="E5440" s="13" t="s">
        <v>21</v>
      </c>
    </row>
    <row r="5441" spans="2:5" x14ac:dyDescent="0.3">
      <c r="B5441" s="13">
        <v>38</v>
      </c>
      <c r="C5441" s="13" t="s">
        <v>21</v>
      </c>
      <c r="D5441" s="13" t="s">
        <v>21</v>
      </c>
      <c r="E5441" s="13" t="s">
        <v>21</v>
      </c>
    </row>
    <row r="5442" spans="2:5" x14ac:dyDescent="0.3">
      <c r="B5442" s="13">
        <v>23</v>
      </c>
      <c r="C5442" s="13" t="s">
        <v>25</v>
      </c>
      <c r="D5442" s="13" t="s">
        <v>21</v>
      </c>
      <c r="E5442" s="13" t="s">
        <v>21</v>
      </c>
    </row>
    <row r="5443" spans="2:5" x14ac:dyDescent="0.3">
      <c r="B5443" s="13">
        <v>41</v>
      </c>
      <c r="C5443" s="13" t="s">
        <v>21</v>
      </c>
      <c r="D5443" s="13" t="s">
        <v>21</v>
      </c>
      <c r="E5443" s="13" t="s">
        <v>21</v>
      </c>
    </row>
    <row r="5444" spans="2:5" x14ac:dyDescent="0.3">
      <c r="B5444" s="13">
        <v>47</v>
      </c>
      <c r="C5444" s="13" t="s">
        <v>21</v>
      </c>
      <c r="D5444" s="13" t="s">
        <v>21</v>
      </c>
      <c r="E5444" s="13" t="s">
        <v>21</v>
      </c>
    </row>
    <row r="5445" spans="2:5" x14ac:dyDescent="0.3">
      <c r="B5445" s="13">
        <v>40</v>
      </c>
      <c r="C5445" s="13" t="s">
        <v>21</v>
      </c>
      <c r="D5445" s="13" t="s">
        <v>21</v>
      </c>
      <c r="E5445" s="13" t="s">
        <v>21</v>
      </c>
    </row>
    <row r="5446" spans="2:5" x14ac:dyDescent="0.3">
      <c r="B5446" s="13">
        <v>48</v>
      </c>
      <c r="C5446" s="13" t="s">
        <v>21</v>
      </c>
      <c r="D5446" s="13" t="s">
        <v>21</v>
      </c>
      <c r="E5446" s="13" t="s">
        <v>21</v>
      </c>
    </row>
    <row r="5447" spans="2:5" x14ac:dyDescent="0.3">
      <c r="B5447" s="13">
        <v>30</v>
      </c>
      <c r="C5447" s="13" t="s">
        <v>21</v>
      </c>
      <c r="D5447" s="13" t="s">
        <v>21</v>
      </c>
      <c r="E5447" s="13" t="s">
        <v>21</v>
      </c>
    </row>
    <row r="5448" spans="2:5" x14ac:dyDescent="0.3">
      <c r="B5448" s="13">
        <v>33</v>
      </c>
      <c r="C5448" s="13" t="s">
        <v>21</v>
      </c>
      <c r="D5448" s="13" t="s">
        <v>21</v>
      </c>
      <c r="E5448" s="13" t="s">
        <v>21</v>
      </c>
    </row>
    <row r="5449" spans="2:5" x14ac:dyDescent="0.3">
      <c r="B5449" s="13">
        <v>45</v>
      </c>
      <c r="C5449" s="13" t="s">
        <v>21</v>
      </c>
      <c r="D5449" s="13" t="s">
        <v>21</v>
      </c>
      <c r="E5449" s="13" t="s">
        <v>21</v>
      </c>
    </row>
    <row r="5450" spans="2:5" x14ac:dyDescent="0.3">
      <c r="B5450" s="13">
        <v>27</v>
      </c>
      <c r="C5450" s="13" t="s">
        <v>25</v>
      </c>
      <c r="D5450" s="13" t="s">
        <v>21</v>
      </c>
      <c r="E5450" s="13" t="s">
        <v>21</v>
      </c>
    </row>
    <row r="5451" spans="2:5" x14ac:dyDescent="0.3">
      <c r="B5451" s="13">
        <v>22</v>
      </c>
      <c r="C5451" s="13" t="s">
        <v>25</v>
      </c>
      <c r="D5451" s="13" t="s">
        <v>21</v>
      </c>
      <c r="E5451" s="13" t="s">
        <v>21</v>
      </c>
    </row>
    <row r="5452" spans="2:5" x14ac:dyDescent="0.3">
      <c r="B5452" s="13">
        <v>61</v>
      </c>
      <c r="C5452" s="13" t="s">
        <v>21</v>
      </c>
      <c r="D5452" s="13" t="s">
        <v>21</v>
      </c>
      <c r="E5452" s="13" t="s">
        <v>21</v>
      </c>
    </row>
    <row r="5453" spans="2:5" x14ac:dyDescent="0.3">
      <c r="B5453" s="13">
        <v>53</v>
      </c>
      <c r="C5453" s="13" t="s">
        <v>21</v>
      </c>
      <c r="D5453" s="13" t="s">
        <v>21</v>
      </c>
      <c r="E5453" s="13" t="s">
        <v>21</v>
      </c>
    </row>
    <row r="5454" spans="2:5" x14ac:dyDescent="0.3">
      <c r="B5454" s="13">
        <v>26</v>
      </c>
      <c r="C5454" s="13" t="s">
        <v>25</v>
      </c>
      <c r="D5454" s="13" t="s">
        <v>21</v>
      </c>
      <c r="E5454" s="13" t="s">
        <v>21</v>
      </c>
    </row>
    <row r="5455" spans="2:5" x14ac:dyDescent="0.3">
      <c r="B5455" s="13">
        <v>68</v>
      </c>
      <c r="C5455" s="13" t="s">
        <v>21</v>
      </c>
      <c r="D5455" s="13" t="s">
        <v>25</v>
      </c>
      <c r="E5455" s="13" t="s">
        <v>21</v>
      </c>
    </row>
    <row r="5456" spans="2:5" x14ac:dyDescent="0.3">
      <c r="B5456" s="13">
        <v>19</v>
      </c>
      <c r="C5456" s="13" t="s">
        <v>25</v>
      </c>
      <c r="D5456" s="13" t="s">
        <v>21</v>
      </c>
      <c r="E5456" s="13" t="s">
        <v>21</v>
      </c>
    </row>
    <row r="5457" spans="2:5" x14ac:dyDescent="0.3">
      <c r="B5457" s="13">
        <v>23</v>
      </c>
      <c r="C5457" s="13" t="s">
        <v>25</v>
      </c>
      <c r="D5457" s="13" t="s">
        <v>21</v>
      </c>
      <c r="E5457" s="13" t="s">
        <v>21</v>
      </c>
    </row>
    <row r="5458" spans="2:5" x14ac:dyDescent="0.3">
      <c r="B5458" s="13">
        <v>57</v>
      </c>
      <c r="C5458" s="13" t="s">
        <v>21</v>
      </c>
      <c r="D5458" s="13" t="s">
        <v>21</v>
      </c>
      <c r="E5458" s="13" t="s">
        <v>21</v>
      </c>
    </row>
    <row r="5459" spans="2:5" x14ac:dyDescent="0.3">
      <c r="B5459" s="13">
        <v>58</v>
      </c>
      <c r="C5459" s="13" t="s">
        <v>21</v>
      </c>
      <c r="D5459" s="13" t="s">
        <v>21</v>
      </c>
      <c r="E5459" s="13" t="s">
        <v>21</v>
      </c>
    </row>
    <row r="5460" spans="2:5" x14ac:dyDescent="0.3">
      <c r="B5460" s="13">
        <v>41</v>
      </c>
      <c r="C5460" s="13" t="s">
        <v>21</v>
      </c>
      <c r="D5460" s="13" t="s">
        <v>21</v>
      </c>
      <c r="E5460" s="13" t="s">
        <v>21</v>
      </c>
    </row>
    <row r="5461" spans="2:5" x14ac:dyDescent="0.3">
      <c r="B5461" s="13">
        <v>35</v>
      </c>
      <c r="C5461" s="13" t="s">
        <v>21</v>
      </c>
      <c r="D5461" s="13" t="s">
        <v>21</v>
      </c>
      <c r="E5461" s="13" t="s">
        <v>21</v>
      </c>
    </row>
    <row r="5462" spans="2:5" x14ac:dyDescent="0.3">
      <c r="B5462" s="13">
        <v>30</v>
      </c>
      <c r="C5462" s="13" t="s">
        <v>21</v>
      </c>
      <c r="D5462" s="13" t="s">
        <v>21</v>
      </c>
      <c r="E5462" s="13" t="s">
        <v>21</v>
      </c>
    </row>
    <row r="5463" spans="2:5" x14ac:dyDescent="0.3">
      <c r="B5463" s="13">
        <v>54</v>
      </c>
      <c r="C5463" s="13" t="s">
        <v>21</v>
      </c>
      <c r="D5463" s="13" t="s">
        <v>21</v>
      </c>
      <c r="E5463" s="13" t="s">
        <v>21</v>
      </c>
    </row>
    <row r="5464" spans="2:5" x14ac:dyDescent="0.3">
      <c r="B5464" s="13">
        <v>50</v>
      </c>
      <c r="C5464" s="13" t="s">
        <v>21</v>
      </c>
      <c r="D5464" s="13" t="s">
        <v>21</v>
      </c>
      <c r="E5464" s="13" t="s">
        <v>21</v>
      </c>
    </row>
    <row r="5465" spans="2:5" x14ac:dyDescent="0.3">
      <c r="B5465" s="13">
        <v>23</v>
      </c>
      <c r="C5465" s="13" t="s">
        <v>25</v>
      </c>
      <c r="D5465" s="13" t="s">
        <v>21</v>
      </c>
      <c r="E5465" s="13" t="s">
        <v>21</v>
      </c>
    </row>
    <row r="5466" spans="2:5" x14ac:dyDescent="0.3">
      <c r="B5466" s="13">
        <v>25</v>
      </c>
      <c r="C5466" s="13" t="s">
        <v>25</v>
      </c>
      <c r="D5466" s="13" t="s">
        <v>21</v>
      </c>
      <c r="E5466" s="13" t="s">
        <v>21</v>
      </c>
    </row>
    <row r="5467" spans="2:5" x14ac:dyDescent="0.3">
      <c r="B5467" s="13">
        <v>45</v>
      </c>
      <c r="C5467" s="13" t="s">
        <v>21</v>
      </c>
      <c r="D5467" s="13" t="s">
        <v>21</v>
      </c>
      <c r="E5467" s="13" t="s">
        <v>21</v>
      </c>
    </row>
    <row r="5468" spans="2:5" x14ac:dyDescent="0.3">
      <c r="B5468" s="13">
        <v>53</v>
      </c>
      <c r="C5468" s="13" t="s">
        <v>21</v>
      </c>
      <c r="D5468" s="13" t="s">
        <v>21</v>
      </c>
      <c r="E5468" s="13" t="s">
        <v>21</v>
      </c>
    </row>
    <row r="5469" spans="2:5" x14ac:dyDescent="0.3">
      <c r="B5469" s="13">
        <v>63</v>
      </c>
      <c r="C5469" s="13" t="s">
        <v>21</v>
      </c>
      <c r="D5469" s="13" t="s">
        <v>21</v>
      </c>
      <c r="E5469" s="13" t="s">
        <v>21</v>
      </c>
    </row>
    <row r="5470" spans="2:5" x14ac:dyDescent="0.3">
      <c r="B5470" s="13">
        <v>48</v>
      </c>
      <c r="C5470" s="13" t="s">
        <v>21</v>
      </c>
      <c r="D5470" s="13" t="s">
        <v>21</v>
      </c>
      <c r="E5470" s="13" t="s">
        <v>21</v>
      </c>
    </row>
    <row r="5471" spans="2:5" x14ac:dyDescent="0.3">
      <c r="B5471" s="13">
        <v>49</v>
      </c>
      <c r="C5471" s="13" t="s">
        <v>21</v>
      </c>
      <c r="D5471" s="13" t="s">
        <v>21</v>
      </c>
      <c r="E5471" s="13" t="s">
        <v>21</v>
      </c>
    </row>
    <row r="5472" spans="2:5" x14ac:dyDescent="0.3">
      <c r="B5472" s="13">
        <v>54</v>
      </c>
      <c r="C5472" s="13" t="s">
        <v>21</v>
      </c>
      <c r="D5472" s="13" t="s">
        <v>21</v>
      </c>
      <c r="E5472" s="13" t="s">
        <v>21</v>
      </c>
    </row>
    <row r="5473" spans="2:5" x14ac:dyDescent="0.3">
      <c r="B5473" s="13">
        <v>36</v>
      </c>
      <c r="C5473" s="13" t="s">
        <v>21</v>
      </c>
      <c r="D5473" s="13" t="s">
        <v>21</v>
      </c>
      <c r="E5473" s="13" t="s">
        <v>21</v>
      </c>
    </row>
    <row r="5474" spans="2:5" x14ac:dyDescent="0.3">
      <c r="B5474" s="13">
        <v>41</v>
      </c>
      <c r="C5474" s="13" t="s">
        <v>21</v>
      </c>
      <c r="D5474" s="13" t="s">
        <v>21</v>
      </c>
      <c r="E5474" s="13" t="s">
        <v>21</v>
      </c>
    </row>
    <row r="5475" spans="2:5" x14ac:dyDescent="0.3">
      <c r="B5475" s="13">
        <v>67</v>
      </c>
      <c r="C5475" s="13" t="s">
        <v>21</v>
      </c>
      <c r="D5475" s="13" t="s">
        <v>25</v>
      </c>
      <c r="E5475" s="13" t="s">
        <v>21</v>
      </c>
    </row>
    <row r="5476" spans="2:5" x14ac:dyDescent="0.3">
      <c r="B5476" s="13">
        <v>58</v>
      </c>
      <c r="C5476" s="13" t="s">
        <v>21</v>
      </c>
      <c r="D5476" s="13" t="s">
        <v>21</v>
      </c>
      <c r="E5476" s="13" t="s">
        <v>21</v>
      </c>
    </row>
    <row r="5477" spans="2:5" x14ac:dyDescent="0.3">
      <c r="B5477" s="13">
        <v>39</v>
      </c>
      <c r="C5477" s="13" t="s">
        <v>21</v>
      </c>
      <c r="D5477" s="13" t="s">
        <v>21</v>
      </c>
      <c r="E5477" s="13" t="s">
        <v>21</v>
      </c>
    </row>
    <row r="5478" spans="2:5" x14ac:dyDescent="0.3">
      <c r="B5478" s="13">
        <v>26</v>
      </c>
      <c r="C5478" s="13" t="s">
        <v>25</v>
      </c>
      <c r="D5478" s="13" t="s">
        <v>21</v>
      </c>
      <c r="E5478" s="13" t="s">
        <v>21</v>
      </c>
    </row>
    <row r="5479" spans="2:5" x14ac:dyDescent="0.3">
      <c r="B5479" s="13">
        <v>32</v>
      </c>
      <c r="C5479" s="13" t="s">
        <v>21</v>
      </c>
      <c r="D5479" s="13" t="s">
        <v>21</v>
      </c>
      <c r="E5479" s="13" t="s">
        <v>21</v>
      </c>
    </row>
    <row r="5480" spans="2:5" x14ac:dyDescent="0.3">
      <c r="B5480" s="13">
        <v>21</v>
      </c>
      <c r="C5480" s="13" t="s">
        <v>25</v>
      </c>
      <c r="D5480" s="13" t="s">
        <v>21</v>
      </c>
      <c r="E5480" s="13" t="s">
        <v>21</v>
      </c>
    </row>
    <row r="5481" spans="2:5" x14ac:dyDescent="0.3">
      <c r="B5481" s="13">
        <v>32</v>
      </c>
      <c r="C5481" s="13" t="s">
        <v>21</v>
      </c>
      <c r="D5481" s="13" t="s">
        <v>21</v>
      </c>
      <c r="E5481" s="13" t="s">
        <v>21</v>
      </c>
    </row>
    <row r="5482" spans="2:5" x14ac:dyDescent="0.3">
      <c r="B5482" s="13">
        <v>60</v>
      </c>
      <c r="C5482" s="13" t="s">
        <v>21</v>
      </c>
      <c r="D5482" s="13" t="s">
        <v>21</v>
      </c>
      <c r="E5482" s="13" t="s">
        <v>21</v>
      </c>
    </row>
    <row r="5483" spans="2:5" x14ac:dyDescent="0.3">
      <c r="B5483" s="13">
        <v>57</v>
      </c>
      <c r="C5483" s="13" t="s">
        <v>21</v>
      </c>
      <c r="D5483" s="13" t="s">
        <v>21</v>
      </c>
      <c r="E5483" s="13" t="s">
        <v>21</v>
      </c>
    </row>
    <row r="5484" spans="2:5" x14ac:dyDescent="0.3">
      <c r="B5484" s="13">
        <v>43</v>
      </c>
      <c r="C5484" s="13" t="s">
        <v>21</v>
      </c>
      <c r="D5484" s="13" t="s">
        <v>21</v>
      </c>
      <c r="E5484" s="13" t="s">
        <v>21</v>
      </c>
    </row>
    <row r="5485" spans="2:5" x14ac:dyDescent="0.3">
      <c r="B5485" s="13">
        <v>55</v>
      </c>
      <c r="C5485" s="13" t="s">
        <v>21</v>
      </c>
      <c r="D5485" s="13" t="s">
        <v>21</v>
      </c>
      <c r="E5485" s="13" t="s">
        <v>21</v>
      </c>
    </row>
    <row r="5486" spans="2:5" x14ac:dyDescent="0.3">
      <c r="B5486" s="13">
        <v>51</v>
      </c>
      <c r="C5486" s="13" t="s">
        <v>21</v>
      </c>
      <c r="D5486" s="13" t="s">
        <v>21</v>
      </c>
      <c r="E5486" s="13" t="s">
        <v>21</v>
      </c>
    </row>
    <row r="5487" spans="2:5" x14ac:dyDescent="0.3">
      <c r="B5487" s="13">
        <v>41</v>
      </c>
      <c r="C5487" s="13" t="s">
        <v>21</v>
      </c>
      <c r="D5487" s="13" t="s">
        <v>21</v>
      </c>
      <c r="E5487" s="13" t="s">
        <v>21</v>
      </c>
    </row>
    <row r="5488" spans="2:5" x14ac:dyDescent="0.3">
      <c r="B5488" s="13">
        <v>39</v>
      </c>
      <c r="C5488" s="13" t="s">
        <v>21</v>
      </c>
      <c r="D5488" s="13" t="s">
        <v>21</v>
      </c>
      <c r="E5488" s="13" t="s">
        <v>21</v>
      </c>
    </row>
    <row r="5489" spans="2:5" x14ac:dyDescent="0.3">
      <c r="B5489" s="13">
        <v>59</v>
      </c>
      <c r="C5489" s="13" t="s">
        <v>21</v>
      </c>
      <c r="D5489" s="13" t="s">
        <v>21</v>
      </c>
      <c r="E5489" s="13" t="s">
        <v>21</v>
      </c>
    </row>
    <row r="5490" spans="2:5" x14ac:dyDescent="0.3">
      <c r="B5490" s="13">
        <v>29</v>
      </c>
      <c r="C5490" s="13" t="s">
        <v>25</v>
      </c>
      <c r="D5490" s="13" t="s">
        <v>21</v>
      </c>
      <c r="E5490" s="13" t="s">
        <v>21</v>
      </c>
    </row>
    <row r="5491" spans="2:5" x14ac:dyDescent="0.3">
      <c r="B5491" s="13">
        <v>62</v>
      </c>
      <c r="C5491" s="13" t="s">
        <v>21</v>
      </c>
      <c r="D5491" s="13" t="s">
        <v>21</v>
      </c>
      <c r="E5491" s="13" t="s">
        <v>21</v>
      </c>
    </row>
    <row r="5492" spans="2:5" x14ac:dyDescent="0.3">
      <c r="B5492" s="13">
        <v>27</v>
      </c>
      <c r="C5492" s="13" t="s">
        <v>25</v>
      </c>
      <c r="D5492" s="13" t="s">
        <v>21</v>
      </c>
      <c r="E5492" s="13" t="s">
        <v>21</v>
      </c>
    </row>
    <row r="5493" spans="2:5" x14ac:dyDescent="0.3">
      <c r="B5493" s="13">
        <v>63</v>
      </c>
      <c r="C5493" s="13" t="s">
        <v>21</v>
      </c>
      <c r="D5493" s="13" t="s">
        <v>21</v>
      </c>
      <c r="E5493" s="13" t="s">
        <v>21</v>
      </c>
    </row>
    <row r="5494" spans="2:5" x14ac:dyDescent="0.3">
      <c r="B5494" s="13">
        <v>57</v>
      </c>
      <c r="C5494" s="13" t="s">
        <v>21</v>
      </c>
      <c r="D5494" s="13" t="s">
        <v>21</v>
      </c>
      <c r="E5494" s="13" t="s">
        <v>21</v>
      </c>
    </row>
    <row r="5495" spans="2:5" x14ac:dyDescent="0.3">
      <c r="B5495" s="13">
        <v>65</v>
      </c>
      <c r="C5495" s="13" t="s">
        <v>21</v>
      </c>
      <c r="D5495" s="13" t="s">
        <v>25</v>
      </c>
      <c r="E5495" s="13" t="s">
        <v>21</v>
      </c>
    </row>
    <row r="5496" spans="2:5" x14ac:dyDescent="0.3">
      <c r="B5496" s="13">
        <v>30</v>
      </c>
      <c r="C5496" s="13" t="s">
        <v>21</v>
      </c>
      <c r="D5496" s="13" t="s">
        <v>21</v>
      </c>
      <c r="E5496" s="13" t="s">
        <v>21</v>
      </c>
    </row>
    <row r="5497" spans="2:5" x14ac:dyDescent="0.3">
      <c r="B5497" s="13">
        <v>59</v>
      </c>
      <c r="C5497" s="13" t="s">
        <v>21</v>
      </c>
      <c r="D5497" s="13" t="s">
        <v>21</v>
      </c>
      <c r="E5497" s="13" t="s">
        <v>21</v>
      </c>
    </row>
    <row r="5498" spans="2:5" x14ac:dyDescent="0.3">
      <c r="B5498" s="13">
        <v>29</v>
      </c>
      <c r="C5498" s="13" t="s">
        <v>25</v>
      </c>
      <c r="D5498" s="13" t="s">
        <v>21</v>
      </c>
      <c r="E5498" s="13" t="s">
        <v>21</v>
      </c>
    </row>
    <row r="5499" spans="2:5" x14ac:dyDescent="0.3">
      <c r="B5499" s="13">
        <v>22</v>
      </c>
      <c r="C5499" s="13" t="s">
        <v>25</v>
      </c>
      <c r="D5499" s="13" t="s">
        <v>21</v>
      </c>
      <c r="E5499" s="13" t="s">
        <v>21</v>
      </c>
    </row>
    <row r="5500" spans="2:5" x14ac:dyDescent="0.3">
      <c r="B5500" s="13">
        <v>61</v>
      </c>
      <c r="C5500" s="13" t="s">
        <v>21</v>
      </c>
      <c r="D5500" s="13" t="s">
        <v>21</v>
      </c>
      <c r="E5500" s="13" t="s">
        <v>21</v>
      </c>
    </row>
    <row r="5501" spans="2:5" x14ac:dyDescent="0.3">
      <c r="B5501" s="13">
        <v>56</v>
      </c>
      <c r="C5501" s="13" t="s">
        <v>21</v>
      </c>
      <c r="D5501" s="13" t="s">
        <v>21</v>
      </c>
      <c r="E5501" s="13" t="s">
        <v>21</v>
      </c>
    </row>
    <row r="5502" spans="2:5" x14ac:dyDescent="0.3">
      <c r="B5502" s="13">
        <v>47</v>
      </c>
      <c r="C5502" s="13" t="s">
        <v>21</v>
      </c>
      <c r="D5502" s="13" t="s">
        <v>21</v>
      </c>
      <c r="E5502" s="13" t="s">
        <v>21</v>
      </c>
    </row>
    <row r="5503" spans="2:5" x14ac:dyDescent="0.3">
      <c r="B5503" s="13">
        <v>37</v>
      </c>
      <c r="C5503" s="13" t="s">
        <v>21</v>
      </c>
      <c r="D5503" s="13" t="s">
        <v>21</v>
      </c>
      <c r="E5503" s="13" t="s">
        <v>21</v>
      </c>
    </row>
    <row r="5504" spans="2:5" x14ac:dyDescent="0.3">
      <c r="B5504" s="13">
        <v>39</v>
      </c>
      <c r="C5504" s="13" t="s">
        <v>21</v>
      </c>
      <c r="D5504" s="13" t="s">
        <v>21</v>
      </c>
      <c r="E5504" s="13" t="s">
        <v>21</v>
      </c>
    </row>
    <row r="5505" spans="2:5" x14ac:dyDescent="0.3">
      <c r="B5505" s="13">
        <v>25</v>
      </c>
      <c r="C5505" s="13" t="s">
        <v>25</v>
      </c>
      <c r="D5505" s="13" t="s">
        <v>21</v>
      </c>
      <c r="E5505" s="13" t="s">
        <v>21</v>
      </c>
    </row>
    <row r="5506" spans="2:5" x14ac:dyDescent="0.3">
      <c r="B5506" s="13">
        <v>46</v>
      </c>
      <c r="C5506" s="13" t="s">
        <v>21</v>
      </c>
      <c r="D5506" s="13" t="s">
        <v>21</v>
      </c>
      <c r="E5506" s="13" t="s">
        <v>21</v>
      </c>
    </row>
    <row r="5507" spans="2:5" x14ac:dyDescent="0.3">
      <c r="B5507" s="13">
        <v>65</v>
      </c>
      <c r="C5507" s="13" t="s">
        <v>21</v>
      </c>
      <c r="D5507" s="13" t="s">
        <v>25</v>
      </c>
      <c r="E5507" s="13" t="s">
        <v>21</v>
      </c>
    </row>
    <row r="5508" spans="2:5" x14ac:dyDescent="0.3">
      <c r="B5508" s="13">
        <v>22</v>
      </c>
      <c r="C5508" s="13" t="s">
        <v>25</v>
      </c>
      <c r="D5508" s="13" t="s">
        <v>21</v>
      </c>
      <c r="E5508" s="13" t="s">
        <v>21</v>
      </c>
    </row>
    <row r="5509" spans="2:5" x14ac:dyDescent="0.3">
      <c r="B5509" s="13">
        <v>38</v>
      </c>
      <c r="C5509" s="13" t="s">
        <v>21</v>
      </c>
      <c r="D5509" s="13" t="s">
        <v>21</v>
      </c>
      <c r="E5509" s="13" t="s">
        <v>21</v>
      </c>
    </row>
    <row r="5510" spans="2:5" x14ac:dyDescent="0.3">
      <c r="B5510" s="13">
        <v>33</v>
      </c>
      <c r="C5510" s="13" t="s">
        <v>21</v>
      </c>
      <c r="D5510" s="13" t="s">
        <v>21</v>
      </c>
      <c r="E5510" s="13" t="s">
        <v>21</v>
      </c>
    </row>
    <row r="5511" spans="2:5" x14ac:dyDescent="0.3">
      <c r="B5511" s="13">
        <v>24</v>
      </c>
      <c r="C5511" s="13" t="s">
        <v>25</v>
      </c>
      <c r="D5511" s="13" t="s">
        <v>21</v>
      </c>
      <c r="E5511" s="13" t="s">
        <v>21</v>
      </c>
    </row>
    <row r="5512" spans="2:5" x14ac:dyDescent="0.3">
      <c r="B5512" s="13">
        <v>28</v>
      </c>
      <c r="C5512" s="13" t="s">
        <v>25</v>
      </c>
      <c r="D5512" s="13" t="s">
        <v>21</v>
      </c>
      <c r="E5512" s="13" t="s">
        <v>21</v>
      </c>
    </row>
    <row r="5513" spans="2:5" x14ac:dyDescent="0.3">
      <c r="B5513" s="13">
        <v>39</v>
      </c>
      <c r="C5513" s="13" t="s">
        <v>21</v>
      </c>
      <c r="D5513" s="13" t="s">
        <v>21</v>
      </c>
      <c r="E5513" s="13" t="s">
        <v>21</v>
      </c>
    </row>
    <row r="5514" spans="2:5" x14ac:dyDescent="0.3">
      <c r="B5514" s="13">
        <v>54</v>
      </c>
      <c r="C5514" s="13" t="s">
        <v>21</v>
      </c>
      <c r="D5514" s="13" t="s">
        <v>21</v>
      </c>
      <c r="E5514" s="13" t="s">
        <v>21</v>
      </c>
    </row>
    <row r="5515" spans="2:5" x14ac:dyDescent="0.3">
      <c r="B5515" s="13">
        <v>41</v>
      </c>
      <c r="C5515" s="13" t="s">
        <v>21</v>
      </c>
      <c r="D5515" s="13" t="s">
        <v>21</v>
      </c>
      <c r="E5515" s="13" t="s">
        <v>21</v>
      </c>
    </row>
    <row r="5516" spans="2:5" x14ac:dyDescent="0.3">
      <c r="B5516" s="13">
        <v>47</v>
      </c>
      <c r="C5516" s="13" t="s">
        <v>21</v>
      </c>
      <c r="D5516" s="13" t="s">
        <v>21</v>
      </c>
      <c r="E5516" s="13" t="s">
        <v>21</v>
      </c>
    </row>
    <row r="5517" spans="2:5" x14ac:dyDescent="0.3">
      <c r="B5517" s="13">
        <v>22</v>
      </c>
      <c r="C5517" s="13" t="s">
        <v>25</v>
      </c>
      <c r="D5517" s="13" t="s">
        <v>21</v>
      </c>
      <c r="E5517" s="13" t="s">
        <v>21</v>
      </c>
    </row>
    <row r="5518" spans="2:5" x14ac:dyDescent="0.3">
      <c r="B5518" s="13">
        <v>48</v>
      </c>
      <c r="C5518" s="13" t="s">
        <v>21</v>
      </c>
      <c r="D5518" s="13" t="s">
        <v>21</v>
      </c>
      <c r="E5518" s="13" t="s">
        <v>21</v>
      </c>
    </row>
    <row r="5519" spans="2:5" x14ac:dyDescent="0.3">
      <c r="B5519" s="13">
        <v>51</v>
      </c>
      <c r="C5519" s="13" t="s">
        <v>21</v>
      </c>
      <c r="D5519" s="13" t="s">
        <v>21</v>
      </c>
      <c r="E5519" s="13" t="s">
        <v>21</v>
      </c>
    </row>
    <row r="5520" spans="2:5" x14ac:dyDescent="0.3">
      <c r="B5520" s="13">
        <v>30</v>
      </c>
      <c r="C5520" s="13" t="s">
        <v>21</v>
      </c>
      <c r="D5520" s="13" t="s">
        <v>21</v>
      </c>
      <c r="E5520" s="13" t="s">
        <v>21</v>
      </c>
    </row>
    <row r="5521" spans="2:5" x14ac:dyDescent="0.3">
      <c r="B5521" s="13">
        <v>23</v>
      </c>
      <c r="C5521" s="13" t="s">
        <v>25</v>
      </c>
      <c r="D5521" s="13" t="s">
        <v>21</v>
      </c>
      <c r="E5521" s="13" t="s">
        <v>21</v>
      </c>
    </row>
    <row r="5522" spans="2:5" x14ac:dyDescent="0.3">
      <c r="B5522" s="13">
        <v>84</v>
      </c>
      <c r="C5522" s="13" t="s">
        <v>21</v>
      </c>
      <c r="D5522" s="13" t="s">
        <v>25</v>
      </c>
      <c r="E5522" s="13" t="s">
        <v>21</v>
      </c>
    </row>
    <row r="5523" spans="2:5" x14ac:dyDescent="0.3">
      <c r="B5523" s="13">
        <v>22</v>
      </c>
      <c r="C5523" s="13" t="s">
        <v>25</v>
      </c>
      <c r="D5523" s="13" t="s">
        <v>21</v>
      </c>
      <c r="E5523" s="13" t="s">
        <v>21</v>
      </c>
    </row>
    <row r="5524" spans="2:5" x14ac:dyDescent="0.3">
      <c r="B5524" s="13">
        <v>25</v>
      </c>
      <c r="C5524" s="13" t="s">
        <v>25</v>
      </c>
      <c r="D5524" s="13" t="s">
        <v>21</v>
      </c>
      <c r="E5524" s="13" t="s">
        <v>21</v>
      </c>
    </row>
    <row r="5525" spans="2:5" x14ac:dyDescent="0.3">
      <c r="B5525" s="13">
        <v>59</v>
      </c>
      <c r="C5525" s="13" t="s">
        <v>21</v>
      </c>
      <c r="D5525" s="13" t="s">
        <v>21</v>
      </c>
      <c r="E5525" s="13" t="s">
        <v>21</v>
      </c>
    </row>
    <row r="5526" spans="2:5" x14ac:dyDescent="0.3">
      <c r="B5526" s="13">
        <v>47</v>
      </c>
      <c r="C5526" s="13" t="s">
        <v>21</v>
      </c>
      <c r="D5526" s="13" t="s">
        <v>21</v>
      </c>
      <c r="E5526" s="13" t="s">
        <v>21</v>
      </c>
    </row>
    <row r="5527" spans="2:5" x14ac:dyDescent="0.3">
      <c r="B5527" s="13">
        <v>58</v>
      </c>
      <c r="C5527" s="13" t="s">
        <v>21</v>
      </c>
      <c r="D5527" s="13" t="s">
        <v>21</v>
      </c>
      <c r="E5527" s="13" t="s">
        <v>21</v>
      </c>
    </row>
    <row r="5528" spans="2:5" x14ac:dyDescent="0.3">
      <c r="B5528" s="13">
        <v>33</v>
      </c>
      <c r="C5528" s="13" t="s">
        <v>21</v>
      </c>
      <c r="D5528" s="13" t="s">
        <v>21</v>
      </c>
      <c r="E5528" s="13" t="s">
        <v>21</v>
      </c>
    </row>
    <row r="5529" spans="2:5" x14ac:dyDescent="0.3">
      <c r="B5529" s="13">
        <v>50</v>
      </c>
      <c r="C5529" s="13" t="s">
        <v>21</v>
      </c>
      <c r="D5529" s="13" t="s">
        <v>21</v>
      </c>
      <c r="E5529" s="13" t="s">
        <v>21</v>
      </c>
    </row>
    <row r="5530" spans="2:5" x14ac:dyDescent="0.3">
      <c r="B5530" s="13">
        <v>38</v>
      </c>
      <c r="C5530" s="13" t="s">
        <v>21</v>
      </c>
      <c r="D5530" s="13" t="s">
        <v>21</v>
      </c>
      <c r="E5530" s="13" t="s">
        <v>21</v>
      </c>
    </row>
    <row r="5531" spans="2:5" x14ac:dyDescent="0.3">
      <c r="B5531" s="13">
        <v>47</v>
      </c>
      <c r="C5531" s="13" t="s">
        <v>21</v>
      </c>
      <c r="D5531" s="13" t="s">
        <v>21</v>
      </c>
      <c r="E5531" s="13" t="s">
        <v>21</v>
      </c>
    </row>
    <row r="5532" spans="2:5" x14ac:dyDescent="0.3">
      <c r="B5532" s="13">
        <v>46</v>
      </c>
      <c r="C5532" s="13" t="s">
        <v>21</v>
      </c>
      <c r="D5532" s="13" t="s">
        <v>21</v>
      </c>
      <c r="E5532" s="13" t="s">
        <v>21</v>
      </c>
    </row>
    <row r="5533" spans="2:5" x14ac:dyDescent="0.3">
      <c r="B5533" s="13">
        <v>55</v>
      </c>
      <c r="C5533" s="13" t="s">
        <v>21</v>
      </c>
      <c r="D5533" s="13" t="s">
        <v>21</v>
      </c>
      <c r="E5533" s="13" t="s">
        <v>21</v>
      </c>
    </row>
    <row r="5534" spans="2:5" x14ac:dyDescent="0.3">
      <c r="B5534" s="13">
        <v>62</v>
      </c>
      <c r="C5534" s="13" t="s">
        <v>21</v>
      </c>
      <c r="D5534" s="13" t="s">
        <v>21</v>
      </c>
      <c r="E5534" s="13" t="s">
        <v>21</v>
      </c>
    </row>
    <row r="5535" spans="2:5" x14ac:dyDescent="0.3">
      <c r="B5535" s="13">
        <v>26</v>
      </c>
      <c r="C5535" s="13" t="s">
        <v>25</v>
      </c>
      <c r="D5535" s="13" t="s">
        <v>21</v>
      </c>
      <c r="E5535" s="13" t="s">
        <v>21</v>
      </c>
    </row>
    <row r="5536" spans="2:5" x14ac:dyDescent="0.3">
      <c r="B5536" s="13">
        <v>30</v>
      </c>
      <c r="C5536" s="13" t="s">
        <v>21</v>
      </c>
      <c r="D5536" s="13" t="s">
        <v>21</v>
      </c>
      <c r="E5536" s="13" t="s">
        <v>21</v>
      </c>
    </row>
    <row r="5537" spans="2:5" x14ac:dyDescent="0.3">
      <c r="B5537" s="13">
        <v>57</v>
      </c>
      <c r="C5537" s="13" t="s">
        <v>21</v>
      </c>
      <c r="D5537" s="13" t="s">
        <v>21</v>
      </c>
      <c r="E5537" s="13" t="s">
        <v>21</v>
      </c>
    </row>
    <row r="5538" spans="2:5" x14ac:dyDescent="0.3">
      <c r="B5538" s="13">
        <v>41</v>
      </c>
      <c r="C5538" s="13" t="s">
        <v>21</v>
      </c>
      <c r="D5538" s="13" t="s">
        <v>21</v>
      </c>
      <c r="E5538" s="13" t="s">
        <v>21</v>
      </c>
    </row>
    <row r="5539" spans="2:5" x14ac:dyDescent="0.3">
      <c r="B5539" s="13">
        <v>68</v>
      </c>
      <c r="C5539" s="13" t="s">
        <v>21</v>
      </c>
      <c r="D5539" s="13" t="s">
        <v>25</v>
      </c>
      <c r="E5539" s="13" t="s">
        <v>21</v>
      </c>
    </row>
    <row r="5540" spans="2:5" x14ac:dyDescent="0.3">
      <c r="B5540" s="13">
        <v>24</v>
      </c>
      <c r="C5540" s="13" t="s">
        <v>25</v>
      </c>
      <c r="D5540" s="13" t="s">
        <v>21</v>
      </c>
      <c r="E5540" s="13" t="s">
        <v>21</v>
      </c>
    </row>
    <row r="5541" spans="2:5" x14ac:dyDescent="0.3">
      <c r="B5541" s="13">
        <v>47</v>
      </c>
      <c r="C5541" s="13" t="s">
        <v>21</v>
      </c>
      <c r="D5541" s="13" t="s">
        <v>21</v>
      </c>
      <c r="E5541" s="13" t="s">
        <v>21</v>
      </c>
    </row>
    <row r="5542" spans="2:5" x14ac:dyDescent="0.3">
      <c r="B5542" s="13">
        <v>37</v>
      </c>
      <c r="C5542" s="13" t="s">
        <v>21</v>
      </c>
      <c r="D5542" s="13" t="s">
        <v>21</v>
      </c>
      <c r="E5542" s="13" t="s">
        <v>21</v>
      </c>
    </row>
    <row r="5543" spans="2:5" x14ac:dyDescent="0.3">
      <c r="B5543" s="13">
        <v>56</v>
      </c>
      <c r="C5543" s="13" t="s">
        <v>21</v>
      </c>
      <c r="D5543" s="13" t="s">
        <v>21</v>
      </c>
      <c r="E5543" s="13" t="s">
        <v>21</v>
      </c>
    </row>
    <row r="5544" spans="2:5" x14ac:dyDescent="0.3">
      <c r="B5544" s="13">
        <v>55</v>
      </c>
      <c r="C5544" s="13" t="s">
        <v>21</v>
      </c>
      <c r="D5544" s="13" t="s">
        <v>21</v>
      </c>
      <c r="E5544" s="13" t="s">
        <v>21</v>
      </c>
    </row>
    <row r="5545" spans="2:5" x14ac:dyDescent="0.3">
      <c r="B5545" s="13">
        <v>25</v>
      </c>
      <c r="C5545" s="13" t="s">
        <v>25</v>
      </c>
      <c r="D5545" s="13" t="s">
        <v>21</v>
      </c>
      <c r="E5545" s="13" t="s">
        <v>21</v>
      </c>
    </row>
    <row r="5546" spans="2:5" x14ac:dyDescent="0.3">
      <c r="B5546" s="13">
        <v>47</v>
      </c>
      <c r="C5546" s="13" t="s">
        <v>21</v>
      </c>
      <c r="D5546" s="13" t="s">
        <v>21</v>
      </c>
      <c r="E5546" s="13" t="s">
        <v>21</v>
      </c>
    </row>
    <row r="5547" spans="2:5" x14ac:dyDescent="0.3">
      <c r="B5547" s="13">
        <v>40</v>
      </c>
      <c r="C5547" s="13" t="s">
        <v>21</v>
      </c>
      <c r="D5547" s="13" t="s">
        <v>21</v>
      </c>
      <c r="E5547" s="13" t="s">
        <v>21</v>
      </c>
    </row>
    <row r="5548" spans="2:5" x14ac:dyDescent="0.3">
      <c r="B5548" s="13">
        <v>61</v>
      </c>
      <c r="C5548" s="13" t="s">
        <v>21</v>
      </c>
      <c r="D5548" s="13" t="s">
        <v>21</v>
      </c>
      <c r="E5548" s="13" t="s">
        <v>21</v>
      </c>
    </row>
    <row r="5549" spans="2:5" x14ac:dyDescent="0.3">
      <c r="B5549" s="13">
        <v>30</v>
      </c>
      <c r="C5549" s="13" t="s">
        <v>21</v>
      </c>
      <c r="D5549" s="13" t="s">
        <v>21</v>
      </c>
      <c r="E5549" s="13" t="s">
        <v>21</v>
      </c>
    </row>
    <row r="5550" spans="2:5" x14ac:dyDescent="0.3">
      <c r="B5550" s="13">
        <v>45</v>
      </c>
      <c r="C5550" s="13" t="s">
        <v>21</v>
      </c>
      <c r="D5550" s="13" t="s">
        <v>21</v>
      </c>
      <c r="E5550" s="13" t="s">
        <v>21</v>
      </c>
    </row>
    <row r="5551" spans="2:5" x14ac:dyDescent="0.3">
      <c r="B5551" s="13">
        <v>77</v>
      </c>
      <c r="C5551" s="13" t="s">
        <v>21</v>
      </c>
      <c r="D5551" s="13" t="s">
        <v>25</v>
      </c>
      <c r="E5551" s="13" t="s">
        <v>21</v>
      </c>
    </row>
    <row r="5552" spans="2:5" x14ac:dyDescent="0.3">
      <c r="B5552" s="13">
        <v>45</v>
      </c>
      <c r="C5552" s="13" t="s">
        <v>21</v>
      </c>
      <c r="D5552" s="13" t="s">
        <v>21</v>
      </c>
      <c r="E5552" s="13" t="s">
        <v>21</v>
      </c>
    </row>
    <row r="5553" spans="2:5" x14ac:dyDescent="0.3">
      <c r="B5553" s="13">
        <v>21</v>
      </c>
      <c r="C5553" s="13" t="s">
        <v>25</v>
      </c>
      <c r="D5553" s="13" t="s">
        <v>21</v>
      </c>
      <c r="E5553" s="13" t="s">
        <v>21</v>
      </c>
    </row>
    <row r="5554" spans="2:5" x14ac:dyDescent="0.3">
      <c r="B5554" s="13">
        <v>26</v>
      </c>
      <c r="C5554" s="13" t="s">
        <v>25</v>
      </c>
      <c r="D5554" s="13" t="s">
        <v>21</v>
      </c>
      <c r="E5554" s="13" t="s">
        <v>21</v>
      </c>
    </row>
    <row r="5555" spans="2:5" x14ac:dyDescent="0.3">
      <c r="B5555" s="13">
        <v>56</v>
      </c>
      <c r="C5555" s="13" t="s">
        <v>21</v>
      </c>
      <c r="D5555" s="13" t="s">
        <v>21</v>
      </c>
      <c r="E5555" s="13" t="s">
        <v>21</v>
      </c>
    </row>
    <row r="5556" spans="2:5" x14ac:dyDescent="0.3">
      <c r="B5556" s="13">
        <v>28</v>
      </c>
      <c r="C5556" s="13" t="s">
        <v>25</v>
      </c>
      <c r="D5556" s="13" t="s">
        <v>21</v>
      </c>
      <c r="E5556" s="13" t="s">
        <v>21</v>
      </c>
    </row>
    <row r="5557" spans="2:5" x14ac:dyDescent="0.3">
      <c r="B5557" s="13">
        <v>49</v>
      </c>
      <c r="C5557" s="13" t="s">
        <v>21</v>
      </c>
      <c r="D5557" s="13" t="s">
        <v>21</v>
      </c>
      <c r="E5557" s="13" t="s">
        <v>21</v>
      </c>
    </row>
    <row r="5558" spans="2:5" x14ac:dyDescent="0.3">
      <c r="B5558" s="13">
        <v>60</v>
      </c>
      <c r="C5558" s="13" t="s">
        <v>21</v>
      </c>
      <c r="D5558" s="13" t="s">
        <v>21</v>
      </c>
      <c r="E5558" s="13" t="s">
        <v>21</v>
      </c>
    </row>
    <row r="5559" spans="2:5" x14ac:dyDescent="0.3">
      <c r="B5559" s="13">
        <v>47</v>
      </c>
      <c r="C5559" s="13" t="s">
        <v>21</v>
      </c>
      <c r="D5559" s="13" t="s">
        <v>21</v>
      </c>
      <c r="E5559" s="13" t="s">
        <v>21</v>
      </c>
    </row>
    <row r="5560" spans="2:5" x14ac:dyDescent="0.3">
      <c r="B5560" s="13">
        <v>43</v>
      </c>
      <c r="C5560" s="13" t="s">
        <v>21</v>
      </c>
      <c r="D5560" s="13" t="s">
        <v>21</v>
      </c>
      <c r="E5560" s="13" t="s">
        <v>21</v>
      </c>
    </row>
    <row r="5561" spans="2:5" x14ac:dyDescent="0.3">
      <c r="B5561" s="13">
        <v>22</v>
      </c>
      <c r="C5561" s="13" t="s">
        <v>25</v>
      </c>
      <c r="D5561" s="13" t="s">
        <v>21</v>
      </c>
      <c r="E5561" s="13" t="s">
        <v>21</v>
      </c>
    </row>
    <row r="5562" spans="2:5" x14ac:dyDescent="0.3">
      <c r="B5562" s="13">
        <v>27</v>
      </c>
      <c r="C5562" s="13" t="s">
        <v>25</v>
      </c>
      <c r="D5562" s="13" t="s">
        <v>21</v>
      </c>
      <c r="E5562" s="13" t="s">
        <v>21</v>
      </c>
    </row>
    <row r="5563" spans="2:5" x14ac:dyDescent="0.3">
      <c r="B5563" s="13">
        <v>60</v>
      </c>
      <c r="C5563" s="13" t="s">
        <v>21</v>
      </c>
      <c r="D5563" s="13" t="s">
        <v>21</v>
      </c>
      <c r="E5563" s="13" t="s">
        <v>21</v>
      </c>
    </row>
    <row r="5564" spans="2:5" x14ac:dyDescent="0.3">
      <c r="B5564" s="13">
        <v>27</v>
      </c>
      <c r="C5564" s="13" t="s">
        <v>25</v>
      </c>
      <c r="D5564" s="13" t="s">
        <v>21</v>
      </c>
      <c r="E5564" s="13" t="s">
        <v>21</v>
      </c>
    </row>
    <row r="5565" spans="2:5" x14ac:dyDescent="0.3">
      <c r="B5565" s="13">
        <v>60</v>
      </c>
      <c r="C5565" s="13" t="s">
        <v>21</v>
      </c>
      <c r="D5565" s="13" t="s">
        <v>21</v>
      </c>
      <c r="E5565" s="13" t="s">
        <v>21</v>
      </c>
    </row>
    <row r="5566" spans="2:5" x14ac:dyDescent="0.3">
      <c r="B5566" s="13">
        <v>30</v>
      </c>
      <c r="C5566" s="13" t="s">
        <v>21</v>
      </c>
      <c r="D5566" s="13" t="s">
        <v>21</v>
      </c>
      <c r="E5566" s="13" t="s">
        <v>21</v>
      </c>
    </row>
    <row r="5567" spans="2:5" x14ac:dyDescent="0.3">
      <c r="B5567" s="13">
        <v>22</v>
      </c>
      <c r="C5567" s="13" t="s">
        <v>25</v>
      </c>
      <c r="D5567" s="13" t="s">
        <v>21</v>
      </c>
      <c r="E5567" s="13" t="s">
        <v>21</v>
      </c>
    </row>
    <row r="5568" spans="2:5" x14ac:dyDescent="0.3">
      <c r="B5568" s="13">
        <v>65</v>
      </c>
      <c r="C5568" s="13" t="s">
        <v>21</v>
      </c>
      <c r="D5568" s="13" t="s">
        <v>25</v>
      </c>
      <c r="E5568" s="13" t="s">
        <v>21</v>
      </c>
    </row>
    <row r="5569" spans="2:5" x14ac:dyDescent="0.3">
      <c r="B5569" s="13">
        <v>40</v>
      </c>
      <c r="C5569" s="13" t="s">
        <v>21</v>
      </c>
      <c r="D5569" s="13" t="s">
        <v>21</v>
      </c>
      <c r="E5569" s="13" t="s">
        <v>21</v>
      </c>
    </row>
    <row r="5570" spans="2:5" x14ac:dyDescent="0.3">
      <c r="B5570" s="13">
        <v>59</v>
      </c>
      <c r="C5570" s="13" t="s">
        <v>21</v>
      </c>
      <c r="D5570" s="13" t="s">
        <v>21</v>
      </c>
      <c r="E5570" s="13" t="s">
        <v>21</v>
      </c>
    </row>
    <row r="5571" spans="2:5" x14ac:dyDescent="0.3">
      <c r="B5571" s="13">
        <v>39</v>
      </c>
      <c r="C5571" s="13" t="s">
        <v>21</v>
      </c>
      <c r="D5571" s="13" t="s">
        <v>21</v>
      </c>
      <c r="E5571" s="13" t="s">
        <v>21</v>
      </c>
    </row>
    <row r="5572" spans="2:5" x14ac:dyDescent="0.3">
      <c r="B5572" s="13">
        <v>32</v>
      </c>
      <c r="C5572" s="13" t="s">
        <v>21</v>
      </c>
      <c r="D5572" s="13" t="s">
        <v>21</v>
      </c>
      <c r="E5572" s="13" t="s">
        <v>21</v>
      </c>
    </row>
    <row r="5573" spans="2:5" x14ac:dyDescent="0.3">
      <c r="B5573" s="13">
        <v>61</v>
      </c>
      <c r="C5573" s="13" t="s">
        <v>21</v>
      </c>
      <c r="D5573" s="13" t="s">
        <v>21</v>
      </c>
      <c r="E5573" s="13" t="s">
        <v>21</v>
      </c>
    </row>
    <row r="5574" spans="2:5" x14ac:dyDescent="0.3">
      <c r="B5574" s="13">
        <v>43</v>
      </c>
      <c r="C5574" s="13" t="s">
        <v>21</v>
      </c>
      <c r="D5574" s="13" t="s">
        <v>21</v>
      </c>
      <c r="E5574" s="13" t="s">
        <v>21</v>
      </c>
    </row>
    <row r="5575" spans="2:5" x14ac:dyDescent="0.3">
      <c r="B5575" s="13">
        <v>55</v>
      </c>
      <c r="C5575" s="13" t="s">
        <v>21</v>
      </c>
      <c r="D5575" s="13" t="s">
        <v>21</v>
      </c>
      <c r="E5575" s="13" t="s">
        <v>21</v>
      </c>
    </row>
    <row r="5576" spans="2:5" x14ac:dyDescent="0.3">
      <c r="B5576" s="13">
        <v>23</v>
      </c>
      <c r="C5576" s="13" t="s">
        <v>25</v>
      </c>
      <c r="D5576" s="13" t="s">
        <v>21</v>
      </c>
      <c r="E5576" s="13" t="s">
        <v>21</v>
      </c>
    </row>
    <row r="5577" spans="2:5" x14ac:dyDescent="0.3">
      <c r="B5577" s="13">
        <v>43</v>
      </c>
      <c r="C5577" s="13" t="s">
        <v>21</v>
      </c>
      <c r="D5577" s="13" t="s">
        <v>21</v>
      </c>
      <c r="E5577" s="13" t="s">
        <v>21</v>
      </c>
    </row>
    <row r="5578" spans="2:5" x14ac:dyDescent="0.3">
      <c r="B5578" s="13">
        <v>32</v>
      </c>
      <c r="C5578" s="13" t="s">
        <v>21</v>
      </c>
      <c r="D5578" s="13" t="s">
        <v>21</v>
      </c>
      <c r="E5578" s="13" t="s">
        <v>21</v>
      </c>
    </row>
    <row r="5579" spans="2:5" x14ac:dyDescent="0.3">
      <c r="B5579" s="13">
        <v>24</v>
      </c>
      <c r="C5579" s="13" t="s">
        <v>25</v>
      </c>
      <c r="D5579" s="13" t="s">
        <v>21</v>
      </c>
      <c r="E5579" s="13" t="s">
        <v>21</v>
      </c>
    </row>
    <row r="5580" spans="2:5" x14ac:dyDescent="0.3">
      <c r="B5580" s="13">
        <v>36</v>
      </c>
      <c r="C5580" s="13" t="s">
        <v>21</v>
      </c>
      <c r="D5580" s="13" t="s">
        <v>21</v>
      </c>
      <c r="E5580" s="13" t="s">
        <v>21</v>
      </c>
    </row>
    <row r="5581" spans="2:5" x14ac:dyDescent="0.3">
      <c r="B5581" s="13">
        <v>46</v>
      </c>
      <c r="C5581" s="13" t="s">
        <v>21</v>
      </c>
      <c r="D5581" s="13" t="s">
        <v>21</v>
      </c>
      <c r="E5581" s="13" t="s">
        <v>21</v>
      </c>
    </row>
    <row r="5582" spans="2:5" x14ac:dyDescent="0.3">
      <c r="B5582" s="13">
        <v>19</v>
      </c>
      <c r="C5582" s="13" t="s">
        <v>25</v>
      </c>
      <c r="D5582" s="13" t="s">
        <v>21</v>
      </c>
      <c r="E5582" s="13" t="s">
        <v>21</v>
      </c>
    </row>
    <row r="5583" spans="2:5" x14ac:dyDescent="0.3">
      <c r="B5583" s="13">
        <v>40</v>
      </c>
      <c r="C5583" s="13" t="s">
        <v>21</v>
      </c>
      <c r="D5583" s="13" t="s">
        <v>21</v>
      </c>
      <c r="E5583" s="13" t="s">
        <v>21</v>
      </c>
    </row>
    <row r="5584" spans="2:5" x14ac:dyDescent="0.3">
      <c r="B5584" s="13">
        <v>46</v>
      </c>
      <c r="C5584" s="13" t="s">
        <v>21</v>
      </c>
      <c r="D5584" s="13" t="s">
        <v>21</v>
      </c>
      <c r="E5584" s="13" t="s">
        <v>21</v>
      </c>
    </row>
    <row r="5585" spans="2:5" x14ac:dyDescent="0.3">
      <c r="B5585" s="13">
        <v>62</v>
      </c>
      <c r="C5585" s="13" t="s">
        <v>21</v>
      </c>
      <c r="D5585" s="13" t="s">
        <v>21</v>
      </c>
      <c r="E5585" s="13" t="s">
        <v>21</v>
      </c>
    </row>
    <row r="5586" spans="2:5" x14ac:dyDescent="0.3">
      <c r="B5586" s="13">
        <v>24</v>
      </c>
      <c r="C5586" s="13" t="s">
        <v>25</v>
      </c>
      <c r="D5586" s="13" t="s">
        <v>21</v>
      </c>
      <c r="E5586" s="13" t="s">
        <v>21</v>
      </c>
    </row>
    <row r="5587" spans="2:5" x14ac:dyDescent="0.3">
      <c r="B5587" s="13">
        <v>25</v>
      </c>
      <c r="C5587" s="13" t="s">
        <v>25</v>
      </c>
      <c r="D5587" s="13" t="s">
        <v>21</v>
      </c>
      <c r="E5587" s="13" t="s">
        <v>21</v>
      </c>
    </row>
    <row r="5588" spans="2:5" x14ac:dyDescent="0.3">
      <c r="B5588" s="13">
        <v>38</v>
      </c>
      <c r="C5588" s="13" t="s">
        <v>21</v>
      </c>
      <c r="D5588" s="13" t="s">
        <v>21</v>
      </c>
      <c r="E5588" s="13" t="s">
        <v>21</v>
      </c>
    </row>
    <row r="5589" spans="2:5" x14ac:dyDescent="0.3">
      <c r="B5589" s="13">
        <v>30</v>
      </c>
      <c r="C5589" s="13" t="s">
        <v>21</v>
      </c>
      <c r="D5589" s="13" t="s">
        <v>21</v>
      </c>
      <c r="E5589" s="13" t="s">
        <v>21</v>
      </c>
    </row>
    <row r="5590" spans="2:5" x14ac:dyDescent="0.3">
      <c r="B5590" s="13">
        <v>51</v>
      </c>
      <c r="C5590" s="13" t="s">
        <v>21</v>
      </c>
      <c r="D5590" s="13" t="s">
        <v>21</v>
      </c>
      <c r="E5590" s="13" t="s">
        <v>21</v>
      </c>
    </row>
    <row r="5591" spans="2:5" x14ac:dyDescent="0.3">
      <c r="B5591" s="13">
        <v>65</v>
      </c>
      <c r="C5591" s="13" t="s">
        <v>21</v>
      </c>
      <c r="D5591" s="13" t="s">
        <v>25</v>
      </c>
      <c r="E5591" s="13" t="s">
        <v>21</v>
      </c>
    </row>
    <row r="5592" spans="2:5" x14ac:dyDescent="0.3">
      <c r="B5592" s="13">
        <v>23</v>
      </c>
      <c r="C5592" s="13" t="s">
        <v>25</v>
      </c>
      <c r="D5592" s="13" t="s">
        <v>21</v>
      </c>
      <c r="E5592" s="13" t="s">
        <v>21</v>
      </c>
    </row>
    <row r="5593" spans="2:5" x14ac:dyDescent="0.3">
      <c r="B5593" s="13">
        <v>56</v>
      </c>
      <c r="C5593" s="13" t="s">
        <v>21</v>
      </c>
      <c r="D5593" s="13" t="s">
        <v>21</v>
      </c>
      <c r="E5593" s="13" t="s">
        <v>21</v>
      </c>
    </row>
    <row r="5594" spans="2:5" x14ac:dyDescent="0.3">
      <c r="B5594" s="13">
        <v>62</v>
      </c>
      <c r="C5594" s="13" t="s">
        <v>21</v>
      </c>
      <c r="D5594" s="13" t="s">
        <v>21</v>
      </c>
      <c r="E5594" s="13" t="s">
        <v>21</v>
      </c>
    </row>
    <row r="5595" spans="2:5" x14ac:dyDescent="0.3">
      <c r="B5595" s="13">
        <v>46</v>
      </c>
      <c r="C5595" s="13" t="s">
        <v>21</v>
      </c>
      <c r="D5595" s="13" t="s">
        <v>21</v>
      </c>
      <c r="E5595" s="13" t="s">
        <v>21</v>
      </c>
    </row>
    <row r="5596" spans="2:5" x14ac:dyDescent="0.3">
      <c r="B5596" s="13">
        <v>32</v>
      </c>
      <c r="C5596" s="13" t="s">
        <v>21</v>
      </c>
      <c r="D5596" s="13" t="s">
        <v>21</v>
      </c>
      <c r="E5596" s="13" t="s">
        <v>21</v>
      </c>
    </row>
    <row r="5597" spans="2:5" x14ac:dyDescent="0.3">
      <c r="B5597" s="13">
        <v>47</v>
      </c>
      <c r="C5597" s="13" t="s">
        <v>21</v>
      </c>
      <c r="D5597" s="13" t="s">
        <v>21</v>
      </c>
      <c r="E5597" s="13" t="s">
        <v>21</v>
      </c>
    </row>
    <row r="5598" spans="2:5" x14ac:dyDescent="0.3">
      <c r="B5598" s="13">
        <v>50</v>
      </c>
      <c r="C5598" s="13" t="s">
        <v>21</v>
      </c>
      <c r="D5598" s="13" t="s">
        <v>21</v>
      </c>
      <c r="E5598" s="13" t="s">
        <v>21</v>
      </c>
    </row>
    <row r="5599" spans="2:5" x14ac:dyDescent="0.3">
      <c r="B5599" s="13">
        <v>21</v>
      </c>
      <c r="C5599" s="13" t="s">
        <v>25</v>
      </c>
      <c r="D5599" s="13" t="s">
        <v>21</v>
      </c>
      <c r="E5599" s="13" t="s">
        <v>21</v>
      </c>
    </row>
    <row r="5600" spans="2:5" x14ac:dyDescent="0.3">
      <c r="B5600" s="13">
        <v>45</v>
      </c>
      <c r="C5600" s="13" t="s">
        <v>21</v>
      </c>
      <c r="D5600" s="13" t="s">
        <v>21</v>
      </c>
      <c r="E5600" s="13" t="s">
        <v>21</v>
      </c>
    </row>
    <row r="5601" spans="2:5" x14ac:dyDescent="0.3">
      <c r="B5601" s="13">
        <v>37</v>
      </c>
      <c r="C5601" s="13" t="s">
        <v>21</v>
      </c>
      <c r="D5601" s="13" t="s">
        <v>21</v>
      </c>
      <c r="E5601" s="13" t="s">
        <v>21</v>
      </c>
    </row>
    <row r="5602" spans="2:5" x14ac:dyDescent="0.3">
      <c r="B5602" s="13">
        <v>77</v>
      </c>
      <c r="C5602" s="13" t="s">
        <v>21</v>
      </c>
      <c r="D5602" s="13" t="s">
        <v>25</v>
      </c>
      <c r="E5602" s="13" t="s">
        <v>21</v>
      </c>
    </row>
    <row r="5603" spans="2:5" x14ac:dyDescent="0.3">
      <c r="B5603" s="13">
        <v>60</v>
      </c>
      <c r="C5603" s="13" t="s">
        <v>21</v>
      </c>
      <c r="D5603" s="13" t="s">
        <v>21</v>
      </c>
      <c r="E5603" s="13" t="s">
        <v>21</v>
      </c>
    </row>
    <row r="5604" spans="2:5" x14ac:dyDescent="0.3">
      <c r="B5604" s="13">
        <v>21</v>
      </c>
      <c r="C5604" s="13" t="s">
        <v>25</v>
      </c>
      <c r="D5604" s="13" t="s">
        <v>21</v>
      </c>
      <c r="E5604" s="13" t="s">
        <v>21</v>
      </c>
    </row>
    <row r="5605" spans="2:5" x14ac:dyDescent="0.3">
      <c r="B5605" s="13">
        <v>28</v>
      </c>
      <c r="C5605" s="13" t="s">
        <v>25</v>
      </c>
      <c r="D5605" s="13" t="s">
        <v>21</v>
      </c>
      <c r="E5605" s="13" t="s">
        <v>21</v>
      </c>
    </row>
    <row r="5606" spans="2:5" x14ac:dyDescent="0.3">
      <c r="B5606" s="13">
        <v>36</v>
      </c>
      <c r="C5606" s="13" t="s">
        <v>21</v>
      </c>
      <c r="D5606" s="13" t="s">
        <v>21</v>
      </c>
      <c r="E5606" s="13" t="s">
        <v>21</v>
      </c>
    </row>
    <row r="5607" spans="2:5" x14ac:dyDescent="0.3">
      <c r="B5607" s="13">
        <v>55</v>
      </c>
      <c r="C5607" s="13" t="s">
        <v>21</v>
      </c>
      <c r="D5607" s="13" t="s">
        <v>21</v>
      </c>
      <c r="E5607" s="13" t="s">
        <v>21</v>
      </c>
    </row>
    <row r="5608" spans="2:5" x14ac:dyDescent="0.3">
      <c r="B5608" s="13">
        <v>67</v>
      </c>
      <c r="C5608" s="13" t="s">
        <v>21</v>
      </c>
      <c r="D5608" s="13" t="s">
        <v>25</v>
      </c>
      <c r="E5608" s="13" t="s">
        <v>21</v>
      </c>
    </row>
    <row r="5609" spans="2:5" x14ac:dyDescent="0.3">
      <c r="B5609" s="13">
        <v>59</v>
      </c>
      <c r="C5609" s="13" t="s">
        <v>21</v>
      </c>
      <c r="D5609" s="13" t="s">
        <v>21</v>
      </c>
      <c r="E5609" s="13" t="s">
        <v>21</v>
      </c>
    </row>
    <row r="5610" spans="2:5" x14ac:dyDescent="0.3">
      <c r="B5610" s="13">
        <v>51</v>
      </c>
      <c r="C5610" s="13" t="s">
        <v>21</v>
      </c>
      <c r="D5610" s="13" t="s">
        <v>21</v>
      </c>
      <c r="E5610" s="13" t="s">
        <v>21</v>
      </c>
    </row>
    <row r="5611" spans="2:5" x14ac:dyDescent="0.3">
      <c r="B5611" s="13">
        <v>42</v>
      </c>
      <c r="C5611" s="13" t="s">
        <v>21</v>
      </c>
      <c r="D5611" s="13" t="s">
        <v>21</v>
      </c>
      <c r="E5611" s="13" t="s">
        <v>21</v>
      </c>
    </row>
    <row r="5612" spans="2:5" x14ac:dyDescent="0.3">
      <c r="B5612" s="13">
        <v>46</v>
      </c>
      <c r="C5612" s="13" t="s">
        <v>21</v>
      </c>
      <c r="D5612" s="13" t="s">
        <v>21</v>
      </c>
      <c r="E5612" s="13" t="s">
        <v>21</v>
      </c>
    </row>
    <row r="5613" spans="2:5" x14ac:dyDescent="0.3">
      <c r="B5613" s="13">
        <v>78</v>
      </c>
      <c r="C5613" s="13" t="s">
        <v>21</v>
      </c>
      <c r="D5613" s="13" t="s">
        <v>25</v>
      </c>
      <c r="E5613" s="13" t="s">
        <v>21</v>
      </c>
    </row>
    <row r="5614" spans="2:5" x14ac:dyDescent="0.3">
      <c r="B5614" s="13">
        <v>54</v>
      </c>
      <c r="C5614" s="13" t="s">
        <v>21</v>
      </c>
      <c r="D5614" s="13" t="s">
        <v>21</v>
      </c>
      <c r="E5614" s="13" t="s">
        <v>21</v>
      </c>
    </row>
    <row r="5615" spans="2:5" x14ac:dyDescent="0.3">
      <c r="B5615" s="13">
        <v>51</v>
      </c>
      <c r="C5615" s="13" t="s">
        <v>21</v>
      </c>
      <c r="D5615" s="13" t="s">
        <v>21</v>
      </c>
      <c r="E5615" s="13" t="s">
        <v>21</v>
      </c>
    </row>
    <row r="5616" spans="2:5" x14ac:dyDescent="0.3">
      <c r="B5616" s="13">
        <v>21</v>
      </c>
      <c r="C5616" s="13" t="s">
        <v>25</v>
      </c>
      <c r="D5616" s="13" t="s">
        <v>21</v>
      </c>
      <c r="E5616" s="13" t="s">
        <v>21</v>
      </c>
    </row>
    <row r="5617" spans="2:5" x14ac:dyDescent="0.3">
      <c r="B5617" s="13">
        <v>38</v>
      </c>
      <c r="C5617" s="13" t="s">
        <v>21</v>
      </c>
      <c r="D5617" s="13" t="s">
        <v>21</v>
      </c>
      <c r="E5617" s="13" t="s">
        <v>21</v>
      </c>
    </row>
    <row r="5618" spans="2:5" x14ac:dyDescent="0.3">
      <c r="B5618" s="13">
        <v>37</v>
      </c>
      <c r="C5618" s="13" t="s">
        <v>21</v>
      </c>
      <c r="D5618" s="13" t="s">
        <v>21</v>
      </c>
      <c r="E5618" s="13" t="s">
        <v>21</v>
      </c>
    </row>
    <row r="5619" spans="2:5" x14ac:dyDescent="0.3">
      <c r="B5619" s="13">
        <v>28</v>
      </c>
      <c r="C5619" s="13" t="s">
        <v>25</v>
      </c>
      <c r="D5619" s="13" t="s">
        <v>21</v>
      </c>
      <c r="E5619" s="13" t="s">
        <v>21</v>
      </c>
    </row>
    <row r="5620" spans="2:5" x14ac:dyDescent="0.3">
      <c r="B5620" s="13">
        <v>21</v>
      </c>
      <c r="C5620" s="13" t="s">
        <v>25</v>
      </c>
      <c r="D5620" s="13" t="s">
        <v>21</v>
      </c>
      <c r="E5620" s="13" t="s">
        <v>21</v>
      </c>
    </row>
    <row r="5621" spans="2:5" x14ac:dyDescent="0.3">
      <c r="B5621" s="13">
        <v>51</v>
      </c>
      <c r="C5621" s="13" t="s">
        <v>21</v>
      </c>
      <c r="D5621" s="13" t="s">
        <v>21</v>
      </c>
      <c r="E5621" s="13" t="s">
        <v>21</v>
      </c>
    </row>
    <row r="5622" spans="2:5" x14ac:dyDescent="0.3">
      <c r="B5622" s="13">
        <v>23</v>
      </c>
      <c r="C5622" s="13" t="s">
        <v>25</v>
      </c>
      <c r="D5622" s="13" t="s">
        <v>21</v>
      </c>
      <c r="E5622" s="13" t="s">
        <v>21</v>
      </c>
    </row>
    <row r="5623" spans="2:5" x14ac:dyDescent="0.3">
      <c r="B5623" s="13">
        <v>63</v>
      </c>
      <c r="C5623" s="13" t="s">
        <v>21</v>
      </c>
      <c r="D5623" s="13" t="s">
        <v>21</v>
      </c>
      <c r="E5623" s="13" t="s">
        <v>21</v>
      </c>
    </row>
    <row r="5624" spans="2:5" x14ac:dyDescent="0.3">
      <c r="B5624" s="13">
        <v>34</v>
      </c>
      <c r="C5624" s="13" t="s">
        <v>21</v>
      </c>
      <c r="D5624" s="13" t="s">
        <v>21</v>
      </c>
      <c r="E5624" s="13" t="s">
        <v>21</v>
      </c>
    </row>
    <row r="5625" spans="2:5" x14ac:dyDescent="0.3">
      <c r="B5625" s="13">
        <v>62</v>
      </c>
      <c r="C5625" s="13" t="s">
        <v>21</v>
      </c>
      <c r="D5625" s="13" t="s">
        <v>21</v>
      </c>
      <c r="E5625" s="13" t="s">
        <v>21</v>
      </c>
    </row>
    <row r="5626" spans="2:5" x14ac:dyDescent="0.3">
      <c r="B5626" s="13">
        <v>21</v>
      </c>
      <c r="C5626" s="13" t="s">
        <v>25</v>
      </c>
      <c r="D5626" s="13" t="s">
        <v>21</v>
      </c>
      <c r="E5626" s="13" t="s">
        <v>21</v>
      </c>
    </row>
    <row r="5627" spans="2:5" x14ac:dyDescent="0.3">
      <c r="B5627" s="13">
        <v>29</v>
      </c>
      <c r="C5627" s="13" t="s">
        <v>25</v>
      </c>
      <c r="D5627" s="13" t="s">
        <v>21</v>
      </c>
      <c r="E5627" s="13" t="s">
        <v>21</v>
      </c>
    </row>
    <row r="5628" spans="2:5" x14ac:dyDescent="0.3">
      <c r="B5628" s="13">
        <v>38</v>
      </c>
      <c r="C5628" s="13" t="s">
        <v>21</v>
      </c>
      <c r="D5628" s="13" t="s">
        <v>21</v>
      </c>
      <c r="E5628" s="13" t="s">
        <v>21</v>
      </c>
    </row>
    <row r="5629" spans="2:5" x14ac:dyDescent="0.3">
      <c r="B5629" s="13">
        <v>83</v>
      </c>
      <c r="C5629" s="13" t="s">
        <v>21</v>
      </c>
      <c r="D5629" s="13" t="s">
        <v>25</v>
      </c>
      <c r="E5629" s="13" t="s">
        <v>21</v>
      </c>
    </row>
    <row r="5630" spans="2:5" x14ac:dyDescent="0.3">
      <c r="B5630" s="13">
        <v>38</v>
      </c>
      <c r="C5630" s="13" t="s">
        <v>21</v>
      </c>
      <c r="D5630" s="13" t="s">
        <v>21</v>
      </c>
      <c r="E5630" s="13" t="s">
        <v>21</v>
      </c>
    </row>
    <row r="5631" spans="2:5" x14ac:dyDescent="0.3">
      <c r="B5631" s="13">
        <v>28</v>
      </c>
      <c r="C5631" s="13" t="s">
        <v>25</v>
      </c>
      <c r="D5631" s="13" t="s">
        <v>21</v>
      </c>
      <c r="E5631" s="13" t="s">
        <v>21</v>
      </c>
    </row>
    <row r="5632" spans="2:5" x14ac:dyDescent="0.3">
      <c r="B5632" s="13">
        <v>41</v>
      </c>
      <c r="C5632" s="13" t="s">
        <v>21</v>
      </c>
      <c r="D5632" s="13" t="s">
        <v>21</v>
      </c>
      <c r="E5632" s="13" t="s">
        <v>21</v>
      </c>
    </row>
    <row r="5633" spans="2:5" x14ac:dyDescent="0.3">
      <c r="B5633" s="13">
        <v>49</v>
      </c>
      <c r="C5633" s="13" t="s">
        <v>21</v>
      </c>
      <c r="D5633" s="13" t="s">
        <v>21</v>
      </c>
      <c r="E5633" s="13" t="s">
        <v>21</v>
      </c>
    </row>
    <row r="5634" spans="2:5" x14ac:dyDescent="0.3">
      <c r="B5634" s="13">
        <v>29</v>
      </c>
      <c r="C5634" s="13" t="s">
        <v>25</v>
      </c>
      <c r="D5634" s="13" t="s">
        <v>21</v>
      </c>
      <c r="E5634" s="13" t="s">
        <v>21</v>
      </c>
    </row>
    <row r="5635" spans="2:5" x14ac:dyDescent="0.3">
      <c r="B5635" s="13">
        <v>64</v>
      </c>
      <c r="C5635" s="13" t="s">
        <v>21</v>
      </c>
      <c r="D5635" s="13" t="s">
        <v>21</v>
      </c>
      <c r="E5635" s="13" t="s">
        <v>21</v>
      </c>
    </row>
    <row r="5636" spans="2:5" x14ac:dyDescent="0.3">
      <c r="B5636" s="13">
        <v>25</v>
      </c>
      <c r="C5636" s="13" t="s">
        <v>25</v>
      </c>
      <c r="D5636" s="13" t="s">
        <v>21</v>
      </c>
      <c r="E5636" s="13" t="s">
        <v>21</v>
      </c>
    </row>
    <row r="5637" spans="2:5" x14ac:dyDescent="0.3">
      <c r="B5637" s="13">
        <v>23</v>
      </c>
      <c r="C5637" s="13" t="s">
        <v>25</v>
      </c>
      <c r="D5637" s="13" t="s">
        <v>21</v>
      </c>
      <c r="E5637" s="13" t="s">
        <v>21</v>
      </c>
    </row>
    <row r="5638" spans="2:5" x14ac:dyDescent="0.3">
      <c r="B5638" s="13">
        <v>46</v>
      </c>
      <c r="C5638" s="13" t="s">
        <v>21</v>
      </c>
      <c r="D5638" s="13" t="s">
        <v>21</v>
      </c>
      <c r="E5638" s="13" t="s">
        <v>21</v>
      </c>
    </row>
    <row r="5639" spans="2:5" x14ac:dyDescent="0.3">
      <c r="B5639" s="13">
        <v>50</v>
      </c>
      <c r="C5639" s="13" t="s">
        <v>21</v>
      </c>
      <c r="D5639" s="13" t="s">
        <v>21</v>
      </c>
      <c r="E5639" s="13" t="s">
        <v>21</v>
      </c>
    </row>
    <row r="5640" spans="2:5" x14ac:dyDescent="0.3">
      <c r="B5640" s="13">
        <v>30</v>
      </c>
      <c r="C5640" s="13" t="s">
        <v>21</v>
      </c>
      <c r="D5640" s="13" t="s">
        <v>21</v>
      </c>
      <c r="E5640" s="13" t="s">
        <v>21</v>
      </c>
    </row>
    <row r="5641" spans="2:5" x14ac:dyDescent="0.3">
      <c r="B5641" s="13">
        <v>30</v>
      </c>
      <c r="C5641" s="13" t="s">
        <v>21</v>
      </c>
      <c r="D5641" s="13" t="s">
        <v>21</v>
      </c>
      <c r="E5641" s="13" t="s">
        <v>21</v>
      </c>
    </row>
    <row r="5642" spans="2:5" x14ac:dyDescent="0.3">
      <c r="B5642" s="13">
        <v>43</v>
      </c>
      <c r="C5642" s="13" t="s">
        <v>21</v>
      </c>
      <c r="D5642" s="13" t="s">
        <v>21</v>
      </c>
      <c r="E5642" s="13" t="s">
        <v>21</v>
      </c>
    </row>
    <row r="5643" spans="2:5" x14ac:dyDescent="0.3">
      <c r="B5643" s="13">
        <v>48</v>
      </c>
      <c r="C5643" s="13" t="s">
        <v>21</v>
      </c>
      <c r="D5643" s="13" t="s">
        <v>21</v>
      </c>
      <c r="E5643" s="13" t="s">
        <v>21</v>
      </c>
    </row>
    <row r="5644" spans="2:5" x14ac:dyDescent="0.3">
      <c r="B5644" s="13">
        <v>26</v>
      </c>
      <c r="C5644" s="13" t="s">
        <v>25</v>
      </c>
      <c r="D5644" s="13" t="s">
        <v>21</v>
      </c>
      <c r="E5644" s="13" t="s">
        <v>21</v>
      </c>
    </row>
    <row r="5645" spans="2:5" x14ac:dyDescent="0.3">
      <c r="B5645" s="13">
        <v>21</v>
      </c>
      <c r="C5645" s="13" t="s">
        <v>25</v>
      </c>
      <c r="D5645" s="13" t="s">
        <v>21</v>
      </c>
      <c r="E5645" s="13" t="s">
        <v>21</v>
      </c>
    </row>
    <row r="5646" spans="2:5" x14ac:dyDescent="0.3">
      <c r="B5646" s="13">
        <v>59</v>
      </c>
      <c r="C5646" s="13" t="s">
        <v>21</v>
      </c>
      <c r="D5646" s="13" t="s">
        <v>21</v>
      </c>
      <c r="E5646" s="13" t="s">
        <v>21</v>
      </c>
    </row>
    <row r="5647" spans="2:5" x14ac:dyDescent="0.3">
      <c r="B5647" s="13">
        <v>21</v>
      </c>
      <c r="C5647" s="13" t="s">
        <v>25</v>
      </c>
      <c r="D5647" s="13" t="s">
        <v>21</v>
      </c>
      <c r="E5647" s="13" t="s">
        <v>21</v>
      </c>
    </row>
    <row r="5648" spans="2:5" x14ac:dyDescent="0.3">
      <c r="B5648" s="13">
        <v>51</v>
      </c>
      <c r="C5648" s="13" t="s">
        <v>21</v>
      </c>
      <c r="D5648" s="13" t="s">
        <v>21</v>
      </c>
      <c r="E5648" s="13" t="s">
        <v>21</v>
      </c>
    </row>
    <row r="5649" spans="2:5" x14ac:dyDescent="0.3">
      <c r="B5649" s="13">
        <v>62</v>
      </c>
      <c r="C5649" s="13" t="s">
        <v>21</v>
      </c>
      <c r="D5649" s="13" t="s">
        <v>21</v>
      </c>
      <c r="E5649" s="13" t="s">
        <v>21</v>
      </c>
    </row>
    <row r="5650" spans="2:5" x14ac:dyDescent="0.3">
      <c r="B5650" s="13">
        <v>46</v>
      </c>
      <c r="C5650" s="13" t="s">
        <v>21</v>
      </c>
      <c r="D5650" s="13" t="s">
        <v>21</v>
      </c>
      <c r="E5650" s="13" t="s">
        <v>21</v>
      </c>
    </row>
    <row r="5651" spans="2:5" x14ac:dyDescent="0.3">
      <c r="B5651" s="13">
        <v>46</v>
      </c>
      <c r="C5651" s="13" t="s">
        <v>21</v>
      </c>
      <c r="D5651" s="13" t="s">
        <v>21</v>
      </c>
      <c r="E5651" s="13" t="s">
        <v>21</v>
      </c>
    </row>
    <row r="5652" spans="2:5" x14ac:dyDescent="0.3">
      <c r="B5652" s="13">
        <v>43</v>
      </c>
      <c r="C5652" s="13" t="s">
        <v>21</v>
      </c>
      <c r="D5652" s="13" t="s">
        <v>21</v>
      </c>
      <c r="E5652" s="13" t="s">
        <v>21</v>
      </c>
    </row>
    <row r="5653" spans="2:5" x14ac:dyDescent="0.3">
      <c r="B5653" s="13">
        <v>81</v>
      </c>
      <c r="C5653" s="13" t="s">
        <v>21</v>
      </c>
      <c r="D5653" s="13" t="s">
        <v>25</v>
      </c>
      <c r="E5653" s="13" t="s">
        <v>21</v>
      </c>
    </row>
    <row r="5654" spans="2:5" x14ac:dyDescent="0.3">
      <c r="B5654" s="13">
        <v>39</v>
      </c>
      <c r="C5654" s="13" t="s">
        <v>21</v>
      </c>
      <c r="D5654" s="13" t="s">
        <v>21</v>
      </c>
      <c r="E5654" s="13" t="s">
        <v>21</v>
      </c>
    </row>
    <row r="5655" spans="2:5" x14ac:dyDescent="0.3">
      <c r="B5655" s="13">
        <v>31</v>
      </c>
      <c r="C5655" s="13" t="s">
        <v>21</v>
      </c>
      <c r="D5655" s="13" t="s">
        <v>21</v>
      </c>
      <c r="E5655" s="13" t="s">
        <v>21</v>
      </c>
    </row>
    <row r="5656" spans="2:5" x14ac:dyDescent="0.3">
      <c r="B5656" s="13">
        <v>55</v>
      </c>
      <c r="C5656" s="13" t="s">
        <v>21</v>
      </c>
      <c r="D5656" s="13" t="s">
        <v>21</v>
      </c>
      <c r="E5656" s="13" t="s">
        <v>21</v>
      </c>
    </row>
    <row r="5657" spans="2:5" x14ac:dyDescent="0.3">
      <c r="B5657" s="13">
        <v>33</v>
      </c>
      <c r="C5657" s="13" t="s">
        <v>21</v>
      </c>
      <c r="D5657" s="13" t="s">
        <v>21</v>
      </c>
      <c r="E5657" s="13" t="s">
        <v>21</v>
      </c>
    </row>
    <row r="5658" spans="2:5" x14ac:dyDescent="0.3">
      <c r="B5658" s="13">
        <v>21</v>
      </c>
      <c r="C5658" s="13" t="s">
        <v>25</v>
      </c>
      <c r="D5658" s="13" t="s">
        <v>21</v>
      </c>
      <c r="E5658" s="13" t="s">
        <v>21</v>
      </c>
    </row>
    <row r="5659" spans="2:5" x14ac:dyDescent="0.3">
      <c r="B5659" s="13">
        <v>27</v>
      </c>
      <c r="C5659" s="13" t="s">
        <v>25</v>
      </c>
      <c r="D5659" s="13" t="s">
        <v>21</v>
      </c>
      <c r="E5659" s="13" t="s">
        <v>21</v>
      </c>
    </row>
    <row r="5660" spans="2:5" x14ac:dyDescent="0.3">
      <c r="B5660" s="13">
        <v>32</v>
      </c>
      <c r="C5660" s="13" t="s">
        <v>21</v>
      </c>
      <c r="D5660" s="13" t="s">
        <v>21</v>
      </c>
      <c r="E5660" s="13" t="s">
        <v>21</v>
      </c>
    </row>
    <row r="5661" spans="2:5" x14ac:dyDescent="0.3">
      <c r="B5661" s="13">
        <v>47</v>
      </c>
      <c r="C5661" s="13" t="s">
        <v>21</v>
      </c>
      <c r="D5661" s="13" t="s">
        <v>21</v>
      </c>
      <c r="E5661" s="13" t="s">
        <v>21</v>
      </c>
    </row>
    <row r="5662" spans="2:5" x14ac:dyDescent="0.3">
      <c r="B5662" s="13">
        <v>35</v>
      </c>
      <c r="C5662" s="13" t="s">
        <v>21</v>
      </c>
      <c r="D5662" s="13" t="s">
        <v>21</v>
      </c>
      <c r="E5662" s="13" t="s">
        <v>21</v>
      </c>
    </row>
    <row r="5663" spans="2:5" x14ac:dyDescent="0.3">
      <c r="B5663" s="13">
        <v>67</v>
      </c>
      <c r="C5663" s="13" t="s">
        <v>21</v>
      </c>
      <c r="D5663" s="13" t="s">
        <v>25</v>
      </c>
      <c r="E5663" s="13" t="s">
        <v>21</v>
      </c>
    </row>
    <row r="5664" spans="2:5" x14ac:dyDescent="0.3">
      <c r="B5664" s="13">
        <v>35</v>
      </c>
      <c r="C5664" s="13" t="s">
        <v>21</v>
      </c>
      <c r="D5664" s="13" t="s">
        <v>21</v>
      </c>
      <c r="E5664" s="13" t="s">
        <v>21</v>
      </c>
    </row>
    <row r="5665" spans="2:5" x14ac:dyDescent="0.3">
      <c r="B5665" s="13">
        <v>65</v>
      </c>
      <c r="C5665" s="13" t="s">
        <v>21</v>
      </c>
      <c r="D5665" s="13" t="s">
        <v>25</v>
      </c>
      <c r="E5665" s="13" t="s">
        <v>21</v>
      </c>
    </row>
    <row r="5666" spans="2:5" x14ac:dyDescent="0.3">
      <c r="B5666" s="13">
        <v>46</v>
      </c>
      <c r="C5666" s="13" t="s">
        <v>21</v>
      </c>
      <c r="D5666" s="13" t="s">
        <v>21</v>
      </c>
      <c r="E5666" s="13" t="s">
        <v>21</v>
      </c>
    </row>
    <row r="5667" spans="2:5" x14ac:dyDescent="0.3">
      <c r="B5667" s="13">
        <v>39</v>
      </c>
      <c r="C5667" s="13" t="s">
        <v>21</v>
      </c>
      <c r="D5667" s="13" t="s">
        <v>21</v>
      </c>
      <c r="E5667" s="13" t="s">
        <v>21</v>
      </c>
    </row>
    <row r="5668" spans="2:5" x14ac:dyDescent="0.3">
      <c r="B5668" s="13">
        <v>75</v>
      </c>
      <c r="C5668" s="13" t="s">
        <v>21</v>
      </c>
      <c r="D5668" s="13" t="s">
        <v>25</v>
      </c>
      <c r="E5668" s="13" t="s">
        <v>21</v>
      </c>
    </row>
    <row r="5669" spans="2:5" x14ac:dyDescent="0.3">
      <c r="B5669" s="13">
        <v>23</v>
      </c>
      <c r="C5669" s="13" t="s">
        <v>25</v>
      </c>
      <c r="D5669" s="13" t="s">
        <v>21</v>
      </c>
      <c r="E5669" s="13" t="s">
        <v>21</v>
      </c>
    </row>
    <row r="5670" spans="2:5" x14ac:dyDescent="0.3">
      <c r="B5670" s="13">
        <v>38</v>
      </c>
      <c r="C5670" s="13" t="s">
        <v>21</v>
      </c>
      <c r="D5670" s="13" t="s">
        <v>21</v>
      </c>
      <c r="E5670" s="13" t="s">
        <v>21</v>
      </c>
    </row>
    <row r="5671" spans="2:5" x14ac:dyDescent="0.3">
      <c r="B5671" s="13">
        <v>19</v>
      </c>
      <c r="C5671" s="13" t="s">
        <v>25</v>
      </c>
      <c r="D5671" s="13" t="s">
        <v>21</v>
      </c>
      <c r="E5671" s="13" t="s">
        <v>21</v>
      </c>
    </row>
    <row r="5672" spans="2:5" x14ac:dyDescent="0.3">
      <c r="B5672" s="13">
        <v>38</v>
      </c>
      <c r="C5672" s="13" t="s">
        <v>21</v>
      </c>
      <c r="D5672" s="13" t="s">
        <v>21</v>
      </c>
      <c r="E5672" s="13" t="s">
        <v>21</v>
      </c>
    </row>
    <row r="5673" spans="2:5" x14ac:dyDescent="0.3">
      <c r="B5673" s="13">
        <v>51</v>
      </c>
      <c r="C5673" s="13" t="s">
        <v>21</v>
      </c>
      <c r="D5673" s="13" t="s">
        <v>21</v>
      </c>
      <c r="E5673" s="13" t="s">
        <v>21</v>
      </c>
    </row>
    <row r="5674" spans="2:5" x14ac:dyDescent="0.3">
      <c r="B5674" s="13">
        <v>59</v>
      </c>
      <c r="C5674" s="13" t="s">
        <v>21</v>
      </c>
      <c r="D5674" s="13" t="s">
        <v>21</v>
      </c>
      <c r="E5674" s="13" t="s">
        <v>21</v>
      </c>
    </row>
    <row r="5675" spans="2:5" x14ac:dyDescent="0.3">
      <c r="B5675" s="13">
        <v>46</v>
      </c>
      <c r="C5675" s="13" t="s">
        <v>21</v>
      </c>
      <c r="D5675" s="13" t="s">
        <v>21</v>
      </c>
      <c r="E5675" s="13" t="s">
        <v>21</v>
      </c>
    </row>
    <row r="5676" spans="2:5" x14ac:dyDescent="0.3">
      <c r="B5676" s="13">
        <v>44</v>
      </c>
      <c r="C5676" s="13" t="s">
        <v>21</v>
      </c>
      <c r="D5676" s="13" t="s">
        <v>21</v>
      </c>
      <c r="E5676" s="13" t="s">
        <v>21</v>
      </c>
    </row>
    <row r="5677" spans="2:5" x14ac:dyDescent="0.3">
      <c r="B5677" s="13">
        <v>30</v>
      </c>
      <c r="C5677" s="13" t="s">
        <v>21</v>
      </c>
      <c r="D5677" s="13" t="s">
        <v>21</v>
      </c>
      <c r="E5677" s="13" t="s">
        <v>21</v>
      </c>
    </row>
    <row r="5678" spans="2:5" x14ac:dyDescent="0.3">
      <c r="B5678" s="13">
        <v>66</v>
      </c>
      <c r="C5678" s="13" t="s">
        <v>21</v>
      </c>
      <c r="D5678" s="13" t="s">
        <v>25</v>
      </c>
      <c r="E5678" s="13" t="s">
        <v>21</v>
      </c>
    </row>
    <row r="5679" spans="2:5" x14ac:dyDescent="0.3">
      <c r="B5679" s="13">
        <v>26</v>
      </c>
      <c r="C5679" s="13" t="s">
        <v>25</v>
      </c>
      <c r="D5679" s="13" t="s">
        <v>21</v>
      </c>
      <c r="E5679" s="13" t="s">
        <v>21</v>
      </c>
    </row>
    <row r="5680" spans="2:5" x14ac:dyDescent="0.3">
      <c r="B5680" s="13">
        <v>78</v>
      </c>
      <c r="C5680" s="13" t="s">
        <v>21</v>
      </c>
      <c r="D5680" s="13" t="s">
        <v>25</v>
      </c>
      <c r="E5680" s="13" t="s">
        <v>21</v>
      </c>
    </row>
    <row r="5681" spans="2:5" x14ac:dyDescent="0.3">
      <c r="B5681" s="13">
        <v>64</v>
      </c>
      <c r="C5681" s="13" t="s">
        <v>21</v>
      </c>
      <c r="D5681" s="13" t="s">
        <v>21</v>
      </c>
      <c r="E5681" s="13" t="s">
        <v>21</v>
      </c>
    </row>
    <row r="5682" spans="2:5" x14ac:dyDescent="0.3">
      <c r="B5682" s="13">
        <v>47</v>
      </c>
      <c r="C5682" s="13" t="s">
        <v>21</v>
      </c>
      <c r="D5682" s="13" t="s">
        <v>21</v>
      </c>
      <c r="E5682" s="13" t="s">
        <v>21</v>
      </c>
    </row>
    <row r="5683" spans="2:5" x14ac:dyDescent="0.3">
      <c r="B5683" s="13">
        <v>23</v>
      </c>
      <c r="C5683" s="13" t="s">
        <v>25</v>
      </c>
      <c r="D5683" s="13" t="s">
        <v>21</v>
      </c>
      <c r="E5683" s="13" t="s">
        <v>21</v>
      </c>
    </row>
    <row r="5684" spans="2:5" x14ac:dyDescent="0.3">
      <c r="B5684" s="13">
        <v>39</v>
      </c>
      <c r="C5684" s="13" t="s">
        <v>21</v>
      </c>
      <c r="D5684" s="13" t="s">
        <v>21</v>
      </c>
      <c r="E5684" s="13" t="s">
        <v>21</v>
      </c>
    </row>
    <row r="5685" spans="2:5" x14ac:dyDescent="0.3">
      <c r="B5685" s="13">
        <v>66</v>
      </c>
      <c r="C5685" s="13" t="s">
        <v>21</v>
      </c>
      <c r="D5685" s="13" t="s">
        <v>25</v>
      </c>
      <c r="E5685" s="13" t="s">
        <v>21</v>
      </c>
    </row>
    <row r="5686" spans="2:5" x14ac:dyDescent="0.3">
      <c r="B5686" s="13">
        <v>44</v>
      </c>
      <c r="C5686" s="13" t="s">
        <v>21</v>
      </c>
      <c r="D5686" s="13" t="s">
        <v>21</v>
      </c>
      <c r="E5686" s="13" t="s">
        <v>21</v>
      </c>
    </row>
    <row r="5687" spans="2:5" x14ac:dyDescent="0.3">
      <c r="B5687" s="13">
        <v>42</v>
      </c>
      <c r="C5687" s="13" t="s">
        <v>21</v>
      </c>
      <c r="D5687" s="13" t="s">
        <v>21</v>
      </c>
      <c r="E5687" s="13" t="s">
        <v>21</v>
      </c>
    </row>
    <row r="5688" spans="2:5" x14ac:dyDescent="0.3">
      <c r="B5688" s="13">
        <v>61</v>
      </c>
      <c r="C5688" s="13" t="s">
        <v>21</v>
      </c>
      <c r="D5688" s="13" t="s">
        <v>21</v>
      </c>
      <c r="E5688" s="13" t="s">
        <v>21</v>
      </c>
    </row>
    <row r="5689" spans="2:5" x14ac:dyDescent="0.3">
      <c r="B5689" s="13">
        <v>22</v>
      </c>
      <c r="C5689" s="13" t="s">
        <v>25</v>
      </c>
      <c r="D5689" s="13" t="s">
        <v>21</v>
      </c>
      <c r="E5689" s="13" t="s">
        <v>21</v>
      </c>
    </row>
    <row r="5690" spans="2:5" x14ac:dyDescent="0.3">
      <c r="B5690" s="13">
        <v>54</v>
      </c>
      <c r="C5690" s="13" t="s">
        <v>21</v>
      </c>
      <c r="D5690" s="13" t="s">
        <v>21</v>
      </c>
      <c r="E5690" s="13" t="s">
        <v>21</v>
      </c>
    </row>
    <row r="5691" spans="2:5" x14ac:dyDescent="0.3">
      <c r="B5691" s="13">
        <v>24</v>
      </c>
      <c r="C5691" s="13" t="s">
        <v>25</v>
      </c>
      <c r="D5691" s="13" t="s">
        <v>21</v>
      </c>
      <c r="E5691" s="13" t="s">
        <v>21</v>
      </c>
    </row>
    <row r="5692" spans="2:5" x14ac:dyDescent="0.3">
      <c r="B5692" s="13">
        <v>60</v>
      </c>
      <c r="C5692" s="13" t="s">
        <v>21</v>
      </c>
      <c r="D5692" s="13" t="s">
        <v>21</v>
      </c>
      <c r="E5692" s="13" t="s">
        <v>21</v>
      </c>
    </row>
    <row r="5693" spans="2:5" x14ac:dyDescent="0.3">
      <c r="B5693" s="13">
        <v>46</v>
      </c>
      <c r="C5693" s="13" t="s">
        <v>21</v>
      </c>
      <c r="D5693" s="13" t="s">
        <v>21</v>
      </c>
      <c r="E5693" s="13" t="s">
        <v>21</v>
      </c>
    </row>
    <row r="5694" spans="2:5" x14ac:dyDescent="0.3">
      <c r="B5694" s="13">
        <v>61</v>
      </c>
      <c r="C5694" s="13" t="s">
        <v>21</v>
      </c>
      <c r="D5694" s="13" t="s">
        <v>21</v>
      </c>
      <c r="E5694" s="13" t="s">
        <v>21</v>
      </c>
    </row>
    <row r="5695" spans="2:5" x14ac:dyDescent="0.3">
      <c r="B5695" s="13">
        <v>50</v>
      </c>
      <c r="C5695" s="13" t="s">
        <v>21</v>
      </c>
      <c r="D5695" s="13" t="s">
        <v>21</v>
      </c>
      <c r="E5695" s="13" t="s">
        <v>21</v>
      </c>
    </row>
    <row r="5696" spans="2:5" x14ac:dyDescent="0.3">
      <c r="B5696" s="13">
        <v>65</v>
      </c>
      <c r="C5696" s="13" t="s">
        <v>21</v>
      </c>
      <c r="D5696" s="13" t="s">
        <v>25</v>
      </c>
      <c r="E5696" s="13" t="s">
        <v>21</v>
      </c>
    </row>
    <row r="5697" spans="2:5" x14ac:dyDescent="0.3">
      <c r="B5697" s="13">
        <v>40</v>
      </c>
      <c r="C5697" s="13" t="s">
        <v>21</v>
      </c>
      <c r="D5697" s="13" t="s">
        <v>21</v>
      </c>
      <c r="E5697" s="13" t="s">
        <v>21</v>
      </c>
    </row>
    <row r="5698" spans="2:5" x14ac:dyDescent="0.3">
      <c r="B5698" s="13">
        <v>27</v>
      </c>
      <c r="C5698" s="13" t="s">
        <v>25</v>
      </c>
      <c r="D5698" s="13" t="s">
        <v>21</v>
      </c>
      <c r="E5698" s="13" t="s">
        <v>21</v>
      </c>
    </row>
    <row r="5699" spans="2:5" x14ac:dyDescent="0.3">
      <c r="B5699" s="13">
        <v>46</v>
      </c>
      <c r="C5699" s="13" t="s">
        <v>21</v>
      </c>
      <c r="D5699" s="13" t="s">
        <v>21</v>
      </c>
      <c r="E5699" s="13" t="s">
        <v>21</v>
      </c>
    </row>
    <row r="5700" spans="2:5" x14ac:dyDescent="0.3">
      <c r="B5700" s="13">
        <v>81</v>
      </c>
      <c r="C5700" s="13" t="s">
        <v>21</v>
      </c>
      <c r="D5700" s="13" t="s">
        <v>25</v>
      </c>
      <c r="E5700" s="13" t="s">
        <v>21</v>
      </c>
    </row>
    <row r="5701" spans="2:5" x14ac:dyDescent="0.3">
      <c r="B5701" s="13">
        <v>44</v>
      </c>
      <c r="C5701" s="13" t="s">
        <v>21</v>
      </c>
      <c r="D5701" s="13" t="s">
        <v>21</v>
      </c>
      <c r="E5701" s="13" t="s">
        <v>21</v>
      </c>
    </row>
    <row r="5702" spans="2:5" x14ac:dyDescent="0.3">
      <c r="B5702" s="13">
        <v>27</v>
      </c>
      <c r="C5702" s="13" t="s">
        <v>25</v>
      </c>
      <c r="D5702" s="13" t="s">
        <v>21</v>
      </c>
      <c r="E5702" s="13" t="s">
        <v>21</v>
      </c>
    </row>
    <row r="5703" spans="2:5" x14ac:dyDescent="0.3">
      <c r="B5703" s="13">
        <v>21</v>
      </c>
      <c r="C5703" s="13" t="s">
        <v>25</v>
      </c>
      <c r="D5703" s="13" t="s">
        <v>21</v>
      </c>
      <c r="E5703" s="13" t="s">
        <v>21</v>
      </c>
    </row>
    <row r="5704" spans="2:5" x14ac:dyDescent="0.3">
      <c r="B5704" s="13">
        <v>24</v>
      </c>
      <c r="C5704" s="13" t="s">
        <v>25</v>
      </c>
      <c r="D5704" s="13" t="s">
        <v>21</v>
      </c>
      <c r="E5704" s="13" t="s">
        <v>21</v>
      </c>
    </row>
    <row r="5705" spans="2:5" x14ac:dyDescent="0.3">
      <c r="B5705" s="13">
        <v>68</v>
      </c>
      <c r="C5705" s="13" t="s">
        <v>21</v>
      </c>
      <c r="D5705" s="13" t="s">
        <v>25</v>
      </c>
      <c r="E5705" s="13" t="s">
        <v>21</v>
      </c>
    </row>
    <row r="5706" spans="2:5" x14ac:dyDescent="0.3">
      <c r="B5706" s="13">
        <v>25</v>
      </c>
      <c r="C5706" s="13" t="s">
        <v>25</v>
      </c>
      <c r="D5706" s="13" t="s">
        <v>21</v>
      </c>
      <c r="E5706" s="13" t="s">
        <v>21</v>
      </c>
    </row>
    <row r="5707" spans="2:5" x14ac:dyDescent="0.3">
      <c r="B5707" s="13">
        <v>37</v>
      </c>
      <c r="C5707" s="13" t="s">
        <v>21</v>
      </c>
      <c r="D5707" s="13" t="s">
        <v>21</v>
      </c>
      <c r="E5707" s="13" t="s">
        <v>21</v>
      </c>
    </row>
    <row r="5708" spans="2:5" x14ac:dyDescent="0.3">
      <c r="B5708" s="13">
        <v>52</v>
      </c>
      <c r="C5708" s="13" t="s">
        <v>21</v>
      </c>
      <c r="D5708" s="13" t="s">
        <v>21</v>
      </c>
      <c r="E5708" s="13" t="s">
        <v>21</v>
      </c>
    </row>
    <row r="5709" spans="2:5" x14ac:dyDescent="0.3">
      <c r="B5709" s="13">
        <v>32</v>
      </c>
      <c r="C5709" s="13" t="s">
        <v>21</v>
      </c>
      <c r="D5709" s="13" t="s">
        <v>21</v>
      </c>
      <c r="E5709" s="13" t="s">
        <v>21</v>
      </c>
    </row>
    <row r="5710" spans="2:5" x14ac:dyDescent="0.3">
      <c r="B5710" s="13">
        <v>24</v>
      </c>
      <c r="C5710" s="13" t="s">
        <v>25</v>
      </c>
      <c r="D5710" s="13" t="s">
        <v>21</v>
      </c>
      <c r="E5710" s="13" t="s">
        <v>21</v>
      </c>
    </row>
    <row r="5711" spans="2:5" x14ac:dyDescent="0.3">
      <c r="B5711" s="13">
        <v>43</v>
      </c>
      <c r="C5711" s="13" t="s">
        <v>21</v>
      </c>
      <c r="D5711" s="13" t="s">
        <v>21</v>
      </c>
      <c r="E5711" s="13" t="s">
        <v>21</v>
      </c>
    </row>
    <row r="5712" spans="2:5" x14ac:dyDescent="0.3">
      <c r="B5712" s="13">
        <v>19</v>
      </c>
      <c r="C5712" s="13" t="s">
        <v>25</v>
      </c>
      <c r="D5712" s="13" t="s">
        <v>21</v>
      </c>
      <c r="E5712" s="13" t="s">
        <v>21</v>
      </c>
    </row>
    <row r="5713" spans="2:5" x14ac:dyDescent="0.3">
      <c r="B5713" s="13">
        <v>57</v>
      </c>
      <c r="C5713" s="13" t="s">
        <v>21</v>
      </c>
      <c r="D5713" s="13" t="s">
        <v>21</v>
      </c>
      <c r="E5713" s="13" t="s">
        <v>21</v>
      </c>
    </row>
    <row r="5714" spans="2:5" x14ac:dyDescent="0.3">
      <c r="B5714" s="13">
        <v>42</v>
      </c>
      <c r="C5714" s="13" t="s">
        <v>21</v>
      </c>
      <c r="D5714" s="13" t="s">
        <v>21</v>
      </c>
      <c r="E5714" s="13" t="s">
        <v>21</v>
      </c>
    </row>
    <row r="5715" spans="2:5" x14ac:dyDescent="0.3">
      <c r="B5715" s="13">
        <v>48</v>
      </c>
      <c r="C5715" s="13" t="s">
        <v>21</v>
      </c>
      <c r="D5715" s="13" t="s">
        <v>21</v>
      </c>
      <c r="E5715" s="13" t="s">
        <v>21</v>
      </c>
    </row>
    <row r="5716" spans="2:5" x14ac:dyDescent="0.3">
      <c r="B5716" s="13">
        <v>33</v>
      </c>
      <c r="C5716" s="13" t="s">
        <v>21</v>
      </c>
      <c r="D5716" s="13" t="s">
        <v>21</v>
      </c>
      <c r="E5716" s="13" t="s">
        <v>21</v>
      </c>
    </row>
    <row r="5717" spans="2:5" x14ac:dyDescent="0.3">
      <c r="B5717" s="13">
        <v>50</v>
      </c>
      <c r="C5717" s="13" t="s">
        <v>21</v>
      </c>
      <c r="D5717" s="13" t="s">
        <v>21</v>
      </c>
      <c r="E5717" s="13" t="s">
        <v>21</v>
      </c>
    </row>
    <row r="5718" spans="2:5" x14ac:dyDescent="0.3">
      <c r="B5718" s="13">
        <v>41</v>
      </c>
      <c r="C5718" s="13" t="s">
        <v>21</v>
      </c>
      <c r="D5718" s="13" t="s">
        <v>21</v>
      </c>
      <c r="E5718" s="13" t="s">
        <v>21</v>
      </c>
    </row>
    <row r="5719" spans="2:5" x14ac:dyDescent="0.3">
      <c r="B5719" s="13">
        <v>40</v>
      </c>
      <c r="C5719" s="13" t="s">
        <v>21</v>
      </c>
      <c r="D5719" s="13" t="s">
        <v>21</v>
      </c>
      <c r="E5719" s="13" t="s">
        <v>21</v>
      </c>
    </row>
    <row r="5720" spans="2:5" x14ac:dyDescent="0.3">
      <c r="B5720" s="13">
        <v>36</v>
      </c>
      <c r="C5720" s="13" t="s">
        <v>21</v>
      </c>
      <c r="D5720" s="13" t="s">
        <v>21</v>
      </c>
      <c r="E5720" s="13" t="s">
        <v>21</v>
      </c>
    </row>
    <row r="5721" spans="2:5" x14ac:dyDescent="0.3">
      <c r="B5721" s="13">
        <v>59</v>
      </c>
      <c r="C5721" s="13" t="s">
        <v>21</v>
      </c>
      <c r="D5721" s="13" t="s">
        <v>21</v>
      </c>
      <c r="E5721" s="13" t="s">
        <v>21</v>
      </c>
    </row>
    <row r="5722" spans="2:5" x14ac:dyDescent="0.3">
      <c r="B5722" s="13">
        <v>45</v>
      </c>
      <c r="C5722" s="13" t="s">
        <v>21</v>
      </c>
      <c r="D5722" s="13" t="s">
        <v>21</v>
      </c>
      <c r="E5722" s="13" t="s">
        <v>21</v>
      </c>
    </row>
    <row r="5723" spans="2:5" x14ac:dyDescent="0.3">
      <c r="B5723" s="13">
        <v>50</v>
      </c>
      <c r="C5723" s="13" t="s">
        <v>21</v>
      </c>
      <c r="D5723" s="13" t="s">
        <v>21</v>
      </c>
      <c r="E5723" s="13" t="s">
        <v>21</v>
      </c>
    </row>
    <row r="5724" spans="2:5" x14ac:dyDescent="0.3">
      <c r="B5724" s="13">
        <v>63</v>
      </c>
      <c r="C5724" s="13" t="s">
        <v>21</v>
      </c>
      <c r="D5724" s="13" t="s">
        <v>21</v>
      </c>
      <c r="E5724" s="13" t="s">
        <v>21</v>
      </c>
    </row>
    <row r="5725" spans="2:5" x14ac:dyDescent="0.3">
      <c r="B5725" s="13">
        <v>78</v>
      </c>
      <c r="C5725" s="13" t="s">
        <v>21</v>
      </c>
      <c r="D5725" s="13" t="s">
        <v>25</v>
      </c>
      <c r="E5725" s="13" t="s">
        <v>21</v>
      </c>
    </row>
    <row r="5726" spans="2:5" x14ac:dyDescent="0.3">
      <c r="B5726" s="13">
        <v>56</v>
      </c>
      <c r="C5726" s="13" t="s">
        <v>21</v>
      </c>
      <c r="D5726" s="13" t="s">
        <v>21</v>
      </c>
      <c r="E5726" s="13" t="s">
        <v>21</v>
      </c>
    </row>
    <row r="5727" spans="2:5" x14ac:dyDescent="0.3">
      <c r="B5727" s="13">
        <v>43</v>
      </c>
      <c r="C5727" s="13" t="s">
        <v>21</v>
      </c>
      <c r="D5727" s="13" t="s">
        <v>21</v>
      </c>
      <c r="E5727" s="13" t="s">
        <v>21</v>
      </c>
    </row>
    <row r="5728" spans="2:5" x14ac:dyDescent="0.3">
      <c r="B5728" s="13">
        <v>38</v>
      </c>
      <c r="C5728" s="13" t="s">
        <v>21</v>
      </c>
      <c r="D5728" s="13" t="s">
        <v>21</v>
      </c>
      <c r="E5728" s="13" t="s">
        <v>21</v>
      </c>
    </row>
    <row r="5729" spans="2:5" x14ac:dyDescent="0.3">
      <c r="B5729" s="13">
        <v>54</v>
      </c>
      <c r="C5729" s="13" t="s">
        <v>21</v>
      </c>
      <c r="D5729" s="13" t="s">
        <v>21</v>
      </c>
      <c r="E5729" s="13" t="s">
        <v>21</v>
      </c>
    </row>
    <row r="5730" spans="2:5" x14ac:dyDescent="0.3">
      <c r="B5730" s="13">
        <v>30</v>
      </c>
      <c r="C5730" s="13" t="s">
        <v>21</v>
      </c>
      <c r="D5730" s="13" t="s">
        <v>21</v>
      </c>
      <c r="E5730" s="13" t="s">
        <v>21</v>
      </c>
    </row>
    <row r="5731" spans="2:5" x14ac:dyDescent="0.3">
      <c r="B5731" s="13">
        <v>36</v>
      </c>
      <c r="C5731" s="13" t="s">
        <v>21</v>
      </c>
      <c r="D5731" s="13" t="s">
        <v>21</v>
      </c>
      <c r="E5731" s="13" t="s">
        <v>21</v>
      </c>
    </row>
    <row r="5732" spans="2:5" x14ac:dyDescent="0.3">
      <c r="B5732" s="13">
        <v>42</v>
      </c>
      <c r="C5732" s="13" t="s">
        <v>21</v>
      </c>
      <c r="D5732" s="13" t="s">
        <v>21</v>
      </c>
      <c r="E5732" s="13" t="s">
        <v>21</v>
      </c>
    </row>
    <row r="5733" spans="2:5" x14ac:dyDescent="0.3">
      <c r="B5733" s="13">
        <v>58</v>
      </c>
      <c r="C5733" s="13" t="s">
        <v>21</v>
      </c>
      <c r="D5733" s="13" t="s">
        <v>21</v>
      </c>
      <c r="E5733" s="13" t="s">
        <v>21</v>
      </c>
    </row>
    <row r="5734" spans="2:5" x14ac:dyDescent="0.3">
      <c r="B5734" s="13">
        <v>29</v>
      </c>
      <c r="C5734" s="13" t="s">
        <v>25</v>
      </c>
      <c r="D5734" s="13" t="s">
        <v>21</v>
      </c>
      <c r="E5734" s="13" t="s">
        <v>21</v>
      </c>
    </row>
    <row r="5735" spans="2:5" x14ac:dyDescent="0.3">
      <c r="B5735" s="13">
        <v>65</v>
      </c>
      <c r="C5735" s="13" t="s">
        <v>21</v>
      </c>
      <c r="D5735" s="13" t="s">
        <v>25</v>
      </c>
      <c r="E5735" s="13" t="s">
        <v>21</v>
      </c>
    </row>
    <row r="5736" spans="2:5" x14ac:dyDescent="0.3">
      <c r="B5736" s="13">
        <v>48</v>
      </c>
      <c r="C5736" s="13" t="s">
        <v>21</v>
      </c>
      <c r="D5736" s="13" t="s">
        <v>21</v>
      </c>
      <c r="E5736" s="13" t="s">
        <v>21</v>
      </c>
    </row>
    <row r="5737" spans="2:5" x14ac:dyDescent="0.3">
      <c r="B5737" s="13">
        <v>57</v>
      </c>
      <c r="C5737" s="13" t="s">
        <v>21</v>
      </c>
      <c r="D5737" s="13" t="s">
        <v>21</v>
      </c>
      <c r="E5737" s="13" t="s">
        <v>21</v>
      </c>
    </row>
    <row r="5738" spans="2:5" x14ac:dyDescent="0.3">
      <c r="B5738" s="13">
        <v>38</v>
      </c>
      <c r="C5738" s="13" t="s">
        <v>21</v>
      </c>
      <c r="D5738" s="13" t="s">
        <v>21</v>
      </c>
      <c r="E5738" s="13" t="s">
        <v>21</v>
      </c>
    </row>
    <row r="5739" spans="2:5" x14ac:dyDescent="0.3">
      <c r="B5739" s="13">
        <v>25</v>
      </c>
      <c r="C5739" s="13" t="s">
        <v>25</v>
      </c>
      <c r="D5739" s="13" t="s">
        <v>21</v>
      </c>
      <c r="E5739" s="13" t="s">
        <v>21</v>
      </c>
    </row>
    <row r="5740" spans="2:5" x14ac:dyDescent="0.3">
      <c r="B5740" s="13">
        <v>53</v>
      </c>
      <c r="C5740" s="13" t="s">
        <v>21</v>
      </c>
      <c r="D5740" s="13" t="s">
        <v>21</v>
      </c>
      <c r="E5740" s="13" t="s">
        <v>21</v>
      </c>
    </row>
    <row r="5741" spans="2:5" x14ac:dyDescent="0.3">
      <c r="B5741" s="13">
        <v>48</v>
      </c>
      <c r="C5741" s="13" t="s">
        <v>21</v>
      </c>
      <c r="D5741" s="13" t="s">
        <v>21</v>
      </c>
      <c r="E5741" s="13" t="s">
        <v>21</v>
      </c>
    </row>
    <row r="5742" spans="2:5" x14ac:dyDescent="0.3">
      <c r="B5742" s="13">
        <v>35</v>
      </c>
      <c r="C5742" s="13" t="s">
        <v>21</v>
      </c>
      <c r="D5742" s="13" t="s">
        <v>21</v>
      </c>
      <c r="E5742" s="13" t="s">
        <v>21</v>
      </c>
    </row>
    <row r="5743" spans="2:5" x14ac:dyDescent="0.3">
      <c r="B5743" s="13">
        <v>62</v>
      </c>
      <c r="C5743" s="13" t="s">
        <v>21</v>
      </c>
      <c r="D5743" s="13" t="s">
        <v>21</v>
      </c>
      <c r="E5743" s="13" t="s">
        <v>21</v>
      </c>
    </row>
    <row r="5744" spans="2:5" x14ac:dyDescent="0.3">
      <c r="B5744" s="13">
        <v>28</v>
      </c>
      <c r="C5744" s="13" t="s">
        <v>25</v>
      </c>
      <c r="D5744" s="13" t="s">
        <v>21</v>
      </c>
      <c r="E5744" s="13" t="s">
        <v>21</v>
      </c>
    </row>
    <row r="5745" spans="2:5" x14ac:dyDescent="0.3">
      <c r="B5745" s="13">
        <v>38</v>
      </c>
      <c r="C5745" s="13" t="s">
        <v>21</v>
      </c>
      <c r="D5745" s="13" t="s">
        <v>21</v>
      </c>
      <c r="E5745" s="13" t="s">
        <v>21</v>
      </c>
    </row>
    <row r="5746" spans="2:5" x14ac:dyDescent="0.3">
      <c r="B5746" s="13">
        <v>40</v>
      </c>
      <c r="C5746" s="13" t="s">
        <v>21</v>
      </c>
      <c r="D5746" s="13" t="s">
        <v>21</v>
      </c>
      <c r="E5746" s="13" t="s">
        <v>21</v>
      </c>
    </row>
    <row r="5747" spans="2:5" x14ac:dyDescent="0.3">
      <c r="B5747" s="13">
        <v>41</v>
      </c>
      <c r="C5747" s="13" t="s">
        <v>21</v>
      </c>
      <c r="D5747" s="13" t="s">
        <v>21</v>
      </c>
      <c r="E5747" s="13" t="s">
        <v>21</v>
      </c>
    </row>
    <row r="5748" spans="2:5" x14ac:dyDescent="0.3">
      <c r="B5748" s="13">
        <v>53</v>
      </c>
      <c r="C5748" s="13" t="s">
        <v>21</v>
      </c>
      <c r="D5748" s="13" t="s">
        <v>21</v>
      </c>
      <c r="E5748" s="13" t="s">
        <v>21</v>
      </c>
    </row>
    <row r="5749" spans="2:5" x14ac:dyDescent="0.3">
      <c r="B5749" s="13">
        <v>39</v>
      </c>
      <c r="C5749" s="13" t="s">
        <v>21</v>
      </c>
      <c r="D5749" s="13" t="s">
        <v>21</v>
      </c>
      <c r="E5749" s="13" t="s">
        <v>21</v>
      </c>
    </row>
    <row r="5750" spans="2:5" x14ac:dyDescent="0.3">
      <c r="B5750" s="13">
        <v>51</v>
      </c>
      <c r="C5750" s="13" t="s">
        <v>21</v>
      </c>
      <c r="D5750" s="13" t="s">
        <v>21</v>
      </c>
      <c r="E5750" s="13" t="s">
        <v>21</v>
      </c>
    </row>
    <row r="5751" spans="2:5" x14ac:dyDescent="0.3">
      <c r="B5751" s="13">
        <v>43</v>
      </c>
      <c r="C5751" s="13" t="s">
        <v>21</v>
      </c>
      <c r="D5751" s="13" t="s">
        <v>21</v>
      </c>
      <c r="E5751" s="13" t="s">
        <v>21</v>
      </c>
    </row>
    <row r="5752" spans="2:5" x14ac:dyDescent="0.3">
      <c r="B5752" s="13">
        <v>55</v>
      </c>
      <c r="C5752" s="13" t="s">
        <v>21</v>
      </c>
      <c r="D5752" s="13" t="s">
        <v>21</v>
      </c>
      <c r="E5752" s="13" t="s">
        <v>21</v>
      </c>
    </row>
    <row r="5753" spans="2:5" x14ac:dyDescent="0.3">
      <c r="B5753" s="13">
        <v>53</v>
      </c>
      <c r="C5753" s="13" t="s">
        <v>21</v>
      </c>
      <c r="D5753" s="13" t="s">
        <v>21</v>
      </c>
      <c r="E5753" s="13" t="s">
        <v>21</v>
      </c>
    </row>
    <row r="5754" spans="2:5" x14ac:dyDescent="0.3">
      <c r="B5754" s="13">
        <v>43</v>
      </c>
      <c r="C5754" s="13" t="s">
        <v>21</v>
      </c>
      <c r="D5754" s="13" t="s">
        <v>21</v>
      </c>
      <c r="E5754" s="13" t="s">
        <v>21</v>
      </c>
    </row>
    <row r="5755" spans="2:5" x14ac:dyDescent="0.3">
      <c r="B5755" s="13">
        <v>21</v>
      </c>
      <c r="C5755" s="13" t="s">
        <v>25</v>
      </c>
      <c r="D5755" s="13" t="s">
        <v>21</v>
      </c>
      <c r="E5755" s="13" t="s">
        <v>21</v>
      </c>
    </row>
    <row r="5756" spans="2:5" x14ac:dyDescent="0.3">
      <c r="B5756" s="13">
        <v>33</v>
      </c>
      <c r="C5756" s="13" t="s">
        <v>21</v>
      </c>
      <c r="D5756" s="13" t="s">
        <v>21</v>
      </c>
      <c r="E5756" s="13" t="s">
        <v>21</v>
      </c>
    </row>
    <row r="5757" spans="2:5" x14ac:dyDescent="0.3">
      <c r="B5757" s="13">
        <v>62</v>
      </c>
      <c r="C5757" s="13" t="s">
        <v>21</v>
      </c>
      <c r="D5757" s="13" t="s">
        <v>21</v>
      </c>
      <c r="E5757" s="13" t="s">
        <v>21</v>
      </c>
    </row>
    <row r="5758" spans="2:5" x14ac:dyDescent="0.3">
      <c r="B5758" s="13">
        <v>38</v>
      </c>
      <c r="C5758" s="13" t="s">
        <v>21</v>
      </c>
      <c r="D5758" s="13" t="s">
        <v>21</v>
      </c>
      <c r="E5758" s="13" t="s">
        <v>21</v>
      </c>
    </row>
    <row r="5759" spans="2:5" x14ac:dyDescent="0.3">
      <c r="B5759" s="13">
        <v>67</v>
      </c>
      <c r="C5759" s="13" t="s">
        <v>21</v>
      </c>
      <c r="D5759" s="13" t="s">
        <v>25</v>
      </c>
      <c r="E5759" s="13" t="s">
        <v>21</v>
      </c>
    </row>
    <row r="5760" spans="2:5" x14ac:dyDescent="0.3">
      <c r="B5760" s="13">
        <v>23</v>
      </c>
      <c r="C5760" s="13" t="s">
        <v>25</v>
      </c>
      <c r="D5760" s="13" t="s">
        <v>21</v>
      </c>
      <c r="E5760" s="13" t="s">
        <v>21</v>
      </c>
    </row>
    <row r="5761" spans="2:5" x14ac:dyDescent="0.3">
      <c r="B5761" s="13">
        <v>65</v>
      </c>
      <c r="C5761" s="13" t="s">
        <v>21</v>
      </c>
      <c r="D5761" s="13" t="s">
        <v>25</v>
      </c>
      <c r="E5761" s="13" t="s">
        <v>21</v>
      </c>
    </row>
    <row r="5762" spans="2:5" x14ac:dyDescent="0.3">
      <c r="B5762" s="13">
        <v>59</v>
      </c>
      <c r="C5762" s="13" t="s">
        <v>21</v>
      </c>
      <c r="D5762" s="13" t="s">
        <v>21</v>
      </c>
      <c r="E5762" s="13" t="s">
        <v>21</v>
      </c>
    </row>
    <row r="5763" spans="2:5" x14ac:dyDescent="0.3">
      <c r="B5763" s="13">
        <v>46</v>
      </c>
      <c r="C5763" s="13" t="s">
        <v>21</v>
      </c>
      <c r="D5763" s="13" t="s">
        <v>21</v>
      </c>
      <c r="E5763" s="13" t="s">
        <v>21</v>
      </c>
    </row>
    <row r="5764" spans="2:5" x14ac:dyDescent="0.3">
      <c r="B5764" s="13">
        <v>38</v>
      </c>
      <c r="C5764" s="13" t="s">
        <v>21</v>
      </c>
      <c r="D5764" s="13" t="s">
        <v>21</v>
      </c>
      <c r="E5764" s="13" t="s">
        <v>21</v>
      </c>
    </row>
    <row r="5765" spans="2:5" x14ac:dyDescent="0.3">
      <c r="B5765" s="13">
        <v>30</v>
      </c>
      <c r="C5765" s="13" t="s">
        <v>21</v>
      </c>
      <c r="D5765" s="13" t="s">
        <v>21</v>
      </c>
      <c r="E5765" s="13" t="s">
        <v>21</v>
      </c>
    </row>
    <row r="5766" spans="2:5" x14ac:dyDescent="0.3">
      <c r="B5766" s="13">
        <v>55</v>
      </c>
      <c r="C5766" s="13" t="s">
        <v>21</v>
      </c>
      <c r="D5766" s="13" t="s">
        <v>21</v>
      </c>
      <c r="E5766" s="13" t="s">
        <v>21</v>
      </c>
    </row>
    <row r="5767" spans="2:5" x14ac:dyDescent="0.3">
      <c r="B5767" s="13">
        <v>58</v>
      </c>
      <c r="C5767" s="13" t="s">
        <v>21</v>
      </c>
      <c r="D5767" s="13" t="s">
        <v>21</v>
      </c>
      <c r="E5767" s="13" t="s">
        <v>21</v>
      </c>
    </row>
    <row r="5768" spans="2:5" x14ac:dyDescent="0.3">
      <c r="B5768" s="13">
        <v>41</v>
      </c>
      <c r="C5768" s="13" t="s">
        <v>21</v>
      </c>
      <c r="D5768" s="13" t="s">
        <v>21</v>
      </c>
      <c r="E5768" s="13" t="s">
        <v>21</v>
      </c>
    </row>
    <row r="5769" spans="2:5" x14ac:dyDescent="0.3">
      <c r="B5769" s="13">
        <v>63</v>
      </c>
      <c r="C5769" s="13" t="s">
        <v>21</v>
      </c>
      <c r="D5769" s="13" t="s">
        <v>21</v>
      </c>
      <c r="E5769" s="13" t="s">
        <v>21</v>
      </c>
    </row>
    <row r="5770" spans="2:5" x14ac:dyDescent="0.3">
      <c r="B5770" s="13">
        <v>26</v>
      </c>
      <c r="C5770" s="13" t="s">
        <v>25</v>
      </c>
      <c r="D5770" s="13" t="s">
        <v>21</v>
      </c>
      <c r="E5770" s="13" t="s">
        <v>21</v>
      </c>
    </row>
    <row r="5771" spans="2:5" x14ac:dyDescent="0.3">
      <c r="B5771" s="13">
        <v>54</v>
      </c>
      <c r="C5771" s="13" t="s">
        <v>21</v>
      </c>
      <c r="D5771" s="13" t="s">
        <v>21</v>
      </c>
      <c r="E5771" s="13" t="s">
        <v>21</v>
      </c>
    </row>
    <row r="5772" spans="2:5" x14ac:dyDescent="0.3">
      <c r="B5772" s="13">
        <v>36</v>
      </c>
      <c r="C5772" s="13" t="s">
        <v>21</v>
      </c>
      <c r="D5772" s="13" t="s">
        <v>21</v>
      </c>
      <c r="E5772" s="13" t="s">
        <v>21</v>
      </c>
    </row>
    <row r="5773" spans="2:5" x14ac:dyDescent="0.3">
      <c r="B5773" s="13">
        <v>32</v>
      </c>
      <c r="C5773" s="13" t="s">
        <v>21</v>
      </c>
      <c r="D5773" s="13" t="s">
        <v>21</v>
      </c>
      <c r="E5773" s="13" t="s">
        <v>21</v>
      </c>
    </row>
    <row r="5774" spans="2:5" x14ac:dyDescent="0.3">
      <c r="B5774" s="13">
        <v>38</v>
      </c>
      <c r="C5774" s="13" t="s">
        <v>21</v>
      </c>
      <c r="D5774" s="13" t="s">
        <v>21</v>
      </c>
      <c r="E5774" s="13" t="s">
        <v>21</v>
      </c>
    </row>
    <row r="5775" spans="2:5" x14ac:dyDescent="0.3">
      <c r="B5775" s="13">
        <v>25</v>
      </c>
      <c r="C5775" s="13" t="s">
        <v>25</v>
      </c>
      <c r="D5775" s="13" t="s">
        <v>21</v>
      </c>
      <c r="E5775" s="13" t="s">
        <v>21</v>
      </c>
    </row>
    <row r="5776" spans="2:5" x14ac:dyDescent="0.3">
      <c r="B5776" s="13">
        <v>48</v>
      </c>
      <c r="C5776" s="13" t="s">
        <v>21</v>
      </c>
      <c r="D5776" s="13" t="s">
        <v>21</v>
      </c>
      <c r="E5776" s="13" t="s">
        <v>21</v>
      </c>
    </row>
    <row r="5777" spans="2:5" x14ac:dyDescent="0.3">
      <c r="B5777" s="13">
        <v>47</v>
      </c>
      <c r="C5777" s="13" t="s">
        <v>21</v>
      </c>
      <c r="D5777" s="13" t="s">
        <v>21</v>
      </c>
      <c r="E5777" s="13" t="s">
        <v>21</v>
      </c>
    </row>
    <row r="5778" spans="2:5" x14ac:dyDescent="0.3">
      <c r="B5778" s="13">
        <v>29</v>
      </c>
      <c r="C5778" s="13" t="s">
        <v>25</v>
      </c>
      <c r="D5778" s="13" t="s">
        <v>21</v>
      </c>
      <c r="E5778" s="13" t="s">
        <v>21</v>
      </c>
    </row>
    <row r="5779" spans="2:5" x14ac:dyDescent="0.3">
      <c r="B5779" s="13">
        <v>54</v>
      </c>
      <c r="C5779" s="13" t="s">
        <v>21</v>
      </c>
      <c r="D5779" s="13" t="s">
        <v>21</v>
      </c>
      <c r="E5779" s="13" t="s">
        <v>21</v>
      </c>
    </row>
    <row r="5780" spans="2:5" x14ac:dyDescent="0.3">
      <c r="B5780" s="13">
        <v>47</v>
      </c>
      <c r="C5780" s="13" t="s">
        <v>21</v>
      </c>
      <c r="D5780" s="13" t="s">
        <v>21</v>
      </c>
      <c r="E5780" s="13" t="s">
        <v>21</v>
      </c>
    </row>
    <row r="5781" spans="2:5" x14ac:dyDescent="0.3">
      <c r="B5781" s="13">
        <v>66</v>
      </c>
      <c r="C5781" s="13" t="s">
        <v>21</v>
      </c>
      <c r="D5781" s="13" t="s">
        <v>25</v>
      </c>
      <c r="E5781" s="13" t="s">
        <v>21</v>
      </c>
    </row>
    <row r="5782" spans="2:5" x14ac:dyDescent="0.3">
      <c r="B5782" s="13">
        <v>53</v>
      </c>
      <c r="C5782" s="13" t="s">
        <v>21</v>
      </c>
      <c r="D5782" s="13" t="s">
        <v>21</v>
      </c>
      <c r="E5782" s="13" t="s">
        <v>21</v>
      </c>
    </row>
    <row r="5783" spans="2:5" x14ac:dyDescent="0.3">
      <c r="B5783" s="13">
        <v>35</v>
      </c>
      <c r="C5783" s="13" t="s">
        <v>21</v>
      </c>
      <c r="D5783" s="13" t="s">
        <v>21</v>
      </c>
      <c r="E5783" s="13" t="s">
        <v>21</v>
      </c>
    </row>
    <row r="5784" spans="2:5" x14ac:dyDescent="0.3">
      <c r="B5784" s="13">
        <v>43</v>
      </c>
      <c r="C5784" s="13" t="s">
        <v>21</v>
      </c>
      <c r="D5784" s="13" t="s">
        <v>21</v>
      </c>
      <c r="E5784" s="13" t="s">
        <v>21</v>
      </c>
    </row>
    <row r="5785" spans="2:5" x14ac:dyDescent="0.3">
      <c r="B5785" s="13">
        <v>37</v>
      </c>
      <c r="C5785" s="13" t="s">
        <v>21</v>
      </c>
      <c r="D5785" s="13" t="s">
        <v>21</v>
      </c>
      <c r="E5785" s="13" t="s">
        <v>21</v>
      </c>
    </row>
    <row r="5786" spans="2:5" x14ac:dyDescent="0.3">
      <c r="B5786" s="13">
        <v>56</v>
      </c>
      <c r="C5786" s="13" t="s">
        <v>21</v>
      </c>
      <c r="D5786" s="13" t="s">
        <v>21</v>
      </c>
      <c r="E5786" s="13" t="s">
        <v>21</v>
      </c>
    </row>
    <row r="5787" spans="2:5" x14ac:dyDescent="0.3">
      <c r="B5787" s="13">
        <v>57</v>
      </c>
      <c r="C5787" s="13" t="s">
        <v>21</v>
      </c>
      <c r="D5787" s="13" t="s">
        <v>21</v>
      </c>
      <c r="E5787" s="13" t="s">
        <v>21</v>
      </c>
    </row>
    <row r="5788" spans="2:5" x14ac:dyDescent="0.3">
      <c r="B5788" s="13">
        <v>43</v>
      </c>
      <c r="C5788" s="13" t="s">
        <v>21</v>
      </c>
      <c r="D5788" s="13" t="s">
        <v>21</v>
      </c>
      <c r="E5788" s="13" t="s">
        <v>21</v>
      </c>
    </row>
    <row r="5789" spans="2:5" x14ac:dyDescent="0.3">
      <c r="B5789" s="13">
        <v>20</v>
      </c>
      <c r="C5789" s="13" t="s">
        <v>25</v>
      </c>
      <c r="D5789" s="13" t="s">
        <v>21</v>
      </c>
      <c r="E5789" s="13" t="s">
        <v>21</v>
      </c>
    </row>
    <row r="5790" spans="2:5" x14ac:dyDescent="0.3">
      <c r="B5790" s="13">
        <v>58</v>
      </c>
      <c r="C5790" s="13" t="s">
        <v>21</v>
      </c>
      <c r="D5790" s="13" t="s">
        <v>21</v>
      </c>
      <c r="E5790" s="13" t="s">
        <v>21</v>
      </c>
    </row>
    <row r="5791" spans="2:5" x14ac:dyDescent="0.3">
      <c r="B5791" s="13">
        <v>49</v>
      </c>
      <c r="C5791" s="13" t="s">
        <v>21</v>
      </c>
      <c r="D5791" s="13" t="s">
        <v>21</v>
      </c>
      <c r="E5791" s="13" t="s">
        <v>21</v>
      </c>
    </row>
    <row r="5792" spans="2:5" x14ac:dyDescent="0.3">
      <c r="B5792" s="13">
        <v>30</v>
      </c>
      <c r="C5792" s="13" t="s">
        <v>21</v>
      </c>
      <c r="D5792" s="13" t="s">
        <v>21</v>
      </c>
      <c r="E5792" s="13" t="s">
        <v>21</v>
      </c>
    </row>
    <row r="5793" spans="2:5" x14ac:dyDescent="0.3">
      <c r="B5793" s="13">
        <v>48</v>
      </c>
      <c r="C5793" s="13" t="s">
        <v>21</v>
      </c>
      <c r="D5793" s="13" t="s">
        <v>21</v>
      </c>
      <c r="E5793" s="13" t="s">
        <v>21</v>
      </c>
    </row>
    <row r="5794" spans="2:5" x14ac:dyDescent="0.3">
      <c r="B5794" s="13">
        <v>35</v>
      </c>
      <c r="C5794" s="13" t="s">
        <v>21</v>
      </c>
      <c r="D5794" s="13" t="s">
        <v>21</v>
      </c>
      <c r="E5794" s="13" t="s">
        <v>21</v>
      </c>
    </row>
    <row r="5795" spans="2:5" x14ac:dyDescent="0.3">
      <c r="B5795" s="13">
        <v>44</v>
      </c>
      <c r="C5795" s="13" t="s">
        <v>21</v>
      </c>
      <c r="D5795" s="13" t="s">
        <v>21</v>
      </c>
      <c r="E5795" s="13" t="s">
        <v>21</v>
      </c>
    </row>
    <row r="5796" spans="2:5" x14ac:dyDescent="0.3">
      <c r="B5796" s="13">
        <v>24</v>
      </c>
      <c r="C5796" s="13" t="s">
        <v>25</v>
      </c>
      <c r="D5796" s="13" t="s">
        <v>21</v>
      </c>
      <c r="E5796" s="13" t="s">
        <v>21</v>
      </c>
    </row>
    <row r="5797" spans="2:5" x14ac:dyDescent="0.3">
      <c r="B5797" s="13">
        <v>54</v>
      </c>
      <c r="C5797" s="13" t="s">
        <v>21</v>
      </c>
      <c r="D5797" s="13" t="s">
        <v>21</v>
      </c>
      <c r="E5797" s="13" t="s">
        <v>21</v>
      </c>
    </row>
    <row r="5798" spans="2:5" x14ac:dyDescent="0.3">
      <c r="B5798" s="13">
        <v>54</v>
      </c>
      <c r="C5798" s="13" t="s">
        <v>21</v>
      </c>
      <c r="D5798" s="13" t="s">
        <v>21</v>
      </c>
      <c r="E5798" s="13" t="s">
        <v>21</v>
      </c>
    </row>
    <row r="5799" spans="2:5" x14ac:dyDescent="0.3">
      <c r="B5799" s="13">
        <v>48</v>
      </c>
      <c r="C5799" s="13" t="s">
        <v>21</v>
      </c>
      <c r="D5799" s="13" t="s">
        <v>21</v>
      </c>
      <c r="E5799" s="13" t="s">
        <v>21</v>
      </c>
    </row>
    <row r="5800" spans="2:5" x14ac:dyDescent="0.3">
      <c r="B5800" s="13">
        <v>41</v>
      </c>
      <c r="C5800" s="13" t="s">
        <v>21</v>
      </c>
      <c r="D5800" s="13" t="s">
        <v>21</v>
      </c>
      <c r="E5800" s="13" t="s">
        <v>21</v>
      </c>
    </row>
    <row r="5801" spans="2:5" x14ac:dyDescent="0.3">
      <c r="B5801" s="13">
        <v>42</v>
      </c>
      <c r="C5801" s="13" t="s">
        <v>21</v>
      </c>
      <c r="D5801" s="13" t="s">
        <v>21</v>
      </c>
      <c r="E5801" s="13" t="s">
        <v>21</v>
      </c>
    </row>
    <row r="5802" spans="2:5" x14ac:dyDescent="0.3">
      <c r="B5802" s="13">
        <v>37</v>
      </c>
      <c r="C5802" s="13" t="s">
        <v>21</v>
      </c>
      <c r="D5802" s="13" t="s">
        <v>21</v>
      </c>
      <c r="E5802" s="13" t="s">
        <v>21</v>
      </c>
    </row>
    <row r="5803" spans="2:5" x14ac:dyDescent="0.3">
      <c r="B5803" s="13">
        <v>51</v>
      </c>
      <c r="C5803" s="13" t="s">
        <v>21</v>
      </c>
      <c r="D5803" s="13" t="s">
        <v>21</v>
      </c>
      <c r="E5803" s="13" t="s">
        <v>21</v>
      </c>
    </row>
    <row r="5804" spans="2:5" x14ac:dyDescent="0.3">
      <c r="B5804" s="13">
        <v>71</v>
      </c>
      <c r="C5804" s="13" t="s">
        <v>21</v>
      </c>
      <c r="D5804" s="13" t="s">
        <v>25</v>
      </c>
      <c r="E5804" s="13" t="s">
        <v>21</v>
      </c>
    </row>
    <row r="5805" spans="2:5" x14ac:dyDescent="0.3">
      <c r="B5805" s="13">
        <v>38</v>
      </c>
      <c r="C5805" s="13" t="s">
        <v>21</v>
      </c>
      <c r="D5805" s="13" t="s">
        <v>21</v>
      </c>
      <c r="E5805" s="13" t="s">
        <v>21</v>
      </c>
    </row>
    <row r="5806" spans="2:5" x14ac:dyDescent="0.3">
      <c r="B5806" s="13">
        <v>48</v>
      </c>
      <c r="C5806" s="13" t="s">
        <v>21</v>
      </c>
      <c r="D5806" s="13" t="s">
        <v>21</v>
      </c>
      <c r="E5806" s="13" t="s">
        <v>21</v>
      </c>
    </row>
    <row r="5807" spans="2:5" x14ac:dyDescent="0.3">
      <c r="B5807" s="13">
        <v>48</v>
      </c>
      <c r="C5807" s="13" t="s">
        <v>21</v>
      </c>
      <c r="D5807" s="13" t="s">
        <v>21</v>
      </c>
      <c r="E5807" s="13" t="s">
        <v>21</v>
      </c>
    </row>
    <row r="5808" spans="2:5" x14ac:dyDescent="0.3">
      <c r="B5808" s="13">
        <v>40</v>
      </c>
      <c r="C5808" s="13" t="s">
        <v>21</v>
      </c>
      <c r="D5808" s="13" t="s">
        <v>21</v>
      </c>
      <c r="E5808" s="13" t="s">
        <v>21</v>
      </c>
    </row>
    <row r="5809" spans="2:5" x14ac:dyDescent="0.3">
      <c r="B5809" s="13">
        <v>50</v>
      </c>
      <c r="C5809" s="13" t="s">
        <v>21</v>
      </c>
      <c r="D5809" s="13" t="s">
        <v>21</v>
      </c>
      <c r="E5809" s="13" t="s">
        <v>21</v>
      </c>
    </row>
    <row r="5810" spans="2:5" x14ac:dyDescent="0.3">
      <c r="B5810" s="13">
        <v>75</v>
      </c>
      <c r="C5810" s="13" t="s">
        <v>21</v>
      </c>
      <c r="D5810" s="13" t="s">
        <v>25</v>
      </c>
      <c r="E5810" s="13" t="s">
        <v>21</v>
      </c>
    </row>
    <row r="5811" spans="2:5" x14ac:dyDescent="0.3">
      <c r="B5811" s="13">
        <v>61</v>
      </c>
      <c r="C5811" s="13" t="s">
        <v>21</v>
      </c>
      <c r="D5811" s="13" t="s">
        <v>21</v>
      </c>
      <c r="E5811" s="13" t="s">
        <v>21</v>
      </c>
    </row>
    <row r="5812" spans="2:5" x14ac:dyDescent="0.3">
      <c r="B5812" s="13">
        <v>24</v>
      </c>
      <c r="C5812" s="13" t="s">
        <v>25</v>
      </c>
      <c r="D5812" s="13" t="s">
        <v>21</v>
      </c>
      <c r="E5812" s="13" t="s">
        <v>21</v>
      </c>
    </row>
    <row r="5813" spans="2:5" x14ac:dyDescent="0.3">
      <c r="B5813" s="13">
        <v>32</v>
      </c>
      <c r="C5813" s="13" t="s">
        <v>21</v>
      </c>
      <c r="D5813" s="13" t="s">
        <v>21</v>
      </c>
      <c r="E5813" s="13" t="s">
        <v>21</v>
      </c>
    </row>
    <row r="5814" spans="2:5" x14ac:dyDescent="0.3">
      <c r="B5814" s="13">
        <v>48</v>
      </c>
      <c r="C5814" s="13" t="s">
        <v>21</v>
      </c>
      <c r="D5814" s="13" t="s">
        <v>21</v>
      </c>
      <c r="E5814" s="13" t="s">
        <v>21</v>
      </c>
    </row>
    <row r="5815" spans="2:5" x14ac:dyDescent="0.3">
      <c r="B5815" s="13">
        <v>32</v>
      </c>
      <c r="C5815" s="13" t="s">
        <v>21</v>
      </c>
      <c r="D5815" s="13" t="s">
        <v>21</v>
      </c>
      <c r="E5815" s="13" t="s">
        <v>21</v>
      </c>
    </row>
    <row r="5816" spans="2:5" x14ac:dyDescent="0.3">
      <c r="B5816" s="13">
        <v>51</v>
      </c>
      <c r="C5816" s="13" t="s">
        <v>21</v>
      </c>
      <c r="D5816" s="13" t="s">
        <v>21</v>
      </c>
      <c r="E5816" s="13" t="s">
        <v>21</v>
      </c>
    </row>
    <row r="5817" spans="2:5" x14ac:dyDescent="0.3">
      <c r="B5817" s="13">
        <v>32</v>
      </c>
      <c r="C5817" s="13" t="s">
        <v>21</v>
      </c>
      <c r="D5817" s="13" t="s">
        <v>21</v>
      </c>
      <c r="E5817" s="13" t="s">
        <v>21</v>
      </c>
    </row>
    <row r="5818" spans="2:5" x14ac:dyDescent="0.3">
      <c r="B5818" s="13">
        <v>34</v>
      </c>
      <c r="C5818" s="13" t="s">
        <v>21</v>
      </c>
      <c r="D5818" s="13" t="s">
        <v>21</v>
      </c>
      <c r="E5818" s="13" t="s">
        <v>21</v>
      </c>
    </row>
    <row r="5819" spans="2:5" x14ac:dyDescent="0.3">
      <c r="B5819" s="13">
        <v>57</v>
      </c>
      <c r="C5819" s="13" t="s">
        <v>21</v>
      </c>
      <c r="D5819" s="13" t="s">
        <v>21</v>
      </c>
      <c r="E5819" s="13" t="s">
        <v>21</v>
      </c>
    </row>
    <row r="5820" spans="2:5" x14ac:dyDescent="0.3">
      <c r="B5820" s="13">
        <v>67</v>
      </c>
      <c r="C5820" s="13" t="s">
        <v>21</v>
      </c>
      <c r="D5820" s="13" t="s">
        <v>25</v>
      </c>
      <c r="E5820" s="13" t="s">
        <v>21</v>
      </c>
    </row>
    <row r="5821" spans="2:5" x14ac:dyDescent="0.3">
      <c r="B5821" s="13">
        <v>22</v>
      </c>
      <c r="C5821" s="13" t="s">
        <v>25</v>
      </c>
      <c r="D5821" s="13" t="s">
        <v>21</v>
      </c>
      <c r="E5821" s="13" t="s">
        <v>21</v>
      </c>
    </row>
    <row r="5822" spans="2:5" x14ac:dyDescent="0.3">
      <c r="B5822" s="13">
        <v>67</v>
      </c>
      <c r="C5822" s="13" t="s">
        <v>21</v>
      </c>
      <c r="D5822" s="13" t="s">
        <v>25</v>
      </c>
      <c r="E5822" s="13" t="s">
        <v>21</v>
      </c>
    </row>
    <row r="5823" spans="2:5" x14ac:dyDescent="0.3">
      <c r="B5823" s="13">
        <v>66</v>
      </c>
      <c r="C5823" s="13" t="s">
        <v>21</v>
      </c>
      <c r="D5823" s="13" t="s">
        <v>25</v>
      </c>
      <c r="E5823" s="13" t="s">
        <v>21</v>
      </c>
    </row>
    <row r="5824" spans="2:5" x14ac:dyDescent="0.3">
      <c r="B5824" s="13">
        <v>25</v>
      </c>
      <c r="C5824" s="13" t="s">
        <v>25</v>
      </c>
      <c r="D5824" s="13" t="s">
        <v>21</v>
      </c>
      <c r="E5824" s="13" t="s">
        <v>21</v>
      </c>
    </row>
    <row r="5825" spans="2:5" x14ac:dyDescent="0.3">
      <c r="B5825" s="13">
        <v>47</v>
      </c>
      <c r="C5825" s="13" t="s">
        <v>21</v>
      </c>
      <c r="D5825" s="13" t="s">
        <v>21</v>
      </c>
      <c r="E5825" s="13" t="s">
        <v>21</v>
      </c>
    </row>
    <row r="5826" spans="2:5" x14ac:dyDescent="0.3">
      <c r="B5826" s="13">
        <v>57</v>
      </c>
      <c r="C5826" s="13" t="s">
        <v>21</v>
      </c>
      <c r="D5826" s="13" t="s">
        <v>21</v>
      </c>
      <c r="E5826" s="13" t="s">
        <v>21</v>
      </c>
    </row>
    <row r="5827" spans="2:5" x14ac:dyDescent="0.3">
      <c r="B5827" s="13">
        <v>40</v>
      </c>
      <c r="C5827" s="13" t="s">
        <v>21</v>
      </c>
      <c r="D5827" s="13" t="s">
        <v>21</v>
      </c>
      <c r="E5827" s="13" t="s">
        <v>21</v>
      </c>
    </row>
    <row r="5828" spans="2:5" x14ac:dyDescent="0.3">
      <c r="B5828" s="13">
        <v>53</v>
      </c>
      <c r="C5828" s="13" t="s">
        <v>21</v>
      </c>
      <c r="D5828" s="13" t="s">
        <v>21</v>
      </c>
      <c r="E5828" s="13" t="s">
        <v>21</v>
      </c>
    </row>
    <row r="5829" spans="2:5" x14ac:dyDescent="0.3">
      <c r="B5829" s="13">
        <v>33</v>
      </c>
      <c r="C5829" s="13" t="s">
        <v>21</v>
      </c>
      <c r="D5829" s="13" t="s">
        <v>21</v>
      </c>
      <c r="E5829" s="13" t="s">
        <v>21</v>
      </c>
    </row>
    <row r="5830" spans="2:5" x14ac:dyDescent="0.3">
      <c r="B5830" s="13">
        <v>27</v>
      </c>
      <c r="C5830" s="13" t="s">
        <v>25</v>
      </c>
      <c r="D5830" s="13" t="s">
        <v>21</v>
      </c>
      <c r="E5830" s="13" t="s">
        <v>21</v>
      </c>
    </row>
    <row r="5831" spans="2:5" x14ac:dyDescent="0.3">
      <c r="B5831" s="13">
        <v>28</v>
      </c>
      <c r="C5831" s="13" t="s">
        <v>25</v>
      </c>
      <c r="D5831" s="13" t="s">
        <v>21</v>
      </c>
      <c r="E5831" s="13" t="s">
        <v>21</v>
      </c>
    </row>
    <row r="5832" spans="2:5" x14ac:dyDescent="0.3">
      <c r="B5832" s="13">
        <v>59</v>
      </c>
      <c r="C5832" s="13" t="s">
        <v>21</v>
      </c>
      <c r="D5832" s="13" t="s">
        <v>21</v>
      </c>
      <c r="E5832" s="13" t="s">
        <v>21</v>
      </c>
    </row>
    <row r="5833" spans="2:5" x14ac:dyDescent="0.3">
      <c r="B5833" s="13">
        <v>22</v>
      </c>
      <c r="C5833" s="13" t="s">
        <v>25</v>
      </c>
      <c r="D5833" s="13" t="s">
        <v>21</v>
      </c>
      <c r="E5833" s="13" t="s">
        <v>21</v>
      </c>
    </row>
    <row r="5834" spans="2:5" x14ac:dyDescent="0.3">
      <c r="B5834" s="13">
        <v>19</v>
      </c>
      <c r="C5834" s="13" t="s">
        <v>25</v>
      </c>
      <c r="D5834" s="13" t="s">
        <v>21</v>
      </c>
      <c r="E5834" s="13" t="s">
        <v>21</v>
      </c>
    </row>
    <row r="5835" spans="2:5" x14ac:dyDescent="0.3">
      <c r="B5835" s="13">
        <v>21</v>
      </c>
      <c r="C5835" s="13" t="s">
        <v>25</v>
      </c>
      <c r="D5835" s="13" t="s">
        <v>21</v>
      </c>
      <c r="E5835" s="13" t="s">
        <v>21</v>
      </c>
    </row>
    <row r="5836" spans="2:5" x14ac:dyDescent="0.3">
      <c r="B5836" s="13">
        <v>55</v>
      </c>
      <c r="C5836" s="13" t="s">
        <v>21</v>
      </c>
      <c r="D5836" s="13" t="s">
        <v>21</v>
      </c>
      <c r="E5836" s="13" t="s">
        <v>21</v>
      </c>
    </row>
    <row r="5837" spans="2:5" x14ac:dyDescent="0.3">
      <c r="B5837" s="13">
        <v>30</v>
      </c>
      <c r="C5837" s="13" t="s">
        <v>21</v>
      </c>
      <c r="D5837" s="13" t="s">
        <v>21</v>
      </c>
      <c r="E5837" s="13" t="s">
        <v>21</v>
      </c>
    </row>
    <row r="5838" spans="2:5" x14ac:dyDescent="0.3">
      <c r="B5838" s="13">
        <v>39</v>
      </c>
      <c r="C5838" s="13" t="s">
        <v>21</v>
      </c>
      <c r="D5838" s="13" t="s">
        <v>21</v>
      </c>
      <c r="E5838" s="13" t="s">
        <v>21</v>
      </c>
    </row>
    <row r="5839" spans="2:5" x14ac:dyDescent="0.3">
      <c r="B5839" s="13">
        <v>28</v>
      </c>
      <c r="C5839" s="13" t="s">
        <v>25</v>
      </c>
      <c r="D5839" s="13" t="s">
        <v>21</v>
      </c>
      <c r="E5839" s="13" t="s">
        <v>21</v>
      </c>
    </row>
    <row r="5840" spans="2:5" x14ac:dyDescent="0.3">
      <c r="B5840" s="13">
        <v>49</v>
      </c>
      <c r="C5840" s="13" t="s">
        <v>21</v>
      </c>
      <c r="D5840" s="13" t="s">
        <v>21</v>
      </c>
      <c r="E5840" s="13" t="s">
        <v>21</v>
      </c>
    </row>
    <row r="5841" spans="2:5" x14ac:dyDescent="0.3">
      <c r="B5841" s="13">
        <v>22</v>
      </c>
      <c r="C5841" s="13" t="s">
        <v>25</v>
      </c>
      <c r="D5841" s="13" t="s">
        <v>21</v>
      </c>
      <c r="E5841" s="13" t="s">
        <v>21</v>
      </c>
    </row>
    <row r="5842" spans="2:5" x14ac:dyDescent="0.3">
      <c r="B5842" s="13">
        <v>71</v>
      </c>
      <c r="C5842" s="13" t="s">
        <v>21</v>
      </c>
      <c r="D5842" s="13" t="s">
        <v>25</v>
      </c>
      <c r="E5842" s="13" t="s">
        <v>21</v>
      </c>
    </row>
    <row r="5843" spans="2:5" x14ac:dyDescent="0.3">
      <c r="B5843" s="13">
        <v>27</v>
      </c>
      <c r="C5843" s="13" t="s">
        <v>25</v>
      </c>
      <c r="D5843" s="13" t="s">
        <v>21</v>
      </c>
      <c r="E5843" s="13" t="s">
        <v>21</v>
      </c>
    </row>
    <row r="5844" spans="2:5" x14ac:dyDescent="0.3">
      <c r="B5844" s="13">
        <v>32</v>
      </c>
      <c r="C5844" s="13" t="s">
        <v>21</v>
      </c>
      <c r="D5844" s="13" t="s">
        <v>21</v>
      </c>
      <c r="E5844" s="13" t="s">
        <v>21</v>
      </c>
    </row>
    <row r="5845" spans="2:5" x14ac:dyDescent="0.3">
      <c r="B5845" s="13">
        <v>61</v>
      </c>
      <c r="C5845" s="13" t="s">
        <v>21</v>
      </c>
      <c r="D5845" s="13" t="s">
        <v>21</v>
      </c>
      <c r="E5845" s="13" t="s">
        <v>21</v>
      </c>
    </row>
    <row r="5846" spans="2:5" x14ac:dyDescent="0.3">
      <c r="B5846" s="13">
        <v>50</v>
      </c>
      <c r="C5846" s="13" t="s">
        <v>21</v>
      </c>
      <c r="D5846" s="13" t="s">
        <v>21</v>
      </c>
      <c r="E5846" s="13" t="s">
        <v>21</v>
      </c>
    </row>
    <row r="5847" spans="2:5" x14ac:dyDescent="0.3">
      <c r="B5847" s="13">
        <v>21</v>
      </c>
      <c r="C5847" s="13" t="s">
        <v>25</v>
      </c>
      <c r="D5847" s="13" t="s">
        <v>21</v>
      </c>
      <c r="E5847" s="13" t="s">
        <v>21</v>
      </c>
    </row>
    <row r="5848" spans="2:5" x14ac:dyDescent="0.3">
      <c r="B5848" s="13">
        <v>23</v>
      </c>
      <c r="C5848" s="13" t="s">
        <v>25</v>
      </c>
      <c r="D5848" s="13" t="s">
        <v>21</v>
      </c>
      <c r="E5848" s="13" t="s">
        <v>21</v>
      </c>
    </row>
    <row r="5849" spans="2:5" x14ac:dyDescent="0.3">
      <c r="B5849" s="13">
        <v>39</v>
      </c>
      <c r="C5849" s="13" t="s">
        <v>21</v>
      </c>
      <c r="D5849" s="13" t="s">
        <v>21</v>
      </c>
      <c r="E5849" s="13" t="s">
        <v>21</v>
      </c>
    </row>
    <row r="5850" spans="2:5" x14ac:dyDescent="0.3">
      <c r="B5850" s="13">
        <v>67</v>
      </c>
      <c r="C5850" s="13" t="s">
        <v>21</v>
      </c>
      <c r="D5850" s="13" t="s">
        <v>25</v>
      </c>
      <c r="E5850" s="13" t="s">
        <v>21</v>
      </c>
    </row>
    <row r="5851" spans="2:5" x14ac:dyDescent="0.3">
      <c r="B5851" s="13">
        <v>53</v>
      </c>
      <c r="C5851" s="13" t="s">
        <v>21</v>
      </c>
      <c r="D5851" s="13" t="s">
        <v>21</v>
      </c>
      <c r="E5851" s="13" t="s">
        <v>21</v>
      </c>
    </row>
    <row r="5852" spans="2:5" x14ac:dyDescent="0.3">
      <c r="B5852" s="13">
        <v>24</v>
      </c>
      <c r="C5852" s="13" t="s">
        <v>25</v>
      </c>
      <c r="D5852" s="13" t="s">
        <v>21</v>
      </c>
      <c r="E5852" s="13" t="s">
        <v>21</v>
      </c>
    </row>
    <row r="5853" spans="2:5" x14ac:dyDescent="0.3">
      <c r="B5853" s="13">
        <v>25</v>
      </c>
      <c r="C5853" s="13" t="s">
        <v>25</v>
      </c>
      <c r="D5853" s="13" t="s">
        <v>21</v>
      </c>
      <c r="E5853" s="13" t="s">
        <v>21</v>
      </c>
    </row>
    <row r="5854" spans="2:5" x14ac:dyDescent="0.3">
      <c r="B5854" s="13">
        <v>63</v>
      </c>
      <c r="C5854" s="13" t="s">
        <v>21</v>
      </c>
      <c r="D5854" s="13" t="s">
        <v>21</v>
      </c>
      <c r="E5854" s="13" t="s">
        <v>21</v>
      </c>
    </row>
    <row r="5855" spans="2:5" x14ac:dyDescent="0.3">
      <c r="B5855" s="13">
        <v>25</v>
      </c>
      <c r="C5855" s="13" t="s">
        <v>25</v>
      </c>
      <c r="D5855" s="13" t="s">
        <v>21</v>
      </c>
      <c r="E5855" s="13" t="s">
        <v>21</v>
      </c>
    </row>
    <row r="5856" spans="2:5" x14ac:dyDescent="0.3">
      <c r="B5856" s="13">
        <v>55</v>
      </c>
      <c r="C5856" s="13" t="s">
        <v>21</v>
      </c>
      <c r="D5856" s="13" t="s">
        <v>21</v>
      </c>
      <c r="E5856" s="13" t="s">
        <v>21</v>
      </c>
    </row>
    <row r="5857" spans="2:5" x14ac:dyDescent="0.3">
      <c r="B5857" s="13">
        <v>58</v>
      </c>
      <c r="C5857" s="13" t="s">
        <v>21</v>
      </c>
      <c r="D5857" s="13" t="s">
        <v>21</v>
      </c>
      <c r="E5857" s="13" t="s">
        <v>21</v>
      </c>
    </row>
    <row r="5858" spans="2:5" x14ac:dyDescent="0.3">
      <c r="B5858" s="13">
        <v>50</v>
      </c>
      <c r="C5858" s="13" t="s">
        <v>21</v>
      </c>
      <c r="D5858" s="13" t="s">
        <v>21</v>
      </c>
      <c r="E5858" s="13" t="s">
        <v>21</v>
      </c>
    </row>
    <row r="5859" spans="2:5" x14ac:dyDescent="0.3">
      <c r="B5859" s="13">
        <v>54</v>
      </c>
      <c r="C5859" s="13" t="s">
        <v>21</v>
      </c>
      <c r="D5859" s="13" t="s">
        <v>21</v>
      </c>
      <c r="E5859" s="13" t="s">
        <v>21</v>
      </c>
    </row>
    <row r="5860" spans="2:5" x14ac:dyDescent="0.3">
      <c r="B5860" s="13">
        <v>48</v>
      </c>
      <c r="C5860" s="13" t="s">
        <v>21</v>
      </c>
      <c r="D5860" s="13" t="s">
        <v>21</v>
      </c>
      <c r="E5860" s="13" t="s">
        <v>21</v>
      </c>
    </row>
    <row r="5861" spans="2:5" x14ac:dyDescent="0.3">
      <c r="B5861" s="13">
        <v>40</v>
      </c>
      <c r="C5861" s="13" t="s">
        <v>21</v>
      </c>
      <c r="D5861" s="13" t="s">
        <v>21</v>
      </c>
      <c r="E5861" s="13" t="s">
        <v>21</v>
      </c>
    </row>
    <row r="5862" spans="2:5" x14ac:dyDescent="0.3">
      <c r="B5862" s="13">
        <v>40</v>
      </c>
      <c r="C5862" s="13" t="s">
        <v>21</v>
      </c>
      <c r="D5862" s="13" t="s">
        <v>21</v>
      </c>
      <c r="E5862" s="13" t="s">
        <v>21</v>
      </c>
    </row>
    <row r="5863" spans="2:5" x14ac:dyDescent="0.3">
      <c r="B5863" s="13">
        <v>31</v>
      </c>
      <c r="C5863" s="13" t="s">
        <v>21</v>
      </c>
      <c r="D5863" s="13" t="s">
        <v>21</v>
      </c>
      <c r="E5863" s="13" t="s">
        <v>21</v>
      </c>
    </row>
    <row r="5864" spans="2:5" x14ac:dyDescent="0.3">
      <c r="B5864" s="13">
        <v>59</v>
      </c>
      <c r="C5864" s="13" t="s">
        <v>21</v>
      </c>
      <c r="D5864" s="13" t="s">
        <v>21</v>
      </c>
      <c r="E5864" s="13" t="s">
        <v>21</v>
      </c>
    </row>
    <row r="5865" spans="2:5" x14ac:dyDescent="0.3">
      <c r="B5865" s="13">
        <v>42</v>
      </c>
      <c r="C5865" s="13" t="s">
        <v>21</v>
      </c>
      <c r="D5865" s="13" t="s">
        <v>21</v>
      </c>
      <c r="E5865" s="13" t="s">
        <v>21</v>
      </c>
    </row>
    <row r="5866" spans="2:5" x14ac:dyDescent="0.3">
      <c r="B5866" s="13">
        <v>58</v>
      </c>
      <c r="C5866" s="13" t="s">
        <v>21</v>
      </c>
      <c r="D5866" s="13" t="s">
        <v>21</v>
      </c>
      <c r="E5866" s="13" t="s">
        <v>21</v>
      </c>
    </row>
    <row r="5867" spans="2:5" x14ac:dyDescent="0.3">
      <c r="B5867" s="13">
        <v>60</v>
      </c>
      <c r="C5867" s="13" t="s">
        <v>21</v>
      </c>
      <c r="D5867" s="13" t="s">
        <v>21</v>
      </c>
      <c r="E5867" s="13" t="s">
        <v>21</v>
      </c>
    </row>
    <row r="5868" spans="2:5" x14ac:dyDescent="0.3">
      <c r="B5868" s="13">
        <v>35</v>
      </c>
      <c r="C5868" s="13" t="s">
        <v>21</v>
      </c>
      <c r="D5868" s="13" t="s">
        <v>21</v>
      </c>
      <c r="E5868" s="13" t="s">
        <v>21</v>
      </c>
    </row>
    <row r="5869" spans="2:5" x14ac:dyDescent="0.3">
      <c r="B5869" s="13">
        <v>36</v>
      </c>
      <c r="C5869" s="13" t="s">
        <v>21</v>
      </c>
      <c r="D5869" s="13" t="s">
        <v>21</v>
      </c>
      <c r="E5869" s="13" t="s">
        <v>21</v>
      </c>
    </row>
    <row r="5870" spans="2:5" x14ac:dyDescent="0.3">
      <c r="B5870" s="13">
        <v>37</v>
      </c>
      <c r="C5870" s="13" t="s">
        <v>21</v>
      </c>
      <c r="D5870" s="13" t="s">
        <v>21</v>
      </c>
      <c r="E5870" s="13" t="s">
        <v>21</v>
      </c>
    </row>
    <row r="5871" spans="2:5" x14ac:dyDescent="0.3">
      <c r="B5871" s="13">
        <v>30</v>
      </c>
      <c r="C5871" s="13" t="s">
        <v>21</v>
      </c>
      <c r="D5871" s="13" t="s">
        <v>21</v>
      </c>
      <c r="E5871" s="13" t="s">
        <v>21</v>
      </c>
    </row>
    <row r="5872" spans="2:5" x14ac:dyDescent="0.3">
      <c r="B5872" s="13">
        <v>53</v>
      </c>
      <c r="C5872" s="13" t="s">
        <v>21</v>
      </c>
      <c r="D5872" s="13" t="s">
        <v>21</v>
      </c>
      <c r="E5872" s="13" t="s">
        <v>21</v>
      </c>
    </row>
    <row r="5873" spans="2:5" x14ac:dyDescent="0.3">
      <c r="B5873" s="13">
        <v>77</v>
      </c>
      <c r="C5873" s="13" t="s">
        <v>21</v>
      </c>
      <c r="D5873" s="13" t="s">
        <v>25</v>
      </c>
      <c r="E5873" s="13" t="s">
        <v>21</v>
      </c>
    </row>
    <row r="5874" spans="2:5" x14ac:dyDescent="0.3">
      <c r="B5874" s="13">
        <v>26</v>
      </c>
      <c r="C5874" s="13" t="s">
        <v>25</v>
      </c>
      <c r="D5874" s="13" t="s">
        <v>21</v>
      </c>
      <c r="E5874" s="13" t="s">
        <v>21</v>
      </c>
    </row>
    <row r="5875" spans="2:5" x14ac:dyDescent="0.3">
      <c r="B5875" s="13">
        <v>26</v>
      </c>
      <c r="C5875" s="13" t="s">
        <v>25</v>
      </c>
      <c r="D5875" s="13" t="s">
        <v>21</v>
      </c>
      <c r="E5875" s="13" t="s">
        <v>21</v>
      </c>
    </row>
    <row r="5876" spans="2:5" x14ac:dyDescent="0.3">
      <c r="B5876" s="13">
        <v>60</v>
      </c>
      <c r="C5876" s="13" t="s">
        <v>21</v>
      </c>
      <c r="D5876" s="13" t="s">
        <v>21</v>
      </c>
      <c r="E5876" s="13" t="s">
        <v>21</v>
      </c>
    </row>
    <row r="5877" spans="2:5" x14ac:dyDescent="0.3">
      <c r="B5877" s="13">
        <v>64</v>
      </c>
      <c r="C5877" s="13" t="s">
        <v>21</v>
      </c>
      <c r="D5877" s="13" t="s">
        <v>21</v>
      </c>
      <c r="E5877" s="13" t="s">
        <v>21</v>
      </c>
    </row>
    <row r="5878" spans="2:5" x14ac:dyDescent="0.3">
      <c r="B5878" s="13">
        <v>20</v>
      </c>
      <c r="C5878" s="13" t="s">
        <v>25</v>
      </c>
      <c r="D5878" s="13" t="s">
        <v>21</v>
      </c>
      <c r="E5878" s="13" t="s">
        <v>21</v>
      </c>
    </row>
    <row r="5879" spans="2:5" x14ac:dyDescent="0.3">
      <c r="B5879" s="13">
        <v>51</v>
      </c>
      <c r="C5879" s="13" t="s">
        <v>21</v>
      </c>
      <c r="D5879" s="13" t="s">
        <v>21</v>
      </c>
      <c r="E5879" s="13" t="s">
        <v>21</v>
      </c>
    </row>
    <row r="5880" spans="2:5" x14ac:dyDescent="0.3">
      <c r="B5880" s="13">
        <v>47</v>
      </c>
      <c r="C5880" s="13" t="s">
        <v>21</v>
      </c>
      <c r="D5880" s="13" t="s">
        <v>21</v>
      </c>
      <c r="E5880" s="13" t="s">
        <v>21</v>
      </c>
    </row>
    <row r="5881" spans="2:5" x14ac:dyDescent="0.3">
      <c r="B5881" s="13">
        <v>50</v>
      </c>
      <c r="C5881" s="13" t="s">
        <v>21</v>
      </c>
      <c r="D5881" s="13" t="s">
        <v>21</v>
      </c>
      <c r="E5881" s="13" t="s">
        <v>21</v>
      </c>
    </row>
    <row r="5882" spans="2:5" x14ac:dyDescent="0.3">
      <c r="B5882" s="13">
        <v>79</v>
      </c>
      <c r="C5882" s="13" t="s">
        <v>21</v>
      </c>
      <c r="D5882" s="13" t="s">
        <v>25</v>
      </c>
      <c r="E5882" s="13" t="s">
        <v>21</v>
      </c>
    </row>
    <row r="5883" spans="2:5" x14ac:dyDescent="0.3">
      <c r="B5883" s="13">
        <v>38</v>
      </c>
      <c r="C5883" s="13" t="s">
        <v>21</v>
      </c>
      <c r="D5883" s="13" t="s">
        <v>21</v>
      </c>
      <c r="E5883" s="13" t="s">
        <v>21</v>
      </c>
    </row>
    <row r="5884" spans="2:5" x14ac:dyDescent="0.3">
      <c r="B5884" s="13">
        <v>47</v>
      </c>
      <c r="C5884" s="13" t="s">
        <v>21</v>
      </c>
      <c r="D5884" s="13" t="s">
        <v>21</v>
      </c>
      <c r="E5884" s="13" t="s">
        <v>21</v>
      </c>
    </row>
    <row r="5885" spans="2:5" x14ac:dyDescent="0.3">
      <c r="B5885" s="13">
        <v>22</v>
      </c>
      <c r="C5885" s="13" t="s">
        <v>25</v>
      </c>
      <c r="D5885" s="13" t="s">
        <v>21</v>
      </c>
      <c r="E5885" s="13" t="s">
        <v>21</v>
      </c>
    </row>
    <row r="5886" spans="2:5" x14ac:dyDescent="0.3">
      <c r="B5886" s="13">
        <v>41</v>
      </c>
      <c r="C5886" s="13" t="s">
        <v>21</v>
      </c>
      <c r="D5886" s="13" t="s">
        <v>21</v>
      </c>
      <c r="E5886" s="13" t="s">
        <v>21</v>
      </c>
    </row>
    <row r="5887" spans="2:5" x14ac:dyDescent="0.3">
      <c r="B5887" s="13">
        <v>55</v>
      </c>
      <c r="C5887" s="13" t="s">
        <v>21</v>
      </c>
      <c r="D5887" s="13" t="s">
        <v>21</v>
      </c>
      <c r="E5887" s="13" t="s">
        <v>21</v>
      </c>
    </row>
    <row r="5888" spans="2:5" x14ac:dyDescent="0.3">
      <c r="B5888" s="13">
        <v>33</v>
      </c>
      <c r="C5888" s="13" t="s">
        <v>21</v>
      </c>
      <c r="D5888" s="13" t="s">
        <v>21</v>
      </c>
      <c r="E5888" s="13" t="s">
        <v>21</v>
      </c>
    </row>
    <row r="5889" spans="2:5" x14ac:dyDescent="0.3">
      <c r="B5889" s="13">
        <v>56</v>
      </c>
      <c r="C5889" s="13" t="s">
        <v>21</v>
      </c>
      <c r="D5889" s="13" t="s">
        <v>21</v>
      </c>
      <c r="E5889" s="13" t="s">
        <v>21</v>
      </c>
    </row>
    <row r="5890" spans="2:5" x14ac:dyDescent="0.3">
      <c r="B5890" s="13">
        <v>34</v>
      </c>
      <c r="C5890" s="13" t="s">
        <v>21</v>
      </c>
      <c r="D5890" s="13" t="s">
        <v>21</v>
      </c>
      <c r="E5890" s="13" t="s">
        <v>21</v>
      </c>
    </row>
    <row r="5891" spans="2:5" x14ac:dyDescent="0.3">
      <c r="B5891" s="13">
        <v>19</v>
      </c>
      <c r="C5891" s="13" t="s">
        <v>25</v>
      </c>
      <c r="D5891" s="13" t="s">
        <v>21</v>
      </c>
      <c r="E5891" s="13" t="s">
        <v>21</v>
      </c>
    </row>
    <row r="5892" spans="2:5" x14ac:dyDescent="0.3">
      <c r="B5892" s="13">
        <v>67</v>
      </c>
      <c r="C5892" s="13" t="s">
        <v>21</v>
      </c>
      <c r="D5892" s="13" t="s">
        <v>25</v>
      </c>
      <c r="E5892" s="13" t="s">
        <v>21</v>
      </c>
    </row>
    <row r="5893" spans="2:5" x14ac:dyDescent="0.3">
      <c r="B5893" s="13">
        <v>30</v>
      </c>
      <c r="C5893" s="13" t="s">
        <v>21</v>
      </c>
      <c r="D5893" s="13" t="s">
        <v>21</v>
      </c>
      <c r="E5893" s="13" t="s">
        <v>21</v>
      </c>
    </row>
    <row r="5894" spans="2:5" x14ac:dyDescent="0.3">
      <c r="B5894" s="13">
        <v>44</v>
      </c>
      <c r="C5894" s="13" t="s">
        <v>21</v>
      </c>
      <c r="D5894" s="13" t="s">
        <v>21</v>
      </c>
      <c r="E5894" s="13" t="s">
        <v>21</v>
      </c>
    </row>
    <row r="5895" spans="2:5" x14ac:dyDescent="0.3">
      <c r="B5895" s="13">
        <v>54</v>
      </c>
      <c r="C5895" s="13" t="s">
        <v>21</v>
      </c>
      <c r="D5895" s="13" t="s">
        <v>21</v>
      </c>
      <c r="E5895" s="13" t="s">
        <v>21</v>
      </c>
    </row>
    <row r="5896" spans="2:5" x14ac:dyDescent="0.3">
      <c r="B5896" s="13">
        <v>35</v>
      </c>
      <c r="C5896" s="13" t="s">
        <v>21</v>
      </c>
      <c r="D5896" s="13" t="s">
        <v>21</v>
      </c>
      <c r="E5896" s="13" t="s">
        <v>21</v>
      </c>
    </row>
    <row r="5897" spans="2:5" x14ac:dyDescent="0.3">
      <c r="B5897" s="13">
        <v>23</v>
      </c>
      <c r="C5897" s="13" t="s">
        <v>25</v>
      </c>
      <c r="D5897" s="13" t="s">
        <v>21</v>
      </c>
      <c r="E5897" s="13" t="s">
        <v>21</v>
      </c>
    </row>
    <row r="5898" spans="2:5" x14ac:dyDescent="0.3">
      <c r="B5898" s="13">
        <v>44</v>
      </c>
      <c r="C5898" s="13" t="s">
        <v>21</v>
      </c>
      <c r="D5898" s="13" t="s">
        <v>21</v>
      </c>
      <c r="E5898" s="13" t="s">
        <v>21</v>
      </c>
    </row>
    <row r="5899" spans="2:5" x14ac:dyDescent="0.3">
      <c r="B5899" s="13">
        <v>49</v>
      </c>
      <c r="C5899" s="13" t="s">
        <v>21</v>
      </c>
      <c r="D5899" s="13" t="s">
        <v>21</v>
      </c>
      <c r="E5899" s="13" t="s">
        <v>21</v>
      </c>
    </row>
    <row r="5900" spans="2:5" x14ac:dyDescent="0.3">
      <c r="B5900" s="13">
        <v>52</v>
      </c>
      <c r="C5900" s="13" t="s">
        <v>21</v>
      </c>
      <c r="D5900" s="13" t="s">
        <v>21</v>
      </c>
      <c r="E5900" s="13" t="s">
        <v>21</v>
      </c>
    </row>
    <row r="5901" spans="2:5" x14ac:dyDescent="0.3">
      <c r="B5901" s="13">
        <v>56</v>
      </c>
      <c r="C5901" s="13" t="s">
        <v>21</v>
      </c>
      <c r="D5901" s="13" t="s">
        <v>21</v>
      </c>
      <c r="E5901" s="13" t="s">
        <v>21</v>
      </c>
    </row>
    <row r="5902" spans="2:5" x14ac:dyDescent="0.3">
      <c r="B5902" s="13">
        <v>51</v>
      </c>
      <c r="C5902" s="13" t="s">
        <v>21</v>
      </c>
      <c r="D5902" s="13" t="s">
        <v>21</v>
      </c>
      <c r="E5902" s="13" t="s">
        <v>21</v>
      </c>
    </row>
    <row r="5903" spans="2:5" x14ac:dyDescent="0.3">
      <c r="B5903" s="13">
        <v>33</v>
      </c>
      <c r="C5903" s="13" t="s">
        <v>21</v>
      </c>
      <c r="D5903" s="13" t="s">
        <v>21</v>
      </c>
      <c r="E5903" s="13" t="s">
        <v>21</v>
      </c>
    </row>
    <row r="5904" spans="2:5" x14ac:dyDescent="0.3">
      <c r="B5904" s="13">
        <v>47</v>
      </c>
      <c r="C5904" s="13" t="s">
        <v>21</v>
      </c>
      <c r="D5904" s="13" t="s">
        <v>21</v>
      </c>
      <c r="E5904" s="13" t="s">
        <v>21</v>
      </c>
    </row>
    <row r="5905" spans="2:5" x14ac:dyDescent="0.3">
      <c r="B5905" s="13">
        <v>44</v>
      </c>
      <c r="C5905" s="13" t="s">
        <v>21</v>
      </c>
      <c r="D5905" s="13" t="s">
        <v>21</v>
      </c>
      <c r="E5905" s="13" t="s">
        <v>21</v>
      </c>
    </row>
    <row r="5906" spans="2:5" x14ac:dyDescent="0.3">
      <c r="B5906" s="13">
        <v>51</v>
      </c>
      <c r="C5906" s="13" t="s">
        <v>21</v>
      </c>
      <c r="D5906" s="13" t="s">
        <v>21</v>
      </c>
      <c r="E5906" s="13" t="s">
        <v>21</v>
      </c>
    </row>
    <row r="5907" spans="2:5" x14ac:dyDescent="0.3">
      <c r="B5907" s="13">
        <v>22</v>
      </c>
      <c r="C5907" s="13" t="s">
        <v>25</v>
      </c>
      <c r="D5907" s="13" t="s">
        <v>21</v>
      </c>
      <c r="E5907" s="13" t="s">
        <v>21</v>
      </c>
    </row>
    <row r="5908" spans="2:5" x14ac:dyDescent="0.3">
      <c r="B5908" s="13">
        <v>57</v>
      </c>
      <c r="C5908" s="13" t="s">
        <v>21</v>
      </c>
      <c r="D5908" s="13" t="s">
        <v>21</v>
      </c>
      <c r="E5908" s="13" t="s">
        <v>21</v>
      </c>
    </row>
    <row r="5909" spans="2:5" x14ac:dyDescent="0.3">
      <c r="B5909" s="13">
        <v>50</v>
      </c>
      <c r="C5909" s="13" t="s">
        <v>21</v>
      </c>
      <c r="D5909" s="13" t="s">
        <v>21</v>
      </c>
      <c r="E5909" s="13" t="s">
        <v>21</v>
      </c>
    </row>
    <row r="5910" spans="2:5" x14ac:dyDescent="0.3">
      <c r="B5910" s="13">
        <v>22</v>
      </c>
      <c r="C5910" s="13" t="s">
        <v>25</v>
      </c>
      <c r="D5910" s="13" t="s">
        <v>21</v>
      </c>
      <c r="E5910" s="13" t="s">
        <v>21</v>
      </c>
    </row>
    <row r="5911" spans="2:5" x14ac:dyDescent="0.3">
      <c r="B5911" s="13">
        <v>57</v>
      </c>
      <c r="C5911" s="13" t="s">
        <v>21</v>
      </c>
      <c r="D5911" s="13" t="s">
        <v>21</v>
      </c>
      <c r="E5911" s="13" t="s">
        <v>21</v>
      </c>
    </row>
    <row r="5912" spans="2:5" x14ac:dyDescent="0.3">
      <c r="B5912" s="13">
        <v>48</v>
      </c>
      <c r="C5912" s="13" t="s">
        <v>21</v>
      </c>
      <c r="D5912" s="13" t="s">
        <v>21</v>
      </c>
      <c r="E5912" s="13" t="s">
        <v>21</v>
      </c>
    </row>
    <row r="5913" spans="2:5" x14ac:dyDescent="0.3">
      <c r="B5913" s="13">
        <v>27</v>
      </c>
      <c r="C5913" s="13" t="s">
        <v>25</v>
      </c>
      <c r="D5913" s="13" t="s">
        <v>21</v>
      </c>
      <c r="E5913" s="13" t="s">
        <v>21</v>
      </c>
    </row>
    <row r="5914" spans="2:5" x14ac:dyDescent="0.3">
      <c r="B5914" s="13">
        <v>43</v>
      </c>
      <c r="C5914" s="13" t="s">
        <v>21</v>
      </c>
      <c r="D5914" s="13" t="s">
        <v>21</v>
      </c>
      <c r="E5914" s="13" t="s">
        <v>21</v>
      </c>
    </row>
    <row r="5915" spans="2:5" x14ac:dyDescent="0.3">
      <c r="B5915" s="13">
        <v>32</v>
      </c>
      <c r="C5915" s="13" t="s">
        <v>21</v>
      </c>
      <c r="D5915" s="13" t="s">
        <v>21</v>
      </c>
      <c r="E5915" s="13" t="s">
        <v>21</v>
      </c>
    </row>
    <row r="5916" spans="2:5" x14ac:dyDescent="0.3">
      <c r="B5916" s="13">
        <v>45</v>
      </c>
      <c r="C5916" s="13" t="s">
        <v>21</v>
      </c>
      <c r="D5916" s="13" t="s">
        <v>21</v>
      </c>
      <c r="E5916" s="13" t="s">
        <v>21</v>
      </c>
    </row>
    <row r="5917" spans="2:5" x14ac:dyDescent="0.3">
      <c r="B5917" s="13">
        <v>32</v>
      </c>
      <c r="C5917" s="13" t="s">
        <v>21</v>
      </c>
      <c r="D5917" s="13" t="s">
        <v>21</v>
      </c>
      <c r="E5917" s="13" t="s">
        <v>21</v>
      </c>
    </row>
    <row r="5918" spans="2:5" x14ac:dyDescent="0.3">
      <c r="B5918" s="13">
        <v>49</v>
      </c>
      <c r="C5918" s="13" t="s">
        <v>21</v>
      </c>
      <c r="D5918" s="13" t="s">
        <v>21</v>
      </c>
      <c r="E5918" s="13" t="s">
        <v>21</v>
      </c>
    </row>
    <row r="5919" spans="2:5" x14ac:dyDescent="0.3">
      <c r="B5919" s="13">
        <v>63</v>
      </c>
      <c r="C5919" s="13" t="s">
        <v>21</v>
      </c>
      <c r="D5919" s="13" t="s">
        <v>21</v>
      </c>
      <c r="E5919" s="13" t="s">
        <v>21</v>
      </c>
    </row>
    <row r="5920" spans="2:5" x14ac:dyDescent="0.3">
      <c r="B5920" s="13">
        <v>39</v>
      </c>
      <c r="C5920" s="13" t="s">
        <v>21</v>
      </c>
      <c r="D5920" s="13" t="s">
        <v>21</v>
      </c>
      <c r="E5920" s="13" t="s">
        <v>21</v>
      </c>
    </row>
    <row r="5921" spans="2:5" x14ac:dyDescent="0.3">
      <c r="B5921" s="13">
        <v>42</v>
      </c>
      <c r="C5921" s="13" t="s">
        <v>21</v>
      </c>
      <c r="D5921" s="13" t="s">
        <v>21</v>
      </c>
      <c r="E5921" s="13" t="s">
        <v>21</v>
      </c>
    </row>
    <row r="5922" spans="2:5" x14ac:dyDescent="0.3">
      <c r="B5922" s="13">
        <v>22</v>
      </c>
      <c r="C5922" s="13" t="s">
        <v>25</v>
      </c>
      <c r="D5922" s="13" t="s">
        <v>21</v>
      </c>
      <c r="E5922" s="13" t="s">
        <v>21</v>
      </c>
    </row>
    <row r="5923" spans="2:5" x14ac:dyDescent="0.3">
      <c r="B5923" s="13">
        <v>58</v>
      </c>
      <c r="C5923" s="13" t="s">
        <v>21</v>
      </c>
      <c r="D5923" s="13" t="s">
        <v>21</v>
      </c>
      <c r="E5923" s="13" t="s">
        <v>21</v>
      </c>
    </row>
    <row r="5924" spans="2:5" x14ac:dyDescent="0.3">
      <c r="B5924" s="13">
        <v>29</v>
      </c>
      <c r="C5924" s="13" t="s">
        <v>25</v>
      </c>
      <c r="D5924" s="13" t="s">
        <v>21</v>
      </c>
      <c r="E5924" s="13" t="s">
        <v>21</v>
      </c>
    </row>
    <row r="5925" spans="2:5" x14ac:dyDescent="0.3">
      <c r="B5925" s="13">
        <v>60</v>
      </c>
      <c r="C5925" s="13" t="s">
        <v>21</v>
      </c>
      <c r="D5925" s="13" t="s">
        <v>21</v>
      </c>
      <c r="E5925" s="13" t="s">
        <v>21</v>
      </c>
    </row>
    <row r="5926" spans="2:5" x14ac:dyDescent="0.3">
      <c r="B5926" s="13">
        <v>59</v>
      </c>
      <c r="C5926" s="13" t="s">
        <v>21</v>
      </c>
      <c r="D5926" s="13" t="s">
        <v>21</v>
      </c>
      <c r="E5926" s="13" t="s">
        <v>21</v>
      </c>
    </row>
    <row r="5927" spans="2:5" x14ac:dyDescent="0.3">
      <c r="B5927" s="13">
        <v>52</v>
      </c>
      <c r="C5927" s="13" t="s">
        <v>21</v>
      </c>
      <c r="D5927" s="13" t="s">
        <v>21</v>
      </c>
      <c r="E5927" s="13" t="s">
        <v>21</v>
      </c>
    </row>
    <row r="5928" spans="2:5" x14ac:dyDescent="0.3">
      <c r="B5928" s="13">
        <v>41</v>
      </c>
      <c r="C5928" s="13" t="s">
        <v>21</v>
      </c>
      <c r="D5928" s="13" t="s">
        <v>21</v>
      </c>
      <c r="E5928" s="13" t="s">
        <v>21</v>
      </c>
    </row>
    <row r="5929" spans="2:5" x14ac:dyDescent="0.3">
      <c r="B5929" s="13">
        <v>26</v>
      </c>
      <c r="C5929" s="13" t="s">
        <v>25</v>
      </c>
      <c r="D5929" s="13" t="s">
        <v>21</v>
      </c>
      <c r="E5929" s="13" t="s">
        <v>21</v>
      </c>
    </row>
    <row r="5930" spans="2:5" x14ac:dyDescent="0.3">
      <c r="B5930" s="13">
        <v>42</v>
      </c>
      <c r="C5930" s="13" t="s">
        <v>21</v>
      </c>
      <c r="D5930" s="13" t="s">
        <v>21</v>
      </c>
      <c r="E5930" s="13" t="s">
        <v>21</v>
      </c>
    </row>
    <row r="5931" spans="2:5" x14ac:dyDescent="0.3">
      <c r="B5931" s="13">
        <v>42</v>
      </c>
      <c r="C5931" s="13" t="s">
        <v>21</v>
      </c>
      <c r="D5931" s="13" t="s">
        <v>21</v>
      </c>
      <c r="E5931" s="13" t="s">
        <v>21</v>
      </c>
    </row>
    <row r="5932" spans="2:5" x14ac:dyDescent="0.3">
      <c r="B5932" s="13">
        <v>24</v>
      </c>
      <c r="C5932" s="13" t="s">
        <v>25</v>
      </c>
      <c r="D5932" s="13" t="s">
        <v>21</v>
      </c>
      <c r="E5932" s="13" t="s">
        <v>21</v>
      </c>
    </row>
    <row r="5933" spans="2:5" x14ac:dyDescent="0.3">
      <c r="B5933" s="13">
        <v>75</v>
      </c>
      <c r="C5933" s="13" t="s">
        <v>21</v>
      </c>
      <c r="D5933" s="13" t="s">
        <v>25</v>
      </c>
      <c r="E5933" s="13" t="s">
        <v>21</v>
      </c>
    </row>
    <row r="5934" spans="2:5" x14ac:dyDescent="0.3">
      <c r="B5934" s="13">
        <v>42</v>
      </c>
      <c r="C5934" s="13" t="s">
        <v>21</v>
      </c>
      <c r="D5934" s="13" t="s">
        <v>21</v>
      </c>
      <c r="E5934" s="13" t="s">
        <v>21</v>
      </c>
    </row>
    <row r="5935" spans="2:5" x14ac:dyDescent="0.3">
      <c r="B5935" s="13">
        <v>48</v>
      </c>
      <c r="C5935" s="13" t="s">
        <v>21</v>
      </c>
      <c r="D5935" s="13" t="s">
        <v>21</v>
      </c>
      <c r="E5935" s="13" t="s">
        <v>21</v>
      </c>
    </row>
    <row r="5936" spans="2:5" x14ac:dyDescent="0.3">
      <c r="B5936" s="13">
        <v>48</v>
      </c>
      <c r="C5936" s="13" t="s">
        <v>21</v>
      </c>
      <c r="D5936" s="13" t="s">
        <v>21</v>
      </c>
      <c r="E5936" s="13" t="s">
        <v>21</v>
      </c>
    </row>
    <row r="5937" spans="2:5" x14ac:dyDescent="0.3">
      <c r="B5937" s="13">
        <v>32</v>
      </c>
      <c r="C5937" s="13" t="s">
        <v>21</v>
      </c>
      <c r="D5937" s="13" t="s">
        <v>21</v>
      </c>
      <c r="E5937" s="13" t="s">
        <v>21</v>
      </c>
    </row>
    <row r="5938" spans="2:5" x14ac:dyDescent="0.3">
      <c r="B5938" s="13">
        <v>39</v>
      </c>
      <c r="C5938" s="13" t="s">
        <v>21</v>
      </c>
      <c r="D5938" s="13" t="s">
        <v>21</v>
      </c>
      <c r="E5938" s="13" t="s">
        <v>21</v>
      </c>
    </row>
    <row r="5939" spans="2:5" x14ac:dyDescent="0.3">
      <c r="B5939" s="13">
        <v>63</v>
      </c>
      <c r="C5939" s="13" t="s">
        <v>21</v>
      </c>
      <c r="D5939" s="13" t="s">
        <v>21</v>
      </c>
      <c r="E5939" s="13" t="s">
        <v>21</v>
      </c>
    </row>
    <row r="5940" spans="2:5" x14ac:dyDescent="0.3">
      <c r="B5940" s="13">
        <v>25</v>
      </c>
      <c r="C5940" s="13" t="s">
        <v>25</v>
      </c>
      <c r="D5940" s="13" t="s">
        <v>21</v>
      </c>
      <c r="E5940" s="13" t="s">
        <v>21</v>
      </c>
    </row>
    <row r="5941" spans="2:5" x14ac:dyDescent="0.3">
      <c r="B5941" s="13">
        <v>45</v>
      </c>
      <c r="C5941" s="13" t="s">
        <v>21</v>
      </c>
      <c r="D5941" s="13" t="s">
        <v>21</v>
      </c>
      <c r="E5941" s="13" t="s">
        <v>21</v>
      </c>
    </row>
    <row r="5942" spans="2:5" x14ac:dyDescent="0.3">
      <c r="B5942" s="13">
        <v>29</v>
      </c>
      <c r="C5942" s="13" t="s">
        <v>25</v>
      </c>
      <c r="D5942" s="13" t="s">
        <v>21</v>
      </c>
      <c r="E5942" s="13" t="s">
        <v>21</v>
      </c>
    </row>
    <row r="5943" spans="2:5" x14ac:dyDescent="0.3">
      <c r="B5943" s="13">
        <v>62</v>
      </c>
      <c r="C5943" s="13" t="s">
        <v>21</v>
      </c>
      <c r="D5943" s="13" t="s">
        <v>21</v>
      </c>
      <c r="E5943" s="13" t="s">
        <v>21</v>
      </c>
    </row>
    <row r="5944" spans="2:5" x14ac:dyDescent="0.3">
      <c r="B5944" s="13">
        <v>37</v>
      </c>
      <c r="C5944" s="13" t="s">
        <v>21</v>
      </c>
      <c r="D5944" s="13" t="s">
        <v>21</v>
      </c>
      <c r="E5944" s="13" t="s">
        <v>21</v>
      </c>
    </row>
    <row r="5945" spans="2:5" x14ac:dyDescent="0.3">
      <c r="B5945" s="13">
        <v>76</v>
      </c>
      <c r="C5945" s="13" t="s">
        <v>21</v>
      </c>
      <c r="D5945" s="13" t="s">
        <v>25</v>
      </c>
      <c r="E5945" s="13" t="s">
        <v>21</v>
      </c>
    </row>
    <row r="5946" spans="2:5" x14ac:dyDescent="0.3">
      <c r="B5946" s="13">
        <v>60</v>
      </c>
      <c r="C5946" s="13" t="s">
        <v>21</v>
      </c>
      <c r="D5946" s="13" t="s">
        <v>21</v>
      </c>
      <c r="E5946" s="13" t="s">
        <v>21</v>
      </c>
    </row>
    <row r="5947" spans="2:5" x14ac:dyDescent="0.3">
      <c r="B5947" s="13">
        <v>38</v>
      </c>
      <c r="C5947" s="13" t="s">
        <v>21</v>
      </c>
      <c r="D5947" s="13" t="s">
        <v>21</v>
      </c>
      <c r="E5947" s="13" t="s">
        <v>21</v>
      </c>
    </row>
    <row r="5948" spans="2:5" x14ac:dyDescent="0.3">
      <c r="B5948" s="13">
        <v>34</v>
      </c>
      <c r="C5948" s="13" t="s">
        <v>21</v>
      </c>
      <c r="D5948" s="13" t="s">
        <v>21</v>
      </c>
      <c r="E5948" s="13" t="s">
        <v>21</v>
      </c>
    </row>
    <row r="5949" spans="2:5" x14ac:dyDescent="0.3">
      <c r="B5949" s="13">
        <v>45</v>
      </c>
      <c r="C5949" s="13" t="s">
        <v>21</v>
      </c>
      <c r="D5949" s="13" t="s">
        <v>21</v>
      </c>
      <c r="E5949" s="13" t="s">
        <v>21</v>
      </c>
    </row>
    <row r="5950" spans="2:5" x14ac:dyDescent="0.3">
      <c r="B5950" s="13">
        <v>22</v>
      </c>
      <c r="C5950" s="13" t="s">
        <v>25</v>
      </c>
      <c r="D5950" s="13" t="s">
        <v>21</v>
      </c>
      <c r="E5950" s="13" t="s">
        <v>21</v>
      </c>
    </row>
    <row r="5951" spans="2:5" x14ac:dyDescent="0.3">
      <c r="B5951" s="13">
        <v>34</v>
      </c>
      <c r="C5951" s="13" t="s">
        <v>21</v>
      </c>
      <c r="D5951" s="13" t="s">
        <v>21</v>
      </c>
      <c r="E5951" s="13" t="s">
        <v>21</v>
      </c>
    </row>
    <row r="5952" spans="2:5" x14ac:dyDescent="0.3">
      <c r="B5952" s="13">
        <v>25</v>
      </c>
      <c r="C5952" s="13" t="s">
        <v>25</v>
      </c>
      <c r="D5952" s="13" t="s">
        <v>21</v>
      </c>
      <c r="E5952" s="13" t="s">
        <v>21</v>
      </c>
    </row>
    <row r="5953" spans="2:5" x14ac:dyDescent="0.3">
      <c r="B5953" s="13">
        <v>64</v>
      </c>
      <c r="C5953" s="13" t="s">
        <v>21</v>
      </c>
      <c r="D5953" s="13" t="s">
        <v>21</v>
      </c>
      <c r="E5953" s="13" t="s">
        <v>21</v>
      </c>
    </row>
    <row r="5954" spans="2:5" x14ac:dyDescent="0.3">
      <c r="B5954" s="13">
        <v>54</v>
      </c>
      <c r="C5954" s="13" t="s">
        <v>21</v>
      </c>
      <c r="D5954" s="13" t="s">
        <v>21</v>
      </c>
      <c r="E5954" s="13" t="s">
        <v>21</v>
      </c>
    </row>
    <row r="5955" spans="2:5" x14ac:dyDescent="0.3">
      <c r="B5955" s="13">
        <v>58</v>
      </c>
      <c r="C5955" s="13" t="s">
        <v>21</v>
      </c>
      <c r="D5955" s="13" t="s">
        <v>21</v>
      </c>
      <c r="E5955" s="13" t="s">
        <v>21</v>
      </c>
    </row>
    <row r="5956" spans="2:5" x14ac:dyDescent="0.3">
      <c r="B5956" s="13">
        <v>20</v>
      </c>
      <c r="C5956" s="13" t="s">
        <v>25</v>
      </c>
      <c r="D5956" s="13" t="s">
        <v>21</v>
      </c>
      <c r="E5956" s="13" t="s">
        <v>21</v>
      </c>
    </row>
    <row r="5957" spans="2:5" x14ac:dyDescent="0.3">
      <c r="B5957" s="13">
        <v>47</v>
      </c>
      <c r="C5957" s="13" t="s">
        <v>21</v>
      </c>
      <c r="D5957" s="13" t="s">
        <v>21</v>
      </c>
      <c r="E5957" s="13" t="s">
        <v>21</v>
      </c>
    </row>
    <row r="5958" spans="2:5" x14ac:dyDescent="0.3">
      <c r="B5958" s="13">
        <v>51</v>
      </c>
      <c r="C5958" s="13" t="s">
        <v>21</v>
      </c>
      <c r="D5958" s="13" t="s">
        <v>21</v>
      </c>
      <c r="E5958" s="13" t="s">
        <v>21</v>
      </c>
    </row>
    <row r="5959" spans="2:5" x14ac:dyDescent="0.3">
      <c r="B5959" s="13">
        <v>61</v>
      </c>
      <c r="C5959" s="13" t="s">
        <v>21</v>
      </c>
      <c r="D5959" s="13" t="s">
        <v>21</v>
      </c>
      <c r="E5959" s="13" t="s">
        <v>21</v>
      </c>
    </row>
    <row r="5960" spans="2:5" x14ac:dyDescent="0.3">
      <c r="B5960" s="13">
        <v>23</v>
      </c>
      <c r="C5960" s="13" t="s">
        <v>25</v>
      </c>
      <c r="D5960" s="13" t="s">
        <v>21</v>
      </c>
      <c r="E5960" s="13" t="s">
        <v>21</v>
      </c>
    </row>
    <row r="5961" spans="2:5" x14ac:dyDescent="0.3">
      <c r="B5961" s="13">
        <v>42</v>
      </c>
      <c r="C5961" s="13" t="s">
        <v>21</v>
      </c>
      <c r="D5961" s="13" t="s">
        <v>21</v>
      </c>
      <c r="E5961" s="13" t="s">
        <v>21</v>
      </c>
    </row>
    <row r="5962" spans="2:5" x14ac:dyDescent="0.3">
      <c r="B5962" s="13">
        <v>68</v>
      </c>
      <c r="C5962" s="13" t="s">
        <v>21</v>
      </c>
      <c r="D5962" s="13" t="s">
        <v>25</v>
      </c>
      <c r="E5962" s="13" t="s">
        <v>21</v>
      </c>
    </row>
    <row r="5963" spans="2:5" x14ac:dyDescent="0.3">
      <c r="B5963" s="13">
        <v>47</v>
      </c>
      <c r="C5963" s="13" t="s">
        <v>21</v>
      </c>
      <c r="D5963" s="13" t="s">
        <v>21</v>
      </c>
      <c r="E5963" s="13" t="s">
        <v>21</v>
      </c>
    </row>
    <row r="5964" spans="2:5" x14ac:dyDescent="0.3">
      <c r="B5964" s="13">
        <v>34</v>
      </c>
      <c r="C5964" s="13" t="s">
        <v>21</v>
      </c>
      <c r="D5964" s="13" t="s">
        <v>21</v>
      </c>
      <c r="E5964" s="13" t="s">
        <v>21</v>
      </c>
    </row>
    <row r="5965" spans="2:5" x14ac:dyDescent="0.3">
      <c r="B5965" s="13">
        <v>45</v>
      </c>
      <c r="C5965" s="13" t="s">
        <v>21</v>
      </c>
      <c r="D5965" s="13" t="s">
        <v>21</v>
      </c>
      <c r="E5965" s="13" t="s">
        <v>21</v>
      </c>
    </row>
    <row r="5966" spans="2:5" x14ac:dyDescent="0.3">
      <c r="B5966" s="13">
        <v>38</v>
      </c>
      <c r="C5966" s="13" t="s">
        <v>21</v>
      </c>
      <c r="D5966" s="13" t="s">
        <v>21</v>
      </c>
      <c r="E5966" s="13" t="s">
        <v>21</v>
      </c>
    </row>
    <row r="5967" spans="2:5" x14ac:dyDescent="0.3">
      <c r="B5967" s="13">
        <v>64</v>
      </c>
      <c r="C5967" s="13" t="s">
        <v>21</v>
      </c>
      <c r="D5967" s="13" t="s">
        <v>21</v>
      </c>
      <c r="E5967" s="13" t="s">
        <v>21</v>
      </c>
    </row>
    <row r="5968" spans="2:5" x14ac:dyDescent="0.3">
      <c r="B5968" s="13">
        <v>46</v>
      </c>
      <c r="C5968" s="13" t="s">
        <v>21</v>
      </c>
      <c r="D5968" s="13" t="s">
        <v>21</v>
      </c>
      <c r="E5968" s="13" t="s">
        <v>21</v>
      </c>
    </row>
    <row r="5969" spans="2:5" x14ac:dyDescent="0.3">
      <c r="B5969" s="13">
        <v>47</v>
      </c>
      <c r="C5969" s="13" t="s">
        <v>21</v>
      </c>
      <c r="D5969" s="13" t="s">
        <v>21</v>
      </c>
      <c r="E5969" s="13" t="s">
        <v>21</v>
      </c>
    </row>
    <row r="5970" spans="2:5" x14ac:dyDescent="0.3">
      <c r="B5970" s="13">
        <v>47</v>
      </c>
      <c r="C5970" s="13" t="s">
        <v>21</v>
      </c>
      <c r="D5970" s="13" t="s">
        <v>21</v>
      </c>
      <c r="E5970" s="13" t="s">
        <v>21</v>
      </c>
    </row>
    <row r="5971" spans="2:5" x14ac:dyDescent="0.3">
      <c r="B5971" s="13">
        <v>26</v>
      </c>
      <c r="C5971" s="13" t="s">
        <v>25</v>
      </c>
      <c r="D5971" s="13" t="s">
        <v>21</v>
      </c>
      <c r="E5971" s="13" t="s">
        <v>21</v>
      </c>
    </row>
    <row r="5972" spans="2:5" x14ac:dyDescent="0.3">
      <c r="B5972" s="13">
        <v>63</v>
      </c>
      <c r="C5972" s="13" t="s">
        <v>21</v>
      </c>
      <c r="D5972" s="13" t="s">
        <v>21</v>
      </c>
      <c r="E5972" s="13" t="s">
        <v>21</v>
      </c>
    </row>
    <row r="5973" spans="2:5" x14ac:dyDescent="0.3">
      <c r="B5973" s="13">
        <v>26</v>
      </c>
      <c r="C5973" s="13" t="s">
        <v>25</v>
      </c>
      <c r="D5973" s="13" t="s">
        <v>21</v>
      </c>
      <c r="E5973" s="13" t="s">
        <v>21</v>
      </c>
    </row>
    <row r="5974" spans="2:5" x14ac:dyDescent="0.3">
      <c r="B5974" s="13">
        <v>31</v>
      </c>
      <c r="C5974" s="13" t="s">
        <v>21</v>
      </c>
      <c r="D5974" s="13" t="s">
        <v>21</v>
      </c>
      <c r="E5974" s="13" t="s">
        <v>21</v>
      </c>
    </row>
    <row r="5975" spans="2:5" x14ac:dyDescent="0.3">
      <c r="B5975" s="13">
        <v>45</v>
      </c>
      <c r="C5975" s="13" t="s">
        <v>21</v>
      </c>
      <c r="D5975" s="13" t="s">
        <v>21</v>
      </c>
      <c r="E5975" s="13" t="s">
        <v>21</v>
      </c>
    </row>
    <row r="5976" spans="2:5" x14ac:dyDescent="0.3">
      <c r="B5976" s="13">
        <v>62</v>
      </c>
      <c r="C5976" s="13" t="s">
        <v>21</v>
      </c>
      <c r="D5976" s="13" t="s">
        <v>21</v>
      </c>
      <c r="E5976" s="13" t="s">
        <v>21</v>
      </c>
    </row>
    <row r="5977" spans="2:5" x14ac:dyDescent="0.3">
      <c r="B5977" s="13">
        <v>60</v>
      </c>
      <c r="C5977" s="13" t="s">
        <v>21</v>
      </c>
      <c r="D5977" s="13" t="s">
        <v>21</v>
      </c>
      <c r="E5977" s="13" t="s">
        <v>21</v>
      </c>
    </row>
    <row r="5978" spans="2:5" x14ac:dyDescent="0.3">
      <c r="B5978" s="13">
        <v>67</v>
      </c>
      <c r="C5978" s="13" t="s">
        <v>21</v>
      </c>
      <c r="D5978" s="13" t="s">
        <v>25</v>
      </c>
      <c r="E5978" s="13" t="s">
        <v>21</v>
      </c>
    </row>
    <row r="5979" spans="2:5" x14ac:dyDescent="0.3">
      <c r="B5979" s="13">
        <v>25</v>
      </c>
      <c r="C5979" s="13" t="s">
        <v>25</v>
      </c>
      <c r="D5979" s="13" t="s">
        <v>21</v>
      </c>
      <c r="E5979" s="13" t="s">
        <v>21</v>
      </c>
    </row>
    <row r="5980" spans="2:5" x14ac:dyDescent="0.3">
      <c r="B5980" s="13">
        <v>62</v>
      </c>
      <c r="C5980" s="13" t="s">
        <v>21</v>
      </c>
      <c r="D5980" s="13" t="s">
        <v>21</v>
      </c>
      <c r="E5980" s="13" t="s">
        <v>21</v>
      </c>
    </row>
    <row r="5981" spans="2:5" x14ac:dyDescent="0.3">
      <c r="B5981" s="13">
        <v>71</v>
      </c>
      <c r="C5981" s="13" t="s">
        <v>21</v>
      </c>
      <c r="D5981" s="13" t="s">
        <v>25</v>
      </c>
      <c r="E5981" s="13" t="s">
        <v>21</v>
      </c>
    </row>
    <row r="5982" spans="2:5" x14ac:dyDescent="0.3">
      <c r="B5982" s="13">
        <v>42</v>
      </c>
      <c r="C5982" s="13" t="s">
        <v>21</v>
      </c>
      <c r="D5982" s="13" t="s">
        <v>21</v>
      </c>
      <c r="E5982" s="13" t="s">
        <v>21</v>
      </c>
    </row>
    <row r="5983" spans="2:5" x14ac:dyDescent="0.3">
      <c r="B5983" s="13">
        <v>47</v>
      </c>
      <c r="C5983" s="13" t="s">
        <v>21</v>
      </c>
      <c r="D5983" s="13" t="s">
        <v>21</v>
      </c>
      <c r="E5983" s="13" t="s">
        <v>21</v>
      </c>
    </row>
    <row r="5984" spans="2:5" x14ac:dyDescent="0.3">
      <c r="B5984" s="13">
        <v>48</v>
      </c>
      <c r="C5984" s="13" t="s">
        <v>21</v>
      </c>
      <c r="D5984" s="13" t="s">
        <v>21</v>
      </c>
      <c r="E5984" s="13" t="s">
        <v>21</v>
      </c>
    </row>
    <row r="5985" spans="2:5" x14ac:dyDescent="0.3">
      <c r="B5985" s="13">
        <v>59</v>
      </c>
      <c r="C5985" s="13" t="s">
        <v>21</v>
      </c>
      <c r="D5985" s="13" t="s">
        <v>21</v>
      </c>
      <c r="E5985" s="13" t="s">
        <v>21</v>
      </c>
    </row>
    <row r="5986" spans="2:5" x14ac:dyDescent="0.3">
      <c r="B5986" s="13">
        <v>61</v>
      </c>
      <c r="C5986" s="13" t="s">
        <v>21</v>
      </c>
      <c r="D5986" s="13" t="s">
        <v>21</v>
      </c>
      <c r="E5986" s="13" t="s">
        <v>21</v>
      </c>
    </row>
    <row r="5987" spans="2:5" x14ac:dyDescent="0.3">
      <c r="B5987" s="13">
        <v>66</v>
      </c>
      <c r="C5987" s="13" t="s">
        <v>21</v>
      </c>
      <c r="D5987" s="13" t="s">
        <v>25</v>
      </c>
      <c r="E5987" s="13" t="s">
        <v>21</v>
      </c>
    </row>
    <row r="5988" spans="2:5" x14ac:dyDescent="0.3">
      <c r="B5988" s="13">
        <v>46</v>
      </c>
      <c r="C5988" s="13" t="s">
        <v>21</v>
      </c>
      <c r="D5988" s="13" t="s">
        <v>21</v>
      </c>
      <c r="E5988" s="13" t="s">
        <v>21</v>
      </c>
    </row>
    <row r="5989" spans="2:5" x14ac:dyDescent="0.3">
      <c r="B5989" s="13">
        <v>55</v>
      </c>
      <c r="C5989" s="13" t="s">
        <v>21</v>
      </c>
      <c r="D5989" s="13" t="s">
        <v>21</v>
      </c>
      <c r="E5989" s="13" t="s">
        <v>21</v>
      </c>
    </row>
    <row r="5990" spans="2:5" x14ac:dyDescent="0.3">
      <c r="B5990" s="13">
        <v>37</v>
      </c>
      <c r="C5990" s="13" t="s">
        <v>21</v>
      </c>
      <c r="D5990" s="13" t="s">
        <v>21</v>
      </c>
      <c r="E5990" s="13" t="s">
        <v>21</v>
      </c>
    </row>
    <row r="5991" spans="2:5" x14ac:dyDescent="0.3">
      <c r="B5991" s="13">
        <v>31</v>
      </c>
      <c r="C5991" s="13" t="s">
        <v>21</v>
      </c>
      <c r="D5991" s="13" t="s">
        <v>21</v>
      </c>
      <c r="E5991" s="13" t="s">
        <v>21</v>
      </c>
    </row>
    <row r="5992" spans="2:5" x14ac:dyDescent="0.3">
      <c r="B5992" s="13">
        <v>33</v>
      </c>
      <c r="C5992" s="13" t="s">
        <v>21</v>
      </c>
      <c r="D5992" s="13" t="s">
        <v>21</v>
      </c>
      <c r="E5992" s="13" t="s">
        <v>21</v>
      </c>
    </row>
    <row r="5993" spans="2:5" x14ac:dyDescent="0.3">
      <c r="B5993" s="13">
        <v>51</v>
      </c>
      <c r="C5993" s="13" t="s">
        <v>21</v>
      </c>
      <c r="D5993" s="13" t="s">
        <v>21</v>
      </c>
      <c r="E5993" s="13" t="s">
        <v>21</v>
      </c>
    </row>
    <row r="5994" spans="2:5" x14ac:dyDescent="0.3">
      <c r="B5994" s="13">
        <v>58</v>
      </c>
      <c r="C5994" s="13" t="s">
        <v>21</v>
      </c>
      <c r="D5994" s="13" t="s">
        <v>21</v>
      </c>
      <c r="E5994" s="13" t="s">
        <v>21</v>
      </c>
    </row>
    <row r="5995" spans="2:5" x14ac:dyDescent="0.3">
      <c r="B5995" s="13">
        <v>48</v>
      </c>
      <c r="C5995" s="13" t="s">
        <v>21</v>
      </c>
      <c r="D5995" s="13" t="s">
        <v>21</v>
      </c>
      <c r="E5995" s="13" t="s">
        <v>21</v>
      </c>
    </row>
    <row r="5996" spans="2:5" x14ac:dyDescent="0.3">
      <c r="B5996" s="13">
        <v>62</v>
      </c>
      <c r="C5996" s="13" t="s">
        <v>21</v>
      </c>
      <c r="D5996" s="13" t="s">
        <v>21</v>
      </c>
      <c r="E5996" s="13" t="s">
        <v>21</v>
      </c>
    </row>
    <row r="5997" spans="2:5" x14ac:dyDescent="0.3">
      <c r="B5997" s="13">
        <v>65</v>
      </c>
      <c r="C5997" s="13" t="s">
        <v>21</v>
      </c>
      <c r="D5997" s="13" t="s">
        <v>25</v>
      </c>
      <c r="E5997" s="13" t="s">
        <v>21</v>
      </c>
    </row>
    <row r="5998" spans="2:5" x14ac:dyDescent="0.3">
      <c r="B5998" s="13">
        <v>28</v>
      </c>
      <c r="C5998" s="13" t="s">
        <v>25</v>
      </c>
      <c r="D5998" s="13" t="s">
        <v>21</v>
      </c>
      <c r="E5998" s="13" t="s">
        <v>21</v>
      </c>
    </row>
    <row r="5999" spans="2:5" x14ac:dyDescent="0.3">
      <c r="B5999" s="13">
        <v>20</v>
      </c>
      <c r="C5999" s="13" t="s">
        <v>25</v>
      </c>
      <c r="D5999" s="13" t="s">
        <v>21</v>
      </c>
      <c r="E5999" s="13" t="s">
        <v>21</v>
      </c>
    </row>
    <row r="6000" spans="2:5" x14ac:dyDescent="0.3">
      <c r="B6000" s="13">
        <v>23</v>
      </c>
      <c r="C6000" s="13" t="s">
        <v>25</v>
      </c>
      <c r="D6000" s="13" t="s">
        <v>21</v>
      </c>
      <c r="E6000" s="13" t="s">
        <v>21</v>
      </c>
    </row>
    <row r="6001" spans="2:5" x14ac:dyDescent="0.3">
      <c r="B6001" s="13">
        <v>48</v>
      </c>
      <c r="C6001" s="13" t="s">
        <v>21</v>
      </c>
      <c r="D6001" s="13" t="s">
        <v>21</v>
      </c>
      <c r="E6001" s="13" t="s">
        <v>21</v>
      </c>
    </row>
    <row r="6002" spans="2:5" x14ac:dyDescent="0.3">
      <c r="B6002" s="13">
        <v>66</v>
      </c>
      <c r="C6002" s="13" t="s">
        <v>21</v>
      </c>
      <c r="D6002" s="13" t="s">
        <v>25</v>
      </c>
      <c r="E6002" s="13" t="s">
        <v>21</v>
      </c>
    </row>
    <row r="6003" spans="2:5" x14ac:dyDescent="0.3">
      <c r="B6003" s="13">
        <v>57</v>
      </c>
      <c r="C6003" s="13" t="s">
        <v>21</v>
      </c>
      <c r="D6003" s="13" t="s">
        <v>21</v>
      </c>
      <c r="E6003" s="13" t="s">
        <v>21</v>
      </c>
    </row>
    <row r="6004" spans="2:5" x14ac:dyDescent="0.3">
      <c r="B6004" s="13">
        <v>43</v>
      </c>
      <c r="C6004" s="13" t="s">
        <v>21</v>
      </c>
      <c r="D6004" s="13" t="s">
        <v>21</v>
      </c>
      <c r="E6004" s="13" t="s">
        <v>21</v>
      </c>
    </row>
    <row r="6005" spans="2:5" x14ac:dyDescent="0.3">
      <c r="B6005" s="13">
        <v>40</v>
      </c>
      <c r="C6005" s="13" t="s">
        <v>21</v>
      </c>
      <c r="D6005" s="13" t="s">
        <v>21</v>
      </c>
      <c r="E6005" s="13" t="s">
        <v>21</v>
      </c>
    </row>
    <row r="6006" spans="2:5" x14ac:dyDescent="0.3">
      <c r="B6006" s="13">
        <v>22</v>
      </c>
      <c r="C6006" s="13" t="s">
        <v>25</v>
      </c>
      <c r="D6006" s="13" t="s">
        <v>21</v>
      </c>
      <c r="E6006" s="13" t="s">
        <v>21</v>
      </c>
    </row>
    <row r="6007" spans="2:5" x14ac:dyDescent="0.3">
      <c r="B6007" s="13">
        <v>55</v>
      </c>
      <c r="C6007" s="13" t="s">
        <v>21</v>
      </c>
      <c r="D6007" s="13" t="s">
        <v>21</v>
      </c>
      <c r="E6007" s="13" t="s">
        <v>21</v>
      </c>
    </row>
    <row r="6008" spans="2:5" x14ac:dyDescent="0.3">
      <c r="B6008" s="13">
        <v>25</v>
      </c>
      <c r="C6008" s="13" t="s">
        <v>25</v>
      </c>
      <c r="D6008" s="13" t="s">
        <v>21</v>
      </c>
      <c r="E6008" s="13" t="s">
        <v>21</v>
      </c>
    </row>
    <row r="6009" spans="2:5" x14ac:dyDescent="0.3">
      <c r="B6009" s="13">
        <v>21</v>
      </c>
      <c r="C6009" s="13" t="s">
        <v>25</v>
      </c>
      <c r="D6009" s="13" t="s">
        <v>21</v>
      </c>
      <c r="E6009" s="13" t="s">
        <v>21</v>
      </c>
    </row>
    <row r="6010" spans="2:5" x14ac:dyDescent="0.3">
      <c r="B6010" s="13">
        <v>63</v>
      </c>
      <c r="C6010" s="13" t="s">
        <v>21</v>
      </c>
      <c r="D6010" s="13" t="s">
        <v>21</v>
      </c>
      <c r="E6010" s="13" t="s">
        <v>21</v>
      </c>
    </row>
    <row r="6011" spans="2:5" x14ac:dyDescent="0.3">
      <c r="B6011" s="13">
        <v>70</v>
      </c>
      <c r="C6011" s="13" t="s">
        <v>21</v>
      </c>
      <c r="D6011" s="13" t="s">
        <v>25</v>
      </c>
      <c r="E6011" s="13" t="s">
        <v>21</v>
      </c>
    </row>
    <row r="6012" spans="2:5" x14ac:dyDescent="0.3">
      <c r="B6012" s="13">
        <v>30</v>
      </c>
      <c r="C6012" s="13" t="s">
        <v>21</v>
      </c>
      <c r="D6012" s="13" t="s">
        <v>21</v>
      </c>
      <c r="E6012" s="13" t="s">
        <v>25</v>
      </c>
    </row>
    <row r="6013" spans="2:5" x14ac:dyDescent="0.3">
      <c r="B6013" s="13">
        <v>27</v>
      </c>
      <c r="C6013" s="13" t="s">
        <v>25</v>
      </c>
      <c r="D6013" s="13" t="s">
        <v>21</v>
      </c>
      <c r="E6013" s="13" t="s">
        <v>21</v>
      </c>
    </row>
    <row r="6014" spans="2:5" x14ac:dyDescent="0.3">
      <c r="B6014" s="13">
        <v>50</v>
      </c>
      <c r="C6014" s="13" t="s">
        <v>21</v>
      </c>
      <c r="D6014" s="13" t="s">
        <v>21</v>
      </c>
      <c r="E6014" s="13" t="s">
        <v>21</v>
      </c>
    </row>
    <row r="6015" spans="2:5" x14ac:dyDescent="0.3">
      <c r="B6015" s="13">
        <v>68</v>
      </c>
      <c r="C6015" s="13" t="s">
        <v>21</v>
      </c>
      <c r="D6015" s="13" t="s">
        <v>25</v>
      </c>
      <c r="E6015" s="13" t="s">
        <v>21</v>
      </c>
    </row>
    <row r="6016" spans="2:5" x14ac:dyDescent="0.3">
      <c r="B6016" s="13">
        <v>25</v>
      </c>
      <c r="C6016" s="13" t="s">
        <v>25</v>
      </c>
      <c r="D6016" s="13" t="s">
        <v>21</v>
      </c>
      <c r="E6016" s="13" t="s">
        <v>21</v>
      </c>
    </row>
    <row r="6017" spans="2:5" x14ac:dyDescent="0.3">
      <c r="B6017" s="13">
        <v>23</v>
      </c>
      <c r="C6017" s="13" t="s">
        <v>25</v>
      </c>
      <c r="D6017" s="13" t="s">
        <v>21</v>
      </c>
      <c r="E6017" s="13" t="s">
        <v>21</v>
      </c>
    </row>
    <row r="6018" spans="2:5" x14ac:dyDescent="0.3">
      <c r="B6018" s="13">
        <v>21</v>
      </c>
      <c r="C6018" s="13" t="s">
        <v>25</v>
      </c>
      <c r="D6018" s="13" t="s">
        <v>21</v>
      </c>
      <c r="E6018" s="13" t="s">
        <v>21</v>
      </c>
    </row>
    <row r="6019" spans="2:5" x14ac:dyDescent="0.3">
      <c r="B6019" s="13">
        <v>55</v>
      </c>
      <c r="C6019" s="13" t="s">
        <v>21</v>
      </c>
      <c r="D6019" s="13" t="s">
        <v>21</v>
      </c>
      <c r="E6019" s="13" t="s">
        <v>21</v>
      </c>
    </row>
    <row r="6020" spans="2:5" x14ac:dyDescent="0.3">
      <c r="B6020" s="13">
        <v>53</v>
      </c>
      <c r="C6020" s="13" t="s">
        <v>21</v>
      </c>
      <c r="D6020" s="13" t="s">
        <v>21</v>
      </c>
      <c r="E6020" s="13" t="s">
        <v>21</v>
      </c>
    </row>
    <row r="6021" spans="2:5" x14ac:dyDescent="0.3">
      <c r="B6021" s="13">
        <v>22</v>
      </c>
      <c r="C6021" s="13" t="s">
        <v>25</v>
      </c>
      <c r="D6021" s="13" t="s">
        <v>21</v>
      </c>
      <c r="E6021" s="13" t="s">
        <v>21</v>
      </c>
    </row>
    <row r="6022" spans="2:5" x14ac:dyDescent="0.3">
      <c r="B6022" s="13">
        <v>73</v>
      </c>
      <c r="C6022" s="13" t="s">
        <v>21</v>
      </c>
      <c r="D6022" s="13" t="s">
        <v>25</v>
      </c>
      <c r="E6022" s="13" t="s">
        <v>21</v>
      </c>
    </row>
    <row r="6023" spans="2:5" x14ac:dyDescent="0.3">
      <c r="B6023" s="13">
        <v>32</v>
      </c>
      <c r="C6023" s="13" t="s">
        <v>21</v>
      </c>
      <c r="D6023" s="13" t="s">
        <v>21</v>
      </c>
      <c r="E6023" s="13" t="s">
        <v>21</v>
      </c>
    </row>
    <row r="6024" spans="2:5" x14ac:dyDescent="0.3">
      <c r="B6024" s="13">
        <v>59</v>
      </c>
      <c r="C6024" s="13" t="s">
        <v>21</v>
      </c>
      <c r="D6024" s="13" t="s">
        <v>21</v>
      </c>
      <c r="E6024" s="13" t="s">
        <v>21</v>
      </c>
    </row>
    <row r="6025" spans="2:5" x14ac:dyDescent="0.3">
      <c r="B6025" s="13">
        <v>28</v>
      </c>
      <c r="C6025" s="13" t="s">
        <v>25</v>
      </c>
      <c r="D6025" s="13" t="s">
        <v>21</v>
      </c>
      <c r="E6025" s="13" t="s">
        <v>21</v>
      </c>
    </row>
    <row r="6026" spans="2:5" x14ac:dyDescent="0.3">
      <c r="B6026" s="13">
        <v>37</v>
      </c>
      <c r="C6026" s="13" t="s">
        <v>21</v>
      </c>
      <c r="D6026" s="13" t="s">
        <v>21</v>
      </c>
      <c r="E6026" s="13" t="s">
        <v>21</v>
      </c>
    </row>
    <row r="6027" spans="2:5" x14ac:dyDescent="0.3">
      <c r="B6027" s="13">
        <v>58</v>
      </c>
      <c r="C6027" s="13" t="s">
        <v>21</v>
      </c>
      <c r="D6027" s="13" t="s">
        <v>21</v>
      </c>
      <c r="E6027" s="13" t="s">
        <v>21</v>
      </c>
    </row>
    <row r="6028" spans="2:5" x14ac:dyDescent="0.3">
      <c r="B6028" s="13">
        <v>50</v>
      </c>
      <c r="C6028" s="13" t="s">
        <v>21</v>
      </c>
      <c r="D6028" s="13" t="s">
        <v>21</v>
      </c>
      <c r="E6028" s="13" t="s">
        <v>21</v>
      </c>
    </row>
    <row r="6029" spans="2:5" x14ac:dyDescent="0.3">
      <c r="B6029" s="13">
        <v>33</v>
      </c>
      <c r="C6029" s="13" t="s">
        <v>21</v>
      </c>
      <c r="D6029" s="13" t="s">
        <v>21</v>
      </c>
      <c r="E6029" s="13" t="s">
        <v>21</v>
      </c>
    </row>
    <row r="6030" spans="2:5" x14ac:dyDescent="0.3">
      <c r="B6030" s="13">
        <v>47</v>
      </c>
      <c r="C6030" s="13" t="s">
        <v>21</v>
      </c>
      <c r="D6030" s="13" t="s">
        <v>21</v>
      </c>
      <c r="E6030" s="13" t="s">
        <v>21</v>
      </c>
    </row>
    <row r="6031" spans="2:5" x14ac:dyDescent="0.3">
      <c r="B6031" s="13">
        <v>48</v>
      </c>
      <c r="C6031" s="13" t="s">
        <v>21</v>
      </c>
      <c r="D6031" s="13" t="s">
        <v>21</v>
      </c>
      <c r="E6031" s="13" t="s">
        <v>21</v>
      </c>
    </row>
    <row r="6032" spans="2:5" x14ac:dyDescent="0.3">
      <c r="B6032" s="13">
        <v>50</v>
      </c>
      <c r="C6032" s="13" t="s">
        <v>21</v>
      </c>
      <c r="D6032" s="13" t="s">
        <v>21</v>
      </c>
      <c r="E6032" s="13" t="s">
        <v>21</v>
      </c>
    </row>
    <row r="6033" spans="2:5" x14ac:dyDescent="0.3">
      <c r="B6033" s="13">
        <v>45</v>
      </c>
      <c r="C6033" s="13" t="s">
        <v>21</v>
      </c>
      <c r="D6033" s="13" t="s">
        <v>21</v>
      </c>
      <c r="E6033" s="13" t="s">
        <v>21</v>
      </c>
    </row>
    <row r="6034" spans="2:5" x14ac:dyDescent="0.3">
      <c r="B6034" s="13">
        <v>33</v>
      </c>
      <c r="C6034" s="13" t="s">
        <v>21</v>
      </c>
      <c r="D6034" s="13" t="s">
        <v>21</v>
      </c>
      <c r="E6034" s="13" t="s">
        <v>21</v>
      </c>
    </row>
    <row r="6035" spans="2:5" x14ac:dyDescent="0.3">
      <c r="B6035" s="13">
        <v>48</v>
      </c>
      <c r="C6035" s="13" t="s">
        <v>21</v>
      </c>
      <c r="D6035" s="13" t="s">
        <v>21</v>
      </c>
      <c r="E6035" s="13" t="s">
        <v>21</v>
      </c>
    </row>
    <row r="6036" spans="2:5" x14ac:dyDescent="0.3">
      <c r="B6036" s="13">
        <v>27</v>
      </c>
      <c r="C6036" s="13" t="s">
        <v>25</v>
      </c>
      <c r="D6036" s="13" t="s">
        <v>21</v>
      </c>
      <c r="E6036" s="13" t="s">
        <v>21</v>
      </c>
    </row>
    <row r="6037" spans="2:5" x14ac:dyDescent="0.3">
      <c r="B6037" s="13">
        <v>63</v>
      </c>
      <c r="C6037" s="13" t="s">
        <v>21</v>
      </c>
      <c r="D6037" s="13" t="s">
        <v>21</v>
      </c>
      <c r="E6037" s="13" t="s">
        <v>21</v>
      </c>
    </row>
    <row r="6038" spans="2:5" x14ac:dyDescent="0.3">
      <c r="B6038" s="13">
        <v>59</v>
      </c>
      <c r="C6038" s="13" t="s">
        <v>21</v>
      </c>
      <c r="D6038" s="13" t="s">
        <v>21</v>
      </c>
      <c r="E6038" s="13" t="s">
        <v>21</v>
      </c>
    </row>
    <row r="6039" spans="2:5" x14ac:dyDescent="0.3">
      <c r="B6039" s="13">
        <v>51</v>
      </c>
      <c r="C6039" s="13" t="s">
        <v>21</v>
      </c>
      <c r="D6039" s="13" t="s">
        <v>21</v>
      </c>
      <c r="E6039" s="13" t="s">
        <v>21</v>
      </c>
    </row>
    <row r="6040" spans="2:5" x14ac:dyDescent="0.3">
      <c r="B6040" s="13">
        <v>21</v>
      </c>
      <c r="C6040" s="13" t="s">
        <v>25</v>
      </c>
      <c r="D6040" s="13" t="s">
        <v>21</v>
      </c>
      <c r="E6040" s="13" t="s">
        <v>21</v>
      </c>
    </row>
    <row r="6041" spans="2:5" x14ac:dyDescent="0.3">
      <c r="B6041" s="13">
        <v>44</v>
      </c>
      <c r="C6041" s="13" t="s">
        <v>21</v>
      </c>
      <c r="D6041" s="13" t="s">
        <v>21</v>
      </c>
      <c r="E6041" s="13" t="s">
        <v>21</v>
      </c>
    </row>
    <row r="6042" spans="2:5" x14ac:dyDescent="0.3">
      <c r="B6042" s="13">
        <v>40</v>
      </c>
      <c r="C6042" s="13" t="s">
        <v>21</v>
      </c>
      <c r="D6042" s="13" t="s">
        <v>21</v>
      </c>
      <c r="E6042" s="13" t="s">
        <v>21</v>
      </c>
    </row>
    <row r="6043" spans="2:5" x14ac:dyDescent="0.3">
      <c r="B6043" s="13">
        <v>36</v>
      </c>
      <c r="C6043" s="13" t="s">
        <v>21</v>
      </c>
      <c r="D6043" s="13" t="s">
        <v>21</v>
      </c>
      <c r="E6043" s="13" t="s">
        <v>21</v>
      </c>
    </row>
    <row r="6044" spans="2:5" x14ac:dyDescent="0.3">
      <c r="B6044" s="13">
        <v>40</v>
      </c>
      <c r="C6044" s="13" t="s">
        <v>21</v>
      </c>
      <c r="D6044" s="13" t="s">
        <v>21</v>
      </c>
      <c r="E6044" s="13" t="s">
        <v>21</v>
      </c>
    </row>
    <row r="6045" spans="2:5" x14ac:dyDescent="0.3">
      <c r="B6045" s="13">
        <v>29</v>
      </c>
      <c r="C6045" s="13" t="s">
        <v>25</v>
      </c>
      <c r="D6045" s="13" t="s">
        <v>21</v>
      </c>
      <c r="E6045" s="13" t="s">
        <v>21</v>
      </c>
    </row>
    <row r="6046" spans="2:5" x14ac:dyDescent="0.3">
      <c r="B6046" s="13">
        <v>27</v>
      </c>
      <c r="C6046" s="13" t="s">
        <v>25</v>
      </c>
      <c r="D6046" s="13" t="s">
        <v>21</v>
      </c>
      <c r="E6046" s="13" t="s">
        <v>21</v>
      </c>
    </row>
    <row r="6047" spans="2:5" x14ac:dyDescent="0.3">
      <c r="B6047" s="13">
        <v>63</v>
      </c>
      <c r="C6047" s="13" t="s">
        <v>21</v>
      </c>
      <c r="D6047" s="13" t="s">
        <v>21</v>
      </c>
      <c r="E6047" s="13" t="s">
        <v>21</v>
      </c>
    </row>
    <row r="6048" spans="2:5" x14ac:dyDescent="0.3">
      <c r="B6048" s="13">
        <v>27</v>
      </c>
      <c r="C6048" s="13" t="s">
        <v>25</v>
      </c>
      <c r="D6048" s="13" t="s">
        <v>21</v>
      </c>
      <c r="E6048" s="13" t="s">
        <v>21</v>
      </c>
    </row>
    <row r="6049" spans="2:5" x14ac:dyDescent="0.3">
      <c r="B6049" s="13">
        <v>22</v>
      </c>
      <c r="C6049" s="13" t="s">
        <v>25</v>
      </c>
      <c r="D6049" s="13" t="s">
        <v>21</v>
      </c>
      <c r="E6049" s="13" t="s">
        <v>21</v>
      </c>
    </row>
    <row r="6050" spans="2:5" x14ac:dyDescent="0.3">
      <c r="B6050" s="13">
        <v>40</v>
      </c>
      <c r="C6050" s="13" t="s">
        <v>21</v>
      </c>
      <c r="D6050" s="13" t="s">
        <v>21</v>
      </c>
      <c r="E6050" s="13" t="s">
        <v>21</v>
      </c>
    </row>
    <row r="6051" spans="2:5" x14ac:dyDescent="0.3">
      <c r="B6051" s="13">
        <v>36</v>
      </c>
      <c r="C6051" s="13" t="s">
        <v>21</v>
      </c>
      <c r="D6051" s="13" t="s">
        <v>21</v>
      </c>
      <c r="E6051" s="13" t="s">
        <v>21</v>
      </c>
    </row>
    <row r="6052" spans="2:5" x14ac:dyDescent="0.3">
      <c r="B6052" s="13">
        <v>42</v>
      </c>
      <c r="C6052" s="13" t="s">
        <v>21</v>
      </c>
      <c r="D6052" s="13" t="s">
        <v>21</v>
      </c>
      <c r="E6052" s="13" t="s">
        <v>21</v>
      </c>
    </row>
    <row r="6053" spans="2:5" x14ac:dyDescent="0.3">
      <c r="B6053" s="13">
        <v>35</v>
      </c>
      <c r="C6053" s="13" t="s">
        <v>21</v>
      </c>
      <c r="D6053" s="13" t="s">
        <v>21</v>
      </c>
      <c r="E6053" s="13" t="s">
        <v>21</v>
      </c>
    </row>
    <row r="6054" spans="2:5" x14ac:dyDescent="0.3">
      <c r="B6054" s="13">
        <v>22</v>
      </c>
      <c r="C6054" s="13" t="s">
        <v>25</v>
      </c>
      <c r="D6054" s="13" t="s">
        <v>21</v>
      </c>
      <c r="E6054" s="13" t="s">
        <v>21</v>
      </c>
    </row>
    <row r="6055" spans="2:5" x14ac:dyDescent="0.3">
      <c r="B6055" s="13">
        <v>66</v>
      </c>
      <c r="C6055" s="13" t="s">
        <v>21</v>
      </c>
      <c r="D6055" s="13" t="s">
        <v>25</v>
      </c>
      <c r="E6055" s="13" t="s">
        <v>21</v>
      </c>
    </row>
    <row r="6056" spans="2:5" x14ac:dyDescent="0.3">
      <c r="B6056" s="13">
        <v>44</v>
      </c>
      <c r="C6056" s="13" t="s">
        <v>21</v>
      </c>
      <c r="D6056" s="13" t="s">
        <v>21</v>
      </c>
      <c r="E6056" s="13" t="s">
        <v>21</v>
      </c>
    </row>
    <row r="6057" spans="2:5" x14ac:dyDescent="0.3">
      <c r="B6057" s="13">
        <v>49</v>
      </c>
      <c r="C6057" s="13" t="s">
        <v>21</v>
      </c>
      <c r="D6057" s="13" t="s">
        <v>21</v>
      </c>
      <c r="E6057" s="13" t="s">
        <v>21</v>
      </c>
    </row>
    <row r="6058" spans="2:5" x14ac:dyDescent="0.3">
      <c r="B6058" s="13">
        <v>43</v>
      </c>
      <c r="C6058" s="13" t="s">
        <v>21</v>
      </c>
      <c r="D6058" s="13" t="s">
        <v>21</v>
      </c>
      <c r="E6058" s="13" t="s">
        <v>21</v>
      </c>
    </row>
    <row r="6059" spans="2:5" x14ac:dyDescent="0.3">
      <c r="B6059" s="13">
        <v>34</v>
      </c>
      <c r="C6059" s="13" t="s">
        <v>21</v>
      </c>
      <c r="D6059" s="13" t="s">
        <v>21</v>
      </c>
      <c r="E6059" s="13" t="s">
        <v>21</v>
      </c>
    </row>
    <row r="6060" spans="2:5" x14ac:dyDescent="0.3">
      <c r="B6060" s="13">
        <v>32</v>
      </c>
      <c r="C6060" s="13" t="s">
        <v>21</v>
      </c>
      <c r="D6060" s="13" t="s">
        <v>21</v>
      </c>
      <c r="E6060" s="13" t="s">
        <v>21</v>
      </c>
    </row>
    <row r="6061" spans="2:5" x14ac:dyDescent="0.3">
      <c r="B6061" s="13">
        <v>55</v>
      </c>
      <c r="C6061" s="13" t="s">
        <v>21</v>
      </c>
      <c r="D6061" s="13" t="s">
        <v>21</v>
      </c>
      <c r="E6061" s="13" t="s">
        <v>21</v>
      </c>
    </row>
    <row r="6062" spans="2:5" x14ac:dyDescent="0.3">
      <c r="B6062" s="13">
        <v>30</v>
      </c>
      <c r="C6062" s="13" t="s">
        <v>21</v>
      </c>
      <c r="D6062" s="13" t="s">
        <v>21</v>
      </c>
      <c r="E6062" s="13" t="s">
        <v>21</v>
      </c>
    </row>
    <row r="6063" spans="2:5" x14ac:dyDescent="0.3">
      <c r="B6063" s="13">
        <v>35</v>
      </c>
      <c r="C6063" s="13" t="s">
        <v>21</v>
      </c>
      <c r="D6063" s="13" t="s">
        <v>21</v>
      </c>
      <c r="E6063" s="13" t="s">
        <v>21</v>
      </c>
    </row>
    <row r="6064" spans="2:5" x14ac:dyDescent="0.3">
      <c r="B6064" s="13">
        <v>63</v>
      </c>
      <c r="C6064" s="13" t="s">
        <v>21</v>
      </c>
      <c r="D6064" s="13" t="s">
        <v>21</v>
      </c>
      <c r="E6064" s="13" t="s">
        <v>21</v>
      </c>
    </row>
    <row r="6065" spans="2:5" x14ac:dyDescent="0.3">
      <c r="B6065" s="13">
        <v>41</v>
      </c>
      <c r="C6065" s="13" t="s">
        <v>21</v>
      </c>
      <c r="D6065" s="13" t="s">
        <v>21</v>
      </c>
      <c r="E6065" s="13" t="s">
        <v>21</v>
      </c>
    </row>
    <row r="6066" spans="2:5" x14ac:dyDescent="0.3">
      <c r="B6066" s="13">
        <v>48</v>
      </c>
      <c r="C6066" s="13" t="s">
        <v>21</v>
      </c>
      <c r="D6066" s="13" t="s">
        <v>21</v>
      </c>
      <c r="E6066" s="13" t="s">
        <v>21</v>
      </c>
    </row>
    <row r="6067" spans="2:5" x14ac:dyDescent="0.3">
      <c r="B6067" s="13">
        <v>22</v>
      </c>
      <c r="C6067" s="13" t="s">
        <v>25</v>
      </c>
      <c r="D6067" s="13" t="s">
        <v>21</v>
      </c>
      <c r="E6067" s="13" t="s">
        <v>21</v>
      </c>
    </row>
    <row r="6068" spans="2:5" x14ac:dyDescent="0.3">
      <c r="B6068" s="13">
        <v>37</v>
      </c>
      <c r="C6068" s="13" t="s">
        <v>21</v>
      </c>
      <c r="D6068" s="13" t="s">
        <v>21</v>
      </c>
      <c r="E6068" s="13" t="s">
        <v>21</v>
      </c>
    </row>
    <row r="6069" spans="2:5" x14ac:dyDescent="0.3">
      <c r="B6069" s="13">
        <v>36</v>
      </c>
      <c r="C6069" s="13" t="s">
        <v>21</v>
      </c>
      <c r="D6069" s="13" t="s">
        <v>21</v>
      </c>
      <c r="E6069" s="13" t="s">
        <v>21</v>
      </c>
    </row>
    <row r="6070" spans="2:5" x14ac:dyDescent="0.3">
      <c r="B6070" s="13">
        <v>30</v>
      </c>
      <c r="C6070" s="13" t="s">
        <v>21</v>
      </c>
      <c r="D6070" s="13" t="s">
        <v>21</v>
      </c>
      <c r="E6070" s="13" t="s">
        <v>21</v>
      </c>
    </row>
    <row r="6071" spans="2:5" x14ac:dyDescent="0.3">
      <c r="B6071" s="13">
        <v>63</v>
      </c>
      <c r="C6071" s="13" t="s">
        <v>21</v>
      </c>
      <c r="D6071" s="13" t="s">
        <v>21</v>
      </c>
      <c r="E6071" s="13" t="s">
        <v>21</v>
      </c>
    </row>
    <row r="6072" spans="2:5" x14ac:dyDescent="0.3">
      <c r="B6072" s="13">
        <v>45</v>
      </c>
      <c r="C6072" s="13" t="s">
        <v>21</v>
      </c>
      <c r="D6072" s="13" t="s">
        <v>21</v>
      </c>
      <c r="E6072" s="13" t="s">
        <v>21</v>
      </c>
    </row>
    <row r="6073" spans="2:5" x14ac:dyDescent="0.3">
      <c r="B6073" s="13">
        <v>23</v>
      </c>
      <c r="C6073" s="13" t="s">
        <v>25</v>
      </c>
      <c r="D6073" s="13" t="s">
        <v>21</v>
      </c>
      <c r="E6073" s="13" t="s">
        <v>21</v>
      </c>
    </row>
    <row r="6074" spans="2:5" x14ac:dyDescent="0.3">
      <c r="B6074" s="13">
        <v>36</v>
      </c>
      <c r="C6074" s="13" t="s">
        <v>21</v>
      </c>
      <c r="D6074" s="13" t="s">
        <v>21</v>
      </c>
      <c r="E6074" s="13" t="s">
        <v>21</v>
      </c>
    </row>
    <row r="6075" spans="2:5" x14ac:dyDescent="0.3">
      <c r="B6075" s="13">
        <v>41</v>
      </c>
      <c r="C6075" s="13" t="s">
        <v>21</v>
      </c>
      <c r="D6075" s="13" t="s">
        <v>21</v>
      </c>
      <c r="E6075" s="13" t="s">
        <v>21</v>
      </c>
    </row>
    <row r="6076" spans="2:5" x14ac:dyDescent="0.3">
      <c r="B6076" s="13">
        <v>30</v>
      </c>
      <c r="C6076" s="13" t="s">
        <v>21</v>
      </c>
      <c r="D6076" s="13" t="s">
        <v>21</v>
      </c>
      <c r="E6076" s="13" t="s">
        <v>21</v>
      </c>
    </row>
    <row r="6077" spans="2:5" x14ac:dyDescent="0.3">
      <c r="B6077" s="13">
        <v>57</v>
      </c>
      <c r="C6077" s="13" t="s">
        <v>21</v>
      </c>
      <c r="D6077" s="13" t="s">
        <v>21</v>
      </c>
      <c r="E6077" s="13" t="s">
        <v>21</v>
      </c>
    </row>
    <row r="6078" spans="2:5" x14ac:dyDescent="0.3">
      <c r="B6078" s="13">
        <v>25</v>
      </c>
      <c r="C6078" s="13" t="s">
        <v>25</v>
      </c>
      <c r="D6078" s="13" t="s">
        <v>21</v>
      </c>
      <c r="E6078" s="13" t="s">
        <v>21</v>
      </c>
    </row>
    <row r="6079" spans="2:5" x14ac:dyDescent="0.3">
      <c r="B6079" s="13">
        <v>29</v>
      </c>
      <c r="C6079" s="13" t="s">
        <v>25</v>
      </c>
      <c r="D6079" s="13" t="s">
        <v>21</v>
      </c>
      <c r="E6079" s="13" t="s">
        <v>21</v>
      </c>
    </row>
    <row r="6080" spans="2:5" x14ac:dyDescent="0.3">
      <c r="B6080" s="13">
        <v>46</v>
      </c>
      <c r="C6080" s="13" t="s">
        <v>21</v>
      </c>
      <c r="D6080" s="13" t="s">
        <v>21</v>
      </c>
      <c r="E6080" s="13" t="s">
        <v>21</v>
      </c>
    </row>
    <row r="6081" spans="2:5" x14ac:dyDescent="0.3">
      <c r="B6081" s="13">
        <v>56</v>
      </c>
      <c r="C6081" s="13" t="s">
        <v>21</v>
      </c>
      <c r="D6081" s="13" t="s">
        <v>21</v>
      </c>
      <c r="E6081" s="13" t="s">
        <v>21</v>
      </c>
    </row>
    <row r="6082" spans="2:5" x14ac:dyDescent="0.3">
      <c r="B6082" s="13">
        <v>30</v>
      </c>
      <c r="C6082" s="13" t="s">
        <v>21</v>
      </c>
      <c r="D6082" s="13" t="s">
        <v>21</v>
      </c>
      <c r="E6082" s="13" t="s">
        <v>21</v>
      </c>
    </row>
    <row r="6083" spans="2:5" x14ac:dyDescent="0.3">
      <c r="B6083" s="13">
        <v>29</v>
      </c>
      <c r="C6083" s="13" t="s">
        <v>25</v>
      </c>
      <c r="D6083" s="13" t="s">
        <v>21</v>
      </c>
      <c r="E6083" s="13" t="s">
        <v>21</v>
      </c>
    </row>
    <row r="6084" spans="2:5" x14ac:dyDescent="0.3">
      <c r="B6084" s="13">
        <v>20</v>
      </c>
      <c r="C6084" s="13" t="s">
        <v>25</v>
      </c>
      <c r="D6084" s="13" t="s">
        <v>21</v>
      </c>
      <c r="E6084" s="13" t="s">
        <v>21</v>
      </c>
    </row>
    <row r="6085" spans="2:5" x14ac:dyDescent="0.3">
      <c r="B6085" s="13">
        <v>35</v>
      </c>
      <c r="C6085" s="13" t="s">
        <v>21</v>
      </c>
      <c r="D6085" s="13" t="s">
        <v>21</v>
      </c>
      <c r="E6085" s="13" t="s">
        <v>21</v>
      </c>
    </row>
    <row r="6086" spans="2:5" x14ac:dyDescent="0.3">
      <c r="B6086" s="13">
        <v>40</v>
      </c>
      <c r="C6086" s="13" t="s">
        <v>21</v>
      </c>
      <c r="D6086" s="13" t="s">
        <v>21</v>
      </c>
      <c r="E6086" s="13" t="s">
        <v>21</v>
      </c>
    </row>
    <row r="6087" spans="2:5" x14ac:dyDescent="0.3">
      <c r="B6087" s="13">
        <v>61</v>
      </c>
      <c r="C6087" s="13" t="s">
        <v>21</v>
      </c>
      <c r="D6087" s="13" t="s">
        <v>21</v>
      </c>
      <c r="E6087" s="13" t="s">
        <v>21</v>
      </c>
    </row>
    <row r="6088" spans="2:5" x14ac:dyDescent="0.3">
      <c r="B6088" s="13">
        <v>26</v>
      </c>
      <c r="C6088" s="13" t="s">
        <v>25</v>
      </c>
      <c r="D6088" s="13" t="s">
        <v>21</v>
      </c>
      <c r="E6088" s="13" t="s">
        <v>21</v>
      </c>
    </row>
    <row r="6089" spans="2:5" x14ac:dyDescent="0.3">
      <c r="B6089" s="13">
        <v>38</v>
      </c>
      <c r="C6089" s="13" t="s">
        <v>21</v>
      </c>
      <c r="D6089" s="13" t="s">
        <v>21</v>
      </c>
      <c r="E6089" s="13" t="s">
        <v>21</v>
      </c>
    </row>
    <row r="6090" spans="2:5" x14ac:dyDescent="0.3">
      <c r="B6090" s="13">
        <v>38</v>
      </c>
      <c r="C6090" s="13" t="s">
        <v>21</v>
      </c>
      <c r="D6090" s="13" t="s">
        <v>21</v>
      </c>
      <c r="E6090" s="13" t="s">
        <v>21</v>
      </c>
    </row>
    <row r="6091" spans="2:5" x14ac:dyDescent="0.3">
      <c r="B6091" s="13">
        <v>57</v>
      </c>
      <c r="C6091" s="13" t="s">
        <v>21</v>
      </c>
      <c r="D6091" s="13" t="s">
        <v>21</v>
      </c>
      <c r="E6091" s="13" t="s">
        <v>21</v>
      </c>
    </row>
    <row r="6092" spans="2:5" x14ac:dyDescent="0.3">
      <c r="B6092" s="13">
        <v>59</v>
      </c>
      <c r="C6092" s="13" t="s">
        <v>21</v>
      </c>
      <c r="D6092" s="13" t="s">
        <v>21</v>
      </c>
      <c r="E6092" s="13" t="s">
        <v>21</v>
      </c>
    </row>
    <row r="6093" spans="2:5" x14ac:dyDescent="0.3">
      <c r="B6093" s="13">
        <v>33</v>
      </c>
      <c r="C6093" s="13" t="s">
        <v>21</v>
      </c>
      <c r="D6093" s="13" t="s">
        <v>21</v>
      </c>
      <c r="E6093" s="13" t="s">
        <v>21</v>
      </c>
    </row>
    <row r="6094" spans="2:5" x14ac:dyDescent="0.3">
      <c r="B6094" s="13">
        <v>36</v>
      </c>
      <c r="C6094" s="13" t="s">
        <v>21</v>
      </c>
      <c r="D6094" s="13" t="s">
        <v>21</v>
      </c>
      <c r="E6094" s="13" t="s">
        <v>21</v>
      </c>
    </row>
    <row r="6095" spans="2:5" x14ac:dyDescent="0.3">
      <c r="B6095" s="13">
        <v>42</v>
      </c>
      <c r="C6095" s="13" t="s">
        <v>21</v>
      </c>
      <c r="D6095" s="13" t="s">
        <v>21</v>
      </c>
      <c r="E6095" s="13" t="s">
        <v>21</v>
      </c>
    </row>
    <row r="6096" spans="2:5" x14ac:dyDescent="0.3">
      <c r="B6096" s="13">
        <v>54</v>
      </c>
      <c r="C6096" s="13" t="s">
        <v>21</v>
      </c>
      <c r="D6096" s="13" t="s">
        <v>21</v>
      </c>
      <c r="E6096" s="13" t="s">
        <v>21</v>
      </c>
    </row>
    <row r="6097" spans="2:5" x14ac:dyDescent="0.3">
      <c r="B6097" s="13">
        <v>64</v>
      </c>
      <c r="C6097" s="13" t="s">
        <v>21</v>
      </c>
      <c r="D6097" s="13" t="s">
        <v>21</v>
      </c>
      <c r="E6097" s="13" t="s">
        <v>21</v>
      </c>
    </row>
    <row r="6098" spans="2:5" x14ac:dyDescent="0.3">
      <c r="B6098" s="13">
        <v>53</v>
      </c>
      <c r="C6098" s="13" t="s">
        <v>21</v>
      </c>
      <c r="D6098" s="13" t="s">
        <v>21</v>
      </c>
      <c r="E6098" s="13" t="s">
        <v>21</v>
      </c>
    </row>
    <row r="6099" spans="2:5" x14ac:dyDescent="0.3">
      <c r="B6099" s="13">
        <v>28</v>
      </c>
      <c r="C6099" s="13" t="s">
        <v>25</v>
      </c>
      <c r="D6099" s="13" t="s">
        <v>21</v>
      </c>
      <c r="E6099" s="13" t="s">
        <v>21</v>
      </c>
    </row>
    <row r="6100" spans="2:5" x14ac:dyDescent="0.3">
      <c r="B6100" s="13">
        <v>55</v>
      </c>
      <c r="C6100" s="13" t="s">
        <v>21</v>
      </c>
      <c r="D6100" s="13" t="s">
        <v>21</v>
      </c>
      <c r="E6100" s="13" t="s">
        <v>21</v>
      </c>
    </row>
    <row r="6101" spans="2:5" x14ac:dyDescent="0.3">
      <c r="B6101" s="13">
        <v>63</v>
      </c>
      <c r="C6101" s="13" t="s">
        <v>21</v>
      </c>
      <c r="D6101" s="13" t="s">
        <v>21</v>
      </c>
      <c r="E6101" s="13" t="s">
        <v>21</v>
      </c>
    </row>
    <row r="6102" spans="2:5" x14ac:dyDescent="0.3">
      <c r="B6102" s="13">
        <v>22</v>
      </c>
      <c r="C6102" s="13" t="s">
        <v>25</v>
      </c>
      <c r="D6102" s="13" t="s">
        <v>21</v>
      </c>
      <c r="E6102" s="13" t="s">
        <v>21</v>
      </c>
    </row>
    <row r="6103" spans="2:5" x14ac:dyDescent="0.3">
      <c r="B6103" s="13">
        <v>48</v>
      </c>
      <c r="C6103" s="13" t="s">
        <v>21</v>
      </c>
      <c r="D6103" s="13" t="s">
        <v>21</v>
      </c>
      <c r="E6103" s="13" t="s">
        <v>21</v>
      </c>
    </row>
    <row r="6104" spans="2:5" x14ac:dyDescent="0.3">
      <c r="B6104" s="13">
        <v>59</v>
      </c>
      <c r="C6104" s="13" t="s">
        <v>21</v>
      </c>
      <c r="D6104" s="13" t="s">
        <v>21</v>
      </c>
      <c r="E6104" s="13" t="s">
        <v>21</v>
      </c>
    </row>
    <row r="6105" spans="2:5" x14ac:dyDescent="0.3">
      <c r="B6105" s="13">
        <v>74</v>
      </c>
      <c r="C6105" s="13" t="s">
        <v>21</v>
      </c>
      <c r="D6105" s="13" t="s">
        <v>25</v>
      </c>
      <c r="E6105" s="13" t="s">
        <v>21</v>
      </c>
    </row>
    <row r="6106" spans="2:5" x14ac:dyDescent="0.3">
      <c r="B6106" s="13">
        <v>67</v>
      </c>
      <c r="C6106" s="13" t="s">
        <v>21</v>
      </c>
      <c r="D6106" s="13" t="s">
        <v>25</v>
      </c>
      <c r="E6106" s="13" t="s">
        <v>21</v>
      </c>
    </row>
    <row r="6107" spans="2:5" x14ac:dyDescent="0.3">
      <c r="B6107" s="13">
        <v>60</v>
      </c>
      <c r="C6107" s="13" t="s">
        <v>21</v>
      </c>
      <c r="D6107" s="13" t="s">
        <v>21</v>
      </c>
      <c r="E6107" s="13" t="s">
        <v>21</v>
      </c>
    </row>
    <row r="6108" spans="2:5" x14ac:dyDescent="0.3">
      <c r="B6108" s="13">
        <v>50</v>
      </c>
      <c r="C6108" s="13" t="s">
        <v>21</v>
      </c>
      <c r="D6108" s="13" t="s">
        <v>21</v>
      </c>
      <c r="E6108" s="13" t="s">
        <v>21</v>
      </c>
    </row>
    <row r="6109" spans="2:5" x14ac:dyDescent="0.3">
      <c r="B6109" s="13">
        <v>21</v>
      </c>
      <c r="C6109" s="13" t="s">
        <v>25</v>
      </c>
      <c r="D6109" s="13" t="s">
        <v>21</v>
      </c>
      <c r="E6109" s="13" t="s">
        <v>21</v>
      </c>
    </row>
    <row r="6110" spans="2:5" x14ac:dyDescent="0.3">
      <c r="B6110" s="13">
        <v>66</v>
      </c>
      <c r="C6110" s="13" t="s">
        <v>21</v>
      </c>
      <c r="D6110" s="13" t="s">
        <v>25</v>
      </c>
      <c r="E6110" s="13" t="s">
        <v>21</v>
      </c>
    </row>
    <row r="6111" spans="2:5" x14ac:dyDescent="0.3">
      <c r="B6111" s="13">
        <v>77</v>
      </c>
      <c r="C6111" s="13" t="s">
        <v>21</v>
      </c>
      <c r="D6111" s="13" t="s">
        <v>25</v>
      </c>
      <c r="E6111" s="13" t="s">
        <v>21</v>
      </c>
    </row>
    <row r="6112" spans="2:5" x14ac:dyDescent="0.3">
      <c r="B6112" s="13">
        <v>54</v>
      </c>
      <c r="C6112" s="13" t="s">
        <v>21</v>
      </c>
      <c r="D6112" s="13" t="s">
        <v>21</v>
      </c>
      <c r="E6112" s="13" t="s">
        <v>21</v>
      </c>
    </row>
    <row r="6113" spans="2:5" x14ac:dyDescent="0.3">
      <c r="B6113" s="13">
        <v>45</v>
      </c>
      <c r="C6113" s="13" t="s">
        <v>21</v>
      </c>
      <c r="D6113" s="13" t="s">
        <v>21</v>
      </c>
      <c r="E6113" s="13" t="s">
        <v>21</v>
      </c>
    </row>
    <row r="6114" spans="2:5" x14ac:dyDescent="0.3">
      <c r="B6114" s="13">
        <v>43</v>
      </c>
      <c r="C6114" s="13" t="s">
        <v>21</v>
      </c>
      <c r="D6114" s="13" t="s">
        <v>21</v>
      </c>
      <c r="E6114" s="13" t="s">
        <v>21</v>
      </c>
    </row>
    <row r="6115" spans="2:5" x14ac:dyDescent="0.3">
      <c r="B6115" s="13">
        <v>37</v>
      </c>
      <c r="C6115" s="13" t="s">
        <v>21</v>
      </c>
      <c r="D6115" s="13" t="s">
        <v>21</v>
      </c>
      <c r="E6115" s="13" t="s">
        <v>21</v>
      </c>
    </row>
    <row r="6116" spans="2:5" x14ac:dyDescent="0.3">
      <c r="B6116" s="13">
        <v>28</v>
      </c>
      <c r="C6116" s="13" t="s">
        <v>25</v>
      </c>
      <c r="D6116" s="13" t="s">
        <v>21</v>
      </c>
      <c r="E6116" s="13" t="s">
        <v>21</v>
      </c>
    </row>
    <row r="6117" spans="2:5" x14ac:dyDescent="0.3">
      <c r="B6117" s="13">
        <v>26</v>
      </c>
      <c r="C6117" s="13" t="s">
        <v>25</v>
      </c>
      <c r="D6117" s="13" t="s">
        <v>21</v>
      </c>
      <c r="E6117" s="13" t="s">
        <v>21</v>
      </c>
    </row>
    <row r="6118" spans="2:5" x14ac:dyDescent="0.3">
      <c r="B6118" s="13">
        <v>29</v>
      </c>
      <c r="C6118" s="13" t="s">
        <v>25</v>
      </c>
      <c r="D6118" s="13" t="s">
        <v>21</v>
      </c>
      <c r="E6118" s="13" t="s">
        <v>21</v>
      </c>
    </row>
    <row r="6119" spans="2:5" x14ac:dyDescent="0.3">
      <c r="B6119" s="13">
        <v>42</v>
      </c>
      <c r="C6119" s="13" t="s">
        <v>21</v>
      </c>
      <c r="D6119" s="13" t="s">
        <v>21</v>
      </c>
      <c r="E6119" s="13" t="s">
        <v>21</v>
      </c>
    </row>
    <row r="6120" spans="2:5" x14ac:dyDescent="0.3">
      <c r="B6120" s="13">
        <v>64</v>
      </c>
      <c r="C6120" s="13" t="s">
        <v>21</v>
      </c>
      <c r="D6120" s="13" t="s">
        <v>21</v>
      </c>
      <c r="E6120" s="13" t="s">
        <v>21</v>
      </c>
    </row>
    <row r="6121" spans="2:5" x14ac:dyDescent="0.3">
      <c r="B6121" s="13">
        <v>32</v>
      </c>
      <c r="C6121" s="13" t="s">
        <v>21</v>
      </c>
      <c r="D6121" s="13" t="s">
        <v>21</v>
      </c>
      <c r="E6121" s="13" t="s">
        <v>21</v>
      </c>
    </row>
    <row r="6122" spans="2:5" x14ac:dyDescent="0.3">
      <c r="B6122" s="13">
        <v>28</v>
      </c>
      <c r="C6122" s="13" t="s">
        <v>25</v>
      </c>
      <c r="D6122" s="13" t="s">
        <v>21</v>
      </c>
      <c r="E6122" s="13" t="s">
        <v>21</v>
      </c>
    </row>
    <row r="6123" spans="2:5" x14ac:dyDescent="0.3">
      <c r="B6123" s="13">
        <v>36</v>
      </c>
      <c r="C6123" s="13" t="s">
        <v>21</v>
      </c>
      <c r="D6123" s="13" t="s">
        <v>21</v>
      </c>
      <c r="E6123" s="13" t="s">
        <v>21</v>
      </c>
    </row>
    <row r="6124" spans="2:5" x14ac:dyDescent="0.3">
      <c r="B6124" s="13">
        <v>27</v>
      </c>
      <c r="C6124" s="13" t="s">
        <v>25</v>
      </c>
      <c r="D6124" s="13" t="s">
        <v>21</v>
      </c>
      <c r="E6124" s="13" t="s">
        <v>21</v>
      </c>
    </row>
    <row r="6125" spans="2:5" x14ac:dyDescent="0.3">
      <c r="B6125" s="13">
        <v>36</v>
      </c>
      <c r="C6125" s="13" t="s">
        <v>21</v>
      </c>
      <c r="D6125" s="13" t="s">
        <v>21</v>
      </c>
      <c r="E6125" s="13" t="s">
        <v>21</v>
      </c>
    </row>
    <row r="6126" spans="2:5" x14ac:dyDescent="0.3">
      <c r="B6126" s="13">
        <v>56</v>
      </c>
      <c r="C6126" s="13" t="s">
        <v>21</v>
      </c>
      <c r="D6126" s="13" t="s">
        <v>21</v>
      </c>
      <c r="E6126" s="13" t="s">
        <v>21</v>
      </c>
    </row>
    <row r="6127" spans="2:5" x14ac:dyDescent="0.3">
      <c r="B6127" s="13">
        <v>58</v>
      </c>
      <c r="C6127" s="13" t="s">
        <v>21</v>
      </c>
      <c r="D6127" s="13" t="s">
        <v>21</v>
      </c>
      <c r="E6127" s="13" t="s">
        <v>21</v>
      </c>
    </row>
    <row r="6128" spans="2:5" x14ac:dyDescent="0.3">
      <c r="B6128" s="13">
        <v>54</v>
      </c>
      <c r="C6128" s="13" t="s">
        <v>21</v>
      </c>
      <c r="D6128" s="13" t="s">
        <v>21</v>
      </c>
      <c r="E6128" s="13" t="s">
        <v>25</v>
      </c>
    </row>
    <row r="6129" spans="2:5" x14ac:dyDescent="0.3">
      <c r="B6129" s="13">
        <v>38</v>
      </c>
      <c r="C6129" s="13" t="s">
        <v>21</v>
      </c>
      <c r="D6129" s="13" t="s">
        <v>21</v>
      </c>
      <c r="E6129" s="13" t="s">
        <v>21</v>
      </c>
    </row>
    <row r="6130" spans="2:5" x14ac:dyDescent="0.3">
      <c r="B6130" s="13">
        <v>58</v>
      </c>
      <c r="C6130" s="13" t="s">
        <v>21</v>
      </c>
      <c r="D6130" s="13" t="s">
        <v>21</v>
      </c>
      <c r="E6130" s="13" t="s">
        <v>21</v>
      </c>
    </row>
    <row r="6131" spans="2:5" x14ac:dyDescent="0.3">
      <c r="B6131" s="13">
        <v>25</v>
      </c>
      <c r="C6131" s="13" t="s">
        <v>25</v>
      </c>
      <c r="D6131" s="13" t="s">
        <v>21</v>
      </c>
      <c r="E6131" s="13" t="s">
        <v>21</v>
      </c>
    </row>
    <row r="6132" spans="2:5" x14ac:dyDescent="0.3">
      <c r="B6132" s="13">
        <v>28</v>
      </c>
      <c r="C6132" s="13" t="s">
        <v>25</v>
      </c>
      <c r="D6132" s="13" t="s">
        <v>21</v>
      </c>
      <c r="E6132" s="13" t="s">
        <v>21</v>
      </c>
    </row>
    <row r="6133" spans="2:5" x14ac:dyDescent="0.3">
      <c r="B6133" s="13">
        <v>62</v>
      </c>
      <c r="C6133" s="13" t="s">
        <v>21</v>
      </c>
      <c r="D6133" s="13" t="s">
        <v>21</v>
      </c>
      <c r="E6133" s="13" t="s">
        <v>21</v>
      </c>
    </row>
    <row r="6134" spans="2:5" x14ac:dyDescent="0.3">
      <c r="B6134" s="13">
        <v>25</v>
      </c>
      <c r="C6134" s="13" t="s">
        <v>25</v>
      </c>
      <c r="D6134" s="13" t="s">
        <v>21</v>
      </c>
      <c r="E6134" s="13" t="s">
        <v>21</v>
      </c>
    </row>
    <row r="6135" spans="2:5" x14ac:dyDescent="0.3">
      <c r="B6135" s="13">
        <v>57</v>
      </c>
      <c r="C6135" s="13" t="s">
        <v>21</v>
      </c>
      <c r="D6135" s="13" t="s">
        <v>21</v>
      </c>
      <c r="E6135" s="13" t="s">
        <v>21</v>
      </c>
    </row>
    <row r="6136" spans="2:5" x14ac:dyDescent="0.3">
      <c r="B6136" s="13">
        <v>51</v>
      </c>
      <c r="C6136" s="13" t="s">
        <v>21</v>
      </c>
      <c r="D6136" s="13" t="s">
        <v>21</v>
      </c>
      <c r="E6136" s="13" t="s">
        <v>21</v>
      </c>
    </row>
    <row r="6137" spans="2:5" x14ac:dyDescent="0.3">
      <c r="B6137" s="13">
        <v>26</v>
      </c>
      <c r="C6137" s="13" t="s">
        <v>25</v>
      </c>
      <c r="D6137" s="13" t="s">
        <v>21</v>
      </c>
      <c r="E6137" s="13" t="s">
        <v>21</v>
      </c>
    </row>
    <row r="6138" spans="2:5" x14ac:dyDescent="0.3">
      <c r="B6138" s="13">
        <v>24</v>
      </c>
      <c r="C6138" s="13" t="s">
        <v>25</v>
      </c>
      <c r="D6138" s="13" t="s">
        <v>21</v>
      </c>
      <c r="E6138" s="13" t="s">
        <v>21</v>
      </c>
    </row>
    <row r="6139" spans="2:5" x14ac:dyDescent="0.3">
      <c r="B6139" s="13">
        <v>65</v>
      </c>
      <c r="C6139" s="13" t="s">
        <v>21</v>
      </c>
      <c r="D6139" s="13" t="s">
        <v>25</v>
      </c>
      <c r="E6139" s="13" t="s">
        <v>21</v>
      </c>
    </row>
    <row r="6140" spans="2:5" x14ac:dyDescent="0.3">
      <c r="B6140" s="13">
        <v>51</v>
      </c>
      <c r="C6140" s="13" t="s">
        <v>21</v>
      </c>
      <c r="D6140" s="13" t="s">
        <v>21</v>
      </c>
      <c r="E6140" s="13" t="s">
        <v>21</v>
      </c>
    </row>
    <row r="6141" spans="2:5" x14ac:dyDescent="0.3">
      <c r="B6141" s="13">
        <v>43</v>
      </c>
      <c r="C6141" s="13" t="s">
        <v>21</v>
      </c>
      <c r="D6141" s="13" t="s">
        <v>21</v>
      </c>
      <c r="E6141" s="13" t="s">
        <v>21</v>
      </c>
    </row>
    <row r="6142" spans="2:5" x14ac:dyDescent="0.3">
      <c r="B6142" s="13">
        <v>48</v>
      </c>
      <c r="C6142" s="13" t="s">
        <v>21</v>
      </c>
      <c r="D6142" s="13" t="s">
        <v>21</v>
      </c>
      <c r="E6142" s="13" t="s">
        <v>21</v>
      </c>
    </row>
    <row r="6143" spans="2:5" x14ac:dyDescent="0.3">
      <c r="B6143" s="13">
        <v>34</v>
      </c>
      <c r="C6143" s="13" t="s">
        <v>21</v>
      </c>
      <c r="D6143" s="13" t="s">
        <v>21</v>
      </c>
      <c r="E6143" s="13" t="s">
        <v>21</v>
      </c>
    </row>
    <row r="6144" spans="2:5" x14ac:dyDescent="0.3">
      <c r="B6144" s="13">
        <v>29</v>
      </c>
      <c r="C6144" s="13" t="s">
        <v>25</v>
      </c>
      <c r="D6144" s="13" t="s">
        <v>21</v>
      </c>
      <c r="E6144" s="13" t="s">
        <v>21</v>
      </c>
    </row>
    <row r="6145" spans="2:5" x14ac:dyDescent="0.3">
      <c r="B6145" s="13">
        <v>50</v>
      </c>
      <c r="C6145" s="13" t="s">
        <v>21</v>
      </c>
      <c r="D6145" s="13" t="s">
        <v>21</v>
      </c>
      <c r="E6145" s="13" t="s">
        <v>21</v>
      </c>
    </row>
    <row r="6146" spans="2:5" x14ac:dyDescent="0.3">
      <c r="B6146" s="13">
        <v>30</v>
      </c>
      <c r="C6146" s="13" t="s">
        <v>21</v>
      </c>
      <c r="D6146" s="13" t="s">
        <v>21</v>
      </c>
      <c r="E6146" s="13" t="s">
        <v>21</v>
      </c>
    </row>
    <row r="6147" spans="2:5" x14ac:dyDescent="0.3">
      <c r="B6147" s="13">
        <v>27</v>
      </c>
      <c r="C6147" s="13" t="s">
        <v>25</v>
      </c>
      <c r="D6147" s="13" t="s">
        <v>21</v>
      </c>
      <c r="E6147" s="13" t="s">
        <v>21</v>
      </c>
    </row>
    <row r="6148" spans="2:5" x14ac:dyDescent="0.3">
      <c r="B6148" s="13">
        <v>59</v>
      </c>
      <c r="C6148" s="13" t="s">
        <v>21</v>
      </c>
      <c r="D6148" s="13" t="s">
        <v>21</v>
      </c>
      <c r="E6148" s="13" t="s">
        <v>21</v>
      </c>
    </row>
    <row r="6149" spans="2:5" x14ac:dyDescent="0.3">
      <c r="B6149" s="13">
        <v>24</v>
      </c>
      <c r="C6149" s="13" t="s">
        <v>25</v>
      </c>
      <c r="D6149" s="13" t="s">
        <v>21</v>
      </c>
      <c r="E6149" s="13" t="s">
        <v>21</v>
      </c>
    </row>
    <row r="6150" spans="2:5" x14ac:dyDescent="0.3">
      <c r="B6150" s="13">
        <v>55</v>
      </c>
      <c r="C6150" s="13" t="s">
        <v>21</v>
      </c>
      <c r="D6150" s="13" t="s">
        <v>21</v>
      </c>
      <c r="E6150" s="13" t="s">
        <v>21</v>
      </c>
    </row>
    <row r="6151" spans="2:5" x14ac:dyDescent="0.3">
      <c r="B6151" s="13">
        <v>63</v>
      </c>
      <c r="C6151" s="13" t="s">
        <v>21</v>
      </c>
      <c r="D6151" s="13" t="s">
        <v>21</v>
      </c>
      <c r="E6151" s="13" t="s">
        <v>21</v>
      </c>
    </row>
    <row r="6152" spans="2:5" x14ac:dyDescent="0.3">
      <c r="B6152" s="13">
        <v>38</v>
      </c>
      <c r="C6152" s="13" t="s">
        <v>21</v>
      </c>
      <c r="D6152" s="13" t="s">
        <v>21</v>
      </c>
      <c r="E6152" s="13" t="s">
        <v>21</v>
      </c>
    </row>
    <row r="6153" spans="2:5" x14ac:dyDescent="0.3">
      <c r="B6153" s="13">
        <v>19</v>
      </c>
      <c r="C6153" s="13" t="s">
        <v>25</v>
      </c>
      <c r="D6153" s="13" t="s">
        <v>21</v>
      </c>
      <c r="E6153" s="13" t="s">
        <v>21</v>
      </c>
    </row>
    <row r="6154" spans="2:5" x14ac:dyDescent="0.3">
      <c r="B6154" s="13">
        <v>22</v>
      </c>
      <c r="C6154" s="13" t="s">
        <v>25</v>
      </c>
      <c r="D6154" s="13" t="s">
        <v>21</v>
      </c>
      <c r="E6154" s="13" t="s">
        <v>21</v>
      </c>
    </row>
    <row r="6155" spans="2:5" x14ac:dyDescent="0.3">
      <c r="B6155" s="13">
        <v>28</v>
      </c>
      <c r="C6155" s="13" t="s">
        <v>25</v>
      </c>
      <c r="D6155" s="13" t="s">
        <v>21</v>
      </c>
      <c r="E6155" s="13" t="s">
        <v>21</v>
      </c>
    </row>
    <row r="6156" spans="2:5" x14ac:dyDescent="0.3">
      <c r="B6156" s="13">
        <v>32</v>
      </c>
      <c r="C6156" s="13" t="s">
        <v>21</v>
      </c>
      <c r="D6156" s="13" t="s">
        <v>21</v>
      </c>
      <c r="E6156" s="13" t="s">
        <v>21</v>
      </c>
    </row>
    <row r="6157" spans="2:5" x14ac:dyDescent="0.3">
      <c r="B6157" s="13">
        <v>44</v>
      </c>
      <c r="C6157" s="13" t="s">
        <v>21</v>
      </c>
      <c r="D6157" s="13" t="s">
        <v>21</v>
      </c>
      <c r="E6157" s="13" t="s">
        <v>21</v>
      </c>
    </row>
    <row r="6158" spans="2:5" x14ac:dyDescent="0.3">
      <c r="B6158" s="13">
        <v>35</v>
      </c>
      <c r="C6158" s="13" t="s">
        <v>21</v>
      </c>
      <c r="D6158" s="13" t="s">
        <v>21</v>
      </c>
      <c r="E6158" s="13" t="s">
        <v>21</v>
      </c>
    </row>
    <row r="6159" spans="2:5" x14ac:dyDescent="0.3">
      <c r="B6159" s="13">
        <v>43</v>
      </c>
      <c r="C6159" s="13" t="s">
        <v>21</v>
      </c>
      <c r="D6159" s="13" t="s">
        <v>21</v>
      </c>
      <c r="E6159" s="13" t="s">
        <v>21</v>
      </c>
    </row>
    <row r="6160" spans="2:5" x14ac:dyDescent="0.3">
      <c r="B6160" s="13">
        <v>19</v>
      </c>
      <c r="C6160" s="13" t="s">
        <v>25</v>
      </c>
      <c r="D6160" s="13" t="s">
        <v>21</v>
      </c>
      <c r="E6160" s="13" t="s">
        <v>21</v>
      </c>
    </row>
    <row r="6161" spans="2:5" x14ac:dyDescent="0.3">
      <c r="B6161" s="13">
        <v>51</v>
      </c>
      <c r="C6161" s="13" t="s">
        <v>21</v>
      </c>
      <c r="D6161" s="13" t="s">
        <v>21</v>
      </c>
      <c r="E6161" s="13" t="s">
        <v>21</v>
      </c>
    </row>
    <row r="6162" spans="2:5" x14ac:dyDescent="0.3">
      <c r="B6162" s="13">
        <v>55</v>
      </c>
      <c r="C6162" s="13" t="s">
        <v>21</v>
      </c>
      <c r="D6162" s="13" t="s">
        <v>21</v>
      </c>
      <c r="E6162" s="13" t="s">
        <v>21</v>
      </c>
    </row>
    <row r="6163" spans="2:5" x14ac:dyDescent="0.3">
      <c r="B6163" s="13">
        <v>35</v>
      </c>
      <c r="C6163" s="13" t="s">
        <v>21</v>
      </c>
      <c r="D6163" s="13" t="s">
        <v>21</v>
      </c>
      <c r="E6163" s="13" t="s">
        <v>21</v>
      </c>
    </row>
    <row r="6164" spans="2:5" x14ac:dyDescent="0.3">
      <c r="B6164" s="13">
        <v>47</v>
      </c>
      <c r="C6164" s="13" t="s">
        <v>21</v>
      </c>
      <c r="D6164" s="13" t="s">
        <v>21</v>
      </c>
      <c r="E6164" s="13" t="s">
        <v>21</v>
      </c>
    </row>
    <row r="6165" spans="2:5" x14ac:dyDescent="0.3">
      <c r="B6165" s="13">
        <v>68</v>
      </c>
      <c r="C6165" s="13" t="s">
        <v>21</v>
      </c>
      <c r="D6165" s="13" t="s">
        <v>25</v>
      </c>
      <c r="E6165" s="13" t="s">
        <v>21</v>
      </c>
    </row>
    <row r="6166" spans="2:5" x14ac:dyDescent="0.3">
      <c r="B6166" s="13">
        <v>32</v>
      </c>
      <c r="C6166" s="13" t="s">
        <v>21</v>
      </c>
      <c r="D6166" s="13" t="s">
        <v>21</v>
      </c>
      <c r="E6166" s="13" t="s">
        <v>21</v>
      </c>
    </row>
    <row r="6167" spans="2:5" x14ac:dyDescent="0.3">
      <c r="B6167" s="13">
        <v>80</v>
      </c>
      <c r="C6167" s="13" t="s">
        <v>21</v>
      </c>
      <c r="D6167" s="13" t="s">
        <v>25</v>
      </c>
      <c r="E6167" s="13" t="s">
        <v>21</v>
      </c>
    </row>
    <row r="6168" spans="2:5" x14ac:dyDescent="0.3">
      <c r="B6168" s="13">
        <v>31</v>
      </c>
      <c r="C6168" s="13" t="s">
        <v>21</v>
      </c>
      <c r="D6168" s="13" t="s">
        <v>21</v>
      </c>
      <c r="E6168" s="13" t="s">
        <v>21</v>
      </c>
    </row>
    <row r="6169" spans="2:5" x14ac:dyDescent="0.3">
      <c r="B6169" s="13">
        <v>32</v>
      </c>
      <c r="C6169" s="13" t="s">
        <v>21</v>
      </c>
      <c r="D6169" s="13" t="s">
        <v>21</v>
      </c>
      <c r="E6169" s="13" t="s">
        <v>21</v>
      </c>
    </row>
    <row r="6170" spans="2:5" x14ac:dyDescent="0.3">
      <c r="B6170" s="13">
        <v>62</v>
      </c>
      <c r="C6170" s="13" t="s">
        <v>21</v>
      </c>
      <c r="D6170" s="13" t="s">
        <v>21</v>
      </c>
      <c r="E6170" s="13" t="s">
        <v>21</v>
      </c>
    </row>
    <row r="6171" spans="2:5" x14ac:dyDescent="0.3">
      <c r="B6171" s="13">
        <v>29</v>
      </c>
      <c r="C6171" s="13" t="s">
        <v>25</v>
      </c>
      <c r="D6171" s="13" t="s">
        <v>21</v>
      </c>
      <c r="E6171" s="13" t="s">
        <v>21</v>
      </c>
    </row>
    <row r="6172" spans="2:5" x14ac:dyDescent="0.3">
      <c r="B6172" s="13">
        <v>49</v>
      </c>
      <c r="C6172" s="13" t="s">
        <v>21</v>
      </c>
      <c r="D6172" s="13" t="s">
        <v>21</v>
      </c>
      <c r="E6172" s="13" t="s">
        <v>21</v>
      </c>
    </row>
    <row r="6173" spans="2:5" x14ac:dyDescent="0.3">
      <c r="B6173" s="13">
        <v>70</v>
      </c>
      <c r="C6173" s="13" t="s">
        <v>21</v>
      </c>
      <c r="D6173" s="13" t="s">
        <v>25</v>
      </c>
      <c r="E6173" s="13" t="s">
        <v>21</v>
      </c>
    </row>
    <row r="6174" spans="2:5" x14ac:dyDescent="0.3">
      <c r="B6174" s="13">
        <v>46</v>
      </c>
      <c r="C6174" s="13" t="s">
        <v>21</v>
      </c>
      <c r="D6174" s="13" t="s">
        <v>21</v>
      </c>
      <c r="E6174" s="13" t="s">
        <v>21</v>
      </c>
    </row>
    <row r="6175" spans="2:5" x14ac:dyDescent="0.3">
      <c r="B6175" s="13">
        <v>53</v>
      </c>
      <c r="C6175" s="13" t="s">
        <v>21</v>
      </c>
      <c r="D6175" s="13" t="s">
        <v>21</v>
      </c>
      <c r="E6175" s="13" t="s">
        <v>21</v>
      </c>
    </row>
    <row r="6176" spans="2:5" x14ac:dyDescent="0.3">
      <c r="B6176" s="13">
        <v>27</v>
      </c>
      <c r="C6176" s="13" t="s">
        <v>25</v>
      </c>
      <c r="D6176" s="13" t="s">
        <v>21</v>
      </c>
      <c r="E6176" s="13" t="s">
        <v>21</v>
      </c>
    </row>
    <row r="6177" spans="2:5" x14ac:dyDescent="0.3">
      <c r="B6177" s="13">
        <v>32</v>
      </c>
      <c r="C6177" s="13" t="s">
        <v>21</v>
      </c>
      <c r="D6177" s="13" t="s">
        <v>21</v>
      </c>
      <c r="E6177" s="13" t="s">
        <v>21</v>
      </c>
    </row>
    <row r="6178" spans="2:5" x14ac:dyDescent="0.3">
      <c r="B6178" s="13">
        <v>41</v>
      </c>
      <c r="C6178" s="13" t="s">
        <v>21</v>
      </c>
      <c r="D6178" s="13" t="s">
        <v>21</v>
      </c>
      <c r="E6178" s="13" t="s">
        <v>21</v>
      </c>
    </row>
    <row r="6179" spans="2:5" x14ac:dyDescent="0.3">
      <c r="B6179" s="13">
        <v>50</v>
      </c>
      <c r="C6179" s="13" t="s">
        <v>21</v>
      </c>
      <c r="D6179" s="13" t="s">
        <v>21</v>
      </c>
      <c r="E6179" s="13" t="s">
        <v>21</v>
      </c>
    </row>
    <row r="6180" spans="2:5" x14ac:dyDescent="0.3">
      <c r="B6180" s="13">
        <v>65</v>
      </c>
      <c r="C6180" s="13" t="s">
        <v>21</v>
      </c>
      <c r="D6180" s="13" t="s">
        <v>25</v>
      </c>
      <c r="E6180" s="13" t="s">
        <v>21</v>
      </c>
    </row>
    <row r="6181" spans="2:5" x14ac:dyDescent="0.3">
      <c r="B6181" s="13">
        <v>37</v>
      </c>
      <c r="C6181" s="13" t="s">
        <v>21</v>
      </c>
      <c r="D6181" s="13" t="s">
        <v>21</v>
      </c>
      <c r="E6181" s="13" t="s">
        <v>21</v>
      </c>
    </row>
    <row r="6182" spans="2:5" x14ac:dyDescent="0.3">
      <c r="B6182" s="13">
        <v>33</v>
      </c>
      <c r="C6182" s="13" t="s">
        <v>21</v>
      </c>
      <c r="D6182" s="13" t="s">
        <v>21</v>
      </c>
      <c r="E6182" s="13" t="s">
        <v>21</v>
      </c>
    </row>
    <row r="6183" spans="2:5" x14ac:dyDescent="0.3">
      <c r="B6183" s="13">
        <v>48</v>
      </c>
      <c r="C6183" s="13" t="s">
        <v>21</v>
      </c>
      <c r="D6183" s="13" t="s">
        <v>21</v>
      </c>
      <c r="E6183" s="13" t="s">
        <v>21</v>
      </c>
    </row>
    <row r="6184" spans="2:5" x14ac:dyDescent="0.3">
      <c r="B6184" s="13">
        <v>46</v>
      </c>
      <c r="C6184" s="13" t="s">
        <v>21</v>
      </c>
      <c r="D6184" s="13" t="s">
        <v>21</v>
      </c>
      <c r="E6184" s="13" t="s">
        <v>21</v>
      </c>
    </row>
    <row r="6185" spans="2:5" x14ac:dyDescent="0.3">
      <c r="B6185" s="13">
        <v>48</v>
      </c>
      <c r="C6185" s="13" t="s">
        <v>21</v>
      </c>
      <c r="D6185" s="13" t="s">
        <v>21</v>
      </c>
      <c r="E6185" s="13" t="s">
        <v>21</v>
      </c>
    </row>
    <row r="6186" spans="2:5" x14ac:dyDescent="0.3">
      <c r="B6186" s="13">
        <v>33</v>
      </c>
      <c r="C6186" s="13" t="s">
        <v>21</v>
      </c>
      <c r="D6186" s="13" t="s">
        <v>21</v>
      </c>
      <c r="E6186" s="13" t="s">
        <v>21</v>
      </c>
    </row>
    <row r="6187" spans="2:5" x14ac:dyDescent="0.3">
      <c r="B6187" s="13">
        <v>30</v>
      </c>
      <c r="C6187" s="13" t="s">
        <v>21</v>
      </c>
      <c r="D6187" s="13" t="s">
        <v>21</v>
      </c>
      <c r="E6187" s="13" t="s">
        <v>21</v>
      </c>
    </row>
    <row r="6188" spans="2:5" x14ac:dyDescent="0.3">
      <c r="B6188" s="13">
        <v>33</v>
      </c>
      <c r="C6188" s="13" t="s">
        <v>21</v>
      </c>
      <c r="D6188" s="13" t="s">
        <v>21</v>
      </c>
      <c r="E6188" s="13" t="s">
        <v>21</v>
      </c>
    </row>
    <row r="6189" spans="2:5" x14ac:dyDescent="0.3">
      <c r="B6189" s="13">
        <v>57</v>
      </c>
      <c r="C6189" s="13" t="s">
        <v>21</v>
      </c>
      <c r="D6189" s="13" t="s">
        <v>21</v>
      </c>
      <c r="E6189" s="13" t="s">
        <v>21</v>
      </c>
    </row>
    <row r="6190" spans="2:5" x14ac:dyDescent="0.3">
      <c r="B6190" s="13">
        <v>23</v>
      </c>
      <c r="C6190" s="13" t="s">
        <v>25</v>
      </c>
      <c r="D6190" s="13" t="s">
        <v>21</v>
      </c>
      <c r="E6190" s="13" t="s">
        <v>21</v>
      </c>
    </row>
    <row r="6191" spans="2:5" x14ac:dyDescent="0.3">
      <c r="B6191" s="13">
        <v>40</v>
      </c>
      <c r="C6191" s="13" t="s">
        <v>21</v>
      </c>
      <c r="D6191" s="13" t="s">
        <v>21</v>
      </c>
      <c r="E6191" s="13" t="s">
        <v>21</v>
      </c>
    </row>
    <row r="6192" spans="2:5" x14ac:dyDescent="0.3">
      <c r="B6192" s="13">
        <v>25</v>
      </c>
      <c r="C6192" s="13" t="s">
        <v>25</v>
      </c>
      <c r="D6192" s="13" t="s">
        <v>21</v>
      </c>
      <c r="E6192" s="13" t="s">
        <v>21</v>
      </c>
    </row>
    <row r="6193" spans="2:5" x14ac:dyDescent="0.3">
      <c r="B6193" s="13">
        <v>41</v>
      </c>
      <c r="C6193" s="13" t="s">
        <v>21</v>
      </c>
      <c r="D6193" s="13" t="s">
        <v>21</v>
      </c>
      <c r="E6193" s="13" t="s">
        <v>21</v>
      </c>
    </row>
    <row r="6194" spans="2:5" x14ac:dyDescent="0.3">
      <c r="B6194" s="13">
        <v>36</v>
      </c>
      <c r="C6194" s="13" t="s">
        <v>21</v>
      </c>
      <c r="D6194" s="13" t="s">
        <v>21</v>
      </c>
      <c r="E6194" s="13" t="s">
        <v>21</v>
      </c>
    </row>
    <row r="6195" spans="2:5" x14ac:dyDescent="0.3">
      <c r="B6195" s="13">
        <v>35</v>
      </c>
      <c r="C6195" s="13" t="s">
        <v>21</v>
      </c>
      <c r="D6195" s="13" t="s">
        <v>21</v>
      </c>
      <c r="E6195" s="13" t="s">
        <v>21</v>
      </c>
    </row>
    <row r="6196" spans="2:5" x14ac:dyDescent="0.3">
      <c r="B6196" s="13">
        <v>35</v>
      </c>
      <c r="C6196" s="13" t="s">
        <v>21</v>
      </c>
      <c r="D6196" s="13" t="s">
        <v>21</v>
      </c>
      <c r="E6196" s="13" t="s">
        <v>21</v>
      </c>
    </row>
    <row r="6197" spans="2:5" x14ac:dyDescent="0.3">
      <c r="B6197" s="13">
        <v>30</v>
      </c>
      <c r="C6197" s="13" t="s">
        <v>21</v>
      </c>
      <c r="D6197" s="13" t="s">
        <v>21</v>
      </c>
      <c r="E6197" s="13" t="s">
        <v>21</v>
      </c>
    </row>
    <row r="6198" spans="2:5" x14ac:dyDescent="0.3">
      <c r="B6198" s="13">
        <v>35</v>
      </c>
      <c r="C6198" s="13" t="s">
        <v>21</v>
      </c>
      <c r="D6198" s="13" t="s">
        <v>21</v>
      </c>
      <c r="E6198" s="13" t="s">
        <v>21</v>
      </c>
    </row>
    <row r="6199" spans="2:5" x14ac:dyDescent="0.3">
      <c r="B6199" s="13">
        <v>31</v>
      </c>
      <c r="C6199" s="13" t="s">
        <v>21</v>
      </c>
      <c r="D6199" s="13" t="s">
        <v>21</v>
      </c>
      <c r="E6199" s="13" t="s">
        <v>21</v>
      </c>
    </row>
    <row r="6200" spans="2:5" x14ac:dyDescent="0.3">
      <c r="B6200" s="13">
        <v>62</v>
      </c>
      <c r="C6200" s="13" t="s">
        <v>21</v>
      </c>
      <c r="D6200" s="13" t="s">
        <v>21</v>
      </c>
      <c r="E6200" s="13" t="s">
        <v>21</v>
      </c>
    </row>
    <row r="6201" spans="2:5" x14ac:dyDescent="0.3">
      <c r="B6201" s="13">
        <v>30</v>
      </c>
      <c r="C6201" s="13" t="s">
        <v>21</v>
      </c>
      <c r="D6201" s="13" t="s">
        <v>21</v>
      </c>
      <c r="E6201" s="13" t="s">
        <v>21</v>
      </c>
    </row>
    <row r="6202" spans="2:5" x14ac:dyDescent="0.3">
      <c r="B6202" s="13">
        <v>23</v>
      </c>
      <c r="C6202" s="13" t="s">
        <v>25</v>
      </c>
      <c r="D6202" s="13" t="s">
        <v>21</v>
      </c>
      <c r="E6202" s="13" t="s">
        <v>21</v>
      </c>
    </row>
    <row r="6203" spans="2:5" x14ac:dyDescent="0.3">
      <c r="B6203" s="13">
        <v>30</v>
      </c>
      <c r="C6203" s="13" t="s">
        <v>21</v>
      </c>
      <c r="D6203" s="13" t="s">
        <v>21</v>
      </c>
      <c r="E6203" s="13" t="s">
        <v>21</v>
      </c>
    </row>
    <row r="6204" spans="2:5" x14ac:dyDescent="0.3">
      <c r="B6204" s="13">
        <v>39</v>
      </c>
      <c r="C6204" s="13" t="s">
        <v>21</v>
      </c>
      <c r="D6204" s="13" t="s">
        <v>21</v>
      </c>
      <c r="E6204" s="13" t="s">
        <v>21</v>
      </c>
    </row>
    <row r="6205" spans="2:5" x14ac:dyDescent="0.3">
      <c r="B6205" s="13">
        <v>49</v>
      </c>
      <c r="C6205" s="13" t="s">
        <v>21</v>
      </c>
      <c r="D6205" s="13" t="s">
        <v>21</v>
      </c>
      <c r="E6205" s="13" t="s">
        <v>21</v>
      </c>
    </row>
    <row r="6206" spans="2:5" x14ac:dyDescent="0.3">
      <c r="B6206" s="13">
        <v>68</v>
      </c>
      <c r="C6206" s="13" t="s">
        <v>21</v>
      </c>
      <c r="D6206" s="13" t="s">
        <v>25</v>
      </c>
      <c r="E6206" s="13" t="s">
        <v>21</v>
      </c>
    </row>
    <row r="6207" spans="2:5" x14ac:dyDescent="0.3">
      <c r="B6207" s="13">
        <v>25</v>
      </c>
      <c r="C6207" s="13" t="s">
        <v>25</v>
      </c>
      <c r="D6207" s="13" t="s">
        <v>21</v>
      </c>
      <c r="E6207" s="13" t="s">
        <v>21</v>
      </c>
    </row>
    <row r="6208" spans="2:5" x14ac:dyDescent="0.3">
      <c r="B6208" s="13">
        <v>67</v>
      </c>
      <c r="C6208" s="13" t="s">
        <v>21</v>
      </c>
      <c r="D6208" s="13" t="s">
        <v>25</v>
      </c>
      <c r="E6208" s="13" t="s">
        <v>21</v>
      </c>
    </row>
    <row r="6209" spans="2:5" x14ac:dyDescent="0.3">
      <c r="B6209" s="13">
        <v>22</v>
      </c>
      <c r="C6209" s="13" t="s">
        <v>25</v>
      </c>
      <c r="D6209" s="13" t="s">
        <v>21</v>
      </c>
      <c r="E6209" s="13" t="s">
        <v>21</v>
      </c>
    </row>
    <row r="6210" spans="2:5" x14ac:dyDescent="0.3">
      <c r="B6210" s="13">
        <v>48</v>
      </c>
      <c r="C6210" s="13" t="s">
        <v>21</v>
      </c>
      <c r="D6210" s="13" t="s">
        <v>21</v>
      </c>
      <c r="E6210" s="13" t="s">
        <v>21</v>
      </c>
    </row>
    <row r="6211" spans="2:5" x14ac:dyDescent="0.3">
      <c r="B6211" s="13">
        <v>46</v>
      </c>
      <c r="C6211" s="13" t="s">
        <v>21</v>
      </c>
      <c r="D6211" s="13" t="s">
        <v>21</v>
      </c>
      <c r="E6211" s="13" t="s">
        <v>21</v>
      </c>
    </row>
    <row r="6212" spans="2:5" x14ac:dyDescent="0.3">
      <c r="B6212" s="13">
        <v>39</v>
      </c>
      <c r="C6212" s="13" t="s">
        <v>21</v>
      </c>
      <c r="D6212" s="13" t="s">
        <v>21</v>
      </c>
      <c r="E6212" s="13" t="s">
        <v>21</v>
      </c>
    </row>
    <row r="6213" spans="2:5" x14ac:dyDescent="0.3">
      <c r="B6213" s="13">
        <v>47</v>
      </c>
      <c r="C6213" s="13" t="s">
        <v>21</v>
      </c>
      <c r="D6213" s="13" t="s">
        <v>21</v>
      </c>
      <c r="E6213" s="13" t="s">
        <v>21</v>
      </c>
    </row>
    <row r="6214" spans="2:5" x14ac:dyDescent="0.3">
      <c r="B6214" s="13">
        <v>32</v>
      </c>
      <c r="C6214" s="13" t="s">
        <v>21</v>
      </c>
      <c r="D6214" s="13" t="s">
        <v>21</v>
      </c>
      <c r="E6214" s="13" t="s">
        <v>21</v>
      </c>
    </row>
    <row r="6215" spans="2:5" x14ac:dyDescent="0.3">
      <c r="B6215" s="13">
        <v>27</v>
      </c>
      <c r="C6215" s="13" t="s">
        <v>25</v>
      </c>
      <c r="D6215" s="13" t="s">
        <v>21</v>
      </c>
      <c r="E6215" s="13" t="s">
        <v>21</v>
      </c>
    </row>
    <row r="6216" spans="2:5" x14ac:dyDescent="0.3">
      <c r="B6216" s="13">
        <v>37</v>
      </c>
      <c r="C6216" s="13" t="s">
        <v>21</v>
      </c>
      <c r="D6216" s="13" t="s">
        <v>21</v>
      </c>
      <c r="E6216" s="13" t="s">
        <v>21</v>
      </c>
    </row>
    <row r="6217" spans="2:5" x14ac:dyDescent="0.3">
      <c r="B6217" s="13">
        <v>69</v>
      </c>
      <c r="C6217" s="13" t="s">
        <v>21</v>
      </c>
      <c r="D6217" s="13" t="s">
        <v>25</v>
      </c>
      <c r="E6217" s="13" t="s">
        <v>21</v>
      </c>
    </row>
    <row r="6218" spans="2:5" x14ac:dyDescent="0.3">
      <c r="B6218" s="13">
        <v>38</v>
      </c>
      <c r="C6218" s="13" t="s">
        <v>21</v>
      </c>
      <c r="D6218" s="13" t="s">
        <v>21</v>
      </c>
      <c r="E6218" s="13" t="s">
        <v>21</v>
      </c>
    </row>
    <row r="6219" spans="2:5" x14ac:dyDescent="0.3">
      <c r="B6219" s="13">
        <v>48</v>
      </c>
      <c r="C6219" s="13" t="s">
        <v>21</v>
      </c>
      <c r="D6219" s="13" t="s">
        <v>21</v>
      </c>
      <c r="E6219" s="13" t="s">
        <v>21</v>
      </c>
    </row>
    <row r="6220" spans="2:5" x14ac:dyDescent="0.3">
      <c r="B6220" s="13">
        <v>58</v>
      </c>
      <c r="C6220" s="13" t="s">
        <v>21</v>
      </c>
      <c r="D6220" s="13" t="s">
        <v>21</v>
      </c>
      <c r="E6220" s="13" t="s">
        <v>21</v>
      </c>
    </row>
    <row r="6221" spans="2:5" x14ac:dyDescent="0.3">
      <c r="B6221" s="13">
        <v>36</v>
      </c>
      <c r="C6221" s="13" t="s">
        <v>21</v>
      </c>
      <c r="D6221" s="13" t="s">
        <v>21</v>
      </c>
      <c r="E6221" s="13" t="s">
        <v>21</v>
      </c>
    </row>
    <row r="6222" spans="2:5" x14ac:dyDescent="0.3">
      <c r="B6222" s="13">
        <v>54</v>
      </c>
      <c r="C6222" s="13" t="s">
        <v>21</v>
      </c>
      <c r="D6222" s="13" t="s">
        <v>21</v>
      </c>
      <c r="E6222" s="13" t="s">
        <v>21</v>
      </c>
    </row>
    <row r="6223" spans="2:5" x14ac:dyDescent="0.3">
      <c r="B6223" s="13">
        <v>35</v>
      </c>
      <c r="C6223" s="13" t="s">
        <v>21</v>
      </c>
      <c r="D6223" s="13" t="s">
        <v>21</v>
      </c>
      <c r="E6223" s="13" t="s">
        <v>21</v>
      </c>
    </row>
    <row r="6224" spans="2:5" x14ac:dyDescent="0.3">
      <c r="B6224" s="13">
        <v>22</v>
      </c>
      <c r="C6224" s="13" t="s">
        <v>25</v>
      </c>
      <c r="D6224" s="13" t="s">
        <v>21</v>
      </c>
      <c r="E6224" s="13" t="s">
        <v>21</v>
      </c>
    </row>
    <row r="6225" spans="2:5" x14ac:dyDescent="0.3">
      <c r="B6225" s="13">
        <v>58</v>
      </c>
      <c r="C6225" s="13" t="s">
        <v>21</v>
      </c>
      <c r="D6225" s="13" t="s">
        <v>21</v>
      </c>
      <c r="E6225" s="13" t="s">
        <v>21</v>
      </c>
    </row>
    <row r="6226" spans="2:5" x14ac:dyDescent="0.3">
      <c r="B6226" s="13">
        <v>28</v>
      </c>
      <c r="C6226" s="13" t="s">
        <v>25</v>
      </c>
      <c r="D6226" s="13" t="s">
        <v>21</v>
      </c>
      <c r="E6226" s="13" t="s">
        <v>21</v>
      </c>
    </row>
    <row r="6227" spans="2:5" x14ac:dyDescent="0.3">
      <c r="B6227" s="13">
        <v>46</v>
      </c>
      <c r="C6227" s="13" t="s">
        <v>21</v>
      </c>
      <c r="D6227" s="13" t="s">
        <v>21</v>
      </c>
      <c r="E6227" s="13" t="s">
        <v>21</v>
      </c>
    </row>
    <row r="6228" spans="2:5" x14ac:dyDescent="0.3">
      <c r="B6228" s="13">
        <v>48</v>
      </c>
      <c r="C6228" s="13" t="s">
        <v>21</v>
      </c>
      <c r="D6228" s="13" t="s">
        <v>21</v>
      </c>
      <c r="E6228" s="13" t="s">
        <v>21</v>
      </c>
    </row>
    <row r="6229" spans="2:5" x14ac:dyDescent="0.3">
      <c r="B6229" s="13">
        <v>68</v>
      </c>
      <c r="C6229" s="13" t="s">
        <v>21</v>
      </c>
      <c r="D6229" s="13" t="s">
        <v>25</v>
      </c>
      <c r="E6229" s="13" t="s">
        <v>21</v>
      </c>
    </row>
    <row r="6230" spans="2:5" x14ac:dyDescent="0.3">
      <c r="B6230" s="13">
        <v>56</v>
      </c>
      <c r="C6230" s="13" t="s">
        <v>21</v>
      </c>
      <c r="D6230" s="13" t="s">
        <v>21</v>
      </c>
      <c r="E6230" s="13" t="s">
        <v>21</v>
      </c>
    </row>
    <row r="6231" spans="2:5" x14ac:dyDescent="0.3">
      <c r="B6231" s="13">
        <v>35</v>
      </c>
      <c r="C6231" s="13" t="s">
        <v>21</v>
      </c>
      <c r="D6231" s="13" t="s">
        <v>21</v>
      </c>
      <c r="E6231" s="13" t="s">
        <v>21</v>
      </c>
    </row>
    <row r="6232" spans="2:5" x14ac:dyDescent="0.3">
      <c r="B6232" s="13">
        <v>30</v>
      </c>
      <c r="C6232" s="13" t="s">
        <v>21</v>
      </c>
      <c r="D6232" s="13" t="s">
        <v>21</v>
      </c>
      <c r="E6232" s="13" t="s">
        <v>21</v>
      </c>
    </row>
    <row r="6233" spans="2:5" x14ac:dyDescent="0.3">
      <c r="B6233" s="13">
        <v>46</v>
      </c>
      <c r="C6233" s="13" t="s">
        <v>21</v>
      </c>
      <c r="D6233" s="13" t="s">
        <v>21</v>
      </c>
      <c r="E6233" s="13" t="s">
        <v>21</v>
      </c>
    </row>
    <row r="6234" spans="2:5" x14ac:dyDescent="0.3">
      <c r="B6234" s="13">
        <v>60</v>
      </c>
      <c r="C6234" s="13" t="s">
        <v>21</v>
      </c>
      <c r="D6234" s="13" t="s">
        <v>21</v>
      </c>
      <c r="E6234" s="13" t="s">
        <v>21</v>
      </c>
    </row>
    <row r="6235" spans="2:5" x14ac:dyDescent="0.3">
      <c r="B6235" s="13">
        <v>57</v>
      </c>
      <c r="C6235" s="13" t="s">
        <v>21</v>
      </c>
      <c r="D6235" s="13" t="s">
        <v>21</v>
      </c>
      <c r="E6235" s="13" t="s">
        <v>21</v>
      </c>
    </row>
    <row r="6236" spans="2:5" x14ac:dyDescent="0.3">
      <c r="B6236" s="13">
        <v>43</v>
      </c>
      <c r="C6236" s="13" t="s">
        <v>21</v>
      </c>
      <c r="D6236" s="13" t="s">
        <v>21</v>
      </c>
      <c r="E6236" s="13" t="s">
        <v>21</v>
      </c>
    </row>
    <row r="6237" spans="2:5" x14ac:dyDescent="0.3">
      <c r="B6237" s="13">
        <v>62</v>
      </c>
      <c r="C6237" s="13" t="s">
        <v>21</v>
      </c>
      <c r="D6237" s="13" t="s">
        <v>21</v>
      </c>
      <c r="E6237" s="13" t="s">
        <v>21</v>
      </c>
    </row>
    <row r="6238" spans="2:5" x14ac:dyDescent="0.3">
      <c r="B6238" s="13">
        <v>51</v>
      </c>
      <c r="C6238" s="13" t="s">
        <v>21</v>
      </c>
      <c r="D6238" s="13" t="s">
        <v>21</v>
      </c>
      <c r="E6238" s="13" t="s">
        <v>21</v>
      </c>
    </row>
    <row r="6239" spans="2:5" x14ac:dyDescent="0.3">
      <c r="B6239" s="13">
        <v>63</v>
      </c>
      <c r="C6239" s="13" t="s">
        <v>21</v>
      </c>
      <c r="D6239" s="13" t="s">
        <v>21</v>
      </c>
      <c r="E6239" s="13" t="s">
        <v>21</v>
      </c>
    </row>
    <row r="6240" spans="2:5" x14ac:dyDescent="0.3">
      <c r="B6240" s="13">
        <v>40</v>
      </c>
      <c r="C6240" s="13" t="s">
        <v>21</v>
      </c>
      <c r="D6240" s="13" t="s">
        <v>21</v>
      </c>
      <c r="E6240" s="13" t="s">
        <v>21</v>
      </c>
    </row>
    <row r="6241" spans="2:5" x14ac:dyDescent="0.3">
      <c r="B6241" s="13">
        <v>22</v>
      </c>
      <c r="C6241" s="13" t="s">
        <v>25</v>
      </c>
      <c r="D6241" s="13" t="s">
        <v>21</v>
      </c>
      <c r="E6241" s="13" t="s">
        <v>21</v>
      </c>
    </row>
    <row r="6242" spans="2:5" x14ac:dyDescent="0.3">
      <c r="B6242" s="13">
        <v>29</v>
      </c>
      <c r="C6242" s="13" t="s">
        <v>25</v>
      </c>
      <c r="D6242" s="13" t="s">
        <v>21</v>
      </c>
      <c r="E6242" s="13" t="s">
        <v>21</v>
      </c>
    </row>
    <row r="6243" spans="2:5" x14ac:dyDescent="0.3">
      <c r="B6243" s="13">
        <v>26</v>
      </c>
      <c r="C6243" s="13" t="s">
        <v>25</v>
      </c>
      <c r="D6243" s="13" t="s">
        <v>21</v>
      </c>
      <c r="E6243" s="13" t="s">
        <v>21</v>
      </c>
    </row>
    <row r="6244" spans="2:5" x14ac:dyDescent="0.3">
      <c r="B6244" s="13">
        <v>44</v>
      </c>
      <c r="C6244" s="13" t="s">
        <v>21</v>
      </c>
      <c r="D6244" s="13" t="s">
        <v>21</v>
      </c>
      <c r="E6244" s="13" t="s">
        <v>21</v>
      </c>
    </row>
    <row r="6245" spans="2:5" x14ac:dyDescent="0.3">
      <c r="B6245" s="13">
        <v>65</v>
      </c>
      <c r="C6245" s="13" t="s">
        <v>21</v>
      </c>
      <c r="D6245" s="13" t="s">
        <v>25</v>
      </c>
      <c r="E6245" s="13" t="s">
        <v>21</v>
      </c>
    </row>
    <row r="6246" spans="2:5" x14ac:dyDescent="0.3">
      <c r="B6246" s="13">
        <v>29</v>
      </c>
      <c r="C6246" s="13" t="s">
        <v>25</v>
      </c>
      <c r="D6246" s="13" t="s">
        <v>21</v>
      </c>
      <c r="E6246" s="13" t="s">
        <v>21</v>
      </c>
    </row>
    <row r="6247" spans="2:5" x14ac:dyDescent="0.3">
      <c r="B6247" s="13">
        <v>24</v>
      </c>
      <c r="C6247" s="13" t="s">
        <v>25</v>
      </c>
      <c r="D6247" s="13" t="s">
        <v>21</v>
      </c>
      <c r="E6247" s="13" t="s">
        <v>21</v>
      </c>
    </row>
    <row r="6248" spans="2:5" x14ac:dyDescent="0.3">
      <c r="B6248" s="13">
        <v>19</v>
      </c>
      <c r="C6248" s="13" t="s">
        <v>25</v>
      </c>
      <c r="D6248" s="13" t="s">
        <v>21</v>
      </c>
      <c r="E6248" s="13" t="s">
        <v>21</v>
      </c>
    </row>
    <row r="6249" spans="2:5" x14ac:dyDescent="0.3">
      <c r="B6249" s="13">
        <v>61</v>
      </c>
      <c r="C6249" s="13" t="s">
        <v>21</v>
      </c>
      <c r="D6249" s="13" t="s">
        <v>21</v>
      </c>
      <c r="E6249" s="13" t="s">
        <v>21</v>
      </c>
    </row>
    <row r="6250" spans="2:5" x14ac:dyDescent="0.3">
      <c r="B6250" s="13">
        <v>22</v>
      </c>
      <c r="C6250" s="13" t="s">
        <v>25</v>
      </c>
      <c r="D6250" s="13" t="s">
        <v>21</v>
      </c>
      <c r="E6250" s="13" t="s">
        <v>21</v>
      </c>
    </row>
    <row r="6251" spans="2:5" x14ac:dyDescent="0.3">
      <c r="B6251" s="13">
        <v>54</v>
      </c>
      <c r="C6251" s="13" t="s">
        <v>21</v>
      </c>
      <c r="D6251" s="13" t="s">
        <v>21</v>
      </c>
      <c r="E6251" s="13" t="s">
        <v>21</v>
      </c>
    </row>
    <row r="6252" spans="2:5" x14ac:dyDescent="0.3">
      <c r="B6252" s="13">
        <v>26</v>
      </c>
      <c r="C6252" s="13" t="s">
        <v>25</v>
      </c>
      <c r="D6252" s="13" t="s">
        <v>21</v>
      </c>
      <c r="E6252" s="13" t="s">
        <v>21</v>
      </c>
    </row>
    <row r="6253" spans="2:5" x14ac:dyDescent="0.3">
      <c r="B6253" s="13">
        <v>52</v>
      </c>
      <c r="C6253" s="13" t="s">
        <v>21</v>
      </c>
      <c r="D6253" s="13" t="s">
        <v>21</v>
      </c>
      <c r="E6253" s="13" t="s">
        <v>21</v>
      </c>
    </row>
    <row r="6254" spans="2:5" x14ac:dyDescent="0.3">
      <c r="B6254" s="13">
        <v>41</v>
      </c>
      <c r="C6254" s="13" t="s">
        <v>21</v>
      </c>
      <c r="D6254" s="13" t="s">
        <v>21</v>
      </c>
      <c r="E6254" s="13" t="s">
        <v>21</v>
      </c>
    </row>
    <row r="6255" spans="2:5" x14ac:dyDescent="0.3">
      <c r="B6255" s="13">
        <v>50</v>
      </c>
      <c r="C6255" s="13" t="s">
        <v>21</v>
      </c>
      <c r="D6255" s="13" t="s">
        <v>21</v>
      </c>
      <c r="E6255" s="13" t="s">
        <v>21</v>
      </c>
    </row>
    <row r="6256" spans="2:5" x14ac:dyDescent="0.3">
      <c r="B6256" s="13">
        <v>56</v>
      </c>
      <c r="C6256" s="13" t="s">
        <v>21</v>
      </c>
      <c r="D6256" s="13" t="s">
        <v>21</v>
      </c>
      <c r="E6256" s="13" t="s">
        <v>21</v>
      </c>
    </row>
    <row r="6257" spans="2:5" x14ac:dyDescent="0.3">
      <c r="B6257" s="13">
        <v>61</v>
      </c>
      <c r="C6257" s="13" t="s">
        <v>21</v>
      </c>
      <c r="D6257" s="13" t="s">
        <v>21</v>
      </c>
      <c r="E6257" s="13" t="s">
        <v>21</v>
      </c>
    </row>
    <row r="6258" spans="2:5" x14ac:dyDescent="0.3">
      <c r="B6258" s="13">
        <v>47</v>
      </c>
      <c r="C6258" s="13" t="s">
        <v>21</v>
      </c>
      <c r="D6258" s="13" t="s">
        <v>21</v>
      </c>
      <c r="E6258" s="13" t="s">
        <v>21</v>
      </c>
    </row>
    <row r="6259" spans="2:5" x14ac:dyDescent="0.3">
      <c r="B6259" s="13">
        <v>56</v>
      </c>
      <c r="C6259" s="13" t="s">
        <v>21</v>
      </c>
      <c r="D6259" s="13" t="s">
        <v>21</v>
      </c>
      <c r="E6259" s="13" t="s">
        <v>21</v>
      </c>
    </row>
    <row r="6260" spans="2:5" x14ac:dyDescent="0.3">
      <c r="B6260" s="13">
        <v>25</v>
      </c>
      <c r="C6260" s="13" t="s">
        <v>25</v>
      </c>
      <c r="D6260" s="13" t="s">
        <v>21</v>
      </c>
      <c r="E6260" s="13" t="s">
        <v>21</v>
      </c>
    </row>
    <row r="6261" spans="2:5" x14ac:dyDescent="0.3">
      <c r="B6261" s="13">
        <v>53</v>
      </c>
      <c r="C6261" s="13" t="s">
        <v>21</v>
      </c>
      <c r="D6261" s="13" t="s">
        <v>21</v>
      </c>
      <c r="E6261" s="13" t="s">
        <v>21</v>
      </c>
    </row>
    <row r="6262" spans="2:5" x14ac:dyDescent="0.3">
      <c r="B6262" s="13">
        <v>28</v>
      </c>
      <c r="C6262" s="13" t="s">
        <v>25</v>
      </c>
      <c r="D6262" s="13" t="s">
        <v>21</v>
      </c>
      <c r="E6262" s="13" t="s">
        <v>21</v>
      </c>
    </row>
    <row r="6263" spans="2:5" x14ac:dyDescent="0.3">
      <c r="B6263" s="13">
        <v>24</v>
      </c>
      <c r="C6263" s="13" t="s">
        <v>25</v>
      </c>
      <c r="D6263" s="13" t="s">
        <v>21</v>
      </c>
      <c r="E6263" s="13" t="s">
        <v>21</v>
      </c>
    </row>
    <row r="6264" spans="2:5" x14ac:dyDescent="0.3">
      <c r="B6264" s="13">
        <v>44</v>
      </c>
      <c r="C6264" s="13" t="s">
        <v>21</v>
      </c>
      <c r="D6264" s="13" t="s">
        <v>21</v>
      </c>
      <c r="E6264" s="13" t="s">
        <v>21</v>
      </c>
    </row>
    <row r="6265" spans="2:5" x14ac:dyDescent="0.3">
      <c r="B6265" s="13">
        <v>43</v>
      </c>
      <c r="C6265" s="13" t="s">
        <v>21</v>
      </c>
      <c r="D6265" s="13" t="s">
        <v>21</v>
      </c>
      <c r="E6265" s="13" t="s">
        <v>21</v>
      </c>
    </row>
    <row r="6266" spans="2:5" x14ac:dyDescent="0.3">
      <c r="B6266" s="13">
        <v>24</v>
      </c>
      <c r="C6266" s="13" t="s">
        <v>25</v>
      </c>
      <c r="D6266" s="13" t="s">
        <v>21</v>
      </c>
      <c r="E6266" s="13" t="s">
        <v>21</v>
      </c>
    </row>
    <row r="6267" spans="2:5" x14ac:dyDescent="0.3">
      <c r="B6267" s="13">
        <v>39</v>
      </c>
      <c r="C6267" s="13" t="s">
        <v>21</v>
      </c>
      <c r="D6267" s="13" t="s">
        <v>21</v>
      </c>
      <c r="E6267" s="13" t="s">
        <v>21</v>
      </c>
    </row>
    <row r="6268" spans="2:5" x14ac:dyDescent="0.3">
      <c r="B6268" s="13">
        <v>34</v>
      </c>
      <c r="C6268" s="13" t="s">
        <v>21</v>
      </c>
      <c r="D6268" s="13" t="s">
        <v>21</v>
      </c>
      <c r="E6268" s="13" t="s">
        <v>21</v>
      </c>
    </row>
    <row r="6269" spans="2:5" x14ac:dyDescent="0.3">
      <c r="B6269" s="13">
        <v>30</v>
      </c>
      <c r="C6269" s="13" t="s">
        <v>21</v>
      </c>
      <c r="D6269" s="13" t="s">
        <v>21</v>
      </c>
      <c r="E6269" s="13" t="s">
        <v>21</v>
      </c>
    </row>
    <row r="6270" spans="2:5" x14ac:dyDescent="0.3">
      <c r="B6270" s="13">
        <v>60</v>
      </c>
      <c r="C6270" s="13" t="s">
        <v>21</v>
      </c>
      <c r="D6270" s="13" t="s">
        <v>21</v>
      </c>
      <c r="E6270" s="13" t="s">
        <v>21</v>
      </c>
    </row>
    <row r="6271" spans="2:5" x14ac:dyDescent="0.3">
      <c r="B6271" s="13">
        <v>34</v>
      </c>
      <c r="C6271" s="13" t="s">
        <v>21</v>
      </c>
      <c r="D6271" s="13" t="s">
        <v>21</v>
      </c>
      <c r="E6271" s="13" t="s">
        <v>21</v>
      </c>
    </row>
    <row r="6272" spans="2:5" x14ac:dyDescent="0.3">
      <c r="B6272" s="13">
        <v>22</v>
      </c>
      <c r="C6272" s="13" t="s">
        <v>25</v>
      </c>
      <c r="D6272" s="13" t="s">
        <v>21</v>
      </c>
      <c r="E6272" s="13" t="s">
        <v>21</v>
      </c>
    </row>
    <row r="6273" spans="2:5" x14ac:dyDescent="0.3">
      <c r="B6273" s="13">
        <v>37</v>
      </c>
      <c r="C6273" s="13" t="s">
        <v>21</v>
      </c>
      <c r="D6273" s="13" t="s">
        <v>21</v>
      </c>
      <c r="E6273" s="13" t="s">
        <v>21</v>
      </c>
    </row>
    <row r="6274" spans="2:5" x14ac:dyDescent="0.3">
      <c r="B6274" s="13">
        <v>38</v>
      </c>
      <c r="C6274" s="13" t="s">
        <v>21</v>
      </c>
      <c r="D6274" s="13" t="s">
        <v>21</v>
      </c>
      <c r="E6274" s="13" t="s">
        <v>21</v>
      </c>
    </row>
    <row r="6275" spans="2:5" x14ac:dyDescent="0.3">
      <c r="B6275" s="13">
        <v>53</v>
      </c>
      <c r="C6275" s="13" t="s">
        <v>21</v>
      </c>
      <c r="D6275" s="13" t="s">
        <v>21</v>
      </c>
      <c r="E6275" s="13" t="s">
        <v>21</v>
      </c>
    </row>
    <row r="6276" spans="2:5" x14ac:dyDescent="0.3">
      <c r="B6276" s="13">
        <v>25</v>
      </c>
      <c r="C6276" s="13" t="s">
        <v>25</v>
      </c>
      <c r="D6276" s="13" t="s">
        <v>21</v>
      </c>
      <c r="E6276" s="13" t="s">
        <v>21</v>
      </c>
    </row>
    <row r="6277" spans="2:5" x14ac:dyDescent="0.3">
      <c r="B6277" s="13">
        <v>61</v>
      </c>
      <c r="C6277" s="13" t="s">
        <v>21</v>
      </c>
      <c r="D6277" s="13" t="s">
        <v>21</v>
      </c>
      <c r="E6277" s="13" t="s">
        <v>21</v>
      </c>
    </row>
    <row r="6278" spans="2:5" x14ac:dyDescent="0.3">
      <c r="B6278" s="13">
        <v>46</v>
      </c>
      <c r="C6278" s="13" t="s">
        <v>21</v>
      </c>
      <c r="D6278" s="13" t="s">
        <v>21</v>
      </c>
      <c r="E6278" s="13" t="s">
        <v>21</v>
      </c>
    </row>
    <row r="6279" spans="2:5" x14ac:dyDescent="0.3">
      <c r="B6279" s="13">
        <v>60</v>
      </c>
      <c r="C6279" s="13" t="s">
        <v>21</v>
      </c>
      <c r="D6279" s="13" t="s">
        <v>21</v>
      </c>
      <c r="E6279" s="13" t="s">
        <v>21</v>
      </c>
    </row>
    <row r="6280" spans="2:5" x14ac:dyDescent="0.3">
      <c r="B6280" s="13">
        <v>25</v>
      </c>
      <c r="C6280" s="13" t="s">
        <v>25</v>
      </c>
      <c r="D6280" s="13" t="s">
        <v>21</v>
      </c>
      <c r="E6280" s="13" t="s">
        <v>21</v>
      </c>
    </row>
    <row r="6281" spans="2:5" x14ac:dyDescent="0.3">
      <c r="B6281" s="13">
        <v>23</v>
      </c>
      <c r="C6281" s="13" t="s">
        <v>25</v>
      </c>
      <c r="D6281" s="13" t="s">
        <v>21</v>
      </c>
      <c r="E6281" s="13" t="s">
        <v>25</v>
      </c>
    </row>
    <row r="6282" spans="2:5" x14ac:dyDescent="0.3">
      <c r="B6282" s="13">
        <v>30</v>
      </c>
      <c r="C6282" s="13" t="s">
        <v>21</v>
      </c>
      <c r="D6282" s="13" t="s">
        <v>21</v>
      </c>
      <c r="E6282" s="13" t="s">
        <v>21</v>
      </c>
    </row>
    <row r="6283" spans="2:5" x14ac:dyDescent="0.3">
      <c r="B6283" s="13">
        <v>31</v>
      </c>
      <c r="C6283" s="13" t="s">
        <v>21</v>
      </c>
      <c r="D6283" s="13" t="s">
        <v>21</v>
      </c>
      <c r="E6283" s="13" t="s">
        <v>21</v>
      </c>
    </row>
    <row r="6284" spans="2:5" x14ac:dyDescent="0.3">
      <c r="B6284" s="13">
        <v>45</v>
      </c>
      <c r="C6284" s="13" t="s">
        <v>21</v>
      </c>
      <c r="D6284" s="13" t="s">
        <v>21</v>
      </c>
      <c r="E6284" s="13" t="s">
        <v>21</v>
      </c>
    </row>
    <row r="6285" spans="2:5" x14ac:dyDescent="0.3">
      <c r="B6285" s="13">
        <v>44</v>
      </c>
      <c r="C6285" s="13" t="s">
        <v>21</v>
      </c>
      <c r="D6285" s="13" t="s">
        <v>21</v>
      </c>
      <c r="E6285" s="13" t="s">
        <v>21</v>
      </c>
    </row>
    <row r="6286" spans="2:5" x14ac:dyDescent="0.3">
      <c r="B6286" s="13">
        <v>22</v>
      </c>
      <c r="C6286" s="13" t="s">
        <v>25</v>
      </c>
      <c r="D6286" s="13" t="s">
        <v>21</v>
      </c>
      <c r="E6286" s="13" t="s">
        <v>21</v>
      </c>
    </row>
    <row r="6287" spans="2:5" x14ac:dyDescent="0.3">
      <c r="B6287" s="13">
        <v>55</v>
      </c>
      <c r="C6287" s="13" t="s">
        <v>21</v>
      </c>
      <c r="D6287" s="13" t="s">
        <v>21</v>
      </c>
      <c r="E6287" s="13" t="s">
        <v>21</v>
      </c>
    </row>
    <row r="6288" spans="2:5" x14ac:dyDescent="0.3">
      <c r="B6288" s="13">
        <v>61</v>
      </c>
      <c r="C6288" s="13" t="s">
        <v>21</v>
      </c>
      <c r="D6288" s="13" t="s">
        <v>21</v>
      </c>
      <c r="E6288" s="13" t="s">
        <v>21</v>
      </c>
    </row>
    <row r="6289" spans="2:5" x14ac:dyDescent="0.3">
      <c r="B6289" s="13">
        <v>44</v>
      </c>
      <c r="C6289" s="13" t="s">
        <v>21</v>
      </c>
      <c r="D6289" s="13" t="s">
        <v>21</v>
      </c>
      <c r="E6289" s="13" t="s">
        <v>21</v>
      </c>
    </row>
    <row r="6290" spans="2:5" x14ac:dyDescent="0.3">
      <c r="B6290" s="13">
        <v>53</v>
      </c>
      <c r="C6290" s="13" t="s">
        <v>21</v>
      </c>
      <c r="D6290" s="13" t="s">
        <v>21</v>
      </c>
      <c r="E6290" s="13" t="s">
        <v>21</v>
      </c>
    </row>
    <row r="6291" spans="2:5" x14ac:dyDescent="0.3">
      <c r="B6291" s="13">
        <v>55</v>
      </c>
      <c r="C6291" s="13" t="s">
        <v>21</v>
      </c>
      <c r="D6291" s="13" t="s">
        <v>21</v>
      </c>
      <c r="E6291" s="13" t="s">
        <v>21</v>
      </c>
    </row>
    <row r="6292" spans="2:5" x14ac:dyDescent="0.3">
      <c r="B6292" s="13">
        <v>53</v>
      </c>
      <c r="C6292" s="13" t="s">
        <v>21</v>
      </c>
      <c r="D6292" s="13" t="s">
        <v>21</v>
      </c>
      <c r="E6292" s="13" t="s">
        <v>21</v>
      </c>
    </row>
    <row r="6293" spans="2:5" x14ac:dyDescent="0.3">
      <c r="B6293" s="13">
        <v>25</v>
      </c>
      <c r="C6293" s="13" t="s">
        <v>25</v>
      </c>
      <c r="D6293" s="13" t="s">
        <v>21</v>
      </c>
      <c r="E6293" s="13" t="s">
        <v>21</v>
      </c>
    </row>
    <row r="6294" spans="2:5" x14ac:dyDescent="0.3">
      <c r="B6294" s="13">
        <v>64</v>
      </c>
      <c r="C6294" s="13" t="s">
        <v>21</v>
      </c>
      <c r="D6294" s="13" t="s">
        <v>21</v>
      </c>
      <c r="E6294" s="13" t="s">
        <v>21</v>
      </c>
    </row>
    <row r="6295" spans="2:5" x14ac:dyDescent="0.3">
      <c r="B6295" s="13">
        <v>36</v>
      </c>
      <c r="C6295" s="13" t="s">
        <v>21</v>
      </c>
      <c r="D6295" s="13" t="s">
        <v>21</v>
      </c>
      <c r="E6295" s="13" t="s">
        <v>21</v>
      </c>
    </row>
    <row r="6296" spans="2:5" x14ac:dyDescent="0.3">
      <c r="B6296" s="13">
        <v>24</v>
      </c>
      <c r="C6296" s="13" t="s">
        <v>25</v>
      </c>
      <c r="D6296" s="13" t="s">
        <v>21</v>
      </c>
      <c r="E6296" s="13" t="s">
        <v>21</v>
      </c>
    </row>
    <row r="6297" spans="2:5" x14ac:dyDescent="0.3">
      <c r="B6297" s="13">
        <v>51</v>
      </c>
      <c r="C6297" s="13" t="s">
        <v>21</v>
      </c>
      <c r="D6297" s="13" t="s">
        <v>21</v>
      </c>
      <c r="E6297" s="13" t="s">
        <v>21</v>
      </c>
    </row>
    <row r="6298" spans="2:5" x14ac:dyDescent="0.3">
      <c r="B6298" s="13">
        <v>55</v>
      </c>
      <c r="C6298" s="13" t="s">
        <v>21</v>
      </c>
      <c r="D6298" s="13" t="s">
        <v>21</v>
      </c>
      <c r="E6298" s="13" t="s">
        <v>21</v>
      </c>
    </row>
    <row r="6299" spans="2:5" x14ac:dyDescent="0.3">
      <c r="B6299" s="13">
        <v>20</v>
      </c>
      <c r="C6299" s="13" t="s">
        <v>25</v>
      </c>
      <c r="D6299" s="13" t="s">
        <v>21</v>
      </c>
      <c r="E6299" s="13" t="s">
        <v>21</v>
      </c>
    </row>
    <row r="6300" spans="2:5" x14ac:dyDescent="0.3">
      <c r="B6300" s="13">
        <v>81</v>
      </c>
      <c r="C6300" s="13" t="s">
        <v>21</v>
      </c>
      <c r="D6300" s="13" t="s">
        <v>25</v>
      </c>
      <c r="E6300" s="13" t="s">
        <v>21</v>
      </c>
    </row>
    <row r="6301" spans="2:5" x14ac:dyDescent="0.3">
      <c r="B6301" s="13">
        <v>21</v>
      </c>
      <c r="C6301" s="13" t="s">
        <v>25</v>
      </c>
      <c r="D6301" s="13" t="s">
        <v>21</v>
      </c>
      <c r="E6301" s="13" t="s">
        <v>21</v>
      </c>
    </row>
    <row r="6302" spans="2:5" x14ac:dyDescent="0.3">
      <c r="B6302" s="13">
        <v>43</v>
      </c>
      <c r="C6302" s="13" t="s">
        <v>21</v>
      </c>
      <c r="D6302" s="13" t="s">
        <v>21</v>
      </c>
      <c r="E6302" s="13" t="s">
        <v>21</v>
      </c>
    </row>
    <row r="6303" spans="2:5" x14ac:dyDescent="0.3">
      <c r="B6303" s="13">
        <v>39</v>
      </c>
      <c r="C6303" s="13" t="s">
        <v>21</v>
      </c>
      <c r="D6303" s="13" t="s">
        <v>21</v>
      </c>
      <c r="E6303" s="13" t="s">
        <v>21</v>
      </c>
    </row>
    <row r="6304" spans="2:5" x14ac:dyDescent="0.3">
      <c r="B6304" s="13">
        <v>42</v>
      </c>
      <c r="C6304" s="13" t="s">
        <v>21</v>
      </c>
      <c r="D6304" s="13" t="s">
        <v>21</v>
      </c>
      <c r="E6304" s="13" t="s">
        <v>21</v>
      </c>
    </row>
    <row r="6305" spans="2:5" x14ac:dyDescent="0.3">
      <c r="B6305" s="13">
        <v>59</v>
      </c>
      <c r="C6305" s="13" t="s">
        <v>21</v>
      </c>
      <c r="D6305" s="13" t="s">
        <v>21</v>
      </c>
      <c r="E6305" s="13" t="s">
        <v>21</v>
      </c>
    </row>
    <row r="6306" spans="2:5" x14ac:dyDescent="0.3">
      <c r="B6306" s="13">
        <v>40</v>
      </c>
      <c r="C6306" s="13" t="s">
        <v>21</v>
      </c>
      <c r="D6306" s="13" t="s">
        <v>21</v>
      </c>
      <c r="E6306" s="13" t="s">
        <v>21</v>
      </c>
    </row>
    <row r="6307" spans="2:5" x14ac:dyDescent="0.3">
      <c r="B6307" s="13">
        <v>40</v>
      </c>
      <c r="C6307" s="13" t="s">
        <v>21</v>
      </c>
      <c r="D6307" s="13" t="s">
        <v>21</v>
      </c>
      <c r="E6307" s="13" t="s">
        <v>21</v>
      </c>
    </row>
    <row r="6308" spans="2:5" x14ac:dyDescent="0.3">
      <c r="B6308" s="13">
        <v>54</v>
      </c>
      <c r="C6308" s="13" t="s">
        <v>21</v>
      </c>
      <c r="D6308" s="13" t="s">
        <v>21</v>
      </c>
      <c r="E6308" s="13" t="s">
        <v>21</v>
      </c>
    </row>
    <row r="6309" spans="2:5" x14ac:dyDescent="0.3">
      <c r="B6309" s="13">
        <v>41</v>
      </c>
      <c r="C6309" s="13" t="s">
        <v>21</v>
      </c>
      <c r="D6309" s="13" t="s">
        <v>21</v>
      </c>
      <c r="E6309" s="13" t="s">
        <v>21</v>
      </c>
    </row>
    <row r="6310" spans="2:5" x14ac:dyDescent="0.3">
      <c r="B6310" s="13">
        <v>65</v>
      </c>
      <c r="C6310" s="13" t="s">
        <v>21</v>
      </c>
      <c r="D6310" s="13" t="s">
        <v>25</v>
      </c>
      <c r="E6310" s="13" t="s">
        <v>21</v>
      </c>
    </row>
    <row r="6311" spans="2:5" x14ac:dyDescent="0.3">
      <c r="B6311" s="13">
        <v>43</v>
      </c>
      <c r="C6311" s="13" t="s">
        <v>21</v>
      </c>
      <c r="D6311" s="13" t="s">
        <v>21</v>
      </c>
      <c r="E6311" s="13" t="s">
        <v>21</v>
      </c>
    </row>
    <row r="6312" spans="2:5" x14ac:dyDescent="0.3">
      <c r="B6312" s="13">
        <v>27</v>
      </c>
      <c r="C6312" s="13" t="s">
        <v>25</v>
      </c>
      <c r="D6312" s="13" t="s">
        <v>21</v>
      </c>
      <c r="E6312" s="13" t="s">
        <v>21</v>
      </c>
    </row>
    <row r="6313" spans="2:5" x14ac:dyDescent="0.3">
      <c r="B6313" s="13">
        <v>67</v>
      </c>
      <c r="C6313" s="13" t="s">
        <v>21</v>
      </c>
      <c r="D6313" s="13" t="s">
        <v>25</v>
      </c>
      <c r="E6313" s="13" t="s">
        <v>21</v>
      </c>
    </row>
    <row r="6314" spans="2:5" x14ac:dyDescent="0.3">
      <c r="B6314" s="13">
        <v>48</v>
      </c>
      <c r="C6314" s="13" t="s">
        <v>21</v>
      </c>
      <c r="D6314" s="13" t="s">
        <v>21</v>
      </c>
      <c r="E6314" s="13" t="s">
        <v>21</v>
      </c>
    </row>
    <row r="6315" spans="2:5" x14ac:dyDescent="0.3">
      <c r="B6315" s="13">
        <v>33</v>
      </c>
      <c r="C6315" s="13" t="s">
        <v>21</v>
      </c>
      <c r="D6315" s="13" t="s">
        <v>21</v>
      </c>
      <c r="E6315" s="13" t="s">
        <v>21</v>
      </c>
    </row>
    <row r="6316" spans="2:5" x14ac:dyDescent="0.3">
      <c r="B6316" s="13">
        <v>30</v>
      </c>
      <c r="C6316" s="13" t="s">
        <v>21</v>
      </c>
      <c r="D6316" s="13" t="s">
        <v>21</v>
      </c>
      <c r="E6316" s="13" t="s">
        <v>21</v>
      </c>
    </row>
    <row r="6317" spans="2:5" x14ac:dyDescent="0.3">
      <c r="B6317" s="13">
        <v>39</v>
      </c>
      <c r="C6317" s="13" t="s">
        <v>21</v>
      </c>
      <c r="D6317" s="13" t="s">
        <v>21</v>
      </c>
      <c r="E6317" s="13" t="s">
        <v>21</v>
      </c>
    </row>
    <row r="6318" spans="2:5" x14ac:dyDescent="0.3">
      <c r="B6318" s="13">
        <v>48</v>
      </c>
      <c r="C6318" s="13" t="s">
        <v>21</v>
      </c>
      <c r="D6318" s="13" t="s">
        <v>21</v>
      </c>
      <c r="E6318" s="13" t="s">
        <v>21</v>
      </c>
    </row>
    <row r="6319" spans="2:5" x14ac:dyDescent="0.3">
      <c r="B6319" s="13">
        <v>66</v>
      </c>
      <c r="C6319" s="13" t="s">
        <v>21</v>
      </c>
      <c r="D6319" s="13" t="s">
        <v>25</v>
      </c>
      <c r="E6319" s="13" t="s">
        <v>21</v>
      </c>
    </row>
    <row r="6320" spans="2:5" x14ac:dyDescent="0.3">
      <c r="B6320" s="13">
        <v>49</v>
      </c>
      <c r="C6320" s="13" t="s">
        <v>21</v>
      </c>
      <c r="D6320" s="13" t="s">
        <v>21</v>
      </c>
      <c r="E6320" s="13" t="s">
        <v>21</v>
      </c>
    </row>
    <row r="6321" spans="2:5" x14ac:dyDescent="0.3">
      <c r="B6321" s="13">
        <v>56</v>
      </c>
      <c r="C6321" s="13" t="s">
        <v>21</v>
      </c>
      <c r="D6321" s="13" t="s">
        <v>21</v>
      </c>
      <c r="E6321" s="13" t="s">
        <v>21</v>
      </c>
    </row>
    <row r="6322" spans="2:5" x14ac:dyDescent="0.3">
      <c r="B6322" s="13">
        <v>27</v>
      </c>
      <c r="C6322" s="13" t="s">
        <v>25</v>
      </c>
      <c r="D6322" s="13" t="s">
        <v>21</v>
      </c>
      <c r="E6322" s="13" t="s">
        <v>21</v>
      </c>
    </row>
    <row r="6323" spans="2:5" x14ac:dyDescent="0.3">
      <c r="B6323" s="13">
        <v>33</v>
      </c>
      <c r="C6323" s="13" t="s">
        <v>21</v>
      </c>
      <c r="D6323" s="13" t="s">
        <v>21</v>
      </c>
      <c r="E6323" s="13" t="s">
        <v>21</v>
      </c>
    </row>
    <row r="6324" spans="2:5" x14ac:dyDescent="0.3">
      <c r="B6324" s="13">
        <v>28</v>
      </c>
      <c r="C6324" s="13" t="s">
        <v>25</v>
      </c>
      <c r="D6324" s="13" t="s">
        <v>21</v>
      </c>
      <c r="E6324" s="13" t="s">
        <v>21</v>
      </c>
    </row>
    <row r="6325" spans="2:5" x14ac:dyDescent="0.3">
      <c r="B6325" s="13">
        <v>23</v>
      </c>
      <c r="C6325" s="13" t="s">
        <v>25</v>
      </c>
      <c r="D6325" s="13" t="s">
        <v>21</v>
      </c>
      <c r="E6325" s="13" t="s">
        <v>21</v>
      </c>
    </row>
    <row r="6326" spans="2:5" x14ac:dyDescent="0.3">
      <c r="B6326" s="13">
        <v>61</v>
      </c>
      <c r="C6326" s="13" t="s">
        <v>21</v>
      </c>
      <c r="D6326" s="13" t="s">
        <v>21</v>
      </c>
      <c r="E6326" s="13" t="s">
        <v>21</v>
      </c>
    </row>
    <row r="6327" spans="2:5" x14ac:dyDescent="0.3">
      <c r="B6327" s="13">
        <v>48</v>
      </c>
      <c r="C6327" s="13" t="s">
        <v>21</v>
      </c>
      <c r="D6327" s="13" t="s">
        <v>21</v>
      </c>
      <c r="E6327" s="13" t="s">
        <v>21</v>
      </c>
    </row>
    <row r="6328" spans="2:5" x14ac:dyDescent="0.3">
      <c r="B6328" s="13">
        <v>81</v>
      </c>
      <c r="C6328" s="13" t="s">
        <v>21</v>
      </c>
      <c r="D6328" s="13" t="s">
        <v>25</v>
      </c>
      <c r="E6328" s="13" t="s">
        <v>21</v>
      </c>
    </row>
    <row r="6329" spans="2:5" x14ac:dyDescent="0.3">
      <c r="B6329" s="13">
        <v>64</v>
      </c>
      <c r="C6329" s="13" t="s">
        <v>21</v>
      </c>
      <c r="D6329" s="13" t="s">
        <v>21</v>
      </c>
      <c r="E6329" s="13" t="s">
        <v>21</v>
      </c>
    </row>
    <row r="6330" spans="2:5" x14ac:dyDescent="0.3">
      <c r="B6330" s="13">
        <v>42</v>
      </c>
      <c r="C6330" s="13" t="s">
        <v>21</v>
      </c>
      <c r="D6330" s="13" t="s">
        <v>21</v>
      </c>
      <c r="E6330" s="13" t="s">
        <v>21</v>
      </c>
    </row>
    <row r="6331" spans="2:5" x14ac:dyDescent="0.3">
      <c r="B6331" s="13">
        <v>46</v>
      </c>
      <c r="C6331" s="13" t="s">
        <v>21</v>
      </c>
      <c r="D6331" s="13" t="s">
        <v>21</v>
      </c>
      <c r="E6331" s="13" t="s">
        <v>21</v>
      </c>
    </row>
    <row r="6332" spans="2:5" x14ac:dyDescent="0.3">
      <c r="B6332" s="13">
        <v>28</v>
      </c>
      <c r="C6332" s="13" t="s">
        <v>25</v>
      </c>
      <c r="D6332" s="13" t="s">
        <v>21</v>
      </c>
      <c r="E6332" s="13" t="s">
        <v>21</v>
      </c>
    </row>
    <row r="6333" spans="2:5" x14ac:dyDescent="0.3">
      <c r="B6333" s="13">
        <v>30</v>
      </c>
      <c r="C6333" s="13" t="s">
        <v>21</v>
      </c>
      <c r="D6333" s="13" t="s">
        <v>21</v>
      </c>
      <c r="E6333" s="13" t="s">
        <v>21</v>
      </c>
    </row>
    <row r="6334" spans="2:5" x14ac:dyDescent="0.3">
      <c r="B6334" s="13">
        <v>21</v>
      </c>
      <c r="C6334" s="13" t="s">
        <v>25</v>
      </c>
      <c r="D6334" s="13" t="s">
        <v>21</v>
      </c>
      <c r="E6334" s="13" t="s">
        <v>21</v>
      </c>
    </row>
    <row r="6335" spans="2:5" x14ac:dyDescent="0.3">
      <c r="B6335" s="13">
        <v>24</v>
      </c>
      <c r="C6335" s="13" t="s">
        <v>25</v>
      </c>
      <c r="D6335" s="13" t="s">
        <v>21</v>
      </c>
      <c r="E6335" s="13" t="s">
        <v>21</v>
      </c>
    </row>
    <row r="6336" spans="2:5" x14ac:dyDescent="0.3">
      <c r="B6336" s="13">
        <v>42</v>
      </c>
      <c r="C6336" s="13" t="s">
        <v>21</v>
      </c>
      <c r="D6336" s="13" t="s">
        <v>21</v>
      </c>
      <c r="E6336" s="13" t="s">
        <v>21</v>
      </c>
    </row>
    <row r="6337" spans="2:5" x14ac:dyDescent="0.3">
      <c r="B6337" s="13">
        <v>61</v>
      </c>
      <c r="C6337" s="13" t="s">
        <v>21</v>
      </c>
      <c r="D6337" s="13" t="s">
        <v>21</v>
      </c>
      <c r="E6337" s="13" t="s">
        <v>21</v>
      </c>
    </row>
    <row r="6338" spans="2:5" x14ac:dyDescent="0.3">
      <c r="B6338" s="13">
        <v>82</v>
      </c>
      <c r="C6338" s="13" t="s">
        <v>21</v>
      </c>
      <c r="D6338" s="13" t="s">
        <v>25</v>
      </c>
      <c r="E6338" s="13" t="s">
        <v>21</v>
      </c>
    </row>
    <row r="6339" spans="2:5" x14ac:dyDescent="0.3">
      <c r="B6339" s="13">
        <v>22</v>
      </c>
      <c r="C6339" s="13" t="s">
        <v>25</v>
      </c>
      <c r="D6339" s="13" t="s">
        <v>21</v>
      </c>
      <c r="E6339" s="13" t="s">
        <v>21</v>
      </c>
    </row>
    <row r="6340" spans="2:5" x14ac:dyDescent="0.3">
      <c r="B6340" s="13">
        <v>42</v>
      </c>
      <c r="C6340" s="13" t="s">
        <v>21</v>
      </c>
      <c r="D6340" s="13" t="s">
        <v>21</v>
      </c>
      <c r="E6340" s="13" t="s">
        <v>21</v>
      </c>
    </row>
    <row r="6341" spans="2:5" x14ac:dyDescent="0.3">
      <c r="B6341" s="13">
        <v>22</v>
      </c>
      <c r="C6341" s="13" t="s">
        <v>25</v>
      </c>
      <c r="D6341" s="13" t="s">
        <v>21</v>
      </c>
      <c r="E6341" s="13" t="s">
        <v>21</v>
      </c>
    </row>
    <row r="6342" spans="2:5" x14ac:dyDescent="0.3">
      <c r="B6342" s="13">
        <v>50</v>
      </c>
      <c r="C6342" s="13" t="s">
        <v>21</v>
      </c>
      <c r="D6342" s="13" t="s">
        <v>21</v>
      </c>
      <c r="E6342" s="13" t="s">
        <v>21</v>
      </c>
    </row>
    <row r="6343" spans="2:5" x14ac:dyDescent="0.3">
      <c r="B6343" s="13">
        <v>26</v>
      </c>
      <c r="C6343" s="13" t="s">
        <v>25</v>
      </c>
      <c r="D6343" s="13" t="s">
        <v>21</v>
      </c>
      <c r="E6343" s="13" t="s">
        <v>21</v>
      </c>
    </row>
    <row r="6344" spans="2:5" x14ac:dyDescent="0.3">
      <c r="B6344" s="13">
        <v>35</v>
      </c>
      <c r="C6344" s="13" t="s">
        <v>21</v>
      </c>
      <c r="D6344" s="13" t="s">
        <v>21</v>
      </c>
      <c r="E6344" s="13" t="s">
        <v>21</v>
      </c>
    </row>
    <row r="6345" spans="2:5" x14ac:dyDescent="0.3">
      <c r="B6345" s="13">
        <v>46</v>
      </c>
      <c r="C6345" s="13" t="s">
        <v>21</v>
      </c>
      <c r="D6345" s="13" t="s">
        <v>21</v>
      </c>
      <c r="E6345" s="13" t="s">
        <v>21</v>
      </c>
    </row>
    <row r="6346" spans="2:5" x14ac:dyDescent="0.3">
      <c r="B6346" s="13">
        <v>44</v>
      </c>
      <c r="C6346" s="13" t="s">
        <v>21</v>
      </c>
      <c r="D6346" s="13" t="s">
        <v>21</v>
      </c>
      <c r="E6346" s="13" t="s">
        <v>21</v>
      </c>
    </row>
    <row r="6347" spans="2:5" x14ac:dyDescent="0.3">
      <c r="B6347" s="13">
        <v>21</v>
      </c>
      <c r="C6347" s="13" t="s">
        <v>25</v>
      </c>
      <c r="D6347" s="13" t="s">
        <v>21</v>
      </c>
      <c r="E6347" s="13" t="s">
        <v>21</v>
      </c>
    </row>
    <row r="6348" spans="2:5" x14ac:dyDescent="0.3">
      <c r="B6348" s="13">
        <v>32</v>
      </c>
      <c r="C6348" s="13" t="s">
        <v>21</v>
      </c>
      <c r="D6348" s="13" t="s">
        <v>21</v>
      </c>
      <c r="E6348" s="13" t="s">
        <v>21</v>
      </c>
    </row>
    <row r="6349" spans="2:5" x14ac:dyDescent="0.3">
      <c r="B6349" s="13">
        <v>56</v>
      </c>
      <c r="C6349" s="13" t="s">
        <v>21</v>
      </c>
      <c r="D6349" s="13" t="s">
        <v>21</v>
      </c>
      <c r="E6349" s="13" t="s">
        <v>21</v>
      </c>
    </row>
    <row r="6350" spans="2:5" x14ac:dyDescent="0.3">
      <c r="B6350" s="13">
        <v>60</v>
      </c>
      <c r="C6350" s="13" t="s">
        <v>21</v>
      </c>
      <c r="D6350" s="13" t="s">
        <v>21</v>
      </c>
      <c r="E6350" s="13" t="s">
        <v>21</v>
      </c>
    </row>
    <row r="6351" spans="2:5" x14ac:dyDescent="0.3">
      <c r="B6351" s="13">
        <v>61</v>
      </c>
      <c r="C6351" s="13" t="s">
        <v>21</v>
      </c>
      <c r="D6351" s="13" t="s">
        <v>21</v>
      </c>
      <c r="E6351" s="13" t="s">
        <v>21</v>
      </c>
    </row>
    <row r="6352" spans="2:5" x14ac:dyDescent="0.3">
      <c r="B6352" s="13">
        <v>34</v>
      </c>
      <c r="C6352" s="13" t="s">
        <v>21</v>
      </c>
      <c r="D6352" s="13" t="s">
        <v>21</v>
      </c>
      <c r="E6352" s="13" t="s">
        <v>21</v>
      </c>
    </row>
    <row r="6353" spans="2:5" x14ac:dyDescent="0.3">
      <c r="B6353" s="13">
        <v>29</v>
      </c>
      <c r="C6353" s="13" t="s">
        <v>25</v>
      </c>
      <c r="D6353" s="13" t="s">
        <v>21</v>
      </c>
      <c r="E6353" s="13" t="s">
        <v>21</v>
      </c>
    </row>
    <row r="6354" spans="2:5" x14ac:dyDescent="0.3">
      <c r="B6354" s="13">
        <v>24</v>
      </c>
      <c r="C6354" s="13" t="s">
        <v>25</v>
      </c>
      <c r="D6354" s="13" t="s">
        <v>21</v>
      </c>
      <c r="E6354" s="13" t="s">
        <v>21</v>
      </c>
    </row>
    <row r="6355" spans="2:5" x14ac:dyDescent="0.3">
      <c r="B6355" s="13">
        <v>20</v>
      </c>
      <c r="C6355" s="13" t="s">
        <v>25</v>
      </c>
      <c r="D6355" s="13" t="s">
        <v>21</v>
      </c>
      <c r="E6355" s="13" t="s">
        <v>21</v>
      </c>
    </row>
    <row r="6356" spans="2:5" x14ac:dyDescent="0.3">
      <c r="B6356" s="13">
        <v>43</v>
      </c>
      <c r="C6356" s="13" t="s">
        <v>21</v>
      </c>
      <c r="D6356" s="13" t="s">
        <v>21</v>
      </c>
      <c r="E6356" s="13" t="s">
        <v>21</v>
      </c>
    </row>
    <row r="6357" spans="2:5" x14ac:dyDescent="0.3">
      <c r="B6357" s="13">
        <v>41</v>
      </c>
      <c r="C6357" s="13" t="s">
        <v>21</v>
      </c>
      <c r="D6357" s="13" t="s">
        <v>21</v>
      </c>
      <c r="E6357" s="13" t="s">
        <v>21</v>
      </c>
    </row>
    <row r="6358" spans="2:5" x14ac:dyDescent="0.3">
      <c r="B6358" s="13">
        <v>52</v>
      </c>
      <c r="C6358" s="13" t="s">
        <v>21</v>
      </c>
      <c r="D6358" s="13" t="s">
        <v>21</v>
      </c>
      <c r="E6358" s="13" t="s">
        <v>21</v>
      </c>
    </row>
    <row r="6359" spans="2:5" x14ac:dyDescent="0.3">
      <c r="B6359" s="13">
        <v>27</v>
      </c>
      <c r="C6359" s="13" t="s">
        <v>25</v>
      </c>
      <c r="D6359" s="13" t="s">
        <v>21</v>
      </c>
      <c r="E6359" s="13" t="s">
        <v>21</v>
      </c>
    </row>
    <row r="6360" spans="2:5" x14ac:dyDescent="0.3">
      <c r="B6360" s="13">
        <v>40</v>
      </c>
      <c r="C6360" s="13" t="s">
        <v>21</v>
      </c>
      <c r="D6360" s="13" t="s">
        <v>21</v>
      </c>
      <c r="E6360" s="13" t="s">
        <v>21</v>
      </c>
    </row>
    <row r="6361" spans="2:5" x14ac:dyDescent="0.3">
      <c r="B6361" s="13">
        <v>25</v>
      </c>
      <c r="C6361" s="13" t="s">
        <v>25</v>
      </c>
      <c r="D6361" s="13" t="s">
        <v>21</v>
      </c>
      <c r="E6361" s="13" t="s">
        <v>21</v>
      </c>
    </row>
    <row r="6362" spans="2:5" x14ac:dyDescent="0.3">
      <c r="B6362" s="13">
        <v>48</v>
      </c>
      <c r="C6362" s="13" t="s">
        <v>21</v>
      </c>
      <c r="D6362" s="13" t="s">
        <v>21</v>
      </c>
      <c r="E6362" s="13" t="s">
        <v>21</v>
      </c>
    </row>
    <row r="6363" spans="2:5" x14ac:dyDescent="0.3">
      <c r="B6363" s="13">
        <v>44</v>
      </c>
      <c r="C6363" s="13" t="s">
        <v>21</v>
      </c>
      <c r="D6363" s="13" t="s">
        <v>21</v>
      </c>
      <c r="E6363" s="13" t="s">
        <v>21</v>
      </c>
    </row>
    <row r="6364" spans="2:5" x14ac:dyDescent="0.3">
      <c r="B6364" s="13">
        <v>27</v>
      </c>
      <c r="C6364" s="13" t="s">
        <v>25</v>
      </c>
      <c r="D6364" s="13" t="s">
        <v>21</v>
      </c>
      <c r="E6364" s="13" t="s">
        <v>21</v>
      </c>
    </row>
    <row r="6365" spans="2:5" x14ac:dyDescent="0.3">
      <c r="B6365" s="13">
        <v>59</v>
      </c>
      <c r="C6365" s="13" t="s">
        <v>21</v>
      </c>
      <c r="D6365" s="13" t="s">
        <v>21</v>
      </c>
      <c r="E6365" s="13" t="s">
        <v>21</v>
      </c>
    </row>
    <row r="6366" spans="2:5" x14ac:dyDescent="0.3">
      <c r="B6366" s="13">
        <v>39</v>
      </c>
      <c r="C6366" s="13" t="s">
        <v>21</v>
      </c>
      <c r="D6366" s="13" t="s">
        <v>21</v>
      </c>
      <c r="E6366" s="13" t="s">
        <v>21</v>
      </c>
    </row>
    <row r="6367" spans="2:5" x14ac:dyDescent="0.3">
      <c r="B6367" s="13">
        <v>62</v>
      </c>
      <c r="C6367" s="13" t="s">
        <v>21</v>
      </c>
      <c r="D6367" s="13" t="s">
        <v>21</v>
      </c>
      <c r="E6367" s="13" t="s">
        <v>21</v>
      </c>
    </row>
    <row r="6368" spans="2:5" x14ac:dyDescent="0.3">
      <c r="B6368" s="13">
        <v>65</v>
      </c>
      <c r="C6368" s="13" t="s">
        <v>21</v>
      </c>
      <c r="D6368" s="13" t="s">
        <v>25</v>
      </c>
      <c r="E6368" s="13" t="s">
        <v>21</v>
      </c>
    </row>
    <row r="6369" spans="2:5" x14ac:dyDescent="0.3">
      <c r="B6369" s="13">
        <v>48</v>
      </c>
      <c r="C6369" s="13" t="s">
        <v>21</v>
      </c>
      <c r="D6369" s="13" t="s">
        <v>21</v>
      </c>
      <c r="E6369" s="13" t="s">
        <v>21</v>
      </c>
    </row>
    <row r="6370" spans="2:5" x14ac:dyDescent="0.3">
      <c r="B6370" s="13">
        <v>65</v>
      </c>
      <c r="C6370" s="13" t="s">
        <v>21</v>
      </c>
      <c r="D6370" s="13" t="s">
        <v>25</v>
      </c>
      <c r="E6370" s="13" t="s">
        <v>21</v>
      </c>
    </row>
    <row r="6371" spans="2:5" x14ac:dyDescent="0.3">
      <c r="B6371" s="13">
        <v>37</v>
      </c>
      <c r="C6371" s="13" t="s">
        <v>21</v>
      </c>
      <c r="D6371" s="13" t="s">
        <v>21</v>
      </c>
      <c r="E6371" s="13" t="s">
        <v>21</v>
      </c>
    </row>
    <row r="6372" spans="2:5" x14ac:dyDescent="0.3">
      <c r="B6372" s="13">
        <v>28</v>
      </c>
      <c r="C6372" s="13" t="s">
        <v>25</v>
      </c>
      <c r="D6372" s="13" t="s">
        <v>21</v>
      </c>
      <c r="E6372" s="13" t="s">
        <v>21</v>
      </c>
    </row>
    <row r="6373" spans="2:5" x14ac:dyDescent="0.3">
      <c r="B6373" s="13">
        <v>43</v>
      </c>
      <c r="C6373" s="13" t="s">
        <v>21</v>
      </c>
      <c r="D6373" s="13" t="s">
        <v>21</v>
      </c>
      <c r="E6373" s="13" t="s">
        <v>21</v>
      </c>
    </row>
    <row r="6374" spans="2:5" x14ac:dyDescent="0.3">
      <c r="B6374" s="13">
        <v>43</v>
      </c>
      <c r="C6374" s="13" t="s">
        <v>21</v>
      </c>
      <c r="D6374" s="13" t="s">
        <v>21</v>
      </c>
      <c r="E6374" s="13" t="s">
        <v>21</v>
      </c>
    </row>
    <row r="6375" spans="2:5" x14ac:dyDescent="0.3">
      <c r="B6375" s="13">
        <v>24</v>
      </c>
      <c r="C6375" s="13" t="s">
        <v>25</v>
      </c>
      <c r="D6375" s="13" t="s">
        <v>21</v>
      </c>
      <c r="E6375" s="13" t="s">
        <v>21</v>
      </c>
    </row>
    <row r="6376" spans="2:5" x14ac:dyDescent="0.3">
      <c r="B6376" s="13">
        <v>32</v>
      </c>
      <c r="C6376" s="13" t="s">
        <v>21</v>
      </c>
      <c r="D6376" s="13" t="s">
        <v>21</v>
      </c>
      <c r="E6376" s="13" t="s">
        <v>21</v>
      </c>
    </row>
    <row r="6377" spans="2:5" x14ac:dyDescent="0.3">
      <c r="B6377" s="13">
        <v>38</v>
      </c>
      <c r="C6377" s="13" t="s">
        <v>21</v>
      </c>
      <c r="D6377" s="13" t="s">
        <v>21</v>
      </c>
      <c r="E6377" s="13" t="s">
        <v>21</v>
      </c>
    </row>
    <row r="6378" spans="2:5" x14ac:dyDescent="0.3">
      <c r="B6378" s="13">
        <v>60</v>
      </c>
      <c r="C6378" s="13" t="s">
        <v>21</v>
      </c>
      <c r="D6378" s="13" t="s">
        <v>21</v>
      </c>
      <c r="E6378" s="13" t="s">
        <v>21</v>
      </c>
    </row>
    <row r="6379" spans="2:5" x14ac:dyDescent="0.3">
      <c r="B6379" s="13">
        <v>31</v>
      </c>
      <c r="C6379" s="13" t="s">
        <v>21</v>
      </c>
      <c r="D6379" s="13" t="s">
        <v>21</v>
      </c>
      <c r="E6379" s="13" t="s">
        <v>21</v>
      </c>
    </row>
    <row r="6380" spans="2:5" x14ac:dyDescent="0.3">
      <c r="B6380" s="13">
        <v>38</v>
      </c>
      <c r="C6380" s="13" t="s">
        <v>21</v>
      </c>
      <c r="D6380" s="13" t="s">
        <v>21</v>
      </c>
      <c r="E6380" s="13" t="s">
        <v>21</v>
      </c>
    </row>
    <row r="6381" spans="2:5" x14ac:dyDescent="0.3">
      <c r="B6381" s="13">
        <v>24</v>
      </c>
      <c r="C6381" s="13" t="s">
        <v>25</v>
      </c>
      <c r="D6381" s="13" t="s">
        <v>21</v>
      </c>
      <c r="E6381" s="13" t="s">
        <v>21</v>
      </c>
    </row>
    <row r="6382" spans="2:5" x14ac:dyDescent="0.3">
      <c r="B6382" s="13">
        <v>33</v>
      </c>
      <c r="C6382" s="13" t="s">
        <v>21</v>
      </c>
      <c r="D6382" s="13" t="s">
        <v>21</v>
      </c>
      <c r="E6382" s="13" t="s">
        <v>21</v>
      </c>
    </row>
    <row r="6383" spans="2:5" x14ac:dyDescent="0.3">
      <c r="B6383" s="13">
        <v>34</v>
      </c>
      <c r="C6383" s="13" t="s">
        <v>21</v>
      </c>
      <c r="D6383" s="13" t="s">
        <v>21</v>
      </c>
      <c r="E6383" s="13" t="s">
        <v>21</v>
      </c>
    </row>
    <row r="6384" spans="2:5" x14ac:dyDescent="0.3">
      <c r="B6384" s="13">
        <v>40</v>
      </c>
      <c r="C6384" s="13" t="s">
        <v>21</v>
      </c>
      <c r="D6384" s="13" t="s">
        <v>21</v>
      </c>
      <c r="E6384" s="13" t="s">
        <v>21</v>
      </c>
    </row>
    <row r="6385" spans="2:5" x14ac:dyDescent="0.3">
      <c r="B6385" s="13">
        <v>53</v>
      </c>
      <c r="C6385" s="13" t="s">
        <v>21</v>
      </c>
      <c r="D6385" s="13" t="s">
        <v>21</v>
      </c>
      <c r="E6385" s="13" t="s">
        <v>21</v>
      </c>
    </row>
    <row r="6386" spans="2:5" x14ac:dyDescent="0.3">
      <c r="B6386" s="13">
        <v>43</v>
      </c>
      <c r="C6386" s="13" t="s">
        <v>21</v>
      </c>
      <c r="D6386" s="13" t="s">
        <v>21</v>
      </c>
      <c r="E6386" s="13" t="s">
        <v>21</v>
      </c>
    </row>
    <row r="6387" spans="2:5" x14ac:dyDescent="0.3">
      <c r="B6387" s="13">
        <v>26</v>
      </c>
      <c r="C6387" s="13" t="s">
        <v>25</v>
      </c>
      <c r="D6387" s="13" t="s">
        <v>21</v>
      </c>
      <c r="E6387" s="13" t="s">
        <v>21</v>
      </c>
    </row>
    <row r="6388" spans="2:5" x14ac:dyDescent="0.3">
      <c r="B6388" s="13">
        <v>75</v>
      </c>
      <c r="C6388" s="13" t="s">
        <v>21</v>
      </c>
      <c r="D6388" s="13" t="s">
        <v>25</v>
      </c>
      <c r="E6388" s="13" t="s">
        <v>21</v>
      </c>
    </row>
    <row r="6389" spans="2:5" x14ac:dyDescent="0.3">
      <c r="B6389" s="13">
        <v>64</v>
      </c>
      <c r="C6389" s="13" t="s">
        <v>21</v>
      </c>
      <c r="D6389" s="13" t="s">
        <v>21</v>
      </c>
      <c r="E6389" s="13" t="s">
        <v>21</v>
      </c>
    </row>
    <row r="6390" spans="2:5" x14ac:dyDescent="0.3">
      <c r="B6390" s="13">
        <v>80</v>
      </c>
      <c r="C6390" s="13" t="s">
        <v>21</v>
      </c>
      <c r="D6390" s="13" t="s">
        <v>25</v>
      </c>
      <c r="E6390" s="13" t="s">
        <v>21</v>
      </c>
    </row>
    <row r="6391" spans="2:5" x14ac:dyDescent="0.3">
      <c r="B6391" s="13">
        <v>46</v>
      </c>
      <c r="C6391" s="13" t="s">
        <v>21</v>
      </c>
      <c r="D6391" s="13" t="s">
        <v>21</v>
      </c>
      <c r="E6391" s="13" t="s">
        <v>21</v>
      </c>
    </row>
    <row r="6392" spans="2:5" x14ac:dyDescent="0.3">
      <c r="B6392" s="13">
        <v>20</v>
      </c>
      <c r="C6392" s="13" t="s">
        <v>25</v>
      </c>
      <c r="D6392" s="13" t="s">
        <v>21</v>
      </c>
      <c r="E6392" s="13" t="s">
        <v>21</v>
      </c>
    </row>
    <row r="6393" spans="2:5" x14ac:dyDescent="0.3">
      <c r="B6393" s="13">
        <v>56</v>
      </c>
      <c r="C6393" s="13" t="s">
        <v>21</v>
      </c>
      <c r="D6393" s="13" t="s">
        <v>21</v>
      </c>
      <c r="E6393" s="13" t="s">
        <v>21</v>
      </c>
    </row>
    <row r="6394" spans="2:5" x14ac:dyDescent="0.3">
      <c r="B6394" s="13">
        <v>38</v>
      </c>
      <c r="C6394" s="13" t="s">
        <v>21</v>
      </c>
      <c r="D6394" s="13" t="s">
        <v>21</v>
      </c>
      <c r="E6394" s="13" t="s">
        <v>21</v>
      </c>
    </row>
    <row r="6395" spans="2:5" x14ac:dyDescent="0.3">
      <c r="B6395" s="13">
        <v>68</v>
      </c>
      <c r="C6395" s="13" t="s">
        <v>21</v>
      </c>
      <c r="D6395" s="13" t="s">
        <v>25</v>
      </c>
      <c r="E6395" s="13" t="s">
        <v>21</v>
      </c>
    </row>
    <row r="6396" spans="2:5" x14ac:dyDescent="0.3">
      <c r="B6396" s="13">
        <v>34</v>
      </c>
      <c r="C6396" s="13" t="s">
        <v>21</v>
      </c>
      <c r="D6396" s="13" t="s">
        <v>21</v>
      </c>
      <c r="E6396" s="13" t="s">
        <v>21</v>
      </c>
    </row>
    <row r="6397" spans="2:5" x14ac:dyDescent="0.3">
      <c r="B6397" s="13">
        <v>39</v>
      </c>
      <c r="C6397" s="13" t="s">
        <v>21</v>
      </c>
      <c r="D6397" s="13" t="s">
        <v>21</v>
      </c>
      <c r="E6397" s="13" t="s">
        <v>21</v>
      </c>
    </row>
    <row r="6398" spans="2:5" x14ac:dyDescent="0.3">
      <c r="B6398" s="13">
        <v>59</v>
      </c>
      <c r="C6398" s="13" t="s">
        <v>21</v>
      </c>
      <c r="D6398" s="13" t="s">
        <v>21</v>
      </c>
      <c r="E6398" s="13" t="s">
        <v>21</v>
      </c>
    </row>
    <row r="6399" spans="2:5" x14ac:dyDescent="0.3">
      <c r="B6399" s="13">
        <v>53</v>
      </c>
      <c r="C6399" s="13" t="s">
        <v>21</v>
      </c>
      <c r="D6399" s="13" t="s">
        <v>21</v>
      </c>
      <c r="E6399" s="13" t="s">
        <v>21</v>
      </c>
    </row>
    <row r="6400" spans="2:5" x14ac:dyDescent="0.3">
      <c r="B6400" s="13">
        <v>52</v>
      </c>
      <c r="C6400" s="13" t="s">
        <v>21</v>
      </c>
      <c r="D6400" s="13" t="s">
        <v>21</v>
      </c>
      <c r="E6400" s="13" t="s">
        <v>21</v>
      </c>
    </row>
    <row r="6401" spans="2:5" x14ac:dyDescent="0.3">
      <c r="B6401" s="13">
        <v>66</v>
      </c>
      <c r="C6401" s="13" t="s">
        <v>21</v>
      </c>
      <c r="D6401" s="13" t="s">
        <v>25</v>
      </c>
      <c r="E6401" s="13" t="s">
        <v>21</v>
      </c>
    </row>
    <row r="6402" spans="2:5" x14ac:dyDescent="0.3">
      <c r="B6402" s="13">
        <v>24</v>
      </c>
      <c r="C6402" s="13" t="s">
        <v>25</v>
      </c>
      <c r="D6402" s="13" t="s">
        <v>21</v>
      </c>
      <c r="E6402" s="13" t="s">
        <v>21</v>
      </c>
    </row>
    <row r="6403" spans="2:5" x14ac:dyDescent="0.3">
      <c r="B6403" s="13">
        <v>59</v>
      </c>
      <c r="C6403" s="13" t="s">
        <v>21</v>
      </c>
      <c r="D6403" s="13" t="s">
        <v>21</v>
      </c>
      <c r="E6403" s="13" t="s">
        <v>21</v>
      </c>
    </row>
    <row r="6404" spans="2:5" x14ac:dyDescent="0.3">
      <c r="B6404" s="13">
        <v>50</v>
      </c>
      <c r="C6404" s="13" t="s">
        <v>21</v>
      </c>
      <c r="D6404" s="13" t="s">
        <v>21</v>
      </c>
      <c r="E6404" s="13" t="s">
        <v>21</v>
      </c>
    </row>
    <row r="6405" spans="2:5" x14ac:dyDescent="0.3">
      <c r="B6405" s="13">
        <v>23</v>
      </c>
      <c r="C6405" s="13" t="s">
        <v>25</v>
      </c>
      <c r="D6405" s="13" t="s">
        <v>21</v>
      </c>
      <c r="E6405" s="13" t="s">
        <v>21</v>
      </c>
    </row>
    <row r="6406" spans="2:5" x14ac:dyDescent="0.3">
      <c r="B6406" s="13">
        <v>68</v>
      </c>
      <c r="C6406" s="13" t="s">
        <v>21</v>
      </c>
      <c r="D6406" s="13" t="s">
        <v>25</v>
      </c>
      <c r="E6406" s="13" t="s">
        <v>21</v>
      </c>
    </row>
    <row r="6407" spans="2:5" x14ac:dyDescent="0.3">
      <c r="B6407" s="13">
        <v>48</v>
      </c>
      <c r="C6407" s="13" t="s">
        <v>21</v>
      </c>
      <c r="D6407" s="13" t="s">
        <v>21</v>
      </c>
      <c r="E6407" s="13" t="s">
        <v>21</v>
      </c>
    </row>
    <row r="6408" spans="2:5" x14ac:dyDescent="0.3">
      <c r="B6408" s="13">
        <v>30</v>
      </c>
      <c r="C6408" s="13" t="s">
        <v>21</v>
      </c>
      <c r="D6408" s="13" t="s">
        <v>21</v>
      </c>
      <c r="E6408" s="13" t="s">
        <v>21</v>
      </c>
    </row>
    <row r="6409" spans="2:5" x14ac:dyDescent="0.3">
      <c r="B6409" s="13">
        <v>38</v>
      </c>
      <c r="C6409" s="13" t="s">
        <v>21</v>
      </c>
      <c r="D6409" s="13" t="s">
        <v>21</v>
      </c>
      <c r="E6409" s="13" t="s">
        <v>21</v>
      </c>
    </row>
    <row r="6410" spans="2:5" x14ac:dyDescent="0.3">
      <c r="B6410" s="13">
        <v>56</v>
      </c>
      <c r="C6410" s="13" t="s">
        <v>21</v>
      </c>
      <c r="D6410" s="13" t="s">
        <v>21</v>
      </c>
      <c r="E6410" s="13" t="s">
        <v>21</v>
      </c>
    </row>
    <row r="6411" spans="2:5" x14ac:dyDescent="0.3">
      <c r="B6411" s="13">
        <v>22</v>
      </c>
      <c r="C6411" s="13" t="s">
        <v>25</v>
      </c>
      <c r="D6411" s="13" t="s">
        <v>21</v>
      </c>
      <c r="E6411" s="13" t="s">
        <v>21</v>
      </c>
    </row>
    <row r="6412" spans="2:5" x14ac:dyDescent="0.3">
      <c r="B6412" s="13">
        <v>50</v>
      </c>
      <c r="C6412" s="13" t="s">
        <v>21</v>
      </c>
      <c r="D6412" s="13" t="s">
        <v>21</v>
      </c>
      <c r="E6412" s="13" t="s">
        <v>21</v>
      </c>
    </row>
    <row r="6413" spans="2:5" x14ac:dyDescent="0.3">
      <c r="B6413" s="13">
        <v>63</v>
      </c>
      <c r="C6413" s="13" t="s">
        <v>21</v>
      </c>
      <c r="D6413" s="13" t="s">
        <v>21</v>
      </c>
      <c r="E6413" s="13" t="s">
        <v>21</v>
      </c>
    </row>
    <row r="6414" spans="2:5" x14ac:dyDescent="0.3">
      <c r="B6414" s="13">
        <v>56</v>
      </c>
      <c r="C6414" s="13" t="s">
        <v>21</v>
      </c>
      <c r="D6414" s="13" t="s">
        <v>21</v>
      </c>
      <c r="E6414" s="13" t="s">
        <v>21</v>
      </c>
    </row>
    <row r="6415" spans="2:5" x14ac:dyDescent="0.3">
      <c r="B6415" s="13">
        <v>37</v>
      </c>
      <c r="C6415" s="13" t="s">
        <v>21</v>
      </c>
      <c r="D6415" s="13" t="s">
        <v>21</v>
      </c>
      <c r="E6415" s="13" t="s">
        <v>21</v>
      </c>
    </row>
    <row r="6416" spans="2:5" x14ac:dyDescent="0.3">
      <c r="B6416" s="13">
        <v>67</v>
      </c>
      <c r="C6416" s="13" t="s">
        <v>21</v>
      </c>
      <c r="D6416" s="13" t="s">
        <v>25</v>
      </c>
      <c r="E6416" s="13" t="s">
        <v>21</v>
      </c>
    </row>
    <row r="6417" spans="2:5" x14ac:dyDescent="0.3">
      <c r="B6417" s="13">
        <v>42</v>
      </c>
      <c r="C6417" s="13" t="s">
        <v>21</v>
      </c>
      <c r="D6417" s="13" t="s">
        <v>21</v>
      </c>
      <c r="E6417" s="13" t="s">
        <v>21</v>
      </c>
    </row>
    <row r="6418" spans="2:5" x14ac:dyDescent="0.3">
      <c r="B6418" s="13">
        <v>64</v>
      </c>
      <c r="C6418" s="13" t="s">
        <v>21</v>
      </c>
      <c r="D6418" s="13" t="s">
        <v>21</v>
      </c>
      <c r="E6418" s="13" t="s">
        <v>21</v>
      </c>
    </row>
    <row r="6419" spans="2:5" x14ac:dyDescent="0.3">
      <c r="B6419" s="13">
        <v>50</v>
      </c>
      <c r="C6419" s="13" t="s">
        <v>21</v>
      </c>
      <c r="D6419" s="13" t="s">
        <v>21</v>
      </c>
      <c r="E6419" s="13" t="s">
        <v>21</v>
      </c>
    </row>
    <row r="6420" spans="2:5" x14ac:dyDescent="0.3">
      <c r="B6420" s="13">
        <v>22</v>
      </c>
      <c r="C6420" s="13" t="s">
        <v>25</v>
      </c>
      <c r="D6420" s="13" t="s">
        <v>21</v>
      </c>
      <c r="E6420" s="13" t="s">
        <v>21</v>
      </c>
    </row>
    <row r="6421" spans="2:5" x14ac:dyDescent="0.3">
      <c r="B6421" s="13">
        <v>30</v>
      </c>
      <c r="C6421" s="13" t="s">
        <v>21</v>
      </c>
      <c r="D6421" s="13" t="s">
        <v>21</v>
      </c>
      <c r="E6421" s="13" t="s">
        <v>21</v>
      </c>
    </row>
    <row r="6422" spans="2:5" x14ac:dyDescent="0.3">
      <c r="B6422" s="13">
        <v>57</v>
      </c>
      <c r="C6422" s="13" t="s">
        <v>21</v>
      </c>
      <c r="D6422" s="13" t="s">
        <v>21</v>
      </c>
      <c r="E6422" s="13" t="s">
        <v>21</v>
      </c>
    </row>
    <row r="6423" spans="2:5" x14ac:dyDescent="0.3">
      <c r="B6423" s="13">
        <v>41</v>
      </c>
      <c r="C6423" s="13" t="s">
        <v>21</v>
      </c>
      <c r="D6423" s="13" t="s">
        <v>21</v>
      </c>
      <c r="E6423" s="13" t="s">
        <v>21</v>
      </c>
    </row>
    <row r="6424" spans="2:5" x14ac:dyDescent="0.3">
      <c r="B6424" s="13">
        <v>61</v>
      </c>
      <c r="C6424" s="13" t="s">
        <v>21</v>
      </c>
      <c r="D6424" s="13" t="s">
        <v>21</v>
      </c>
      <c r="E6424" s="13" t="s">
        <v>21</v>
      </c>
    </row>
    <row r="6425" spans="2:5" x14ac:dyDescent="0.3">
      <c r="B6425" s="13">
        <v>29</v>
      </c>
      <c r="C6425" s="13" t="s">
        <v>25</v>
      </c>
      <c r="D6425" s="13" t="s">
        <v>21</v>
      </c>
      <c r="E6425" s="13" t="s">
        <v>21</v>
      </c>
    </row>
    <row r="6426" spans="2:5" x14ac:dyDescent="0.3">
      <c r="B6426" s="13">
        <v>22</v>
      </c>
      <c r="C6426" s="13" t="s">
        <v>25</v>
      </c>
      <c r="D6426" s="13" t="s">
        <v>21</v>
      </c>
      <c r="E6426" s="13" t="s">
        <v>21</v>
      </c>
    </row>
    <row r="6427" spans="2:5" x14ac:dyDescent="0.3">
      <c r="B6427" s="13">
        <v>29</v>
      </c>
      <c r="C6427" s="13" t="s">
        <v>25</v>
      </c>
      <c r="D6427" s="13" t="s">
        <v>21</v>
      </c>
      <c r="E6427" s="13" t="s">
        <v>21</v>
      </c>
    </row>
    <row r="6428" spans="2:5" x14ac:dyDescent="0.3">
      <c r="B6428" s="13">
        <v>48</v>
      </c>
      <c r="C6428" s="13" t="s">
        <v>21</v>
      </c>
      <c r="D6428" s="13" t="s">
        <v>21</v>
      </c>
      <c r="E6428" s="13" t="s">
        <v>21</v>
      </c>
    </row>
    <row r="6429" spans="2:5" x14ac:dyDescent="0.3">
      <c r="B6429" s="13">
        <v>53</v>
      </c>
      <c r="C6429" s="13" t="s">
        <v>21</v>
      </c>
      <c r="D6429" s="13" t="s">
        <v>21</v>
      </c>
      <c r="E6429" s="13" t="s">
        <v>21</v>
      </c>
    </row>
    <row r="6430" spans="2:5" x14ac:dyDescent="0.3">
      <c r="B6430" s="13">
        <v>74</v>
      </c>
      <c r="C6430" s="13" t="s">
        <v>21</v>
      </c>
      <c r="D6430" s="13" t="s">
        <v>25</v>
      </c>
      <c r="E6430" s="13" t="s">
        <v>21</v>
      </c>
    </row>
    <row r="6431" spans="2:5" x14ac:dyDescent="0.3">
      <c r="B6431" s="13">
        <v>31</v>
      </c>
      <c r="C6431" s="13" t="s">
        <v>21</v>
      </c>
      <c r="D6431" s="13" t="s">
        <v>21</v>
      </c>
      <c r="E6431" s="13" t="s">
        <v>21</v>
      </c>
    </row>
    <row r="6432" spans="2:5" x14ac:dyDescent="0.3">
      <c r="B6432" s="13">
        <v>55</v>
      </c>
      <c r="C6432" s="13" t="s">
        <v>21</v>
      </c>
      <c r="D6432" s="13" t="s">
        <v>21</v>
      </c>
      <c r="E6432" s="13" t="s">
        <v>21</v>
      </c>
    </row>
    <row r="6433" spans="2:5" x14ac:dyDescent="0.3">
      <c r="B6433" s="13">
        <v>24</v>
      </c>
      <c r="C6433" s="13" t="s">
        <v>25</v>
      </c>
      <c r="D6433" s="13" t="s">
        <v>21</v>
      </c>
      <c r="E6433" s="13" t="s">
        <v>21</v>
      </c>
    </row>
    <row r="6434" spans="2:5" x14ac:dyDescent="0.3">
      <c r="B6434" s="13">
        <v>41</v>
      </c>
      <c r="C6434" s="13" t="s">
        <v>21</v>
      </c>
      <c r="D6434" s="13" t="s">
        <v>21</v>
      </c>
      <c r="E6434" s="13" t="s">
        <v>21</v>
      </c>
    </row>
    <row r="6435" spans="2:5" x14ac:dyDescent="0.3">
      <c r="B6435" s="13">
        <v>45</v>
      </c>
      <c r="C6435" s="13" t="s">
        <v>21</v>
      </c>
      <c r="D6435" s="13" t="s">
        <v>21</v>
      </c>
      <c r="E6435" s="13" t="s">
        <v>21</v>
      </c>
    </row>
    <row r="6436" spans="2:5" x14ac:dyDescent="0.3">
      <c r="B6436" s="13">
        <v>71</v>
      </c>
      <c r="C6436" s="13" t="s">
        <v>21</v>
      </c>
      <c r="D6436" s="13" t="s">
        <v>25</v>
      </c>
      <c r="E6436" s="13" t="s">
        <v>21</v>
      </c>
    </row>
    <row r="6437" spans="2:5" x14ac:dyDescent="0.3">
      <c r="B6437" s="13">
        <v>37</v>
      </c>
      <c r="C6437" s="13" t="s">
        <v>21</v>
      </c>
      <c r="D6437" s="13" t="s">
        <v>21</v>
      </c>
      <c r="E6437" s="13" t="s">
        <v>21</v>
      </c>
    </row>
    <row r="6438" spans="2:5" x14ac:dyDescent="0.3">
      <c r="B6438" s="13">
        <v>47</v>
      </c>
      <c r="C6438" s="13" t="s">
        <v>21</v>
      </c>
      <c r="D6438" s="13" t="s">
        <v>21</v>
      </c>
      <c r="E6438" s="13" t="s">
        <v>21</v>
      </c>
    </row>
    <row r="6439" spans="2:5" x14ac:dyDescent="0.3">
      <c r="B6439" s="13">
        <v>58</v>
      </c>
      <c r="C6439" s="13" t="s">
        <v>21</v>
      </c>
      <c r="D6439" s="13" t="s">
        <v>21</v>
      </c>
      <c r="E6439" s="13" t="s">
        <v>21</v>
      </c>
    </row>
    <row r="6440" spans="2:5" x14ac:dyDescent="0.3">
      <c r="B6440" s="13">
        <v>27</v>
      </c>
      <c r="C6440" s="13" t="s">
        <v>25</v>
      </c>
      <c r="D6440" s="13" t="s">
        <v>21</v>
      </c>
      <c r="E6440" s="13" t="s">
        <v>21</v>
      </c>
    </row>
    <row r="6441" spans="2:5" x14ac:dyDescent="0.3">
      <c r="B6441" s="13">
        <v>41</v>
      </c>
      <c r="C6441" s="13" t="s">
        <v>21</v>
      </c>
      <c r="D6441" s="13" t="s">
        <v>21</v>
      </c>
      <c r="E6441" s="13" t="s">
        <v>21</v>
      </c>
    </row>
    <row r="6442" spans="2:5" x14ac:dyDescent="0.3">
      <c r="B6442" s="13">
        <v>35</v>
      </c>
      <c r="C6442" s="13" t="s">
        <v>21</v>
      </c>
      <c r="D6442" s="13" t="s">
        <v>21</v>
      </c>
      <c r="E6442" s="13" t="s">
        <v>21</v>
      </c>
    </row>
    <row r="6443" spans="2:5" x14ac:dyDescent="0.3">
      <c r="B6443" s="13">
        <v>39</v>
      </c>
      <c r="C6443" s="13" t="s">
        <v>21</v>
      </c>
      <c r="D6443" s="13" t="s">
        <v>21</v>
      </c>
      <c r="E6443" s="13" t="s">
        <v>21</v>
      </c>
    </row>
    <row r="6444" spans="2:5" x14ac:dyDescent="0.3">
      <c r="B6444" s="13">
        <v>29</v>
      </c>
      <c r="C6444" s="13" t="s">
        <v>25</v>
      </c>
      <c r="D6444" s="13" t="s">
        <v>21</v>
      </c>
      <c r="E6444" s="13" t="s">
        <v>21</v>
      </c>
    </row>
    <row r="6445" spans="2:5" x14ac:dyDescent="0.3">
      <c r="B6445" s="13">
        <v>48</v>
      </c>
      <c r="C6445" s="13" t="s">
        <v>21</v>
      </c>
      <c r="D6445" s="13" t="s">
        <v>21</v>
      </c>
      <c r="E6445" s="13" t="s">
        <v>21</v>
      </c>
    </row>
    <row r="6446" spans="2:5" x14ac:dyDescent="0.3">
      <c r="B6446" s="13">
        <v>39</v>
      </c>
      <c r="C6446" s="13" t="s">
        <v>21</v>
      </c>
      <c r="D6446" s="13" t="s">
        <v>21</v>
      </c>
      <c r="E6446" s="13" t="s">
        <v>21</v>
      </c>
    </row>
    <row r="6447" spans="2:5" x14ac:dyDescent="0.3">
      <c r="B6447" s="13">
        <v>47</v>
      </c>
      <c r="C6447" s="13" t="s">
        <v>21</v>
      </c>
      <c r="D6447" s="13" t="s">
        <v>21</v>
      </c>
      <c r="E6447" s="13" t="s">
        <v>21</v>
      </c>
    </row>
    <row r="6448" spans="2:5" x14ac:dyDescent="0.3">
      <c r="B6448" s="13">
        <v>55</v>
      </c>
      <c r="C6448" s="13" t="s">
        <v>21</v>
      </c>
      <c r="D6448" s="13" t="s">
        <v>21</v>
      </c>
      <c r="E6448" s="13" t="s">
        <v>21</v>
      </c>
    </row>
    <row r="6449" spans="2:5" x14ac:dyDescent="0.3">
      <c r="B6449" s="13">
        <v>72</v>
      </c>
      <c r="C6449" s="13" t="s">
        <v>21</v>
      </c>
      <c r="D6449" s="13" t="s">
        <v>25</v>
      </c>
      <c r="E6449" s="13" t="s">
        <v>21</v>
      </c>
    </row>
    <row r="6450" spans="2:5" x14ac:dyDescent="0.3">
      <c r="B6450" s="13">
        <v>29</v>
      </c>
      <c r="C6450" s="13" t="s">
        <v>25</v>
      </c>
      <c r="D6450" s="13" t="s">
        <v>21</v>
      </c>
      <c r="E6450" s="13" t="s">
        <v>21</v>
      </c>
    </row>
    <row r="6451" spans="2:5" x14ac:dyDescent="0.3">
      <c r="B6451" s="13">
        <v>66</v>
      </c>
      <c r="C6451" s="13" t="s">
        <v>21</v>
      </c>
      <c r="D6451" s="13" t="s">
        <v>25</v>
      </c>
      <c r="E6451" s="13" t="s">
        <v>21</v>
      </c>
    </row>
    <row r="6452" spans="2:5" x14ac:dyDescent="0.3">
      <c r="B6452" s="13">
        <v>62</v>
      </c>
      <c r="C6452" s="13" t="s">
        <v>21</v>
      </c>
      <c r="D6452" s="13" t="s">
        <v>21</v>
      </c>
      <c r="E6452" s="13" t="s">
        <v>21</v>
      </c>
    </row>
    <row r="6453" spans="2:5" x14ac:dyDescent="0.3">
      <c r="B6453" s="13">
        <v>27</v>
      </c>
      <c r="C6453" s="13" t="s">
        <v>25</v>
      </c>
      <c r="D6453" s="13" t="s">
        <v>21</v>
      </c>
      <c r="E6453" s="13" t="s">
        <v>21</v>
      </c>
    </row>
    <row r="6454" spans="2:5" x14ac:dyDescent="0.3">
      <c r="B6454" s="13">
        <v>29</v>
      </c>
      <c r="C6454" s="13" t="s">
        <v>25</v>
      </c>
      <c r="D6454" s="13" t="s">
        <v>21</v>
      </c>
      <c r="E6454" s="13" t="s">
        <v>21</v>
      </c>
    </row>
    <row r="6455" spans="2:5" x14ac:dyDescent="0.3">
      <c r="B6455" s="13">
        <v>21</v>
      </c>
      <c r="C6455" s="13" t="s">
        <v>25</v>
      </c>
      <c r="D6455" s="13" t="s">
        <v>21</v>
      </c>
      <c r="E6455" s="13" t="s">
        <v>21</v>
      </c>
    </row>
    <row r="6456" spans="2:5" x14ac:dyDescent="0.3">
      <c r="B6456" s="13">
        <v>32</v>
      </c>
      <c r="C6456" s="13" t="s">
        <v>21</v>
      </c>
      <c r="D6456" s="13" t="s">
        <v>21</v>
      </c>
      <c r="E6456" s="13" t="s">
        <v>21</v>
      </c>
    </row>
    <row r="6457" spans="2:5" x14ac:dyDescent="0.3">
      <c r="B6457" s="13">
        <v>48</v>
      </c>
      <c r="C6457" s="13" t="s">
        <v>21</v>
      </c>
      <c r="D6457" s="13" t="s">
        <v>21</v>
      </c>
      <c r="E6457" s="13" t="s">
        <v>21</v>
      </c>
    </row>
    <row r="6458" spans="2:5" x14ac:dyDescent="0.3">
      <c r="B6458" s="13">
        <v>30</v>
      </c>
      <c r="C6458" s="13" t="s">
        <v>21</v>
      </c>
      <c r="D6458" s="13" t="s">
        <v>21</v>
      </c>
      <c r="E6458" s="13" t="s">
        <v>21</v>
      </c>
    </row>
    <row r="6459" spans="2:5" x14ac:dyDescent="0.3">
      <c r="B6459" s="13">
        <v>21</v>
      </c>
      <c r="C6459" s="13" t="s">
        <v>25</v>
      </c>
      <c r="D6459" s="13" t="s">
        <v>21</v>
      </c>
      <c r="E6459" s="13" t="s">
        <v>21</v>
      </c>
    </row>
    <row r="6460" spans="2:5" x14ac:dyDescent="0.3">
      <c r="B6460" s="13">
        <v>21</v>
      </c>
      <c r="C6460" s="13" t="s">
        <v>25</v>
      </c>
      <c r="D6460" s="13" t="s">
        <v>21</v>
      </c>
      <c r="E6460" s="13" t="s">
        <v>21</v>
      </c>
    </row>
    <row r="6461" spans="2:5" x14ac:dyDescent="0.3">
      <c r="B6461" s="13">
        <v>36</v>
      </c>
      <c r="C6461" s="13" t="s">
        <v>21</v>
      </c>
      <c r="D6461" s="13" t="s">
        <v>21</v>
      </c>
      <c r="E6461" s="13" t="s">
        <v>21</v>
      </c>
    </row>
    <row r="6462" spans="2:5" x14ac:dyDescent="0.3">
      <c r="B6462" s="13">
        <v>47</v>
      </c>
      <c r="C6462" s="13" t="s">
        <v>21</v>
      </c>
      <c r="D6462" s="13" t="s">
        <v>21</v>
      </c>
      <c r="E6462" s="13" t="s">
        <v>21</v>
      </c>
    </row>
    <row r="6463" spans="2:5" x14ac:dyDescent="0.3">
      <c r="B6463" s="13">
        <v>43</v>
      </c>
      <c r="C6463" s="13" t="s">
        <v>21</v>
      </c>
      <c r="D6463" s="13" t="s">
        <v>21</v>
      </c>
      <c r="E6463" s="13" t="s">
        <v>21</v>
      </c>
    </row>
    <row r="6464" spans="2:5" x14ac:dyDescent="0.3">
      <c r="B6464" s="13">
        <v>29</v>
      </c>
      <c r="C6464" s="13" t="s">
        <v>25</v>
      </c>
      <c r="D6464" s="13" t="s">
        <v>21</v>
      </c>
      <c r="E6464" s="13" t="s">
        <v>21</v>
      </c>
    </row>
    <row r="6465" spans="2:5" x14ac:dyDescent="0.3">
      <c r="B6465" s="13">
        <v>50</v>
      </c>
      <c r="C6465" s="13" t="s">
        <v>21</v>
      </c>
      <c r="D6465" s="13" t="s">
        <v>21</v>
      </c>
      <c r="E6465" s="13" t="s">
        <v>21</v>
      </c>
    </row>
    <row r="6466" spans="2:5" x14ac:dyDescent="0.3">
      <c r="B6466" s="13">
        <v>53</v>
      </c>
      <c r="C6466" s="13" t="s">
        <v>21</v>
      </c>
      <c r="D6466" s="13" t="s">
        <v>21</v>
      </c>
      <c r="E6466" s="13" t="s">
        <v>21</v>
      </c>
    </row>
    <row r="6467" spans="2:5" x14ac:dyDescent="0.3">
      <c r="B6467" s="13">
        <v>35</v>
      </c>
      <c r="C6467" s="13" t="s">
        <v>21</v>
      </c>
      <c r="D6467" s="13" t="s">
        <v>21</v>
      </c>
      <c r="E6467" s="13" t="s">
        <v>21</v>
      </c>
    </row>
    <row r="6468" spans="2:5" x14ac:dyDescent="0.3">
      <c r="B6468" s="13">
        <v>34</v>
      </c>
      <c r="C6468" s="13" t="s">
        <v>21</v>
      </c>
      <c r="D6468" s="13" t="s">
        <v>21</v>
      </c>
      <c r="E6468" s="13" t="s">
        <v>21</v>
      </c>
    </row>
    <row r="6469" spans="2:5" x14ac:dyDescent="0.3">
      <c r="B6469" s="13">
        <v>34</v>
      </c>
      <c r="C6469" s="13" t="s">
        <v>21</v>
      </c>
      <c r="D6469" s="13" t="s">
        <v>21</v>
      </c>
      <c r="E6469" s="13" t="s">
        <v>21</v>
      </c>
    </row>
    <row r="6470" spans="2:5" x14ac:dyDescent="0.3">
      <c r="B6470" s="13">
        <v>65</v>
      </c>
      <c r="C6470" s="13" t="s">
        <v>21</v>
      </c>
      <c r="D6470" s="13" t="s">
        <v>25</v>
      </c>
      <c r="E6470" s="13" t="s">
        <v>21</v>
      </c>
    </row>
    <row r="6471" spans="2:5" x14ac:dyDescent="0.3">
      <c r="B6471" s="13">
        <v>38</v>
      </c>
      <c r="C6471" s="13" t="s">
        <v>21</v>
      </c>
      <c r="D6471" s="13" t="s">
        <v>21</v>
      </c>
      <c r="E6471" s="13" t="s">
        <v>21</v>
      </c>
    </row>
    <row r="6472" spans="2:5" x14ac:dyDescent="0.3">
      <c r="B6472" s="13">
        <v>35</v>
      </c>
      <c r="C6472" s="13" t="s">
        <v>21</v>
      </c>
      <c r="D6472" s="13" t="s">
        <v>21</v>
      </c>
      <c r="E6472" s="13" t="s">
        <v>21</v>
      </c>
    </row>
    <row r="6473" spans="2:5" x14ac:dyDescent="0.3">
      <c r="B6473" s="13">
        <v>29</v>
      </c>
      <c r="C6473" s="13" t="s">
        <v>25</v>
      </c>
      <c r="D6473" s="13" t="s">
        <v>21</v>
      </c>
      <c r="E6473" s="13" t="s">
        <v>21</v>
      </c>
    </row>
    <row r="6474" spans="2:5" x14ac:dyDescent="0.3">
      <c r="B6474" s="13">
        <v>47</v>
      </c>
      <c r="C6474" s="13" t="s">
        <v>21</v>
      </c>
      <c r="D6474" s="13" t="s">
        <v>21</v>
      </c>
      <c r="E6474" s="13" t="s">
        <v>21</v>
      </c>
    </row>
    <row r="6475" spans="2:5" x14ac:dyDescent="0.3">
      <c r="B6475" s="13">
        <v>38</v>
      </c>
      <c r="C6475" s="13" t="s">
        <v>21</v>
      </c>
      <c r="D6475" s="13" t="s">
        <v>21</v>
      </c>
      <c r="E6475" s="13" t="s">
        <v>21</v>
      </c>
    </row>
    <row r="6476" spans="2:5" x14ac:dyDescent="0.3">
      <c r="B6476" s="13">
        <v>44</v>
      </c>
      <c r="C6476" s="13" t="s">
        <v>21</v>
      </c>
      <c r="D6476" s="13" t="s">
        <v>21</v>
      </c>
      <c r="E6476" s="13" t="s">
        <v>21</v>
      </c>
    </row>
    <row r="6477" spans="2:5" x14ac:dyDescent="0.3">
      <c r="B6477" s="13">
        <v>43</v>
      </c>
      <c r="C6477" s="13" t="s">
        <v>21</v>
      </c>
      <c r="D6477" s="13" t="s">
        <v>21</v>
      </c>
      <c r="E6477" s="13" t="s">
        <v>21</v>
      </c>
    </row>
    <row r="6478" spans="2:5" x14ac:dyDescent="0.3">
      <c r="B6478" s="13">
        <v>22</v>
      </c>
      <c r="C6478" s="13" t="s">
        <v>25</v>
      </c>
      <c r="D6478" s="13" t="s">
        <v>21</v>
      </c>
      <c r="E6478" s="13" t="s">
        <v>21</v>
      </c>
    </row>
    <row r="6479" spans="2:5" x14ac:dyDescent="0.3">
      <c r="B6479" s="13">
        <v>43</v>
      </c>
      <c r="C6479" s="13" t="s">
        <v>21</v>
      </c>
      <c r="D6479" s="13" t="s">
        <v>21</v>
      </c>
      <c r="E6479" s="13" t="s">
        <v>21</v>
      </c>
    </row>
    <row r="6480" spans="2:5" x14ac:dyDescent="0.3">
      <c r="B6480" s="13">
        <v>32</v>
      </c>
      <c r="C6480" s="13" t="s">
        <v>21</v>
      </c>
      <c r="D6480" s="13" t="s">
        <v>21</v>
      </c>
      <c r="E6480" s="13" t="s">
        <v>21</v>
      </c>
    </row>
    <row r="6481" spans="2:5" x14ac:dyDescent="0.3">
      <c r="B6481" s="13">
        <v>65</v>
      </c>
      <c r="C6481" s="13" t="s">
        <v>21</v>
      </c>
      <c r="D6481" s="13" t="s">
        <v>25</v>
      </c>
      <c r="E6481" s="13" t="s">
        <v>21</v>
      </c>
    </row>
    <row r="6482" spans="2:5" x14ac:dyDescent="0.3">
      <c r="B6482" s="13">
        <v>57</v>
      </c>
      <c r="C6482" s="13" t="s">
        <v>21</v>
      </c>
      <c r="D6482" s="13" t="s">
        <v>21</v>
      </c>
      <c r="E6482" s="13" t="s">
        <v>21</v>
      </c>
    </row>
    <row r="6483" spans="2:5" x14ac:dyDescent="0.3">
      <c r="B6483" s="13">
        <v>24</v>
      </c>
      <c r="C6483" s="13" t="s">
        <v>25</v>
      </c>
      <c r="D6483" s="13" t="s">
        <v>21</v>
      </c>
      <c r="E6483" s="13" t="s">
        <v>21</v>
      </c>
    </row>
    <row r="6484" spans="2:5" x14ac:dyDescent="0.3">
      <c r="B6484" s="13">
        <v>66</v>
      </c>
      <c r="C6484" s="13" t="s">
        <v>21</v>
      </c>
      <c r="D6484" s="13" t="s">
        <v>25</v>
      </c>
      <c r="E6484" s="13" t="s">
        <v>21</v>
      </c>
    </row>
    <row r="6485" spans="2:5" x14ac:dyDescent="0.3">
      <c r="B6485" s="13">
        <v>44</v>
      </c>
      <c r="C6485" s="13" t="s">
        <v>21</v>
      </c>
      <c r="D6485" s="13" t="s">
        <v>21</v>
      </c>
      <c r="E6485" s="13" t="s">
        <v>21</v>
      </c>
    </row>
    <row r="6486" spans="2:5" x14ac:dyDescent="0.3">
      <c r="B6486" s="13">
        <v>64</v>
      </c>
      <c r="C6486" s="13" t="s">
        <v>21</v>
      </c>
      <c r="D6486" s="13" t="s">
        <v>21</v>
      </c>
      <c r="E6486" s="13" t="s">
        <v>21</v>
      </c>
    </row>
    <row r="6487" spans="2:5" x14ac:dyDescent="0.3">
      <c r="B6487" s="13">
        <v>67</v>
      </c>
      <c r="C6487" s="13" t="s">
        <v>21</v>
      </c>
      <c r="D6487" s="13" t="s">
        <v>25</v>
      </c>
      <c r="E6487" s="13" t="s">
        <v>21</v>
      </c>
    </row>
    <row r="6488" spans="2:5" x14ac:dyDescent="0.3">
      <c r="B6488" s="13">
        <v>42</v>
      </c>
      <c r="C6488" s="13" t="s">
        <v>21</v>
      </c>
      <c r="D6488" s="13" t="s">
        <v>21</v>
      </c>
      <c r="E6488" s="13" t="s">
        <v>21</v>
      </c>
    </row>
    <row r="6489" spans="2:5" x14ac:dyDescent="0.3">
      <c r="B6489" s="13">
        <v>52</v>
      </c>
      <c r="C6489" s="13" t="s">
        <v>21</v>
      </c>
      <c r="D6489" s="13" t="s">
        <v>21</v>
      </c>
      <c r="E6489" s="13" t="s">
        <v>21</v>
      </c>
    </row>
    <row r="6490" spans="2:5" x14ac:dyDescent="0.3">
      <c r="B6490" s="13">
        <v>54</v>
      </c>
      <c r="C6490" s="13" t="s">
        <v>21</v>
      </c>
      <c r="D6490" s="13" t="s">
        <v>21</v>
      </c>
      <c r="E6490" s="13" t="s">
        <v>21</v>
      </c>
    </row>
    <row r="6491" spans="2:5" x14ac:dyDescent="0.3">
      <c r="B6491" s="13">
        <v>21</v>
      </c>
      <c r="C6491" s="13" t="s">
        <v>25</v>
      </c>
      <c r="D6491" s="13" t="s">
        <v>21</v>
      </c>
      <c r="E6491" s="13" t="s">
        <v>21</v>
      </c>
    </row>
    <row r="6492" spans="2:5" x14ac:dyDescent="0.3">
      <c r="B6492" s="13">
        <v>19</v>
      </c>
      <c r="C6492" s="13" t="s">
        <v>25</v>
      </c>
      <c r="D6492" s="13" t="s">
        <v>21</v>
      </c>
      <c r="E6492" s="13" t="s">
        <v>21</v>
      </c>
    </row>
    <row r="6493" spans="2:5" x14ac:dyDescent="0.3">
      <c r="B6493" s="13">
        <v>54</v>
      </c>
      <c r="C6493" s="13" t="s">
        <v>21</v>
      </c>
      <c r="D6493" s="13" t="s">
        <v>21</v>
      </c>
      <c r="E6493" s="13" t="s">
        <v>21</v>
      </c>
    </row>
    <row r="6494" spans="2:5" x14ac:dyDescent="0.3">
      <c r="B6494" s="13">
        <v>38</v>
      </c>
      <c r="C6494" s="13" t="s">
        <v>21</v>
      </c>
      <c r="D6494" s="13" t="s">
        <v>21</v>
      </c>
      <c r="E6494" s="13" t="s">
        <v>21</v>
      </c>
    </row>
    <row r="6495" spans="2:5" x14ac:dyDescent="0.3">
      <c r="B6495" s="13">
        <v>27</v>
      </c>
      <c r="C6495" s="13" t="s">
        <v>25</v>
      </c>
      <c r="D6495" s="13" t="s">
        <v>21</v>
      </c>
      <c r="E6495" s="13" t="s">
        <v>21</v>
      </c>
    </row>
    <row r="6496" spans="2:5" x14ac:dyDescent="0.3">
      <c r="B6496" s="13">
        <v>44</v>
      </c>
      <c r="C6496" s="13" t="s">
        <v>21</v>
      </c>
      <c r="D6496" s="13" t="s">
        <v>21</v>
      </c>
      <c r="E6496" s="13" t="s">
        <v>21</v>
      </c>
    </row>
    <row r="6497" spans="2:5" x14ac:dyDescent="0.3">
      <c r="B6497" s="13">
        <v>28</v>
      </c>
      <c r="C6497" s="13" t="s">
        <v>25</v>
      </c>
      <c r="D6497" s="13" t="s">
        <v>21</v>
      </c>
      <c r="E6497" s="13" t="s">
        <v>21</v>
      </c>
    </row>
    <row r="6498" spans="2:5" x14ac:dyDescent="0.3">
      <c r="B6498" s="13">
        <v>57</v>
      </c>
      <c r="C6498" s="13" t="s">
        <v>21</v>
      </c>
      <c r="D6498" s="13" t="s">
        <v>21</v>
      </c>
      <c r="E6498" s="13" t="s">
        <v>21</v>
      </c>
    </row>
    <row r="6499" spans="2:5" x14ac:dyDescent="0.3">
      <c r="B6499" s="13">
        <v>37</v>
      </c>
      <c r="C6499" s="13" t="s">
        <v>21</v>
      </c>
      <c r="D6499" s="13" t="s">
        <v>21</v>
      </c>
      <c r="E6499" s="13" t="s">
        <v>21</v>
      </c>
    </row>
    <row r="6500" spans="2:5" x14ac:dyDescent="0.3">
      <c r="B6500" s="13">
        <v>66</v>
      </c>
      <c r="C6500" s="13" t="s">
        <v>21</v>
      </c>
      <c r="D6500" s="13" t="s">
        <v>25</v>
      </c>
      <c r="E6500" s="13" t="s">
        <v>21</v>
      </c>
    </row>
    <row r="6501" spans="2:5" x14ac:dyDescent="0.3">
      <c r="B6501" s="13">
        <v>23</v>
      </c>
      <c r="C6501" s="13" t="s">
        <v>25</v>
      </c>
      <c r="D6501" s="13" t="s">
        <v>21</v>
      </c>
      <c r="E6501" s="13" t="s">
        <v>21</v>
      </c>
    </row>
    <row r="6502" spans="2:5" x14ac:dyDescent="0.3">
      <c r="B6502" s="13">
        <v>34</v>
      </c>
      <c r="C6502" s="13" t="s">
        <v>21</v>
      </c>
      <c r="D6502" s="13" t="s">
        <v>21</v>
      </c>
      <c r="E6502" s="13" t="s">
        <v>21</v>
      </c>
    </row>
    <row r="6503" spans="2:5" x14ac:dyDescent="0.3">
      <c r="B6503" s="13">
        <v>46</v>
      </c>
      <c r="C6503" s="13" t="s">
        <v>21</v>
      </c>
      <c r="D6503" s="13" t="s">
        <v>21</v>
      </c>
      <c r="E6503" s="13" t="s">
        <v>21</v>
      </c>
    </row>
    <row r="6504" spans="2:5" x14ac:dyDescent="0.3">
      <c r="B6504" s="13">
        <v>58</v>
      </c>
      <c r="C6504" s="13" t="s">
        <v>21</v>
      </c>
      <c r="D6504" s="13" t="s">
        <v>21</v>
      </c>
      <c r="E6504" s="13" t="s">
        <v>21</v>
      </c>
    </row>
    <row r="6505" spans="2:5" x14ac:dyDescent="0.3">
      <c r="B6505" s="13">
        <v>60</v>
      </c>
      <c r="C6505" s="13" t="s">
        <v>21</v>
      </c>
      <c r="D6505" s="13" t="s">
        <v>21</v>
      </c>
      <c r="E6505" s="13" t="s">
        <v>21</v>
      </c>
    </row>
    <row r="6506" spans="2:5" x14ac:dyDescent="0.3">
      <c r="B6506" s="13">
        <v>49</v>
      </c>
      <c r="C6506" s="13" t="s">
        <v>21</v>
      </c>
      <c r="D6506" s="13" t="s">
        <v>21</v>
      </c>
      <c r="E6506" s="13" t="s">
        <v>21</v>
      </c>
    </row>
    <row r="6507" spans="2:5" x14ac:dyDescent="0.3">
      <c r="B6507" s="13">
        <v>62</v>
      </c>
      <c r="C6507" s="13" t="s">
        <v>21</v>
      </c>
      <c r="D6507" s="13" t="s">
        <v>21</v>
      </c>
      <c r="E6507" s="13" t="s">
        <v>21</v>
      </c>
    </row>
    <row r="6508" spans="2:5" x14ac:dyDescent="0.3">
      <c r="B6508" s="13">
        <v>45</v>
      </c>
      <c r="C6508" s="13" t="s">
        <v>21</v>
      </c>
      <c r="D6508" s="13" t="s">
        <v>21</v>
      </c>
      <c r="E6508" s="13" t="s">
        <v>21</v>
      </c>
    </row>
    <row r="6509" spans="2:5" x14ac:dyDescent="0.3">
      <c r="B6509" s="13">
        <v>57</v>
      </c>
      <c r="C6509" s="13" t="s">
        <v>21</v>
      </c>
      <c r="D6509" s="13" t="s">
        <v>21</v>
      </c>
      <c r="E6509" s="13" t="s">
        <v>21</v>
      </c>
    </row>
    <row r="6510" spans="2:5" x14ac:dyDescent="0.3">
      <c r="B6510" s="13">
        <v>39</v>
      </c>
      <c r="C6510" s="13" t="s">
        <v>21</v>
      </c>
      <c r="D6510" s="13" t="s">
        <v>21</v>
      </c>
      <c r="E6510" s="13" t="s">
        <v>21</v>
      </c>
    </row>
    <row r="6511" spans="2:5" x14ac:dyDescent="0.3">
      <c r="B6511" s="13">
        <v>27</v>
      </c>
      <c r="C6511" s="13" t="s">
        <v>25</v>
      </c>
      <c r="D6511" s="13" t="s">
        <v>21</v>
      </c>
      <c r="E6511" s="13" t="s">
        <v>21</v>
      </c>
    </row>
    <row r="6512" spans="2:5" x14ac:dyDescent="0.3">
      <c r="B6512" s="13">
        <v>56</v>
      </c>
      <c r="C6512" s="13" t="s">
        <v>21</v>
      </c>
      <c r="D6512" s="13" t="s">
        <v>21</v>
      </c>
      <c r="E6512" s="13" t="s">
        <v>21</v>
      </c>
    </row>
    <row r="6513" spans="2:5" x14ac:dyDescent="0.3">
      <c r="B6513" s="13">
        <v>36</v>
      </c>
      <c r="C6513" s="13" t="s">
        <v>21</v>
      </c>
      <c r="D6513" s="13" t="s">
        <v>21</v>
      </c>
      <c r="E6513" s="13" t="s">
        <v>21</v>
      </c>
    </row>
    <row r="6514" spans="2:5" x14ac:dyDescent="0.3">
      <c r="B6514" s="13">
        <v>60</v>
      </c>
      <c r="C6514" s="13" t="s">
        <v>21</v>
      </c>
      <c r="D6514" s="13" t="s">
        <v>21</v>
      </c>
      <c r="E6514" s="13" t="s">
        <v>21</v>
      </c>
    </row>
    <row r="6515" spans="2:5" x14ac:dyDescent="0.3">
      <c r="B6515" s="13">
        <v>38</v>
      </c>
      <c r="C6515" s="13" t="s">
        <v>21</v>
      </c>
      <c r="D6515" s="13" t="s">
        <v>21</v>
      </c>
      <c r="E6515" s="13" t="s">
        <v>21</v>
      </c>
    </row>
    <row r="6516" spans="2:5" x14ac:dyDescent="0.3">
      <c r="B6516" s="13">
        <v>65</v>
      </c>
      <c r="C6516" s="13" t="s">
        <v>21</v>
      </c>
      <c r="D6516" s="13" t="s">
        <v>25</v>
      </c>
      <c r="E6516" s="13" t="s">
        <v>21</v>
      </c>
    </row>
    <row r="6517" spans="2:5" x14ac:dyDescent="0.3">
      <c r="B6517" s="13">
        <v>26</v>
      </c>
      <c r="C6517" s="13" t="s">
        <v>25</v>
      </c>
      <c r="D6517" s="13" t="s">
        <v>21</v>
      </c>
      <c r="E6517" s="13" t="s">
        <v>21</v>
      </c>
    </row>
    <row r="6518" spans="2:5" x14ac:dyDescent="0.3">
      <c r="B6518" s="13">
        <v>42</v>
      </c>
      <c r="C6518" s="13" t="s">
        <v>21</v>
      </c>
      <c r="D6518" s="13" t="s">
        <v>21</v>
      </c>
      <c r="E6518" s="13" t="s">
        <v>21</v>
      </c>
    </row>
    <row r="6519" spans="2:5" x14ac:dyDescent="0.3">
      <c r="B6519" s="13">
        <v>49</v>
      </c>
      <c r="C6519" s="13" t="s">
        <v>21</v>
      </c>
      <c r="D6519" s="13" t="s">
        <v>21</v>
      </c>
      <c r="E6519" s="13" t="s">
        <v>21</v>
      </c>
    </row>
    <row r="6520" spans="2:5" x14ac:dyDescent="0.3">
      <c r="B6520" s="13">
        <v>46</v>
      </c>
      <c r="C6520" s="13" t="s">
        <v>21</v>
      </c>
      <c r="D6520" s="13" t="s">
        <v>21</v>
      </c>
      <c r="E6520" s="13" t="s">
        <v>21</v>
      </c>
    </row>
    <row r="6521" spans="2:5" x14ac:dyDescent="0.3">
      <c r="B6521" s="13">
        <v>45</v>
      </c>
      <c r="C6521" s="13" t="s">
        <v>21</v>
      </c>
      <c r="D6521" s="13" t="s">
        <v>21</v>
      </c>
      <c r="E6521" s="13" t="s">
        <v>21</v>
      </c>
    </row>
    <row r="6522" spans="2:5" x14ac:dyDescent="0.3">
      <c r="B6522" s="13">
        <v>47</v>
      </c>
      <c r="C6522" s="13" t="s">
        <v>21</v>
      </c>
      <c r="D6522" s="13" t="s">
        <v>21</v>
      </c>
      <c r="E6522" s="13" t="s">
        <v>21</v>
      </c>
    </row>
    <row r="6523" spans="2:5" x14ac:dyDescent="0.3">
      <c r="B6523" s="13">
        <v>42</v>
      </c>
      <c r="C6523" s="13" t="s">
        <v>21</v>
      </c>
      <c r="D6523" s="13" t="s">
        <v>21</v>
      </c>
      <c r="E6523" s="13" t="s">
        <v>21</v>
      </c>
    </row>
    <row r="6524" spans="2:5" x14ac:dyDescent="0.3">
      <c r="B6524" s="13">
        <v>39</v>
      </c>
      <c r="C6524" s="13" t="s">
        <v>21</v>
      </c>
      <c r="D6524" s="13" t="s">
        <v>21</v>
      </c>
      <c r="E6524" s="13" t="s">
        <v>21</v>
      </c>
    </row>
    <row r="6525" spans="2:5" x14ac:dyDescent="0.3">
      <c r="B6525" s="13">
        <v>56</v>
      </c>
      <c r="C6525" s="13" t="s">
        <v>21</v>
      </c>
      <c r="D6525" s="13" t="s">
        <v>21</v>
      </c>
      <c r="E6525" s="13" t="s">
        <v>21</v>
      </c>
    </row>
    <row r="6526" spans="2:5" x14ac:dyDescent="0.3">
      <c r="B6526" s="13">
        <v>34</v>
      </c>
      <c r="C6526" s="13" t="s">
        <v>21</v>
      </c>
      <c r="D6526" s="13" t="s">
        <v>21</v>
      </c>
      <c r="E6526" s="13" t="s">
        <v>21</v>
      </c>
    </row>
    <row r="6527" spans="2:5" x14ac:dyDescent="0.3">
      <c r="B6527" s="13">
        <v>20</v>
      </c>
      <c r="C6527" s="13" t="s">
        <v>25</v>
      </c>
      <c r="D6527" s="13" t="s">
        <v>21</v>
      </c>
      <c r="E6527" s="13" t="s">
        <v>21</v>
      </c>
    </row>
    <row r="6528" spans="2:5" x14ac:dyDescent="0.3">
      <c r="B6528" s="13">
        <v>36</v>
      </c>
      <c r="C6528" s="13" t="s">
        <v>21</v>
      </c>
      <c r="D6528" s="13" t="s">
        <v>21</v>
      </c>
      <c r="E6528" s="13" t="s">
        <v>21</v>
      </c>
    </row>
    <row r="6529" spans="2:5" x14ac:dyDescent="0.3">
      <c r="B6529" s="13">
        <v>27</v>
      </c>
      <c r="C6529" s="13" t="s">
        <v>25</v>
      </c>
      <c r="D6529" s="13" t="s">
        <v>21</v>
      </c>
      <c r="E6529" s="13" t="s">
        <v>21</v>
      </c>
    </row>
    <row r="6530" spans="2:5" x14ac:dyDescent="0.3">
      <c r="B6530" s="13">
        <v>43</v>
      </c>
      <c r="C6530" s="13" t="s">
        <v>21</v>
      </c>
      <c r="D6530" s="13" t="s">
        <v>21</v>
      </c>
      <c r="E6530" s="13" t="s">
        <v>21</v>
      </c>
    </row>
    <row r="6531" spans="2:5" x14ac:dyDescent="0.3">
      <c r="B6531" s="13">
        <v>76</v>
      </c>
      <c r="C6531" s="13" t="s">
        <v>21</v>
      </c>
      <c r="D6531" s="13" t="s">
        <v>25</v>
      </c>
      <c r="E6531" s="13" t="s">
        <v>21</v>
      </c>
    </row>
    <row r="6532" spans="2:5" x14ac:dyDescent="0.3">
      <c r="B6532" s="13">
        <v>35</v>
      </c>
      <c r="C6532" s="13" t="s">
        <v>21</v>
      </c>
      <c r="D6532" s="13" t="s">
        <v>21</v>
      </c>
      <c r="E6532" s="13" t="s">
        <v>21</v>
      </c>
    </row>
    <row r="6533" spans="2:5" x14ac:dyDescent="0.3">
      <c r="B6533" s="13">
        <v>82</v>
      </c>
      <c r="C6533" s="13" t="s">
        <v>21</v>
      </c>
      <c r="D6533" s="13" t="s">
        <v>25</v>
      </c>
      <c r="E6533" s="13" t="s">
        <v>21</v>
      </c>
    </row>
    <row r="6534" spans="2:5" x14ac:dyDescent="0.3">
      <c r="B6534" s="13">
        <v>48</v>
      </c>
      <c r="C6534" s="13" t="s">
        <v>21</v>
      </c>
      <c r="D6534" s="13" t="s">
        <v>21</v>
      </c>
      <c r="E6534" s="13" t="s">
        <v>21</v>
      </c>
    </row>
    <row r="6535" spans="2:5" x14ac:dyDescent="0.3">
      <c r="B6535" s="13">
        <v>20</v>
      </c>
      <c r="C6535" s="13" t="s">
        <v>25</v>
      </c>
      <c r="D6535" s="13" t="s">
        <v>21</v>
      </c>
      <c r="E6535" s="13" t="s">
        <v>21</v>
      </c>
    </row>
    <row r="6536" spans="2:5" x14ac:dyDescent="0.3">
      <c r="B6536" s="13">
        <v>51</v>
      </c>
      <c r="C6536" s="13" t="s">
        <v>21</v>
      </c>
      <c r="D6536" s="13" t="s">
        <v>21</v>
      </c>
      <c r="E6536" s="13" t="s">
        <v>21</v>
      </c>
    </row>
    <row r="6537" spans="2:5" x14ac:dyDescent="0.3">
      <c r="B6537" s="13">
        <v>44</v>
      </c>
      <c r="C6537" s="13" t="s">
        <v>21</v>
      </c>
      <c r="D6537" s="13" t="s">
        <v>21</v>
      </c>
      <c r="E6537" s="13" t="s">
        <v>21</v>
      </c>
    </row>
    <row r="6538" spans="2:5" x14ac:dyDescent="0.3">
      <c r="B6538" s="13">
        <v>51</v>
      </c>
      <c r="C6538" s="13" t="s">
        <v>21</v>
      </c>
      <c r="D6538" s="13" t="s">
        <v>21</v>
      </c>
      <c r="E6538" s="13" t="s">
        <v>21</v>
      </c>
    </row>
    <row r="6539" spans="2:5" x14ac:dyDescent="0.3">
      <c r="B6539" s="13">
        <v>54</v>
      </c>
      <c r="C6539" s="13" t="s">
        <v>21</v>
      </c>
      <c r="D6539" s="13" t="s">
        <v>21</v>
      </c>
      <c r="E6539" s="13" t="s">
        <v>21</v>
      </c>
    </row>
    <row r="6540" spans="2:5" x14ac:dyDescent="0.3">
      <c r="B6540" s="13">
        <v>38</v>
      </c>
      <c r="C6540" s="13" t="s">
        <v>21</v>
      </c>
      <c r="D6540" s="13" t="s">
        <v>21</v>
      </c>
      <c r="E6540" s="13" t="s">
        <v>21</v>
      </c>
    </row>
    <row r="6541" spans="2:5" x14ac:dyDescent="0.3">
      <c r="B6541" s="13">
        <v>53</v>
      </c>
      <c r="C6541" s="13" t="s">
        <v>21</v>
      </c>
      <c r="D6541" s="13" t="s">
        <v>21</v>
      </c>
      <c r="E6541" s="13" t="s">
        <v>21</v>
      </c>
    </row>
    <row r="6542" spans="2:5" x14ac:dyDescent="0.3">
      <c r="B6542" s="13">
        <v>34</v>
      </c>
      <c r="C6542" s="13" t="s">
        <v>21</v>
      </c>
      <c r="D6542" s="13" t="s">
        <v>21</v>
      </c>
      <c r="E6542" s="13" t="s">
        <v>21</v>
      </c>
    </row>
    <row r="6543" spans="2:5" x14ac:dyDescent="0.3">
      <c r="B6543" s="13">
        <v>43</v>
      </c>
      <c r="C6543" s="13" t="s">
        <v>21</v>
      </c>
      <c r="D6543" s="13" t="s">
        <v>21</v>
      </c>
      <c r="E6543" s="13" t="s">
        <v>21</v>
      </c>
    </row>
    <row r="6544" spans="2:5" x14ac:dyDescent="0.3">
      <c r="B6544" s="13">
        <v>46</v>
      </c>
      <c r="C6544" s="13" t="s">
        <v>21</v>
      </c>
      <c r="D6544" s="13" t="s">
        <v>21</v>
      </c>
      <c r="E6544" s="13" t="s">
        <v>21</v>
      </c>
    </row>
    <row r="6545" spans="2:5" x14ac:dyDescent="0.3">
      <c r="B6545" s="13">
        <v>64</v>
      </c>
      <c r="C6545" s="13" t="s">
        <v>21</v>
      </c>
      <c r="D6545" s="13" t="s">
        <v>21</v>
      </c>
      <c r="E6545" s="13" t="s">
        <v>21</v>
      </c>
    </row>
    <row r="6546" spans="2:5" x14ac:dyDescent="0.3">
      <c r="B6546" s="13">
        <v>24</v>
      </c>
      <c r="C6546" s="13" t="s">
        <v>25</v>
      </c>
      <c r="D6546" s="13" t="s">
        <v>21</v>
      </c>
      <c r="E6546" s="13" t="s">
        <v>21</v>
      </c>
    </row>
    <row r="6547" spans="2:5" x14ac:dyDescent="0.3">
      <c r="B6547" s="13">
        <v>39</v>
      </c>
      <c r="C6547" s="13" t="s">
        <v>21</v>
      </c>
      <c r="D6547" s="13" t="s">
        <v>21</v>
      </c>
      <c r="E6547" s="13" t="s">
        <v>21</v>
      </c>
    </row>
    <row r="6548" spans="2:5" x14ac:dyDescent="0.3">
      <c r="B6548" s="13">
        <v>19</v>
      </c>
      <c r="C6548" s="13" t="s">
        <v>25</v>
      </c>
      <c r="D6548" s="13" t="s">
        <v>21</v>
      </c>
      <c r="E6548" s="13" t="s">
        <v>21</v>
      </c>
    </row>
    <row r="6549" spans="2:5" x14ac:dyDescent="0.3">
      <c r="B6549" s="13">
        <v>48</v>
      </c>
      <c r="C6549" s="13" t="s">
        <v>21</v>
      </c>
      <c r="D6549" s="13" t="s">
        <v>21</v>
      </c>
      <c r="E6549" s="13" t="s">
        <v>21</v>
      </c>
    </row>
    <row r="6550" spans="2:5" x14ac:dyDescent="0.3">
      <c r="B6550" s="13">
        <v>31</v>
      </c>
      <c r="C6550" s="13" t="s">
        <v>21</v>
      </c>
      <c r="D6550" s="13" t="s">
        <v>21</v>
      </c>
      <c r="E6550" s="13" t="s">
        <v>21</v>
      </c>
    </row>
    <row r="6551" spans="2:5" x14ac:dyDescent="0.3">
      <c r="B6551" s="13">
        <v>40</v>
      </c>
      <c r="C6551" s="13" t="s">
        <v>21</v>
      </c>
      <c r="D6551" s="13" t="s">
        <v>21</v>
      </c>
      <c r="E6551" s="13" t="s">
        <v>21</v>
      </c>
    </row>
    <row r="6552" spans="2:5" x14ac:dyDescent="0.3">
      <c r="B6552" s="13">
        <v>24</v>
      </c>
      <c r="C6552" s="13" t="s">
        <v>25</v>
      </c>
      <c r="D6552" s="13" t="s">
        <v>21</v>
      </c>
      <c r="E6552" s="13" t="s">
        <v>21</v>
      </c>
    </row>
    <row r="6553" spans="2:5" x14ac:dyDescent="0.3">
      <c r="B6553" s="13">
        <v>25</v>
      </c>
      <c r="C6553" s="13" t="s">
        <v>25</v>
      </c>
      <c r="D6553" s="13" t="s">
        <v>21</v>
      </c>
      <c r="E6553" s="13" t="s">
        <v>21</v>
      </c>
    </row>
    <row r="6554" spans="2:5" x14ac:dyDescent="0.3">
      <c r="B6554" s="13">
        <v>60</v>
      </c>
      <c r="C6554" s="13" t="s">
        <v>21</v>
      </c>
      <c r="D6554" s="13" t="s">
        <v>21</v>
      </c>
      <c r="E6554" s="13" t="s">
        <v>21</v>
      </c>
    </row>
    <row r="6555" spans="2:5" x14ac:dyDescent="0.3">
      <c r="B6555" s="13">
        <v>36</v>
      </c>
      <c r="C6555" s="13" t="s">
        <v>21</v>
      </c>
      <c r="D6555" s="13" t="s">
        <v>21</v>
      </c>
      <c r="E6555" s="13" t="s">
        <v>21</v>
      </c>
    </row>
    <row r="6556" spans="2:5" x14ac:dyDescent="0.3">
      <c r="B6556" s="13">
        <v>55</v>
      </c>
      <c r="C6556" s="13" t="s">
        <v>21</v>
      </c>
      <c r="D6556" s="13" t="s">
        <v>21</v>
      </c>
      <c r="E6556" s="13" t="s">
        <v>21</v>
      </c>
    </row>
    <row r="6557" spans="2:5" x14ac:dyDescent="0.3">
      <c r="B6557" s="13">
        <v>41</v>
      </c>
      <c r="C6557" s="13" t="s">
        <v>21</v>
      </c>
      <c r="D6557" s="13" t="s">
        <v>21</v>
      </c>
      <c r="E6557" s="13" t="s">
        <v>21</v>
      </c>
    </row>
    <row r="6558" spans="2:5" x14ac:dyDescent="0.3">
      <c r="B6558" s="13">
        <v>29</v>
      </c>
      <c r="C6558" s="13" t="s">
        <v>25</v>
      </c>
      <c r="D6558" s="13" t="s">
        <v>21</v>
      </c>
      <c r="E6558" s="13" t="s">
        <v>21</v>
      </c>
    </row>
    <row r="6559" spans="2:5" x14ac:dyDescent="0.3">
      <c r="B6559" s="13">
        <v>24</v>
      </c>
      <c r="C6559" s="13" t="s">
        <v>25</v>
      </c>
      <c r="D6559" s="13" t="s">
        <v>21</v>
      </c>
      <c r="E6559" s="13" t="s">
        <v>21</v>
      </c>
    </row>
    <row r="6560" spans="2:5" x14ac:dyDescent="0.3">
      <c r="B6560" s="13">
        <v>20</v>
      </c>
      <c r="C6560" s="13" t="s">
        <v>25</v>
      </c>
      <c r="D6560" s="13" t="s">
        <v>21</v>
      </c>
      <c r="E6560" s="13" t="s">
        <v>21</v>
      </c>
    </row>
    <row r="6561" spans="2:5" x14ac:dyDescent="0.3">
      <c r="B6561" s="13">
        <v>45</v>
      </c>
      <c r="C6561" s="13" t="s">
        <v>21</v>
      </c>
      <c r="D6561" s="13" t="s">
        <v>21</v>
      </c>
      <c r="E6561" s="13" t="s">
        <v>21</v>
      </c>
    </row>
    <row r="6562" spans="2:5" x14ac:dyDescent="0.3">
      <c r="B6562" s="13">
        <v>37</v>
      </c>
      <c r="C6562" s="13" t="s">
        <v>21</v>
      </c>
      <c r="D6562" s="13" t="s">
        <v>21</v>
      </c>
      <c r="E6562" s="13" t="s">
        <v>21</v>
      </c>
    </row>
    <row r="6563" spans="2:5" x14ac:dyDescent="0.3">
      <c r="B6563" s="13">
        <v>54</v>
      </c>
      <c r="C6563" s="13" t="s">
        <v>21</v>
      </c>
      <c r="D6563" s="13" t="s">
        <v>21</v>
      </c>
      <c r="E6563" s="13" t="s">
        <v>21</v>
      </c>
    </row>
    <row r="6564" spans="2:5" x14ac:dyDescent="0.3">
      <c r="B6564" s="13">
        <v>23</v>
      </c>
      <c r="C6564" s="13" t="s">
        <v>25</v>
      </c>
      <c r="D6564" s="13" t="s">
        <v>21</v>
      </c>
      <c r="E6564" s="13" t="s">
        <v>21</v>
      </c>
    </row>
    <row r="6565" spans="2:5" x14ac:dyDescent="0.3">
      <c r="B6565" s="13">
        <v>29</v>
      </c>
      <c r="C6565" s="13" t="s">
        <v>25</v>
      </c>
      <c r="D6565" s="13" t="s">
        <v>21</v>
      </c>
      <c r="E6565" s="13" t="s">
        <v>21</v>
      </c>
    </row>
    <row r="6566" spans="2:5" x14ac:dyDescent="0.3">
      <c r="B6566" s="13">
        <v>19</v>
      </c>
      <c r="C6566" s="13" t="s">
        <v>25</v>
      </c>
      <c r="D6566" s="13" t="s">
        <v>21</v>
      </c>
      <c r="E6566" s="13" t="s">
        <v>21</v>
      </c>
    </row>
    <row r="6567" spans="2:5" x14ac:dyDescent="0.3">
      <c r="B6567" s="13">
        <v>50</v>
      </c>
      <c r="C6567" s="13" t="s">
        <v>21</v>
      </c>
      <c r="D6567" s="13" t="s">
        <v>21</v>
      </c>
      <c r="E6567" s="13" t="s">
        <v>21</v>
      </c>
    </row>
    <row r="6568" spans="2:5" x14ac:dyDescent="0.3">
      <c r="B6568" s="13">
        <v>25</v>
      </c>
      <c r="C6568" s="13" t="s">
        <v>25</v>
      </c>
      <c r="D6568" s="13" t="s">
        <v>21</v>
      </c>
      <c r="E6568" s="13" t="s">
        <v>21</v>
      </c>
    </row>
    <row r="6569" spans="2:5" x14ac:dyDescent="0.3">
      <c r="B6569" s="13">
        <v>25</v>
      </c>
      <c r="C6569" s="13" t="s">
        <v>25</v>
      </c>
      <c r="D6569" s="13" t="s">
        <v>21</v>
      </c>
      <c r="E6569" s="13" t="s">
        <v>21</v>
      </c>
    </row>
    <row r="6570" spans="2:5" x14ac:dyDescent="0.3">
      <c r="B6570" s="13">
        <v>40</v>
      </c>
      <c r="C6570" s="13" t="s">
        <v>21</v>
      </c>
      <c r="D6570" s="13" t="s">
        <v>21</v>
      </c>
      <c r="E6570" s="13" t="s">
        <v>21</v>
      </c>
    </row>
    <row r="6571" spans="2:5" x14ac:dyDescent="0.3">
      <c r="B6571" s="13">
        <v>49</v>
      </c>
      <c r="C6571" s="13" t="s">
        <v>21</v>
      </c>
      <c r="D6571" s="13" t="s">
        <v>21</v>
      </c>
      <c r="E6571" s="13" t="s">
        <v>21</v>
      </c>
    </row>
    <row r="6572" spans="2:5" x14ac:dyDescent="0.3">
      <c r="B6572" s="13">
        <v>23</v>
      </c>
      <c r="C6572" s="13" t="s">
        <v>25</v>
      </c>
      <c r="D6572" s="13" t="s">
        <v>21</v>
      </c>
      <c r="E6572" s="13" t="s">
        <v>21</v>
      </c>
    </row>
    <row r="6573" spans="2:5" x14ac:dyDescent="0.3">
      <c r="B6573" s="13">
        <v>65</v>
      </c>
      <c r="C6573" s="13" t="s">
        <v>21</v>
      </c>
      <c r="D6573" s="13" t="s">
        <v>25</v>
      </c>
      <c r="E6573" s="13" t="s">
        <v>21</v>
      </c>
    </row>
    <row r="6574" spans="2:5" x14ac:dyDescent="0.3">
      <c r="B6574" s="13">
        <v>55</v>
      </c>
      <c r="C6574" s="13" t="s">
        <v>21</v>
      </c>
      <c r="D6574" s="13" t="s">
        <v>21</v>
      </c>
      <c r="E6574" s="13" t="s">
        <v>21</v>
      </c>
    </row>
    <row r="6575" spans="2:5" x14ac:dyDescent="0.3">
      <c r="B6575" s="13">
        <v>36</v>
      </c>
      <c r="C6575" s="13" t="s">
        <v>21</v>
      </c>
      <c r="D6575" s="13" t="s">
        <v>21</v>
      </c>
      <c r="E6575" s="13" t="s">
        <v>21</v>
      </c>
    </row>
    <row r="6576" spans="2:5" x14ac:dyDescent="0.3">
      <c r="B6576" s="13">
        <v>28</v>
      </c>
      <c r="C6576" s="13" t="s">
        <v>25</v>
      </c>
      <c r="D6576" s="13" t="s">
        <v>21</v>
      </c>
      <c r="E6576" s="13" t="s">
        <v>21</v>
      </c>
    </row>
    <row r="6577" spans="2:5" x14ac:dyDescent="0.3">
      <c r="B6577" s="13">
        <v>57</v>
      </c>
      <c r="C6577" s="13" t="s">
        <v>21</v>
      </c>
      <c r="D6577" s="13" t="s">
        <v>21</v>
      </c>
      <c r="E6577" s="13" t="s">
        <v>21</v>
      </c>
    </row>
    <row r="6578" spans="2:5" x14ac:dyDescent="0.3">
      <c r="B6578" s="13">
        <v>33</v>
      </c>
      <c r="C6578" s="13" t="s">
        <v>21</v>
      </c>
      <c r="D6578" s="13" t="s">
        <v>21</v>
      </c>
      <c r="E6578" s="13" t="s">
        <v>21</v>
      </c>
    </row>
    <row r="6579" spans="2:5" x14ac:dyDescent="0.3">
      <c r="B6579" s="13">
        <v>45</v>
      </c>
      <c r="C6579" s="13" t="s">
        <v>21</v>
      </c>
      <c r="D6579" s="13" t="s">
        <v>21</v>
      </c>
      <c r="E6579" s="13" t="s">
        <v>21</v>
      </c>
    </row>
    <row r="6580" spans="2:5" x14ac:dyDescent="0.3">
      <c r="B6580" s="13">
        <v>51</v>
      </c>
      <c r="C6580" s="13" t="s">
        <v>21</v>
      </c>
      <c r="D6580" s="13" t="s">
        <v>21</v>
      </c>
      <c r="E6580" s="13" t="s">
        <v>21</v>
      </c>
    </row>
    <row r="6581" spans="2:5" x14ac:dyDescent="0.3">
      <c r="B6581" s="13">
        <v>41</v>
      </c>
      <c r="C6581" s="13" t="s">
        <v>21</v>
      </c>
      <c r="D6581" s="13" t="s">
        <v>21</v>
      </c>
      <c r="E6581" s="13" t="s">
        <v>21</v>
      </c>
    </row>
    <row r="6582" spans="2:5" x14ac:dyDescent="0.3">
      <c r="B6582" s="13">
        <v>41</v>
      </c>
      <c r="C6582" s="13" t="s">
        <v>21</v>
      </c>
      <c r="D6582" s="13" t="s">
        <v>21</v>
      </c>
      <c r="E6582" s="13" t="s">
        <v>21</v>
      </c>
    </row>
    <row r="6583" spans="2:5" x14ac:dyDescent="0.3">
      <c r="B6583" s="13">
        <v>41</v>
      </c>
      <c r="C6583" s="13" t="s">
        <v>21</v>
      </c>
      <c r="D6583" s="13" t="s">
        <v>21</v>
      </c>
      <c r="E6583" s="13" t="s">
        <v>21</v>
      </c>
    </row>
    <row r="6584" spans="2:5" x14ac:dyDescent="0.3">
      <c r="B6584" s="13">
        <v>41</v>
      </c>
      <c r="C6584" s="13" t="s">
        <v>21</v>
      </c>
      <c r="D6584" s="13" t="s">
        <v>21</v>
      </c>
      <c r="E6584" s="13" t="s">
        <v>21</v>
      </c>
    </row>
    <row r="6585" spans="2:5" x14ac:dyDescent="0.3">
      <c r="B6585" s="13">
        <v>21</v>
      </c>
      <c r="C6585" s="13" t="s">
        <v>25</v>
      </c>
      <c r="D6585" s="13" t="s">
        <v>21</v>
      </c>
      <c r="E6585" s="13" t="s">
        <v>21</v>
      </c>
    </row>
    <row r="6586" spans="2:5" x14ac:dyDescent="0.3">
      <c r="B6586" s="13">
        <v>34</v>
      </c>
      <c r="C6586" s="13" t="s">
        <v>21</v>
      </c>
      <c r="D6586" s="13" t="s">
        <v>21</v>
      </c>
      <c r="E6586" s="13" t="s">
        <v>21</v>
      </c>
    </row>
    <row r="6587" spans="2:5" x14ac:dyDescent="0.3">
      <c r="B6587" s="13">
        <v>52</v>
      </c>
      <c r="C6587" s="13" t="s">
        <v>21</v>
      </c>
      <c r="D6587" s="13" t="s">
        <v>21</v>
      </c>
      <c r="E6587" s="13" t="s">
        <v>21</v>
      </c>
    </row>
    <row r="6588" spans="2:5" x14ac:dyDescent="0.3">
      <c r="B6588" s="13">
        <v>38</v>
      </c>
      <c r="C6588" s="13" t="s">
        <v>21</v>
      </c>
      <c r="D6588" s="13" t="s">
        <v>21</v>
      </c>
      <c r="E6588" s="13" t="s">
        <v>21</v>
      </c>
    </row>
    <row r="6589" spans="2:5" x14ac:dyDescent="0.3">
      <c r="B6589" s="13">
        <v>53</v>
      </c>
      <c r="C6589" s="13" t="s">
        <v>21</v>
      </c>
      <c r="D6589" s="13" t="s">
        <v>21</v>
      </c>
      <c r="E6589" s="13" t="s">
        <v>21</v>
      </c>
    </row>
    <row r="6590" spans="2:5" x14ac:dyDescent="0.3">
      <c r="B6590" s="13">
        <v>47</v>
      </c>
      <c r="C6590" s="13" t="s">
        <v>21</v>
      </c>
      <c r="D6590" s="13" t="s">
        <v>21</v>
      </c>
      <c r="E6590" s="13" t="s">
        <v>21</v>
      </c>
    </row>
    <row r="6591" spans="2:5" x14ac:dyDescent="0.3">
      <c r="B6591" s="13">
        <v>27</v>
      </c>
      <c r="C6591" s="13" t="s">
        <v>25</v>
      </c>
      <c r="D6591" s="13" t="s">
        <v>21</v>
      </c>
      <c r="E6591" s="13" t="s">
        <v>21</v>
      </c>
    </row>
    <row r="6592" spans="2:5" x14ac:dyDescent="0.3">
      <c r="B6592" s="13">
        <v>21</v>
      </c>
      <c r="C6592" s="13" t="s">
        <v>25</v>
      </c>
      <c r="D6592" s="13" t="s">
        <v>21</v>
      </c>
      <c r="E6592" s="13" t="s">
        <v>21</v>
      </c>
    </row>
    <row r="6593" spans="2:5" x14ac:dyDescent="0.3">
      <c r="B6593" s="13">
        <v>66</v>
      </c>
      <c r="C6593" s="13" t="s">
        <v>21</v>
      </c>
      <c r="D6593" s="13" t="s">
        <v>25</v>
      </c>
      <c r="E6593" s="13" t="s">
        <v>21</v>
      </c>
    </row>
    <row r="6594" spans="2:5" x14ac:dyDescent="0.3">
      <c r="B6594" s="13">
        <v>58</v>
      </c>
      <c r="C6594" s="13" t="s">
        <v>21</v>
      </c>
      <c r="D6594" s="13" t="s">
        <v>21</v>
      </c>
      <c r="E6594" s="13" t="s">
        <v>21</v>
      </c>
    </row>
    <row r="6595" spans="2:5" x14ac:dyDescent="0.3">
      <c r="B6595" s="13">
        <v>21</v>
      </c>
      <c r="C6595" s="13" t="s">
        <v>25</v>
      </c>
      <c r="D6595" s="13" t="s">
        <v>21</v>
      </c>
      <c r="E6595" s="13" t="s">
        <v>25</v>
      </c>
    </row>
    <row r="6596" spans="2:5" x14ac:dyDescent="0.3">
      <c r="B6596" s="13">
        <v>30</v>
      </c>
      <c r="C6596" s="13" t="s">
        <v>21</v>
      </c>
      <c r="D6596" s="13" t="s">
        <v>21</v>
      </c>
      <c r="E6596" s="13" t="s">
        <v>25</v>
      </c>
    </row>
    <row r="6597" spans="2:5" x14ac:dyDescent="0.3">
      <c r="B6597" s="13">
        <v>25</v>
      </c>
      <c r="C6597" s="13" t="s">
        <v>25</v>
      </c>
      <c r="D6597" s="13" t="s">
        <v>21</v>
      </c>
      <c r="E6597" s="13" t="s">
        <v>25</v>
      </c>
    </row>
    <row r="6598" spans="2:5" x14ac:dyDescent="0.3">
      <c r="B6598" s="13">
        <v>37</v>
      </c>
      <c r="C6598" s="13" t="s">
        <v>21</v>
      </c>
      <c r="D6598" s="13" t="s">
        <v>21</v>
      </c>
      <c r="E6598" s="13" t="s">
        <v>25</v>
      </c>
    </row>
    <row r="6599" spans="2:5" x14ac:dyDescent="0.3">
      <c r="B6599" s="13">
        <v>59</v>
      </c>
      <c r="C6599" s="13" t="s">
        <v>21</v>
      </c>
      <c r="D6599" s="13" t="s">
        <v>21</v>
      </c>
      <c r="E6599" s="13" t="s">
        <v>25</v>
      </c>
    </row>
    <row r="6600" spans="2:5" x14ac:dyDescent="0.3">
      <c r="B6600" s="13">
        <v>60</v>
      </c>
      <c r="C6600" s="13" t="s">
        <v>21</v>
      </c>
      <c r="D6600" s="13" t="s">
        <v>21</v>
      </c>
      <c r="E6600" s="13" t="s">
        <v>25</v>
      </c>
    </row>
    <row r="6601" spans="2:5" x14ac:dyDescent="0.3">
      <c r="B6601" s="13">
        <v>49</v>
      </c>
      <c r="C6601" s="13" t="s">
        <v>21</v>
      </c>
      <c r="D6601" s="13" t="s">
        <v>21</v>
      </c>
      <c r="E6601" s="13" t="s">
        <v>25</v>
      </c>
    </row>
    <row r="6602" spans="2:5" x14ac:dyDescent="0.3">
      <c r="B6602" s="13">
        <v>51</v>
      </c>
      <c r="C6602" s="13" t="s">
        <v>21</v>
      </c>
      <c r="D6602" s="13" t="s">
        <v>21</v>
      </c>
      <c r="E6602" s="13" t="s">
        <v>25</v>
      </c>
    </row>
    <row r="6603" spans="2:5" x14ac:dyDescent="0.3">
      <c r="B6603" s="13">
        <v>31</v>
      </c>
      <c r="C6603" s="13" t="s">
        <v>21</v>
      </c>
      <c r="D6603" s="13" t="s">
        <v>21</v>
      </c>
      <c r="E6603" s="13" t="s">
        <v>25</v>
      </c>
    </row>
    <row r="6604" spans="2:5" x14ac:dyDescent="0.3">
      <c r="B6604" s="13">
        <v>37</v>
      </c>
      <c r="C6604" s="13" t="s">
        <v>21</v>
      </c>
      <c r="D6604" s="13" t="s">
        <v>21</v>
      </c>
      <c r="E6604" s="13" t="s">
        <v>25</v>
      </c>
    </row>
    <row r="6605" spans="2:5" x14ac:dyDescent="0.3">
      <c r="B6605" s="13">
        <v>71</v>
      </c>
      <c r="C6605" s="13" t="s">
        <v>21</v>
      </c>
      <c r="D6605" s="13" t="s">
        <v>25</v>
      </c>
      <c r="E6605" s="13" t="s">
        <v>25</v>
      </c>
    </row>
    <row r="6606" spans="2:5" x14ac:dyDescent="0.3">
      <c r="B6606" s="13">
        <v>76</v>
      </c>
      <c r="C6606" s="13" t="s">
        <v>21</v>
      </c>
      <c r="D6606" s="13" t="s">
        <v>25</v>
      </c>
      <c r="E6606" s="13" t="s">
        <v>25</v>
      </c>
    </row>
    <row r="6607" spans="2:5" x14ac:dyDescent="0.3">
      <c r="B6607" s="13">
        <v>40</v>
      </c>
      <c r="C6607" s="13" t="s">
        <v>21</v>
      </c>
      <c r="D6607" s="13" t="s">
        <v>21</v>
      </c>
      <c r="E6607" s="13" t="s">
        <v>25</v>
      </c>
    </row>
    <row r="6608" spans="2:5" x14ac:dyDescent="0.3">
      <c r="B6608" s="13">
        <v>35</v>
      </c>
      <c r="C6608" s="13" t="s">
        <v>21</v>
      </c>
      <c r="D6608" s="13" t="s">
        <v>21</v>
      </c>
      <c r="E6608" s="13" t="s">
        <v>25</v>
      </c>
    </row>
    <row r="6609" spans="2:5" x14ac:dyDescent="0.3">
      <c r="B6609" s="13">
        <v>33</v>
      </c>
      <c r="C6609" s="13" t="s">
        <v>21</v>
      </c>
      <c r="D6609" s="13" t="s">
        <v>21</v>
      </c>
      <c r="E6609" s="13" t="s">
        <v>25</v>
      </c>
    </row>
    <row r="6610" spans="2:5" x14ac:dyDescent="0.3">
      <c r="B6610" s="13">
        <v>37</v>
      </c>
      <c r="C6610" s="13" t="s">
        <v>21</v>
      </c>
      <c r="D6610" s="13" t="s">
        <v>21</v>
      </c>
      <c r="E6610" s="13" t="s">
        <v>25</v>
      </c>
    </row>
    <row r="6611" spans="2:5" x14ac:dyDescent="0.3">
      <c r="B6611" s="13">
        <v>83</v>
      </c>
      <c r="C6611" s="13" t="s">
        <v>21</v>
      </c>
      <c r="D6611" s="13" t="s">
        <v>25</v>
      </c>
      <c r="E6611" s="13" t="s">
        <v>25</v>
      </c>
    </row>
    <row r="6612" spans="2:5" x14ac:dyDescent="0.3">
      <c r="B6612" s="13">
        <v>40</v>
      </c>
      <c r="C6612" s="13" t="s">
        <v>21</v>
      </c>
      <c r="D6612" s="13" t="s">
        <v>21</v>
      </c>
      <c r="E6612" s="13" t="s">
        <v>25</v>
      </c>
    </row>
    <row r="6613" spans="2:5" x14ac:dyDescent="0.3">
      <c r="B6613" s="13">
        <v>77</v>
      </c>
      <c r="C6613" s="13" t="s">
        <v>21</v>
      </c>
      <c r="D6613" s="13" t="s">
        <v>25</v>
      </c>
      <c r="E6613" s="13" t="s">
        <v>25</v>
      </c>
    </row>
    <row r="6614" spans="2:5" x14ac:dyDescent="0.3">
      <c r="B6614" s="13">
        <v>66</v>
      </c>
      <c r="C6614" s="13" t="s">
        <v>21</v>
      </c>
      <c r="D6614" s="13" t="s">
        <v>25</v>
      </c>
      <c r="E6614" s="13" t="s">
        <v>25</v>
      </c>
    </row>
    <row r="6615" spans="2:5" x14ac:dyDescent="0.3">
      <c r="B6615" s="13">
        <v>21</v>
      </c>
      <c r="C6615" s="13" t="s">
        <v>25</v>
      </c>
      <c r="D6615" s="13" t="s">
        <v>21</v>
      </c>
      <c r="E6615" s="13" t="s">
        <v>25</v>
      </c>
    </row>
    <row r="6616" spans="2:5" x14ac:dyDescent="0.3">
      <c r="B6616" s="13">
        <v>77</v>
      </c>
      <c r="C6616" s="13" t="s">
        <v>21</v>
      </c>
      <c r="D6616" s="13" t="s">
        <v>25</v>
      </c>
      <c r="E6616" s="13" t="s">
        <v>25</v>
      </c>
    </row>
    <row r="6617" spans="2:5" x14ac:dyDescent="0.3">
      <c r="B6617" s="13">
        <v>81</v>
      </c>
      <c r="C6617" s="13" t="s">
        <v>21</v>
      </c>
      <c r="D6617" s="13" t="s">
        <v>25</v>
      </c>
      <c r="E6617" s="13" t="s">
        <v>25</v>
      </c>
    </row>
    <row r="6618" spans="2:5" x14ac:dyDescent="0.3">
      <c r="B6618" s="13">
        <v>31</v>
      </c>
      <c r="C6618" s="13" t="s">
        <v>21</v>
      </c>
      <c r="D6618" s="13" t="s">
        <v>21</v>
      </c>
      <c r="E6618" s="13" t="s">
        <v>25</v>
      </c>
    </row>
    <row r="6619" spans="2:5" x14ac:dyDescent="0.3">
      <c r="B6619" s="13">
        <v>28</v>
      </c>
      <c r="C6619" s="13" t="s">
        <v>25</v>
      </c>
      <c r="D6619" s="13" t="s">
        <v>21</v>
      </c>
      <c r="E6619" s="13" t="s">
        <v>25</v>
      </c>
    </row>
    <row r="6620" spans="2:5" x14ac:dyDescent="0.3">
      <c r="B6620" s="13">
        <v>41</v>
      </c>
      <c r="C6620" s="13" t="s">
        <v>21</v>
      </c>
      <c r="D6620" s="13" t="s">
        <v>21</v>
      </c>
      <c r="E6620" s="13" t="s">
        <v>25</v>
      </c>
    </row>
    <row r="6621" spans="2:5" x14ac:dyDescent="0.3">
      <c r="B6621" s="13">
        <v>26</v>
      </c>
      <c r="C6621" s="13" t="s">
        <v>25</v>
      </c>
      <c r="D6621" s="13" t="s">
        <v>21</v>
      </c>
      <c r="E6621" s="13" t="s">
        <v>25</v>
      </c>
    </row>
    <row r="6622" spans="2:5" x14ac:dyDescent="0.3">
      <c r="B6622" s="13">
        <v>67</v>
      </c>
      <c r="C6622" s="13" t="s">
        <v>21</v>
      </c>
      <c r="D6622" s="13" t="s">
        <v>25</v>
      </c>
      <c r="E6622" s="13" t="s">
        <v>25</v>
      </c>
    </row>
    <row r="6623" spans="2:5" x14ac:dyDescent="0.3">
      <c r="B6623" s="13">
        <v>82</v>
      </c>
      <c r="C6623" s="13" t="s">
        <v>21</v>
      </c>
      <c r="D6623" s="13" t="s">
        <v>25</v>
      </c>
      <c r="E6623" s="13" t="s">
        <v>25</v>
      </c>
    </row>
    <row r="6624" spans="2:5" x14ac:dyDescent="0.3">
      <c r="B6624" s="13">
        <v>55</v>
      </c>
      <c r="C6624" s="13" t="s">
        <v>21</v>
      </c>
      <c r="D6624" s="13" t="s">
        <v>21</v>
      </c>
      <c r="E6624" s="13" t="s">
        <v>25</v>
      </c>
    </row>
    <row r="6625" spans="2:5" x14ac:dyDescent="0.3">
      <c r="B6625" s="13">
        <v>47</v>
      </c>
      <c r="C6625" s="13" t="s">
        <v>21</v>
      </c>
      <c r="D6625" s="13" t="s">
        <v>21</v>
      </c>
      <c r="E6625" s="13" t="s">
        <v>25</v>
      </c>
    </row>
    <row r="6626" spans="2:5" x14ac:dyDescent="0.3">
      <c r="B6626" s="13">
        <v>38</v>
      </c>
      <c r="C6626" s="13" t="s">
        <v>21</v>
      </c>
      <c r="D6626" s="13" t="s">
        <v>21</v>
      </c>
      <c r="E6626" s="13" t="s">
        <v>25</v>
      </c>
    </row>
    <row r="6627" spans="2:5" x14ac:dyDescent="0.3">
      <c r="B6627" s="13">
        <v>66</v>
      </c>
      <c r="C6627" s="13" t="s">
        <v>21</v>
      </c>
      <c r="D6627" s="13" t="s">
        <v>25</v>
      </c>
      <c r="E6627" s="13" t="s">
        <v>25</v>
      </c>
    </row>
    <row r="6628" spans="2:5" x14ac:dyDescent="0.3">
      <c r="B6628" s="13">
        <v>42</v>
      </c>
      <c r="C6628" s="13" t="s">
        <v>21</v>
      </c>
      <c r="D6628" s="13" t="s">
        <v>21</v>
      </c>
      <c r="E6628" s="13" t="s">
        <v>25</v>
      </c>
    </row>
    <row r="6629" spans="2:5" x14ac:dyDescent="0.3">
      <c r="B6629" s="13">
        <v>38</v>
      </c>
      <c r="C6629" s="13" t="s">
        <v>21</v>
      </c>
      <c r="D6629" s="13" t="s">
        <v>21</v>
      </c>
      <c r="E6629" s="13" t="s">
        <v>25</v>
      </c>
    </row>
    <row r="6630" spans="2:5" x14ac:dyDescent="0.3">
      <c r="B6630" s="13">
        <v>43</v>
      </c>
      <c r="C6630" s="13" t="s">
        <v>21</v>
      </c>
      <c r="D6630" s="13" t="s">
        <v>21</v>
      </c>
      <c r="E6630" s="13" t="s">
        <v>25</v>
      </c>
    </row>
    <row r="6631" spans="2:5" x14ac:dyDescent="0.3">
      <c r="B6631" s="13">
        <v>83</v>
      </c>
      <c r="C6631" s="13" t="s">
        <v>21</v>
      </c>
      <c r="D6631" s="13" t="s">
        <v>25</v>
      </c>
      <c r="E6631" s="13" t="s">
        <v>25</v>
      </c>
    </row>
    <row r="6632" spans="2:5" x14ac:dyDescent="0.3">
      <c r="B6632" s="13">
        <v>67</v>
      </c>
      <c r="C6632" s="13" t="s">
        <v>21</v>
      </c>
      <c r="D6632" s="13" t="s">
        <v>25</v>
      </c>
      <c r="E6632" s="13" t="s">
        <v>25</v>
      </c>
    </row>
    <row r="6633" spans="2:5" x14ac:dyDescent="0.3">
      <c r="B6633" s="13">
        <v>53</v>
      </c>
      <c r="C6633" s="13" t="s">
        <v>21</v>
      </c>
      <c r="D6633" s="13" t="s">
        <v>21</v>
      </c>
      <c r="E6633" s="13" t="s">
        <v>25</v>
      </c>
    </row>
    <row r="6634" spans="2:5" x14ac:dyDescent="0.3">
      <c r="B6634" s="13">
        <v>59</v>
      </c>
      <c r="C6634" s="13" t="s">
        <v>21</v>
      </c>
      <c r="D6634" s="13" t="s">
        <v>21</v>
      </c>
      <c r="E6634" s="13" t="s">
        <v>25</v>
      </c>
    </row>
    <row r="6635" spans="2:5" x14ac:dyDescent="0.3">
      <c r="B6635" s="13">
        <v>54</v>
      </c>
      <c r="C6635" s="13" t="s">
        <v>21</v>
      </c>
      <c r="D6635" s="13" t="s">
        <v>21</v>
      </c>
      <c r="E6635" s="13" t="s">
        <v>25</v>
      </c>
    </row>
    <row r="6636" spans="2:5" x14ac:dyDescent="0.3">
      <c r="B6636" s="13">
        <v>59</v>
      </c>
      <c r="C6636" s="13" t="s">
        <v>21</v>
      </c>
      <c r="D6636" s="13" t="s">
        <v>21</v>
      </c>
      <c r="E6636" s="13" t="s">
        <v>25</v>
      </c>
    </row>
    <row r="6637" spans="2:5" x14ac:dyDescent="0.3">
      <c r="B6637" s="13">
        <v>46</v>
      </c>
      <c r="C6637" s="13" t="s">
        <v>21</v>
      </c>
      <c r="D6637" s="13" t="s">
        <v>21</v>
      </c>
      <c r="E6637" s="13" t="s">
        <v>25</v>
      </c>
    </row>
    <row r="6638" spans="2:5" x14ac:dyDescent="0.3">
      <c r="B6638" s="13">
        <v>40</v>
      </c>
      <c r="C6638" s="13" t="s">
        <v>21</v>
      </c>
      <c r="D6638" s="13" t="s">
        <v>21</v>
      </c>
      <c r="E6638" s="13" t="s">
        <v>25</v>
      </c>
    </row>
    <row r="6639" spans="2:5" x14ac:dyDescent="0.3">
      <c r="B6639" s="13">
        <v>45</v>
      </c>
      <c r="C6639" s="13" t="s">
        <v>21</v>
      </c>
      <c r="D6639" s="13" t="s">
        <v>21</v>
      </c>
      <c r="E6639" s="13" t="s">
        <v>25</v>
      </c>
    </row>
    <row r="6640" spans="2:5" x14ac:dyDescent="0.3">
      <c r="B6640" s="13">
        <v>46</v>
      </c>
      <c r="C6640" s="13" t="s">
        <v>21</v>
      </c>
      <c r="D6640" s="13" t="s">
        <v>21</v>
      </c>
      <c r="E6640" s="13" t="s">
        <v>25</v>
      </c>
    </row>
    <row r="6641" spans="2:5" x14ac:dyDescent="0.3">
      <c r="B6641" s="13">
        <v>31</v>
      </c>
      <c r="C6641" s="13" t="s">
        <v>21</v>
      </c>
      <c r="D6641" s="13" t="s">
        <v>21</v>
      </c>
      <c r="E6641" s="13" t="s">
        <v>25</v>
      </c>
    </row>
    <row r="6642" spans="2:5" x14ac:dyDescent="0.3">
      <c r="B6642" s="13">
        <v>46</v>
      </c>
      <c r="C6642" s="13" t="s">
        <v>21</v>
      </c>
      <c r="D6642" s="13" t="s">
        <v>21</v>
      </c>
      <c r="E6642" s="13" t="s">
        <v>25</v>
      </c>
    </row>
    <row r="6643" spans="2:5" x14ac:dyDescent="0.3">
      <c r="B6643" s="13">
        <v>35</v>
      </c>
      <c r="C6643" s="13" t="s">
        <v>21</v>
      </c>
      <c r="D6643" s="13" t="s">
        <v>21</v>
      </c>
      <c r="E6643" s="13" t="s">
        <v>25</v>
      </c>
    </row>
    <row r="6644" spans="2:5" x14ac:dyDescent="0.3">
      <c r="B6644" s="13">
        <v>43</v>
      </c>
      <c r="C6644" s="13" t="s">
        <v>21</v>
      </c>
      <c r="D6644" s="13" t="s">
        <v>21</v>
      </c>
      <c r="E6644" s="13" t="s">
        <v>25</v>
      </c>
    </row>
    <row r="6645" spans="2:5" x14ac:dyDescent="0.3">
      <c r="B6645" s="13">
        <v>38</v>
      </c>
      <c r="C6645" s="13" t="s">
        <v>21</v>
      </c>
      <c r="D6645" s="13" t="s">
        <v>21</v>
      </c>
      <c r="E6645" s="13" t="s">
        <v>25</v>
      </c>
    </row>
    <row r="6646" spans="2:5" x14ac:dyDescent="0.3">
      <c r="B6646" s="13">
        <v>50</v>
      </c>
      <c r="C6646" s="13" t="s">
        <v>21</v>
      </c>
      <c r="D6646" s="13" t="s">
        <v>21</v>
      </c>
      <c r="E6646" s="13" t="s">
        <v>25</v>
      </c>
    </row>
    <row r="6647" spans="2:5" x14ac:dyDescent="0.3">
      <c r="B6647" s="13">
        <v>43</v>
      </c>
      <c r="C6647" s="13" t="s">
        <v>21</v>
      </c>
      <c r="D6647" s="13" t="s">
        <v>21</v>
      </c>
      <c r="E6647" s="13" t="s">
        <v>25</v>
      </c>
    </row>
    <row r="6648" spans="2:5" x14ac:dyDescent="0.3">
      <c r="B6648" s="13">
        <v>46</v>
      </c>
      <c r="C6648" s="13" t="s">
        <v>21</v>
      </c>
      <c r="D6648" s="13" t="s">
        <v>21</v>
      </c>
      <c r="E6648" s="13" t="s">
        <v>25</v>
      </c>
    </row>
    <row r="6649" spans="2:5" x14ac:dyDescent="0.3">
      <c r="B6649" s="13">
        <v>48</v>
      </c>
      <c r="C6649" s="13" t="s">
        <v>21</v>
      </c>
      <c r="D6649" s="13" t="s">
        <v>21</v>
      </c>
      <c r="E6649" s="13" t="s">
        <v>25</v>
      </c>
    </row>
    <row r="6650" spans="2:5" x14ac:dyDescent="0.3">
      <c r="B6650" s="13">
        <v>51</v>
      </c>
      <c r="C6650" s="13" t="s">
        <v>21</v>
      </c>
      <c r="D6650" s="13" t="s">
        <v>21</v>
      </c>
      <c r="E6650" s="13" t="s">
        <v>25</v>
      </c>
    </row>
    <row r="6651" spans="2:5" x14ac:dyDescent="0.3">
      <c r="B6651" s="13">
        <v>33</v>
      </c>
      <c r="C6651" s="13" t="s">
        <v>21</v>
      </c>
      <c r="D6651" s="13" t="s">
        <v>21</v>
      </c>
      <c r="E6651" s="13" t="s">
        <v>25</v>
      </c>
    </row>
    <row r="6652" spans="2:5" x14ac:dyDescent="0.3">
      <c r="B6652" s="13">
        <v>43</v>
      </c>
      <c r="C6652" s="13" t="s">
        <v>21</v>
      </c>
      <c r="D6652" s="13" t="s">
        <v>21</v>
      </c>
      <c r="E6652" s="13" t="s">
        <v>25</v>
      </c>
    </row>
    <row r="6653" spans="2:5" x14ac:dyDescent="0.3">
      <c r="B6653" s="13">
        <v>46</v>
      </c>
      <c r="C6653" s="13" t="s">
        <v>21</v>
      </c>
      <c r="D6653" s="13" t="s">
        <v>21</v>
      </c>
      <c r="E6653" s="13" t="s">
        <v>25</v>
      </c>
    </row>
    <row r="6654" spans="2:5" x14ac:dyDescent="0.3">
      <c r="B6654" s="13">
        <v>23</v>
      </c>
      <c r="C6654" s="13" t="s">
        <v>25</v>
      </c>
      <c r="D6654" s="13" t="s">
        <v>21</v>
      </c>
      <c r="E6654" s="13" t="s">
        <v>25</v>
      </c>
    </row>
    <row r="6655" spans="2:5" x14ac:dyDescent="0.3">
      <c r="B6655" s="13">
        <v>45</v>
      </c>
      <c r="C6655" s="13" t="s">
        <v>21</v>
      </c>
      <c r="D6655" s="13" t="s">
        <v>21</v>
      </c>
      <c r="E6655" s="13" t="s">
        <v>25</v>
      </c>
    </row>
    <row r="6656" spans="2:5" x14ac:dyDescent="0.3">
      <c r="B6656" s="13">
        <v>21</v>
      </c>
      <c r="C6656" s="13" t="s">
        <v>25</v>
      </c>
      <c r="D6656" s="13" t="s">
        <v>21</v>
      </c>
      <c r="E6656" s="13" t="s">
        <v>25</v>
      </c>
    </row>
    <row r="6657" spans="2:5" x14ac:dyDescent="0.3">
      <c r="B6657" s="13">
        <v>41</v>
      </c>
      <c r="C6657" s="13" t="s">
        <v>21</v>
      </c>
      <c r="D6657" s="13" t="s">
        <v>21</v>
      </c>
      <c r="E6657" s="13" t="s">
        <v>25</v>
      </c>
    </row>
    <row r="6658" spans="2:5" x14ac:dyDescent="0.3">
      <c r="B6658" s="13">
        <v>30</v>
      </c>
      <c r="C6658" s="13" t="s">
        <v>21</v>
      </c>
      <c r="D6658" s="13" t="s">
        <v>21</v>
      </c>
      <c r="E6658" s="13" t="s">
        <v>25</v>
      </c>
    </row>
    <row r="6659" spans="2:5" x14ac:dyDescent="0.3">
      <c r="B6659" s="13">
        <v>54</v>
      </c>
      <c r="C6659" s="13" t="s">
        <v>21</v>
      </c>
      <c r="D6659" s="13" t="s">
        <v>21</v>
      </c>
      <c r="E6659" s="13" t="s">
        <v>25</v>
      </c>
    </row>
    <row r="6660" spans="2:5" x14ac:dyDescent="0.3">
      <c r="B6660" s="13">
        <v>56</v>
      </c>
      <c r="C6660" s="13" t="s">
        <v>21</v>
      </c>
      <c r="D6660" s="13" t="s">
        <v>21</v>
      </c>
      <c r="E6660" s="13" t="s">
        <v>25</v>
      </c>
    </row>
    <row r="6661" spans="2:5" x14ac:dyDescent="0.3">
      <c r="B6661" s="13">
        <v>58</v>
      </c>
      <c r="C6661" s="13" t="s">
        <v>21</v>
      </c>
      <c r="D6661" s="13" t="s">
        <v>21</v>
      </c>
      <c r="E6661" s="13" t="s">
        <v>25</v>
      </c>
    </row>
    <row r="6662" spans="2:5" x14ac:dyDescent="0.3">
      <c r="B6662" s="13">
        <v>61</v>
      </c>
      <c r="C6662" s="13" t="s">
        <v>21</v>
      </c>
      <c r="D6662" s="13" t="s">
        <v>21</v>
      </c>
      <c r="E6662" s="13" t="s">
        <v>25</v>
      </c>
    </row>
    <row r="6663" spans="2:5" x14ac:dyDescent="0.3">
      <c r="B6663" s="13">
        <v>66</v>
      </c>
      <c r="C6663" s="13" t="s">
        <v>21</v>
      </c>
      <c r="D6663" s="13" t="s">
        <v>25</v>
      </c>
      <c r="E6663" s="13" t="s">
        <v>25</v>
      </c>
    </row>
    <row r="6664" spans="2:5" x14ac:dyDescent="0.3">
      <c r="B6664" s="13">
        <v>59</v>
      </c>
      <c r="C6664" s="13" t="s">
        <v>21</v>
      </c>
      <c r="D6664" s="13" t="s">
        <v>21</v>
      </c>
      <c r="E6664" s="13" t="s">
        <v>25</v>
      </c>
    </row>
    <row r="6665" spans="2:5" x14ac:dyDescent="0.3">
      <c r="B6665" s="13">
        <v>59</v>
      </c>
      <c r="C6665" s="13" t="s">
        <v>21</v>
      </c>
      <c r="D6665" s="13" t="s">
        <v>21</v>
      </c>
      <c r="E6665" s="13" t="s">
        <v>25</v>
      </c>
    </row>
    <row r="6666" spans="2:5" x14ac:dyDescent="0.3">
      <c r="B6666" s="13">
        <v>60</v>
      </c>
      <c r="C6666" s="13" t="s">
        <v>21</v>
      </c>
      <c r="D6666" s="13" t="s">
        <v>21</v>
      </c>
      <c r="E6666" s="13" t="s">
        <v>25</v>
      </c>
    </row>
    <row r="6667" spans="2:5" x14ac:dyDescent="0.3">
      <c r="B6667" s="13">
        <v>20</v>
      </c>
      <c r="C6667" s="13" t="s">
        <v>25</v>
      </c>
      <c r="D6667" s="13" t="s">
        <v>21</v>
      </c>
      <c r="E6667" s="13" t="s">
        <v>25</v>
      </c>
    </row>
    <row r="6668" spans="2:5" x14ac:dyDescent="0.3">
      <c r="B6668" s="13">
        <v>57</v>
      </c>
      <c r="C6668" s="13" t="s">
        <v>21</v>
      </c>
      <c r="D6668" s="13" t="s">
        <v>21</v>
      </c>
      <c r="E6668" s="13" t="s">
        <v>25</v>
      </c>
    </row>
    <row r="6669" spans="2:5" x14ac:dyDescent="0.3">
      <c r="B6669" s="13">
        <v>45</v>
      </c>
      <c r="C6669" s="13" t="s">
        <v>21</v>
      </c>
      <c r="D6669" s="13" t="s">
        <v>21</v>
      </c>
      <c r="E6669" s="13" t="s">
        <v>25</v>
      </c>
    </row>
    <row r="6670" spans="2:5" x14ac:dyDescent="0.3">
      <c r="B6670" s="13">
        <v>29</v>
      </c>
      <c r="C6670" s="13" t="s">
        <v>25</v>
      </c>
      <c r="D6670" s="13" t="s">
        <v>21</v>
      </c>
      <c r="E6670" s="13" t="s">
        <v>25</v>
      </c>
    </row>
    <row r="6671" spans="2:5" x14ac:dyDescent="0.3">
      <c r="B6671" s="13">
        <v>46</v>
      </c>
      <c r="C6671" s="13" t="s">
        <v>21</v>
      </c>
      <c r="D6671" s="13" t="s">
        <v>21</v>
      </c>
      <c r="E6671" s="13" t="s">
        <v>25</v>
      </c>
    </row>
    <row r="6672" spans="2:5" x14ac:dyDescent="0.3">
      <c r="B6672" s="13">
        <v>54</v>
      </c>
      <c r="C6672" s="13" t="s">
        <v>21</v>
      </c>
      <c r="D6672" s="13" t="s">
        <v>21</v>
      </c>
      <c r="E6672" s="13" t="s">
        <v>25</v>
      </c>
    </row>
    <row r="6673" spans="2:5" x14ac:dyDescent="0.3">
      <c r="B6673" s="13">
        <v>25</v>
      </c>
      <c r="C6673" s="13" t="s">
        <v>25</v>
      </c>
      <c r="D6673" s="13" t="s">
        <v>21</v>
      </c>
      <c r="E6673" s="13" t="s">
        <v>25</v>
      </c>
    </row>
    <row r="6674" spans="2:5" x14ac:dyDescent="0.3">
      <c r="B6674" s="13">
        <v>32</v>
      </c>
      <c r="C6674" s="13" t="s">
        <v>21</v>
      </c>
      <c r="D6674" s="13" t="s">
        <v>21</v>
      </c>
      <c r="E6674" s="13" t="s">
        <v>25</v>
      </c>
    </row>
    <row r="6675" spans="2:5" x14ac:dyDescent="0.3">
      <c r="B6675" s="13">
        <v>34</v>
      </c>
      <c r="C6675" s="13" t="s">
        <v>21</v>
      </c>
      <c r="D6675" s="13" t="s">
        <v>21</v>
      </c>
      <c r="E6675" s="13" t="s">
        <v>25</v>
      </c>
    </row>
    <row r="6676" spans="2:5" x14ac:dyDescent="0.3">
      <c r="B6676" s="13">
        <v>34</v>
      </c>
      <c r="C6676" s="13" t="s">
        <v>21</v>
      </c>
      <c r="D6676" s="13" t="s">
        <v>21</v>
      </c>
      <c r="E6676" s="13" t="s">
        <v>25</v>
      </c>
    </row>
    <row r="6677" spans="2:5" x14ac:dyDescent="0.3">
      <c r="B6677" s="13">
        <v>62</v>
      </c>
      <c r="C6677" s="13" t="s">
        <v>21</v>
      </c>
      <c r="D6677" s="13" t="s">
        <v>21</v>
      </c>
      <c r="E6677" s="13" t="s">
        <v>25</v>
      </c>
    </row>
    <row r="6678" spans="2:5" x14ac:dyDescent="0.3">
      <c r="B6678" s="13">
        <v>30</v>
      </c>
      <c r="C6678" s="13" t="s">
        <v>21</v>
      </c>
      <c r="D6678" s="13" t="s">
        <v>21</v>
      </c>
      <c r="E6678" s="13" t="s">
        <v>25</v>
      </c>
    </row>
    <row r="6679" spans="2:5" x14ac:dyDescent="0.3">
      <c r="B6679" s="13">
        <v>29</v>
      </c>
      <c r="C6679" s="13" t="s">
        <v>25</v>
      </c>
      <c r="D6679" s="13" t="s">
        <v>21</v>
      </c>
      <c r="E6679" s="13" t="s">
        <v>25</v>
      </c>
    </row>
    <row r="6680" spans="2:5" x14ac:dyDescent="0.3">
      <c r="B6680" s="13">
        <v>33</v>
      </c>
      <c r="C6680" s="13" t="s">
        <v>21</v>
      </c>
      <c r="D6680" s="13" t="s">
        <v>21</v>
      </c>
      <c r="E6680" s="13" t="s">
        <v>25</v>
      </c>
    </row>
    <row r="6681" spans="2:5" x14ac:dyDescent="0.3">
      <c r="B6681" s="13">
        <v>56</v>
      </c>
      <c r="C6681" s="13" t="s">
        <v>21</v>
      </c>
      <c r="D6681" s="13" t="s">
        <v>21</v>
      </c>
      <c r="E6681" s="13" t="s">
        <v>25</v>
      </c>
    </row>
    <row r="6682" spans="2:5" x14ac:dyDescent="0.3">
      <c r="B6682" s="13">
        <v>32</v>
      </c>
      <c r="C6682" s="13" t="s">
        <v>21</v>
      </c>
      <c r="D6682" s="13" t="s">
        <v>21</v>
      </c>
      <c r="E6682" s="13" t="s">
        <v>25</v>
      </c>
    </row>
    <row r="6683" spans="2:5" x14ac:dyDescent="0.3">
      <c r="B6683" s="13">
        <v>85</v>
      </c>
      <c r="C6683" s="13" t="s">
        <v>21</v>
      </c>
      <c r="D6683" s="13" t="s">
        <v>25</v>
      </c>
      <c r="E6683" s="13" t="s">
        <v>25</v>
      </c>
    </row>
    <row r="6684" spans="2:5" x14ac:dyDescent="0.3">
      <c r="B6684" s="13">
        <v>33</v>
      </c>
      <c r="C6684" s="13" t="s">
        <v>21</v>
      </c>
      <c r="D6684" s="13" t="s">
        <v>21</v>
      </c>
      <c r="E6684" s="13" t="s">
        <v>25</v>
      </c>
    </row>
    <row r="6685" spans="2:5" x14ac:dyDescent="0.3">
      <c r="B6685" s="13">
        <v>76</v>
      </c>
      <c r="C6685" s="13" t="s">
        <v>21</v>
      </c>
      <c r="D6685" s="13" t="s">
        <v>25</v>
      </c>
      <c r="E6685" s="13" t="s">
        <v>25</v>
      </c>
    </row>
    <row r="6686" spans="2:5" x14ac:dyDescent="0.3">
      <c r="B6686" s="13">
        <v>42</v>
      </c>
      <c r="C6686" s="13" t="s">
        <v>21</v>
      </c>
      <c r="D6686" s="13" t="s">
        <v>21</v>
      </c>
      <c r="E6686" s="13" t="s">
        <v>25</v>
      </c>
    </row>
    <row r="6687" spans="2:5" x14ac:dyDescent="0.3">
      <c r="B6687" s="13">
        <v>24</v>
      </c>
      <c r="C6687" s="13" t="s">
        <v>25</v>
      </c>
      <c r="D6687" s="13" t="s">
        <v>21</v>
      </c>
      <c r="E6687" s="13" t="s">
        <v>25</v>
      </c>
    </row>
    <row r="6688" spans="2:5" x14ac:dyDescent="0.3">
      <c r="B6688" s="13">
        <v>48</v>
      </c>
      <c r="C6688" s="13" t="s">
        <v>21</v>
      </c>
      <c r="D6688" s="13" t="s">
        <v>21</v>
      </c>
      <c r="E6688" s="13" t="s">
        <v>25</v>
      </c>
    </row>
    <row r="6689" spans="2:5" x14ac:dyDescent="0.3">
      <c r="B6689" s="13">
        <v>45</v>
      </c>
      <c r="C6689" s="13" t="s">
        <v>21</v>
      </c>
      <c r="D6689" s="13" t="s">
        <v>21</v>
      </c>
      <c r="E6689" s="13" t="s">
        <v>25</v>
      </c>
    </row>
    <row r="6690" spans="2:5" x14ac:dyDescent="0.3">
      <c r="B6690" s="13">
        <v>22</v>
      </c>
      <c r="C6690" s="13" t="s">
        <v>25</v>
      </c>
      <c r="D6690" s="13" t="s">
        <v>21</v>
      </c>
      <c r="E6690" s="13" t="s">
        <v>25</v>
      </c>
    </row>
  </sheetData>
  <mergeCells count="1">
    <mergeCell ref="B1:N1"/>
  </mergeCells>
  <pageMargins left="0.7" right="0.7" top="0.75" bottom="0.75" header="0.3" footer="0.3"/>
  <drawing r:id="rId1"/>
  <legacy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7E3B-7827-48D5-A109-1E22CBCC3037}">
  <dimension ref="B1:K13"/>
  <sheetViews>
    <sheetView workbookViewId="0">
      <selection activeCell="C8" sqref="C8"/>
    </sheetView>
  </sheetViews>
  <sheetFormatPr defaultRowHeight="14.4" x14ac:dyDescent="0.3"/>
  <cols>
    <col min="2" max="2" width="10.5546875" bestFit="1" customWidth="1"/>
    <col min="3" max="3" width="14.6640625" bestFit="1" customWidth="1"/>
    <col min="5" max="5" width="22.44140625" customWidth="1"/>
    <col min="6" max="6" width="15.5546875" bestFit="1" customWidth="1"/>
    <col min="7" max="7" width="5" bestFit="1" customWidth="1"/>
    <col min="8" max="9" width="10.77734375" bestFit="1" customWidth="1"/>
  </cols>
  <sheetData>
    <row r="1" spans="2:11" ht="23.4" x14ac:dyDescent="0.3">
      <c r="B1" s="14" t="s">
        <v>13499</v>
      </c>
      <c r="C1" s="14"/>
      <c r="D1" s="14"/>
      <c r="E1" s="14"/>
      <c r="F1" s="14"/>
      <c r="G1" s="14"/>
      <c r="H1" s="14"/>
      <c r="I1" s="14"/>
      <c r="J1" s="14"/>
      <c r="K1" s="14"/>
    </row>
    <row r="4" spans="2:11" x14ac:dyDescent="0.3">
      <c r="B4" s="1" t="s">
        <v>13504</v>
      </c>
      <c r="C4" s="1" t="s">
        <v>13501</v>
      </c>
    </row>
    <row r="5" spans="2:11" x14ac:dyDescent="0.3">
      <c r="B5" s="1" t="s">
        <v>13490</v>
      </c>
      <c r="C5" t="s">
        <v>21</v>
      </c>
      <c r="D5" t="s">
        <v>25</v>
      </c>
      <c r="E5" t="s">
        <v>13491</v>
      </c>
    </row>
    <row r="6" spans="2:11" x14ac:dyDescent="0.3">
      <c r="B6" s="2" t="s">
        <v>24</v>
      </c>
      <c r="C6" s="3">
        <v>2404</v>
      </c>
      <c r="D6" s="3">
        <v>897</v>
      </c>
      <c r="E6" s="3">
        <v>3301</v>
      </c>
    </row>
    <row r="7" spans="2:11" x14ac:dyDescent="0.3">
      <c r="B7" s="2" t="s">
        <v>26</v>
      </c>
      <c r="C7" s="3">
        <v>2482</v>
      </c>
      <c r="D7" s="3">
        <v>897</v>
      </c>
      <c r="E7" s="3">
        <v>3379</v>
      </c>
    </row>
    <row r="8" spans="2:11" x14ac:dyDescent="0.3">
      <c r="B8" s="2" t="s">
        <v>107</v>
      </c>
      <c r="C8" s="3">
        <v>5</v>
      </c>
      <c r="D8" s="3">
        <v>2</v>
      </c>
      <c r="E8" s="3">
        <v>7</v>
      </c>
    </row>
    <row r="9" spans="2:11" x14ac:dyDescent="0.3">
      <c r="B9" s="2" t="s">
        <v>13491</v>
      </c>
      <c r="C9" s="3">
        <v>4891</v>
      </c>
      <c r="D9" s="3">
        <v>1796</v>
      </c>
      <c r="E9" s="3">
        <v>6687</v>
      </c>
    </row>
    <row r="11" spans="2:11" x14ac:dyDescent="0.3">
      <c r="C11" s="17" t="s">
        <v>13492</v>
      </c>
      <c r="D11" s="17"/>
    </row>
    <row r="12" spans="2:11" x14ac:dyDescent="0.3">
      <c r="B12" s="2"/>
      <c r="C12" s="18" t="s">
        <v>13502</v>
      </c>
      <c r="D12" s="18">
        <f>GETPIVOTDATA("Churn Label",$B$4,"Churn Label","Yes","Gender","Female")/GETPIVOTDATA("Churn Label",$B$4,"Gender","Female")</f>
        <v>0.27173583762496212</v>
      </c>
    </row>
    <row r="13" spans="2:11" x14ac:dyDescent="0.3">
      <c r="C13" s="19" t="s">
        <v>13503</v>
      </c>
      <c r="D13" s="18">
        <f>GETPIVOTDATA("Churn Label",$B$4,"Churn Label","Yes","Gender","Male")/GETPIVOTDATA("Churn Label",$B$4,"Gender","Male")</f>
        <v>0.26546315477952059</v>
      </c>
    </row>
  </sheetData>
  <mergeCells count="2">
    <mergeCell ref="B1:K1"/>
    <mergeCell ref="C11:D1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75252-9C28-45AE-BF9B-A2814AB72111}">
  <dimension ref="B1:K8"/>
  <sheetViews>
    <sheetView workbookViewId="0">
      <selection activeCell="A19" sqref="A19"/>
    </sheetView>
  </sheetViews>
  <sheetFormatPr defaultRowHeight="14.4" x14ac:dyDescent="0.3"/>
  <cols>
    <col min="1" max="1" width="19" bestFit="1" customWidth="1"/>
    <col min="2" max="5" width="13.77734375" customWidth="1"/>
    <col min="7" max="7" width="15.109375" bestFit="1" customWidth="1"/>
    <col min="8" max="8" width="12" bestFit="1" customWidth="1"/>
    <col min="9" max="9" width="12.21875" bestFit="1" customWidth="1"/>
  </cols>
  <sheetData>
    <row r="1" spans="2:11" ht="23.4" x14ac:dyDescent="0.3">
      <c r="B1" s="14" t="s">
        <v>13506</v>
      </c>
      <c r="C1" s="14"/>
      <c r="D1" s="14"/>
      <c r="E1" s="14"/>
      <c r="F1" s="14"/>
      <c r="G1" s="14"/>
      <c r="H1" s="14"/>
      <c r="I1" s="14"/>
      <c r="J1" s="14"/>
      <c r="K1" s="14"/>
    </row>
    <row r="3" spans="2:11" x14ac:dyDescent="0.3">
      <c r="B3" s="1" t="s">
        <v>13489</v>
      </c>
      <c r="C3" s="1" t="s">
        <v>13505</v>
      </c>
    </row>
    <row r="4" spans="2:11" x14ac:dyDescent="0.3">
      <c r="B4" s="1" t="s">
        <v>13490</v>
      </c>
      <c r="C4" t="s">
        <v>21</v>
      </c>
      <c r="D4" t="s">
        <v>25</v>
      </c>
      <c r="E4" t="s">
        <v>13491</v>
      </c>
      <c r="G4" s="20" t="s">
        <v>13492</v>
      </c>
      <c r="H4" s="20" t="s">
        <v>13509</v>
      </c>
      <c r="I4" s="24" t="s">
        <v>13510</v>
      </c>
    </row>
    <row r="5" spans="2:11" x14ac:dyDescent="0.3">
      <c r="B5" s="2" t="s">
        <v>32</v>
      </c>
      <c r="C5" s="3">
        <v>1832</v>
      </c>
      <c r="D5" s="3">
        <v>1579</v>
      </c>
      <c r="E5" s="3">
        <v>3411</v>
      </c>
      <c r="G5" s="21" t="s">
        <v>32</v>
      </c>
      <c r="H5" s="18">
        <f>GETPIVOTDATA("Churn Label",$B$3,"Churn Label","Yes","Contract Type","Month-to-Month")/GETPIVOTDATA("Churn Label",$B$3,"Contract Type","Month-to-Month")</f>
        <v>0.46291410143652889</v>
      </c>
      <c r="I5" s="18">
        <f>GETPIVOTDATA("Churn Label",$B$3,"Churn Label","No","Contract Type","Month-to-Month")/GETPIVOTDATA("Churn Label",$B$3,"Contract Type","Month-to-Month")</f>
        <v>0.53708589856347111</v>
      </c>
    </row>
    <row r="6" spans="2:11" x14ac:dyDescent="0.3">
      <c r="B6" s="2" t="s">
        <v>98</v>
      </c>
      <c r="C6" s="3">
        <v>1312</v>
      </c>
      <c r="D6" s="3">
        <v>167</v>
      </c>
      <c r="E6" s="3">
        <v>1479</v>
      </c>
      <c r="G6" s="21" t="s">
        <v>98</v>
      </c>
      <c r="H6" s="18">
        <f>GETPIVOTDATA("Churn Label",$B$3,"Churn Label","Yes","Contract Type","One Year")/GETPIVOTDATA("Churn Label",$B$3,"Contract Type","One Year")</f>
        <v>0.11291413116970926</v>
      </c>
      <c r="I6" s="18">
        <f>GETPIVOTDATA("Churn Label",$B$3,"Churn Label","No","Contract Type","One Year")/GETPIVOTDATA("Churn Label",$B$3,"Contract Type","One Year")</f>
        <v>0.88708586883029072</v>
      </c>
    </row>
    <row r="7" spans="2:11" x14ac:dyDescent="0.3">
      <c r="B7" s="2" t="s">
        <v>53</v>
      </c>
      <c r="C7" s="3">
        <v>1747</v>
      </c>
      <c r="D7" s="3">
        <v>50</v>
      </c>
      <c r="E7" s="3">
        <v>1797</v>
      </c>
      <c r="G7" s="21" t="s">
        <v>53</v>
      </c>
      <c r="H7" s="18">
        <f>GETPIVOTDATA("Churn Label",$B$3,"Churn Label","Yes","Contract Type","Two Year")/GETPIVOTDATA("Churn Label",$B$3,"Contract Type","Two Year")</f>
        <v>2.7824151363383415E-2</v>
      </c>
      <c r="I7" s="18">
        <f>GETPIVOTDATA("Churn Label",$B$3,"Churn Label","No","Contract Type","Two Year")/GETPIVOTDATA("Churn Label",$B$3,"Contract Type","Two Year")</f>
        <v>0.97217584863661655</v>
      </c>
    </row>
    <row r="8" spans="2:11" x14ac:dyDescent="0.3">
      <c r="B8" s="2" t="s">
        <v>13491</v>
      </c>
      <c r="C8" s="3">
        <v>4891</v>
      </c>
      <c r="D8" s="3">
        <v>1796</v>
      </c>
      <c r="E8" s="3">
        <v>6687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82EDC-7CA6-418E-B46B-AF5C4886D753}">
  <dimension ref="B1:N8"/>
  <sheetViews>
    <sheetView workbookViewId="0">
      <selection activeCell="K11" sqref="K11"/>
    </sheetView>
  </sheetViews>
  <sheetFormatPr defaultRowHeight="14.4" x14ac:dyDescent="0.3"/>
  <cols>
    <col min="1" max="2" width="19" bestFit="1" customWidth="1"/>
    <col min="3" max="3" width="15.5546875" bestFit="1" customWidth="1"/>
    <col min="4" max="4" width="5" bestFit="1" customWidth="1"/>
    <col min="5" max="5" width="10.77734375" bestFit="1" customWidth="1"/>
    <col min="7" max="7" width="13.5546875" bestFit="1" customWidth="1"/>
    <col min="8" max="8" width="12" bestFit="1" customWidth="1"/>
    <col min="9" max="9" width="12.21875" bestFit="1" customWidth="1"/>
  </cols>
  <sheetData>
    <row r="1" spans="2:14" ht="21" x14ac:dyDescent="0.3">
      <c r="B1" s="23" t="s">
        <v>13507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3" spans="2:14" x14ac:dyDescent="0.3">
      <c r="B3" s="1" t="s">
        <v>13489</v>
      </c>
      <c r="C3" s="1" t="s">
        <v>13500</v>
      </c>
    </row>
    <row r="4" spans="2:14" x14ac:dyDescent="0.3">
      <c r="B4" s="1" t="s">
        <v>13490</v>
      </c>
      <c r="C4" t="s">
        <v>21</v>
      </c>
      <c r="D4" t="s">
        <v>25</v>
      </c>
      <c r="E4" t="s">
        <v>13491</v>
      </c>
      <c r="G4" s="25" t="s">
        <v>13508</v>
      </c>
      <c r="H4" s="20" t="s">
        <v>13509</v>
      </c>
      <c r="I4" s="24" t="s">
        <v>13510</v>
      </c>
    </row>
    <row r="5" spans="2:14" x14ac:dyDescent="0.3">
      <c r="B5" s="2" t="s">
        <v>33</v>
      </c>
      <c r="C5" s="3">
        <v>2236</v>
      </c>
      <c r="D5" s="3">
        <v>378</v>
      </c>
      <c r="E5" s="3">
        <v>2614</v>
      </c>
      <c r="G5" s="21" t="s">
        <v>33</v>
      </c>
      <c r="H5" s="18">
        <f>GETPIVOTDATA("Churn Label",$B$3,"Churn Label","Yes","Payment Method","Credit Card")/GETPIVOTDATA("Churn Label",$B$3,"Payment Method","Credit Card")</f>
        <v>0.14460596786534047</v>
      </c>
      <c r="I5" s="18">
        <f>GETPIVOTDATA("Churn Label",$B$3,"Churn Label","No","Payment Method","Credit Card")/GETPIVOTDATA("Churn Label",$B$3,"Payment Method","Credit Card")</f>
        <v>0.85539403213465948</v>
      </c>
    </row>
    <row r="6" spans="2:14" x14ac:dyDescent="0.3">
      <c r="B6" s="2" t="s">
        <v>38</v>
      </c>
      <c r="C6" s="3">
        <v>2425</v>
      </c>
      <c r="D6" s="3">
        <v>1277</v>
      </c>
      <c r="E6" s="3">
        <v>3702</v>
      </c>
      <c r="G6" s="21" t="s">
        <v>38</v>
      </c>
      <c r="H6" s="18">
        <f>GETPIVOTDATA("Churn Label",$B$3,"Churn Label","Yes","Payment Method","Direct Debit")/GETPIVOTDATA("Churn Label",$B$3,"Payment Method","Direct Debit")</f>
        <v>0.34494867639113991</v>
      </c>
      <c r="I6" s="18">
        <f>GETPIVOTDATA("Churn Label",$B$3,"Churn Label","No","Payment Method","Direct Debit")/GETPIVOTDATA("Churn Label",$B$3,"Payment Method","Direct Debit")</f>
        <v>0.65505132360886009</v>
      </c>
    </row>
    <row r="7" spans="2:14" x14ac:dyDescent="0.3">
      <c r="B7" s="2" t="s">
        <v>95</v>
      </c>
      <c r="C7" s="3">
        <v>230</v>
      </c>
      <c r="D7" s="3">
        <v>141</v>
      </c>
      <c r="E7" s="3">
        <v>371</v>
      </c>
      <c r="G7" s="21" t="s">
        <v>95</v>
      </c>
      <c r="H7" s="18">
        <f>GETPIVOTDATA("Churn Label",$B$3,"Churn Label","Yes","Payment Method","Paper Check")/GETPIVOTDATA("Churn Label",$B$3,"Payment Method","Paper Check")</f>
        <v>0.38005390835579517</v>
      </c>
      <c r="I7" s="18">
        <f>GETPIVOTDATA("Churn Label",$B$3,"Churn Label","No","Payment Method","Paper Check")/GETPIVOTDATA("Churn Label",$B$3,"Payment Method","Paper Check")</f>
        <v>0.61994609164420489</v>
      </c>
    </row>
    <row r="8" spans="2:14" x14ac:dyDescent="0.3">
      <c r="B8" s="2" t="s">
        <v>13491</v>
      </c>
      <c r="C8" s="3">
        <v>4891</v>
      </c>
      <c r="D8" s="3">
        <v>1796</v>
      </c>
      <c r="E8" s="3">
        <v>6687</v>
      </c>
    </row>
  </sheetData>
  <mergeCells count="1">
    <mergeCell ref="B1:N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4DFEF-E31C-4B91-A20B-D7C8D9FBD0B8}">
  <dimension ref="B1:M25"/>
  <sheetViews>
    <sheetView zoomScale="60" zoomScaleNormal="60" workbookViewId="0">
      <selection activeCell="L44" sqref="L44"/>
    </sheetView>
  </sheetViews>
  <sheetFormatPr defaultRowHeight="14.4" x14ac:dyDescent="0.3"/>
  <cols>
    <col min="1" max="1" width="19" bestFit="1" customWidth="1"/>
    <col min="2" max="2" width="37.5546875" bestFit="1" customWidth="1"/>
    <col min="3" max="3" width="15.5546875" bestFit="1" customWidth="1"/>
    <col min="4" max="4" width="10.77734375" bestFit="1" customWidth="1"/>
    <col min="5" max="5" width="37.5546875" bestFit="1" customWidth="1"/>
    <col min="6" max="6" width="15.5546875" bestFit="1" customWidth="1"/>
    <col min="7" max="7" width="10.5546875" bestFit="1" customWidth="1"/>
    <col min="8" max="8" width="13.109375" bestFit="1" customWidth="1"/>
    <col min="9" max="9" width="5.77734375" bestFit="1" customWidth="1"/>
    <col min="10" max="10" width="5.109375" bestFit="1" customWidth="1"/>
    <col min="11" max="11" width="10.77734375" bestFit="1" customWidth="1"/>
    <col min="12" max="12" width="38.109375" bestFit="1" customWidth="1"/>
    <col min="13" max="13" width="27.109375" bestFit="1" customWidth="1"/>
    <col min="14" max="14" width="22" bestFit="1" customWidth="1"/>
    <col min="15" max="15" width="19.6640625" bestFit="1" customWidth="1"/>
    <col min="16" max="16" width="7" bestFit="1" customWidth="1"/>
    <col min="17" max="17" width="16.44140625" bestFit="1" customWidth="1"/>
    <col min="18" max="18" width="28.33203125" bestFit="1" customWidth="1"/>
    <col min="19" max="19" width="28.5546875" bestFit="1" customWidth="1"/>
    <col min="20" max="20" width="12.5546875" bestFit="1" customWidth="1"/>
    <col min="21" max="21" width="20.21875" bestFit="1" customWidth="1"/>
    <col min="22" max="22" width="19.5546875" bestFit="1" customWidth="1"/>
    <col min="23" max="23" width="7" bestFit="1" customWidth="1"/>
    <col min="24" max="24" width="10.77734375" bestFit="1" customWidth="1"/>
  </cols>
  <sheetData>
    <row r="1" spans="2:13" ht="18" x14ac:dyDescent="0.3">
      <c r="B1" s="22" t="s">
        <v>13511</v>
      </c>
      <c r="C1" s="22"/>
      <c r="D1" s="22"/>
      <c r="E1" s="22"/>
      <c r="F1" s="22"/>
      <c r="G1" s="22"/>
      <c r="H1" s="7"/>
      <c r="I1" s="7"/>
      <c r="J1" s="7"/>
      <c r="K1" s="7"/>
      <c r="L1" s="7"/>
      <c r="M1" s="7"/>
    </row>
    <row r="3" spans="2:13" x14ac:dyDescent="0.3">
      <c r="B3" s="1" t="s">
        <v>12</v>
      </c>
      <c r="C3" t="s">
        <v>13489</v>
      </c>
      <c r="E3" s="1" t="s">
        <v>13512</v>
      </c>
      <c r="F3" s="1" t="s">
        <v>13500</v>
      </c>
    </row>
    <row r="4" spans="2:13" x14ac:dyDescent="0.3">
      <c r="B4" s="2" t="s">
        <v>90</v>
      </c>
      <c r="C4" s="3">
        <v>287</v>
      </c>
      <c r="E4" s="1" t="s">
        <v>13</v>
      </c>
      <c r="F4" t="s">
        <v>90</v>
      </c>
      <c r="G4" t="s">
        <v>56</v>
      </c>
      <c r="H4" t="s">
        <v>65</v>
      </c>
      <c r="I4" t="s">
        <v>39</v>
      </c>
      <c r="J4" t="s">
        <v>48</v>
      </c>
      <c r="K4" t="s">
        <v>13491</v>
      </c>
    </row>
    <row r="5" spans="2:13" x14ac:dyDescent="0.3">
      <c r="B5" s="2" t="s">
        <v>56</v>
      </c>
      <c r="C5" s="3">
        <v>805</v>
      </c>
      <c r="E5" s="2" t="s">
        <v>109</v>
      </c>
      <c r="F5" s="3"/>
      <c r="G5" s="3"/>
      <c r="H5" s="3"/>
      <c r="I5" s="3">
        <v>6</v>
      </c>
      <c r="J5" s="3"/>
      <c r="K5" s="3">
        <v>6</v>
      </c>
    </row>
    <row r="6" spans="2:13" x14ac:dyDescent="0.3">
      <c r="B6" s="2" t="s">
        <v>65</v>
      </c>
      <c r="C6" s="3">
        <v>286</v>
      </c>
      <c r="E6" s="2" t="s">
        <v>7520</v>
      </c>
      <c r="F6" s="3"/>
      <c r="G6" s="3"/>
      <c r="H6" s="3">
        <v>11</v>
      </c>
      <c r="I6" s="3"/>
      <c r="J6" s="3"/>
      <c r="K6" s="3">
        <v>11</v>
      </c>
    </row>
    <row r="7" spans="2:13" x14ac:dyDescent="0.3">
      <c r="B7" s="2" t="s">
        <v>39</v>
      </c>
      <c r="C7" s="3">
        <v>191</v>
      </c>
      <c r="E7" s="2" t="s">
        <v>108</v>
      </c>
      <c r="F7" s="3"/>
      <c r="G7" s="3"/>
      <c r="H7" s="3">
        <v>26</v>
      </c>
      <c r="I7" s="3"/>
      <c r="J7" s="3"/>
      <c r="K7" s="3">
        <v>26</v>
      </c>
    </row>
    <row r="8" spans="2:13" x14ac:dyDescent="0.3">
      <c r="B8" s="2" t="s">
        <v>48</v>
      </c>
      <c r="C8" s="3">
        <v>200</v>
      </c>
      <c r="E8" s="2" t="s">
        <v>101</v>
      </c>
      <c r="F8" s="3"/>
      <c r="G8" s="3"/>
      <c r="H8" s="3"/>
      <c r="I8" s="3"/>
      <c r="J8" s="3">
        <v>28</v>
      </c>
      <c r="K8" s="3">
        <v>28</v>
      </c>
    </row>
    <row r="9" spans="2:13" x14ac:dyDescent="0.3">
      <c r="B9" s="2" t="s">
        <v>13491</v>
      </c>
      <c r="C9" s="3">
        <v>1769</v>
      </c>
      <c r="E9" s="2" t="s">
        <v>106</v>
      </c>
      <c r="F9" s="3"/>
      <c r="G9" s="3"/>
      <c r="H9" s="3">
        <v>12</v>
      </c>
      <c r="I9" s="3">
        <v>18</v>
      </c>
      <c r="J9" s="3"/>
      <c r="K9" s="3">
        <v>30</v>
      </c>
    </row>
    <row r="10" spans="2:13" x14ac:dyDescent="0.3">
      <c r="E10" s="2" t="s">
        <v>87</v>
      </c>
      <c r="F10" s="3"/>
      <c r="G10" s="3"/>
      <c r="H10" s="3">
        <v>35</v>
      </c>
      <c r="I10" s="3"/>
      <c r="J10" s="3"/>
      <c r="K10" s="3">
        <v>35</v>
      </c>
    </row>
    <row r="11" spans="2:13" x14ac:dyDescent="0.3">
      <c r="E11" s="2" t="s">
        <v>99</v>
      </c>
      <c r="F11" s="3"/>
      <c r="G11" s="3"/>
      <c r="H11" s="3"/>
      <c r="I11" s="3"/>
      <c r="J11" s="3">
        <v>37</v>
      </c>
      <c r="K11" s="3">
        <v>37</v>
      </c>
    </row>
    <row r="12" spans="2:13" x14ac:dyDescent="0.3">
      <c r="E12" s="2" t="s">
        <v>40</v>
      </c>
      <c r="F12" s="3"/>
      <c r="G12" s="3"/>
      <c r="H12" s="3"/>
      <c r="I12" s="3">
        <v>44</v>
      </c>
      <c r="J12" s="3"/>
      <c r="K12" s="3">
        <v>44</v>
      </c>
    </row>
    <row r="13" spans="2:13" x14ac:dyDescent="0.3">
      <c r="E13" s="2" t="s">
        <v>66</v>
      </c>
      <c r="F13" s="3"/>
      <c r="G13" s="3"/>
      <c r="H13" s="3">
        <v>60</v>
      </c>
      <c r="I13" s="3"/>
      <c r="J13" s="3"/>
      <c r="K13" s="3">
        <v>60</v>
      </c>
    </row>
    <row r="14" spans="2:13" x14ac:dyDescent="0.3">
      <c r="E14" s="2" t="s">
        <v>49</v>
      </c>
      <c r="F14" s="3"/>
      <c r="G14" s="3"/>
      <c r="H14" s="3"/>
      <c r="I14" s="3"/>
      <c r="J14" s="3">
        <v>61</v>
      </c>
      <c r="K14" s="3">
        <v>61</v>
      </c>
    </row>
    <row r="15" spans="2:13" x14ac:dyDescent="0.3">
      <c r="E15" s="2" t="s">
        <v>97</v>
      </c>
      <c r="F15" s="3"/>
      <c r="G15" s="3"/>
      <c r="H15" s="3">
        <v>69</v>
      </c>
      <c r="I15" s="3"/>
      <c r="J15" s="3"/>
      <c r="K15" s="3">
        <v>69</v>
      </c>
    </row>
    <row r="16" spans="2:13" x14ac:dyDescent="0.3">
      <c r="E16" s="2" t="s">
        <v>105</v>
      </c>
      <c r="F16" s="3"/>
      <c r="G16" s="3"/>
      <c r="H16" s="3">
        <v>73</v>
      </c>
      <c r="I16" s="3"/>
      <c r="J16" s="3"/>
      <c r="K16" s="3">
        <v>73</v>
      </c>
    </row>
    <row r="17" spans="5:11" x14ac:dyDescent="0.3">
      <c r="E17" s="2" t="s">
        <v>92</v>
      </c>
      <c r="F17" s="3"/>
      <c r="G17" s="3"/>
      <c r="H17" s="3"/>
      <c r="I17" s="3"/>
      <c r="J17" s="3">
        <v>74</v>
      </c>
      <c r="K17" s="3">
        <v>74</v>
      </c>
    </row>
    <row r="18" spans="5:11" x14ac:dyDescent="0.3">
      <c r="E18" s="2" t="s">
        <v>103</v>
      </c>
      <c r="F18" s="3">
        <v>84</v>
      </c>
      <c r="G18" s="3"/>
      <c r="H18" s="3"/>
      <c r="I18" s="3"/>
      <c r="J18" s="3"/>
      <c r="K18" s="3">
        <v>84</v>
      </c>
    </row>
    <row r="19" spans="5:11" x14ac:dyDescent="0.3">
      <c r="E19" s="2" t="s">
        <v>102</v>
      </c>
      <c r="F19" s="3"/>
      <c r="G19" s="3">
        <v>95</v>
      </c>
      <c r="H19" s="3"/>
      <c r="I19" s="3"/>
      <c r="J19" s="3"/>
      <c r="K19" s="3">
        <v>95</v>
      </c>
    </row>
    <row r="20" spans="5:11" x14ac:dyDescent="0.3">
      <c r="E20" s="2" t="s">
        <v>100</v>
      </c>
      <c r="F20" s="3"/>
      <c r="G20" s="3">
        <v>110</v>
      </c>
      <c r="H20" s="3"/>
      <c r="I20" s="3"/>
      <c r="J20" s="3"/>
      <c r="K20" s="3">
        <v>110</v>
      </c>
    </row>
    <row r="21" spans="5:11" x14ac:dyDescent="0.3">
      <c r="E21" s="2" t="s">
        <v>104</v>
      </c>
      <c r="F21" s="3"/>
      <c r="G21" s="3"/>
      <c r="H21" s="3"/>
      <c r="I21" s="3">
        <v>123</v>
      </c>
      <c r="J21" s="3"/>
      <c r="K21" s="3">
        <v>123</v>
      </c>
    </row>
    <row r="22" spans="5:11" x14ac:dyDescent="0.3">
      <c r="E22" s="2" t="s">
        <v>91</v>
      </c>
      <c r="F22" s="3">
        <v>203</v>
      </c>
      <c r="G22" s="3"/>
      <c r="H22" s="3"/>
      <c r="I22" s="3"/>
      <c r="J22" s="3"/>
      <c r="K22" s="3">
        <v>203</v>
      </c>
    </row>
    <row r="23" spans="5:11" x14ac:dyDescent="0.3">
      <c r="E23" s="2" t="s">
        <v>96</v>
      </c>
      <c r="F23" s="3"/>
      <c r="G23" s="3">
        <v>297</v>
      </c>
      <c r="H23" s="3"/>
      <c r="I23" s="3"/>
      <c r="J23" s="3"/>
      <c r="K23" s="3">
        <v>297</v>
      </c>
    </row>
    <row r="24" spans="5:11" x14ac:dyDescent="0.3">
      <c r="E24" s="2" t="s">
        <v>57</v>
      </c>
      <c r="F24" s="3"/>
      <c r="G24" s="3">
        <v>303</v>
      </c>
      <c r="H24" s="3"/>
      <c r="I24" s="3"/>
      <c r="J24" s="3"/>
      <c r="K24" s="3">
        <v>303</v>
      </c>
    </row>
    <row r="25" spans="5:11" x14ac:dyDescent="0.3">
      <c r="E25" s="2" t="s">
        <v>13491</v>
      </c>
      <c r="F25" s="3">
        <v>287</v>
      </c>
      <c r="G25" s="3">
        <v>805</v>
      </c>
      <c r="H25" s="3">
        <v>286</v>
      </c>
      <c r="I25" s="3">
        <v>191</v>
      </c>
      <c r="J25" s="3">
        <v>200</v>
      </c>
      <c r="K25" s="3">
        <v>1769</v>
      </c>
    </row>
  </sheetData>
  <mergeCells count="1">
    <mergeCell ref="B1:G1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6920F-EFE8-4ECC-8512-CB10121E527F}">
  <dimension ref="A1:G54"/>
  <sheetViews>
    <sheetView topLeftCell="A2" zoomScale="55" zoomScaleNormal="55" workbookViewId="0">
      <selection activeCell="Y5" sqref="Y5"/>
    </sheetView>
  </sheetViews>
  <sheetFormatPr defaultRowHeight="14.4" x14ac:dyDescent="0.3"/>
  <cols>
    <col min="1" max="1" width="19" bestFit="1" customWidth="1"/>
    <col min="2" max="2" width="15.5546875" bestFit="1" customWidth="1"/>
    <col min="3" max="3" width="5" bestFit="1" customWidth="1"/>
    <col min="4" max="4" width="10.77734375" bestFit="1" customWidth="1"/>
    <col min="5" max="6" width="10.77734375" customWidth="1"/>
    <col min="7" max="7" width="10.44140625" style="27" bestFit="1" customWidth="1"/>
  </cols>
  <sheetData>
    <row r="1" spans="1:7" x14ac:dyDescent="0.3">
      <c r="A1" s="1" t="s">
        <v>13489</v>
      </c>
      <c r="B1" s="1" t="s">
        <v>13500</v>
      </c>
    </row>
    <row r="2" spans="1:7" x14ac:dyDescent="0.3">
      <c r="A2" s="1" t="s">
        <v>13490</v>
      </c>
      <c r="B2" t="s">
        <v>21</v>
      </c>
      <c r="C2" t="s">
        <v>25</v>
      </c>
      <c r="D2" t="s">
        <v>13491</v>
      </c>
      <c r="F2" s="26" t="s">
        <v>4</v>
      </c>
      <c r="G2" s="28" t="s">
        <v>13513</v>
      </c>
    </row>
    <row r="3" spans="1:7" x14ac:dyDescent="0.3">
      <c r="A3" s="2" t="s">
        <v>23</v>
      </c>
      <c r="B3" s="3">
        <v>74</v>
      </c>
      <c r="C3" s="3">
        <v>30</v>
      </c>
      <c r="D3" s="3">
        <v>104</v>
      </c>
      <c r="E3" s="3"/>
      <c r="F3" s="30" t="s">
        <v>23</v>
      </c>
      <c r="G3" s="29">
        <f>GETPIVOTDATA("Churn Label",$A$1,"Churn Label","Yes","State",A3)/GETPIVOTDATA("Churn Label",$A$1,"State",A3)</f>
        <v>0.28846153846153844</v>
      </c>
    </row>
    <row r="4" spans="1:7" x14ac:dyDescent="0.3">
      <c r="A4" s="2" t="s">
        <v>27</v>
      </c>
      <c r="B4" s="3">
        <v>115</v>
      </c>
      <c r="C4" s="3">
        <v>46</v>
      </c>
      <c r="D4" s="3">
        <v>161</v>
      </c>
      <c r="E4" s="3"/>
      <c r="F4" s="30" t="s">
        <v>27</v>
      </c>
      <c r="G4" s="29">
        <f t="shared" ref="G4:G5" si="0">GETPIVOTDATA("Churn Label",$A$1,"Churn Label","Yes","State",A4)/GETPIVOTDATA("Churn Label",$A$1,"State",A4)</f>
        <v>0.2857142857142857</v>
      </c>
    </row>
    <row r="5" spans="1:7" x14ac:dyDescent="0.3">
      <c r="A5" s="2" t="s">
        <v>28</v>
      </c>
      <c r="B5" s="3">
        <v>83</v>
      </c>
      <c r="C5" s="3">
        <v>27</v>
      </c>
      <c r="D5" s="3">
        <v>110</v>
      </c>
      <c r="E5" s="3"/>
      <c r="F5" s="30" t="s">
        <v>28</v>
      </c>
      <c r="G5" s="29">
        <f t="shared" si="0"/>
        <v>0.24545454545454545</v>
      </c>
    </row>
    <row r="6" spans="1:7" x14ac:dyDescent="0.3">
      <c r="A6" s="2" t="s">
        <v>29</v>
      </c>
      <c r="B6" s="3">
        <v>98</v>
      </c>
      <c r="C6" s="3">
        <v>30</v>
      </c>
      <c r="D6" s="3">
        <v>128</v>
      </c>
      <c r="E6" s="3"/>
      <c r="F6" s="30" t="s">
        <v>29</v>
      </c>
      <c r="G6" s="29">
        <f>GETPIVOTDATA("Churn Label",$A$1,"Churn Label","Yes","State",A6)/GETPIVOTDATA("Churn Label",$A$1,"State",A6)</f>
        <v>0.234375</v>
      </c>
    </row>
    <row r="7" spans="1:7" x14ac:dyDescent="0.3">
      <c r="A7" s="2" t="s">
        <v>89</v>
      </c>
      <c r="B7" s="3">
        <v>25</v>
      </c>
      <c r="C7" s="3">
        <v>43</v>
      </c>
      <c r="D7" s="3">
        <v>68</v>
      </c>
      <c r="E7" s="3"/>
      <c r="F7" s="30" t="s">
        <v>89</v>
      </c>
      <c r="G7" s="29">
        <f t="shared" ref="G7:G53" si="1">GETPIVOTDATA("Churn Label",$A$1,"Churn Label","Yes","State",A7)/GETPIVOTDATA("Churn Label",$A$1,"State",A7)</f>
        <v>0.63235294117647056</v>
      </c>
    </row>
    <row r="8" spans="1:7" x14ac:dyDescent="0.3">
      <c r="A8" s="2" t="s">
        <v>30</v>
      </c>
      <c r="B8" s="3">
        <v>103</v>
      </c>
      <c r="C8" s="3">
        <v>29</v>
      </c>
      <c r="D8" s="3">
        <v>132</v>
      </c>
      <c r="E8" s="3"/>
      <c r="F8" s="30" t="s">
        <v>30</v>
      </c>
      <c r="G8" s="29">
        <f t="shared" si="1"/>
        <v>0.2196969696969697</v>
      </c>
    </row>
    <row r="9" spans="1:7" x14ac:dyDescent="0.3">
      <c r="A9" s="2" t="s">
        <v>31</v>
      </c>
      <c r="B9" s="3">
        <v>110</v>
      </c>
      <c r="C9" s="3">
        <v>38</v>
      </c>
      <c r="D9" s="3">
        <v>148</v>
      </c>
      <c r="E9" s="3"/>
      <c r="F9" s="30" t="s">
        <v>31</v>
      </c>
      <c r="G9" s="29">
        <f t="shared" si="1"/>
        <v>0.25675675675675674</v>
      </c>
    </row>
    <row r="10" spans="1:7" x14ac:dyDescent="0.3">
      <c r="A10" s="2" t="s">
        <v>35</v>
      </c>
      <c r="B10" s="3">
        <v>87</v>
      </c>
      <c r="C10" s="3">
        <v>21</v>
      </c>
      <c r="D10" s="3">
        <v>108</v>
      </c>
      <c r="E10" s="3"/>
      <c r="F10" s="30" t="s">
        <v>35</v>
      </c>
      <c r="G10" s="29">
        <f t="shared" si="1"/>
        <v>0.19444444444444445</v>
      </c>
    </row>
    <row r="11" spans="1:7" x14ac:dyDescent="0.3">
      <c r="A11" s="2" t="s">
        <v>36</v>
      </c>
      <c r="B11" s="3">
        <v>85</v>
      </c>
      <c r="C11" s="3">
        <v>37</v>
      </c>
      <c r="D11" s="3">
        <v>122</v>
      </c>
      <c r="E11" s="3"/>
      <c r="F11" s="30" t="s">
        <v>36</v>
      </c>
      <c r="G11" s="29">
        <f t="shared" si="1"/>
        <v>0.30327868852459017</v>
      </c>
    </row>
    <row r="12" spans="1:7" x14ac:dyDescent="0.3">
      <c r="A12" s="2" t="s">
        <v>37</v>
      </c>
      <c r="B12" s="3">
        <v>100</v>
      </c>
      <c r="C12" s="3">
        <v>27</v>
      </c>
      <c r="D12" s="3">
        <v>127</v>
      </c>
      <c r="E12" s="3"/>
      <c r="F12" s="30" t="s">
        <v>37</v>
      </c>
      <c r="G12" s="29">
        <f t="shared" si="1"/>
        <v>0.2125984251968504</v>
      </c>
    </row>
    <row r="13" spans="1:7" x14ac:dyDescent="0.3">
      <c r="A13" s="2" t="s">
        <v>93</v>
      </c>
      <c r="B13" s="3">
        <v>83</v>
      </c>
      <c r="C13" s="3">
        <v>25</v>
      </c>
      <c r="D13" s="3">
        <v>108</v>
      </c>
      <c r="E13" s="3"/>
      <c r="F13" s="30" t="s">
        <v>93</v>
      </c>
      <c r="G13" s="29">
        <f t="shared" si="1"/>
        <v>0.23148148148148148</v>
      </c>
    </row>
    <row r="14" spans="1:7" x14ac:dyDescent="0.3">
      <c r="A14" s="2" t="s">
        <v>41</v>
      </c>
      <c r="B14" s="3">
        <v>78</v>
      </c>
      <c r="C14" s="3">
        <v>28</v>
      </c>
      <c r="D14" s="3">
        <v>106</v>
      </c>
      <c r="E14" s="3"/>
      <c r="F14" s="30" t="s">
        <v>41</v>
      </c>
      <c r="G14" s="29">
        <f t="shared" si="1"/>
        <v>0.26415094339622641</v>
      </c>
    </row>
    <row r="15" spans="1:7" x14ac:dyDescent="0.3">
      <c r="A15" s="2" t="s">
        <v>42</v>
      </c>
      <c r="B15" s="3">
        <v>66</v>
      </c>
      <c r="C15" s="3">
        <v>24</v>
      </c>
      <c r="D15" s="3">
        <v>90</v>
      </c>
      <c r="E15" s="3"/>
      <c r="F15" s="30" t="s">
        <v>42</v>
      </c>
      <c r="G15" s="29">
        <f t="shared" si="1"/>
        <v>0.26666666666666666</v>
      </c>
    </row>
    <row r="16" spans="1:7" x14ac:dyDescent="0.3">
      <c r="A16" s="2" t="s">
        <v>43</v>
      </c>
      <c r="B16" s="3">
        <v>106</v>
      </c>
      <c r="C16" s="3">
        <v>41</v>
      </c>
      <c r="D16" s="3">
        <v>147</v>
      </c>
      <c r="E16" s="3"/>
      <c r="F16" s="30" t="s">
        <v>43</v>
      </c>
      <c r="G16" s="29">
        <f t="shared" si="1"/>
        <v>0.27891156462585032</v>
      </c>
    </row>
    <row r="17" spans="1:7" x14ac:dyDescent="0.3">
      <c r="A17" s="2" t="s">
        <v>44</v>
      </c>
      <c r="B17" s="3">
        <v>83</v>
      </c>
      <c r="C17" s="3">
        <v>33</v>
      </c>
      <c r="D17" s="3">
        <v>116</v>
      </c>
      <c r="E17" s="3"/>
      <c r="F17" s="30" t="s">
        <v>44</v>
      </c>
      <c r="G17" s="29">
        <f t="shared" si="1"/>
        <v>0.28448275862068967</v>
      </c>
    </row>
    <row r="18" spans="1:7" x14ac:dyDescent="0.3">
      <c r="A18" s="2" t="s">
        <v>45</v>
      </c>
      <c r="B18" s="3">
        <v>101</v>
      </c>
      <c r="C18" s="3">
        <v>42</v>
      </c>
      <c r="D18" s="3">
        <v>143</v>
      </c>
      <c r="E18" s="3"/>
      <c r="F18" s="30" t="s">
        <v>45</v>
      </c>
      <c r="G18" s="29">
        <f t="shared" si="1"/>
        <v>0.2937062937062937</v>
      </c>
    </row>
    <row r="19" spans="1:7" x14ac:dyDescent="0.3">
      <c r="A19" s="2" t="s">
        <v>46</v>
      </c>
      <c r="B19" s="3">
        <v>105</v>
      </c>
      <c r="C19" s="3">
        <v>36</v>
      </c>
      <c r="D19" s="3">
        <v>141</v>
      </c>
      <c r="E19" s="3"/>
      <c r="F19" s="30" t="s">
        <v>46</v>
      </c>
      <c r="G19" s="29">
        <f t="shared" si="1"/>
        <v>0.25531914893617019</v>
      </c>
    </row>
    <row r="20" spans="1:7" x14ac:dyDescent="0.3">
      <c r="A20" s="2" t="s">
        <v>47</v>
      </c>
      <c r="B20" s="3">
        <v>82</v>
      </c>
      <c r="C20" s="3">
        <v>36</v>
      </c>
      <c r="D20" s="3">
        <v>118</v>
      </c>
      <c r="E20" s="3"/>
      <c r="F20" s="30" t="s">
        <v>47</v>
      </c>
      <c r="G20" s="29">
        <f t="shared" si="1"/>
        <v>0.30508474576271188</v>
      </c>
    </row>
    <row r="21" spans="1:7" x14ac:dyDescent="0.3">
      <c r="A21" s="2" t="s">
        <v>50</v>
      </c>
      <c r="B21" s="3">
        <v>78</v>
      </c>
      <c r="C21" s="3">
        <v>25</v>
      </c>
      <c r="D21" s="3">
        <v>103</v>
      </c>
      <c r="E21" s="3"/>
      <c r="F21" s="30" t="s">
        <v>50</v>
      </c>
      <c r="G21" s="29">
        <f t="shared" si="1"/>
        <v>0.24271844660194175</v>
      </c>
    </row>
    <row r="22" spans="1:7" x14ac:dyDescent="0.3">
      <c r="A22" s="2" t="s">
        <v>51</v>
      </c>
      <c r="B22" s="3">
        <v>98</v>
      </c>
      <c r="C22" s="3">
        <v>33</v>
      </c>
      <c r="D22" s="3">
        <v>131</v>
      </c>
      <c r="E22" s="3"/>
      <c r="F22" s="30" t="s">
        <v>51</v>
      </c>
      <c r="G22" s="29">
        <f t="shared" si="1"/>
        <v>0.25190839694656486</v>
      </c>
    </row>
    <row r="23" spans="1:7" x14ac:dyDescent="0.3">
      <c r="A23" s="2" t="s">
        <v>52</v>
      </c>
      <c r="B23" s="3">
        <v>94</v>
      </c>
      <c r="C23" s="3">
        <v>46</v>
      </c>
      <c r="D23" s="3">
        <v>140</v>
      </c>
      <c r="E23" s="3"/>
      <c r="F23" s="30" t="s">
        <v>52</v>
      </c>
      <c r="G23" s="29">
        <f t="shared" si="1"/>
        <v>0.32857142857142857</v>
      </c>
    </row>
    <row r="24" spans="1:7" x14ac:dyDescent="0.3">
      <c r="A24" s="2" t="s">
        <v>54</v>
      </c>
      <c r="B24" s="3">
        <v>95</v>
      </c>
      <c r="C24" s="3">
        <v>29</v>
      </c>
      <c r="D24" s="3">
        <v>124</v>
      </c>
      <c r="E24" s="3"/>
      <c r="F24" s="30" t="s">
        <v>54</v>
      </c>
      <c r="G24" s="29">
        <f t="shared" si="1"/>
        <v>0.23387096774193547</v>
      </c>
    </row>
    <row r="25" spans="1:7" x14ac:dyDescent="0.3">
      <c r="A25" s="2" t="s">
        <v>55</v>
      </c>
      <c r="B25" s="3">
        <v>106</v>
      </c>
      <c r="C25" s="3">
        <v>40</v>
      </c>
      <c r="D25" s="3">
        <v>146</v>
      </c>
      <c r="E25" s="3"/>
      <c r="F25" s="30" t="s">
        <v>55</v>
      </c>
      <c r="G25" s="29">
        <f t="shared" si="1"/>
        <v>0.27397260273972601</v>
      </c>
    </row>
    <row r="26" spans="1:7" x14ac:dyDescent="0.3">
      <c r="A26" s="2" t="s">
        <v>58</v>
      </c>
      <c r="B26" s="3">
        <v>130</v>
      </c>
      <c r="C26" s="3">
        <v>38</v>
      </c>
      <c r="D26" s="3">
        <v>168</v>
      </c>
      <c r="E26" s="3"/>
      <c r="F26" s="30" t="s">
        <v>58</v>
      </c>
      <c r="G26" s="29">
        <f t="shared" si="1"/>
        <v>0.22619047619047619</v>
      </c>
    </row>
    <row r="27" spans="1:7" x14ac:dyDescent="0.3">
      <c r="A27" s="2" t="s">
        <v>94</v>
      </c>
      <c r="B27" s="3">
        <v>91</v>
      </c>
      <c r="C27" s="3">
        <v>36</v>
      </c>
      <c r="D27" s="3">
        <v>127</v>
      </c>
      <c r="E27" s="3"/>
      <c r="F27" s="30" t="s">
        <v>94</v>
      </c>
      <c r="G27" s="29">
        <f t="shared" si="1"/>
        <v>0.28346456692913385</v>
      </c>
    </row>
    <row r="28" spans="1:7" x14ac:dyDescent="0.3">
      <c r="A28" s="2" t="s">
        <v>59</v>
      </c>
      <c r="B28" s="3">
        <v>93</v>
      </c>
      <c r="C28" s="3">
        <v>37</v>
      </c>
      <c r="D28" s="3">
        <v>130</v>
      </c>
      <c r="E28" s="3"/>
      <c r="F28" s="30" t="s">
        <v>59</v>
      </c>
      <c r="G28" s="29">
        <f t="shared" si="1"/>
        <v>0.2846153846153846</v>
      </c>
    </row>
    <row r="29" spans="1:7" x14ac:dyDescent="0.3">
      <c r="A29" s="2" t="s">
        <v>60</v>
      </c>
      <c r="B29" s="3">
        <v>94</v>
      </c>
      <c r="C29" s="3">
        <v>43</v>
      </c>
      <c r="D29" s="3">
        <v>137</v>
      </c>
      <c r="E29" s="3"/>
      <c r="F29" s="30" t="s">
        <v>60</v>
      </c>
      <c r="G29" s="29">
        <f t="shared" si="1"/>
        <v>0.31386861313868614</v>
      </c>
    </row>
    <row r="30" spans="1:7" x14ac:dyDescent="0.3">
      <c r="A30" s="2" t="s">
        <v>61</v>
      </c>
      <c r="B30" s="3">
        <v>108</v>
      </c>
      <c r="C30" s="3">
        <v>28</v>
      </c>
      <c r="D30" s="3">
        <v>136</v>
      </c>
      <c r="E30" s="3"/>
      <c r="F30" s="30" t="s">
        <v>61</v>
      </c>
      <c r="G30" s="29">
        <f t="shared" si="1"/>
        <v>0.20588235294117646</v>
      </c>
    </row>
    <row r="31" spans="1:7" x14ac:dyDescent="0.3">
      <c r="A31" s="2" t="s">
        <v>62</v>
      </c>
      <c r="B31" s="3">
        <v>93</v>
      </c>
      <c r="C31" s="3">
        <v>31</v>
      </c>
      <c r="D31" s="3">
        <v>124</v>
      </c>
      <c r="E31" s="3"/>
      <c r="F31" s="30" t="s">
        <v>62</v>
      </c>
      <c r="G31" s="29">
        <f t="shared" si="1"/>
        <v>0.25</v>
      </c>
    </row>
    <row r="32" spans="1:7" x14ac:dyDescent="0.3">
      <c r="A32" s="2" t="s">
        <v>63</v>
      </c>
      <c r="B32" s="3">
        <v>82</v>
      </c>
      <c r="C32" s="3">
        <v>40</v>
      </c>
      <c r="D32" s="3">
        <v>122</v>
      </c>
      <c r="E32" s="3"/>
      <c r="F32" s="30" t="s">
        <v>63</v>
      </c>
      <c r="G32" s="29">
        <f t="shared" si="1"/>
        <v>0.32786885245901637</v>
      </c>
    </row>
    <row r="33" spans="1:7" x14ac:dyDescent="0.3">
      <c r="A33" s="2" t="s">
        <v>64</v>
      </c>
      <c r="B33" s="3">
        <v>76</v>
      </c>
      <c r="C33" s="3">
        <v>36</v>
      </c>
      <c r="D33" s="3">
        <v>112</v>
      </c>
      <c r="E33" s="3"/>
      <c r="F33" s="30" t="s">
        <v>64</v>
      </c>
      <c r="G33" s="29">
        <f t="shared" si="1"/>
        <v>0.32142857142857145</v>
      </c>
    </row>
    <row r="34" spans="1:7" x14ac:dyDescent="0.3">
      <c r="A34" s="2" t="s">
        <v>67</v>
      </c>
      <c r="B34" s="3">
        <v>100</v>
      </c>
      <c r="C34" s="3">
        <v>37</v>
      </c>
      <c r="D34" s="3">
        <v>137</v>
      </c>
      <c r="E34" s="3"/>
      <c r="F34" s="30" t="s">
        <v>67</v>
      </c>
      <c r="G34" s="29">
        <f t="shared" si="1"/>
        <v>0.27007299270072993</v>
      </c>
    </row>
    <row r="35" spans="1:7" x14ac:dyDescent="0.3">
      <c r="A35" s="2" t="s">
        <v>68</v>
      </c>
      <c r="B35" s="3">
        <v>94</v>
      </c>
      <c r="C35" s="3">
        <v>30</v>
      </c>
      <c r="D35" s="3">
        <v>124</v>
      </c>
      <c r="E35" s="3"/>
      <c r="F35" s="30" t="s">
        <v>68</v>
      </c>
      <c r="G35" s="29">
        <f t="shared" si="1"/>
        <v>0.24193548387096775</v>
      </c>
    </row>
    <row r="36" spans="1:7" x14ac:dyDescent="0.3">
      <c r="A36" s="2" t="s">
        <v>69</v>
      </c>
      <c r="B36" s="3">
        <v>96</v>
      </c>
      <c r="C36" s="3">
        <v>36</v>
      </c>
      <c r="D36" s="3">
        <v>132</v>
      </c>
      <c r="E36" s="3"/>
      <c r="F36" s="30" t="s">
        <v>69</v>
      </c>
      <c r="G36" s="29">
        <f t="shared" si="1"/>
        <v>0.27272727272727271</v>
      </c>
    </row>
    <row r="37" spans="1:7" x14ac:dyDescent="0.3">
      <c r="A37" s="2" t="s">
        <v>70</v>
      </c>
      <c r="B37" s="3">
        <v>128</v>
      </c>
      <c r="C37" s="3">
        <v>39</v>
      </c>
      <c r="D37" s="3">
        <v>167</v>
      </c>
      <c r="E37" s="3"/>
      <c r="F37" s="30" t="s">
        <v>70</v>
      </c>
      <c r="G37" s="29">
        <f t="shared" si="1"/>
        <v>0.23353293413173654</v>
      </c>
    </row>
    <row r="38" spans="1:7" x14ac:dyDescent="0.3">
      <c r="A38" s="2" t="s">
        <v>71</v>
      </c>
      <c r="B38" s="3">
        <v>103</v>
      </c>
      <c r="C38" s="3">
        <v>55</v>
      </c>
      <c r="D38" s="3">
        <v>158</v>
      </c>
      <c r="E38" s="3"/>
      <c r="F38" s="30" t="s">
        <v>71</v>
      </c>
      <c r="G38" s="29">
        <f t="shared" si="1"/>
        <v>0.34810126582278483</v>
      </c>
    </row>
    <row r="39" spans="1:7" x14ac:dyDescent="0.3">
      <c r="A39" s="2" t="s">
        <v>72</v>
      </c>
      <c r="B39" s="3">
        <v>99</v>
      </c>
      <c r="C39" s="3">
        <v>24</v>
      </c>
      <c r="D39" s="3">
        <v>123</v>
      </c>
      <c r="E39" s="3"/>
      <c r="F39" s="30" t="s">
        <v>72</v>
      </c>
      <c r="G39" s="29">
        <f t="shared" si="1"/>
        <v>0.1951219512195122</v>
      </c>
    </row>
    <row r="40" spans="1:7" x14ac:dyDescent="0.3">
      <c r="A40" s="2" t="s">
        <v>73</v>
      </c>
      <c r="B40" s="3">
        <v>108</v>
      </c>
      <c r="C40" s="3">
        <v>48</v>
      </c>
      <c r="D40" s="3">
        <v>156</v>
      </c>
      <c r="E40" s="3"/>
      <c r="F40" s="30" t="s">
        <v>73</v>
      </c>
      <c r="G40" s="29">
        <f t="shared" si="1"/>
        <v>0.30769230769230771</v>
      </c>
    </row>
    <row r="41" spans="1:7" x14ac:dyDescent="0.3">
      <c r="A41" s="2" t="s">
        <v>74</v>
      </c>
      <c r="B41" s="3">
        <v>60</v>
      </c>
      <c r="C41" s="3">
        <v>30</v>
      </c>
      <c r="D41" s="3">
        <v>90</v>
      </c>
      <c r="E41" s="3"/>
      <c r="F41" s="30" t="s">
        <v>74</v>
      </c>
      <c r="G41" s="29">
        <f t="shared" si="1"/>
        <v>0.33333333333333331</v>
      </c>
    </row>
    <row r="42" spans="1:7" x14ac:dyDescent="0.3">
      <c r="A42" s="2" t="s">
        <v>75</v>
      </c>
      <c r="B42" s="3">
        <v>98</v>
      </c>
      <c r="C42" s="3">
        <v>33</v>
      </c>
      <c r="D42" s="3">
        <v>131</v>
      </c>
      <c r="E42" s="3"/>
      <c r="F42" s="30" t="s">
        <v>75</v>
      </c>
      <c r="G42" s="29">
        <f t="shared" si="1"/>
        <v>0.25190839694656486</v>
      </c>
    </row>
    <row r="43" spans="1:7" x14ac:dyDescent="0.3">
      <c r="A43" s="2" t="s">
        <v>76</v>
      </c>
      <c r="B43" s="3">
        <v>84</v>
      </c>
      <c r="C43" s="3">
        <v>36</v>
      </c>
      <c r="D43" s="3">
        <v>120</v>
      </c>
      <c r="E43" s="3"/>
      <c r="F43" s="30" t="s">
        <v>76</v>
      </c>
      <c r="G43" s="29">
        <f t="shared" si="1"/>
        <v>0.3</v>
      </c>
    </row>
    <row r="44" spans="1:7" x14ac:dyDescent="0.3">
      <c r="A44" s="2" t="s">
        <v>77</v>
      </c>
      <c r="B44" s="3">
        <v>93</v>
      </c>
      <c r="C44" s="3">
        <v>27</v>
      </c>
      <c r="D44" s="3">
        <v>120</v>
      </c>
      <c r="E44" s="3"/>
      <c r="F44" s="30" t="s">
        <v>77</v>
      </c>
      <c r="G44" s="29">
        <f t="shared" si="1"/>
        <v>0.22500000000000001</v>
      </c>
    </row>
    <row r="45" spans="1:7" x14ac:dyDescent="0.3">
      <c r="A45" s="2" t="s">
        <v>78</v>
      </c>
      <c r="B45" s="3">
        <v>82</v>
      </c>
      <c r="C45" s="3">
        <v>24</v>
      </c>
      <c r="D45" s="3">
        <v>106</v>
      </c>
      <c r="E45" s="3"/>
      <c r="F45" s="30" t="s">
        <v>78</v>
      </c>
      <c r="G45" s="29">
        <f t="shared" si="1"/>
        <v>0.22641509433962265</v>
      </c>
    </row>
    <row r="46" spans="1:7" x14ac:dyDescent="0.3">
      <c r="A46" s="2" t="s">
        <v>79</v>
      </c>
      <c r="B46" s="3">
        <v>103</v>
      </c>
      <c r="C46" s="3">
        <v>42</v>
      </c>
      <c r="D46" s="3">
        <v>145</v>
      </c>
      <c r="E46" s="3"/>
      <c r="F46" s="30" t="s">
        <v>79</v>
      </c>
      <c r="G46" s="29">
        <f t="shared" si="1"/>
        <v>0.28965517241379313</v>
      </c>
    </row>
    <row r="47" spans="1:7" x14ac:dyDescent="0.3">
      <c r="A47" s="2" t="s">
        <v>80</v>
      </c>
      <c r="B47" s="3">
        <v>108</v>
      </c>
      <c r="C47" s="3">
        <v>36</v>
      </c>
      <c r="D47" s="3">
        <v>144</v>
      </c>
      <c r="E47" s="3"/>
      <c r="F47" s="30" t="s">
        <v>80</v>
      </c>
      <c r="G47" s="29">
        <f t="shared" si="1"/>
        <v>0.25</v>
      </c>
    </row>
    <row r="48" spans="1:7" x14ac:dyDescent="0.3">
      <c r="A48" s="2" t="s">
        <v>81</v>
      </c>
      <c r="B48" s="3">
        <v>113</v>
      </c>
      <c r="C48" s="3">
        <v>42</v>
      </c>
      <c r="D48" s="3">
        <v>155</v>
      </c>
      <c r="E48" s="3"/>
      <c r="F48" s="30" t="s">
        <v>81</v>
      </c>
      <c r="G48" s="29">
        <f t="shared" si="1"/>
        <v>0.2709677419354839</v>
      </c>
    </row>
    <row r="49" spans="1:7" x14ac:dyDescent="0.3">
      <c r="A49" s="2" t="s">
        <v>82</v>
      </c>
      <c r="B49" s="3">
        <v>108</v>
      </c>
      <c r="C49" s="3">
        <v>39</v>
      </c>
      <c r="D49" s="3">
        <v>147</v>
      </c>
      <c r="E49" s="3"/>
      <c r="F49" s="30" t="s">
        <v>82</v>
      </c>
      <c r="G49" s="29">
        <f t="shared" si="1"/>
        <v>0.26530612244897961</v>
      </c>
    </row>
    <row r="50" spans="1:7" x14ac:dyDescent="0.3">
      <c r="A50" s="2" t="s">
        <v>83</v>
      </c>
      <c r="B50" s="3">
        <v>103</v>
      </c>
      <c r="C50" s="3">
        <v>29</v>
      </c>
      <c r="D50" s="3">
        <v>132</v>
      </c>
      <c r="E50" s="3"/>
      <c r="F50" s="30" t="s">
        <v>83</v>
      </c>
      <c r="G50" s="29">
        <f t="shared" si="1"/>
        <v>0.2196969696969697</v>
      </c>
    </row>
    <row r="51" spans="1:7" x14ac:dyDescent="0.3">
      <c r="A51" s="2" t="s">
        <v>84</v>
      </c>
      <c r="B51" s="3">
        <v>117</v>
      </c>
      <c r="C51" s="3">
        <v>39</v>
      </c>
      <c r="D51" s="3">
        <v>156</v>
      </c>
      <c r="E51" s="3"/>
      <c r="F51" s="30" t="s">
        <v>84</v>
      </c>
      <c r="G51" s="29">
        <f t="shared" si="1"/>
        <v>0.25</v>
      </c>
    </row>
    <row r="52" spans="1:7" x14ac:dyDescent="0.3">
      <c r="A52" s="2" t="s">
        <v>85</v>
      </c>
      <c r="B52" s="3">
        <v>156</v>
      </c>
      <c r="C52" s="3">
        <v>57</v>
      </c>
      <c r="D52" s="3">
        <v>213</v>
      </c>
      <c r="E52" s="3"/>
      <c r="F52" s="30" t="s">
        <v>85</v>
      </c>
      <c r="G52" s="29">
        <f t="shared" si="1"/>
        <v>0.26760563380281688</v>
      </c>
    </row>
    <row r="53" spans="1:7" x14ac:dyDescent="0.3">
      <c r="A53" s="2" t="s">
        <v>86</v>
      </c>
      <c r="B53" s="3">
        <v>116</v>
      </c>
      <c r="C53" s="3">
        <v>38</v>
      </c>
      <c r="D53" s="3">
        <v>154</v>
      </c>
      <c r="E53" s="3"/>
      <c r="F53" s="30" t="s">
        <v>86</v>
      </c>
      <c r="G53" s="29">
        <f t="shared" si="1"/>
        <v>0.24675324675324675</v>
      </c>
    </row>
    <row r="54" spans="1:7" x14ac:dyDescent="0.3">
      <c r="A54" s="2" t="s">
        <v>13491</v>
      </c>
      <c r="B54" s="3">
        <v>4891</v>
      </c>
      <c r="C54" s="3">
        <v>1796</v>
      </c>
      <c r="D54" s="3">
        <v>6687</v>
      </c>
      <c r="E54" s="3"/>
      <c r="F54" s="3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983AF9A4A6EF46A2B5BCE1A3B1E657" ma:contentTypeVersion="16" ma:contentTypeDescription="Create a new document." ma:contentTypeScope="" ma:versionID="f92bde682207262aee70d6b65657d69f">
  <xsd:schema xmlns:xsd="http://www.w3.org/2001/XMLSchema" xmlns:xs="http://www.w3.org/2001/XMLSchema" xmlns:p="http://schemas.microsoft.com/office/2006/metadata/properties" xmlns:ns3="9a160aa2-1ff6-4d50-9c30-6ec63ba76db9" xmlns:ns4="e4d9edf8-8867-4a95-8679-79bc96011270" targetNamespace="http://schemas.microsoft.com/office/2006/metadata/properties" ma:root="true" ma:fieldsID="76b8a51ef372b1e9a5f28f2bd20a514e" ns3:_="" ns4:_="">
    <xsd:import namespace="9a160aa2-1ff6-4d50-9c30-6ec63ba76db9"/>
    <xsd:import namespace="e4d9edf8-8867-4a95-8679-79bc960112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160aa2-1ff6-4d50-9c30-6ec63ba76d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9edf8-8867-4a95-8679-79bc9601127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2C9BD4D-F4F7-4198-8E85-1CC60CCC3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a160aa2-1ff6-4d50-9c30-6ec63ba76db9"/>
    <ds:schemaRef ds:uri="e4d9edf8-8867-4a95-8679-79bc960112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4DA2C7-28AD-4914-BBC5-1B297FA577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DE49A0-D906-40AA-84A1-F6B76D8B6F84}">
  <ds:schemaRefs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e4d9edf8-8867-4a95-8679-79bc96011270"/>
    <ds:schemaRef ds:uri="http://schemas.microsoft.com/office/infopath/2007/PartnerControls"/>
    <ds:schemaRef ds:uri="9a160aa2-1ff6-4d50-9c30-6ec63ba76db9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Databel - Aggregate</vt:lpstr>
      <vt:lpstr>Databel - Customer</vt:lpstr>
      <vt:lpstr>Dashboard</vt:lpstr>
      <vt:lpstr>Churn Rate</vt:lpstr>
      <vt:lpstr>Age</vt:lpstr>
      <vt:lpstr>Gender</vt:lpstr>
      <vt:lpstr>Contract Type</vt:lpstr>
      <vt:lpstr>Payment Method</vt:lpstr>
      <vt:lpstr>Churn 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Roqaya Abdallah Mohamed</cp:lastModifiedBy>
  <dcterms:created xsi:type="dcterms:W3CDTF">2023-07-20T12:26:10Z</dcterms:created>
  <dcterms:modified xsi:type="dcterms:W3CDTF">2024-05-29T20:37:59Z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0x0101007C983AF9A4A6EF46A2B5BCE1A3B1E657</vt:lpwstr>
  </property>
</Properties>
</file>